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ersonal\Work\"/>
    </mc:Choice>
  </mc:AlternateContent>
  <bookViews>
    <workbookView xWindow="0" yWindow="0" windowWidth="20640" windowHeight="10095" tabRatio="690" activeTab="1"/>
  </bookViews>
  <sheets>
    <sheet name="VSF" sheetId="53" r:id="rId1"/>
    <sheet name="Transformation" sheetId="52" r:id="rId2"/>
    <sheet name="compare" sheetId="54" r:id="rId3"/>
    <sheet name="Sheet1" sheetId="55" r:id="rId4"/>
  </sheets>
  <functionGroups builtInGroupCount="18"/>
  <definedNames>
    <definedName name="_xlnm._FilterDatabase" localSheetId="1" hidden="1">Transformation!$E$4:$F$6</definedName>
  </definedNames>
  <calcPr calcId="162913"/>
</workbook>
</file>

<file path=xl/calcChain.xml><?xml version="1.0" encoding="utf-8"?>
<calcChain xmlns="http://schemas.openxmlformats.org/spreadsheetml/2006/main">
  <c r="B20" i="55" l="1"/>
  <c r="B19" i="55"/>
  <c r="A20" i="55"/>
  <c r="A19" i="55"/>
  <c r="D23" i="52" l="1"/>
  <c r="G6" i="54"/>
  <c r="G7" i="54"/>
  <c r="G8" i="54"/>
  <c r="G9" i="54"/>
  <c r="G10" i="54"/>
  <c r="G11" i="54"/>
  <c r="G12" i="54"/>
  <c r="G13" i="54"/>
  <c r="G14" i="54"/>
  <c r="G15" i="54"/>
  <c r="G16" i="54"/>
  <c r="G17" i="54"/>
  <c r="G18" i="54"/>
  <c r="G19" i="54"/>
  <c r="G20" i="54"/>
  <c r="G21" i="54"/>
  <c r="G22" i="54"/>
  <c r="G23" i="54"/>
  <c r="G24" i="54"/>
  <c r="G25" i="54"/>
  <c r="G26" i="54"/>
  <c r="G27" i="54"/>
  <c r="G28" i="54"/>
  <c r="G29" i="54"/>
  <c r="G30" i="54"/>
  <c r="G31" i="54"/>
  <c r="G32" i="54"/>
  <c r="G33" i="54"/>
  <c r="G34" i="54"/>
  <c r="G35" i="54"/>
  <c r="G36" i="54"/>
  <c r="G37" i="54"/>
  <c r="G38" i="54"/>
  <c r="G39" i="54"/>
  <c r="G40" i="54"/>
  <c r="G41" i="54"/>
  <c r="G42" i="54"/>
  <c r="G43" i="54"/>
  <c r="G44" i="54"/>
  <c r="G45" i="54"/>
  <c r="G46" i="54"/>
  <c r="G47" i="54"/>
  <c r="G48" i="54"/>
  <c r="G49" i="54"/>
  <c r="G50" i="54"/>
  <c r="G51" i="54"/>
  <c r="G52" i="54"/>
  <c r="G53" i="54"/>
  <c r="G54" i="54"/>
  <c r="G55" i="54"/>
  <c r="G56" i="54"/>
  <c r="G57" i="54"/>
  <c r="G58" i="54"/>
  <c r="G59" i="54"/>
  <c r="G60" i="54"/>
  <c r="G61" i="54"/>
  <c r="G62" i="54"/>
  <c r="G63" i="54"/>
  <c r="G64" i="54"/>
  <c r="G65" i="54"/>
  <c r="G66" i="54"/>
  <c r="G67" i="54"/>
  <c r="G68" i="54"/>
  <c r="G69" i="54"/>
  <c r="G70" i="54"/>
  <c r="G71" i="54"/>
  <c r="G72" i="54"/>
  <c r="G73" i="54"/>
  <c r="G74" i="54"/>
  <c r="G75" i="54"/>
  <c r="G76" i="54"/>
  <c r="G77" i="54"/>
  <c r="G78" i="54"/>
  <c r="G79" i="54"/>
  <c r="G80" i="54"/>
  <c r="G81" i="54"/>
  <c r="G82" i="54"/>
  <c r="G83" i="54"/>
  <c r="G84" i="54"/>
  <c r="G85" i="54"/>
  <c r="G86" i="54"/>
  <c r="G87" i="54"/>
  <c r="G88" i="54"/>
  <c r="G89" i="54"/>
  <c r="G90" i="54"/>
  <c r="G91" i="54"/>
  <c r="G92" i="54"/>
  <c r="G93" i="54"/>
  <c r="G94" i="54"/>
  <c r="G95" i="54"/>
  <c r="G96" i="54"/>
  <c r="G97" i="54"/>
  <c r="G98" i="54"/>
  <c r="G99" i="54"/>
  <c r="G100" i="54"/>
  <c r="G101" i="54"/>
  <c r="G102" i="54"/>
  <c r="G103" i="54"/>
  <c r="G104" i="54"/>
  <c r="G105" i="54"/>
  <c r="G106" i="54"/>
  <c r="G107" i="54"/>
  <c r="G108" i="54"/>
  <c r="G109" i="54"/>
  <c r="G110" i="54"/>
  <c r="G111" i="54"/>
  <c r="G112" i="54"/>
  <c r="G113" i="54"/>
  <c r="G114" i="54"/>
  <c r="G115" i="54"/>
  <c r="G116" i="54"/>
  <c r="G117" i="54"/>
  <c r="G118" i="54"/>
  <c r="G119" i="54"/>
  <c r="G120" i="54"/>
  <c r="G121" i="54"/>
  <c r="G122" i="54"/>
  <c r="G123" i="54"/>
  <c r="G124" i="54"/>
  <c r="G125" i="54"/>
  <c r="G126" i="54"/>
  <c r="G127" i="54"/>
  <c r="G128" i="54"/>
  <c r="G129" i="54"/>
  <c r="G130" i="54"/>
  <c r="G131" i="54"/>
  <c r="G132" i="54"/>
  <c r="G133" i="54"/>
  <c r="G134" i="54"/>
  <c r="G135" i="54"/>
  <c r="G136" i="54"/>
  <c r="G137" i="54"/>
  <c r="G138" i="54"/>
  <c r="G139" i="54"/>
  <c r="G140" i="54"/>
  <c r="G141" i="54"/>
  <c r="G142" i="54"/>
  <c r="G143" i="54"/>
  <c r="G144" i="54"/>
  <c r="G145" i="54"/>
  <c r="G146" i="54"/>
  <c r="G147" i="54"/>
  <c r="G148" i="54"/>
  <c r="G149" i="54"/>
  <c r="G150" i="54"/>
  <c r="G151" i="54"/>
  <c r="G152" i="54"/>
  <c r="G153" i="54"/>
  <c r="G154" i="54"/>
  <c r="G155" i="54"/>
  <c r="G156" i="54"/>
  <c r="G157" i="54"/>
  <c r="G158" i="54"/>
  <c r="G159" i="54"/>
  <c r="G160" i="54"/>
  <c r="G161" i="54"/>
  <c r="G162" i="54"/>
  <c r="G163" i="54"/>
  <c r="G164" i="54"/>
  <c r="G165" i="54"/>
  <c r="G166" i="54"/>
  <c r="G167" i="54"/>
  <c r="G168" i="54"/>
  <c r="G169" i="54"/>
  <c r="G170" i="54"/>
  <c r="G171" i="54"/>
  <c r="G172" i="54"/>
  <c r="G173" i="54"/>
  <c r="G174" i="54"/>
  <c r="G175" i="54"/>
  <c r="G176" i="54"/>
  <c r="G177" i="54"/>
  <c r="G178" i="54"/>
  <c r="G179" i="54"/>
  <c r="G180" i="54"/>
  <c r="G181" i="54"/>
  <c r="G182" i="54"/>
  <c r="G183" i="54"/>
  <c r="G184" i="54"/>
  <c r="G185" i="54"/>
  <c r="G186" i="54"/>
  <c r="G187" i="54"/>
  <c r="G188" i="54"/>
  <c r="G189" i="54"/>
  <c r="G190" i="54"/>
  <c r="G191" i="54"/>
  <c r="G192" i="54"/>
  <c r="G193" i="54"/>
  <c r="G194" i="54"/>
  <c r="G195" i="54"/>
  <c r="G196" i="54"/>
  <c r="G197" i="54"/>
  <c r="G198" i="54"/>
  <c r="G199" i="54"/>
  <c r="G200" i="54"/>
  <c r="G201" i="54"/>
  <c r="G202" i="54"/>
  <c r="G203" i="54"/>
  <c r="G204" i="54"/>
  <c r="G205" i="54"/>
  <c r="G206" i="54"/>
  <c r="G207" i="54"/>
  <c r="G208" i="54"/>
  <c r="G209" i="54"/>
  <c r="G210" i="54"/>
  <c r="G211" i="54"/>
  <c r="G212" i="54"/>
  <c r="G213" i="54"/>
  <c r="G214" i="54"/>
  <c r="G215" i="54"/>
  <c r="G216" i="54"/>
  <c r="G217" i="54"/>
  <c r="G218" i="54"/>
  <c r="G219" i="54"/>
  <c r="G220" i="54"/>
  <c r="G221" i="54"/>
  <c r="G222" i="54"/>
  <c r="G223" i="54"/>
  <c r="G224" i="54"/>
  <c r="G225" i="54"/>
  <c r="G226" i="54"/>
  <c r="G227" i="54"/>
  <c r="G228" i="54"/>
  <c r="G229" i="54"/>
  <c r="G230" i="54"/>
  <c r="G231" i="54"/>
  <c r="G232" i="54"/>
  <c r="G233" i="54"/>
  <c r="G234" i="54"/>
  <c r="G235" i="54"/>
  <c r="G236" i="54"/>
  <c r="G237" i="54"/>
  <c r="G238" i="54"/>
  <c r="G239" i="54"/>
  <c r="G240" i="54"/>
  <c r="G241" i="54"/>
  <c r="G242" i="54"/>
  <c r="G243" i="54"/>
  <c r="G244" i="54"/>
  <c r="G245" i="54"/>
  <c r="G246" i="54"/>
  <c r="G247" i="54"/>
  <c r="G248" i="54"/>
  <c r="G249" i="54"/>
  <c r="G250" i="54"/>
  <c r="G251" i="54"/>
  <c r="G252" i="54"/>
  <c r="G253" i="54"/>
  <c r="G254" i="54"/>
  <c r="G255" i="54"/>
  <c r="G256" i="54"/>
  <c r="G257" i="54"/>
  <c r="G258" i="54"/>
  <c r="G259" i="54"/>
  <c r="G260" i="54"/>
  <c r="G261" i="54"/>
  <c r="G5" i="54"/>
  <c r="E3" i="54"/>
  <c r="D3" i="54"/>
  <c r="G3" i="54" l="1"/>
  <c r="G2" i="54"/>
  <c r="C19" i="53"/>
  <c r="BC38" i="53" s="1"/>
  <c r="BP38" i="53" s="1"/>
  <c r="C18" i="53"/>
  <c r="AZ39" i="53" s="1"/>
  <c r="BM39" i="53" s="1"/>
  <c r="A24" i="53"/>
  <c r="G31" i="53"/>
  <c r="BD37" i="53"/>
  <c r="BQ37" i="53" s="1"/>
  <c r="BE37" i="53"/>
  <c r="BR37" i="53" s="1"/>
  <c r="BF37" i="53"/>
  <c r="BS37" i="53" s="1"/>
  <c r="BG37" i="53"/>
  <c r="BT37" i="53" s="1"/>
  <c r="BH37" i="53"/>
  <c r="BU37" i="53" s="1"/>
  <c r="BD38" i="53"/>
  <c r="BQ38" i="53" s="1"/>
  <c r="BF38" i="53"/>
  <c r="BS38" i="53" s="1"/>
  <c r="BG38" i="53"/>
  <c r="BT38" i="53" s="1"/>
  <c r="BH38" i="53"/>
  <c r="BU38" i="53" s="1"/>
  <c r="BE39" i="53"/>
  <c r="BR39" i="53" s="1"/>
  <c r="BF39" i="53"/>
  <c r="BS39" i="53" s="1"/>
  <c r="BG39" i="53"/>
  <c r="BT39" i="53" s="1"/>
  <c r="BH39" i="53"/>
  <c r="BU39" i="53" s="1"/>
  <c r="AX40" i="53"/>
  <c r="BK40" i="53" s="1"/>
  <c r="BD40" i="53"/>
  <c r="BQ40" i="53" s="1"/>
  <c r="BE40" i="53"/>
  <c r="BR40" i="53" s="1"/>
  <c r="BF40" i="53"/>
  <c r="BS40" i="53" s="1"/>
  <c r="BG40" i="53"/>
  <c r="BT40" i="53" s="1"/>
  <c r="BH40" i="53"/>
  <c r="BU40" i="53" s="1"/>
  <c r="BD41" i="53"/>
  <c r="BQ41" i="53" s="1"/>
  <c r="BF41" i="53"/>
  <c r="BS41" i="53" s="1"/>
  <c r="BG41" i="53"/>
  <c r="BT41" i="53" s="1"/>
  <c r="BH41" i="53"/>
  <c r="BU41" i="53" s="1"/>
  <c r="BD42" i="53"/>
  <c r="BQ42" i="53" s="1"/>
  <c r="BE42" i="53"/>
  <c r="BR42" i="53" s="1"/>
  <c r="BF42" i="53"/>
  <c r="BS42" i="53" s="1"/>
  <c r="BG42" i="53"/>
  <c r="BT42" i="53" s="1"/>
  <c r="BH42" i="53"/>
  <c r="BU42" i="53" s="1"/>
  <c r="BD43" i="53"/>
  <c r="BQ43" i="53" s="1"/>
  <c r="BE43" i="53"/>
  <c r="BR43" i="53" s="1"/>
  <c r="BF43" i="53"/>
  <c r="BS43" i="53" s="1"/>
  <c r="BG43" i="53"/>
  <c r="BT43" i="53" s="1"/>
  <c r="BH43" i="53"/>
  <c r="BU43" i="53" s="1"/>
  <c r="BA44" i="53"/>
  <c r="BN44" i="53" s="1"/>
  <c r="BE44" i="53"/>
  <c r="BR44" i="53" s="1"/>
  <c r="BF44" i="53"/>
  <c r="BS44" i="53" s="1"/>
  <c r="BG44" i="53"/>
  <c r="BT44" i="53" s="1"/>
  <c r="BH44" i="53"/>
  <c r="BU44" i="53" s="1"/>
  <c r="BD45" i="53"/>
  <c r="BQ45" i="53" s="1"/>
  <c r="BE45" i="53"/>
  <c r="BR45" i="53" s="1"/>
  <c r="BF45" i="53"/>
  <c r="BS45" i="53" s="1"/>
  <c r="BG45" i="53"/>
  <c r="BT45" i="53" s="1"/>
  <c r="BH45" i="53"/>
  <c r="BU45" i="53" s="1"/>
  <c r="AX46" i="53"/>
  <c r="BK46" i="53" s="1"/>
  <c r="BB46" i="53"/>
  <c r="BO46" i="53" s="1"/>
  <c r="BD46" i="53"/>
  <c r="BQ46" i="53" s="1"/>
  <c r="BE46" i="53"/>
  <c r="BR46" i="53" s="1"/>
  <c r="BF46" i="53"/>
  <c r="BS46" i="53" s="1"/>
  <c r="BG46" i="53"/>
  <c r="BT46" i="53" s="1"/>
  <c r="BH46" i="53"/>
  <c r="BU46" i="53" s="1"/>
  <c r="AZ47" i="53"/>
  <c r="BM47" i="53" s="1"/>
  <c r="BD47" i="53"/>
  <c r="BQ47" i="53" s="1"/>
  <c r="BE47" i="53"/>
  <c r="BR47" i="53" s="1"/>
  <c r="BF47" i="53"/>
  <c r="BS47" i="53" s="1"/>
  <c r="BG47" i="53"/>
  <c r="BT47" i="53" s="1"/>
  <c r="BH47" i="53"/>
  <c r="BU47" i="53" s="1"/>
  <c r="BA48" i="53"/>
  <c r="BN48" i="53" s="1"/>
  <c r="BD48" i="53"/>
  <c r="BQ48" i="53" s="1"/>
  <c r="BE48" i="53"/>
  <c r="BR48" i="53" s="1"/>
  <c r="BF48" i="53"/>
  <c r="BS48" i="53" s="1"/>
  <c r="BG48" i="53"/>
  <c r="BT48" i="53" s="1"/>
  <c r="BH48" i="53"/>
  <c r="BU48" i="53" s="1"/>
  <c r="AX49" i="53"/>
  <c r="BK49" i="53" s="1"/>
  <c r="BB49" i="53"/>
  <c r="BO49" i="53" s="1"/>
  <c r="BD49" i="53"/>
  <c r="BQ49" i="53" s="1"/>
  <c r="BE49" i="53"/>
  <c r="BR49" i="53" s="1"/>
  <c r="BF49" i="53"/>
  <c r="BS49" i="53" s="1"/>
  <c r="BG49" i="53"/>
  <c r="BT49" i="53" s="1"/>
  <c r="BH49" i="53"/>
  <c r="BU49" i="53" s="1"/>
  <c r="AX50" i="53"/>
  <c r="BK50" i="53" s="1"/>
  <c r="BB50" i="53"/>
  <c r="BO50" i="53" s="1"/>
  <c r="BD50" i="53"/>
  <c r="BQ50" i="53" s="1"/>
  <c r="BE50" i="53"/>
  <c r="BR50" i="53" s="1"/>
  <c r="BF50" i="53"/>
  <c r="BS50" i="53" s="1"/>
  <c r="BG50" i="53"/>
  <c r="BT50" i="53" s="1"/>
  <c r="BH50" i="53"/>
  <c r="BU50" i="53" s="1"/>
  <c r="AZ51" i="53"/>
  <c r="BM51" i="53" s="1"/>
  <c r="BC51" i="53"/>
  <c r="BP51" i="53" s="1"/>
  <c r="BD51" i="53"/>
  <c r="BQ51" i="53" s="1"/>
  <c r="BE51" i="53"/>
  <c r="BR51" i="53" s="1"/>
  <c r="BF51" i="53"/>
  <c r="BS51" i="53" s="1"/>
  <c r="BG51" i="53"/>
  <c r="BT51" i="53" s="1"/>
  <c r="BH51" i="53"/>
  <c r="BU51" i="53" s="1"/>
  <c r="BA52" i="53"/>
  <c r="BN52" i="53" s="1"/>
  <c r="BD52" i="53"/>
  <c r="BQ52" i="53" s="1"/>
  <c r="BE52" i="53"/>
  <c r="BR52" i="53" s="1"/>
  <c r="BF52" i="53"/>
  <c r="BS52" i="53" s="1"/>
  <c r="BG52" i="53"/>
  <c r="BT52" i="53" s="1"/>
  <c r="BH52" i="53"/>
  <c r="BU52" i="53" s="1"/>
  <c r="AX53" i="53"/>
  <c r="BK53" i="53" s="1"/>
  <c r="BA53" i="53"/>
  <c r="BN53" i="53" s="1"/>
  <c r="BB53" i="53"/>
  <c r="BO53" i="53" s="1"/>
  <c r="BD53" i="53"/>
  <c r="BQ53" i="53" s="1"/>
  <c r="BE53" i="53"/>
  <c r="BR53" i="53" s="1"/>
  <c r="BF53" i="53"/>
  <c r="BS53" i="53" s="1"/>
  <c r="BG53" i="53"/>
  <c r="BT53" i="53" s="1"/>
  <c r="BH53" i="53"/>
  <c r="BU53" i="53" s="1"/>
  <c r="AX54" i="53"/>
  <c r="BK54" i="53" s="1"/>
  <c r="AY54" i="53"/>
  <c r="BL54" i="53" s="1"/>
  <c r="BB54" i="53"/>
  <c r="BO54" i="53" s="1"/>
  <c r="BC54" i="53"/>
  <c r="BP54" i="53" s="1"/>
  <c r="BD54" i="53"/>
  <c r="BQ54" i="53" s="1"/>
  <c r="BE54" i="53"/>
  <c r="BR54" i="53" s="1"/>
  <c r="BF54" i="53"/>
  <c r="BS54" i="53" s="1"/>
  <c r="BG54" i="53"/>
  <c r="BT54" i="53" s="1"/>
  <c r="BH54" i="53"/>
  <c r="BU54" i="53" s="1"/>
  <c r="AY55" i="53"/>
  <c r="BL55" i="53" s="1"/>
  <c r="AZ55" i="53"/>
  <c r="BM55" i="53" s="1"/>
  <c r="BC55" i="53"/>
  <c r="BP55" i="53" s="1"/>
  <c r="BD55" i="53"/>
  <c r="BQ55" i="53" s="1"/>
  <c r="BE55" i="53"/>
  <c r="BR55" i="53" s="1"/>
  <c r="BF55" i="53"/>
  <c r="BS55" i="53" s="1"/>
  <c r="BG55" i="53"/>
  <c r="BT55" i="53" s="1"/>
  <c r="BH55" i="53"/>
  <c r="BU55" i="53" s="1"/>
  <c r="AZ56" i="53"/>
  <c r="BM56" i="53" s="1"/>
  <c r="BA56" i="53"/>
  <c r="BN56" i="53" s="1"/>
  <c r="BD56" i="53"/>
  <c r="BQ56" i="53" s="1"/>
  <c r="BE56" i="53"/>
  <c r="BR56" i="53" s="1"/>
  <c r="BF56" i="53"/>
  <c r="BS56" i="53" s="1"/>
  <c r="BG56" i="53"/>
  <c r="BT56" i="53" s="1"/>
  <c r="BH56" i="53"/>
  <c r="BU56" i="53" s="1"/>
  <c r="AX57" i="53"/>
  <c r="BK57" i="53" s="1"/>
  <c r="BA57" i="53"/>
  <c r="BN57" i="53" s="1"/>
  <c r="BB57" i="53"/>
  <c r="BO57" i="53" s="1"/>
  <c r="BD57" i="53"/>
  <c r="BQ57" i="53" s="1"/>
  <c r="BE57" i="53"/>
  <c r="BR57" i="53" s="1"/>
  <c r="BF57" i="53"/>
  <c r="BS57" i="53" s="1"/>
  <c r="BG57" i="53"/>
  <c r="BT57" i="53" s="1"/>
  <c r="BH57" i="53"/>
  <c r="BU57" i="53" s="1"/>
  <c r="AX58" i="53"/>
  <c r="BK58" i="53" s="1"/>
  <c r="AY58" i="53"/>
  <c r="BL58" i="53" s="1"/>
  <c r="BB58" i="53"/>
  <c r="BO58" i="53" s="1"/>
  <c r="BC58" i="53"/>
  <c r="BP58" i="53" s="1"/>
  <c r="BD58" i="53"/>
  <c r="BQ58" i="53" s="1"/>
  <c r="BE58" i="53"/>
  <c r="BR58" i="53" s="1"/>
  <c r="BF58" i="53"/>
  <c r="BS58" i="53" s="1"/>
  <c r="BG58" i="53"/>
  <c r="BT58" i="53" s="1"/>
  <c r="BH58" i="53"/>
  <c r="BU58" i="53" s="1"/>
  <c r="AY59" i="53"/>
  <c r="BL59" i="53" s="1"/>
  <c r="AZ59" i="53"/>
  <c r="BM59" i="53" s="1"/>
  <c r="BC59" i="53"/>
  <c r="BP59" i="53" s="1"/>
  <c r="BD59" i="53"/>
  <c r="BQ59" i="53" s="1"/>
  <c r="BE59" i="53"/>
  <c r="BR59" i="53" s="1"/>
  <c r="BF59" i="53"/>
  <c r="BS59" i="53" s="1"/>
  <c r="BG59" i="53"/>
  <c r="BT59" i="53" s="1"/>
  <c r="BH59" i="53"/>
  <c r="BU59" i="53" s="1"/>
  <c r="AZ60" i="53"/>
  <c r="BM60" i="53" s="1"/>
  <c r="BA60" i="53"/>
  <c r="BN60" i="53" s="1"/>
  <c r="BD60" i="53"/>
  <c r="BQ60" i="53" s="1"/>
  <c r="BE60" i="53"/>
  <c r="BR60" i="53" s="1"/>
  <c r="BF60" i="53"/>
  <c r="BS60" i="53" s="1"/>
  <c r="BG60" i="53"/>
  <c r="BT60" i="53" s="1"/>
  <c r="BH60" i="53"/>
  <c r="BU60" i="53" s="1"/>
  <c r="AX61" i="53"/>
  <c r="BK61" i="53" s="1"/>
  <c r="BA61" i="53"/>
  <c r="BN61" i="53" s="1"/>
  <c r="BB61" i="53"/>
  <c r="BO61" i="53" s="1"/>
  <c r="BD61" i="53"/>
  <c r="BQ61" i="53" s="1"/>
  <c r="BE61" i="53"/>
  <c r="BR61" i="53" s="1"/>
  <c r="BF61" i="53"/>
  <c r="BS61" i="53" s="1"/>
  <c r="BG61" i="53"/>
  <c r="BT61" i="53" s="1"/>
  <c r="BH61" i="53"/>
  <c r="BU61" i="53" s="1"/>
  <c r="AX62" i="53"/>
  <c r="BK62" i="53" s="1"/>
  <c r="AY62" i="53"/>
  <c r="BL62" i="53" s="1"/>
  <c r="BB62" i="53"/>
  <c r="BO62" i="53" s="1"/>
  <c r="BC62" i="53"/>
  <c r="BP62" i="53" s="1"/>
  <c r="BD62" i="53"/>
  <c r="BQ62" i="53" s="1"/>
  <c r="BE62" i="53"/>
  <c r="BR62" i="53" s="1"/>
  <c r="BF62" i="53"/>
  <c r="BS62" i="53" s="1"/>
  <c r="BG62" i="53"/>
  <c r="BT62" i="53" s="1"/>
  <c r="BH62" i="53"/>
  <c r="BU62" i="53" s="1"/>
  <c r="AY63" i="53"/>
  <c r="BL63" i="53" s="1"/>
  <c r="AZ63" i="53"/>
  <c r="BM63" i="53" s="1"/>
  <c r="BC63" i="53"/>
  <c r="BP63" i="53" s="1"/>
  <c r="BD63" i="53"/>
  <c r="BQ63" i="53" s="1"/>
  <c r="BE63" i="53"/>
  <c r="BR63" i="53" s="1"/>
  <c r="BF63" i="53"/>
  <c r="BS63" i="53" s="1"/>
  <c r="BG63" i="53"/>
  <c r="BT63" i="53" s="1"/>
  <c r="BH63" i="53"/>
  <c r="BU63" i="53" s="1"/>
  <c r="AZ64" i="53"/>
  <c r="BM64" i="53" s="1"/>
  <c r="BA64" i="53"/>
  <c r="BN64" i="53" s="1"/>
  <c r="BD64" i="53"/>
  <c r="BQ64" i="53" s="1"/>
  <c r="BE64" i="53"/>
  <c r="BR64" i="53" s="1"/>
  <c r="BF64" i="53"/>
  <c r="BS64" i="53" s="1"/>
  <c r="BG64" i="53"/>
  <c r="BT64" i="53" s="1"/>
  <c r="BH64" i="53"/>
  <c r="BU64" i="53" s="1"/>
  <c r="AX65" i="53"/>
  <c r="BK65" i="53" s="1"/>
  <c r="BA65" i="53"/>
  <c r="BN65" i="53" s="1"/>
  <c r="BB65" i="53"/>
  <c r="BO65" i="53" s="1"/>
  <c r="BD65" i="53"/>
  <c r="BQ65" i="53" s="1"/>
  <c r="BE65" i="53"/>
  <c r="BR65" i="53" s="1"/>
  <c r="BF65" i="53"/>
  <c r="BS65" i="53" s="1"/>
  <c r="BG65" i="53"/>
  <c r="BT65" i="53" s="1"/>
  <c r="BH65" i="53"/>
  <c r="BU65" i="53" s="1"/>
  <c r="AX66" i="53"/>
  <c r="BK66" i="53" s="1"/>
  <c r="AY66" i="53"/>
  <c r="BL66" i="53" s="1"/>
  <c r="BB66" i="53"/>
  <c r="BO66" i="53" s="1"/>
  <c r="BC66" i="53"/>
  <c r="BP66" i="53" s="1"/>
  <c r="BD66" i="53"/>
  <c r="BQ66" i="53" s="1"/>
  <c r="BE66" i="53"/>
  <c r="BR66" i="53" s="1"/>
  <c r="BF66" i="53"/>
  <c r="BS66" i="53" s="1"/>
  <c r="BG66" i="53"/>
  <c r="BT66" i="53" s="1"/>
  <c r="BH66" i="53"/>
  <c r="BU66" i="53" s="1"/>
  <c r="AY67" i="53"/>
  <c r="BL67" i="53" s="1"/>
  <c r="AZ67" i="53"/>
  <c r="BM67" i="53" s="1"/>
  <c r="BC67" i="53"/>
  <c r="BP67" i="53" s="1"/>
  <c r="BD67" i="53"/>
  <c r="BQ67" i="53" s="1"/>
  <c r="BE67" i="53"/>
  <c r="BR67" i="53" s="1"/>
  <c r="BF67" i="53"/>
  <c r="BS67" i="53" s="1"/>
  <c r="BG67" i="53"/>
  <c r="BT67" i="53" s="1"/>
  <c r="BH67" i="53"/>
  <c r="BU67" i="53" s="1"/>
  <c r="AZ68" i="53"/>
  <c r="BM68" i="53" s="1"/>
  <c r="BA68" i="53"/>
  <c r="BN68" i="53" s="1"/>
  <c r="BD68" i="53"/>
  <c r="BQ68" i="53" s="1"/>
  <c r="BE68" i="53"/>
  <c r="BR68" i="53" s="1"/>
  <c r="BF68" i="53"/>
  <c r="BS68" i="53" s="1"/>
  <c r="BG68" i="53"/>
  <c r="BT68" i="53" s="1"/>
  <c r="BH68" i="53"/>
  <c r="BU68" i="53" s="1"/>
  <c r="AX69" i="53"/>
  <c r="BK69" i="53" s="1"/>
  <c r="BA69" i="53"/>
  <c r="BN69" i="53" s="1"/>
  <c r="BB69" i="53"/>
  <c r="BO69" i="53" s="1"/>
  <c r="BD69" i="53"/>
  <c r="BQ69" i="53" s="1"/>
  <c r="BE69" i="53"/>
  <c r="BR69" i="53" s="1"/>
  <c r="BF69" i="53"/>
  <c r="BS69" i="53" s="1"/>
  <c r="BG69" i="53"/>
  <c r="BT69" i="53" s="1"/>
  <c r="BH69" i="53"/>
  <c r="BU69" i="53" s="1"/>
  <c r="AX70" i="53"/>
  <c r="BK70" i="53" s="1"/>
  <c r="AY70" i="53"/>
  <c r="BL70" i="53" s="1"/>
  <c r="BB70" i="53"/>
  <c r="BO70" i="53" s="1"/>
  <c r="BC70" i="53"/>
  <c r="BP70" i="53" s="1"/>
  <c r="BD70" i="53"/>
  <c r="BQ70" i="53" s="1"/>
  <c r="BE70" i="53"/>
  <c r="BR70" i="53" s="1"/>
  <c r="BF70" i="53"/>
  <c r="BS70" i="53" s="1"/>
  <c r="BG70" i="53"/>
  <c r="BT70" i="53" s="1"/>
  <c r="BH70" i="53"/>
  <c r="BU70" i="53" s="1"/>
  <c r="AX71" i="53"/>
  <c r="BK71" i="53" s="1"/>
  <c r="AY71" i="53"/>
  <c r="BL71" i="53" s="1"/>
  <c r="AZ71" i="53"/>
  <c r="BM71" i="53" s="1"/>
  <c r="BB71" i="53"/>
  <c r="BO71" i="53" s="1"/>
  <c r="BC71" i="53"/>
  <c r="BP71" i="53" s="1"/>
  <c r="BD71" i="53"/>
  <c r="BQ71" i="53" s="1"/>
  <c r="BE71" i="53"/>
  <c r="BR71" i="53" s="1"/>
  <c r="BF71" i="53"/>
  <c r="BS71" i="53" s="1"/>
  <c r="BG71" i="53"/>
  <c r="BT71" i="53" s="1"/>
  <c r="BH71" i="53"/>
  <c r="BU71" i="53" s="1"/>
  <c r="AY72" i="53"/>
  <c r="BL72" i="53" s="1"/>
  <c r="AZ72" i="53"/>
  <c r="BM72" i="53" s="1"/>
  <c r="BA72" i="53"/>
  <c r="BN72" i="53" s="1"/>
  <c r="BC72" i="53"/>
  <c r="BP72" i="53" s="1"/>
  <c r="BD72" i="53"/>
  <c r="BQ72" i="53" s="1"/>
  <c r="BE72" i="53"/>
  <c r="BR72" i="53" s="1"/>
  <c r="BF72" i="53"/>
  <c r="BS72" i="53" s="1"/>
  <c r="BG72" i="53"/>
  <c r="BT72" i="53" s="1"/>
  <c r="BH72" i="53"/>
  <c r="BU72" i="53" s="1"/>
  <c r="AX73" i="53"/>
  <c r="BK73" i="53" s="1"/>
  <c r="AZ73" i="53"/>
  <c r="BM73" i="53" s="1"/>
  <c r="BA73" i="53"/>
  <c r="BN73" i="53" s="1"/>
  <c r="BB73" i="53"/>
  <c r="BO73" i="53" s="1"/>
  <c r="BD73" i="53"/>
  <c r="BQ73" i="53" s="1"/>
  <c r="BE73" i="53"/>
  <c r="BR73" i="53" s="1"/>
  <c r="BF73" i="53"/>
  <c r="BS73" i="53" s="1"/>
  <c r="BG73" i="53"/>
  <c r="BT73" i="53" s="1"/>
  <c r="BH73" i="53"/>
  <c r="BU73" i="53" s="1"/>
  <c r="AX74" i="53"/>
  <c r="BK74" i="53" s="1"/>
  <c r="AY74" i="53"/>
  <c r="BL74" i="53" s="1"/>
  <c r="AZ74" i="53"/>
  <c r="BM74" i="53" s="1"/>
  <c r="BA74" i="53"/>
  <c r="BN74" i="53" s="1"/>
  <c r="BB74" i="53"/>
  <c r="BO74" i="53" s="1"/>
  <c r="BC74" i="53"/>
  <c r="BP74" i="53" s="1"/>
  <c r="BD74" i="53"/>
  <c r="BQ74" i="53" s="1"/>
  <c r="BE74" i="53"/>
  <c r="BR74" i="53" s="1"/>
  <c r="BF74" i="53"/>
  <c r="BS74" i="53" s="1"/>
  <c r="BG74" i="53"/>
  <c r="BT74" i="53" s="1"/>
  <c r="BH74" i="53"/>
  <c r="BU74" i="53" s="1"/>
  <c r="AX75" i="53"/>
  <c r="BK75" i="53" s="1"/>
  <c r="AY75" i="53"/>
  <c r="BL75" i="53" s="1"/>
  <c r="AZ75" i="53"/>
  <c r="BM75" i="53" s="1"/>
  <c r="BA75" i="53"/>
  <c r="BN75" i="53" s="1"/>
  <c r="BB75" i="53"/>
  <c r="BO75" i="53" s="1"/>
  <c r="BC75" i="53"/>
  <c r="BP75" i="53" s="1"/>
  <c r="BD75" i="53"/>
  <c r="BQ75" i="53" s="1"/>
  <c r="BE75" i="53"/>
  <c r="BR75" i="53" s="1"/>
  <c r="BF75" i="53"/>
  <c r="BS75" i="53" s="1"/>
  <c r="BG75" i="53"/>
  <c r="BT75" i="53" s="1"/>
  <c r="BH75" i="53"/>
  <c r="BU75" i="53" s="1"/>
  <c r="AX76" i="53"/>
  <c r="BK76" i="53" s="1"/>
  <c r="AY76" i="53"/>
  <c r="BL76" i="53" s="1"/>
  <c r="AZ76" i="53"/>
  <c r="BM76" i="53" s="1"/>
  <c r="BA76" i="53"/>
  <c r="BN76" i="53" s="1"/>
  <c r="BB76" i="53"/>
  <c r="BO76" i="53" s="1"/>
  <c r="BC76" i="53"/>
  <c r="BP76" i="53" s="1"/>
  <c r="BD76" i="53"/>
  <c r="BQ76" i="53" s="1"/>
  <c r="BE76" i="53"/>
  <c r="BR76" i="53" s="1"/>
  <c r="BF76" i="53"/>
  <c r="BS76" i="53" s="1"/>
  <c r="BG76" i="53"/>
  <c r="BT76" i="53" s="1"/>
  <c r="BH76" i="53"/>
  <c r="BU76" i="53" s="1"/>
  <c r="AX77" i="53"/>
  <c r="BK77" i="53" s="1"/>
  <c r="AY77" i="53"/>
  <c r="BL77" i="53" s="1"/>
  <c r="AZ77" i="53"/>
  <c r="BM77" i="53" s="1"/>
  <c r="BA77" i="53"/>
  <c r="BN77" i="53" s="1"/>
  <c r="BB77" i="53"/>
  <c r="BO77" i="53" s="1"/>
  <c r="BC77" i="53"/>
  <c r="BP77" i="53" s="1"/>
  <c r="BD77" i="53"/>
  <c r="BQ77" i="53" s="1"/>
  <c r="BE77" i="53"/>
  <c r="BR77" i="53" s="1"/>
  <c r="BF77" i="53"/>
  <c r="BS77" i="53" s="1"/>
  <c r="BG77" i="53"/>
  <c r="BT77" i="53" s="1"/>
  <c r="BH77" i="53"/>
  <c r="BU77" i="53" s="1"/>
  <c r="AX78" i="53"/>
  <c r="BK78" i="53" s="1"/>
  <c r="AY78" i="53"/>
  <c r="BL78" i="53" s="1"/>
  <c r="AZ78" i="53"/>
  <c r="BM78" i="53" s="1"/>
  <c r="BA78" i="53"/>
  <c r="BN78" i="53" s="1"/>
  <c r="BB78" i="53"/>
  <c r="BO78" i="53" s="1"/>
  <c r="BC78" i="53"/>
  <c r="BP78" i="53" s="1"/>
  <c r="BD78" i="53"/>
  <c r="BQ78" i="53" s="1"/>
  <c r="BE78" i="53"/>
  <c r="BR78" i="53" s="1"/>
  <c r="BF78" i="53"/>
  <c r="BS78" i="53" s="1"/>
  <c r="BG78" i="53"/>
  <c r="BT78" i="53" s="1"/>
  <c r="BH78" i="53"/>
  <c r="BU78" i="53" s="1"/>
  <c r="AX79" i="53"/>
  <c r="BK79" i="53" s="1"/>
  <c r="AY79" i="53"/>
  <c r="BL79" i="53" s="1"/>
  <c r="AZ79" i="53"/>
  <c r="BM79" i="53" s="1"/>
  <c r="BA79" i="53"/>
  <c r="BN79" i="53" s="1"/>
  <c r="BB79" i="53"/>
  <c r="BO79" i="53" s="1"/>
  <c r="BC79" i="53"/>
  <c r="BP79" i="53" s="1"/>
  <c r="BD79" i="53"/>
  <c r="BQ79" i="53" s="1"/>
  <c r="BE79" i="53"/>
  <c r="BR79" i="53" s="1"/>
  <c r="BF79" i="53"/>
  <c r="BS79" i="53" s="1"/>
  <c r="BG79" i="53"/>
  <c r="BT79" i="53" s="1"/>
  <c r="BH79" i="53"/>
  <c r="BU79" i="53" s="1"/>
  <c r="AX80" i="53"/>
  <c r="BK80" i="53" s="1"/>
  <c r="AY80" i="53"/>
  <c r="BL80" i="53" s="1"/>
  <c r="AZ80" i="53"/>
  <c r="BM80" i="53" s="1"/>
  <c r="BA80" i="53"/>
  <c r="BN80" i="53" s="1"/>
  <c r="BB80" i="53"/>
  <c r="BO80" i="53" s="1"/>
  <c r="BC80" i="53"/>
  <c r="BP80" i="53" s="1"/>
  <c r="BD80" i="53"/>
  <c r="BQ80" i="53" s="1"/>
  <c r="BE80" i="53"/>
  <c r="BR80" i="53" s="1"/>
  <c r="BF80" i="53"/>
  <c r="BS80" i="53" s="1"/>
  <c r="BG80" i="53"/>
  <c r="BT80" i="53" s="1"/>
  <c r="BH80" i="53"/>
  <c r="BU80" i="53" s="1"/>
  <c r="AX81" i="53"/>
  <c r="BK81" i="53" s="1"/>
  <c r="AY81" i="53"/>
  <c r="BL81" i="53" s="1"/>
  <c r="AZ81" i="53"/>
  <c r="BM81" i="53" s="1"/>
  <c r="BA81" i="53"/>
  <c r="BN81" i="53" s="1"/>
  <c r="BB81" i="53"/>
  <c r="BO81" i="53" s="1"/>
  <c r="BC81" i="53"/>
  <c r="BP81" i="53" s="1"/>
  <c r="BD81" i="53"/>
  <c r="BQ81" i="53" s="1"/>
  <c r="BE81" i="53"/>
  <c r="BR81" i="53" s="1"/>
  <c r="BF81" i="53"/>
  <c r="BS81" i="53" s="1"/>
  <c r="BG81" i="53"/>
  <c r="BT81" i="53" s="1"/>
  <c r="BH81" i="53"/>
  <c r="BU81" i="53" s="1"/>
  <c r="AX82" i="53"/>
  <c r="BK82" i="53" s="1"/>
  <c r="AY82" i="53"/>
  <c r="BL82" i="53" s="1"/>
  <c r="AZ82" i="53"/>
  <c r="BM82" i="53" s="1"/>
  <c r="BA82" i="53"/>
  <c r="BN82" i="53" s="1"/>
  <c r="BB82" i="53"/>
  <c r="BO82" i="53" s="1"/>
  <c r="BC82" i="53"/>
  <c r="BP82" i="53" s="1"/>
  <c r="BD82" i="53"/>
  <c r="BQ82" i="53" s="1"/>
  <c r="BE82" i="53"/>
  <c r="BR82" i="53" s="1"/>
  <c r="BF82" i="53"/>
  <c r="BS82" i="53" s="1"/>
  <c r="BG82" i="53"/>
  <c r="BT82" i="53" s="1"/>
  <c r="BH82" i="53"/>
  <c r="BU82" i="53" s="1"/>
  <c r="AX83" i="53"/>
  <c r="BK83" i="53" s="1"/>
  <c r="AY83" i="53"/>
  <c r="BL83" i="53" s="1"/>
  <c r="AZ83" i="53"/>
  <c r="BM83" i="53" s="1"/>
  <c r="BA83" i="53"/>
  <c r="BN83" i="53" s="1"/>
  <c r="BB83" i="53"/>
  <c r="BO83" i="53" s="1"/>
  <c r="BC83" i="53"/>
  <c r="BP83" i="53" s="1"/>
  <c r="BD83" i="53"/>
  <c r="BQ83" i="53" s="1"/>
  <c r="BE83" i="53"/>
  <c r="BR83" i="53" s="1"/>
  <c r="BF83" i="53"/>
  <c r="BS83" i="53" s="1"/>
  <c r="BG83" i="53"/>
  <c r="BT83" i="53" s="1"/>
  <c r="BH83" i="53"/>
  <c r="BU83" i="53" s="1"/>
  <c r="AX84" i="53"/>
  <c r="BK84" i="53" s="1"/>
  <c r="AY84" i="53"/>
  <c r="BL84" i="53" s="1"/>
  <c r="AZ84" i="53"/>
  <c r="BM84" i="53" s="1"/>
  <c r="BA84" i="53"/>
  <c r="BN84" i="53" s="1"/>
  <c r="BB84" i="53"/>
  <c r="BO84" i="53" s="1"/>
  <c r="BC84" i="53"/>
  <c r="BP84" i="53" s="1"/>
  <c r="BD84" i="53"/>
  <c r="BQ84" i="53" s="1"/>
  <c r="BE84" i="53"/>
  <c r="BR84" i="53" s="1"/>
  <c r="BF84" i="53"/>
  <c r="BS84" i="53" s="1"/>
  <c r="BG84" i="53"/>
  <c r="BT84" i="53" s="1"/>
  <c r="BH84" i="53"/>
  <c r="BU84" i="53" s="1"/>
  <c r="AX85" i="53"/>
  <c r="BK85" i="53" s="1"/>
  <c r="AY85" i="53"/>
  <c r="BL85" i="53" s="1"/>
  <c r="AZ85" i="53"/>
  <c r="BM85" i="53" s="1"/>
  <c r="BA85" i="53"/>
  <c r="BN85" i="53" s="1"/>
  <c r="BB85" i="53"/>
  <c r="BO85" i="53" s="1"/>
  <c r="BC85" i="53"/>
  <c r="BP85" i="53" s="1"/>
  <c r="BD85" i="53"/>
  <c r="BQ85" i="53" s="1"/>
  <c r="BE85" i="53"/>
  <c r="BR85" i="53" s="1"/>
  <c r="BF85" i="53"/>
  <c r="BS85" i="53" s="1"/>
  <c r="BG85" i="53"/>
  <c r="BT85" i="53" s="1"/>
  <c r="BH85" i="53"/>
  <c r="BU85" i="53" s="1"/>
  <c r="AX86" i="53"/>
  <c r="BK86" i="53" s="1"/>
  <c r="AY86" i="53"/>
  <c r="BL86" i="53" s="1"/>
  <c r="AZ86" i="53"/>
  <c r="BM86" i="53" s="1"/>
  <c r="BA86" i="53"/>
  <c r="BN86" i="53" s="1"/>
  <c r="BB86" i="53"/>
  <c r="BO86" i="53" s="1"/>
  <c r="BC86" i="53"/>
  <c r="BP86" i="53" s="1"/>
  <c r="BD86" i="53"/>
  <c r="BQ86" i="53" s="1"/>
  <c r="BE86" i="53"/>
  <c r="BR86" i="53" s="1"/>
  <c r="BF86" i="53"/>
  <c r="BS86" i="53" s="1"/>
  <c r="BG86" i="53"/>
  <c r="BT86" i="53" s="1"/>
  <c r="BH86" i="53"/>
  <c r="BU86" i="53" s="1"/>
  <c r="AX87" i="53"/>
  <c r="BK87" i="53" s="1"/>
  <c r="AY87" i="53"/>
  <c r="BL87" i="53" s="1"/>
  <c r="AZ87" i="53"/>
  <c r="BM87" i="53" s="1"/>
  <c r="BA87" i="53"/>
  <c r="BN87" i="53" s="1"/>
  <c r="BB87" i="53"/>
  <c r="BO87" i="53" s="1"/>
  <c r="BC87" i="53"/>
  <c r="BP87" i="53" s="1"/>
  <c r="BD87" i="53"/>
  <c r="BQ87" i="53" s="1"/>
  <c r="BE87" i="53"/>
  <c r="BR87" i="53" s="1"/>
  <c r="BF87" i="53"/>
  <c r="BS87" i="53" s="1"/>
  <c r="BG87" i="53"/>
  <c r="BT87" i="53" s="1"/>
  <c r="BH87" i="53"/>
  <c r="BU87" i="53" s="1"/>
  <c r="AX88" i="53"/>
  <c r="BK88" i="53" s="1"/>
  <c r="AY88" i="53"/>
  <c r="BL88" i="53" s="1"/>
  <c r="AZ88" i="53"/>
  <c r="BM88" i="53" s="1"/>
  <c r="BA88" i="53"/>
  <c r="BN88" i="53" s="1"/>
  <c r="BB88" i="53"/>
  <c r="BO88" i="53" s="1"/>
  <c r="BC88" i="53"/>
  <c r="BP88" i="53" s="1"/>
  <c r="BD88" i="53"/>
  <c r="BQ88" i="53" s="1"/>
  <c r="BE88" i="53"/>
  <c r="BR88" i="53" s="1"/>
  <c r="BF88" i="53"/>
  <c r="BS88" i="53" s="1"/>
  <c r="BG88" i="53"/>
  <c r="BT88" i="53" s="1"/>
  <c r="BH88" i="53"/>
  <c r="BU88" i="53" s="1"/>
  <c r="AX89" i="53"/>
  <c r="BK89" i="53" s="1"/>
  <c r="AY89" i="53"/>
  <c r="BL89" i="53" s="1"/>
  <c r="AZ89" i="53"/>
  <c r="BM89" i="53" s="1"/>
  <c r="BA89" i="53"/>
  <c r="BN89" i="53" s="1"/>
  <c r="BB89" i="53"/>
  <c r="BO89" i="53" s="1"/>
  <c r="BC89" i="53"/>
  <c r="BP89" i="53" s="1"/>
  <c r="BD89" i="53"/>
  <c r="BQ89" i="53" s="1"/>
  <c r="BE89" i="53"/>
  <c r="BR89" i="53" s="1"/>
  <c r="BF89" i="53"/>
  <c r="BS89" i="53" s="1"/>
  <c r="BG89" i="53"/>
  <c r="BT89" i="53" s="1"/>
  <c r="BH89" i="53"/>
  <c r="BU89" i="53" s="1"/>
  <c r="AX90" i="53"/>
  <c r="BK90" i="53" s="1"/>
  <c r="AY90" i="53"/>
  <c r="BL90" i="53" s="1"/>
  <c r="AZ90" i="53"/>
  <c r="BM90" i="53" s="1"/>
  <c r="BA90" i="53"/>
  <c r="BN90" i="53" s="1"/>
  <c r="BB90" i="53"/>
  <c r="BO90" i="53" s="1"/>
  <c r="BC90" i="53"/>
  <c r="BP90" i="53" s="1"/>
  <c r="BD90" i="53"/>
  <c r="BQ90" i="53" s="1"/>
  <c r="BE90" i="53"/>
  <c r="BR90" i="53" s="1"/>
  <c r="BF90" i="53"/>
  <c r="BS90" i="53" s="1"/>
  <c r="BG90" i="53"/>
  <c r="BT90" i="53" s="1"/>
  <c r="BH90" i="53"/>
  <c r="BU90" i="53" s="1"/>
  <c r="AX91" i="53"/>
  <c r="BK91" i="53" s="1"/>
  <c r="AY91" i="53"/>
  <c r="BL91" i="53" s="1"/>
  <c r="AZ91" i="53"/>
  <c r="BM91" i="53" s="1"/>
  <c r="BA91" i="53"/>
  <c r="BN91" i="53" s="1"/>
  <c r="BB91" i="53"/>
  <c r="BO91" i="53" s="1"/>
  <c r="BC91" i="53"/>
  <c r="BP91" i="53" s="1"/>
  <c r="BD91" i="53"/>
  <c r="BQ91" i="53" s="1"/>
  <c r="BE91" i="53"/>
  <c r="BR91" i="53" s="1"/>
  <c r="BF91" i="53"/>
  <c r="BS91" i="53" s="1"/>
  <c r="BG91" i="53"/>
  <c r="BT91" i="53" s="1"/>
  <c r="BH91" i="53"/>
  <c r="BU91" i="53" s="1"/>
  <c r="AX92" i="53"/>
  <c r="BK92" i="53" s="1"/>
  <c r="AY92" i="53"/>
  <c r="BL92" i="53" s="1"/>
  <c r="AZ92" i="53"/>
  <c r="BM92" i="53" s="1"/>
  <c r="BA92" i="53"/>
  <c r="BN92" i="53" s="1"/>
  <c r="BB92" i="53"/>
  <c r="BO92" i="53" s="1"/>
  <c r="BC92" i="53"/>
  <c r="BP92" i="53" s="1"/>
  <c r="BD92" i="53"/>
  <c r="BQ92" i="53" s="1"/>
  <c r="BE92" i="53"/>
  <c r="BR92" i="53" s="1"/>
  <c r="BF92" i="53"/>
  <c r="BS92" i="53" s="1"/>
  <c r="BG92" i="53"/>
  <c r="BT92" i="53" s="1"/>
  <c r="BH92" i="53"/>
  <c r="BU92" i="53" s="1"/>
  <c r="AX93" i="53"/>
  <c r="BK93" i="53" s="1"/>
  <c r="AY93" i="53"/>
  <c r="BL93" i="53" s="1"/>
  <c r="AZ93" i="53"/>
  <c r="BM93" i="53" s="1"/>
  <c r="BA93" i="53"/>
  <c r="BN93" i="53" s="1"/>
  <c r="BB93" i="53"/>
  <c r="BO93" i="53" s="1"/>
  <c r="BC93" i="53"/>
  <c r="BP93" i="53" s="1"/>
  <c r="BD93" i="53"/>
  <c r="BQ93" i="53" s="1"/>
  <c r="BE93" i="53"/>
  <c r="BR93" i="53" s="1"/>
  <c r="BF93" i="53"/>
  <c r="BS93" i="53" s="1"/>
  <c r="BG93" i="53"/>
  <c r="BT93" i="53" s="1"/>
  <c r="BH93" i="53"/>
  <c r="BU93" i="53" s="1"/>
  <c r="AX94" i="53"/>
  <c r="BK94" i="53" s="1"/>
  <c r="AY94" i="53"/>
  <c r="BL94" i="53" s="1"/>
  <c r="AZ94" i="53"/>
  <c r="BM94" i="53" s="1"/>
  <c r="BA94" i="53"/>
  <c r="BN94" i="53" s="1"/>
  <c r="BB94" i="53"/>
  <c r="BO94" i="53" s="1"/>
  <c r="BC94" i="53"/>
  <c r="BP94" i="53" s="1"/>
  <c r="BD94" i="53"/>
  <c r="BQ94" i="53" s="1"/>
  <c r="BE94" i="53"/>
  <c r="BR94" i="53" s="1"/>
  <c r="BF94" i="53"/>
  <c r="BS94" i="53" s="1"/>
  <c r="BG94" i="53"/>
  <c r="BT94" i="53" s="1"/>
  <c r="BH94" i="53"/>
  <c r="BU94" i="53" s="1"/>
  <c r="AX95" i="53"/>
  <c r="BK95" i="53" s="1"/>
  <c r="AY95" i="53"/>
  <c r="BL95" i="53" s="1"/>
  <c r="AZ95" i="53"/>
  <c r="BM95" i="53" s="1"/>
  <c r="BA95" i="53"/>
  <c r="BN95" i="53" s="1"/>
  <c r="BB95" i="53"/>
  <c r="BO95" i="53" s="1"/>
  <c r="BC95" i="53"/>
  <c r="BP95" i="53" s="1"/>
  <c r="BD95" i="53"/>
  <c r="BQ95" i="53" s="1"/>
  <c r="BE95" i="53"/>
  <c r="BR95" i="53" s="1"/>
  <c r="BF95" i="53"/>
  <c r="BS95" i="53" s="1"/>
  <c r="BG95" i="53"/>
  <c r="BT95" i="53" s="1"/>
  <c r="BH95" i="53"/>
  <c r="BU95" i="53" s="1"/>
  <c r="AX96" i="53"/>
  <c r="BK96" i="53" s="1"/>
  <c r="AY96" i="53"/>
  <c r="BL96" i="53" s="1"/>
  <c r="AZ96" i="53"/>
  <c r="BM96" i="53" s="1"/>
  <c r="BA96" i="53"/>
  <c r="BN96" i="53" s="1"/>
  <c r="BB96" i="53"/>
  <c r="BO96" i="53" s="1"/>
  <c r="BC96" i="53"/>
  <c r="BP96" i="53" s="1"/>
  <c r="BD96" i="53"/>
  <c r="BQ96" i="53" s="1"/>
  <c r="BE96" i="53"/>
  <c r="BR96" i="53" s="1"/>
  <c r="BF96" i="53"/>
  <c r="BS96" i="53" s="1"/>
  <c r="BG96" i="53"/>
  <c r="BT96" i="53" s="1"/>
  <c r="BH96" i="53"/>
  <c r="BU96" i="53" s="1"/>
  <c r="AX97" i="53"/>
  <c r="BK97" i="53" s="1"/>
  <c r="AY97" i="53"/>
  <c r="BL97" i="53" s="1"/>
  <c r="AZ97" i="53"/>
  <c r="BM97" i="53" s="1"/>
  <c r="BA97" i="53"/>
  <c r="BN97" i="53" s="1"/>
  <c r="BB97" i="53"/>
  <c r="BO97" i="53" s="1"/>
  <c r="BC97" i="53"/>
  <c r="BP97" i="53" s="1"/>
  <c r="BD97" i="53"/>
  <c r="BQ97" i="53" s="1"/>
  <c r="BE97" i="53"/>
  <c r="BR97" i="53" s="1"/>
  <c r="BF97" i="53"/>
  <c r="BS97" i="53" s="1"/>
  <c r="BG97" i="53"/>
  <c r="BT97" i="53" s="1"/>
  <c r="BH97" i="53"/>
  <c r="BU97" i="53" s="1"/>
  <c r="AX98" i="53"/>
  <c r="BK98" i="53" s="1"/>
  <c r="AY98" i="53"/>
  <c r="BL98" i="53" s="1"/>
  <c r="AZ98" i="53"/>
  <c r="BM98" i="53" s="1"/>
  <c r="BA98" i="53"/>
  <c r="BN98" i="53" s="1"/>
  <c r="BB98" i="53"/>
  <c r="BO98" i="53" s="1"/>
  <c r="BC98" i="53"/>
  <c r="BP98" i="53" s="1"/>
  <c r="BD98" i="53"/>
  <c r="BQ98" i="53" s="1"/>
  <c r="BE98" i="53"/>
  <c r="BR98" i="53" s="1"/>
  <c r="BF98" i="53"/>
  <c r="BS98" i="53" s="1"/>
  <c r="BG98" i="53"/>
  <c r="BT98" i="53" s="1"/>
  <c r="BH98" i="53"/>
  <c r="BU98" i="53" s="1"/>
  <c r="AX99" i="53"/>
  <c r="BK99" i="53" s="1"/>
  <c r="AY99" i="53"/>
  <c r="BL99" i="53" s="1"/>
  <c r="AZ99" i="53"/>
  <c r="BM99" i="53" s="1"/>
  <c r="BA99" i="53"/>
  <c r="BN99" i="53" s="1"/>
  <c r="BB99" i="53"/>
  <c r="BO99" i="53" s="1"/>
  <c r="BC99" i="53"/>
  <c r="BP99" i="53" s="1"/>
  <c r="BD99" i="53"/>
  <c r="BQ99" i="53" s="1"/>
  <c r="BE99" i="53"/>
  <c r="BR99" i="53" s="1"/>
  <c r="BF99" i="53"/>
  <c r="BS99" i="53" s="1"/>
  <c r="BG99" i="53"/>
  <c r="BT99" i="53" s="1"/>
  <c r="BH99" i="53"/>
  <c r="BU99" i="53" s="1"/>
  <c r="AX100" i="53"/>
  <c r="BK100" i="53" s="1"/>
  <c r="AY100" i="53"/>
  <c r="BL100" i="53" s="1"/>
  <c r="AZ100" i="53"/>
  <c r="BM100" i="53" s="1"/>
  <c r="BA100" i="53"/>
  <c r="BN100" i="53" s="1"/>
  <c r="BB100" i="53"/>
  <c r="BO100" i="53" s="1"/>
  <c r="BC100" i="53"/>
  <c r="BP100" i="53" s="1"/>
  <c r="BD100" i="53"/>
  <c r="BQ100" i="53" s="1"/>
  <c r="BE100" i="53"/>
  <c r="BR100" i="53" s="1"/>
  <c r="BF100" i="53"/>
  <c r="BS100" i="53" s="1"/>
  <c r="BG100" i="53"/>
  <c r="BT100" i="53" s="1"/>
  <c r="BH100" i="53"/>
  <c r="BU100" i="53" s="1"/>
  <c r="AX101" i="53"/>
  <c r="BK101" i="53" s="1"/>
  <c r="AY101" i="53"/>
  <c r="BL101" i="53" s="1"/>
  <c r="AZ101" i="53"/>
  <c r="BM101" i="53" s="1"/>
  <c r="BA101" i="53"/>
  <c r="BN101" i="53" s="1"/>
  <c r="BB101" i="53"/>
  <c r="BO101" i="53" s="1"/>
  <c r="BC101" i="53"/>
  <c r="BP101" i="53" s="1"/>
  <c r="BD101" i="53"/>
  <c r="BQ101" i="53" s="1"/>
  <c r="BE101" i="53"/>
  <c r="BR101" i="53" s="1"/>
  <c r="BF101" i="53"/>
  <c r="BS101" i="53" s="1"/>
  <c r="BG101" i="53"/>
  <c r="BT101" i="53" s="1"/>
  <c r="BH101" i="53"/>
  <c r="BU101" i="53" s="1"/>
  <c r="AX102" i="53"/>
  <c r="BK102" i="53" s="1"/>
  <c r="AY102" i="53"/>
  <c r="BL102" i="53" s="1"/>
  <c r="AZ102" i="53"/>
  <c r="BM102" i="53" s="1"/>
  <c r="BA102" i="53"/>
  <c r="BN102" i="53" s="1"/>
  <c r="BB102" i="53"/>
  <c r="BO102" i="53" s="1"/>
  <c r="BC102" i="53"/>
  <c r="BP102" i="53" s="1"/>
  <c r="BD102" i="53"/>
  <c r="BQ102" i="53" s="1"/>
  <c r="BE102" i="53"/>
  <c r="BR102" i="53" s="1"/>
  <c r="BF102" i="53"/>
  <c r="BS102" i="53" s="1"/>
  <c r="BG102" i="53"/>
  <c r="BT102" i="53" s="1"/>
  <c r="BH102" i="53"/>
  <c r="BU102" i="53" s="1"/>
  <c r="AX103" i="53"/>
  <c r="BK103" i="53" s="1"/>
  <c r="AY103" i="53"/>
  <c r="BL103" i="53" s="1"/>
  <c r="AZ103" i="53"/>
  <c r="BM103" i="53" s="1"/>
  <c r="BA103" i="53"/>
  <c r="BN103" i="53" s="1"/>
  <c r="BB103" i="53"/>
  <c r="BO103" i="53" s="1"/>
  <c r="BC103" i="53"/>
  <c r="BP103" i="53" s="1"/>
  <c r="BD103" i="53"/>
  <c r="BQ103" i="53" s="1"/>
  <c r="BE103" i="53"/>
  <c r="BR103" i="53" s="1"/>
  <c r="BF103" i="53"/>
  <c r="BS103" i="53" s="1"/>
  <c r="BG103" i="53"/>
  <c r="BT103" i="53" s="1"/>
  <c r="BH103" i="53"/>
  <c r="BU103" i="53" s="1"/>
  <c r="AX104" i="53"/>
  <c r="BK104" i="53" s="1"/>
  <c r="AY104" i="53"/>
  <c r="BL104" i="53" s="1"/>
  <c r="AZ104" i="53"/>
  <c r="BM104" i="53" s="1"/>
  <c r="BA104" i="53"/>
  <c r="BN104" i="53" s="1"/>
  <c r="BB104" i="53"/>
  <c r="BO104" i="53" s="1"/>
  <c r="BC104" i="53"/>
  <c r="BP104" i="53" s="1"/>
  <c r="BD104" i="53"/>
  <c r="BQ104" i="53" s="1"/>
  <c r="BE104" i="53"/>
  <c r="BR104" i="53" s="1"/>
  <c r="BF104" i="53"/>
  <c r="BS104" i="53" s="1"/>
  <c r="BG104" i="53"/>
  <c r="BT104" i="53" s="1"/>
  <c r="BH104" i="53"/>
  <c r="BU104" i="53" s="1"/>
  <c r="AX105" i="53"/>
  <c r="BK105" i="53" s="1"/>
  <c r="AY105" i="53"/>
  <c r="BL105" i="53" s="1"/>
  <c r="AZ105" i="53"/>
  <c r="BM105" i="53" s="1"/>
  <c r="BA105" i="53"/>
  <c r="BN105" i="53" s="1"/>
  <c r="BB105" i="53"/>
  <c r="BO105" i="53" s="1"/>
  <c r="BC105" i="53"/>
  <c r="BP105" i="53" s="1"/>
  <c r="BD105" i="53"/>
  <c r="BQ105" i="53" s="1"/>
  <c r="BE105" i="53"/>
  <c r="BR105" i="53" s="1"/>
  <c r="BF105" i="53"/>
  <c r="BS105" i="53" s="1"/>
  <c r="BG105" i="53"/>
  <c r="BT105" i="53" s="1"/>
  <c r="BH105" i="53"/>
  <c r="BU105" i="53" s="1"/>
  <c r="AX106" i="53"/>
  <c r="BK106" i="53" s="1"/>
  <c r="AY106" i="53"/>
  <c r="BL106" i="53" s="1"/>
  <c r="AZ106" i="53"/>
  <c r="BM106" i="53" s="1"/>
  <c r="BA106" i="53"/>
  <c r="BN106" i="53" s="1"/>
  <c r="BB106" i="53"/>
  <c r="BO106" i="53" s="1"/>
  <c r="BC106" i="53"/>
  <c r="BP106" i="53" s="1"/>
  <c r="BD106" i="53"/>
  <c r="BQ106" i="53" s="1"/>
  <c r="BE106" i="53"/>
  <c r="BR106" i="53" s="1"/>
  <c r="BF106" i="53"/>
  <c r="BS106" i="53" s="1"/>
  <c r="BG106" i="53"/>
  <c r="BT106" i="53" s="1"/>
  <c r="BH106" i="53"/>
  <c r="BU106" i="53" s="1"/>
  <c r="AX107" i="53"/>
  <c r="BK107" i="53" s="1"/>
  <c r="AY107" i="53"/>
  <c r="BL107" i="53" s="1"/>
  <c r="AZ107" i="53"/>
  <c r="BM107" i="53" s="1"/>
  <c r="BA107" i="53"/>
  <c r="BN107" i="53" s="1"/>
  <c r="BB107" i="53"/>
  <c r="BO107" i="53" s="1"/>
  <c r="BC107" i="53"/>
  <c r="BP107" i="53" s="1"/>
  <c r="BD107" i="53"/>
  <c r="BQ107" i="53" s="1"/>
  <c r="BE107" i="53"/>
  <c r="BR107" i="53" s="1"/>
  <c r="BF107" i="53"/>
  <c r="BS107" i="53" s="1"/>
  <c r="BG107" i="53"/>
  <c r="BT107" i="53" s="1"/>
  <c r="BH107" i="53"/>
  <c r="BU107" i="53" s="1"/>
  <c r="AX108" i="53"/>
  <c r="BK108" i="53" s="1"/>
  <c r="AY108" i="53"/>
  <c r="BL108" i="53" s="1"/>
  <c r="AZ108" i="53"/>
  <c r="BM108" i="53" s="1"/>
  <c r="BA108" i="53"/>
  <c r="BN108" i="53" s="1"/>
  <c r="BB108" i="53"/>
  <c r="BO108" i="53" s="1"/>
  <c r="BC108" i="53"/>
  <c r="BP108" i="53" s="1"/>
  <c r="BD108" i="53"/>
  <c r="BQ108" i="53" s="1"/>
  <c r="BE108" i="53"/>
  <c r="BR108" i="53" s="1"/>
  <c r="BF108" i="53"/>
  <c r="BS108" i="53" s="1"/>
  <c r="BG108" i="53"/>
  <c r="BT108" i="53" s="1"/>
  <c r="BH108" i="53"/>
  <c r="BU108" i="53" s="1"/>
  <c r="AX109" i="53"/>
  <c r="BK109" i="53" s="1"/>
  <c r="AY109" i="53"/>
  <c r="BL109" i="53" s="1"/>
  <c r="AZ109" i="53"/>
  <c r="BM109" i="53" s="1"/>
  <c r="BA109" i="53"/>
  <c r="BN109" i="53" s="1"/>
  <c r="BB109" i="53"/>
  <c r="BO109" i="53" s="1"/>
  <c r="BC109" i="53"/>
  <c r="BP109" i="53" s="1"/>
  <c r="BD109" i="53"/>
  <c r="BQ109" i="53" s="1"/>
  <c r="BE109" i="53"/>
  <c r="BR109" i="53" s="1"/>
  <c r="BF109" i="53"/>
  <c r="BS109" i="53" s="1"/>
  <c r="BG109" i="53"/>
  <c r="BT109" i="53" s="1"/>
  <c r="BH109" i="53"/>
  <c r="BU109" i="53" s="1"/>
  <c r="AX110" i="53"/>
  <c r="BK110" i="53" s="1"/>
  <c r="AY110" i="53"/>
  <c r="BL110" i="53" s="1"/>
  <c r="AZ110" i="53"/>
  <c r="BM110" i="53" s="1"/>
  <c r="BA110" i="53"/>
  <c r="BN110" i="53" s="1"/>
  <c r="BB110" i="53"/>
  <c r="BO110" i="53" s="1"/>
  <c r="BC110" i="53"/>
  <c r="BP110" i="53" s="1"/>
  <c r="BD110" i="53"/>
  <c r="BQ110" i="53" s="1"/>
  <c r="BE110" i="53"/>
  <c r="BR110" i="53" s="1"/>
  <c r="BF110" i="53"/>
  <c r="BS110" i="53" s="1"/>
  <c r="BG110" i="53"/>
  <c r="BT110" i="53" s="1"/>
  <c r="BH110" i="53"/>
  <c r="BU110" i="53" s="1"/>
  <c r="AX111" i="53"/>
  <c r="BK111" i="53" s="1"/>
  <c r="AY111" i="53"/>
  <c r="BL111" i="53" s="1"/>
  <c r="AZ111" i="53"/>
  <c r="BM111" i="53" s="1"/>
  <c r="BA111" i="53"/>
  <c r="BN111" i="53" s="1"/>
  <c r="BB111" i="53"/>
  <c r="BO111" i="53" s="1"/>
  <c r="BC111" i="53"/>
  <c r="BP111" i="53" s="1"/>
  <c r="BD111" i="53"/>
  <c r="BQ111" i="53" s="1"/>
  <c r="BE111" i="53"/>
  <c r="BR111" i="53" s="1"/>
  <c r="BF111" i="53"/>
  <c r="BS111" i="53" s="1"/>
  <c r="BG111" i="53"/>
  <c r="BT111" i="53" s="1"/>
  <c r="BH111" i="53"/>
  <c r="BU111" i="53" s="1"/>
  <c r="AX112" i="53"/>
  <c r="BK112" i="53" s="1"/>
  <c r="AY112" i="53"/>
  <c r="BL112" i="53" s="1"/>
  <c r="AZ112" i="53"/>
  <c r="BM112" i="53" s="1"/>
  <c r="BA112" i="53"/>
  <c r="BN112" i="53" s="1"/>
  <c r="BB112" i="53"/>
  <c r="BO112" i="53" s="1"/>
  <c r="BC112" i="53"/>
  <c r="BP112" i="53" s="1"/>
  <c r="BD112" i="53"/>
  <c r="BQ112" i="53" s="1"/>
  <c r="BE112" i="53"/>
  <c r="BR112" i="53" s="1"/>
  <c r="BF112" i="53"/>
  <c r="BS112" i="53" s="1"/>
  <c r="BG112" i="53"/>
  <c r="BT112" i="53" s="1"/>
  <c r="BH112" i="53"/>
  <c r="BU112" i="53" s="1"/>
  <c r="AX113" i="53"/>
  <c r="BK113" i="53" s="1"/>
  <c r="AY113" i="53"/>
  <c r="BL113" i="53" s="1"/>
  <c r="AZ113" i="53"/>
  <c r="BM113" i="53" s="1"/>
  <c r="BA113" i="53"/>
  <c r="BN113" i="53" s="1"/>
  <c r="BB113" i="53"/>
  <c r="BO113" i="53" s="1"/>
  <c r="BC113" i="53"/>
  <c r="BP113" i="53" s="1"/>
  <c r="BD113" i="53"/>
  <c r="BQ113" i="53" s="1"/>
  <c r="BE113" i="53"/>
  <c r="BR113" i="53" s="1"/>
  <c r="BF113" i="53"/>
  <c r="BS113" i="53" s="1"/>
  <c r="BG113" i="53"/>
  <c r="BT113" i="53" s="1"/>
  <c r="BH113" i="53"/>
  <c r="BU113" i="53" s="1"/>
  <c r="AX114" i="53"/>
  <c r="BK114" i="53" s="1"/>
  <c r="AY114" i="53"/>
  <c r="BL114" i="53" s="1"/>
  <c r="AZ114" i="53"/>
  <c r="BM114" i="53" s="1"/>
  <c r="BA114" i="53"/>
  <c r="BN114" i="53" s="1"/>
  <c r="BB114" i="53"/>
  <c r="BO114" i="53" s="1"/>
  <c r="BC114" i="53"/>
  <c r="BP114" i="53" s="1"/>
  <c r="BD114" i="53"/>
  <c r="BQ114" i="53" s="1"/>
  <c r="BE114" i="53"/>
  <c r="BR114" i="53" s="1"/>
  <c r="BF114" i="53"/>
  <c r="BS114" i="53" s="1"/>
  <c r="BG114" i="53"/>
  <c r="BT114" i="53" s="1"/>
  <c r="BH114" i="53"/>
  <c r="BU114" i="53" s="1"/>
  <c r="AX115" i="53"/>
  <c r="BK115" i="53" s="1"/>
  <c r="AY115" i="53"/>
  <c r="BL115" i="53" s="1"/>
  <c r="AZ115" i="53"/>
  <c r="BM115" i="53" s="1"/>
  <c r="BA115" i="53"/>
  <c r="BN115" i="53" s="1"/>
  <c r="BB115" i="53"/>
  <c r="BO115" i="53" s="1"/>
  <c r="BC115" i="53"/>
  <c r="BP115" i="53" s="1"/>
  <c r="BD115" i="53"/>
  <c r="BQ115" i="53" s="1"/>
  <c r="BE115" i="53"/>
  <c r="BR115" i="53" s="1"/>
  <c r="BF115" i="53"/>
  <c r="BS115" i="53" s="1"/>
  <c r="BG115" i="53"/>
  <c r="BT115" i="53" s="1"/>
  <c r="BH115" i="53"/>
  <c r="BU115" i="53" s="1"/>
  <c r="AX116" i="53"/>
  <c r="BK116" i="53" s="1"/>
  <c r="AY116" i="53"/>
  <c r="BL116" i="53" s="1"/>
  <c r="AZ116" i="53"/>
  <c r="BM116" i="53" s="1"/>
  <c r="BA116" i="53"/>
  <c r="BN116" i="53" s="1"/>
  <c r="BB116" i="53"/>
  <c r="BO116" i="53" s="1"/>
  <c r="BC116" i="53"/>
  <c r="BP116" i="53" s="1"/>
  <c r="BD116" i="53"/>
  <c r="BQ116" i="53" s="1"/>
  <c r="BE116" i="53"/>
  <c r="BR116" i="53" s="1"/>
  <c r="BF116" i="53"/>
  <c r="BS116" i="53" s="1"/>
  <c r="BG116" i="53"/>
  <c r="BT116" i="53" s="1"/>
  <c r="BH116" i="53"/>
  <c r="BU116" i="53" s="1"/>
  <c r="AX117" i="53"/>
  <c r="BK117" i="53" s="1"/>
  <c r="AY117" i="53"/>
  <c r="BL117" i="53" s="1"/>
  <c r="AZ117" i="53"/>
  <c r="BM117" i="53" s="1"/>
  <c r="BA117" i="53"/>
  <c r="BN117" i="53" s="1"/>
  <c r="BB117" i="53"/>
  <c r="BO117" i="53" s="1"/>
  <c r="BC117" i="53"/>
  <c r="BP117" i="53" s="1"/>
  <c r="BD117" i="53"/>
  <c r="BQ117" i="53" s="1"/>
  <c r="BE117" i="53"/>
  <c r="BR117" i="53" s="1"/>
  <c r="BF117" i="53"/>
  <c r="BS117" i="53" s="1"/>
  <c r="BG117" i="53"/>
  <c r="BT117" i="53" s="1"/>
  <c r="BH117" i="53"/>
  <c r="BU117" i="53" s="1"/>
  <c r="AX118" i="53"/>
  <c r="BK118" i="53" s="1"/>
  <c r="AY118" i="53"/>
  <c r="BL118" i="53" s="1"/>
  <c r="AZ118" i="53"/>
  <c r="BM118" i="53" s="1"/>
  <c r="BA118" i="53"/>
  <c r="BN118" i="53" s="1"/>
  <c r="BB118" i="53"/>
  <c r="BO118" i="53" s="1"/>
  <c r="BC118" i="53"/>
  <c r="BP118" i="53" s="1"/>
  <c r="BD118" i="53"/>
  <c r="BQ118" i="53" s="1"/>
  <c r="BE118" i="53"/>
  <c r="BR118" i="53" s="1"/>
  <c r="BF118" i="53"/>
  <c r="BS118" i="53" s="1"/>
  <c r="BG118" i="53"/>
  <c r="BT118" i="53" s="1"/>
  <c r="BH118" i="53"/>
  <c r="BU118" i="53" s="1"/>
  <c r="AX119" i="53"/>
  <c r="BK119" i="53" s="1"/>
  <c r="AY119" i="53"/>
  <c r="BL119" i="53" s="1"/>
  <c r="AZ119" i="53"/>
  <c r="BM119" i="53" s="1"/>
  <c r="BA119" i="53"/>
  <c r="BN119" i="53" s="1"/>
  <c r="BB119" i="53"/>
  <c r="BO119" i="53" s="1"/>
  <c r="BC119" i="53"/>
  <c r="BP119" i="53" s="1"/>
  <c r="BD119" i="53"/>
  <c r="BQ119" i="53" s="1"/>
  <c r="BE119" i="53"/>
  <c r="BR119" i="53" s="1"/>
  <c r="BF119" i="53"/>
  <c r="BS119" i="53" s="1"/>
  <c r="BG119" i="53"/>
  <c r="BT119" i="53" s="1"/>
  <c r="BH119" i="53"/>
  <c r="BU119" i="53" s="1"/>
  <c r="AX120" i="53"/>
  <c r="BK120" i="53" s="1"/>
  <c r="AY120" i="53"/>
  <c r="BL120" i="53" s="1"/>
  <c r="AZ120" i="53"/>
  <c r="BM120" i="53" s="1"/>
  <c r="BA120" i="53"/>
  <c r="BN120" i="53" s="1"/>
  <c r="BB120" i="53"/>
  <c r="BO120" i="53" s="1"/>
  <c r="BC120" i="53"/>
  <c r="BP120" i="53" s="1"/>
  <c r="BD120" i="53"/>
  <c r="BQ120" i="53" s="1"/>
  <c r="BE120" i="53"/>
  <c r="BR120" i="53" s="1"/>
  <c r="BF120" i="53"/>
  <c r="BS120" i="53" s="1"/>
  <c r="BG120" i="53"/>
  <c r="BT120" i="53" s="1"/>
  <c r="BH120" i="53"/>
  <c r="BU120" i="53" s="1"/>
  <c r="AX121" i="53"/>
  <c r="BK121" i="53" s="1"/>
  <c r="AY121" i="53"/>
  <c r="BL121" i="53" s="1"/>
  <c r="AZ121" i="53"/>
  <c r="BM121" i="53" s="1"/>
  <c r="BA121" i="53"/>
  <c r="BN121" i="53" s="1"/>
  <c r="BB121" i="53"/>
  <c r="BO121" i="53" s="1"/>
  <c r="BC121" i="53"/>
  <c r="BP121" i="53" s="1"/>
  <c r="BD121" i="53"/>
  <c r="BQ121" i="53" s="1"/>
  <c r="BE121" i="53"/>
  <c r="BR121" i="53" s="1"/>
  <c r="BF121" i="53"/>
  <c r="BS121" i="53" s="1"/>
  <c r="BG121" i="53"/>
  <c r="BT121" i="53" s="1"/>
  <c r="BH121" i="53"/>
  <c r="BU121" i="53" s="1"/>
  <c r="AX122" i="53"/>
  <c r="BK122" i="53" s="1"/>
  <c r="AY122" i="53"/>
  <c r="BL122" i="53" s="1"/>
  <c r="AZ122" i="53"/>
  <c r="BM122" i="53" s="1"/>
  <c r="BA122" i="53"/>
  <c r="BN122" i="53" s="1"/>
  <c r="BB122" i="53"/>
  <c r="BO122" i="53" s="1"/>
  <c r="BC122" i="53"/>
  <c r="BP122" i="53" s="1"/>
  <c r="BD122" i="53"/>
  <c r="BQ122" i="53" s="1"/>
  <c r="BE122" i="53"/>
  <c r="BR122" i="53" s="1"/>
  <c r="BF122" i="53"/>
  <c r="BS122" i="53" s="1"/>
  <c r="BG122" i="53"/>
  <c r="BT122" i="53" s="1"/>
  <c r="BH122" i="53"/>
  <c r="BU122" i="53" s="1"/>
  <c r="AX123" i="53"/>
  <c r="BK123" i="53" s="1"/>
  <c r="AY123" i="53"/>
  <c r="BL123" i="53" s="1"/>
  <c r="AZ123" i="53"/>
  <c r="BM123" i="53" s="1"/>
  <c r="BA123" i="53"/>
  <c r="BN123" i="53" s="1"/>
  <c r="BB123" i="53"/>
  <c r="BO123" i="53" s="1"/>
  <c r="BC123" i="53"/>
  <c r="BP123" i="53" s="1"/>
  <c r="BD123" i="53"/>
  <c r="BQ123" i="53" s="1"/>
  <c r="BE123" i="53"/>
  <c r="BR123" i="53" s="1"/>
  <c r="BF123" i="53"/>
  <c r="BS123" i="53" s="1"/>
  <c r="BG123" i="53"/>
  <c r="BT123" i="53" s="1"/>
  <c r="BH123" i="53"/>
  <c r="BU123" i="53" s="1"/>
  <c r="AX124" i="53"/>
  <c r="BK124" i="53" s="1"/>
  <c r="AY124" i="53"/>
  <c r="BL124" i="53" s="1"/>
  <c r="AZ124" i="53"/>
  <c r="BM124" i="53" s="1"/>
  <c r="BA124" i="53"/>
  <c r="BN124" i="53" s="1"/>
  <c r="BB124" i="53"/>
  <c r="BO124" i="53" s="1"/>
  <c r="BC124" i="53"/>
  <c r="BP124" i="53" s="1"/>
  <c r="BD124" i="53"/>
  <c r="BQ124" i="53" s="1"/>
  <c r="BE124" i="53"/>
  <c r="BR124" i="53" s="1"/>
  <c r="BF124" i="53"/>
  <c r="BS124" i="53" s="1"/>
  <c r="BG124" i="53"/>
  <c r="BT124" i="53" s="1"/>
  <c r="BH124" i="53"/>
  <c r="BU124" i="53" s="1"/>
  <c r="AX125" i="53"/>
  <c r="BK125" i="53" s="1"/>
  <c r="AY125" i="53"/>
  <c r="BL125" i="53" s="1"/>
  <c r="AZ125" i="53"/>
  <c r="BM125" i="53" s="1"/>
  <c r="BA125" i="53"/>
  <c r="BN125" i="53" s="1"/>
  <c r="BB125" i="53"/>
  <c r="BO125" i="53" s="1"/>
  <c r="BC125" i="53"/>
  <c r="BP125" i="53" s="1"/>
  <c r="BD125" i="53"/>
  <c r="BQ125" i="53" s="1"/>
  <c r="BE125" i="53"/>
  <c r="BR125" i="53" s="1"/>
  <c r="BF125" i="53"/>
  <c r="BS125" i="53" s="1"/>
  <c r="BG125" i="53"/>
  <c r="BT125" i="53" s="1"/>
  <c r="BH125" i="53"/>
  <c r="BU125" i="53" s="1"/>
  <c r="AX126" i="53"/>
  <c r="BK126" i="53" s="1"/>
  <c r="AY126" i="53"/>
  <c r="BL126" i="53" s="1"/>
  <c r="AZ126" i="53"/>
  <c r="BM126" i="53" s="1"/>
  <c r="BA126" i="53"/>
  <c r="BN126" i="53" s="1"/>
  <c r="BB126" i="53"/>
  <c r="BO126" i="53" s="1"/>
  <c r="BC126" i="53"/>
  <c r="BP126" i="53" s="1"/>
  <c r="BD126" i="53"/>
  <c r="BQ126" i="53" s="1"/>
  <c r="BE126" i="53"/>
  <c r="BR126" i="53" s="1"/>
  <c r="BF126" i="53"/>
  <c r="BS126" i="53" s="1"/>
  <c r="BG126" i="53"/>
  <c r="BT126" i="53" s="1"/>
  <c r="BH126" i="53"/>
  <c r="BU126" i="53" s="1"/>
  <c r="AX127" i="53"/>
  <c r="BK127" i="53" s="1"/>
  <c r="AY127" i="53"/>
  <c r="BL127" i="53" s="1"/>
  <c r="AZ127" i="53"/>
  <c r="BM127" i="53" s="1"/>
  <c r="BA127" i="53"/>
  <c r="BN127" i="53" s="1"/>
  <c r="BB127" i="53"/>
  <c r="BO127" i="53" s="1"/>
  <c r="BC127" i="53"/>
  <c r="BP127" i="53" s="1"/>
  <c r="BD127" i="53"/>
  <c r="BQ127" i="53" s="1"/>
  <c r="BE127" i="53"/>
  <c r="BR127" i="53" s="1"/>
  <c r="BF127" i="53"/>
  <c r="BS127" i="53" s="1"/>
  <c r="BG127" i="53"/>
  <c r="BT127" i="53" s="1"/>
  <c r="BH127" i="53"/>
  <c r="BU127" i="53" s="1"/>
  <c r="AX128" i="53"/>
  <c r="BK128" i="53" s="1"/>
  <c r="AY128" i="53"/>
  <c r="BL128" i="53" s="1"/>
  <c r="AZ128" i="53"/>
  <c r="BM128" i="53" s="1"/>
  <c r="BA128" i="53"/>
  <c r="BN128" i="53" s="1"/>
  <c r="BB128" i="53"/>
  <c r="BO128" i="53" s="1"/>
  <c r="BC128" i="53"/>
  <c r="BP128" i="53" s="1"/>
  <c r="BD128" i="53"/>
  <c r="BQ128" i="53" s="1"/>
  <c r="BE128" i="53"/>
  <c r="BR128" i="53" s="1"/>
  <c r="BF128" i="53"/>
  <c r="BS128" i="53" s="1"/>
  <c r="BG128" i="53"/>
  <c r="BT128" i="53" s="1"/>
  <c r="BH128" i="53"/>
  <c r="BU128" i="53" s="1"/>
  <c r="AX129" i="53"/>
  <c r="BK129" i="53" s="1"/>
  <c r="AY129" i="53"/>
  <c r="BL129" i="53" s="1"/>
  <c r="AZ129" i="53"/>
  <c r="BM129" i="53" s="1"/>
  <c r="BA129" i="53"/>
  <c r="BN129" i="53" s="1"/>
  <c r="BB129" i="53"/>
  <c r="BO129" i="53" s="1"/>
  <c r="BC129" i="53"/>
  <c r="BP129" i="53" s="1"/>
  <c r="BD129" i="53"/>
  <c r="BQ129" i="53" s="1"/>
  <c r="BE129" i="53"/>
  <c r="BR129" i="53" s="1"/>
  <c r="BF129" i="53"/>
  <c r="BS129" i="53" s="1"/>
  <c r="BG129" i="53"/>
  <c r="BT129" i="53" s="1"/>
  <c r="BH129" i="53"/>
  <c r="BU129" i="53" s="1"/>
  <c r="AX130" i="53"/>
  <c r="BK130" i="53" s="1"/>
  <c r="AY130" i="53"/>
  <c r="BL130" i="53" s="1"/>
  <c r="AZ130" i="53"/>
  <c r="BM130" i="53" s="1"/>
  <c r="BA130" i="53"/>
  <c r="BN130" i="53" s="1"/>
  <c r="BB130" i="53"/>
  <c r="BO130" i="53" s="1"/>
  <c r="BC130" i="53"/>
  <c r="BP130" i="53" s="1"/>
  <c r="BD130" i="53"/>
  <c r="BQ130" i="53" s="1"/>
  <c r="BE130" i="53"/>
  <c r="BR130" i="53" s="1"/>
  <c r="BF130" i="53"/>
  <c r="BS130" i="53" s="1"/>
  <c r="BG130" i="53"/>
  <c r="BT130" i="53" s="1"/>
  <c r="BH130" i="53"/>
  <c r="BU130" i="53" s="1"/>
  <c r="AX131" i="53"/>
  <c r="BK131" i="53" s="1"/>
  <c r="AY131" i="53"/>
  <c r="BL131" i="53" s="1"/>
  <c r="AZ131" i="53"/>
  <c r="BM131" i="53" s="1"/>
  <c r="BA131" i="53"/>
  <c r="BN131" i="53" s="1"/>
  <c r="BB131" i="53"/>
  <c r="BO131" i="53" s="1"/>
  <c r="BC131" i="53"/>
  <c r="BP131" i="53" s="1"/>
  <c r="BD131" i="53"/>
  <c r="BQ131" i="53" s="1"/>
  <c r="BE131" i="53"/>
  <c r="BR131" i="53" s="1"/>
  <c r="BF131" i="53"/>
  <c r="BS131" i="53" s="1"/>
  <c r="BG131" i="53"/>
  <c r="BT131" i="53" s="1"/>
  <c r="BH131" i="53"/>
  <c r="BU131" i="53" s="1"/>
  <c r="AX132" i="53"/>
  <c r="BK132" i="53" s="1"/>
  <c r="AY132" i="53"/>
  <c r="BL132" i="53" s="1"/>
  <c r="AZ132" i="53"/>
  <c r="BM132" i="53" s="1"/>
  <c r="BA132" i="53"/>
  <c r="BN132" i="53" s="1"/>
  <c r="BB132" i="53"/>
  <c r="BO132" i="53" s="1"/>
  <c r="BC132" i="53"/>
  <c r="BP132" i="53" s="1"/>
  <c r="BD132" i="53"/>
  <c r="BQ132" i="53" s="1"/>
  <c r="BE132" i="53"/>
  <c r="BR132" i="53" s="1"/>
  <c r="BF132" i="53"/>
  <c r="BS132" i="53" s="1"/>
  <c r="BG132" i="53"/>
  <c r="BT132" i="53" s="1"/>
  <c r="BH132" i="53"/>
  <c r="BU132" i="53" s="1"/>
  <c r="AX133" i="53"/>
  <c r="BK133" i="53" s="1"/>
  <c r="AY133" i="53"/>
  <c r="BL133" i="53" s="1"/>
  <c r="AZ133" i="53"/>
  <c r="BM133" i="53" s="1"/>
  <c r="BA133" i="53"/>
  <c r="BN133" i="53" s="1"/>
  <c r="BB133" i="53"/>
  <c r="BO133" i="53" s="1"/>
  <c r="BC133" i="53"/>
  <c r="BP133" i="53" s="1"/>
  <c r="BD133" i="53"/>
  <c r="BQ133" i="53" s="1"/>
  <c r="BE133" i="53"/>
  <c r="BR133" i="53" s="1"/>
  <c r="BF133" i="53"/>
  <c r="BS133" i="53" s="1"/>
  <c r="BG133" i="53"/>
  <c r="BT133" i="53" s="1"/>
  <c r="BH133" i="53"/>
  <c r="BU133" i="53" s="1"/>
  <c r="AX134" i="53"/>
  <c r="BK134" i="53" s="1"/>
  <c r="AY134" i="53"/>
  <c r="BL134" i="53" s="1"/>
  <c r="AZ134" i="53"/>
  <c r="BM134" i="53" s="1"/>
  <c r="BA134" i="53"/>
  <c r="BN134" i="53" s="1"/>
  <c r="BB134" i="53"/>
  <c r="BO134" i="53" s="1"/>
  <c r="BC134" i="53"/>
  <c r="BP134" i="53" s="1"/>
  <c r="BD134" i="53"/>
  <c r="BQ134" i="53" s="1"/>
  <c r="BE134" i="53"/>
  <c r="BR134" i="53" s="1"/>
  <c r="BF134" i="53"/>
  <c r="BS134" i="53" s="1"/>
  <c r="BG134" i="53"/>
  <c r="BT134" i="53" s="1"/>
  <c r="BH134" i="53"/>
  <c r="BU134" i="53" s="1"/>
  <c r="AX135" i="53"/>
  <c r="BK135" i="53" s="1"/>
  <c r="AY135" i="53"/>
  <c r="BL135" i="53" s="1"/>
  <c r="AZ135" i="53"/>
  <c r="BM135" i="53" s="1"/>
  <c r="BA135" i="53"/>
  <c r="BN135" i="53" s="1"/>
  <c r="BB135" i="53"/>
  <c r="BO135" i="53" s="1"/>
  <c r="BC135" i="53"/>
  <c r="BP135" i="53" s="1"/>
  <c r="BD135" i="53"/>
  <c r="BQ135" i="53" s="1"/>
  <c r="BE135" i="53"/>
  <c r="BR135" i="53" s="1"/>
  <c r="BF135" i="53"/>
  <c r="BS135" i="53" s="1"/>
  <c r="BG135" i="53"/>
  <c r="BT135" i="53" s="1"/>
  <c r="BH135" i="53"/>
  <c r="BU135" i="53" s="1"/>
  <c r="AX136" i="53"/>
  <c r="BK136" i="53" s="1"/>
  <c r="AY136" i="53"/>
  <c r="BL136" i="53" s="1"/>
  <c r="AZ136" i="53"/>
  <c r="BM136" i="53" s="1"/>
  <c r="BA136" i="53"/>
  <c r="BN136" i="53" s="1"/>
  <c r="BB136" i="53"/>
  <c r="BO136" i="53" s="1"/>
  <c r="BC136" i="53"/>
  <c r="BP136" i="53" s="1"/>
  <c r="BD136" i="53"/>
  <c r="BQ136" i="53" s="1"/>
  <c r="BE136" i="53"/>
  <c r="BR136" i="53" s="1"/>
  <c r="BF136" i="53"/>
  <c r="BS136" i="53" s="1"/>
  <c r="BG136" i="53"/>
  <c r="BT136" i="53" s="1"/>
  <c r="BH136" i="53"/>
  <c r="BU136" i="53" s="1"/>
  <c r="AX137" i="53"/>
  <c r="BK137" i="53" s="1"/>
  <c r="AY137" i="53"/>
  <c r="BL137" i="53" s="1"/>
  <c r="AZ137" i="53"/>
  <c r="BM137" i="53" s="1"/>
  <c r="BA137" i="53"/>
  <c r="BN137" i="53" s="1"/>
  <c r="BB137" i="53"/>
  <c r="BO137" i="53" s="1"/>
  <c r="BC137" i="53"/>
  <c r="BP137" i="53" s="1"/>
  <c r="BD137" i="53"/>
  <c r="BQ137" i="53" s="1"/>
  <c r="BE137" i="53"/>
  <c r="BR137" i="53" s="1"/>
  <c r="BF137" i="53"/>
  <c r="BS137" i="53" s="1"/>
  <c r="BG137" i="53"/>
  <c r="BT137" i="53" s="1"/>
  <c r="BH137" i="53"/>
  <c r="BU137" i="53" s="1"/>
  <c r="AX138" i="53"/>
  <c r="BK138" i="53" s="1"/>
  <c r="AY138" i="53"/>
  <c r="BL138" i="53" s="1"/>
  <c r="AZ138" i="53"/>
  <c r="BM138" i="53" s="1"/>
  <c r="BA138" i="53"/>
  <c r="BN138" i="53" s="1"/>
  <c r="BB138" i="53"/>
  <c r="BO138" i="53" s="1"/>
  <c r="BC138" i="53"/>
  <c r="BP138" i="53" s="1"/>
  <c r="BD138" i="53"/>
  <c r="BQ138" i="53" s="1"/>
  <c r="BE138" i="53"/>
  <c r="BR138" i="53" s="1"/>
  <c r="BF138" i="53"/>
  <c r="BS138" i="53" s="1"/>
  <c r="BG138" i="53"/>
  <c r="BT138" i="53" s="1"/>
  <c r="BH138" i="53"/>
  <c r="BU138" i="53" s="1"/>
  <c r="AX139" i="53"/>
  <c r="BK139" i="53" s="1"/>
  <c r="AY139" i="53"/>
  <c r="BL139" i="53" s="1"/>
  <c r="AZ139" i="53"/>
  <c r="BM139" i="53" s="1"/>
  <c r="BA139" i="53"/>
  <c r="BN139" i="53" s="1"/>
  <c r="BB139" i="53"/>
  <c r="BO139" i="53" s="1"/>
  <c r="BC139" i="53"/>
  <c r="BP139" i="53" s="1"/>
  <c r="BD139" i="53"/>
  <c r="BQ139" i="53" s="1"/>
  <c r="BE139" i="53"/>
  <c r="BR139" i="53" s="1"/>
  <c r="BF139" i="53"/>
  <c r="BS139" i="53" s="1"/>
  <c r="BG139" i="53"/>
  <c r="BT139" i="53" s="1"/>
  <c r="BH139" i="53"/>
  <c r="BU139" i="53" s="1"/>
  <c r="AX140" i="53"/>
  <c r="BK140" i="53" s="1"/>
  <c r="AY140" i="53"/>
  <c r="BL140" i="53" s="1"/>
  <c r="AZ140" i="53"/>
  <c r="BM140" i="53" s="1"/>
  <c r="BA140" i="53"/>
  <c r="BN140" i="53" s="1"/>
  <c r="BB140" i="53"/>
  <c r="BO140" i="53" s="1"/>
  <c r="BC140" i="53"/>
  <c r="BP140" i="53" s="1"/>
  <c r="BD140" i="53"/>
  <c r="BQ140" i="53" s="1"/>
  <c r="BE140" i="53"/>
  <c r="BR140" i="53" s="1"/>
  <c r="BF140" i="53"/>
  <c r="BS140" i="53" s="1"/>
  <c r="BG140" i="53"/>
  <c r="BT140" i="53" s="1"/>
  <c r="BH140" i="53"/>
  <c r="BU140" i="53" s="1"/>
  <c r="AX141" i="53"/>
  <c r="BK141" i="53" s="1"/>
  <c r="AY141" i="53"/>
  <c r="BL141" i="53" s="1"/>
  <c r="AZ141" i="53"/>
  <c r="BM141" i="53" s="1"/>
  <c r="BA141" i="53"/>
  <c r="BN141" i="53" s="1"/>
  <c r="BB141" i="53"/>
  <c r="BO141" i="53" s="1"/>
  <c r="BC141" i="53"/>
  <c r="BP141" i="53" s="1"/>
  <c r="BD141" i="53"/>
  <c r="BQ141" i="53" s="1"/>
  <c r="BE141" i="53"/>
  <c r="BR141" i="53" s="1"/>
  <c r="BF141" i="53"/>
  <c r="BS141" i="53" s="1"/>
  <c r="BG141" i="53"/>
  <c r="BT141" i="53" s="1"/>
  <c r="BH141" i="53"/>
  <c r="BU141" i="53" s="1"/>
  <c r="AX142" i="53"/>
  <c r="BK142" i="53" s="1"/>
  <c r="AY142" i="53"/>
  <c r="BL142" i="53" s="1"/>
  <c r="AZ142" i="53"/>
  <c r="BM142" i="53" s="1"/>
  <c r="BA142" i="53"/>
  <c r="BN142" i="53" s="1"/>
  <c r="BB142" i="53"/>
  <c r="BO142" i="53" s="1"/>
  <c r="BC142" i="53"/>
  <c r="BP142" i="53" s="1"/>
  <c r="BD142" i="53"/>
  <c r="BQ142" i="53" s="1"/>
  <c r="BE142" i="53"/>
  <c r="BR142" i="53" s="1"/>
  <c r="BF142" i="53"/>
  <c r="BS142" i="53" s="1"/>
  <c r="BG142" i="53"/>
  <c r="BT142" i="53" s="1"/>
  <c r="BH142" i="53"/>
  <c r="BU142" i="53" s="1"/>
  <c r="AX143" i="53"/>
  <c r="BK143" i="53" s="1"/>
  <c r="AY143" i="53"/>
  <c r="BL143" i="53" s="1"/>
  <c r="AZ143" i="53"/>
  <c r="BM143" i="53" s="1"/>
  <c r="BA143" i="53"/>
  <c r="BN143" i="53" s="1"/>
  <c r="BB143" i="53"/>
  <c r="BO143" i="53" s="1"/>
  <c r="BC143" i="53"/>
  <c r="BP143" i="53" s="1"/>
  <c r="BD143" i="53"/>
  <c r="BQ143" i="53" s="1"/>
  <c r="BE143" i="53"/>
  <c r="BR143" i="53" s="1"/>
  <c r="BF143" i="53"/>
  <c r="BS143" i="53" s="1"/>
  <c r="BG143" i="53"/>
  <c r="BT143" i="53" s="1"/>
  <c r="BH143" i="53"/>
  <c r="BU143" i="53" s="1"/>
  <c r="AX144" i="53"/>
  <c r="BK144" i="53" s="1"/>
  <c r="AY144" i="53"/>
  <c r="BL144" i="53" s="1"/>
  <c r="AZ144" i="53"/>
  <c r="BM144" i="53" s="1"/>
  <c r="BA144" i="53"/>
  <c r="BN144" i="53" s="1"/>
  <c r="BB144" i="53"/>
  <c r="BO144" i="53" s="1"/>
  <c r="BC144" i="53"/>
  <c r="BP144" i="53" s="1"/>
  <c r="BD144" i="53"/>
  <c r="BQ144" i="53" s="1"/>
  <c r="BE144" i="53"/>
  <c r="BR144" i="53" s="1"/>
  <c r="BF144" i="53"/>
  <c r="BS144" i="53" s="1"/>
  <c r="BG144" i="53"/>
  <c r="BT144" i="53" s="1"/>
  <c r="BH144" i="53"/>
  <c r="BU144" i="53" s="1"/>
  <c r="AX145" i="53"/>
  <c r="BK145" i="53" s="1"/>
  <c r="AY145" i="53"/>
  <c r="BL145" i="53" s="1"/>
  <c r="AZ145" i="53"/>
  <c r="BM145" i="53" s="1"/>
  <c r="BA145" i="53"/>
  <c r="BN145" i="53" s="1"/>
  <c r="BB145" i="53"/>
  <c r="BO145" i="53" s="1"/>
  <c r="BC145" i="53"/>
  <c r="BP145" i="53" s="1"/>
  <c r="BD145" i="53"/>
  <c r="BQ145" i="53" s="1"/>
  <c r="BE145" i="53"/>
  <c r="BR145" i="53" s="1"/>
  <c r="BF145" i="53"/>
  <c r="BS145" i="53" s="1"/>
  <c r="BG145" i="53"/>
  <c r="BT145" i="53" s="1"/>
  <c r="BH145" i="53"/>
  <c r="BU145" i="53" s="1"/>
  <c r="AX146" i="53"/>
  <c r="BK146" i="53" s="1"/>
  <c r="AY146" i="53"/>
  <c r="BL146" i="53" s="1"/>
  <c r="AZ146" i="53"/>
  <c r="BM146" i="53" s="1"/>
  <c r="BA146" i="53"/>
  <c r="BN146" i="53" s="1"/>
  <c r="BB146" i="53"/>
  <c r="BO146" i="53" s="1"/>
  <c r="BC146" i="53"/>
  <c r="BP146" i="53" s="1"/>
  <c r="BD146" i="53"/>
  <c r="BQ146" i="53" s="1"/>
  <c r="BE146" i="53"/>
  <c r="BR146" i="53" s="1"/>
  <c r="BF146" i="53"/>
  <c r="BS146" i="53" s="1"/>
  <c r="BG146" i="53"/>
  <c r="BT146" i="53" s="1"/>
  <c r="BH146" i="53"/>
  <c r="BU146" i="53" s="1"/>
  <c r="AX147" i="53"/>
  <c r="BK147" i="53" s="1"/>
  <c r="AY147" i="53"/>
  <c r="BL147" i="53" s="1"/>
  <c r="AZ147" i="53"/>
  <c r="BM147" i="53" s="1"/>
  <c r="BA147" i="53"/>
  <c r="BN147" i="53" s="1"/>
  <c r="BB147" i="53"/>
  <c r="BO147" i="53" s="1"/>
  <c r="BC147" i="53"/>
  <c r="BP147" i="53" s="1"/>
  <c r="BD147" i="53"/>
  <c r="BQ147" i="53" s="1"/>
  <c r="BE147" i="53"/>
  <c r="BR147" i="53" s="1"/>
  <c r="BF147" i="53"/>
  <c r="BS147" i="53" s="1"/>
  <c r="BG147" i="53"/>
  <c r="BT147" i="53" s="1"/>
  <c r="BH147" i="53"/>
  <c r="BU147" i="53" s="1"/>
  <c r="AX148" i="53"/>
  <c r="BK148" i="53" s="1"/>
  <c r="AY148" i="53"/>
  <c r="BL148" i="53" s="1"/>
  <c r="AZ148" i="53"/>
  <c r="BM148" i="53" s="1"/>
  <c r="BA148" i="53"/>
  <c r="BN148" i="53" s="1"/>
  <c r="BB148" i="53"/>
  <c r="BO148" i="53" s="1"/>
  <c r="BC148" i="53"/>
  <c r="BP148" i="53" s="1"/>
  <c r="BD148" i="53"/>
  <c r="BQ148" i="53" s="1"/>
  <c r="BE148" i="53"/>
  <c r="BR148" i="53" s="1"/>
  <c r="BF148" i="53"/>
  <c r="BS148" i="53" s="1"/>
  <c r="BG148" i="53"/>
  <c r="BT148" i="53" s="1"/>
  <c r="BH148" i="53"/>
  <c r="BU148" i="53" s="1"/>
  <c r="AX149" i="53"/>
  <c r="BK149" i="53" s="1"/>
  <c r="AY149" i="53"/>
  <c r="BL149" i="53" s="1"/>
  <c r="AZ149" i="53"/>
  <c r="BM149" i="53" s="1"/>
  <c r="BA149" i="53"/>
  <c r="BN149" i="53" s="1"/>
  <c r="BB149" i="53"/>
  <c r="BO149" i="53" s="1"/>
  <c r="BC149" i="53"/>
  <c r="BP149" i="53" s="1"/>
  <c r="BD149" i="53"/>
  <c r="BQ149" i="53" s="1"/>
  <c r="BE149" i="53"/>
  <c r="BR149" i="53" s="1"/>
  <c r="BF149" i="53"/>
  <c r="BS149" i="53" s="1"/>
  <c r="BG149" i="53"/>
  <c r="BT149" i="53" s="1"/>
  <c r="BH149" i="53"/>
  <c r="BU149" i="53" s="1"/>
  <c r="AX150" i="53"/>
  <c r="BK150" i="53" s="1"/>
  <c r="AY150" i="53"/>
  <c r="BL150" i="53" s="1"/>
  <c r="AZ150" i="53"/>
  <c r="BM150" i="53" s="1"/>
  <c r="BA150" i="53"/>
  <c r="BN150" i="53" s="1"/>
  <c r="BB150" i="53"/>
  <c r="BO150" i="53" s="1"/>
  <c r="BC150" i="53"/>
  <c r="BP150" i="53" s="1"/>
  <c r="BD150" i="53"/>
  <c r="BQ150" i="53" s="1"/>
  <c r="BE150" i="53"/>
  <c r="BR150" i="53" s="1"/>
  <c r="BF150" i="53"/>
  <c r="BS150" i="53" s="1"/>
  <c r="BG150" i="53"/>
  <c r="BT150" i="53" s="1"/>
  <c r="BH150" i="53"/>
  <c r="BU150" i="53" s="1"/>
  <c r="AX151" i="53"/>
  <c r="BK151" i="53" s="1"/>
  <c r="AY151" i="53"/>
  <c r="BL151" i="53" s="1"/>
  <c r="AZ151" i="53"/>
  <c r="BM151" i="53" s="1"/>
  <c r="BA151" i="53"/>
  <c r="BN151" i="53" s="1"/>
  <c r="BB151" i="53"/>
  <c r="BO151" i="53" s="1"/>
  <c r="BC151" i="53"/>
  <c r="BP151" i="53" s="1"/>
  <c r="BD151" i="53"/>
  <c r="BQ151" i="53" s="1"/>
  <c r="BE151" i="53"/>
  <c r="BR151" i="53" s="1"/>
  <c r="BF151" i="53"/>
  <c r="BS151" i="53" s="1"/>
  <c r="BG151" i="53"/>
  <c r="BT151" i="53" s="1"/>
  <c r="BH151" i="53"/>
  <c r="BU151" i="53" s="1"/>
  <c r="AX152" i="53"/>
  <c r="BK152" i="53" s="1"/>
  <c r="AY152" i="53"/>
  <c r="BL152" i="53" s="1"/>
  <c r="AZ152" i="53"/>
  <c r="BM152" i="53" s="1"/>
  <c r="BA152" i="53"/>
  <c r="BN152" i="53" s="1"/>
  <c r="BB152" i="53"/>
  <c r="BO152" i="53" s="1"/>
  <c r="BC152" i="53"/>
  <c r="BP152" i="53" s="1"/>
  <c r="BD152" i="53"/>
  <c r="BQ152" i="53" s="1"/>
  <c r="BE152" i="53"/>
  <c r="BR152" i="53" s="1"/>
  <c r="BF152" i="53"/>
  <c r="BS152" i="53" s="1"/>
  <c r="BG152" i="53"/>
  <c r="BT152" i="53" s="1"/>
  <c r="BH152" i="53"/>
  <c r="BU152" i="53" s="1"/>
  <c r="AX153" i="53"/>
  <c r="BK153" i="53" s="1"/>
  <c r="AY153" i="53"/>
  <c r="BL153" i="53" s="1"/>
  <c r="AZ153" i="53"/>
  <c r="BM153" i="53" s="1"/>
  <c r="BA153" i="53"/>
  <c r="BN153" i="53" s="1"/>
  <c r="BB153" i="53"/>
  <c r="BO153" i="53" s="1"/>
  <c r="BC153" i="53"/>
  <c r="BP153" i="53" s="1"/>
  <c r="BD153" i="53"/>
  <c r="BQ153" i="53" s="1"/>
  <c r="BE153" i="53"/>
  <c r="BR153" i="53" s="1"/>
  <c r="BF153" i="53"/>
  <c r="BS153" i="53" s="1"/>
  <c r="BG153" i="53"/>
  <c r="BT153" i="53" s="1"/>
  <c r="BH153" i="53"/>
  <c r="BU153" i="53" s="1"/>
  <c r="AX154" i="53"/>
  <c r="BK154" i="53" s="1"/>
  <c r="AY154" i="53"/>
  <c r="BL154" i="53" s="1"/>
  <c r="AZ154" i="53"/>
  <c r="BM154" i="53" s="1"/>
  <c r="BA154" i="53"/>
  <c r="BN154" i="53" s="1"/>
  <c r="BB154" i="53"/>
  <c r="BO154" i="53" s="1"/>
  <c r="BC154" i="53"/>
  <c r="BP154" i="53" s="1"/>
  <c r="BD154" i="53"/>
  <c r="BQ154" i="53" s="1"/>
  <c r="BE154" i="53"/>
  <c r="BR154" i="53" s="1"/>
  <c r="BF154" i="53"/>
  <c r="BS154" i="53" s="1"/>
  <c r="BG154" i="53"/>
  <c r="BT154" i="53" s="1"/>
  <c r="BH154" i="53"/>
  <c r="BU154" i="53" s="1"/>
  <c r="AX155" i="53"/>
  <c r="BK155" i="53" s="1"/>
  <c r="AY155" i="53"/>
  <c r="BL155" i="53" s="1"/>
  <c r="AZ155" i="53"/>
  <c r="BM155" i="53" s="1"/>
  <c r="BA155" i="53"/>
  <c r="BN155" i="53" s="1"/>
  <c r="BB155" i="53"/>
  <c r="BO155" i="53" s="1"/>
  <c r="BC155" i="53"/>
  <c r="BP155" i="53" s="1"/>
  <c r="BD155" i="53"/>
  <c r="BQ155" i="53" s="1"/>
  <c r="BE155" i="53"/>
  <c r="BR155" i="53" s="1"/>
  <c r="BF155" i="53"/>
  <c r="BS155" i="53" s="1"/>
  <c r="BG155" i="53"/>
  <c r="BT155" i="53" s="1"/>
  <c r="BH155" i="53"/>
  <c r="BU155" i="53" s="1"/>
  <c r="AX156" i="53"/>
  <c r="BK156" i="53" s="1"/>
  <c r="AY156" i="53"/>
  <c r="BL156" i="53" s="1"/>
  <c r="AZ156" i="53"/>
  <c r="BM156" i="53" s="1"/>
  <c r="BA156" i="53"/>
  <c r="BN156" i="53" s="1"/>
  <c r="BB156" i="53"/>
  <c r="BO156" i="53" s="1"/>
  <c r="BC156" i="53"/>
  <c r="BP156" i="53" s="1"/>
  <c r="BD156" i="53"/>
  <c r="BQ156" i="53" s="1"/>
  <c r="BE156" i="53"/>
  <c r="BR156" i="53" s="1"/>
  <c r="BF156" i="53"/>
  <c r="BS156" i="53" s="1"/>
  <c r="BG156" i="53"/>
  <c r="BT156" i="53" s="1"/>
  <c r="BH156" i="53"/>
  <c r="BU156" i="53" s="1"/>
  <c r="AX157" i="53"/>
  <c r="BK157" i="53" s="1"/>
  <c r="AY157" i="53"/>
  <c r="BL157" i="53" s="1"/>
  <c r="AZ157" i="53"/>
  <c r="BM157" i="53" s="1"/>
  <c r="BA157" i="53"/>
  <c r="BN157" i="53" s="1"/>
  <c r="BB157" i="53"/>
  <c r="BO157" i="53" s="1"/>
  <c r="BC157" i="53"/>
  <c r="BP157" i="53" s="1"/>
  <c r="BD157" i="53"/>
  <c r="BQ157" i="53" s="1"/>
  <c r="BE157" i="53"/>
  <c r="BR157" i="53" s="1"/>
  <c r="BF157" i="53"/>
  <c r="BS157" i="53" s="1"/>
  <c r="BG157" i="53"/>
  <c r="BT157" i="53" s="1"/>
  <c r="BH157" i="53"/>
  <c r="BU157" i="53" s="1"/>
  <c r="AX158" i="53"/>
  <c r="BK158" i="53" s="1"/>
  <c r="AY158" i="53"/>
  <c r="BL158" i="53" s="1"/>
  <c r="AZ158" i="53"/>
  <c r="BM158" i="53" s="1"/>
  <c r="BA158" i="53"/>
  <c r="BN158" i="53" s="1"/>
  <c r="BB158" i="53"/>
  <c r="BO158" i="53" s="1"/>
  <c r="BC158" i="53"/>
  <c r="BP158" i="53" s="1"/>
  <c r="BD158" i="53"/>
  <c r="BQ158" i="53" s="1"/>
  <c r="BE158" i="53"/>
  <c r="BR158" i="53" s="1"/>
  <c r="BF158" i="53"/>
  <c r="BS158" i="53" s="1"/>
  <c r="BG158" i="53"/>
  <c r="BT158" i="53" s="1"/>
  <c r="BH158" i="53"/>
  <c r="BU158" i="53" s="1"/>
  <c r="AX159" i="53"/>
  <c r="BK159" i="53" s="1"/>
  <c r="AY159" i="53"/>
  <c r="BL159" i="53" s="1"/>
  <c r="AZ159" i="53"/>
  <c r="BM159" i="53" s="1"/>
  <c r="BA159" i="53"/>
  <c r="BN159" i="53" s="1"/>
  <c r="BB159" i="53"/>
  <c r="BO159" i="53" s="1"/>
  <c r="BC159" i="53"/>
  <c r="BP159" i="53" s="1"/>
  <c r="BD159" i="53"/>
  <c r="BQ159" i="53" s="1"/>
  <c r="BE159" i="53"/>
  <c r="BR159" i="53" s="1"/>
  <c r="BF159" i="53"/>
  <c r="BS159" i="53" s="1"/>
  <c r="BG159" i="53"/>
  <c r="BT159" i="53" s="1"/>
  <c r="BH159" i="53"/>
  <c r="BU159" i="53" s="1"/>
  <c r="AX160" i="53"/>
  <c r="BK160" i="53" s="1"/>
  <c r="AY160" i="53"/>
  <c r="BL160" i="53" s="1"/>
  <c r="AZ160" i="53"/>
  <c r="BM160" i="53" s="1"/>
  <c r="BA160" i="53"/>
  <c r="BN160" i="53" s="1"/>
  <c r="BB160" i="53"/>
  <c r="BO160" i="53" s="1"/>
  <c r="BC160" i="53"/>
  <c r="BP160" i="53" s="1"/>
  <c r="BD160" i="53"/>
  <c r="BQ160" i="53" s="1"/>
  <c r="BE160" i="53"/>
  <c r="BR160" i="53" s="1"/>
  <c r="BF160" i="53"/>
  <c r="BS160" i="53" s="1"/>
  <c r="BG160" i="53"/>
  <c r="BT160" i="53" s="1"/>
  <c r="BH160" i="53"/>
  <c r="BU160" i="53" s="1"/>
  <c r="AX161" i="53"/>
  <c r="BK161" i="53" s="1"/>
  <c r="AY161" i="53"/>
  <c r="BL161" i="53" s="1"/>
  <c r="AZ161" i="53"/>
  <c r="BM161" i="53" s="1"/>
  <c r="BA161" i="53"/>
  <c r="BN161" i="53" s="1"/>
  <c r="BB161" i="53"/>
  <c r="BO161" i="53" s="1"/>
  <c r="BC161" i="53"/>
  <c r="BP161" i="53" s="1"/>
  <c r="BD161" i="53"/>
  <c r="BQ161" i="53" s="1"/>
  <c r="BE161" i="53"/>
  <c r="BR161" i="53" s="1"/>
  <c r="BF161" i="53"/>
  <c r="BS161" i="53" s="1"/>
  <c r="BG161" i="53"/>
  <c r="BT161" i="53" s="1"/>
  <c r="BH161" i="53"/>
  <c r="BU161" i="53" s="1"/>
  <c r="AX162" i="53"/>
  <c r="BK162" i="53" s="1"/>
  <c r="AY162" i="53"/>
  <c r="BL162" i="53" s="1"/>
  <c r="AZ162" i="53"/>
  <c r="BM162" i="53" s="1"/>
  <c r="BA162" i="53"/>
  <c r="BN162" i="53" s="1"/>
  <c r="BB162" i="53"/>
  <c r="BO162" i="53" s="1"/>
  <c r="BC162" i="53"/>
  <c r="BP162" i="53" s="1"/>
  <c r="BD162" i="53"/>
  <c r="BQ162" i="53" s="1"/>
  <c r="BE162" i="53"/>
  <c r="BR162" i="53" s="1"/>
  <c r="BF162" i="53"/>
  <c r="BS162" i="53" s="1"/>
  <c r="BG162" i="53"/>
  <c r="BT162" i="53" s="1"/>
  <c r="BH162" i="53"/>
  <c r="BU162" i="53" s="1"/>
  <c r="AX163" i="53"/>
  <c r="BK163" i="53" s="1"/>
  <c r="AY163" i="53"/>
  <c r="BL163" i="53" s="1"/>
  <c r="AZ163" i="53"/>
  <c r="BM163" i="53" s="1"/>
  <c r="BA163" i="53"/>
  <c r="BN163" i="53" s="1"/>
  <c r="BB163" i="53"/>
  <c r="BO163" i="53" s="1"/>
  <c r="BC163" i="53"/>
  <c r="BP163" i="53" s="1"/>
  <c r="BD163" i="53"/>
  <c r="BQ163" i="53" s="1"/>
  <c r="BE163" i="53"/>
  <c r="BR163" i="53" s="1"/>
  <c r="BF163" i="53"/>
  <c r="BS163" i="53" s="1"/>
  <c r="BG163" i="53"/>
  <c r="BT163" i="53" s="1"/>
  <c r="BH163" i="53"/>
  <c r="BU163" i="53" s="1"/>
  <c r="AX164" i="53"/>
  <c r="BK164" i="53" s="1"/>
  <c r="AY164" i="53"/>
  <c r="BL164" i="53" s="1"/>
  <c r="AZ164" i="53"/>
  <c r="BM164" i="53" s="1"/>
  <c r="BA164" i="53"/>
  <c r="BN164" i="53" s="1"/>
  <c r="BB164" i="53"/>
  <c r="BO164" i="53" s="1"/>
  <c r="BC164" i="53"/>
  <c r="BP164" i="53" s="1"/>
  <c r="BD164" i="53"/>
  <c r="BQ164" i="53" s="1"/>
  <c r="BE164" i="53"/>
  <c r="BR164" i="53" s="1"/>
  <c r="BF164" i="53"/>
  <c r="BS164" i="53" s="1"/>
  <c r="BG164" i="53"/>
  <c r="BT164" i="53" s="1"/>
  <c r="BH164" i="53"/>
  <c r="BU164" i="53" s="1"/>
  <c r="AX165" i="53"/>
  <c r="BK165" i="53" s="1"/>
  <c r="AY165" i="53"/>
  <c r="BL165" i="53" s="1"/>
  <c r="AZ165" i="53"/>
  <c r="BM165" i="53" s="1"/>
  <c r="BA165" i="53"/>
  <c r="BN165" i="53" s="1"/>
  <c r="BB165" i="53"/>
  <c r="BO165" i="53" s="1"/>
  <c r="BC165" i="53"/>
  <c r="BP165" i="53" s="1"/>
  <c r="BD165" i="53"/>
  <c r="BQ165" i="53" s="1"/>
  <c r="BE165" i="53"/>
  <c r="BR165" i="53" s="1"/>
  <c r="BF165" i="53"/>
  <c r="BS165" i="53" s="1"/>
  <c r="BG165" i="53"/>
  <c r="BT165" i="53" s="1"/>
  <c r="BH165" i="53"/>
  <c r="BU165" i="53" s="1"/>
  <c r="AX166" i="53"/>
  <c r="BK166" i="53" s="1"/>
  <c r="AY166" i="53"/>
  <c r="BL166" i="53" s="1"/>
  <c r="AZ166" i="53"/>
  <c r="BM166" i="53" s="1"/>
  <c r="BA166" i="53"/>
  <c r="BN166" i="53" s="1"/>
  <c r="BB166" i="53"/>
  <c r="BO166" i="53" s="1"/>
  <c r="BC166" i="53"/>
  <c r="BP166" i="53" s="1"/>
  <c r="BD166" i="53"/>
  <c r="BQ166" i="53" s="1"/>
  <c r="BE166" i="53"/>
  <c r="BR166" i="53" s="1"/>
  <c r="BF166" i="53"/>
  <c r="BS166" i="53" s="1"/>
  <c r="BG166" i="53"/>
  <c r="BT166" i="53" s="1"/>
  <c r="BH166" i="53"/>
  <c r="BU166" i="53" s="1"/>
  <c r="AX167" i="53"/>
  <c r="BK167" i="53" s="1"/>
  <c r="AY167" i="53"/>
  <c r="BL167" i="53" s="1"/>
  <c r="AZ167" i="53"/>
  <c r="BM167" i="53" s="1"/>
  <c r="BA167" i="53"/>
  <c r="BN167" i="53" s="1"/>
  <c r="BB167" i="53"/>
  <c r="BO167" i="53" s="1"/>
  <c r="BC167" i="53"/>
  <c r="BP167" i="53" s="1"/>
  <c r="BD167" i="53"/>
  <c r="BQ167" i="53" s="1"/>
  <c r="BE167" i="53"/>
  <c r="BR167" i="53" s="1"/>
  <c r="BF167" i="53"/>
  <c r="BS167" i="53" s="1"/>
  <c r="BG167" i="53"/>
  <c r="BT167" i="53" s="1"/>
  <c r="BH167" i="53"/>
  <c r="BU167" i="53" s="1"/>
  <c r="AX168" i="53"/>
  <c r="BK168" i="53" s="1"/>
  <c r="AY168" i="53"/>
  <c r="BL168" i="53" s="1"/>
  <c r="AZ168" i="53"/>
  <c r="BM168" i="53" s="1"/>
  <c r="BA168" i="53"/>
  <c r="BN168" i="53" s="1"/>
  <c r="BB168" i="53"/>
  <c r="BO168" i="53" s="1"/>
  <c r="BC168" i="53"/>
  <c r="BP168" i="53" s="1"/>
  <c r="BD168" i="53"/>
  <c r="BQ168" i="53" s="1"/>
  <c r="BE168" i="53"/>
  <c r="BR168" i="53" s="1"/>
  <c r="BF168" i="53"/>
  <c r="BS168" i="53" s="1"/>
  <c r="BG168" i="53"/>
  <c r="BT168" i="53" s="1"/>
  <c r="BH168" i="53"/>
  <c r="BU168" i="53" s="1"/>
  <c r="AX169" i="53"/>
  <c r="BK169" i="53" s="1"/>
  <c r="AY169" i="53"/>
  <c r="BL169" i="53" s="1"/>
  <c r="AZ169" i="53"/>
  <c r="BM169" i="53" s="1"/>
  <c r="BA169" i="53"/>
  <c r="BN169" i="53" s="1"/>
  <c r="BB169" i="53"/>
  <c r="BO169" i="53" s="1"/>
  <c r="BC169" i="53"/>
  <c r="BP169" i="53" s="1"/>
  <c r="BD169" i="53"/>
  <c r="BQ169" i="53" s="1"/>
  <c r="BE169" i="53"/>
  <c r="BR169" i="53" s="1"/>
  <c r="BF169" i="53"/>
  <c r="BS169" i="53" s="1"/>
  <c r="BG169" i="53"/>
  <c r="BT169" i="53" s="1"/>
  <c r="BH169" i="53"/>
  <c r="BU169" i="53" s="1"/>
  <c r="AX170" i="53"/>
  <c r="BK170" i="53" s="1"/>
  <c r="AY170" i="53"/>
  <c r="BL170" i="53" s="1"/>
  <c r="AZ170" i="53"/>
  <c r="BM170" i="53" s="1"/>
  <c r="BA170" i="53"/>
  <c r="BN170" i="53" s="1"/>
  <c r="BB170" i="53"/>
  <c r="BO170" i="53" s="1"/>
  <c r="BC170" i="53"/>
  <c r="BP170" i="53" s="1"/>
  <c r="BD170" i="53"/>
  <c r="BQ170" i="53" s="1"/>
  <c r="BE170" i="53"/>
  <c r="BR170" i="53" s="1"/>
  <c r="BF170" i="53"/>
  <c r="BS170" i="53" s="1"/>
  <c r="BG170" i="53"/>
  <c r="BT170" i="53" s="1"/>
  <c r="BH170" i="53"/>
  <c r="BU170" i="53" s="1"/>
  <c r="AX171" i="53"/>
  <c r="BK171" i="53" s="1"/>
  <c r="AY171" i="53"/>
  <c r="BL171" i="53" s="1"/>
  <c r="AZ171" i="53"/>
  <c r="BM171" i="53" s="1"/>
  <c r="BA171" i="53"/>
  <c r="BN171" i="53" s="1"/>
  <c r="BB171" i="53"/>
  <c r="BO171" i="53" s="1"/>
  <c r="BC171" i="53"/>
  <c r="BP171" i="53" s="1"/>
  <c r="BD171" i="53"/>
  <c r="BQ171" i="53" s="1"/>
  <c r="BE171" i="53"/>
  <c r="BR171" i="53" s="1"/>
  <c r="BF171" i="53"/>
  <c r="BS171" i="53" s="1"/>
  <c r="BG171" i="53"/>
  <c r="BT171" i="53" s="1"/>
  <c r="BH171" i="53"/>
  <c r="BU171" i="53" s="1"/>
  <c r="AX172" i="53"/>
  <c r="BK172" i="53" s="1"/>
  <c r="AY172" i="53"/>
  <c r="BL172" i="53" s="1"/>
  <c r="AZ172" i="53"/>
  <c r="BM172" i="53" s="1"/>
  <c r="BA172" i="53"/>
  <c r="BN172" i="53" s="1"/>
  <c r="BB172" i="53"/>
  <c r="BO172" i="53" s="1"/>
  <c r="BC172" i="53"/>
  <c r="BP172" i="53" s="1"/>
  <c r="BD172" i="53"/>
  <c r="BQ172" i="53" s="1"/>
  <c r="BE172" i="53"/>
  <c r="BR172" i="53" s="1"/>
  <c r="BF172" i="53"/>
  <c r="BS172" i="53" s="1"/>
  <c r="BG172" i="53"/>
  <c r="BT172" i="53" s="1"/>
  <c r="BH172" i="53"/>
  <c r="BU172" i="53" s="1"/>
  <c r="AX173" i="53"/>
  <c r="BK173" i="53" s="1"/>
  <c r="AY173" i="53"/>
  <c r="BL173" i="53" s="1"/>
  <c r="AZ173" i="53"/>
  <c r="BM173" i="53" s="1"/>
  <c r="BA173" i="53"/>
  <c r="BN173" i="53" s="1"/>
  <c r="BB173" i="53"/>
  <c r="BO173" i="53" s="1"/>
  <c r="BC173" i="53"/>
  <c r="BP173" i="53" s="1"/>
  <c r="BD173" i="53"/>
  <c r="BQ173" i="53" s="1"/>
  <c r="BE173" i="53"/>
  <c r="BR173" i="53" s="1"/>
  <c r="BF173" i="53"/>
  <c r="BS173" i="53" s="1"/>
  <c r="BG173" i="53"/>
  <c r="BT173" i="53" s="1"/>
  <c r="BH173" i="53"/>
  <c r="BU173" i="53" s="1"/>
  <c r="AX174" i="53"/>
  <c r="BK174" i="53" s="1"/>
  <c r="AY174" i="53"/>
  <c r="BL174" i="53" s="1"/>
  <c r="AZ174" i="53"/>
  <c r="BM174" i="53" s="1"/>
  <c r="BA174" i="53"/>
  <c r="BN174" i="53" s="1"/>
  <c r="BB174" i="53"/>
  <c r="BO174" i="53" s="1"/>
  <c r="BC174" i="53"/>
  <c r="BP174" i="53" s="1"/>
  <c r="BD174" i="53"/>
  <c r="BQ174" i="53" s="1"/>
  <c r="BE174" i="53"/>
  <c r="BR174" i="53" s="1"/>
  <c r="BF174" i="53"/>
  <c r="BS174" i="53" s="1"/>
  <c r="BG174" i="53"/>
  <c r="BT174" i="53" s="1"/>
  <c r="BH174" i="53"/>
  <c r="BU174" i="53" s="1"/>
  <c r="AX175" i="53"/>
  <c r="BK175" i="53" s="1"/>
  <c r="AY175" i="53"/>
  <c r="BL175" i="53" s="1"/>
  <c r="AZ175" i="53"/>
  <c r="BM175" i="53" s="1"/>
  <c r="BA175" i="53"/>
  <c r="BN175" i="53" s="1"/>
  <c r="BB175" i="53"/>
  <c r="BO175" i="53" s="1"/>
  <c r="BC175" i="53"/>
  <c r="BP175" i="53" s="1"/>
  <c r="BD175" i="53"/>
  <c r="BQ175" i="53" s="1"/>
  <c r="BE175" i="53"/>
  <c r="BR175" i="53" s="1"/>
  <c r="BF175" i="53"/>
  <c r="BS175" i="53" s="1"/>
  <c r="BG175" i="53"/>
  <c r="BT175" i="53" s="1"/>
  <c r="BH175" i="53"/>
  <c r="BU175" i="53" s="1"/>
  <c r="AX176" i="53"/>
  <c r="BK176" i="53" s="1"/>
  <c r="AY176" i="53"/>
  <c r="BL176" i="53" s="1"/>
  <c r="AZ176" i="53"/>
  <c r="BM176" i="53" s="1"/>
  <c r="BA176" i="53"/>
  <c r="BN176" i="53" s="1"/>
  <c r="BB176" i="53"/>
  <c r="BO176" i="53" s="1"/>
  <c r="BC176" i="53"/>
  <c r="BP176" i="53" s="1"/>
  <c r="BD176" i="53"/>
  <c r="BQ176" i="53" s="1"/>
  <c r="BE176" i="53"/>
  <c r="BR176" i="53" s="1"/>
  <c r="BF176" i="53"/>
  <c r="BS176" i="53" s="1"/>
  <c r="BG176" i="53"/>
  <c r="BT176" i="53" s="1"/>
  <c r="BH176" i="53"/>
  <c r="BU176" i="53" s="1"/>
  <c r="AX177" i="53"/>
  <c r="BK177" i="53" s="1"/>
  <c r="AY177" i="53"/>
  <c r="BL177" i="53" s="1"/>
  <c r="AZ177" i="53"/>
  <c r="BM177" i="53" s="1"/>
  <c r="BA177" i="53"/>
  <c r="BN177" i="53" s="1"/>
  <c r="BB177" i="53"/>
  <c r="BO177" i="53" s="1"/>
  <c r="BC177" i="53"/>
  <c r="BP177" i="53" s="1"/>
  <c r="BD177" i="53"/>
  <c r="BQ177" i="53" s="1"/>
  <c r="BE177" i="53"/>
  <c r="BR177" i="53" s="1"/>
  <c r="BF177" i="53"/>
  <c r="BS177" i="53" s="1"/>
  <c r="BG177" i="53"/>
  <c r="BT177" i="53" s="1"/>
  <c r="BH177" i="53"/>
  <c r="BU177" i="53" s="1"/>
  <c r="AX178" i="53"/>
  <c r="BK178" i="53" s="1"/>
  <c r="AY178" i="53"/>
  <c r="BL178" i="53" s="1"/>
  <c r="AZ178" i="53"/>
  <c r="BM178" i="53" s="1"/>
  <c r="BA178" i="53"/>
  <c r="BN178" i="53" s="1"/>
  <c r="BB178" i="53"/>
  <c r="BO178" i="53" s="1"/>
  <c r="BC178" i="53"/>
  <c r="BP178" i="53" s="1"/>
  <c r="BD178" i="53"/>
  <c r="BQ178" i="53" s="1"/>
  <c r="BE178" i="53"/>
  <c r="BR178" i="53" s="1"/>
  <c r="BF178" i="53"/>
  <c r="BS178" i="53" s="1"/>
  <c r="BG178" i="53"/>
  <c r="BT178" i="53" s="1"/>
  <c r="BH178" i="53"/>
  <c r="BU178" i="53" s="1"/>
  <c r="AX179" i="53"/>
  <c r="BK179" i="53" s="1"/>
  <c r="AY179" i="53"/>
  <c r="BL179" i="53" s="1"/>
  <c r="AZ179" i="53"/>
  <c r="BM179" i="53" s="1"/>
  <c r="BA179" i="53"/>
  <c r="BN179" i="53" s="1"/>
  <c r="BB179" i="53"/>
  <c r="BO179" i="53" s="1"/>
  <c r="BC179" i="53"/>
  <c r="BP179" i="53" s="1"/>
  <c r="BD179" i="53"/>
  <c r="BQ179" i="53" s="1"/>
  <c r="BE179" i="53"/>
  <c r="BR179" i="53" s="1"/>
  <c r="BF179" i="53"/>
  <c r="BS179" i="53" s="1"/>
  <c r="BG179" i="53"/>
  <c r="BT179" i="53" s="1"/>
  <c r="BH179" i="53"/>
  <c r="BU179" i="53" s="1"/>
  <c r="AX180" i="53"/>
  <c r="BK180" i="53" s="1"/>
  <c r="AY180" i="53"/>
  <c r="BL180" i="53" s="1"/>
  <c r="AZ180" i="53"/>
  <c r="BM180" i="53" s="1"/>
  <c r="BA180" i="53"/>
  <c r="BN180" i="53" s="1"/>
  <c r="BB180" i="53"/>
  <c r="BO180" i="53" s="1"/>
  <c r="BC180" i="53"/>
  <c r="BP180" i="53" s="1"/>
  <c r="BD180" i="53"/>
  <c r="BQ180" i="53" s="1"/>
  <c r="BE180" i="53"/>
  <c r="BR180" i="53" s="1"/>
  <c r="BF180" i="53"/>
  <c r="BS180" i="53" s="1"/>
  <c r="BG180" i="53"/>
  <c r="BT180" i="53" s="1"/>
  <c r="BH180" i="53"/>
  <c r="BU180" i="53" s="1"/>
  <c r="AX181" i="53"/>
  <c r="BK181" i="53" s="1"/>
  <c r="AY181" i="53"/>
  <c r="BL181" i="53" s="1"/>
  <c r="AZ181" i="53"/>
  <c r="BM181" i="53" s="1"/>
  <c r="BA181" i="53"/>
  <c r="BN181" i="53" s="1"/>
  <c r="BB181" i="53"/>
  <c r="BO181" i="53" s="1"/>
  <c r="BC181" i="53"/>
  <c r="BP181" i="53" s="1"/>
  <c r="BD181" i="53"/>
  <c r="BQ181" i="53" s="1"/>
  <c r="BE181" i="53"/>
  <c r="BR181" i="53" s="1"/>
  <c r="BF181" i="53"/>
  <c r="BS181" i="53" s="1"/>
  <c r="BG181" i="53"/>
  <c r="BT181" i="53" s="1"/>
  <c r="BH181" i="53"/>
  <c r="BU181" i="53" s="1"/>
  <c r="AX182" i="53"/>
  <c r="BK182" i="53" s="1"/>
  <c r="AY182" i="53"/>
  <c r="BL182" i="53" s="1"/>
  <c r="AZ182" i="53"/>
  <c r="BM182" i="53" s="1"/>
  <c r="BA182" i="53"/>
  <c r="BN182" i="53" s="1"/>
  <c r="BB182" i="53"/>
  <c r="BO182" i="53" s="1"/>
  <c r="BC182" i="53"/>
  <c r="BP182" i="53" s="1"/>
  <c r="BD182" i="53"/>
  <c r="BQ182" i="53" s="1"/>
  <c r="BE182" i="53"/>
  <c r="BR182" i="53" s="1"/>
  <c r="BF182" i="53"/>
  <c r="BS182" i="53" s="1"/>
  <c r="BG182" i="53"/>
  <c r="BT182" i="53" s="1"/>
  <c r="BH182" i="53"/>
  <c r="BU182" i="53" s="1"/>
  <c r="AX183" i="53"/>
  <c r="BK183" i="53" s="1"/>
  <c r="AY183" i="53"/>
  <c r="BL183" i="53" s="1"/>
  <c r="AZ183" i="53"/>
  <c r="BM183" i="53" s="1"/>
  <c r="BA183" i="53"/>
  <c r="BN183" i="53" s="1"/>
  <c r="BB183" i="53"/>
  <c r="BO183" i="53" s="1"/>
  <c r="BC183" i="53"/>
  <c r="BP183" i="53" s="1"/>
  <c r="BD183" i="53"/>
  <c r="BQ183" i="53" s="1"/>
  <c r="BE183" i="53"/>
  <c r="BR183" i="53" s="1"/>
  <c r="BF183" i="53"/>
  <c r="BS183" i="53" s="1"/>
  <c r="BG183" i="53"/>
  <c r="BT183" i="53" s="1"/>
  <c r="BH183" i="53"/>
  <c r="BU183" i="53" s="1"/>
  <c r="AX184" i="53"/>
  <c r="BK184" i="53" s="1"/>
  <c r="AY184" i="53"/>
  <c r="BL184" i="53" s="1"/>
  <c r="AZ184" i="53"/>
  <c r="BM184" i="53" s="1"/>
  <c r="BA184" i="53"/>
  <c r="BN184" i="53" s="1"/>
  <c r="BB184" i="53"/>
  <c r="BO184" i="53" s="1"/>
  <c r="BC184" i="53"/>
  <c r="BP184" i="53" s="1"/>
  <c r="BD184" i="53"/>
  <c r="BQ184" i="53" s="1"/>
  <c r="BE184" i="53"/>
  <c r="BR184" i="53" s="1"/>
  <c r="BF184" i="53"/>
  <c r="BS184" i="53" s="1"/>
  <c r="BG184" i="53"/>
  <c r="BT184" i="53" s="1"/>
  <c r="BH184" i="53"/>
  <c r="BU184" i="53" s="1"/>
  <c r="AX185" i="53"/>
  <c r="BK185" i="53" s="1"/>
  <c r="AY185" i="53"/>
  <c r="BL185" i="53" s="1"/>
  <c r="AZ185" i="53"/>
  <c r="BM185" i="53" s="1"/>
  <c r="BA185" i="53"/>
  <c r="BN185" i="53" s="1"/>
  <c r="BB185" i="53"/>
  <c r="BO185" i="53" s="1"/>
  <c r="BC185" i="53"/>
  <c r="BP185" i="53" s="1"/>
  <c r="BD185" i="53"/>
  <c r="BQ185" i="53" s="1"/>
  <c r="BE185" i="53"/>
  <c r="BR185" i="53" s="1"/>
  <c r="BF185" i="53"/>
  <c r="BS185" i="53" s="1"/>
  <c r="BG185" i="53"/>
  <c r="BT185" i="53" s="1"/>
  <c r="BH185" i="53"/>
  <c r="BU185" i="53" s="1"/>
  <c r="AX186" i="53"/>
  <c r="BK186" i="53" s="1"/>
  <c r="AY186" i="53"/>
  <c r="BL186" i="53" s="1"/>
  <c r="AZ186" i="53"/>
  <c r="BM186" i="53" s="1"/>
  <c r="BA186" i="53"/>
  <c r="BN186" i="53" s="1"/>
  <c r="BB186" i="53"/>
  <c r="BO186" i="53" s="1"/>
  <c r="BC186" i="53"/>
  <c r="BP186" i="53" s="1"/>
  <c r="BD186" i="53"/>
  <c r="BQ186" i="53" s="1"/>
  <c r="BE186" i="53"/>
  <c r="BR186" i="53" s="1"/>
  <c r="BF186" i="53"/>
  <c r="BS186" i="53" s="1"/>
  <c r="BG186" i="53"/>
  <c r="BT186" i="53" s="1"/>
  <c r="BH186" i="53"/>
  <c r="BU186" i="53" s="1"/>
  <c r="AX187" i="53"/>
  <c r="BK187" i="53" s="1"/>
  <c r="AY187" i="53"/>
  <c r="BL187" i="53" s="1"/>
  <c r="AZ187" i="53"/>
  <c r="BM187" i="53" s="1"/>
  <c r="BA187" i="53"/>
  <c r="BN187" i="53" s="1"/>
  <c r="BB187" i="53"/>
  <c r="BO187" i="53" s="1"/>
  <c r="BC187" i="53"/>
  <c r="BP187" i="53" s="1"/>
  <c r="BD187" i="53"/>
  <c r="BQ187" i="53" s="1"/>
  <c r="BE187" i="53"/>
  <c r="BR187" i="53" s="1"/>
  <c r="BF187" i="53"/>
  <c r="BS187" i="53" s="1"/>
  <c r="BG187" i="53"/>
  <c r="BT187" i="53" s="1"/>
  <c r="BH187" i="53"/>
  <c r="BU187" i="53" s="1"/>
  <c r="AX188" i="53"/>
  <c r="BK188" i="53" s="1"/>
  <c r="AY188" i="53"/>
  <c r="BL188" i="53" s="1"/>
  <c r="AZ188" i="53"/>
  <c r="BM188" i="53" s="1"/>
  <c r="BA188" i="53"/>
  <c r="BN188" i="53" s="1"/>
  <c r="BB188" i="53"/>
  <c r="BO188" i="53" s="1"/>
  <c r="BC188" i="53"/>
  <c r="BP188" i="53" s="1"/>
  <c r="BD188" i="53"/>
  <c r="BQ188" i="53" s="1"/>
  <c r="BE188" i="53"/>
  <c r="BR188" i="53" s="1"/>
  <c r="BF188" i="53"/>
  <c r="BS188" i="53" s="1"/>
  <c r="BG188" i="53"/>
  <c r="BT188" i="53" s="1"/>
  <c r="BH188" i="53"/>
  <c r="BU188" i="53" s="1"/>
  <c r="AX189" i="53"/>
  <c r="BK189" i="53" s="1"/>
  <c r="AY189" i="53"/>
  <c r="BL189" i="53" s="1"/>
  <c r="AZ189" i="53"/>
  <c r="BM189" i="53" s="1"/>
  <c r="BA189" i="53"/>
  <c r="BN189" i="53" s="1"/>
  <c r="BB189" i="53"/>
  <c r="BO189" i="53" s="1"/>
  <c r="BC189" i="53"/>
  <c r="BP189" i="53" s="1"/>
  <c r="BD189" i="53"/>
  <c r="BQ189" i="53" s="1"/>
  <c r="BE189" i="53"/>
  <c r="BR189" i="53" s="1"/>
  <c r="BF189" i="53"/>
  <c r="BS189" i="53" s="1"/>
  <c r="BG189" i="53"/>
  <c r="BT189" i="53" s="1"/>
  <c r="BH189" i="53"/>
  <c r="BU189" i="53" s="1"/>
  <c r="AX190" i="53"/>
  <c r="BK190" i="53" s="1"/>
  <c r="AY190" i="53"/>
  <c r="BL190" i="53" s="1"/>
  <c r="AZ190" i="53"/>
  <c r="BM190" i="53" s="1"/>
  <c r="BA190" i="53"/>
  <c r="BN190" i="53" s="1"/>
  <c r="BB190" i="53"/>
  <c r="BO190" i="53" s="1"/>
  <c r="BC190" i="53"/>
  <c r="BP190" i="53" s="1"/>
  <c r="BD190" i="53"/>
  <c r="BQ190" i="53" s="1"/>
  <c r="BE190" i="53"/>
  <c r="BR190" i="53" s="1"/>
  <c r="BF190" i="53"/>
  <c r="BS190" i="53" s="1"/>
  <c r="BG190" i="53"/>
  <c r="BT190" i="53" s="1"/>
  <c r="BH190" i="53"/>
  <c r="BU190" i="53" s="1"/>
  <c r="AX191" i="53"/>
  <c r="BK191" i="53" s="1"/>
  <c r="AY191" i="53"/>
  <c r="BL191" i="53" s="1"/>
  <c r="AZ191" i="53"/>
  <c r="BM191" i="53" s="1"/>
  <c r="BA191" i="53"/>
  <c r="BN191" i="53" s="1"/>
  <c r="BB191" i="53"/>
  <c r="BO191" i="53" s="1"/>
  <c r="BC191" i="53"/>
  <c r="BP191" i="53" s="1"/>
  <c r="BD191" i="53"/>
  <c r="BQ191" i="53" s="1"/>
  <c r="BE191" i="53"/>
  <c r="BR191" i="53" s="1"/>
  <c r="BF191" i="53"/>
  <c r="BS191" i="53" s="1"/>
  <c r="BG191" i="53"/>
  <c r="BT191" i="53" s="1"/>
  <c r="BH191" i="53"/>
  <c r="BU191" i="53" s="1"/>
  <c r="AX192" i="53"/>
  <c r="BK192" i="53" s="1"/>
  <c r="AY192" i="53"/>
  <c r="BL192" i="53" s="1"/>
  <c r="AZ192" i="53"/>
  <c r="BM192" i="53" s="1"/>
  <c r="BA192" i="53"/>
  <c r="BN192" i="53" s="1"/>
  <c r="BB192" i="53"/>
  <c r="BO192" i="53" s="1"/>
  <c r="BC192" i="53"/>
  <c r="BP192" i="53" s="1"/>
  <c r="BD192" i="53"/>
  <c r="BQ192" i="53" s="1"/>
  <c r="BE192" i="53"/>
  <c r="BR192" i="53" s="1"/>
  <c r="BF192" i="53"/>
  <c r="BS192" i="53" s="1"/>
  <c r="BG192" i="53"/>
  <c r="BT192" i="53" s="1"/>
  <c r="BH192" i="53"/>
  <c r="BU192" i="53" s="1"/>
  <c r="AX193" i="53"/>
  <c r="BK193" i="53" s="1"/>
  <c r="AY193" i="53"/>
  <c r="BL193" i="53" s="1"/>
  <c r="AZ193" i="53"/>
  <c r="BM193" i="53" s="1"/>
  <c r="BA193" i="53"/>
  <c r="BN193" i="53" s="1"/>
  <c r="BB193" i="53"/>
  <c r="BO193" i="53" s="1"/>
  <c r="BC193" i="53"/>
  <c r="BP193" i="53" s="1"/>
  <c r="BD193" i="53"/>
  <c r="BQ193" i="53" s="1"/>
  <c r="BE193" i="53"/>
  <c r="BR193" i="53" s="1"/>
  <c r="BF193" i="53"/>
  <c r="BS193" i="53" s="1"/>
  <c r="BG193" i="53"/>
  <c r="BT193" i="53" s="1"/>
  <c r="BH193" i="53"/>
  <c r="BU193" i="53" s="1"/>
  <c r="AX194" i="53"/>
  <c r="BK194" i="53" s="1"/>
  <c r="AY194" i="53"/>
  <c r="BL194" i="53" s="1"/>
  <c r="AZ194" i="53"/>
  <c r="BM194" i="53" s="1"/>
  <c r="BA194" i="53"/>
  <c r="BN194" i="53" s="1"/>
  <c r="BB194" i="53"/>
  <c r="BO194" i="53" s="1"/>
  <c r="BC194" i="53"/>
  <c r="BP194" i="53" s="1"/>
  <c r="BD194" i="53"/>
  <c r="BQ194" i="53" s="1"/>
  <c r="BE194" i="53"/>
  <c r="BR194" i="53" s="1"/>
  <c r="BF194" i="53"/>
  <c r="BS194" i="53" s="1"/>
  <c r="BG194" i="53"/>
  <c r="BT194" i="53" s="1"/>
  <c r="BH194" i="53"/>
  <c r="BU194" i="53" s="1"/>
  <c r="AX195" i="53"/>
  <c r="BK195" i="53" s="1"/>
  <c r="AY195" i="53"/>
  <c r="BL195" i="53" s="1"/>
  <c r="AZ195" i="53"/>
  <c r="BM195" i="53" s="1"/>
  <c r="BA195" i="53"/>
  <c r="BN195" i="53" s="1"/>
  <c r="BB195" i="53"/>
  <c r="BO195" i="53" s="1"/>
  <c r="BC195" i="53"/>
  <c r="BP195" i="53" s="1"/>
  <c r="BD195" i="53"/>
  <c r="BQ195" i="53" s="1"/>
  <c r="BE195" i="53"/>
  <c r="BR195" i="53" s="1"/>
  <c r="BF195" i="53"/>
  <c r="BS195" i="53" s="1"/>
  <c r="BG195" i="53"/>
  <c r="BT195" i="53" s="1"/>
  <c r="BH195" i="53"/>
  <c r="BU195" i="53" s="1"/>
  <c r="AX196" i="53"/>
  <c r="BK196" i="53" s="1"/>
  <c r="AY196" i="53"/>
  <c r="BL196" i="53" s="1"/>
  <c r="AZ196" i="53"/>
  <c r="BM196" i="53" s="1"/>
  <c r="BA196" i="53"/>
  <c r="BN196" i="53" s="1"/>
  <c r="BB196" i="53"/>
  <c r="BO196" i="53" s="1"/>
  <c r="BC196" i="53"/>
  <c r="BP196" i="53" s="1"/>
  <c r="BD196" i="53"/>
  <c r="BQ196" i="53" s="1"/>
  <c r="BE196" i="53"/>
  <c r="BR196" i="53" s="1"/>
  <c r="BF196" i="53"/>
  <c r="BS196" i="53" s="1"/>
  <c r="BG196" i="53"/>
  <c r="BT196" i="53" s="1"/>
  <c r="BH196" i="53"/>
  <c r="BU196" i="53" s="1"/>
  <c r="AX197" i="53"/>
  <c r="BK197" i="53" s="1"/>
  <c r="AY197" i="53"/>
  <c r="BL197" i="53" s="1"/>
  <c r="AZ197" i="53"/>
  <c r="BM197" i="53" s="1"/>
  <c r="BA197" i="53"/>
  <c r="BN197" i="53" s="1"/>
  <c r="BB197" i="53"/>
  <c r="BO197" i="53" s="1"/>
  <c r="BC197" i="53"/>
  <c r="BP197" i="53" s="1"/>
  <c r="BD197" i="53"/>
  <c r="BQ197" i="53" s="1"/>
  <c r="BE197" i="53"/>
  <c r="BR197" i="53" s="1"/>
  <c r="BF197" i="53"/>
  <c r="BS197" i="53" s="1"/>
  <c r="BG197" i="53"/>
  <c r="BT197" i="53" s="1"/>
  <c r="BH197" i="53"/>
  <c r="BU197" i="53" s="1"/>
  <c r="AX198" i="53"/>
  <c r="BK198" i="53" s="1"/>
  <c r="AY198" i="53"/>
  <c r="BL198" i="53" s="1"/>
  <c r="AZ198" i="53"/>
  <c r="BM198" i="53" s="1"/>
  <c r="BA198" i="53"/>
  <c r="BN198" i="53" s="1"/>
  <c r="BB198" i="53"/>
  <c r="BO198" i="53" s="1"/>
  <c r="BC198" i="53"/>
  <c r="BP198" i="53" s="1"/>
  <c r="BD198" i="53"/>
  <c r="BQ198" i="53" s="1"/>
  <c r="BE198" i="53"/>
  <c r="BR198" i="53" s="1"/>
  <c r="BF198" i="53"/>
  <c r="BS198" i="53" s="1"/>
  <c r="BG198" i="53"/>
  <c r="BT198" i="53" s="1"/>
  <c r="BH198" i="53"/>
  <c r="BU198" i="53" s="1"/>
  <c r="AX199" i="53"/>
  <c r="BK199" i="53" s="1"/>
  <c r="AY199" i="53"/>
  <c r="BL199" i="53" s="1"/>
  <c r="AZ199" i="53"/>
  <c r="BM199" i="53" s="1"/>
  <c r="BA199" i="53"/>
  <c r="BN199" i="53" s="1"/>
  <c r="BB199" i="53"/>
  <c r="BO199" i="53" s="1"/>
  <c r="BC199" i="53"/>
  <c r="BP199" i="53" s="1"/>
  <c r="BD199" i="53"/>
  <c r="BQ199" i="53" s="1"/>
  <c r="BE199" i="53"/>
  <c r="BR199" i="53" s="1"/>
  <c r="BF199" i="53"/>
  <c r="BS199" i="53" s="1"/>
  <c r="BG199" i="53"/>
  <c r="BT199" i="53" s="1"/>
  <c r="BH199" i="53"/>
  <c r="BU199" i="53" s="1"/>
  <c r="AX200" i="53"/>
  <c r="BK200" i="53" s="1"/>
  <c r="AY200" i="53"/>
  <c r="BL200" i="53" s="1"/>
  <c r="AZ200" i="53"/>
  <c r="BM200" i="53" s="1"/>
  <c r="BA200" i="53"/>
  <c r="BN200" i="53" s="1"/>
  <c r="BB200" i="53"/>
  <c r="BO200" i="53" s="1"/>
  <c r="BC200" i="53"/>
  <c r="BP200" i="53" s="1"/>
  <c r="BD200" i="53"/>
  <c r="BQ200" i="53" s="1"/>
  <c r="BE200" i="53"/>
  <c r="BR200" i="53" s="1"/>
  <c r="BF200" i="53"/>
  <c r="BS200" i="53" s="1"/>
  <c r="BG200" i="53"/>
  <c r="BT200" i="53" s="1"/>
  <c r="BH200" i="53"/>
  <c r="BU200" i="53" s="1"/>
  <c r="AX201" i="53"/>
  <c r="BK201" i="53" s="1"/>
  <c r="AY201" i="53"/>
  <c r="BL201" i="53" s="1"/>
  <c r="AZ201" i="53"/>
  <c r="BM201" i="53" s="1"/>
  <c r="BA201" i="53"/>
  <c r="BN201" i="53" s="1"/>
  <c r="BB201" i="53"/>
  <c r="BO201" i="53" s="1"/>
  <c r="BC201" i="53"/>
  <c r="BP201" i="53" s="1"/>
  <c r="BD201" i="53"/>
  <c r="BQ201" i="53" s="1"/>
  <c r="BE201" i="53"/>
  <c r="BR201" i="53" s="1"/>
  <c r="BF201" i="53"/>
  <c r="BS201" i="53" s="1"/>
  <c r="BG201" i="53"/>
  <c r="BT201" i="53" s="1"/>
  <c r="BH201" i="53"/>
  <c r="BU201" i="53" s="1"/>
  <c r="AX202" i="53"/>
  <c r="BK202" i="53" s="1"/>
  <c r="AY202" i="53"/>
  <c r="BL202" i="53" s="1"/>
  <c r="AZ202" i="53"/>
  <c r="BM202" i="53" s="1"/>
  <c r="BA202" i="53"/>
  <c r="BN202" i="53" s="1"/>
  <c r="BB202" i="53"/>
  <c r="BO202" i="53" s="1"/>
  <c r="BC202" i="53"/>
  <c r="BP202" i="53" s="1"/>
  <c r="BD202" i="53"/>
  <c r="BQ202" i="53" s="1"/>
  <c r="BE202" i="53"/>
  <c r="BR202" i="53" s="1"/>
  <c r="BF202" i="53"/>
  <c r="BS202" i="53" s="1"/>
  <c r="BG202" i="53"/>
  <c r="BT202" i="53" s="1"/>
  <c r="BH202" i="53"/>
  <c r="BU202" i="53" s="1"/>
  <c r="AX203" i="53"/>
  <c r="BK203" i="53" s="1"/>
  <c r="AY203" i="53"/>
  <c r="BL203" i="53" s="1"/>
  <c r="AZ203" i="53"/>
  <c r="BM203" i="53" s="1"/>
  <c r="BA203" i="53"/>
  <c r="BN203" i="53" s="1"/>
  <c r="BB203" i="53"/>
  <c r="BO203" i="53" s="1"/>
  <c r="BC203" i="53"/>
  <c r="BP203" i="53" s="1"/>
  <c r="BD203" i="53"/>
  <c r="BQ203" i="53" s="1"/>
  <c r="BE203" i="53"/>
  <c r="BR203" i="53" s="1"/>
  <c r="BF203" i="53"/>
  <c r="BS203" i="53" s="1"/>
  <c r="BG203" i="53"/>
  <c r="BT203" i="53" s="1"/>
  <c r="BH203" i="53"/>
  <c r="BU203" i="53" s="1"/>
  <c r="AX204" i="53"/>
  <c r="BK204" i="53" s="1"/>
  <c r="AY204" i="53"/>
  <c r="BL204" i="53" s="1"/>
  <c r="AZ204" i="53"/>
  <c r="BM204" i="53" s="1"/>
  <c r="BA204" i="53"/>
  <c r="BN204" i="53" s="1"/>
  <c r="BB204" i="53"/>
  <c r="BO204" i="53" s="1"/>
  <c r="BC204" i="53"/>
  <c r="BP204" i="53" s="1"/>
  <c r="BD204" i="53"/>
  <c r="BQ204" i="53" s="1"/>
  <c r="BE204" i="53"/>
  <c r="BR204" i="53" s="1"/>
  <c r="BF204" i="53"/>
  <c r="BS204" i="53" s="1"/>
  <c r="BG204" i="53"/>
  <c r="BT204" i="53" s="1"/>
  <c r="BH204" i="53"/>
  <c r="BU204" i="53" s="1"/>
  <c r="AX205" i="53"/>
  <c r="BK205" i="53" s="1"/>
  <c r="AY205" i="53"/>
  <c r="BL205" i="53" s="1"/>
  <c r="AZ205" i="53"/>
  <c r="BM205" i="53" s="1"/>
  <c r="BA205" i="53"/>
  <c r="BN205" i="53" s="1"/>
  <c r="BB205" i="53"/>
  <c r="BO205" i="53" s="1"/>
  <c r="BC205" i="53"/>
  <c r="BP205" i="53" s="1"/>
  <c r="BD205" i="53"/>
  <c r="BQ205" i="53" s="1"/>
  <c r="BE205" i="53"/>
  <c r="BR205" i="53" s="1"/>
  <c r="BF205" i="53"/>
  <c r="BS205" i="53" s="1"/>
  <c r="BG205" i="53"/>
  <c r="BT205" i="53" s="1"/>
  <c r="BH205" i="53"/>
  <c r="BU205" i="53" s="1"/>
  <c r="AX206" i="53"/>
  <c r="BK206" i="53" s="1"/>
  <c r="AY206" i="53"/>
  <c r="BL206" i="53" s="1"/>
  <c r="AZ206" i="53"/>
  <c r="BM206" i="53" s="1"/>
  <c r="BA206" i="53"/>
  <c r="BN206" i="53" s="1"/>
  <c r="BB206" i="53"/>
  <c r="BO206" i="53" s="1"/>
  <c r="BC206" i="53"/>
  <c r="BP206" i="53" s="1"/>
  <c r="BD206" i="53"/>
  <c r="BQ206" i="53" s="1"/>
  <c r="BE206" i="53"/>
  <c r="BR206" i="53" s="1"/>
  <c r="BF206" i="53"/>
  <c r="BS206" i="53" s="1"/>
  <c r="BG206" i="53"/>
  <c r="BT206" i="53" s="1"/>
  <c r="BH206" i="53"/>
  <c r="BU206" i="53" s="1"/>
  <c r="AX207" i="53"/>
  <c r="BK207" i="53" s="1"/>
  <c r="AY207" i="53"/>
  <c r="BL207" i="53" s="1"/>
  <c r="AZ207" i="53"/>
  <c r="BM207" i="53" s="1"/>
  <c r="BA207" i="53"/>
  <c r="BN207" i="53" s="1"/>
  <c r="BB207" i="53"/>
  <c r="BO207" i="53" s="1"/>
  <c r="BC207" i="53"/>
  <c r="BP207" i="53" s="1"/>
  <c r="BD207" i="53"/>
  <c r="BQ207" i="53" s="1"/>
  <c r="BE207" i="53"/>
  <c r="BR207" i="53" s="1"/>
  <c r="BF207" i="53"/>
  <c r="BS207" i="53" s="1"/>
  <c r="BG207" i="53"/>
  <c r="BT207" i="53" s="1"/>
  <c r="BH207" i="53"/>
  <c r="BU207" i="53" s="1"/>
  <c r="AX208" i="53"/>
  <c r="BK208" i="53" s="1"/>
  <c r="AY208" i="53"/>
  <c r="BL208" i="53" s="1"/>
  <c r="AZ208" i="53"/>
  <c r="BM208" i="53" s="1"/>
  <c r="BA208" i="53"/>
  <c r="BN208" i="53" s="1"/>
  <c r="BB208" i="53"/>
  <c r="BO208" i="53" s="1"/>
  <c r="BC208" i="53"/>
  <c r="BP208" i="53" s="1"/>
  <c r="BD208" i="53"/>
  <c r="BQ208" i="53" s="1"/>
  <c r="BE208" i="53"/>
  <c r="BR208" i="53" s="1"/>
  <c r="BF208" i="53"/>
  <c r="BS208" i="53" s="1"/>
  <c r="BG208" i="53"/>
  <c r="BT208" i="53" s="1"/>
  <c r="BH208" i="53"/>
  <c r="BU208" i="53" s="1"/>
  <c r="AX209" i="53"/>
  <c r="BK209" i="53" s="1"/>
  <c r="AY209" i="53"/>
  <c r="BL209" i="53" s="1"/>
  <c r="AZ209" i="53"/>
  <c r="BM209" i="53" s="1"/>
  <c r="BA209" i="53"/>
  <c r="BN209" i="53" s="1"/>
  <c r="BB209" i="53"/>
  <c r="BO209" i="53" s="1"/>
  <c r="BC209" i="53"/>
  <c r="BP209" i="53" s="1"/>
  <c r="BD209" i="53"/>
  <c r="BQ209" i="53" s="1"/>
  <c r="BE209" i="53"/>
  <c r="BR209" i="53" s="1"/>
  <c r="BF209" i="53"/>
  <c r="BS209" i="53" s="1"/>
  <c r="BG209" i="53"/>
  <c r="BT209" i="53" s="1"/>
  <c r="BH209" i="53"/>
  <c r="BU209" i="53" s="1"/>
  <c r="AX210" i="53"/>
  <c r="BK210" i="53" s="1"/>
  <c r="AY210" i="53"/>
  <c r="BL210" i="53" s="1"/>
  <c r="AZ210" i="53"/>
  <c r="BM210" i="53" s="1"/>
  <c r="BA210" i="53"/>
  <c r="BN210" i="53" s="1"/>
  <c r="BB210" i="53"/>
  <c r="BO210" i="53" s="1"/>
  <c r="BC210" i="53"/>
  <c r="BP210" i="53" s="1"/>
  <c r="BD210" i="53"/>
  <c r="BQ210" i="53" s="1"/>
  <c r="BE210" i="53"/>
  <c r="BR210" i="53" s="1"/>
  <c r="BF210" i="53"/>
  <c r="BS210" i="53" s="1"/>
  <c r="BG210" i="53"/>
  <c r="BT210" i="53" s="1"/>
  <c r="BH210" i="53"/>
  <c r="BU210" i="53" s="1"/>
  <c r="AX211" i="53"/>
  <c r="BK211" i="53" s="1"/>
  <c r="AY211" i="53"/>
  <c r="BL211" i="53" s="1"/>
  <c r="AZ211" i="53"/>
  <c r="BM211" i="53" s="1"/>
  <c r="BA211" i="53"/>
  <c r="BN211" i="53" s="1"/>
  <c r="BB211" i="53"/>
  <c r="BO211" i="53" s="1"/>
  <c r="BC211" i="53"/>
  <c r="BP211" i="53" s="1"/>
  <c r="BD211" i="53"/>
  <c r="BQ211" i="53" s="1"/>
  <c r="BE211" i="53"/>
  <c r="BR211" i="53" s="1"/>
  <c r="BF211" i="53"/>
  <c r="BS211" i="53" s="1"/>
  <c r="BG211" i="53"/>
  <c r="BT211" i="53" s="1"/>
  <c r="BH211" i="53"/>
  <c r="BU211" i="53" s="1"/>
  <c r="AX212" i="53"/>
  <c r="BK212" i="53" s="1"/>
  <c r="AY212" i="53"/>
  <c r="BL212" i="53" s="1"/>
  <c r="AZ212" i="53"/>
  <c r="BM212" i="53" s="1"/>
  <c r="BA212" i="53"/>
  <c r="BN212" i="53" s="1"/>
  <c r="BB212" i="53"/>
  <c r="BO212" i="53" s="1"/>
  <c r="BC212" i="53"/>
  <c r="BP212" i="53" s="1"/>
  <c r="BD212" i="53"/>
  <c r="BQ212" i="53" s="1"/>
  <c r="BE212" i="53"/>
  <c r="BR212" i="53" s="1"/>
  <c r="BF212" i="53"/>
  <c r="BS212" i="53" s="1"/>
  <c r="BG212" i="53"/>
  <c r="BT212" i="53" s="1"/>
  <c r="BH212" i="53"/>
  <c r="BU212" i="53" s="1"/>
  <c r="AX213" i="53"/>
  <c r="BK213" i="53" s="1"/>
  <c r="AY213" i="53"/>
  <c r="BL213" i="53" s="1"/>
  <c r="AZ213" i="53"/>
  <c r="BM213" i="53" s="1"/>
  <c r="BA213" i="53"/>
  <c r="BN213" i="53" s="1"/>
  <c r="BB213" i="53"/>
  <c r="BO213" i="53" s="1"/>
  <c r="BC213" i="53"/>
  <c r="BP213" i="53" s="1"/>
  <c r="BD213" i="53"/>
  <c r="BQ213" i="53" s="1"/>
  <c r="BE213" i="53"/>
  <c r="BR213" i="53" s="1"/>
  <c r="BF213" i="53"/>
  <c r="BS213" i="53" s="1"/>
  <c r="BG213" i="53"/>
  <c r="BT213" i="53" s="1"/>
  <c r="BH213" i="53"/>
  <c r="BU213" i="53" s="1"/>
  <c r="AX214" i="53"/>
  <c r="BK214" i="53" s="1"/>
  <c r="AY214" i="53"/>
  <c r="BL214" i="53" s="1"/>
  <c r="AZ214" i="53"/>
  <c r="BM214" i="53" s="1"/>
  <c r="BA214" i="53"/>
  <c r="BN214" i="53" s="1"/>
  <c r="BB214" i="53"/>
  <c r="BO214" i="53" s="1"/>
  <c r="BC214" i="53"/>
  <c r="BP214" i="53" s="1"/>
  <c r="BD214" i="53"/>
  <c r="BQ214" i="53" s="1"/>
  <c r="BE214" i="53"/>
  <c r="BR214" i="53" s="1"/>
  <c r="BF214" i="53"/>
  <c r="BS214" i="53" s="1"/>
  <c r="BG214" i="53"/>
  <c r="BT214" i="53" s="1"/>
  <c r="BH214" i="53"/>
  <c r="BU214" i="53" s="1"/>
  <c r="AX215" i="53"/>
  <c r="BK215" i="53" s="1"/>
  <c r="AY215" i="53"/>
  <c r="BL215" i="53" s="1"/>
  <c r="AZ215" i="53"/>
  <c r="BM215" i="53" s="1"/>
  <c r="BA215" i="53"/>
  <c r="BN215" i="53" s="1"/>
  <c r="BB215" i="53"/>
  <c r="BO215" i="53" s="1"/>
  <c r="BC215" i="53"/>
  <c r="BP215" i="53" s="1"/>
  <c r="BD215" i="53"/>
  <c r="BQ215" i="53" s="1"/>
  <c r="BE215" i="53"/>
  <c r="BR215" i="53" s="1"/>
  <c r="BF215" i="53"/>
  <c r="BS215" i="53" s="1"/>
  <c r="BG215" i="53"/>
  <c r="BT215" i="53" s="1"/>
  <c r="BH215" i="53"/>
  <c r="BU215" i="53" s="1"/>
  <c r="AX216" i="53"/>
  <c r="BK216" i="53" s="1"/>
  <c r="AY216" i="53"/>
  <c r="BL216" i="53" s="1"/>
  <c r="AZ216" i="53"/>
  <c r="BM216" i="53" s="1"/>
  <c r="BA216" i="53"/>
  <c r="BN216" i="53" s="1"/>
  <c r="BB216" i="53"/>
  <c r="BO216" i="53" s="1"/>
  <c r="BC216" i="53"/>
  <c r="BP216" i="53" s="1"/>
  <c r="BD216" i="53"/>
  <c r="BQ216" i="53" s="1"/>
  <c r="BE216" i="53"/>
  <c r="BR216" i="53" s="1"/>
  <c r="BF216" i="53"/>
  <c r="BS216" i="53" s="1"/>
  <c r="BG216" i="53"/>
  <c r="BT216" i="53" s="1"/>
  <c r="BH216" i="53"/>
  <c r="BU216" i="53" s="1"/>
  <c r="AX217" i="53"/>
  <c r="BK217" i="53" s="1"/>
  <c r="AY217" i="53"/>
  <c r="BL217" i="53" s="1"/>
  <c r="AZ217" i="53"/>
  <c r="BM217" i="53" s="1"/>
  <c r="BA217" i="53"/>
  <c r="BN217" i="53" s="1"/>
  <c r="BB217" i="53"/>
  <c r="BO217" i="53" s="1"/>
  <c r="BC217" i="53"/>
  <c r="BP217" i="53" s="1"/>
  <c r="BD217" i="53"/>
  <c r="BQ217" i="53" s="1"/>
  <c r="BE217" i="53"/>
  <c r="BR217" i="53" s="1"/>
  <c r="BF217" i="53"/>
  <c r="BS217" i="53" s="1"/>
  <c r="BG217" i="53"/>
  <c r="BT217" i="53" s="1"/>
  <c r="BH217" i="53"/>
  <c r="BU217" i="53" s="1"/>
  <c r="AX218" i="53"/>
  <c r="BK218" i="53" s="1"/>
  <c r="AY218" i="53"/>
  <c r="BL218" i="53" s="1"/>
  <c r="AZ218" i="53"/>
  <c r="BM218" i="53" s="1"/>
  <c r="BA218" i="53"/>
  <c r="BN218" i="53" s="1"/>
  <c r="BB218" i="53"/>
  <c r="BO218" i="53" s="1"/>
  <c r="BC218" i="53"/>
  <c r="BP218" i="53" s="1"/>
  <c r="BD218" i="53"/>
  <c r="BQ218" i="53" s="1"/>
  <c r="BE218" i="53"/>
  <c r="BR218" i="53" s="1"/>
  <c r="BF218" i="53"/>
  <c r="BS218" i="53" s="1"/>
  <c r="BG218" i="53"/>
  <c r="BT218" i="53" s="1"/>
  <c r="BH218" i="53"/>
  <c r="BU218" i="53" s="1"/>
  <c r="AX219" i="53"/>
  <c r="BK219" i="53" s="1"/>
  <c r="AY219" i="53"/>
  <c r="BL219" i="53" s="1"/>
  <c r="AZ219" i="53"/>
  <c r="BM219" i="53" s="1"/>
  <c r="BA219" i="53"/>
  <c r="BN219" i="53" s="1"/>
  <c r="BB219" i="53"/>
  <c r="BO219" i="53" s="1"/>
  <c r="BC219" i="53"/>
  <c r="BP219" i="53" s="1"/>
  <c r="BD219" i="53"/>
  <c r="BQ219" i="53" s="1"/>
  <c r="BE219" i="53"/>
  <c r="BR219" i="53" s="1"/>
  <c r="BF219" i="53"/>
  <c r="BS219" i="53" s="1"/>
  <c r="BG219" i="53"/>
  <c r="BT219" i="53" s="1"/>
  <c r="BH219" i="53"/>
  <c r="BU219" i="53" s="1"/>
  <c r="AX220" i="53"/>
  <c r="BK220" i="53" s="1"/>
  <c r="AY220" i="53"/>
  <c r="BL220" i="53" s="1"/>
  <c r="AZ220" i="53"/>
  <c r="BM220" i="53" s="1"/>
  <c r="BA220" i="53"/>
  <c r="BN220" i="53" s="1"/>
  <c r="BB220" i="53"/>
  <c r="BO220" i="53" s="1"/>
  <c r="BC220" i="53"/>
  <c r="BP220" i="53" s="1"/>
  <c r="BD220" i="53"/>
  <c r="BQ220" i="53" s="1"/>
  <c r="BE220" i="53"/>
  <c r="BR220" i="53" s="1"/>
  <c r="BF220" i="53"/>
  <c r="BS220" i="53" s="1"/>
  <c r="BG220" i="53"/>
  <c r="BT220" i="53" s="1"/>
  <c r="BH220" i="53"/>
  <c r="BU220" i="53" s="1"/>
  <c r="AX221" i="53"/>
  <c r="BK221" i="53" s="1"/>
  <c r="AY221" i="53"/>
  <c r="BL221" i="53" s="1"/>
  <c r="AZ221" i="53"/>
  <c r="BM221" i="53" s="1"/>
  <c r="BA221" i="53"/>
  <c r="BN221" i="53" s="1"/>
  <c r="BB221" i="53"/>
  <c r="BO221" i="53" s="1"/>
  <c r="BC221" i="53"/>
  <c r="BP221" i="53" s="1"/>
  <c r="BD221" i="53"/>
  <c r="BQ221" i="53" s="1"/>
  <c r="BE221" i="53"/>
  <c r="BR221" i="53" s="1"/>
  <c r="BF221" i="53"/>
  <c r="BS221" i="53" s="1"/>
  <c r="BG221" i="53"/>
  <c r="BT221" i="53" s="1"/>
  <c r="BH221" i="53"/>
  <c r="BU221" i="53" s="1"/>
  <c r="AX222" i="53"/>
  <c r="BK222" i="53" s="1"/>
  <c r="AY222" i="53"/>
  <c r="BL222" i="53" s="1"/>
  <c r="AZ222" i="53"/>
  <c r="BM222" i="53" s="1"/>
  <c r="BA222" i="53"/>
  <c r="BN222" i="53" s="1"/>
  <c r="BB222" i="53"/>
  <c r="BO222" i="53" s="1"/>
  <c r="BC222" i="53"/>
  <c r="BP222" i="53" s="1"/>
  <c r="BD222" i="53"/>
  <c r="BQ222" i="53" s="1"/>
  <c r="BE222" i="53"/>
  <c r="BR222" i="53" s="1"/>
  <c r="BF222" i="53"/>
  <c r="BS222" i="53" s="1"/>
  <c r="BG222" i="53"/>
  <c r="BT222" i="53" s="1"/>
  <c r="BH222" i="53"/>
  <c r="BU222" i="53" s="1"/>
  <c r="AX223" i="53"/>
  <c r="BK223" i="53" s="1"/>
  <c r="AY223" i="53"/>
  <c r="BL223" i="53" s="1"/>
  <c r="AZ223" i="53"/>
  <c r="BM223" i="53" s="1"/>
  <c r="BA223" i="53"/>
  <c r="BN223" i="53" s="1"/>
  <c r="BB223" i="53"/>
  <c r="BO223" i="53" s="1"/>
  <c r="BC223" i="53"/>
  <c r="BP223" i="53" s="1"/>
  <c r="BD223" i="53"/>
  <c r="BQ223" i="53" s="1"/>
  <c r="BE223" i="53"/>
  <c r="BR223" i="53" s="1"/>
  <c r="BF223" i="53"/>
  <c r="BS223" i="53" s="1"/>
  <c r="BG223" i="53"/>
  <c r="BT223" i="53" s="1"/>
  <c r="BH223" i="53"/>
  <c r="BU223" i="53" s="1"/>
  <c r="AX224" i="53"/>
  <c r="BK224" i="53" s="1"/>
  <c r="AY224" i="53"/>
  <c r="BL224" i="53" s="1"/>
  <c r="AZ224" i="53"/>
  <c r="BM224" i="53" s="1"/>
  <c r="BA224" i="53"/>
  <c r="BN224" i="53" s="1"/>
  <c r="BB224" i="53"/>
  <c r="BO224" i="53" s="1"/>
  <c r="BC224" i="53"/>
  <c r="BP224" i="53" s="1"/>
  <c r="BD224" i="53"/>
  <c r="BQ224" i="53" s="1"/>
  <c r="BE224" i="53"/>
  <c r="BR224" i="53" s="1"/>
  <c r="BF224" i="53"/>
  <c r="BS224" i="53" s="1"/>
  <c r="BG224" i="53"/>
  <c r="BT224" i="53" s="1"/>
  <c r="BH224" i="53"/>
  <c r="BU224" i="53" s="1"/>
  <c r="AX225" i="53"/>
  <c r="BK225" i="53" s="1"/>
  <c r="AY225" i="53"/>
  <c r="BL225" i="53" s="1"/>
  <c r="AZ225" i="53"/>
  <c r="BM225" i="53" s="1"/>
  <c r="BA225" i="53"/>
  <c r="BN225" i="53" s="1"/>
  <c r="BB225" i="53"/>
  <c r="BO225" i="53" s="1"/>
  <c r="BC225" i="53"/>
  <c r="BP225" i="53" s="1"/>
  <c r="BD225" i="53"/>
  <c r="BQ225" i="53" s="1"/>
  <c r="BE225" i="53"/>
  <c r="BR225" i="53" s="1"/>
  <c r="BF225" i="53"/>
  <c r="BS225" i="53" s="1"/>
  <c r="BG225" i="53"/>
  <c r="BT225" i="53" s="1"/>
  <c r="BH225" i="53"/>
  <c r="BU225" i="53" s="1"/>
  <c r="AX226" i="53"/>
  <c r="BK226" i="53" s="1"/>
  <c r="AY226" i="53"/>
  <c r="BL226" i="53" s="1"/>
  <c r="AZ226" i="53"/>
  <c r="BM226" i="53" s="1"/>
  <c r="BA226" i="53"/>
  <c r="BN226" i="53" s="1"/>
  <c r="BB226" i="53"/>
  <c r="BO226" i="53" s="1"/>
  <c r="BC226" i="53"/>
  <c r="BP226" i="53" s="1"/>
  <c r="BD226" i="53"/>
  <c r="BQ226" i="53" s="1"/>
  <c r="BE226" i="53"/>
  <c r="BR226" i="53" s="1"/>
  <c r="BF226" i="53"/>
  <c r="BS226" i="53" s="1"/>
  <c r="BG226" i="53"/>
  <c r="BT226" i="53" s="1"/>
  <c r="BH226" i="53"/>
  <c r="BU226" i="53" s="1"/>
  <c r="AX227" i="53"/>
  <c r="BK227" i="53" s="1"/>
  <c r="AY227" i="53"/>
  <c r="BL227" i="53" s="1"/>
  <c r="AZ227" i="53"/>
  <c r="BM227" i="53" s="1"/>
  <c r="BA227" i="53"/>
  <c r="BN227" i="53" s="1"/>
  <c r="BB227" i="53"/>
  <c r="BO227" i="53" s="1"/>
  <c r="BC227" i="53"/>
  <c r="BP227" i="53" s="1"/>
  <c r="BD227" i="53"/>
  <c r="BQ227" i="53" s="1"/>
  <c r="BE227" i="53"/>
  <c r="BR227" i="53" s="1"/>
  <c r="BF227" i="53"/>
  <c r="BS227" i="53" s="1"/>
  <c r="BG227" i="53"/>
  <c r="BT227" i="53" s="1"/>
  <c r="BH227" i="53"/>
  <c r="BU227" i="53" s="1"/>
  <c r="AX228" i="53"/>
  <c r="BK228" i="53" s="1"/>
  <c r="AY228" i="53"/>
  <c r="BL228" i="53" s="1"/>
  <c r="AZ228" i="53"/>
  <c r="BM228" i="53" s="1"/>
  <c r="BA228" i="53"/>
  <c r="BN228" i="53" s="1"/>
  <c r="BB228" i="53"/>
  <c r="BO228" i="53" s="1"/>
  <c r="BC228" i="53"/>
  <c r="BP228" i="53" s="1"/>
  <c r="BD228" i="53"/>
  <c r="BQ228" i="53" s="1"/>
  <c r="BE228" i="53"/>
  <c r="BR228" i="53" s="1"/>
  <c r="BF228" i="53"/>
  <c r="BS228" i="53" s="1"/>
  <c r="BG228" i="53"/>
  <c r="BT228" i="53" s="1"/>
  <c r="BH228" i="53"/>
  <c r="BU228" i="53" s="1"/>
  <c r="AX229" i="53"/>
  <c r="BK229" i="53" s="1"/>
  <c r="AY229" i="53"/>
  <c r="BL229" i="53" s="1"/>
  <c r="AZ229" i="53"/>
  <c r="BM229" i="53" s="1"/>
  <c r="BA229" i="53"/>
  <c r="BN229" i="53" s="1"/>
  <c r="BB229" i="53"/>
  <c r="BO229" i="53" s="1"/>
  <c r="BC229" i="53"/>
  <c r="BP229" i="53" s="1"/>
  <c r="BD229" i="53"/>
  <c r="BQ229" i="53" s="1"/>
  <c r="BE229" i="53"/>
  <c r="BR229" i="53" s="1"/>
  <c r="BF229" i="53"/>
  <c r="BS229" i="53" s="1"/>
  <c r="BG229" i="53"/>
  <c r="BT229" i="53" s="1"/>
  <c r="BH229" i="53"/>
  <c r="BU229" i="53" s="1"/>
  <c r="AX230" i="53"/>
  <c r="BK230" i="53" s="1"/>
  <c r="AY230" i="53"/>
  <c r="BL230" i="53" s="1"/>
  <c r="AZ230" i="53"/>
  <c r="BM230" i="53" s="1"/>
  <c r="BA230" i="53"/>
  <c r="BN230" i="53" s="1"/>
  <c r="BB230" i="53"/>
  <c r="BO230" i="53" s="1"/>
  <c r="BC230" i="53"/>
  <c r="BP230" i="53" s="1"/>
  <c r="BD230" i="53"/>
  <c r="BQ230" i="53" s="1"/>
  <c r="BE230" i="53"/>
  <c r="BR230" i="53" s="1"/>
  <c r="BF230" i="53"/>
  <c r="BS230" i="53" s="1"/>
  <c r="BG230" i="53"/>
  <c r="BT230" i="53" s="1"/>
  <c r="BH230" i="53"/>
  <c r="BU230" i="53" s="1"/>
  <c r="AX231" i="53"/>
  <c r="BK231" i="53" s="1"/>
  <c r="AY231" i="53"/>
  <c r="BL231" i="53" s="1"/>
  <c r="AZ231" i="53"/>
  <c r="BM231" i="53" s="1"/>
  <c r="BA231" i="53"/>
  <c r="BN231" i="53" s="1"/>
  <c r="BB231" i="53"/>
  <c r="BO231" i="53" s="1"/>
  <c r="BC231" i="53"/>
  <c r="BP231" i="53" s="1"/>
  <c r="BD231" i="53"/>
  <c r="BQ231" i="53" s="1"/>
  <c r="BE231" i="53"/>
  <c r="BR231" i="53" s="1"/>
  <c r="BF231" i="53"/>
  <c r="BS231" i="53" s="1"/>
  <c r="BG231" i="53"/>
  <c r="BT231" i="53" s="1"/>
  <c r="BH231" i="53"/>
  <c r="BU231" i="53" s="1"/>
  <c r="AX232" i="53"/>
  <c r="BK232" i="53" s="1"/>
  <c r="AY232" i="53"/>
  <c r="BL232" i="53" s="1"/>
  <c r="AZ232" i="53"/>
  <c r="BM232" i="53" s="1"/>
  <c r="BA232" i="53"/>
  <c r="BN232" i="53" s="1"/>
  <c r="BB232" i="53"/>
  <c r="BO232" i="53" s="1"/>
  <c r="BC232" i="53"/>
  <c r="BP232" i="53" s="1"/>
  <c r="BD232" i="53"/>
  <c r="BQ232" i="53" s="1"/>
  <c r="BE232" i="53"/>
  <c r="BR232" i="53" s="1"/>
  <c r="BF232" i="53"/>
  <c r="BS232" i="53" s="1"/>
  <c r="BG232" i="53"/>
  <c r="BT232" i="53" s="1"/>
  <c r="BH232" i="53"/>
  <c r="BU232" i="53" s="1"/>
  <c r="AX233" i="53"/>
  <c r="BK233" i="53" s="1"/>
  <c r="AY233" i="53"/>
  <c r="BL233" i="53" s="1"/>
  <c r="AZ233" i="53"/>
  <c r="BM233" i="53" s="1"/>
  <c r="BA233" i="53"/>
  <c r="BN233" i="53" s="1"/>
  <c r="BB233" i="53"/>
  <c r="BO233" i="53" s="1"/>
  <c r="BC233" i="53"/>
  <c r="BP233" i="53" s="1"/>
  <c r="BD233" i="53"/>
  <c r="BQ233" i="53" s="1"/>
  <c r="BE233" i="53"/>
  <c r="BR233" i="53" s="1"/>
  <c r="BF233" i="53"/>
  <c r="BS233" i="53" s="1"/>
  <c r="BG233" i="53"/>
  <c r="BT233" i="53" s="1"/>
  <c r="BH233" i="53"/>
  <c r="BU233" i="53" s="1"/>
  <c r="AX234" i="53"/>
  <c r="BK234" i="53" s="1"/>
  <c r="AY234" i="53"/>
  <c r="BL234" i="53" s="1"/>
  <c r="AZ234" i="53"/>
  <c r="BM234" i="53" s="1"/>
  <c r="BA234" i="53"/>
  <c r="BN234" i="53" s="1"/>
  <c r="BB234" i="53"/>
  <c r="BO234" i="53" s="1"/>
  <c r="BC234" i="53"/>
  <c r="BP234" i="53" s="1"/>
  <c r="BD234" i="53"/>
  <c r="BQ234" i="53" s="1"/>
  <c r="BE234" i="53"/>
  <c r="BR234" i="53" s="1"/>
  <c r="BF234" i="53"/>
  <c r="BS234" i="53" s="1"/>
  <c r="BG234" i="53"/>
  <c r="BT234" i="53" s="1"/>
  <c r="BH234" i="53"/>
  <c r="BU234" i="53" s="1"/>
  <c r="AX235" i="53"/>
  <c r="BK235" i="53" s="1"/>
  <c r="AY235" i="53"/>
  <c r="BL235" i="53" s="1"/>
  <c r="AZ235" i="53"/>
  <c r="BM235" i="53" s="1"/>
  <c r="BA235" i="53"/>
  <c r="BN235" i="53" s="1"/>
  <c r="BB235" i="53"/>
  <c r="BO235" i="53" s="1"/>
  <c r="BC235" i="53"/>
  <c r="BP235" i="53" s="1"/>
  <c r="BD235" i="53"/>
  <c r="BQ235" i="53" s="1"/>
  <c r="BE235" i="53"/>
  <c r="BR235" i="53" s="1"/>
  <c r="BF235" i="53"/>
  <c r="BS235" i="53" s="1"/>
  <c r="BG235" i="53"/>
  <c r="BT235" i="53" s="1"/>
  <c r="BH235" i="53"/>
  <c r="BU235" i="53" s="1"/>
  <c r="AX236" i="53"/>
  <c r="BK236" i="53" s="1"/>
  <c r="AY236" i="53"/>
  <c r="BL236" i="53" s="1"/>
  <c r="AZ236" i="53"/>
  <c r="BM236" i="53" s="1"/>
  <c r="BA236" i="53"/>
  <c r="BN236" i="53" s="1"/>
  <c r="BB236" i="53"/>
  <c r="BO236" i="53" s="1"/>
  <c r="BC236" i="53"/>
  <c r="BP236" i="53" s="1"/>
  <c r="BD236" i="53"/>
  <c r="BQ236" i="53" s="1"/>
  <c r="BE236" i="53"/>
  <c r="BR236" i="53" s="1"/>
  <c r="BF236" i="53"/>
  <c r="BS236" i="53" s="1"/>
  <c r="BG236" i="53"/>
  <c r="BT236" i="53" s="1"/>
  <c r="BH236" i="53"/>
  <c r="BU236" i="53" s="1"/>
  <c r="AX237" i="53"/>
  <c r="BK237" i="53" s="1"/>
  <c r="AY237" i="53"/>
  <c r="BL237" i="53" s="1"/>
  <c r="AZ237" i="53"/>
  <c r="BM237" i="53" s="1"/>
  <c r="BA237" i="53"/>
  <c r="BN237" i="53" s="1"/>
  <c r="BB237" i="53"/>
  <c r="BO237" i="53" s="1"/>
  <c r="BC237" i="53"/>
  <c r="BP237" i="53" s="1"/>
  <c r="BD237" i="53"/>
  <c r="BQ237" i="53" s="1"/>
  <c r="BE237" i="53"/>
  <c r="BR237" i="53" s="1"/>
  <c r="BF237" i="53"/>
  <c r="BS237" i="53" s="1"/>
  <c r="BG237" i="53"/>
  <c r="BT237" i="53" s="1"/>
  <c r="BH237" i="53"/>
  <c r="BU237" i="53" s="1"/>
  <c r="AX238" i="53"/>
  <c r="BK238" i="53" s="1"/>
  <c r="AY238" i="53"/>
  <c r="BL238" i="53" s="1"/>
  <c r="AZ238" i="53"/>
  <c r="BM238" i="53" s="1"/>
  <c r="BA238" i="53"/>
  <c r="BN238" i="53" s="1"/>
  <c r="BB238" i="53"/>
  <c r="BO238" i="53" s="1"/>
  <c r="BC238" i="53"/>
  <c r="BP238" i="53" s="1"/>
  <c r="BD238" i="53"/>
  <c r="BQ238" i="53" s="1"/>
  <c r="BE238" i="53"/>
  <c r="BR238" i="53" s="1"/>
  <c r="BF238" i="53"/>
  <c r="BS238" i="53" s="1"/>
  <c r="BG238" i="53"/>
  <c r="BT238" i="53" s="1"/>
  <c r="BH238" i="53"/>
  <c r="BU238" i="53" s="1"/>
  <c r="AX239" i="53"/>
  <c r="BK239" i="53" s="1"/>
  <c r="AY239" i="53"/>
  <c r="BL239" i="53" s="1"/>
  <c r="AZ239" i="53"/>
  <c r="BM239" i="53" s="1"/>
  <c r="BA239" i="53"/>
  <c r="BN239" i="53" s="1"/>
  <c r="BB239" i="53"/>
  <c r="BO239" i="53" s="1"/>
  <c r="BC239" i="53"/>
  <c r="BP239" i="53" s="1"/>
  <c r="BD239" i="53"/>
  <c r="BQ239" i="53" s="1"/>
  <c r="BE239" i="53"/>
  <c r="BR239" i="53" s="1"/>
  <c r="BF239" i="53"/>
  <c r="BS239" i="53" s="1"/>
  <c r="BG239" i="53"/>
  <c r="BT239" i="53" s="1"/>
  <c r="BH239" i="53"/>
  <c r="BU239" i="53" s="1"/>
  <c r="AX240" i="53"/>
  <c r="BK240" i="53" s="1"/>
  <c r="AY240" i="53"/>
  <c r="BL240" i="53" s="1"/>
  <c r="AZ240" i="53"/>
  <c r="BM240" i="53" s="1"/>
  <c r="BA240" i="53"/>
  <c r="BN240" i="53" s="1"/>
  <c r="BB240" i="53"/>
  <c r="BO240" i="53" s="1"/>
  <c r="BC240" i="53"/>
  <c r="BP240" i="53" s="1"/>
  <c r="BD240" i="53"/>
  <c r="BQ240" i="53" s="1"/>
  <c r="BE240" i="53"/>
  <c r="BR240" i="53" s="1"/>
  <c r="BF240" i="53"/>
  <c r="BS240" i="53" s="1"/>
  <c r="BG240" i="53"/>
  <c r="BT240" i="53" s="1"/>
  <c r="BH240" i="53"/>
  <c r="BU240" i="53" s="1"/>
  <c r="AX241" i="53"/>
  <c r="BK241" i="53" s="1"/>
  <c r="AY241" i="53"/>
  <c r="BL241" i="53" s="1"/>
  <c r="AZ241" i="53"/>
  <c r="BM241" i="53" s="1"/>
  <c r="BA241" i="53"/>
  <c r="BN241" i="53" s="1"/>
  <c r="BB241" i="53"/>
  <c r="BO241" i="53" s="1"/>
  <c r="BC241" i="53"/>
  <c r="BP241" i="53" s="1"/>
  <c r="BD241" i="53"/>
  <c r="BQ241" i="53" s="1"/>
  <c r="BE241" i="53"/>
  <c r="BR241" i="53" s="1"/>
  <c r="BF241" i="53"/>
  <c r="BS241" i="53" s="1"/>
  <c r="BG241" i="53"/>
  <c r="BT241" i="53" s="1"/>
  <c r="BH241" i="53"/>
  <c r="BU241" i="53" s="1"/>
  <c r="AX242" i="53"/>
  <c r="BK242" i="53" s="1"/>
  <c r="AY242" i="53"/>
  <c r="BL242" i="53" s="1"/>
  <c r="AZ242" i="53"/>
  <c r="BM242" i="53" s="1"/>
  <c r="BA242" i="53"/>
  <c r="BN242" i="53" s="1"/>
  <c r="BB242" i="53"/>
  <c r="BO242" i="53" s="1"/>
  <c r="BC242" i="53"/>
  <c r="BP242" i="53" s="1"/>
  <c r="BD242" i="53"/>
  <c r="BQ242" i="53" s="1"/>
  <c r="BE242" i="53"/>
  <c r="BR242" i="53" s="1"/>
  <c r="BF242" i="53"/>
  <c r="BS242" i="53" s="1"/>
  <c r="BG242" i="53"/>
  <c r="BT242" i="53" s="1"/>
  <c r="BH242" i="53"/>
  <c r="BU242" i="53" s="1"/>
  <c r="AX243" i="53"/>
  <c r="BK243" i="53" s="1"/>
  <c r="AY243" i="53"/>
  <c r="BL243" i="53" s="1"/>
  <c r="AZ243" i="53"/>
  <c r="BM243" i="53" s="1"/>
  <c r="BA243" i="53"/>
  <c r="BN243" i="53" s="1"/>
  <c r="BB243" i="53"/>
  <c r="BO243" i="53" s="1"/>
  <c r="BC243" i="53"/>
  <c r="BP243" i="53" s="1"/>
  <c r="BD243" i="53"/>
  <c r="BQ243" i="53" s="1"/>
  <c r="BE243" i="53"/>
  <c r="BR243" i="53" s="1"/>
  <c r="BF243" i="53"/>
  <c r="BS243" i="53" s="1"/>
  <c r="BG243" i="53"/>
  <c r="BT243" i="53" s="1"/>
  <c r="BH243" i="53"/>
  <c r="BU243" i="53" s="1"/>
  <c r="AX244" i="53"/>
  <c r="BK244" i="53" s="1"/>
  <c r="AY244" i="53"/>
  <c r="BL244" i="53" s="1"/>
  <c r="AZ244" i="53"/>
  <c r="BM244" i="53" s="1"/>
  <c r="BA244" i="53"/>
  <c r="BN244" i="53" s="1"/>
  <c r="BB244" i="53"/>
  <c r="BO244" i="53" s="1"/>
  <c r="BC244" i="53"/>
  <c r="BP244" i="53" s="1"/>
  <c r="BD244" i="53"/>
  <c r="BQ244" i="53" s="1"/>
  <c r="BE244" i="53"/>
  <c r="BR244" i="53" s="1"/>
  <c r="BF244" i="53"/>
  <c r="BS244" i="53" s="1"/>
  <c r="BG244" i="53"/>
  <c r="BT244" i="53" s="1"/>
  <c r="BH244" i="53"/>
  <c r="BU244" i="53" s="1"/>
  <c r="AX245" i="53"/>
  <c r="BK245" i="53" s="1"/>
  <c r="AY245" i="53"/>
  <c r="BL245" i="53" s="1"/>
  <c r="AZ245" i="53"/>
  <c r="BM245" i="53" s="1"/>
  <c r="BA245" i="53"/>
  <c r="BN245" i="53" s="1"/>
  <c r="BB245" i="53"/>
  <c r="BO245" i="53" s="1"/>
  <c r="BC245" i="53"/>
  <c r="BP245" i="53" s="1"/>
  <c r="BD245" i="53"/>
  <c r="BQ245" i="53" s="1"/>
  <c r="BE245" i="53"/>
  <c r="BR245" i="53" s="1"/>
  <c r="BF245" i="53"/>
  <c r="BS245" i="53" s="1"/>
  <c r="BG245" i="53"/>
  <c r="BT245" i="53" s="1"/>
  <c r="BH245" i="53"/>
  <c r="BU245" i="53" s="1"/>
  <c r="AX246" i="53"/>
  <c r="BK246" i="53" s="1"/>
  <c r="AY246" i="53"/>
  <c r="BL246" i="53" s="1"/>
  <c r="AZ246" i="53"/>
  <c r="BM246" i="53" s="1"/>
  <c r="BA246" i="53"/>
  <c r="BN246" i="53" s="1"/>
  <c r="BB246" i="53"/>
  <c r="BO246" i="53" s="1"/>
  <c r="BC246" i="53"/>
  <c r="BP246" i="53" s="1"/>
  <c r="BD246" i="53"/>
  <c r="BQ246" i="53" s="1"/>
  <c r="BE246" i="53"/>
  <c r="BR246" i="53" s="1"/>
  <c r="BF246" i="53"/>
  <c r="BS246" i="53" s="1"/>
  <c r="BG246" i="53"/>
  <c r="BT246" i="53" s="1"/>
  <c r="BH246" i="53"/>
  <c r="BU246" i="53" s="1"/>
  <c r="AX247" i="53"/>
  <c r="BK247" i="53" s="1"/>
  <c r="AY247" i="53"/>
  <c r="BL247" i="53" s="1"/>
  <c r="AZ247" i="53"/>
  <c r="BM247" i="53" s="1"/>
  <c r="BA247" i="53"/>
  <c r="BN247" i="53" s="1"/>
  <c r="BB247" i="53"/>
  <c r="BO247" i="53" s="1"/>
  <c r="BC247" i="53"/>
  <c r="BP247" i="53" s="1"/>
  <c r="BD247" i="53"/>
  <c r="BQ247" i="53" s="1"/>
  <c r="BE247" i="53"/>
  <c r="BR247" i="53" s="1"/>
  <c r="BF247" i="53"/>
  <c r="BS247" i="53" s="1"/>
  <c r="BG247" i="53"/>
  <c r="BT247" i="53" s="1"/>
  <c r="BH247" i="53"/>
  <c r="BU247" i="53" s="1"/>
  <c r="AX248" i="53"/>
  <c r="BK248" i="53" s="1"/>
  <c r="AY248" i="53"/>
  <c r="BL248" i="53" s="1"/>
  <c r="AZ248" i="53"/>
  <c r="BM248" i="53" s="1"/>
  <c r="BA248" i="53"/>
  <c r="BN248" i="53" s="1"/>
  <c r="BB248" i="53"/>
  <c r="BO248" i="53" s="1"/>
  <c r="BC248" i="53"/>
  <c r="BP248" i="53" s="1"/>
  <c r="BD248" i="53"/>
  <c r="BQ248" i="53" s="1"/>
  <c r="BE248" i="53"/>
  <c r="BR248" i="53" s="1"/>
  <c r="BF248" i="53"/>
  <c r="BS248" i="53" s="1"/>
  <c r="BG248" i="53"/>
  <c r="BT248" i="53" s="1"/>
  <c r="BH248" i="53"/>
  <c r="BU248" i="53" s="1"/>
  <c r="AX249" i="53"/>
  <c r="BK249" i="53" s="1"/>
  <c r="AY249" i="53"/>
  <c r="BL249" i="53" s="1"/>
  <c r="AZ249" i="53"/>
  <c r="BM249" i="53" s="1"/>
  <c r="BA249" i="53"/>
  <c r="BN249" i="53" s="1"/>
  <c r="BB249" i="53"/>
  <c r="BO249" i="53" s="1"/>
  <c r="BC249" i="53"/>
  <c r="BP249" i="53" s="1"/>
  <c r="BD249" i="53"/>
  <c r="BQ249" i="53" s="1"/>
  <c r="BE249" i="53"/>
  <c r="BR249" i="53" s="1"/>
  <c r="BF249" i="53"/>
  <c r="BS249" i="53" s="1"/>
  <c r="BG249" i="53"/>
  <c r="BT249" i="53" s="1"/>
  <c r="BH249" i="53"/>
  <c r="BU249" i="53" s="1"/>
  <c r="AX250" i="53"/>
  <c r="BK250" i="53" s="1"/>
  <c r="AY250" i="53"/>
  <c r="BL250" i="53" s="1"/>
  <c r="AZ250" i="53"/>
  <c r="BM250" i="53" s="1"/>
  <c r="BA250" i="53"/>
  <c r="BN250" i="53" s="1"/>
  <c r="BB250" i="53"/>
  <c r="BO250" i="53" s="1"/>
  <c r="BC250" i="53"/>
  <c r="BP250" i="53" s="1"/>
  <c r="BD250" i="53"/>
  <c r="BQ250" i="53" s="1"/>
  <c r="BE250" i="53"/>
  <c r="BR250" i="53" s="1"/>
  <c r="BF250" i="53"/>
  <c r="BS250" i="53" s="1"/>
  <c r="BG250" i="53"/>
  <c r="BT250" i="53" s="1"/>
  <c r="BH250" i="53"/>
  <c r="BU250" i="53" s="1"/>
  <c r="AX251" i="53"/>
  <c r="BK251" i="53" s="1"/>
  <c r="AY251" i="53"/>
  <c r="BL251" i="53" s="1"/>
  <c r="AZ251" i="53"/>
  <c r="BM251" i="53" s="1"/>
  <c r="BA251" i="53"/>
  <c r="BN251" i="53" s="1"/>
  <c r="BB251" i="53"/>
  <c r="BO251" i="53" s="1"/>
  <c r="BC251" i="53"/>
  <c r="BP251" i="53" s="1"/>
  <c r="BD251" i="53"/>
  <c r="BQ251" i="53" s="1"/>
  <c r="BE251" i="53"/>
  <c r="BR251" i="53" s="1"/>
  <c r="BF251" i="53"/>
  <c r="BS251" i="53" s="1"/>
  <c r="BG251" i="53"/>
  <c r="BT251" i="53" s="1"/>
  <c r="BH251" i="53"/>
  <c r="BU251" i="53" s="1"/>
  <c r="AX252" i="53"/>
  <c r="BK252" i="53" s="1"/>
  <c r="AY252" i="53"/>
  <c r="BL252" i="53" s="1"/>
  <c r="AZ252" i="53"/>
  <c r="BM252" i="53" s="1"/>
  <c r="BA252" i="53"/>
  <c r="BN252" i="53" s="1"/>
  <c r="BB252" i="53"/>
  <c r="BO252" i="53" s="1"/>
  <c r="BC252" i="53"/>
  <c r="BP252" i="53" s="1"/>
  <c r="BD252" i="53"/>
  <c r="BQ252" i="53" s="1"/>
  <c r="BE252" i="53"/>
  <c r="BR252" i="53" s="1"/>
  <c r="BF252" i="53"/>
  <c r="BS252" i="53" s="1"/>
  <c r="BG252" i="53"/>
  <c r="BT252" i="53" s="1"/>
  <c r="BH252" i="53"/>
  <c r="BU252" i="53" s="1"/>
  <c r="AX253" i="53"/>
  <c r="BK253" i="53" s="1"/>
  <c r="AY253" i="53"/>
  <c r="BL253" i="53" s="1"/>
  <c r="AZ253" i="53"/>
  <c r="BM253" i="53" s="1"/>
  <c r="BA253" i="53"/>
  <c r="BN253" i="53" s="1"/>
  <c r="BB253" i="53"/>
  <c r="BO253" i="53" s="1"/>
  <c r="BC253" i="53"/>
  <c r="BP253" i="53" s="1"/>
  <c r="BD253" i="53"/>
  <c r="BQ253" i="53" s="1"/>
  <c r="BE253" i="53"/>
  <c r="BR253" i="53" s="1"/>
  <c r="BF253" i="53"/>
  <c r="BS253" i="53" s="1"/>
  <c r="BG253" i="53"/>
  <c r="BT253" i="53" s="1"/>
  <c r="BH253" i="53"/>
  <c r="BU253" i="53" s="1"/>
  <c r="AX254" i="53"/>
  <c r="BK254" i="53" s="1"/>
  <c r="AY254" i="53"/>
  <c r="BL254" i="53" s="1"/>
  <c r="AZ254" i="53"/>
  <c r="BM254" i="53" s="1"/>
  <c r="BA254" i="53"/>
  <c r="BN254" i="53" s="1"/>
  <c r="BB254" i="53"/>
  <c r="BO254" i="53" s="1"/>
  <c r="BC254" i="53"/>
  <c r="BP254" i="53" s="1"/>
  <c r="BD254" i="53"/>
  <c r="BQ254" i="53" s="1"/>
  <c r="BE254" i="53"/>
  <c r="BR254" i="53" s="1"/>
  <c r="BF254" i="53"/>
  <c r="BS254" i="53" s="1"/>
  <c r="BG254" i="53"/>
  <c r="BT254" i="53" s="1"/>
  <c r="BH254" i="53"/>
  <c r="BU254" i="53" s="1"/>
  <c r="AX255" i="53"/>
  <c r="BK255" i="53" s="1"/>
  <c r="AY255" i="53"/>
  <c r="BL255" i="53" s="1"/>
  <c r="AZ255" i="53"/>
  <c r="BM255" i="53" s="1"/>
  <c r="BA255" i="53"/>
  <c r="BN255" i="53" s="1"/>
  <c r="BB255" i="53"/>
  <c r="BO255" i="53" s="1"/>
  <c r="BC255" i="53"/>
  <c r="BP255" i="53" s="1"/>
  <c r="BD255" i="53"/>
  <c r="BQ255" i="53" s="1"/>
  <c r="BE255" i="53"/>
  <c r="BR255" i="53" s="1"/>
  <c r="BF255" i="53"/>
  <c r="BS255" i="53" s="1"/>
  <c r="BG255" i="53"/>
  <c r="BT255" i="53" s="1"/>
  <c r="BH255" i="53"/>
  <c r="BU255" i="53" s="1"/>
  <c r="AX256" i="53"/>
  <c r="BK256" i="53" s="1"/>
  <c r="AY256" i="53"/>
  <c r="BL256" i="53" s="1"/>
  <c r="AZ256" i="53"/>
  <c r="BM256" i="53" s="1"/>
  <c r="BA256" i="53"/>
  <c r="BN256" i="53" s="1"/>
  <c r="BB256" i="53"/>
  <c r="BO256" i="53" s="1"/>
  <c r="BC256" i="53"/>
  <c r="BP256" i="53" s="1"/>
  <c r="BD256" i="53"/>
  <c r="BQ256" i="53" s="1"/>
  <c r="BE256" i="53"/>
  <c r="BR256" i="53" s="1"/>
  <c r="BF256" i="53"/>
  <c r="BS256" i="53" s="1"/>
  <c r="BG256" i="53"/>
  <c r="BT256" i="53" s="1"/>
  <c r="BH256" i="53"/>
  <c r="BU256" i="53" s="1"/>
  <c r="AX257" i="53"/>
  <c r="BK257" i="53" s="1"/>
  <c r="AY257" i="53"/>
  <c r="BL257" i="53" s="1"/>
  <c r="AZ257" i="53"/>
  <c r="BM257" i="53" s="1"/>
  <c r="BA257" i="53"/>
  <c r="BN257" i="53" s="1"/>
  <c r="BB257" i="53"/>
  <c r="BO257" i="53" s="1"/>
  <c r="BC257" i="53"/>
  <c r="BP257" i="53" s="1"/>
  <c r="BD257" i="53"/>
  <c r="BQ257" i="53" s="1"/>
  <c r="BE257" i="53"/>
  <c r="BR257" i="53" s="1"/>
  <c r="BF257" i="53"/>
  <c r="BS257" i="53" s="1"/>
  <c r="BG257" i="53"/>
  <c r="BT257" i="53" s="1"/>
  <c r="BH257" i="53"/>
  <c r="BU257" i="53" s="1"/>
  <c r="AX258" i="53"/>
  <c r="BK258" i="53" s="1"/>
  <c r="AY258" i="53"/>
  <c r="BL258" i="53" s="1"/>
  <c r="AZ258" i="53"/>
  <c r="BM258" i="53" s="1"/>
  <c r="BA258" i="53"/>
  <c r="BN258" i="53" s="1"/>
  <c r="BB258" i="53"/>
  <c r="BO258" i="53" s="1"/>
  <c r="BC258" i="53"/>
  <c r="BP258" i="53" s="1"/>
  <c r="BD258" i="53"/>
  <c r="BQ258" i="53" s="1"/>
  <c r="BE258" i="53"/>
  <c r="BR258" i="53" s="1"/>
  <c r="BF258" i="53"/>
  <c r="BS258" i="53" s="1"/>
  <c r="BG258" i="53"/>
  <c r="BT258" i="53" s="1"/>
  <c r="BH258" i="53"/>
  <c r="BU258" i="53" s="1"/>
  <c r="AX259" i="53"/>
  <c r="BK259" i="53" s="1"/>
  <c r="AY259" i="53"/>
  <c r="BL259" i="53" s="1"/>
  <c r="AZ259" i="53"/>
  <c r="BM259" i="53" s="1"/>
  <c r="BA259" i="53"/>
  <c r="BN259" i="53" s="1"/>
  <c r="BB259" i="53"/>
  <c r="BO259" i="53" s="1"/>
  <c r="BC259" i="53"/>
  <c r="BP259" i="53" s="1"/>
  <c r="BD259" i="53"/>
  <c r="BQ259" i="53" s="1"/>
  <c r="BE259" i="53"/>
  <c r="BR259" i="53" s="1"/>
  <c r="BF259" i="53"/>
  <c r="BS259" i="53" s="1"/>
  <c r="BG259" i="53"/>
  <c r="BT259" i="53" s="1"/>
  <c r="BH259" i="53"/>
  <c r="BU259" i="53" s="1"/>
  <c r="AX260" i="53"/>
  <c r="BK260" i="53" s="1"/>
  <c r="AY260" i="53"/>
  <c r="BL260" i="53" s="1"/>
  <c r="AZ260" i="53"/>
  <c r="BM260" i="53" s="1"/>
  <c r="BA260" i="53"/>
  <c r="BN260" i="53" s="1"/>
  <c r="BB260" i="53"/>
  <c r="BO260" i="53" s="1"/>
  <c r="BC260" i="53"/>
  <c r="BP260" i="53" s="1"/>
  <c r="BD260" i="53"/>
  <c r="BQ260" i="53" s="1"/>
  <c r="BE260" i="53"/>
  <c r="BR260" i="53" s="1"/>
  <c r="BF260" i="53"/>
  <c r="BS260" i="53" s="1"/>
  <c r="BG260" i="53"/>
  <c r="BT260" i="53" s="1"/>
  <c r="BH260" i="53"/>
  <c r="BU260" i="53" s="1"/>
  <c r="AX261" i="53"/>
  <c r="BK261" i="53" s="1"/>
  <c r="AY261" i="53"/>
  <c r="BL261" i="53" s="1"/>
  <c r="AZ261" i="53"/>
  <c r="BM261" i="53" s="1"/>
  <c r="BA261" i="53"/>
  <c r="BN261" i="53" s="1"/>
  <c r="BB261" i="53"/>
  <c r="BO261" i="53" s="1"/>
  <c r="BC261" i="53"/>
  <c r="BP261" i="53" s="1"/>
  <c r="BD261" i="53"/>
  <c r="BQ261" i="53" s="1"/>
  <c r="BE261" i="53"/>
  <c r="BR261" i="53" s="1"/>
  <c r="BF261" i="53"/>
  <c r="BS261" i="53" s="1"/>
  <c r="BG261" i="53"/>
  <c r="BT261" i="53" s="1"/>
  <c r="BH261" i="53"/>
  <c r="BU261" i="53" s="1"/>
  <c r="AX262" i="53"/>
  <c r="BK262" i="53" s="1"/>
  <c r="AY262" i="53"/>
  <c r="BL262" i="53" s="1"/>
  <c r="AZ262" i="53"/>
  <c r="BM262" i="53" s="1"/>
  <c r="BA262" i="53"/>
  <c r="BN262" i="53" s="1"/>
  <c r="BB262" i="53"/>
  <c r="BO262" i="53" s="1"/>
  <c r="BC262" i="53"/>
  <c r="BP262" i="53" s="1"/>
  <c r="BD262" i="53"/>
  <c r="BQ262" i="53" s="1"/>
  <c r="BE262" i="53"/>
  <c r="BR262" i="53" s="1"/>
  <c r="BF262" i="53"/>
  <c r="BS262" i="53" s="1"/>
  <c r="BG262" i="53"/>
  <c r="BT262" i="53" s="1"/>
  <c r="BH262" i="53"/>
  <c r="BU262" i="53" s="1"/>
  <c r="AX263" i="53"/>
  <c r="BK263" i="53" s="1"/>
  <c r="AY263" i="53"/>
  <c r="BL263" i="53" s="1"/>
  <c r="AZ263" i="53"/>
  <c r="BM263" i="53" s="1"/>
  <c r="BA263" i="53"/>
  <c r="BN263" i="53" s="1"/>
  <c r="BB263" i="53"/>
  <c r="BO263" i="53" s="1"/>
  <c r="BC263" i="53"/>
  <c r="BP263" i="53" s="1"/>
  <c r="BD263" i="53"/>
  <c r="BQ263" i="53" s="1"/>
  <c r="BE263" i="53"/>
  <c r="BR263" i="53" s="1"/>
  <c r="BF263" i="53"/>
  <c r="BS263" i="53" s="1"/>
  <c r="BG263" i="53"/>
  <c r="BT263" i="53" s="1"/>
  <c r="BH263" i="53"/>
  <c r="BU263" i="53" s="1"/>
  <c r="AX264" i="53"/>
  <c r="BK264" i="53" s="1"/>
  <c r="AY264" i="53"/>
  <c r="BL264" i="53" s="1"/>
  <c r="AZ264" i="53"/>
  <c r="BM264" i="53" s="1"/>
  <c r="BA264" i="53"/>
  <c r="BN264" i="53" s="1"/>
  <c r="BB264" i="53"/>
  <c r="BO264" i="53" s="1"/>
  <c r="BC264" i="53"/>
  <c r="BP264" i="53" s="1"/>
  <c r="BD264" i="53"/>
  <c r="BQ264" i="53" s="1"/>
  <c r="BE264" i="53"/>
  <c r="BR264" i="53" s="1"/>
  <c r="BF264" i="53"/>
  <c r="BS264" i="53" s="1"/>
  <c r="BG264" i="53"/>
  <c r="BT264" i="53" s="1"/>
  <c r="BH264" i="53"/>
  <c r="BU264" i="53" s="1"/>
  <c r="AX265" i="53"/>
  <c r="BK265" i="53" s="1"/>
  <c r="AY265" i="53"/>
  <c r="BL265" i="53" s="1"/>
  <c r="AZ265" i="53"/>
  <c r="BM265" i="53" s="1"/>
  <c r="BA265" i="53"/>
  <c r="BN265" i="53" s="1"/>
  <c r="BB265" i="53"/>
  <c r="BO265" i="53" s="1"/>
  <c r="BC265" i="53"/>
  <c r="BP265" i="53" s="1"/>
  <c r="BD265" i="53"/>
  <c r="BQ265" i="53" s="1"/>
  <c r="BE265" i="53"/>
  <c r="BR265" i="53" s="1"/>
  <c r="BF265" i="53"/>
  <c r="BS265" i="53" s="1"/>
  <c r="BG265" i="53"/>
  <c r="BT265" i="53" s="1"/>
  <c r="BH265" i="53"/>
  <c r="BU265" i="53" s="1"/>
  <c r="AX266" i="53"/>
  <c r="BK266" i="53" s="1"/>
  <c r="AY266" i="53"/>
  <c r="BL266" i="53" s="1"/>
  <c r="AZ266" i="53"/>
  <c r="BM266" i="53" s="1"/>
  <c r="BA266" i="53"/>
  <c r="BN266" i="53" s="1"/>
  <c r="BB266" i="53"/>
  <c r="BO266" i="53" s="1"/>
  <c r="BC266" i="53"/>
  <c r="BP266" i="53" s="1"/>
  <c r="BD266" i="53"/>
  <c r="BQ266" i="53" s="1"/>
  <c r="BE266" i="53"/>
  <c r="BR266" i="53" s="1"/>
  <c r="BF266" i="53"/>
  <c r="BS266" i="53" s="1"/>
  <c r="BG266" i="53"/>
  <c r="BT266" i="53" s="1"/>
  <c r="BH266" i="53"/>
  <c r="BU266" i="53" s="1"/>
  <c r="AX267" i="53"/>
  <c r="BK267" i="53" s="1"/>
  <c r="AY267" i="53"/>
  <c r="BL267" i="53" s="1"/>
  <c r="AZ267" i="53"/>
  <c r="BM267" i="53" s="1"/>
  <c r="BA267" i="53"/>
  <c r="BN267" i="53" s="1"/>
  <c r="BB267" i="53"/>
  <c r="BO267" i="53" s="1"/>
  <c r="BC267" i="53"/>
  <c r="BP267" i="53" s="1"/>
  <c r="BD267" i="53"/>
  <c r="BQ267" i="53" s="1"/>
  <c r="BE267" i="53"/>
  <c r="BR267" i="53" s="1"/>
  <c r="BF267" i="53"/>
  <c r="BS267" i="53" s="1"/>
  <c r="BG267" i="53"/>
  <c r="BT267" i="53" s="1"/>
  <c r="BH267" i="53"/>
  <c r="BU267" i="53" s="1"/>
  <c r="AX268" i="53"/>
  <c r="BK268" i="53" s="1"/>
  <c r="AY268" i="53"/>
  <c r="BL268" i="53" s="1"/>
  <c r="AZ268" i="53"/>
  <c r="BM268" i="53" s="1"/>
  <c r="BA268" i="53"/>
  <c r="BN268" i="53" s="1"/>
  <c r="BB268" i="53"/>
  <c r="BO268" i="53" s="1"/>
  <c r="BC268" i="53"/>
  <c r="BP268" i="53" s="1"/>
  <c r="BD268" i="53"/>
  <c r="BQ268" i="53" s="1"/>
  <c r="BE268" i="53"/>
  <c r="BR268" i="53" s="1"/>
  <c r="BF268" i="53"/>
  <c r="BS268" i="53" s="1"/>
  <c r="BG268" i="53"/>
  <c r="BT268" i="53" s="1"/>
  <c r="BH268" i="53"/>
  <c r="BU268" i="53" s="1"/>
  <c r="AX269" i="53"/>
  <c r="BK269" i="53" s="1"/>
  <c r="AY269" i="53"/>
  <c r="BL269" i="53" s="1"/>
  <c r="AZ269" i="53"/>
  <c r="BM269" i="53" s="1"/>
  <c r="BA269" i="53"/>
  <c r="BN269" i="53" s="1"/>
  <c r="BB269" i="53"/>
  <c r="BO269" i="53" s="1"/>
  <c r="BC269" i="53"/>
  <c r="BP269" i="53" s="1"/>
  <c r="BD269" i="53"/>
  <c r="BQ269" i="53" s="1"/>
  <c r="BE269" i="53"/>
  <c r="BR269" i="53" s="1"/>
  <c r="BF269" i="53"/>
  <c r="BS269" i="53" s="1"/>
  <c r="BG269" i="53"/>
  <c r="BT269" i="53" s="1"/>
  <c r="BH269" i="53"/>
  <c r="BU269" i="53" s="1"/>
  <c r="AX270" i="53"/>
  <c r="BK270" i="53" s="1"/>
  <c r="AY270" i="53"/>
  <c r="BL270" i="53" s="1"/>
  <c r="AZ270" i="53"/>
  <c r="BM270" i="53" s="1"/>
  <c r="BA270" i="53"/>
  <c r="BN270" i="53" s="1"/>
  <c r="BB270" i="53"/>
  <c r="BO270" i="53" s="1"/>
  <c r="BC270" i="53"/>
  <c r="BP270" i="53" s="1"/>
  <c r="BD270" i="53"/>
  <c r="BQ270" i="53" s="1"/>
  <c r="BE270" i="53"/>
  <c r="BR270" i="53" s="1"/>
  <c r="BF270" i="53"/>
  <c r="BS270" i="53" s="1"/>
  <c r="BG270" i="53"/>
  <c r="BT270" i="53" s="1"/>
  <c r="BH270" i="53"/>
  <c r="BU270" i="53" s="1"/>
  <c r="AX271" i="53"/>
  <c r="BK271" i="53" s="1"/>
  <c r="AY271" i="53"/>
  <c r="BL271" i="53" s="1"/>
  <c r="AZ271" i="53"/>
  <c r="BM271" i="53" s="1"/>
  <c r="BA271" i="53"/>
  <c r="BN271" i="53" s="1"/>
  <c r="BB271" i="53"/>
  <c r="BO271" i="53" s="1"/>
  <c r="BC271" i="53"/>
  <c r="BP271" i="53" s="1"/>
  <c r="BD271" i="53"/>
  <c r="BQ271" i="53" s="1"/>
  <c r="BE271" i="53"/>
  <c r="BR271" i="53" s="1"/>
  <c r="BF271" i="53"/>
  <c r="BS271" i="53" s="1"/>
  <c r="BG271" i="53"/>
  <c r="BT271" i="53" s="1"/>
  <c r="BH271" i="53"/>
  <c r="BU271" i="53" s="1"/>
  <c r="AX272" i="53"/>
  <c r="BK272" i="53" s="1"/>
  <c r="AY272" i="53"/>
  <c r="BL272" i="53" s="1"/>
  <c r="AZ272" i="53"/>
  <c r="BM272" i="53" s="1"/>
  <c r="BA272" i="53"/>
  <c r="BN272" i="53" s="1"/>
  <c r="BB272" i="53"/>
  <c r="BO272" i="53" s="1"/>
  <c r="BC272" i="53"/>
  <c r="BP272" i="53" s="1"/>
  <c r="BD272" i="53"/>
  <c r="BQ272" i="53" s="1"/>
  <c r="BE272" i="53"/>
  <c r="BR272" i="53" s="1"/>
  <c r="BF272" i="53"/>
  <c r="BS272" i="53" s="1"/>
  <c r="BG272" i="53"/>
  <c r="BT272" i="53" s="1"/>
  <c r="BH272" i="53"/>
  <c r="BU272" i="53" s="1"/>
  <c r="AX273" i="53"/>
  <c r="BK273" i="53" s="1"/>
  <c r="AY273" i="53"/>
  <c r="BL273" i="53" s="1"/>
  <c r="AZ273" i="53"/>
  <c r="BM273" i="53" s="1"/>
  <c r="BA273" i="53"/>
  <c r="BN273" i="53" s="1"/>
  <c r="BB273" i="53"/>
  <c r="BO273" i="53" s="1"/>
  <c r="BC273" i="53"/>
  <c r="BP273" i="53" s="1"/>
  <c r="BD273" i="53"/>
  <c r="BQ273" i="53" s="1"/>
  <c r="BE273" i="53"/>
  <c r="BR273" i="53" s="1"/>
  <c r="BF273" i="53"/>
  <c r="BS273" i="53" s="1"/>
  <c r="BG273" i="53"/>
  <c r="BT273" i="53" s="1"/>
  <c r="BH273" i="53"/>
  <c r="BU273" i="53" s="1"/>
  <c r="AX274" i="53"/>
  <c r="BK274" i="53" s="1"/>
  <c r="AY274" i="53"/>
  <c r="BL274" i="53" s="1"/>
  <c r="AZ274" i="53"/>
  <c r="BM274" i="53" s="1"/>
  <c r="BA274" i="53"/>
  <c r="BN274" i="53" s="1"/>
  <c r="BB274" i="53"/>
  <c r="BO274" i="53" s="1"/>
  <c r="BC274" i="53"/>
  <c r="BP274" i="53" s="1"/>
  <c r="BD274" i="53"/>
  <c r="BQ274" i="53" s="1"/>
  <c r="BE274" i="53"/>
  <c r="BR274" i="53" s="1"/>
  <c r="BF274" i="53"/>
  <c r="BS274" i="53" s="1"/>
  <c r="BG274" i="53"/>
  <c r="BT274" i="53" s="1"/>
  <c r="BH274" i="53"/>
  <c r="BU274" i="53" s="1"/>
  <c r="AX275" i="53"/>
  <c r="BK275" i="53" s="1"/>
  <c r="AY275" i="53"/>
  <c r="BL275" i="53" s="1"/>
  <c r="AZ275" i="53"/>
  <c r="BM275" i="53" s="1"/>
  <c r="BA275" i="53"/>
  <c r="BN275" i="53" s="1"/>
  <c r="BB275" i="53"/>
  <c r="BO275" i="53" s="1"/>
  <c r="BC275" i="53"/>
  <c r="BP275" i="53" s="1"/>
  <c r="BD275" i="53"/>
  <c r="BQ275" i="53" s="1"/>
  <c r="BE275" i="53"/>
  <c r="BR275" i="53" s="1"/>
  <c r="BF275" i="53"/>
  <c r="BS275" i="53" s="1"/>
  <c r="BG275" i="53"/>
  <c r="BT275" i="53" s="1"/>
  <c r="BH275" i="53"/>
  <c r="BU275" i="53" s="1"/>
  <c r="AX276" i="53"/>
  <c r="BK276" i="53" s="1"/>
  <c r="AY276" i="53"/>
  <c r="BL276" i="53" s="1"/>
  <c r="AZ276" i="53"/>
  <c r="BM276" i="53" s="1"/>
  <c r="BA276" i="53"/>
  <c r="BN276" i="53" s="1"/>
  <c r="BB276" i="53"/>
  <c r="BO276" i="53" s="1"/>
  <c r="BC276" i="53"/>
  <c r="BP276" i="53" s="1"/>
  <c r="BD276" i="53"/>
  <c r="BQ276" i="53" s="1"/>
  <c r="BE276" i="53"/>
  <c r="BR276" i="53" s="1"/>
  <c r="BF276" i="53"/>
  <c r="BS276" i="53" s="1"/>
  <c r="BG276" i="53"/>
  <c r="BT276" i="53" s="1"/>
  <c r="BH276" i="53"/>
  <c r="BU276" i="53" s="1"/>
  <c r="AX277" i="53"/>
  <c r="BK277" i="53" s="1"/>
  <c r="AY277" i="53"/>
  <c r="BL277" i="53" s="1"/>
  <c r="AZ277" i="53"/>
  <c r="BM277" i="53" s="1"/>
  <c r="BA277" i="53"/>
  <c r="BN277" i="53" s="1"/>
  <c r="BB277" i="53"/>
  <c r="BO277" i="53" s="1"/>
  <c r="BC277" i="53"/>
  <c r="BP277" i="53" s="1"/>
  <c r="BD277" i="53"/>
  <c r="BQ277" i="53" s="1"/>
  <c r="BE277" i="53"/>
  <c r="BR277" i="53" s="1"/>
  <c r="BF277" i="53"/>
  <c r="BS277" i="53" s="1"/>
  <c r="BG277" i="53"/>
  <c r="BT277" i="53" s="1"/>
  <c r="BH277" i="53"/>
  <c r="BU277" i="53" s="1"/>
  <c r="AX278" i="53"/>
  <c r="BK278" i="53" s="1"/>
  <c r="AY278" i="53"/>
  <c r="BL278" i="53" s="1"/>
  <c r="AZ278" i="53"/>
  <c r="BM278" i="53" s="1"/>
  <c r="BA278" i="53"/>
  <c r="BN278" i="53" s="1"/>
  <c r="BB278" i="53"/>
  <c r="BO278" i="53" s="1"/>
  <c r="BC278" i="53"/>
  <c r="BP278" i="53" s="1"/>
  <c r="BD278" i="53"/>
  <c r="BQ278" i="53" s="1"/>
  <c r="BE278" i="53"/>
  <c r="BR278" i="53" s="1"/>
  <c r="BF278" i="53"/>
  <c r="BS278" i="53" s="1"/>
  <c r="BG278" i="53"/>
  <c r="BT278" i="53" s="1"/>
  <c r="BH278" i="53"/>
  <c r="BU278" i="53" s="1"/>
  <c r="AX279" i="53"/>
  <c r="BK279" i="53" s="1"/>
  <c r="AY279" i="53"/>
  <c r="BL279" i="53" s="1"/>
  <c r="AZ279" i="53"/>
  <c r="BM279" i="53" s="1"/>
  <c r="BA279" i="53"/>
  <c r="BN279" i="53" s="1"/>
  <c r="BB279" i="53"/>
  <c r="BO279" i="53" s="1"/>
  <c r="BC279" i="53"/>
  <c r="BP279" i="53" s="1"/>
  <c r="BD279" i="53"/>
  <c r="BQ279" i="53" s="1"/>
  <c r="BE279" i="53"/>
  <c r="BR279" i="53" s="1"/>
  <c r="BF279" i="53"/>
  <c r="BS279" i="53" s="1"/>
  <c r="BG279" i="53"/>
  <c r="BT279" i="53" s="1"/>
  <c r="BH279" i="53"/>
  <c r="BU279" i="53" s="1"/>
  <c r="AX280" i="53"/>
  <c r="BK280" i="53" s="1"/>
  <c r="AY280" i="53"/>
  <c r="BL280" i="53" s="1"/>
  <c r="AZ280" i="53"/>
  <c r="BM280" i="53" s="1"/>
  <c r="BA280" i="53"/>
  <c r="BN280" i="53" s="1"/>
  <c r="BB280" i="53"/>
  <c r="BO280" i="53" s="1"/>
  <c r="BC280" i="53"/>
  <c r="BP280" i="53" s="1"/>
  <c r="BD280" i="53"/>
  <c r="BQ280" i="53" s="1"/>
  <c r="BE280" i="53"/>
  <c r="BR280" i="53" s="1"/>
  <c r="BF280" i="53"/>
  <c r="BS280" i="53" s="1"/>
  <c r="BG280" i="53"/>
  <c r="BT280" i="53" s="1"/>
  <c r="BH280" i="53"/>
  <c r="BU280" i="53" s="1"/>
  <c r="AX281" i="53"/>
  <c r="BK281" i="53" s="1"/>
  <c r="AY281" i="53"/>
  <c r="BL281" i="53" s="1"/>
  <c r="AZ281" i="53"/>
  <c r="BM281" i="53" s="1"/>
  <c r="BA281" i="53"/>
  <c r="BN281" i="53" s="1"/>
  <c r="BB281" i="53"/>
  <c r="BO281" i="53" s="1"/>
  <c r="BC281" i="53"/>
  <c r="BP281" i="53" s="1"/>
  <c r="BD281" i="53"/>
  <c r="BQ281" i="53" s="1"/>
  <c r="BE281" i="53"/>
  <c r="BR281" i="53" s="1"/>
  <c r="BF281" i="53"/>
  <c r="BS281" i="53" s="1"/>
  <c r="BG281" i="53"/>
  <c r="BT281" i="53" s="1"/>
  <c r="BH281" i="53"/>
  <c r="BU281" i="53" s="1"/>
  <c r="AX282" i="53"/>
  <c r="BK282" i="53" s="1"/>
  <c r="AY282" i="53"/>
  <c r="BL282" i="53" s="1"/>
  <c r="AZ282" i="53"/>
  <c r="BM282" i="53" s="1"/>
  <c r="BA282" i="53"/>
  <c r="BN282" i="53" s="1"/>
  <c r="BB282" i="53"/>
  <c r="BO282" i="53" s="1"/>
  <c r="BC282" i="53"/>
  <c r="BP282" i="53" s="1"/>
  <c r="BD282" i="53"/>
  <c r="BQ282" i="53" s="1"/>
  <c r="BE282" i="53"/>
  <c r="BR282" i="53" s="1"/>
  <c r="BF282" i="53"/>
  <c r="BS282" i="53" s="1"/>
  <c r="BG282" i="53"/>
  <c r="BT282" i="53" s="1"/>
  <c r="BH282" i="53"/>
  <c r="BU282" i="53" s="1"/>
  <c r="AX283" i="53"/>
  <c r="BK283" i="53" s="1"/>
  <c r="AY283" i="53"/>
  <c r="BL283" i="53" s="1"/>
  <c r="AZ283" i="53"/>
  <c r="BM283" i="53" s="1"/>
  <c r="BA283" i="53"/>
  <c r="BN283" i="53" s="1"/>
  <c r="BB283" i="53"/>
  <c r="BO283" i="53" s="1"/>
  <c r="BC283" i="53"/>
  <c r="BP283" i="53" s="1"/>
  <c r="BD283" i="53"/>
  <c r="BQ283" i="53" s="1"/>
  <c r="BE283" i="53"/>
  <c r="BR283" i="53" s="1"/>
  <c r="BF283" i="53"/>
  <c r="BS283" i="53" s="1"/>
  <c r="BG283" i="53"/>
  <c r="BT283" i="53" s="1"/>
  <c r="BH283" i="53"/>
  <c r="BU283" i="53" s="1"/>
  <c r="AX284" i="53"/>
  <c r="BK284" i="53" s="1"/>
  <c r="AY284" i="53"/>
  <c r="BL284" i="53" s="1"/>
  <c r="AZ284" i="53"/>
  <c r="BM284" i="53" s="1"/>
  <c r="BA284" i="53"/>
  <c r="BN284" i="53" s="1"/>
  <c r="BB284" i="53"/>
  <c r="BO284" i="53" s="1"/>
  <c r="BC284" i="53"/>
  <c r="BP284" i="53" s="1"/>
  <c r="BD284" i="53"/>
  <c r="BQ284" i="53" s="1"/>
  <c r="BE284" i="53"/>
  <c r="BR284" i="53" s="1"/>
  <c r="BF284" i="53"/>
  <c r="BS284" i="53" s="1"/>
  <c r="BG284" i="53"/>
  <c r="BT284" i="53" s="1"/>
  <c r="BH284" i="53"/>
  <c r="BU284" i="53" s="1"/>
  <c r="AX285" i="53"/>
  <c r="BK285" i="53" s="1"/>
  <c r="AY285" i="53"/>
  <c r="BL285" i="53" s="1"/>
  <c r="AZ285" i="53"/>
  <c r="BM285" i="53" s="1"/>
  <c r="BA285" i="53"/>
  <c r="BN285" i="53" s="1"/>
  <c r="BB285" i="53"/>
  <c r="BO285" i="53" s="1"/>
  <c r="BC285" i="53"/>
  <c r="BP285" i="53" s="1"/>
  <c r="BD285" i="53"/>
  <c r="BQ285" i="53" s="1"/>
  <c r="BE285" i="53"/>
  <c r="BR285" i="53" s="1"/>
  <c r="BF285" i="53"/>
  <c r="BS285" i="53" s="1"/>
  <c r="BG285" i="53"/>
  <c r="BT285" i="53" s="1"/>
  <c r="BH285" i="53"/>
  <c r="BU285" i="53" s="1"/>
  <c r="AX286" i="53"/>
  <c r="BK286" i="53" s="1"/>
  <c r="AY286" i="53"/>
  <c r="BL286" i="53" s="1"/>
  <c r="AZ286" i="53"/>
  <c r="BM286" i="53" s="1"/>
  <c r="BA286" i="53"/>
  <c r="BN286" i="53" s="1"/>
  <c r="BB286" i="53"/>
  <c r="BO286" i="53" s="1"/>
  <c r="BC286" i="53"/>
  <c r="BP286" i="53" s="1"/>
  <c r="BD286" i="53"/>
  <c r="BQ286" i="53" s="1"/>
  <c r="BE286" i="53"/>
  <c r="BR286" i="53" s="1"/>
  <c r="BF286" i="53"/>
  <c r="BS286" i="53" s="1"/>
  <c r="BG286" i="53"/>
  <c r="BT286" i="53" s="1"/>
  <c r="BH286" i="53"/>
  <c r="BU286" i="53" s="1"/>
  <c r="AX287" i="53"/>
  <c r="BK287" i="53" s="1"/>
  <c r="AY287" i="53"/>
  <c r="BL287" i="53" s="1"/>
  <c r="AZ287" i="53"/>
  <c r="BM287" i="53" s="1"/>
  <c r="BA287" i="53"/>
  <c r="BN287" i="53" s="1"/>
  <c r="BB287" i="53"/>
  <c r="BO287" i="53" s="1"/>
  <c r="BC287" i="53"/>
  <c r="BP287" i="53" s="1"/>
  <c r="BD287" i="53"/>
  <c r="BQ287" i="53" s="1"/>
  <c r="BE287" i="53"/>
  <c r="BR287" i="53" s="1"/>
  <c r="BF287" i="53"/>
  <c r="BS287" i="53" s="1"/>
  <c r="BG287" i="53"/>
  <c r="BT287" i="53" s="1"/>
  <c r="BH287" i="53"/>
  <c r="BU287" i="53" s="1"/>
  <c r="AX288" i="53"/>
  <c r="BK288" i="53" s="1"/>
  <c r="AY288" i="53"/>
  <c r="BL288" i="53" s="1"/>
  <c r="AZ288" i="53"/>
  <c r="BM288" i="53" s="1"/>
  <c r="BA288" i="53"/>
  <c r="BN288" i="53" s="1"/>
  <c r="BB288" i="53"/>
  <c r="BO288" i="53" s="1"/>
  <c r="BC288" i="53"/>
  <c r="BP288" i="53" s="1"/>
  <c r="BD288" i="53"/>
  <c r="BQ288" i="53" s="1"/>
  <c r="BE288" i="53"/>
  <c r="BR288" i="53" s="1"/>
  <c r="BF288" i="53"/>
  <c r="BS288" i="53" s="1"/>
  <c r="BG288" i="53"/>
  <c r="BT288" i="53" s="1"/>
  <c r="BH288" i="53"/>
  <c r="BU288" i="53" s="1"/>
  <c r="AX289" i="53"/>
  <c r="BK289" i="53" s="1"/>
  <c r="AY289" i="53"/>
  <c r="BL289" i="53" s="1"/>
  <c r="AZ289" i="53"/>
  <c r="BM289" i="53" s="1"/>
  <c r="BA289" i="53"/>
  <c r="BN289" i="53" s="1"/>
  <c r="BB289" i="53"/>
  <c r="BO289" i="53" s="1"/>
  <c r="BC289" i="53"/>
  <c r="BP289" i="53" s="1"/>
  <c r="BD289" i="53"/>
  <c r="BQ289" i="53" s="1"/>
  <c r="BE289" i="53"/>
  <c r="BR289" i="53" s="1"/>
  <c r="BF289" i="53"/>
  <c r="BS289" i="53" s="1"/>
  <c r="BG289" i="53"/>
  <c r="BT289" i="53" s="1"/>
  <c r="BH289" i="53"/>
  <c r="BU289" i="53" s="1"/>
  <c r="AX290" i="53"/>
  <c r="BK290" i="53" s="1"/>
  <c r="AY290" i="53"/>
  <c r="BL290" i="53" s="1"/>
  <c r="AZ290" i="53"/>
  <c r="BM290" i="53" s="1"/>
  <c r="BA290" i="53"/>
  <c r="BN290" i="53" s="1"/>
  <c r="BB290" i="53"/>
  <c r="BO290" i="53" s="1"/>
  <c r="BC290" i="53"/>
  <c r="BP290" i="53" s="1"/>
  <c r="BD290" i="53"/>
  <c r="BQ290" i="53" s="1"/>
  <c r="BE290" i="53"/>
  <c r="BR290" i="53" s="1"/>
  <c r="BF290" i="53"/>
  <c r="BS290" i="53" s="1"/>
  <c r="BG290" i="53"/>
  <c r="BT290" i="53" s="1"/>
  <c r="BH290" i="53"/>
  <c r="BU290" i="53" s="1"/>
  <c r="AX291" i="53"/>
  <c r="BK291" i="53" s="1"/>
  <c r="AY291" i="53"/>
  <c r="BL291" i="53" s="1"/>
  <c r="AZ291" i="53"/>
  <c r="BM291" i="53" s="1"/>
  <c r="BA291" i="53"/>
  <c r="BN291" i="53" s="1"/>
  <c r="BB291" i="53"/>
  <c r="BO291" i="53" s="1"/>
  <c r="BC291" i="53"/>
  <c r="BP291" i="53" s="1"/>
  <c r="BD291" i="53"/>
  <c r="BQ291" i="53" s="1"/>
  <c r="BE291" i="53"/>
  <c r="BR291" i="53" s="1"/>
  <c r="BF291" i="53"/>
  <c r="BS291" i="53" s="1"/>
  <c r="BG291" i="53"/>
  <c r="BT291" i="53" s="1"/>
  <c r="BH291" i="53"/>
  <c r="BU291" i="53" s="1"/>
  <c r="AX292" i="53"/>
  <c r="BK292" i="53" s="1"/>
  <c r="AY292" i="53"/>
  <c r="BL292" i="53" s="1"/>
  <c r="AZ292" i="53"/>
  <c r="BM292" i="53" s="1"/>
  <c r="BA292" i="53"/>
  <c r="BN292" i="53" s="1"/>
  <c r="BB292" i="53"/>
  <c r="BO292" i="53" s="1"/>
  <c r="BC292" i="53"/>
  <c r="BP292" i="53" s="1"/>
  <c r="BD292" i="53"/>
  <c r="BQ292" i="53" s="1"/>
  <c r="BE292" i="53"/>
  <c r="BR292" i="53" s="1"/>
  <c r="BF292" i="53"/>
  <c r="BS292" i="53" s="1"/>
  <c r="BG292" i="53"/>
  <c r="BT292" i="53" s="1"/>
  <c r="BH292" i="53"/>
  <c r="BU292" i="53" s="1"/>
  <c r="AX293" i="53"/>
  <c r="BK293" i="53" s="1"/>
  <c r="AY293" i="53"/>
  <c r="BL293" i="53" s="1"/>
  <c r="AZ293" i="53"/>
  <c r="BM293" i="53" s="1"/>
  <c r="BA293" i="53"/>
  <c r="BN293" i="53" s="1"/>
  <c r="BB293" i="53"/>
  <c r="BO293" i="53" s="1"/>
  <c r="BC293" i="53"/>
  <c r="BP293" i="53" s="1"/>
  <c r="BD293" i="53"/>
  <c r="BQ293" i="53" s="1"/>
  <c r="BE293" i="53"/>
  <c r="BR293" i="53" s="1"/>
  <c r="BF293" i="53"/>
  <c r="BS293" i="53" s="1"/>
  <c r="BG293" i="53"/>
  <c r="BT293" i="53" s="1"/>
  <c r="BH293" i="53"/>
  <c r="BU293" i="53" s="1"/>
  <c r="AX294" i="53"/>
  <c r="BK294" i="53" s="1"/>
  <c r="AY294" i="53"/>
  <c r="BL294" i="53" s="1"/>
  <c r="AZ294" i="53"/>
  <c r="BM294" i="53" s="1"/>
  <c r="BA294" i="53"/>
  <c r="BN294" i="53" s="1"/>
  <c r="BB294" i="53"/>
  <c r="BO294" i="53" s="1"/>
  <c r="BC294" i="53"/>
  <c r="BP294" i="53" s="1"/>
  <c r="BD294" i="53"/>
  <c r="BQ294" i="53" s="1"/>
  <c r="BE294" i="53"/>
  <c r="BR294" i="53" s="1"/>
  <c r="BF294" i="53"/>
  <c r="BS294" i="53" s="1"/>
  <c r="BG294" i="53"/>
  <c r="BT294" i="53" s="1"/>
  <c r="BH294" i="53"/>
  <c r="BU294" i="53" s="1"/>
  <c r="AX295" i="53"/>
  <c r="BK295" i="53" s="1"/>
  <c r="AY295" i="53"/>
  <c r="BL295" i="53" s="1"/>
  <c r="AZ295" i="53"/>
  <c r="BM295" i="53" s="1"/>
  <c r="BA295" i="53"/>
  <c r="BN295" i="53" s="1"/>
  <c r="BB295" i="53"/>
  <c r="BO295" i="53" s="1"/>
  <c r="BC295" i="53"/>
  <c r="BP295" i="53" s="1"/>
  <c r="BD295" i="53"/>
  <c r="BQ295" i="53" s="1"/>
  <c r="BE295" i="53"/>
  <c r="BR295" i="53" s="1"/>
  <c r="BF295" i="53"/>
  <c r="BS295" i="53" s="1"/>
  <c r="BG295" i="53"/>
  <c r="BT295" i="53" s="1"/>
  <c r="BH295" i="53"/>
  <c r="BU295" i="53" s="1"/>
  <c r="AX296" i="53"/>
  <c r="BK296" i="53" s="1"/>
  <c r="AY296" i="53"/>
  <c r="BL296" i="53" s="1"/>
  <c r="AZ296" i="53"/>
  <c r="BM296" i="53" s="1"/>
  <c r="BA296" i="53"/>
  <c r="BN296" i="53" s="1"/>
  <c r="BB296" i="53"/>
  <c r="BO296" i="53" s="1"/>
  <c r="BC296" i="53"/>
  <c r="BP296" i="53" s="1"/>
  <c r="BD296" i="53"/>
  <c r="BQ296" i="53" s="1"/>
  <c r="BE296" i="53"/>
  <c r="BR296" i="53" s="1"/>
  <c r="BF296" i="53"/>
  <c r="BS296" i="53" s="1"/>
  <c r="BG296" i="53"/>
  <c r="BT296" i="53" s="1"/>
  <c r="BH296" i="53"/>
  <c r="BU296" i="53" s="1"/>
  <c r="AX297" i="53"/>
  <c r="BK297" i="53" s="1"/>
  <c r="AY297" i="53"/>
  <c r="BL297" i="53" s="1"/>
  <c r="AZ297" i="53"/>
  <c r="BM297" i="53" s="1"/>
  <c r="BA297" i="53"/>
  <c r="BN297" i="53" s="1"/>
  <c r="BB297" i="53"/>
  <c r="BO297" i="53" s="1"/>
  <c r="BC297" i="53"/>
  <c r="BP297" i="53" s="1"/>
  <c r="BD297" i="53"/>
  <c r="BQ297" i="53" s="1"/>
  <c r="BE297" i="53"/>
  <c r="BR297" i="53" s="1"/>
  <c r="BF297" i="53"/>
  <c r="BS297" i="53" s="1"/>
  <c r="BG297" i="53"/>
  <c r="BT297" i="53" s="1"/>
  <c r="BH297" i="53"/>
  <c r="BU297" i="53" s="1"/>
  <c r="AX298" i="53"/>
  <c r="BK298" i="53" s="1"/>
  <c r="AY298" i="53"/>
  <c r="BL298" i="53" s="1"/>
  <c r="AZ298" i="53"/>
  <c r="BM298" i="53" s="1"/>
  <c r="BA298" i="53"/>
  <c r="BN298" i="53" s="1"/>
  <c r="BB298" i="53"/>
  <c r="BO298" i="53" s="1"/>
  <c r="BC298" i="53"/>
  <c r="BP298" i="53" s="1"/>
  <c r="BD298" i="53"/>
  <c r="BQ298" i="53" s="1"/>
  <c r="BE298" i="53"/>
  <c r="BR298" i="53" s="1"/>
  <c r="BF298" i="53"/>
  <c r="BS298" i="53" s="1"/>
  <c r="BG298" i="53"/>
  <c r="BT298" i="53" s="1"/>
  <c r="BH298" i="53"/>
  <c r="BU298" i="53" s="1"/>
  <c r="AX299" i="53"/>
  <c r="BK299" i="53" s="1"/>
  <c r="AY299" i="53"/>
  <c r="BL299" i="53" s="1"/>
  <c r="AZ299" i="53"/>
  <c r="BM299" i="53" s="1"/>
  <c r="BA299" i="53"/>
  <c r="BN299" i="53" s="1"/>
  <c r="BB299" i="53"/>
  <c r="BO299" i="53" s="1"/>
  <c r="BC299" i="53"/>
  <c r="BP299" i="53" s="1"/>
  <c r="BD299" i="53"/>
  <c r="BQ299" i="53" s="1"/>
  <c r="BE299" i="53"/>
  <c r="BR299" i="53" s="1"/>
  <c r="BF299" i="53"/>
  <c r="BS299" i="53" s="1"/>
  <c r="BG299" i="53"/>
  <c r="BT299" i="53" s="1"/>
  <c r="BH299" i="53"/>
  <c r="BU299" i="53" s="1"/>
  <c r="AX300" i="53"/>
  <c r="BK300" i="53" s="1"/>
  <c r="AY300" i="53"/>
  <c r="BL300" i="53" s="1"/>
  <c r="AZ300" i="53"/>
  <c r="BM300" i="53" s="1"/>
  <c r="BA300" i="53"/>
  <c r="BN300" i="53" s="1"/>
  <c r="BB300" i="53"/>
  <c r="BO300" i="53" s="1"/>
  <c r="BC300" i="53"/>
  <c r="BP300" i="53" s="1"/>
  <c r="BD300" i="53"/>
  <c r="BQ300" i="53" s="1"/>
  <c r="BE300" i="53"/>
  <c r="BR300" i="53" s="1"/>
  <c r="BF300" i="53"/>
  <c r="BS300" i="53" s="1"/>
  <c r="BG300" i="53"/>
  <c r="BT300" i="53" s="1"/>
  <c r="BH300" i="53"/>
  <c r="BU300" i="53" s="1"/>
  <c r="AX301" i="53"/>
  <c r="BK301" i="53" s="1"/>
  <c r="AY301" i="53"/>
  <c r="BL301" i="53" s="1"/>
  <c r="AZ301" i="53"/>
  <c r="BM301" i="53" s="1"/>
  <c r="BA301" i="53"/>
  <c r="BN301" i="53" s="1"/>
  <c r="BB301" i="53"/>
  <c r="BO301" i="53" s="1"/>
  <c r="BC301" i="53"/>
  <c r="BP301" i="53" s="1"/>
  <c r="BD301" i="53"/>
  <c r="BQ301" i="53" s="1"/>
  <c r="BE301" i="53"/>
  <c r="BR301" i="53" s="1"/>
  <c r="BF301" i="53"/>
  <c r="BS301" i="53" s="1"/>
  <c r="BG301" i="53"/>
  <c r="BT301" i="53" s="1"/>
  <c r="BH301" i="53"/>
  <c r="BU301" i="53" s="1"/>
  <c r="AX302" i="53"/>
  <c r="BK302" i="53" s="1"/>
  <c r="AY302" i="53"/>
  <c r="BL302" i="53" s="1"/>
  <c r="AZ302" i="53"/>
  <c r="BM302" i="53" s="1"/>
  <c r="BA302" i="53"/>
  <c r="BN302" i="53" s="1"/>
  <c r="BB302" i="53"/>
  <c r="BO302" i="53" s="1"/>
  <c r="BC302" i="53"/>
  <c r="BP302" i="53" s="1"/>
  <c r="BD302" i="53"/>
  <c r="BQ302" i="53" s="1"/>
  <c r="BE302" i="53"/>
  <c r="BR302" i="53" s="1"/>
  <c r="BF302" i="53"/>
  <c r="BS302" i="53" s="1"/>
  <c r="BG302" i="53"/>
  <c r="BT302" i="53" s="1"/>
  <c r="BH302" i="53"/>
  <c r="BU302" i="53" s="1"/>
  <c r="AX303" i="53"/>
  <c r="BK303" i="53" s="1"/>
  <c r="AY303" i="53"/>
  <c r="BL303" i="53" s="1"/>
  <c r="AZ303" i="53"/>
  <c r="BM303" i="53" s="1"/>
  <c r="BA303" i="53"/>
  <c r="BN303" i="53" s="1"/>
  <c r="BB303" i="53"/>
  <c r="BO303" i="53" s="1"/>
  <c r="BC303" i="53"/>
  <c r="BP303" i="53" s="1"/>
  <c r="BD303" i="53"/>
  <c r="BQ303" i="53" s="1"/>
  <c r="BE303" i="53"/>
  <c r="BR303" i="53" s="1"/>
  <c r="BF303" i="53"/>
  <c r="BS303" i="53" s="1"/>
  <c r="BG303" i="53"/>
  <c r="BT303" i="53" s="1"/>
  <c r="BH303" i="53"/>
  <c r="BU303" i="53" s="1"/>
  <c r="AX304" i="53"/>
  <c r="BK304" i="53" s="1"/>
  <c r="AY304" i="53"/>
  <c r="BL304" i="53" s="1"/>
  <c r="AZ304" i="53"/>
  <c r="BM304" i="53" s="1"/>
  <c r="BA304" i="53"/>
  <c r="BN304" i="53" s="1"/>
  <c r="BB304" i="53"/>
  <c r="BO304" i="53" s="1"/>
  <c r="BC304" i="53"/>
  <c r="BP304" i="53" s="1"/>
  <c r="BD304" i="53"/>
  <c r="BQ304" i="53" s="1"/>
  <c r="BE304" i="53"/>
  <c r="BR304" i="53" s="1"/>
  <c r="BF304" i="53"/>
  <c r="BS304" i="53" s="1"/>
  <c r="BG304" i="53"/>
  <c r="BT304" i="53" s="1"/>
  <c r="BH304" i="53"/>
  <c r="BU304" i="53" s="1"/>
  <c r="AX305" i="53"/>
  <c r="BK305" i="53" s="1"/>
  <c r="AY305" i="53"/>
  <c r="BL305" i="53" s="1"/>
  <c r="AZ305" i="53"/>
  <c r="BM305" i="53" s="1"/>
  <c r="BA305" i="53"/>
  <c r="BN305" i="53" s="1"/>
  <c r="BB305" i="53"/>
  <c r="BO305" i="53" s="1"/>
  <c r="BC305" i="53"/>
  <c r="BP305" i="53" s="1"/>
  <c r="BD305" i="53"/>
  <c r="BQ305" i="53" s="1"/>
  <c r="BE305" i="53"/>
  <c r="BR305" i="53" s="1"/>
  <c r="BF305" i="53"/>
  <c r="BS305" i="53" s="1"/>
  <c r="BG305" i="53"/>
  <c r="BT305" i="53" s="1"/>
  <c r="BH305" i="53"/>
  <c r="BU305" i="53" s="1"/>
  <c r="AX306" i="53"/>
  <c r="BK306" i="53" s="1"/>
  <c r="AY306" i="53"/>
  <c r="BL306" i="53" s="1"/>
  <c r="AZ306" i="53"/>
  <c r="BM306" i="53" s="1"/>
  <c r="BA306" i="53"/>
  <c r="BN306" i="53" s="1"/>
  <c r="BB306" i="53"/>
  <c r="BO306" i="53" s="1"/>
  <c r="BC306" i="53"/>
  <c r="BP306" i="53" s="1"/>
  <c r="BD306" i="53"/>
  <c r="BQ306" i="53" s="1"/>
  <c r="BE306" i="53"/>
  <c r="BR306" i="53" s="1"/>
  <c r="BF306" i="53"/>
  <c r="BS306" i="53" s="1"/>
  <c r="BG306" i="53"/>
  <c r="BT306" i="53" s="1"/>
  <c r="BH306" i="53"/>
  <c r="BU306" i="53" s="1"/>
  <c r="AX307" i="53"/>
  <c r="BK307" i="53" s="1"/>
  <c r="AY307" i="53"/>
  <c r="BL307" i="53" s="1"/>
  <c r="AZ307" i="53"/>
  <c r="BM307" i="53" s="1"/>
  <c r="BA307" i="53"/>
  <c r="BN307" i="53" s="1"/>
  <c r="BB307" i="53"/>
  <c r="BO307" i="53" s="1"/>
  <c r="BC307" i="53"/>
  <c r="BP307" i="53" s="1"/>
  <c r="BD307" i="53"/>
  <c r="BQ307" i="53" s="1"/>
  <c r="BE307" i="53"/>
  <c r="BR307" i="53" s="1"/>
  <c r="BF307" i="53"/>
  <c r="BS307" i="53" s="1"/>
  <c r="BG307" i="53"/>
  <c r="BT307" i="53" s="1"/>
  <c r="BH307" i="53"/>
  <c r="BU307" i="53" s="1"/>
  <c r="AX308" i="53"/>
  <c r="BK308" i="53" s="1"/>
  <c r="AY308" i="53"/>
  <c r="BL308" i="53" s="1"/>
  <c r="AZ308" i="53"/>
  <c r="BM308" i="53" s="1"/>
  <c r="BA308" i="53"/>
  <c r="BN308" i="53" s="1"/>
  <c r="BB308" i="53"/>
  <c r="BO308" i="53" s="1"/>
  <c r="BC308" i="53"/>
  <c r="BP308" i="53" s="1"/>
  <c r="BD308" i="53"/>
  <c r="BQ308" i="53" s="1"/>
  <c r="BE308" i="53"/>
  <c r="BR308" i="53" s="1"/>
  <c r="BF308" i="53"/>
  <c r="BS308" i="53" s="1"/>
  <c r="BG308" i="53"/>
  <c r="BT308" i="53" s="1"/>
  <c r="BH308" i="53"/>
  <c r="BU308" i="53" s="1"/>
  <c r="AX309" i="53"/>
  <c r="BK309" i="53" s="1"/>
  <c r="AY309" i="53"/>
  <c r="BL309" i="53" s="1"/>
  <c r="AZ309" i="53"/>
  <c r="BM309" i="53" s="1"/>
  <c r="BA309" i="53"/>
  <c r="BN309" i="53" s="1"/>
  <c r="BB309" i="53"/>
  <c r="BO309" i="53" s="1"/>
  <c r="BC309" i="53"/>
  <c r="BP309" i="53" s="1"/>
  <c r="BD309" i="53"/>
  <c r="BQ309" i="53" s="1"/>
  <c r="BE309" i="53"/>
  <c r="BR309" i="53" s="1"/>
  <c r="BF309" i="53"/>
  <c r="BS309" i="53" s="1"/>
  <c r="BG309" i="53"/>
  <c r="BT309" i="53" s="1"/>
  <c r="BH309" i="53"/>
  <c r="BU309" i="53" s="1"/>
  <c r="AX310" i="53"/>
  <c r="BK310" i="53" s="1"/>
  <c r="AY310" i="53"/>
  <c r="BL310" i="53" s="1"/>
  <c r="AZ310" i="53"/>
  <c r="BM310" i="53" s="1"/>
  <c r="BA310" i="53"/>
  <c r="BN310" i="53" s="1"/>
  <c r="BB310" i="53"/>
  <c r="BO310" i="53" s="1"/>
  <c r="BC310" i="53"/>
  <c r="BP310" i="53" s="1"/>
  <c r="BD310" i="53"/>
  <c r="BQ310" i="53" s="1"/>
  <c r="BE310" i="53"/>
  <c r="BR310" i="53" s="1"/>
  <c r="BF310" i="53"/>
  <c r="BS310" i="53" s="1"/>
  <c r="BG310" i="53"/>
  <c r="BT310" i="53" s="1"/>
  <c r="BH310" i="53"/>
  <c r="BU310" i="53" s="1"/>
  <c r="AX311" i="53"/>
  <c r="BK311" i="53" s="1"/>
  <c r="AY311" i="53"/>
  <c r="BL311" i="53" s="1"/>
  <c r="AZ311" i="53"/>
  <c r="BM311" i="53" s="1"/>
  <c r="BA311" i="53"/>
  <c r="BN311" i="53" s="1"/>
  <c r="BB311" i="53"/>
  <c r="BO311" i="53" s="1"/>
  <c r="BC311" i="53"/>
  <c r="BP311" i="53" s="1"/>
  <c r="BD311" i="53"/>
  <c r="BQ311" i="53" s="1"/>
  <c r="BE311" i="53"/>
  <c r="BR311" i="53" s="1"/>
  <c r="BF311" i="53"/>
  <c r="BS311" i="53" s="1"/>
  <c r="BG311" i="53"/>
  <c r="BT311" i="53" s="1"/>
  <c r="BH311" i="53"/>
  <c r="BU311" i="53" s="1"/>
  <c r="AX312" i="53"/>
  <c r="BK312" i="53" s="1"/>
  <c r="AY312" i="53"/>
  <c r="BL312" i="53" s="1"/>
  <c r="AZ312" i="53"/>
  <c r="BM312" i="53" s="1"/>
  <c r="BA312" i="53"/>
  <c r="BN312" i="53" s="1"/>
  <c r="BB312" i="53"/>
  <c r="BO312" i="53" s="1"/>
  <c r="BC312" i="53"/>
  <c r="BP312" i="53" s="1"/>
  <c r="BD312" i="53"/>
  <c r="BQ312" i="53" s="1"/>
  <c r="BE312" i="53"/>
  <c r="BR312" i="53" s="1"/>
  <c r="BF312" i="53"/>
  <c r="BS312" i="53" s="1"/>
  <c r="BG312" i="53"/>
  <c r="BT312" i="53" s="1"/>
  <c r="BH312" i="53"/>
  <c r="BU312" i="53" s="1"/>
  <c r="AX313" i="53"/>
  <c r="BK313" i="53" s="1"/>
  <c r="AY313" i="53"/>
  <c r="BL313" i="53" s="1"/>
  <c r="AZ313" i="53"/>
  <c r="BM313" i="53" s="1"/>
  <c r="BA313" i="53"/>
  <c r="BN313" i="53" s="1"/>
  <c r="BB313" i="53"/>
  <c r="BO313" i="53" s="1"/>
  <c r="BC313" i="53"/>
  <c r="BP313" i="53" s="1"/>
  <c r="BD313" i="53"/>
  <c r="BQ313" i="53" s="1"/>
  <c r="BE313" i="53"/>
  <c r="BR313" i="53" s="1"/>
  <c r="BF313" i="53"/>
  <c r="BS313" i="53" s="1"/>
  <c r="BG313" i="53"/>
  <c r="BT313" i="53" s="1"/>
  <c r="BH313" i="53"/>
  <c r="BU313" i="53" s="1"/>
  <c r="AX314" i="53"/>
  <c r="BK314" i="53" s="1"/>
  <c r="AY314" i="53"/>
  <c r="BL314" i="53" s="1"/>
  <c r="AZ314" i="53"/>
  <c r="BM314" i="53" s="1"/>
  <c r="BA314" i="53"/>
  <c r="BN314" i="53" s="1"/>
  <c r="BB314" i="53"/>
  <c r="BO314" i="53" s="1"/>
  <c r="BC314" i="53"/>
  <c r="BP314" i="53" s="1"/>
  <c r="BD314" i="53"/>
  <c r="BQ314" i="53" s="1"/>
  <c r="BE314" i="53"/>
  <c r="BR314" i="53" s="1"/>
  <c r="BF314" i="53"/>
  <c r="BS314" i="53" s="1"/>
  <c r="BG314" i="53"/>
  <c r="BT314" i="53" s="1"/>
  <c r="BH314" i="53"/>
  <c r="BU314" i="53" s="1"/>
  <c r="AX315" i="53"/>
  <c r="BK315" i="53" s="1"/>
  <c r="AY315" i="53"/>
  <c r="BL315" i="53" s="1"/>
  <c r="AZ315" i="53"/>
  <c r="BM315" i="53" s="1"/>
  <c r="BA315" i="53"/>
  <c r="BN315" i="53" s="1"/>
  <c r="BB315" i="53"/>
  <c r="BO315" i="53" s="1"/>
  <c r="BC315" i="53"/>
  <c r="BP315" i="53" s="1"/>
  <c r="BD315" i="53"/>
  <c r="BQ315" i="53" s="1"/>
  <c r="BE315" i="53"/>
  <c r="BR315" i="53" s="1"/>
  <c r="BF315" i="53"/>
  <c r="BS315" i="53" s="1"/>
  <c r="BG315" i="53"/>
  <c r="BT315" i="53" s="1"/>
  <c r="BH315" i="53"/>
  <c r="BU315" i="53" s="1"/>
  <c r="AX316" i="53"/>
  <c r="BK316" i="53" s="1"/>
  <c r="AY316" i="53"/>
  <c r="BL316" i="53" s="1"/>
  <c r="AZ316" i="53"/>
  <c r="BM316" i="53" s="1"/>
  <c r="BA316" i="53"/>
  <c r="BN316" i="53" s="1"/>
  <c r="BB316" i="53"/>
  <c r="BO316" i="53" s="1"/>
  <c r="BC316" i="53"/>
  <c r="BP316" i="53" s="1"/>
  <c r="BD316" i="53"/>
  <c r="BQ316" i="53" s="1"/>
  <c r="BE316" i="53"/>
  <c r="BR316" i="53" s="1"/>
  <c r="BF316" i="53"/>
  <c r="BS316" i="53" s="1"/>
  <c r="BG316" i="53"/>
  <c r="BT316" i="53" s="1"/>
  <c r="BH316" i="53"/>
  <c r="BU316" i="53" s="1"/>
  <c r="AX317" i="53"/>
  <c r="BK317" i="53" s="1"/>
  <c r="AY317" i="53"/>
  <c r="BL317" i="53" s="1"/>
  <c r="AZ317" i="53"/>
  <c r="BM317" i="53" s="1"/>
  <c r="BA317" i="53"/>
  <c r="BN317" i="53" s="1"/>
  <c r="BB317" i="53"/>
  <c r="BO317" i="53" s="1"/>
  <c r="BC317" i="53"/>
  <c r="BP317" i="53" s="1"/>
  <c r="BD317" i="53"/>
  <c r="BQ317" i="53" s="1"/>
  <c r="BE317" i="53"/>
  <c r="BR317" i="53" s="1"/>
  <c r="BF317" i="53"/>
  <c r="BS317" i="53" s="1"/>
  <c r="BG317" i="53"/>
  <c r="BT317" i="53" s="1"/>
  <c r="BH317" i="53"/>
  <c r="BU317" i="53" s="1"/>
  <c r="AX318" i="53"/>
  <c r="BK318" i="53" s="1"/>
  <c r="AY318" i="53"/>
  <c r="BL318" i="53" s="1"/>
  <c r="AZ318" i="53"/>
  <c r="BM318" i="53" s="1"/>
  <c r="BA318" i="53"/>
  <c r="BN318" i="53" s="1"/>
  <c r="BB318" i="53"/>
  <c r="BO318" i="53" s="1"/>
  <c r="BC318" i="53"/>
  <c r="BP318" i="53" s="1"/>
  <c r="BD318" i="53"/>
  <c r="BQ318" i="53" s="1"/>
  <c r="BE318" i="53"/>
  <c r="BR318" i="53" s="1"/>
  <c r="BF318" i="53"/>
  <c r="BS318" i="53" s="1"/>
  <c r="BG318" i="53"/>
  <c r="BT318" i="53" s="1"/>
  <c r="BH318" i="53"/>
  <c r="BU318" i="53" s="1"/>
  <c r="AX319" i="53"/>
  <c r="BK319" i="53" s="1"/>
  <c r="AY319" i="53"/>
  <c r="BL319" i="53" s="1"/>
  <c r="AZ319" i="53"/>
  <c r="BM319" i="53" s="1"/>
  <c r="BA319" i="53"/>
  <c r="BN319" i="53" s="1"/>
  <c r="BB319" i="53"/>
  <c r="BO319" i="53" s="1"/>
  <c r="BC319" i="53"/>
  <c r="BP319" i="53" s="1"/>
  <c r="BD319" i="53"/>
  <c r="BQ319" i="53" s="1"/>
  <c r="BE319" i="53"/>
  <c r="BR319" i="53" s="1"/>
  <c r="BF319" i="53"/>
  <c r="BS319" i="53" s="1"/>
  <c r="BG319" i="53"/>
  <c r="BT319" i="53" s="1"/>
  <c r="BH319" i="53"/>
  <c r="BU319" i="53" s="1"/>
  <c r="AX320" i="53"/>
  <c r="BK320" i="53" s="1"/>
  <c r="AY320" i="53"/>
  <c r="BL320" i="53" s="1"/>
  <c r="AZ320" i="53"/>
  <c r="BM320" i="53" s="1"/>
  <c r="BA320" i="53"/>
  <c r="BN320" i="53" s="1"/>
  <c r="BB320" i="53"/>
  <c r="BO320" i="53" s="1"/>
  <c r="BC320" i="53"/>
  <c r="BP320" i="53" s="1"/>
  <c r="BD320" i="53"/>
  <c r="BQ320" i="53" s="1"/>
  <c r="BE320" i="53"/>
  <c r="BR320" i="53" s="1"/>
  <c r="BF320" i="53"/>
  <c r="BS320" i="53" s="1"/>
  <c r="BG320" i="53"/>
  <c r="BT320" i="53" s="1"/>
  <c r="BH320" i="53"/>
  <c r="BU320" i="53" s="1"/>
  <c r="AX321" i="53"/>
  <c r="BK321" i="53" s="1"/>
  <c r="AY321" i="53"/>
  <c r="BL321" i="53" s="1"/>
  <c r="AZ321" i="53"/>
  <c r="BM321" i="53" s="1"/>
  <c r="BA321" i="53"/>
  <c r="BN321" i="53" s="1"/>
  <c r="BB321" i="53"/>
  <c r="BO321" i="53" s="1"/>
  <c r="BC321" i="53"/>
  <c r="BP321" i="53" s="1"/>
  <c r="BD321" i="53"/>
  <c r="BQ321" i="53" s="1"/>
  <c r="BE321" i="53"/>
  <c r="BR321" i="53" s="1"/>
  <c r="BF321" i="53"/>
  <c r="BS321" i="53" s="1"/>
  <c r="BG321" i="53"/>
  <c r="BT321" i="53" s="1"/>
  <c r="BH321" i="53"/>
  <c r="BU321" i="53" s="1"/>
  <c r="AX322" i="53"/>
  <c r="BK322" i="53" s="1"/>
  <c r="AY322" i="53"/>
  <c r="BL322" i="53" s="1"/>
  <c r="AZ322" i="53"/>
  <c r="BM322" i="53" s="1"/>
  <c r="BA322" i="53"/>
  <c r="BN322" i="53" s="1"/>
  <c r="BB322" i="53"/>
  <c r="BO322" i="53" s="1"/>
  <c r="BC322" i="53"/>
  <c r="BP322" i="53" s="1"/>
  <c r="BD322" i="53"/>
  <c r="BQ322" i="53" s="1"/>
  <c r="BE322" i="53"/>
  <c r="BR322" i="53" s="1"/>
  <c r="BF322" i="53"/>
  <c r="BS322" i="53" s="1"/>
  <c r="BG322" i="53"/>
  <c r="BT322" i="53" s="1"/>
  <c r="BH322" i="53"/>
  <c r="BU322" i="53" s="1"/>
  <c r="AX323" i="53"/>
  <c r="BK323" i="53" s="1"/>
  <c r="AY323" i="53"/>
  <c r="BL323" i="53" s="1"/>
  <c r="AZ323" i="53"/>
  <c r="BM323" i="53" s="1"/>
  <c r="BA323" i="53"/>
  <c r="BN323" i="53" s="1"/>
  <c r="BB323" i="53"/>
  <c r="BO323" i="53" s="1"/>
  <c r="BC323" i="53"/>
  <c r="BP323" i="53" s="1"/>
  <c r="BD323" i="53"/>
  <c r="BQ323" i="53" s="1"/>
  <c r="BE323" i="53"/>
  <c r="BR323" i="53" s="1"/>
  <c r="BF323" i="53"/>
  <c r="BS323" i="53" s="1"/>
  <c r="BG323" i="53"/>
  <c r="BT323" i="53" s="1"/>
  <c r="BH323" i="53"/>
  <c r="BU323" i="53" s="1"/>
  <c r="AX324" i="53"/>
  <c r="BK324" i="53" s="1"/>
  <c r="AY324" i="53"/>
  <c r="BL324" i="53" s="1"/>
  <c r="AZ324" i="53"/>
  <c r="BM324" i="53" s="1"/>
  <c r="BA324" i="53"/>
  <c r="BN324" i="53" s="1"/>
  <c r="BB324" i="53"/>
  <c r="BO324" i="53" s="1"/>
  <c r="BC324" i="53"/>
  <c r="BP324" i="53" s="1"/>
  <c r="BD324" i="53"/>
  <c r="BQ324" i="53" s="1"/>
  <c r="BE324" i="53"/>
  <c r="BR324" i="53" s="1"/>
  <c r="BF324" i="53"/>
  <c r="BS324" i="53" s="1"/>
  <c r="BG324" i="53"/>
  <c r="BT324" i="53" s="1"/>
  <c r="BH324" i="53"/>
  <c r="BU324" i="53" s="1"/>
  <c r="AX325" i="53"/>
  <c r="BK325" i="53" s="1"/>
  <c r="AY325" i="53"/>
  <c r="BL325" i="53" s="1"/>
  <c r="AZ325" i="53"/>
  <c r="BM325" i="53" s="1"/>
  <c r="BA325" i="53"/>
  <c r="BN325" i="53" s="1"/>
  <c r="BB325" i="53"/>
  <c r="BO325" i="53" s="1"/>
  <c r="BC325" i="53"/>
  <c r="BP325" i="53" s="1"/>
  <c r="BD325" i="53"/>
  <c r="BQ325" i="53" s="1"/>
  <c r="BE325" i="53"/>
  <c r="BR325" i="53" s="1"/>
  <c r="BF325" i="53"/>
  <c r="BS325" i="53" s="1"/>
  <c r="BG325" i="53"/>
  <c r="BT325" i="53" s="1"/>
  <c r="BH325" i="53"/>
  <c r="BU325" i="53" s="1"/>
  <c r="AX326" i="53"/>
  <c r="BK326" i="53" s="1"/>
  <c r="AY326" i="53"/>
  <c r="BL326" i="53" s="1"/>
  <c r="AZ326" i="53"/>
  <c r="BM326" i="53" s="1"/>
  <c r="BA326" i="53"/>
  <c r="BN326" i="53" s="1"/>
  <c r="BB326" i="53"/>
  <c r="BO326" i="53" s="1"/>
  <c r="BC326" i="53"/>
  <c r="BP326" i="53" s="1"/>
  <c r="BD326" i="53"/>
  <c r="BQ326" i="53" s="1"/>
  <c r="BE326" i="53"/>
  <c r="BR326" i="53" s="1"/>
  <c r="BF326" i="53"/>
  <c r="BS326" i="53" s="1"/>
  <c r="BG326" i="53"/>
  <c r="BT326" i="53" s="1"/>
  <c r="BH326" i="53"/>
  <c r="BU326" i="53" s="1"/>
  <c r="AX327" i="53"/>
  <c r="BK327" i="53" s="1"/>
  <c r="AY327" i="53"/>
  <c r="BL327" i="53" s="1"/>
  <c r="AZ327" i="53"/>
  <c r="BM327" i="53" s="1"/>
  <c r="BA327" i="53"/>
  <c r="BN327" i="53" s="1"/>
  <c r="BB327" i="53"/>
  <c r="BO327" i="53" s="1"/>
  <c r="BC327" i="53"/>
  <c r="BP327" i="53" s="1"/>
  <c r="BD327" i="53"/>
  <c r="BQ327" i="53" s="1"/>
  <c r="BE327" i="53"/>
  <c r="BR327" i="53" s="1"/>
  <c r="BF327" i="53"/>
  <c r="BS327" i="53" s="1"/>
  <c r="BG327" i="53"/>
  <c r="BT327" i="53" s="1"/>
  <c r="BH327" i="53"/>
  <c r="BU327" i="53" s="1"/>
  <c r="AX328" i="53"/>
  <c r="BK328" i="53" s="1"/>
  <c r="AY328" i="53"/>
  <c r="BL328" i="53" s="1"/>
  <c r="AZ328" i="53"/>
  <c r="BM328" i="53" s="1"/>
  <c r="BA328" i="53"/>
  <c r="BN328" i="53" s="1"/>
  <c r="BB328" i="53"/>
  <c r="BO328" i="53" s="1"/>
  <c r="BC328" i="53"/>
  <c r="BP328" i="53" s="1"/>
  <c r="BD328" i="53"/>
  <c r="BQ328" i="53" s="1"/>
  <c r="BE328" i="53"/>
  <c r="BR328" i="53" s="1"/>
  <c r="BF328" i="53"/>
  <c r="BS328" i="53" s="1"/>
  <c r="BG328" i="53"/>
  <c r="BT328" i="53" s="1"/>
  <c r="BH328" i="53"/>
  <c r="BU328" i="53" s="1"/>
  <c r="AX329" i="53"/>
  <c r="BK329" i="53" s="1"/>
  <c r="AY329" i="53"/>
  <c r="BL329" i="53" s="1"/>
  <c r="AZ329" i="53"/>
  <c r="BM329" i="53" s="1"/>
  <c r="BA329" i="53"/>
  <c r="BN329" i="53" s="1"/>
  <c r="BB329" i="53"/>
  <c r="BO329" i="53" s="1"/>
  <c r="BC329" i="53"/>
  <c r="BP329" i="53" s="1"/>
  <c r="BD329" i="53"/>
  <c r="BQ329" i="53" s="1"/>
  <c r="BE329" i="53"/>
  <c r="BR329" i="53" s="1"/>
  <c r="BF329" i="53"/>
  <c r="BS329" i="53" s="1"/>
  <c r="BG329" i="53"/>
  <c r="BT329" i="53" s="1"/>
  <c r="BH329" i="53"/>
  <c r="BU329" i="53" s="1"/>
  <c r="AX330" i="53"/>
  <c r="BK330" i="53" s="1"/>
  <c r="AY330" i="53"/>
  <c r="BL330" i="53" s="1"/>
  <c r="AZ330" i="53"/>
  <c r="BM330" i="53" s="1"/>
  <c r="BA330" i="53"/>
  <c r="BN330" i="53" s="1"/>
  <c r="BB330" i="53"/>
  <c r="BO330" i="53" s="1"/>
  <c r="BC330" i="53"/>
  <c r="BP330" i="53" s="1"/>
  <c r="BD330" i="53"/>
  <c r="BQ330" i="53" s="1"/>
  <c r="BE330" i="53"/>
  <c r="BR330" i="53" s="1"/>
  <c r="BF330" i="53"/>
  <c r="BS330" i="53" s="1"/>
  <c r="BG330" i="53"/>
  <c r="BT330" i="53" s="1"/>
  <c r="BH330" i="53"/>
  <c r="BU330" i="53" s="1"/>
  <c r="AX331" i="53"/>
  <c r="BK331" i="53" s="1"/>
  <c r="AY331" i="53"/>
  <c r="BL331" i="53" s="1"/>
  <c r="AZ331" i="53"/>
  <c r="BM331" i="53" s="1"/>
  <c r="BA331" i="53"/>
  <c r="BN331" i="53" s="1"/>
  <c r="BB331" i="53"/>
  <c r="BO331" i="53" s="1"/>
  <c r="BC331" i="53"/>
  <c r="BP331" i="53" s="1"/>
  <c r="BD331" i="53"/>
  <c r="BQ331" i="53" s="1"/>
  <c r="BE331" i="53"/>
  <c r="BR331" i="53" s="1"/>
  <c r="BF331" i="53"/>
  <c r="BS331" i="53" s="1"/>
  <c r="BG331" i="53"/>
  <c r="BT331" i="53" s="1"/>
  <c r="BH331" i="53"/>
  <c r="BU331" i="53" s="1"/>
  <c r="AX332" i="53"/>
  <c r="BK332" i="53" s="1"/>
  <c r="AY332" i="53"/>
  <c r="BL332" i="53" s="1"/>
  <c r="AZ332" i="53"/>
  <c r="BM332" i="53" s="1"/>
  <c r="BA332" i="53"/>
  <c r="BN332" i="53" s="1"/>
  <c r="BB332" i="53"/>
  <c r="BO332" i="53" s="1"/>
  <c r="BC332" i="53"/>
  <c r="BP332" i="53" s="1"/>
  <c r="BD332" i="53"/>
  <c r="BQ332" i="53" s="1"/>
  <c r="BE332" i="53"/>
  <c r="BR332" i="53" s="1"/>
  <c r="BF332" i="53"/>
  <c r="BS332" i="53" s="1"/>
  <c r="BG332" i="53"/>
  <c r="BT332" i="53" s="1"/>
  <c r="BH332" i="53"/>
  <c r="BU332" i="53" s="1"/>
  <c r="AX333" i="53"/>
  <c r="BK333" i="53" s="1"/>
  <c r="AY333" i="53"/>
  <c r="BL333" i="53" s="1"/>
  <c r="AZ333" i="53"/>
  <c r="BM333" i="53" s="1"/>
  <c r="BA333" i="53"/>
  <c r="BN333" i="53" s="1"/>
  <c r="BB333" i="53"/>
  <c r="BO333" i="53" s="1"/>
  <c r="BC333" i="53"/>
  <c r="BP333" i="53" s="1"/>
  <c r="BD333" i="53"/>
  <c r="BQ333" i="53" s="1"/>
  <c r="BE333" i="53"/>
  <c r="BR333" i="53" s="1"/>
  <c r="BF333" i="53"/>
  <c r="BS333" i="53" s="1"/>
  <c r="BG333" i="53"/>
  <c r="BT333" i="53" s="1"/>
  <c r="BH333" i="53"/>
  <c r="BU333" i="53" s="1"/>
  <c r="AX334" i="53"/>
  <c r="BK334" i="53" s="1"/>
  <c r="AY334" i="53"/>
  <c r="BL334" i="53" s="1"/>
  <c r="AZ334" i="53"/>
  <c r="BM334" i="53" s="1"/>
  <c r="BA334" i="53"/>
  <c r="BN334" i="53" s="1"/>
  <c r="BB334" i="53"/>
  <c r="BO334" i="53" s="1"/>
  <c r="BC334" i="53"/>
  <c r="BP334" i="53" s="1"/>
  <c r="BD334" i="53"/>
  <c r="BQ334" i="53" s="1"/>
  <c r="BE334" i="53"/>
  <c r="BR334" i="53" s="1"/>
  <c r="BF334" i="53"/>
  <c r="BS334" i="53" s="1"/>
  <c r="BG334" i="53"/>
  <c r="BT334" i="53" s="1"/>
  <c r="BH334" i="53"/>
  <c r="BU334" i="53" s="1"/>
  <c r="AX335" i="53"/>
  <c r="BK335" i="53" s="1"/>
  <c r="AY335" i="53"/>
  <c r="BL335" i="53" s="1"/>
  <c r="AZ335" i="53"/>
  <c r="BM335" i="53" s="1"/>
  <c r="BA335" i="53"/>
  <c r="BN335" i="53" s="1"/>
  <c r="BB335" i="53"/>
  <c r="BO335" i="53" s="1"/>
  <c r="BC335" i="53"/>
  <c r="BP335" i="53" s="1"/>
  <c r="BD335" i="53"/>
  <c r="BQ335" i="53" s="1"/>
  <c r="BE335" i="53"/>
  <c r="BR335" i="53" s="1"/>
  <c r="BF335" i="53"/>
  <c r="BS335" i="53" s="1"/>
  <c r="BG335" i="53"/>
  <c r="BT335" i="53" s="1"/>
  <c r="BH335" i="53"/>
  <c r="BU335" i="53" s="1"/>
  <c r="AX336" i="53"/>
  <c r="BK336" i="53" s="1"/>
  <c r="AY336" i="53"/>
  <c r="BL336" i="53" s="1"/>
  <c r="AZ336" i="53"/>
  <c r="BM336" i="53" s="1"/>
  <c r="BA336" i="53"/>
  <c r="BN336" i="53" s="1"/>
  <c r="BB336" i="53"/>
  <c r="BO336" i="53" s="1"/>
  <c r="BC336" i="53"/>
  <c r="BP336" i="53" s="1"/>
  <c r="BD336" i="53"/>
  <c r="BQ336" i="53" s="1"/>
  <c r="BE336" i="53"/>
  <c r="BR336" i="53" s="1"/>
  <c r="BF336" i="53"/>
  <c r="BS336" i="53" s="1"/>
  <c r="BG336" i="53"/>
  <c r="BT336" i="53" s="1"/>
  <c r="BH336" i="53"/>
  <c r="BU336" i="53" s="1"/>
  <c r="AX337" i="53"/>
  <c r="BK337" i="53" s="1"/>
  <c r="AY337" i="53"/>
  <c r="BL337" i="53" s="1"/>
  <c r="AZ337" i="53"/>
  <c r="BM337" i="53" s="1"/>
  <c r="BA337" i="53"/>
  <c r="BN337" i="53" s="1"/>
  <c r="BB337" i="53"/>
  <c r="BO337" i="53" s="1"/>
  <c r="BC337" i="53"/>
  <c r="BP337" i="53" s="1"/>
  <c r="BD337" i="53"/>
  <c r="BQ337" i="53" s="1"/>
  <c r="BE337" i="53"/>
  <c r="BR337" i="53" s="1"/>
  <c r="BF337" i="53"/>
  <c r="BS337" i="53" s="1"/>
  <c r="BG337" i="53"/>
  <c r="BT337" i="53" s="1"/>
  <c r="BH337" i="53"/>
  <c r="BU337" i="53" s="1"/>
  <c r="AX338" i="53"/>
  <c r="BK338" i="53" s="1"/>
  <c r="AY338" i="53"/>
  <c r="BL338" i="53" s="1"/>
  <c r="AZ338" i="53"/>
  <c r="BM338" i="53" s="1"/>
  <c r="BA338" i="53"/>
  <c r="BN338" i="53" s="1"/>
  <c r="BB338" i="53"/>
  <c r="BO338" i="53" s="1"/>
  <c r="BC338" i="53"/>
  <c r="BP338" i="53" s="1"/>
  <c r="BD338" i="53"/>
  <c r="BQ338" i="53" s="1"/>
  <c r="BE338" i="53"/>
  <c r="BR338" i="53" s="1"/>
  <c r="BF338" i="53"/>
  <c r="BS338" i="53" s="1"/>
  <c r="BG338" i="53"/>
  <c r="BT338" i="53" s="1"/>
  <c r="BH338" i="53"/>
  <c r="BU338" i="53" s="1"/>
  <c r="AX339" i="53"/>
  <c r="BK339" i="53" s="1"/>
  <c r="AY339" i="53"/>
  <c r="BL339" i="53" s="1"/>
  <c r="AZ339" i="53"/>
  <c r="BM339" i="53" s="1"/>
  <c r="BA339" i="53"/>
  <c r="BN339" i="53" s="1"/>
  <c r="BB339" i="53"/>
  <c r="BO339" i="53" s="1"/>
  <c r="BC339" i="53"/>
  <c r="BP339" i="53" s="1"/>
  <c r="BD339" i="53"/>
  <c r="BQ339" i="53" s="1"/>
  <c r="BE339" i="53"/>
  <c r="BR339" i="53" s="1"/>
  <c r="BF339" i="53"/>
  <c r="BS339" i="53" s="1"/>
  <c r="BG339" i="53"/>
  <c r="BT339" i="53" s="1"/>
  <c r="BH339" i="53"/>
  <c r="BU339" i="53" s="1"/>
  <c r="AX340" i="53"/>
  <c r="BK340" i="53" s="1"/>
  <c r="AY340" i="53"/>
  <c r="BL340" i="53" s="1"/>
  <c r="AZ340" i="53"/>
  <c r="BM340" i="53" s="1"/>
  <c r="BA340" i="53"/>
  <c r="BN340" i="53" s="1"/>
  <c r="BB340" i="53"/>
  <c r="BO340" i="53" s="1"/>
  <c r="BC340" i="53"/>
  <c r="BP340" i="53" s="1"/>
  <c r="BD340" i="53"/>
  <c r="BQ340" i="53" s="1"/>
  <c r="BE340" i="53"/>
  <c r="BR340" i="53" s="1"/>
  <c r="BF340" i="53"/>
  <c r="BS340" i="53" s="1"/>
  <c r="BG340" i="53"/>
  <c r="BT340" i="53" s="1"/>
  <c r="BH340" i="53"/>
  <c r="BU340" i="53" s="1"/>
  <c r="AX341" i="53"/>
  <c r="BK341" i="53" s="1"/>
  <c r="AY341" i="53"/>
  <c r="BL341" i="53" s="1"/>
  <c r="AZ341" i="53"/>
  <c r="BM341" i="53" s="1"/>
  <c r="BA341" i="53"/>
  <c r="BN341" i="53" s="1"/>
  <c r="BB341" i="53"/>
  <c r="BO341" i="53" s="1"/>
  <c r="BC341" i="53"/>
  <c r="BP341" i="53" s="1"/>
  <c r="BD341" i="53"/>
  <c r="BQ341" i="53" s="1"/>
  <c r="BE341" i="53"/>
  <c r="BR341" i="53" s="1"/>
  <c r="BF341" i="53"/>
  <c r="BS341" i="53" s="1"/>
  <c r="BG341" i="53"/>
  <c r="BT341" i="53" s="1"/>
  <c r="BH341" i="53"/>
  <c r="BU341" i="53" s="1"/>
  <c r="AX342" i="53"/>
  <c r="BK342" i="53" s="1"/>
  <c r="AY342" i="53"/>
  <c r="BL342" i="53" s="1"/>
  <c r="AZ342" i="53"/>
  <c r="BM342" i="53" s="1"/>
  <c r="BA342" i="53"/>
  <c r="BN342" i="53" s="1"/>
  <c r="BB342" i="53"/>
  <c r="BO342" i="53" s="1"/>
  <c r="BC342" i="53"/>
  <c r="BP342" i="53" s="1"/>
  <c r="BD342" i="53"/>
  <c r="BQ342" i="53" s="1"/>
  <c r="BE342" i="53"/>
  <c r="BR342" i="53" s="1"/>
  <c r="BF342" i="53"/>
  <c r="BS342" i="53" s="1"/>
  <c r="BG342" i="53"/>
  <c r="BT342" i="53" s="1"/>
  <c r="BH342" i="53"/>
  <c r="BU342" i="53" s="1"/>
  <c r="AX343" i="53"/>
  <c r="BK343" i="53" s="1"/>
  <c r="AY343" i="53"/>
  <c r="BL343" i="53" s="1"/>
  <c r="AZ343" i="53"/>
  <c r="BM343" i="53" s="1"/>
  <c r="BA343" i="53"/>
  <c r="BN343" i="53" s="1"/>
  <c r="BB343" i="53"/>
  <c r="BO343" i="53" s="1"/>
  <c r="BC343" i="53"/>
  <c r="BP343" i="53" s="1"/>
  <c r="BD343" i="53"/>
  <c r="BQ343" i="53" s="1"/>
  <c r="BE343" i="53"/>
  <c r="BR343" i="53" s="1"/>
  <c r="BF343" i="53"/>
  <c r="BS343" i="53" s="1"/>
  <c r="BG343" i="53"/>
  <c r="BT343" i="53" s="1"/>
  <c r="BH343" i="53"/>
  <c r="BU343" i="53" s="1"/>
  <c r="AX344" i="53"/>
  <c r="BK344" i="53" s="1"/>
  <c r="AY344" i="53"/>
  <c r="BL344" i="53" s="1"/>
  <c r="AZ344" i="53"/>
  <c r="BM344" i="53" s="1"/>
  <c r="BA344" i="53"/>
  <c r="BN344" i="53" s="1"/>
  <c r="BB344" i="53"/>
  <c r="BO344" i="53" s="1"/>
  <c r="BC344" i="53"/>
  <c r="BP344" i="53" s="1"/>
  <c r="BD344" i="53"/>
  <c r="BQ344" i="53" s="1"/>
  <c r="BE344" i="53"/>
  <c r="BR344" i="53" s="1"/>
  <c r="BF344" i="53"/>
  <c r="BS344" i="53" s="1"/>
  <c r="BG344" i="53"/>
  <c r="BT344" i="53" s="1"/>
  <c r="BH344" i="53"/>
  <c r="BU344" i="53" s="1"/>
  <c r="AX345" i="53"/>
  <c r="BK345" i="53" s="1"/>
  <c r="AY345" i="53"/>
  <c r="BL345" i="53" s="1"/>
  <c r="AZ345" i="53"/>
  <c r="BM345" i="53" s="1"/>
  <c r="BA345" i="53"/>
  <c r="BN345" i="53" s="1"/>
  <c r="BB345" i="53"/>
  <c r="BO345" i="53" s="1"/>
  <c r="BC345" i="53"/>
  <c r="BP345" i="53" s="1"/>
  <c r="BD345" i="53"/>
  <c r="BQ345" i="53" s="1"/>
  <c r="BE345" i="53"/>
  <c r="BR345" i="53" s="1"/>
  <c r="BF345" i="53"/>
  <c r="BS345" i="53" s="1"/>
  <c r="BG345" i="53"/>
  <c r="BT345" i="53" s="1"/>
  <c r="BH345" i="53"/>
  <c r="BU345" i="53" s="1"/>
  <c r="AX346" i="53"/>
  <c r="BK346" i="53" s="1"/>
  <c r="AY346" i="53"/>
  <c r="BL346" i="53" s="1"/>
  <c r="AZ346" i="53"/>
  <c r="BM346" i="53" s="1"/>
  <c r="BA346" i="53"/>
  <c r="BN346" i="53" s="1"/>
  <c r="BB346" i="53"/>
  <c r="BO346" i="53" s="1"/>
  <c r="BC346" i="53"/>
  <c r="BP346" i="53" s="1"/>
  <c r="BD346" i="53"/>
  <c r="BQ346" i="53" s="1"/>
  <c r="BE346" i="53"/>
  <c r="BR346" i="53" s="1"/>
  <c r="BF346" i="53"/>
  <c r="BS346" i="53" s="1"/>
  <c r="BG346" i="53"/>
  <c r="BT346" i="53" s="1"/>
  <c r="BH346" i="53"/>
  <c r="BU346" i="53" s="1"/>
  <c r="AX347" i="53"/>
  <c r="BK347" i="53" s="1"/>
  <c r="AY347" i="53"/>
  <c r="BL347" i="53" s="1"/>
  <c r="AZ347" i="53"/>
  <c r="BM347" i="53" s="1"/>
  <c r="BA347" i="53"/>
  <c r="BN347" i="53" s="1"/>
  <c r="BB347" i="53"/>
  <c r="BO347" i="53" s="1"/>
  <c r="BC347" i="53"/>
  <c r="BP347" i="53" s="1"/>
  <c r="BD347" i="53"/>
  <c r="BQ347" i="53" s="1"/>
  <c r="BE347" i="53"/>
  <c r="BR347" i="53" s="1"/>
  <c r="BF347" i="53"/>
  <c r="BS347" i="53" s="1"/>
  <c r="BG347" i="53"/>
  <c r="BT347" i="53" s="1"/>
  <c r="BH347" i="53"/>
  <c r="BU347" i="53" s="1"/>
  <c r="AX348" i="53"/>
  <c r="BK348" i="53" s="1"/>
  <c r="AY348" i="53"/>
  <c r="BL348" i="53" s="1"/>
  <c r="AZ348" i="53"/>
  <c r="BM348" i="53" s="1"/>
  <c r="BA348" i="53"/>
  <c r="BN348" i="53" s="1"/>
  <c r="BB348" i="53"/>
  <c r="BO348" i="53" s="1"/>
  <c r="BC348" i="53"/>
  <c r="BP348" i="53" s="1"/>
  <c r="BD348" i="53"/>
  <c r="BQ348" i="53" s="1"/>
  <c r="BE348" i="53"/>
  <c r="BR348" i="53" s="1"/>
  <c r="BF348" i="53"/>
  <c r="BS348" i="53" s="1"/>
  <c r="BG348" i="53"/>
  <c r="BT348" i="53" s="1"/>
  <c r="BH348" i="53"/>
  <c r="BU348" i="53" s="1"/>
  <c r="AX349" i="53"/>
  <c r="BK349" i="53" s="1"/>
  <c r="AY349" i="53"/>
  <c r="BL349" i="53" s="1"/>
  <c r="AZ349" i="53"/>
  <c r="BM349" i="53" s="1"/>
  <c r="BA349" i="53"/>
  <c r="BN349" i="53" s="1"/>
  <c r="BB349" i="53"/>
  <c r="BO349" i="53" s="1"/>
  <c r="BC349" i="53"/>
  <c r="BP349" i="53" s="1"/>
  <c r="BD349" i="53"/>
  <c r="BQ349" i="53" s="1"/>
  <c r="BE349" i="53"/>
  <c r="BR349" i="53" s="1"/>
  <c r="BF349" i="53"/>
  <c r="BS349" i="53" s="1"/>
  <c r="BG349" i="53"/>
  <c r="BT349" i="53" s="1"/>
  <c r="BH349" i="53"/>
  <c r="BU349" i="53" s="1"/>
  <c r="AX350" i="53"/>
  <c r="BK350" i="53" s="1"/>
  <c r="AY350" i="53"/>
  <c r="BL350" i="53" s="1"/>
  <c r="AZ350" i="53"/>
  <c r="BM350" i="53" s="1"/>
  <c r="BA350" i="53"/>
  <c r="BN350" i="53" s="1"/>
  <c r="BB350" i="53"/>
  <c r="BO350" i="53" s="1"/>
  <c r="BC350" i="53"/>
  <c r="BP350" i="53" s="1"/>
  <c r="BD350" i="53"/>
  <c r="BQ350" i="53" s="1"/>
  <c r="BE350" i="53"/>
  <c r="BR350" i="53" s="1"/>
  <c r="BF350" i="53"/>
  <c r="BS350" i="53" s="1"/>
  <c r="BG350" i="53"/>
  <c r="BT350" i="53" s="1"/>
  <c r="BH350" i="53"/>
  <c r="BU350" i="53" s="1"/>
  <c r="AX351" i="53"/>
  <c r="BK351" i="53" s="1"/>
  <c r="AY351" i="53"/>
  <c r="BL351" i="53" s="1"/>
  <c r="AZ351" i="53"/>
  <c r="BM351" i="53" s="1"/>
  <c r="BA351" i="53"/>
  <c r="BN351" i="53" s="1"/>
  <c r="BB351" i="53"/>
  <c r="BO351" i="53" s="1"/>
  <c r="BC351" i="53"/>
  <c r="BP351" i="53" s="1"/>
  <c r="BD351" i="53"/>
  <c r="BQ351" i="53" s="1"/>
  <c r="BE351" i="53"/>
  <c r="BR351" i="53" s="1"/>
  <c r="BF351" i="53"/>
  <c r="BS351" i="53" s="1"/>
  <c r="BG351" i="53"/>
  <c r="BT351" i="53" s="1"/>
  <c r="BH351" i="53"/>
  <c r="BU351" i="53" s="1"/>
  <c r="AX352" i="53"/>
  <c r="BK352" i="53" s="1"/>
  <c r="AY352" i="53"/>
  <c r="BL352" i="53" s="1"/>
  <c r="AZ352" i="53"/>
  <c r="BM352" i="53" s="1"/>
  <c r="BA352" i="53"/>
  <c r="BN352" i="53" s="1"/>
  <c r="BB352" i="53"/>
  <c r="BO352" i="53" s="1"/>
  <c r="BC352" i="53"/>
  <c r="BP352" i="53" s="1"/>
  <c r="BD352" i="53"/>
  <c r="BQ352" i="53" s="1"/>
  <c r="BE352" i="53"/>
  <c r="BR352" i="53" s="1"/>
  <c r="BF352" i="53"/>
  <c r="BS352" i="53" s="1"/>
  <c r="BG352" i="53"/>
  <c r="BT352" i="53" s="1"/>
  <c r="BH352" i="53"/>
  <c r="BU352" i="53" s="1"/>
  <c r="AX353" i="53"/>
  <c r="BK353" i="53" s="1"/>
  <c r="AY353" i="53"/>
  <c r="BL353" i="53" s="1"/>
  <c r="AZ353" i="53"/>
  <c r="BM353" i="53" s="1"/>
  <c r="BA353" i="53"/>
  <c r="BN353" i="53" s="1"/>
  <c r="BB353" i="53"/>
  <c r="BO353" i="53" s="1"/>
  <c r="BC353" i="53"/>
  <c r="BP353" i="53" s="1"/>
  <c r="BD353" i="53"/>
  <c r="BQ353" i="53" s="1"/>
  <c r="BE353" i="53"/>
  <c r="BR353" i="53" s="1"/>
  <c r="BF353" i="53"/>
  <c r="BS353" i="53" s="1"/>
  <c r="BG353" i="53"/>
  <c r="BT353" i="53" s="1"/>
  <c r="BH353" i="53"/>
  <c r="BU353" i="53" s="1"/>
  <c r="AX354" i="53"/>
  <c r="BK354" i="53" s="1"/>
  <c r="AY354" i="53"/>
  <c r="BL354" i="53" s="1"/>
  <c r="AZ354" i="53"/>
  <c r="BM354" i="53" s="1"/>
  <c r="BA354" i="53"/>
  <c r="BN354" i="53" s="1"/>
  <c r="BB354" i="53"/>
  <c r="BO354" i="53" s="1"/>
  <c r="BC354" i="53"/>
  <c r="BP354" i="53" s="1"/>
  <c r="BD354" i="53"/>
  <c r="BQ354" i="53" s="1"/>
  <c r="BE354" i="53"/>
  <c r="BR354" i="53" s="1"/>
  <c r="BF354" i="53"/>
  <c r="BS354" i="53" s="1"/>
  <c r="BG354" i="53"/>
  <c r="BT354" i="53" s="1"/>
  <c r="BH354" i="53"/>
  <c r="BU354" i="53" s="1"/>
  <c r="AX355" i="53"/>
  <c r="BK355" i="53" s="1"/>
  <c r="AY355" i="53"/>
  <c r="BL355" i="53" s="1"/>
  <c r="AZ355" i="53"/>
  <c r="BM355" i="53" s="1"/>
  <c r="BA355" i="53"/>
  <c r="BN355" i="53" s="1"/>
  <c r="BB355" i="53"/>
  <c r="BO355" i="53" s="1"/>
  <c r="BC355" i="53"/>
  <c r="BP355" i="53" s="1"/>
  <c r="BD355" i="53"/>
  <c r="BQ355" i="53" s="1"/>
  <c r="BE355" i="53"/>
  <c r="BR355" i="53" s="1"/>
  <c r="BF355" i="53"/>
  <c r="BS355" i="53" s="1"/>
  <c r="BG355" i="53"/>
  <c r="BT355" i="53" s="1"/>
  <c r="BH355" i="53"/>
  <c r="BU355" i="53" s="1"/>
  <c r="AX356" i="53"/>
  <c r="BK356" i="53" s="1"/>
  <c r="AY356" i="53"/>
  <c r="BL356" i="53" s="1"/>
  <c r="AZ356" i="53"/>
  <c r="BM356" i="53" s="1"/>
  <c r="BA356" i="53"/>
  <c r="BN356" i="53" s="1"/>
  <c r="BB356" i="53"/>
  <c r="BO356" i="53" s="1"/>
  <c r="BC356" i="53"/>
  <c r="BP356" i="53" s="1"/>
  <c r="BD356" i="53"/>
  <c r="BQ356" i="53" s="1"/>
  <c r="BE356" i="53"/>
  <c r="BR356" i="53" s="1"/>
  <c r="BF356" i="53"/>
  <c r="BS356" i="53" s="1"/>
  <c r="BG356" i="53"/>
  <c r="BT356" i="53" s="1"/>
  <c r="BH356" i="53"/>
  <c r="BU356" i="53" s="1"/>
  <c r="AX357" i="53"/>
  <c r="BK357" i="53" s="1"/>
  <c r="AY357" i="53"/>
  <c r="BL357" i="53" s="1"/>
  <c r="AZ357" i="53"/>
  <c r="BM357" i="53" s="1"/>
  <c r="BA357" i="53"/>
  <c r="BN357" i="53" s="1"/>
  <c r="BB357" i="53"/>
  <c r="BO357" i="53" s="1"/>
  <c r="BC357" i="53"/>
  <c r="BP357" i="53" s="1"/>
  <c r="BD357" i="53"/>
  <c r="BQ357" i="53" s="1"/>
  <c r="BE357" i="53"/>
  <c r="BR357" i="53" s="1"/>
  <c r="BF357" i="53"/>
  <c r="BS357" i="53" s="1"/>
  <c r="BG357" i="53"/>
  <c r="BT357" i="53" s="1"/>
  <c r="BH357" i="53"/>
  <c r="BU357" i="53" s="1"/>
  <c r="AX358" i="53"/>
  <c r="BK358" i="53" s="1"/>
  <c r="AY358" i="53"/>
  <c r="BL358" i="53" s="1"/>
  <c r="AZ358" i="53"/>
  <c r="BM358" i="53" s="1"/>
  <c r="BA358" i="53"/>
  <c r="BN358" i="53" s="1"/>
  <c r="BB358" i="53"/>
  <c r="BO358" i="53" s="1"/>
  <c r="BC358" i="53"/>
  <c r="BP358" i="53" s="1"/>
  <c r="BD358" i="53"/>
  <c r="BQ358" i="53" s="1"/>
  <c r="BE358" i="53"/>
  <c r="BR358" i="53" s="1"/>
  <c r="BF358" i="53"/>
  <c r="BS358" i="53" s="1"/>
  <c r="BG358" i="53"/>
  <c r="BT358" i="53" s="1"/>
  <c r="BH358" i="53"/>
  <c r="BU358" i="53" s="1"/>
  <c r="AX359" i="53"/>
  <c r="BK359" i="53" s="1"/>
  <c r="AY359" i="53"/>
  <c r="BL359" i="53" s="1"/>
  <c r="AZ359" i="53"/>
  <c r="BM359" i="53" s="1"/>
  <c r="BA359" i="53"/>
  <c r="BN359" i="53" s="1"/>
  <c r="BB359" i="53"/>
  <c r="BO359" i="53" s="1"/>
  <c r="BC359" i="53"/>
  <c r="BP359" i="53" s="1"/>
  <c r="BD359" i="53"/>
  <c r="BQ359" i="53" s="1"/>
  <c r="BE359" i="53"/>
  <c r="BR359" i="53" s="1"/>
  <c r="BF359" i="53"/>
  <c r="BS359" i="53" s="1"/>
  <c r="BG359" i="53"/>
  <c r="BT359" i="53" s="1"/>
  <c r="BH359" i="53"/>
  <c r="BU359" i="53" s="1"/>
  <c r="AX360" i="53"/>
  <c r="BK360" i="53" s="1"/>
  <c r="AY360" i="53"/>
  <c r="BL360" i="53" s="1"/>
  <c r="AZ360" i="53"/>
  <c r="BM360" i="53" s="1"/>
  <c r="BA360" i="53"/>
  <c r="BN360" i="53" s="1"/>
  <c r="BB360" i="53"/>
  <c r="BO360" i="53" s="1"/>
  <c r="BC360" i="53"/>
  <c r="BP360" i="53" s="1"/>
  <c r="BD360" i="53"/>
  <c r="BQ360" i="53" s="1"/>
  <c r="BE360" i="53"/>
  <c r="BR360" i="53" s="1"/>
  <c r="BF360" i="53"/>
  <c r="BS360" i="53" s="1"/>
  <c r="BG360" i="53"/>
  <c r="BT360" i="53" s="1"/>
  <c r="BH360" i="53"/>
  <c r="BU360" i="53" s="1"/>
  <c r="AX361" i="53"/>
  <c r="BK361" i="53" s="1"/>
  <c r="AY361" i="53"/>
  <c r="BL361" i="53" s="1"/>
  <c r="AZ361" i="53"/>
  <c r="BM361" i="53" s="1"/>
  <c r="BA361" i="53"/>
  <c r="BN361" i="53" s="1"/>
  <c r="BB361" i="53"/>
  <c r="BO361" i="53" s="1"/>
  <c r="BC361" i="53"/>
  <c r="BP361" i="53" s="1"/>
  <c r="BD361" i="53"/>
  <c r="BQ361" i="53" s="1"/>
  <c r="BE361" i="53"/>
  <c r="BR361" i="53" s="1"/>
  <c r="BF361" i="53"/>
  <c r="BS361" i="53" s="1"/>
  <c r="BG361" i="53"/>
  <c r="BT361" i="53" s="1"/>
  <c r="BH361" i="53"/>
  <c r="BU361" i="53" s="1"/>
  <c r="AX362" i="53"/>
  <c r="BK362" i="53" s="1"/>
  <c r="AY362" i="53"/>
  <c r="BL362" i="53" s="1"/>
  <c r="AZ362" i="53"/>
  <c r="BM362" i="53" s="1"/>
  <c r="BA362" i="53"/>
  <c r="BN362" i="53" s="1"/>
  <c r="BB362" i="53"/>
  <c r="BO362" i="53" s="1"/>
  <c r="BC362" i="53"/>
  <c r="BP362" i="53" s="1"/>
  <c r="BD362" i="53"/>
  <c r="BQ362" i="53" s="1"/>
  <c r="BE362" i="53"/>
  <c r="BR362" i="53" s="1"/>
  <c r="BF362" i="53"/>
  <c r="BS362" i="53" s="1"/>
  <c r="BG362" i="53"/>
  <c r="BT362" i="53" s="1"/>
  <c r="BH362" i="53"/>
  <c r="BU362" i="53" s="1"/>
  <c r="AX363" i="53"/>
  <c r="BK363" i="53" s="1"/>
  <c r="AY363" i="53"/>
  <c r="BL363" i="53" s="1"/>
  <c r="AZ363" i="53"/>
  <c r="BM363" i="53" s="1"/>
  <c r="BA363" i="53"/>
  <c r="BN363" i="53" s="1"/>
  <c r="BB363" i="53"/>
  <c r="BO363" i="53" s="1"/>
  <c r="BC363" i="53"/>
  <c r="BP363" i="53" s="1"/>
  <c r="BD363" i="53"/>
  <c r="BQ363" i="53" s="1"/>
  <c r="BE363" i="53"/>
  <c r="BR363" i="53" s="1"/>
  <c r="BF363" i="53"/>
  <c r="BS363" i="53" s="1"/>
  <c r="BG363" i="53"/>
  <c r="BT363" i="53" s="1"/>
  <c r="BH363" i="53"/>
  <c r="BU363" i="53" s="1"/>
  <c r="AX364" i="53"/>
  <c r="BK364" i="53" s="1"/>
  <c r="AY364" i="53"/>
  <c r="BL364" i="53" s="1"/>
  <c r="AZ364" i="53"/>
  <c r="BM364" i="53" s="1"/>
  <c r="BA364" i="53"/>
  <c r="BN364" i="53" s="1"/>
  <c r="BB364" i="53"/>
  <c r="BO364" i="53" s="1"/>
  <c r="BC364" i="53"/>
  <c r="BP364" i="53" s="1"/>
  <c r="BD364" i="53"/>
  <c r="BQ364" i="53" s="1"/>
  <c r="BE364" i="53"/>
  <c r="BR364" i="53" s="1"/>
  <c r="BF364" i="53"/>
  <c r="BS364" i="53" s="1"/>
  <c r="BG364" i="53"/>
  <c r="BT364" i="53" s="1"/>
  <c r="BH364" i="53"/>
  <c r="BU364" i="53" s="1"/>
  <c r="AX365" i="53"/>
  <c r="BK365" i="53" s="1"/>
  <c r="AY365" i="53"/>
  <c r="BL365" i="53" s="1"/>
  <c r="AZ365" i="53"/>
  <c r="BM365" i="53" s="1"/>
  <c r="BA365" i="53"/>
  <c r="BN365" i="53" s="1"/>
  <c r="BB365" i="53"/>
  <c r="BO365" i="53" s="1"/>
  <c r="BC365" i="53"/>
  <c r="BP365" i="53" s="1"/>
  <c r="BD365" i="53"/>
  <c r="BQ365" i="53" s="1"/>
  <c r="BE365" i="53"/>
  <c r="BR365" i="53" s="1"/>
  <c r="BF365" i="53"/>
  <c r="BS365" i="53" s="1"/>
  <c r="BG365" i="53"/>
  <c r="BT365" i="53" s="1"/>
  <c r="BH365" i="53"/>
  <c r="BU365" i="53" s="1"/>
  <c r="AX366" i="53"/>
  <c r="BK366" i="53" s="1"/>
  <c r="AY366" i="53"/>
  <c r="BL366" i="53" s="1"/>
  <c r="AZ366" i="53"/>
  <c r="BM366" i="53" s="1"/>
  <c r="BA366" i="53"/>
  <c r="BN366" i="53" s="1"/>
  <c r="BB366" i="53"/>
  <c r="BO366" i="53" s="1"/>
  <c r="BC366" i="53"/>
  <c r="BP366" i="53" s="1"/>
  <c r="BD366" i="53"/>
  <c r="BQ366" i="53" s="1"/>
  <c r="BE366" i="53"/>
  <c r="BR366" i="53" s="1"/>
  <c r="BF366" i="53"/>
  <c r="BS366" i="53" s="1"/>
  <c r="BG366" i="53"/>
  <c r="BT366" i="53" s="1"/>
  <c r="BH366" i="53"/>
  <c r="BU366" i="53" s="1"/>
  <c r="AX367" i="53"/>
  <c r="BK367" i="53" s="1"/>
  <c r="AY367" i="53"/>
  <c r="BL367" i="53" s="1"/>
  <c r="AZ367" i="53"/>
  <c r="BM367" i="53" s="1"/>
  <c r="BA367" i="53"/>
  <c r="BN367" i="53" s="1"/>
  <c r="BB367" i="53"/>
  <c r="BO367" i="53" s="1"/>
  <c r="BC367" i="53"/>
  <c r="BP367" i="53" s="1"/>
  <c r="BD367" i="53"/>
  <c r="BQ367" i="53" s="1"/>
  <c r="BE367" i="53"/>
  <c r="BR367" i="53" s="1"/>
  <c r="BF367" i="53"/>
  <c r="BS367" i="53" s="1"/>
  <c r="BG367" i="53"/>
  <c r="BT367" i="53" s="1"/>
  <c r="BH367" i="53"/>
  <c r="BU367" i="53" s="1"/>
  <c r="AX368" i="53"/>
  <c r="BK368" i="53" s="1"/>
  <c r="AY368" i="53"/>
  <c r="BL368" i="53" s="1"/>
  <c r="AZ368" i="53"/>
  <c r="BM368" i="53" s="1"/>
  <c r="BA368" i="53"/>
  <c r="BN368" i="53" s="1"/>
  <c r="BB368" i="53"/>
  <c r="BO368" i="53" s="1"/>
  <c r="BC368" i="53"/>
  <c r="BP368" i="53" s="1"/>
  <c r="BD368" i="53"/>
  <c r="BQ368" i="53" s="1"/>
  <c r="BE368" i="53"/>
  <c r="BR368" i="53" s="1"/>
  <c r="BF368" i="53"/>
  <c r="BS368" i="53" s="1"/>
  <c r="BG368" i="53"/>
  <c r="BT368" i="53" s="1"/>
  <c r="BH368" i="53"/>
  <c r="BU368" i="53" s="1"/>
  <c r="AX369" i="53"/>
  <c r="BK369" i="53" s="1"/>
  <c r="AY369" i="53"/>
  <c r="BL369" i="53" s="1"/>
  <c r="AZ369" i="53"/>
  <c r="BM369" i="53" s="1"/>
  <c r="BA369" i="53"/>
  <c r="BN369" i="53" s="1"/>
  <c r="BB369" i="53"/>
  <c r="BO369" i="53" s="1"/>
  <c r="BC369" i="53"/>
  <c r="BP369" i="53" s="1"/>
  <c r="BD369" i="53"/>
  <c r="BQ369" i="53" s="1"/>
  <c r="BE369" i="53"/>
  <c r="BR369" i="53" s="1"/>
  <c r="BF369" i="53"/>
  <c r="BS369" i="53" s="1"/>
  <c r="BG369" i="53"/>
  <c r="BT369" i="53" s="1"/>
  <c r="BH369" i="53"/>
  <c r="BU369" i="53" s="1"/>
  <c r="AX370" i="53"/>
  <c r="BK370" i="53" s="1"/>
  <c r="AY370" i="53"/>
  <c r="BL370" i="53" s="1"/>
  <c r="AZ370" i="53"/>
  <c r="BM370" i="53" s="1"/>
  <c r="BA370" i="53"/>
  <c r="BN370" i="53" s="1"/>
  <c r="BB370" i="53"/>
  <c r="BO370" i="53" s="1"/>
  <c r="BC370" i="53"/>
  <c r="BP370" i="53" s="1"/>
  <c r="BD370" i="53"/>
  <c r="BQ370" i="53" s="1"/>
  <c r="BE370" i="53"/>
  <c r="BR370" i="53" s="1"/>
  <c r="BF370" i="53"/>
  <c r="BS370" i="53" s="1"/>
  <c r="BG370" i="53"/>
  <c r="BT370" i="53" s="1"/>
  <c r="BH370" i="53"/>
  <c r="BU370" i="53" s="1"/>
  <c r="AX371" i="53"/>
  <c r="BK371" i="53" s="1"/>
  <c r="AY371" i="53"/>
  <c r="BL371" i="53" s="1"/>
  <c r="AZ371" i="53"/>
  <c r="BM371" i="53" s="1"/>
  <c r="BA371" i="53"/>
  <c r="BN371" i="53" s="1"/>
  <c r="BB371" i="53"/>
  <c r="BO371" i="53" s="1"/>
  <c r="BC371" i="53"/>
  <c r="BP371" i="53" s="1"/>
  <c r="BD371" i="53"/>
  <c r="BQ371" i="53" s="1"/>
  <c r="BE371" i="53"/>
  <c r="BR371" i="53" s="1"/>
  <c r="BF371" i="53"/>
  <c r="BS371" i="53" s="1"/>
  <c r="BG371" i="53"/>
  <c r="BT371" i="53" s="1"/>
  <c r="BH371" i="53"/>
  <c r="BU371" i="53" s="1"/>
  <c r="AX372" i="53"/>
  <c r="BK372" i="53" s="1"/>
  <c r="AY372" i="53"/>
  <c r="BL372" i="53" s="1"/>
  <c r="AZ372" i="53"/>
  <c r="BM372" i="53" s="1"/>
  <c r="BA372" i="53"/>
  <c r="BN372" i="53" s="1"/>
  <c r="BB372" i="53"/>
  <c r="BO372" i="53" s="1"/>
  <c r="BC372" i="53"/>
  <c r="BP372" i="53" s="1"/>
  <c r="BD372" i="53"/>
  <c r="BQ372" i="53" s="1"/>
  <c r="BE372" i="53"/>
  <c r="BR372" i="53" s="1"/>
  <c r="BF372" i="53"/>
  <c r="BS372" i="53" s="1"/>
  <c r="BG372" i="53"/>
  <c r="BT372" i="53" s="1"/>
  <c r="BH372" i="53"/>
  <c r="BU372" i="53" s="1"/>
  <c r="AX373" i="53"/>
  <c r="BK373" i="53" s="1"/>
  <c r="AY373" i="53"/>
  <c r="BL373" i="53" s="1"/>
  <c r="AZ373" i="53"/>
  <c r="BM373" i="53" s="1"/>
  <c r="BA373" i="53"/>
  <c r="BN373" i="53" s="1"/>
  <c r="BB373" i="53"/>
  <c r="BO373" i="53" s="1"/>
  <c r="BC373" i="53"/>
  <c r="BP373" i="53" s="1"/>
  <c r="BD373" i="53"/>
  <c r="BQ373" i="53" s="1"/>
  <c r="BE373" i="53"/>
  <c r="BR373" i="53" s="1"/>
  <c r="BF373" i="53"/>
  <c r="BS373" i="53" s="1"/>
  <c r="BG373" i="53"/>
  <c r="BT373" i="53" s="1"/>
  <c r="BH373" i="53"/>
  <c r="BU373" i="53" s="1"/>
  <c r="AX374" i="53"/>
  <c r="BK374" i="53" s="1"/>
  <c r="AY374" i="53"/>
  <c r="BL374" i="53" s="1"/>
  <c r="AZ374" i="53"/>
  <c r="BM374" i="53" s="1"/>
  <c r="BA374" i="53"/>
  <c r="BN374" i="53" s="1"/>
  <c r="BB374" i="53"/>
  <c r="BO374" i="53" s="1"/>
  <c r="BC374" i="53"/>
  <c r="BP374" i="53" s="1"/>
  <c r="BD374" i="53"/>
  <c r="BQ374" i="53" s="1"/>
  <c r="BE374" i="53"/>
  <c r="BR374" i="53" s="1"/>
  <c r="BF374" i="53"/>
  <c r="BS374" i="53" s="1"/>
  <c r="BG374" i="53"/>
  <c r="BT374" i="53" s="1"/>
  <c r="BH374" i="53"/>
  <c r="BU374" i="53" s="1"/>
  <c r="AX375" i="53"/>
  <c r="BK375" i="53" s="1"/>
  <c r="AY375" i="53"/>
  <c r="BL375" i="53" s="1"/>
  <c r="AZ375" i="53"/>
  <c r="BM375" i="53" s="1"/>
  <c r="BA375" i="53"/>
  <c r="BN375" i="53" s="1"/>
  <c r="BB375" i="53"/>
  <c r="BO375" i="53" s="1"/>
  <c r="BC375" i="53"/>
  <c r="BP375" i="53" s="1"/>
  <c r="BD375" i="53"/>
  <c r="BQ375" i="53" s="1"/>
  <c r="BE375" i="53"/>
  <c r="BR375" i="53" s="1"/>
  <c r="BF375" i="53"/>
  <c r="BS375" i="53" s="1"/>
  <c r="BG375" i="53"/>
  <c r="BT375" i="53" s="1"/>
  <c r="BH375" i="53"/>
  <c r="BU375" i="53" s="1"/>
  <c r="AX376" i="53"/>
  <c r="BK376" i="53" s="1"/>
  <c r="AY376" i="53"/>
  <c r="BL376" i="53" s="1"/>
  <c r="AZ376" i="53"/>
  <c r="BM376" i="53" s="1"/>
  <c r="BA376" i="53"/>
  <c r="BN376" i="53" s="1"/>
  <c r="BB376" i="53"/>
  <c r="BO376" i="53" s="1"/>
  <c r="BC376" i="53"/>
  <c r="BP376" i="53" s="1"/>
  <c r="BD376" i="53"/>
  <c r="BQ376" i="53" s="1"/>
  <c r="BE376" i="53"/>
  <c r="BR376" i="53" s="1"/>
  <c r="BF376" i="53"/>
  <c r="BS376" i="53" s="1"/>
  <c r="BG376" i="53"/>
  <c r="BT376" i="53" s="1"/>
  <c r="BH376" i="53"/>
  <c r="BU376" i="53" s="1"/>
  <c r="AX377" i="53"/>
  <c r="BK377" i="53" s="1"/>
  <c r="AY377" i="53"/>
  <c r="BL377" i="53" s="1"/>
  <c r="AZ377" i="53"/>
  <c r="BM377" i="53" s="1"/>
  <c r="BA377" i="53"/>
  <c r="BN377" i="53" s="1"/>
  <c r="BB377" i="53"/>
  <c r="BO377" i="53" s="1"/>
  <c r="BC377" i="53"/>
  <c r="BP377" i="53" s="1"/>
  <c r="BD377" i="53"/>
  <c r="BQ377" i="53" s="1"/>
  <c r="BE377" i="53"/>
  <c r="BR377" i="53" s="1"/>
  <c r="BF377" i="53"/>
  <c r="BS377" i="53" s="1"/>
  <c r="BG377" i="53"/>
  <c r="BT377" i="53" s="1"/>
  <c r="BH377" i="53"/>
  <c r="BU377" i="53" s="1"/>
  <c r="AX378" i="53"/>
  <c r="BK378" i="53" s="1"/>
  <c r="AY378" i="53"/>
  <c r="BL378" i="53" s="1"/>
  <c r="AZ378" i="53"/>
  <c r="BM378" i="53" s="1"/>
  <c r="BA378" i="53"/>
  <c r="BN378" i="53" s="1"/>
  <c r="BB378" i="53"/>
  <c r="BO378" i="53" s="1"/>
  <c r="BC378" i="53"/>
  <c r="BP378" i="53" s="1"/>
  <c r="BD378" i="53"/>
  <c r="BQ378" i="53" s="1"/>
  <c r="BE378" i="53"/>
  <c r="BR378" i="53" s="1"/>
  <c r="BF378" i="53"/>
  <c r="BS378" i="53" s="1"/>
  <c r="BG378" i="53"/>
  <c r="BT378" i="53" s="1"/>
  <c r="BH378" i="53"/>
  <c r="BU378" i="53" s="1"/>
  <c r="AX379" i="53"/>
  <c r="BK379" i="53" s="1"/>
  <c r="AY379" i="53"/>
  <c r="BL379" i="53" s="1"/>
  <c r="AZ379" i="53"/>
  <c r="BM379" i="53" s="1"/>
  <c r="BA379" i="53"/>
  <c r="BN379" i="53" s="1"/>
  <c r="BB379" i="53"/>
  <c r="BO379" i="53" s="1"/>
  <c r="BC379" i="53"/>
  <c r="BP379" i="53" s="1"/>
  <c r="BD379" i="53"/>
  <c r="BQ379" i="53" s="1"/>
  <c r="BE379" i="53"/>
  <c r="BR379" i="53" s="1"/>
  <c r="BF379" i="53"/>
  <c r="BS379" i="53" s="1"/>
  <c r="BG379" i="53"/>
  <c r="BT379" i="53" s="1"/>
  <c r="BH379" i="53"/>
  <c r="BU379" i="53" s="1"/>
  <c r="AX380" i="53"/>
  <c r="BK380" i="53" s="1"/>
  <c r="AY380" i="53"/>
  <c r="BL380" i="53" s="1"/>
  <c r="AZ380" i="53"/>
  <c r="BM380" i="53" s="1"/>
  <c r="BA380" i="53"/>
  <c r="BN380" i="53" s="1"/>
  <c r="BB380" i="53"/>
  <c r="BO380" i="53" s="1"/>
  <c r="BC380" i="53"/>
  <c r="BP380" i="53" s="1"/>
  <c r="BD380" i="53"/>
  <c r="BQ380" i="53" s="1"/>
  <c r="BE380" i="53"/>
  <c r="BR380" i="53" s="1"/>
  <c r="BF380" i="53"/>
  <c r="BS380" i="53" s="1"/>
  <c r="BG380" i="53"/>
  <c r="BT380" i="53" s="1"/>
  <c r="BH380" i="53"/>
  <c r="BU380" i="53" s="1"/>
  <c r="AX381" i="53"/>
  <c r="BK381" i="53" s="1"/>
  <c r="AY381" i="53"/>
  <c r="BL381" i="53" s="1"/>
  <c r="AZ381" i="53"/>
  <c r="BM381" i="53" s="1"/>
  <c r="BA381" i="53"/>
  <c r="BN381" i="53" s="1"/>
  <c r="BB381" i="53"/>
  <c r="BO381" i="53" s="1"/>
  <c r="BC381" i="53"/>
  <c r="BP381" i="53" s="1"/>
  <c r="BD381" i="53"/>
  <c r="BQ381" i="53" s="1"/>
  <c r="BE381" i="53"/>
  <c r="BR381" i="53" s="1"/>
  <c r="BF381" i="53"/>
  <c r="BS381" i="53" s="1"/>
  <c r="BG381" i="53"/>
  <c r="BT381" i="53" s="1"/>
  <c r="BH381" i="53"/>
  <c r="BU381" i="53" s="1"/>
  <c r="AX382" i="53"/>
  <c r="BK382" i="53" s="1"/>
  <c r="AY382" i="53"/>
  <c r="BL382" i="53" s="1"/>
  <c r="AZ382" i="53"/>
  <c r="BM382" i="53" s="1"/>
  <c r="BA382" i="53"/>
  <c r="BN382" i="53" s="1"/>
  <c r="BB382" i="53"/>
  <c r="BO382" i="53" s="1"/>
  <c r="BC382" i="53"/>
  <c r="BP382" i="53" s="1"/>
  <c r="BD382" i="53"/>
  <c r="BQ382" i="53" s="1"/>
  <c r="BE382" i="53"/>
  <c r="BR382" i="53" s="1"/>
  <c r="BF382" i="53"/>
  <c r="BS382" i="53" s="1"/>
  <c r="BG382" i="53"/>
  <c r="BT382" i="53" s="1"/>
  <c r="BH382" i="53"/>
  <c r="BU382" i="53" s="1"/>
  <c r="AX383" i="53"/>
  <c r="BK383" i="53" s="1"/>
  <c r="AY383" i="53"/>
  <c r="BL383" i="53" s="1"/>
  <c r="AZ383" i="53"/>
  <c r="BM383" i="53" s="1"/>
  <c r="BA383" i="53"/>
  <c r="BN383" i="53" s="1"/>
  <c r="BB383" i="53"/>
  <c r="BO383" i="53" s="1"/>
  <c r="BC383" i="53"/>
  <c r="BP383" i="53" s="1"/>
  <c r="BD383" i="53"/>
  <c r="BQ383" i="53" s="1"/>
  <c r="BE383" i="53"/>
  <c r="BR383" i="53" s="1"/>
  <c r="BF383" i="53"/>
  <c r="BS383" i="53" s="1"/>
  <c r="BG383" i="53"/>
  <c r="BT383" i="53" s="1"/>
  <c r="BH383" i="53"/>
  <c r="BU383" i="53" s="1"/>
  <c r="AX384" i="53"/>
  <c r="BK384" i="53" s="1"/>
  <c r="AY384" i="53"/>
  <c r="BL384" i="53" s="1"/>
  <c r="AZ384" i="53"/>
  <c r="BM384" i="53" s="1"/>
  <c r="BA384" i="53"/>
  <c r="BN384" i="53" s="1"/>
  <c r="BB384" i="53"/>
  <c r="BO384" i="53" s="1"/>
  <c r="BC384" i="53"/>
  <c r="BP384" i="53" s="1"/>
  <c r="BD384" i="53"/>
  <c r="BQ384" i="53" s="1"/>
  <c r="BE384" i="53"/>
  <c r="BR384" i="53" s="1"/>
  <c r="BF384" i="53"/>
  <c r="BS384" i="53" s="1"/>
  <c r="BG384" i="53"/>
  <c r="BT384" i="53" s="1"/>
  <c r="BH384" i="53"/>
  <c r="BU384" i="53" s="1"/>
  <c r="AX385" i="53"/>
  <c r="BK385" i="53" s="1"/>
  <c r="AY385" i="53"/>
  <c r="BL385" i="53" s="1"/>
  <c r="AZ385" i="53"/>
  <c r="BM385" i="53" s="1"/>
  <c r="BA385" i="53"/>
  <c r="BN385" i="53" s="1"/>
  <c r="BB385" i="53"/>
  <c r="BO385" i="53" s="1"/>
  <c r="BC385" i="53"/>
  <c r="BP385" i="53" s="1"/>
  <c r="BD385" i="53"/>
  <c r="BQ385" i="53" s="1"/>
  <c r="BE385" i="53"/>
  <c r="BR385" i="53" s="1"/>
  <c r="BF385" i="53"/>
  <c r="BS385" i="53" s="1"/>
  <c r="BG385" i="53"/>
  <c r="BT385" i="53" s="1"/>
  <c r="BH385" i="53"/>
  <c r="BU385" i="53" s="1"/>
  <c r="AX386" i="53"/>
  <c r="BK386" i="53" s="1"/>
  <c r="AY386" i="53"/>
  <c r="BL386" i="53" s="1"/>
  <c r="AZ386" i="53"/>
  <c r="BM386" i="53" s="1"/>
  <c r="BA386" i="53"/>
  <c r="BN386" i="53" s="1"/>
  <c r="BB386" i="53"/>
  <c r="BO386" i="53" s="1"/>
  <c r="BC386" i="53"/>
  <c r="BP386" i="53" s="1"/>
  <c r="BD386" i="53"/>
  <c r="BQ386" i="53" s="1"/>
  <c r="BE386" i="53"/>
  <c r="BR386" i="53" s="1"/>
  <c r="BF386" i="53"/>
  <c r="BS386" i="53" s="1"/>
  <c r="BG386" i="53"/>
  <c r="BT386" i="53" s="1"/>
  <c r="BH386" i="53"/>
  <c r="BU386" i="53" s="1"/>
  <c r="AX387" i="53"/>
  <c r="BK387" i="53" s="1"/>
  <c r="AY387" i="53"/>
  <c r="BL387" i="53" s="1"/>
  <c r="AZ387" i="53"/>
  <c r="BM387" i="53" s="1"/>
  <c r="BA387" i="53"/>
  <c r="BN387" i="53" s="1"/>
  <c r="BB387" i="53"/>
  <c r="BO387" i="53" s="1"/>
  <c r="BC387" i="53"/>
  <c r="BP387" i="53" s="1"/>
  <c r="BD387" i="53"/>
  <c r="BQ387" i="53" s="1"/>
  <c r="BE387" i="53"/>
  <c r="BR387" i="53" s="1"/>
  <c r="BF387" i="53"/>
  <c r="BS387" i="53" s="1"/>
  <c r="BG387" i="53"/>
  <c r="BT387" i="53" s="1"/>
  <c r="BH387" i="53"/>
  <c r="BU387" i="53" s="1"/>
  <c r="AX388" i="53"/>
  <c r="BK388" i="53" s="1"/>
  <c r="AY388" i="53"/>
  <c r="BL388" i="53" s="1"/>
  <c r="AZ388" i="53"/>
  <c r="BM388" i="53" s="1"/>
  <c r="BA388" i="53"/>
  <c r="BN388" i="53" s="1"/>
  <c r="BB388" i="53"/>
  <c r="BO388" i="53" s="1"/>
  <c r="BC388" i="53"/>
  <c r="BP388" i="53" s="1"/>
  <c r="BD388" i="53"/>
  <c r="BQ388" i="53" s="1"/>
  <c r="BE388" i="53"/>
  <c r="BR388" i="53" s="1"/>
  <c r="BF388" i="53"/>
  <c r="BS388" i="53" s="1"/>
  <c r="BG388" i="53"/>
  <c r="BT388" i="53" s="1"/>
  <c r="BH388" i="53"/>
  <c r="BU388" i="53" s="1"/>
  <c r="AX389" i="53"/>
  <c r="BK389" i="53" s="1"/>
  <c r="AY389" i="53"/>
  <c r="BL389" i="53" s="1"/>
  <c r="AZ389" i="53"/>
  <c r="BM389" i="53" s="1"/>
  <c r="BA389" i="53"/>
  <c r="BN389" i="53" s="1"/>
  <c r="BB389" i="53"/>
  <c r="BO389" i="53" s="1"/>
  <c r="BC389" i="53"/>
  <c r="BP389" i="53" s="1"/>
  <c r="BD389" i="53"/>
  <c r="BQ389" i="53" s="1"/>
  <c r="BE389" i="53"/>
  <c r="BR389" i="53" s="1"/>
  <c r="BF389" i="53"/>
  <c r="BS389" i="53" s="1"/>
  <c r="BG389" i="53"/>
  <c r="BT389" i="53" s="1"/>
  <c r="BH389" i="53"/>
  <c r="BU389" i="53" s="1"/>
  <c r="AX390" i="53"/>
  <c r="BK390" i="53" s="1"/>
  <c r="AY390" i="53"/>
  <c r="BL390" i="53" s="1"/>
  <c r="AZ390" i="53"/>
  <c r="BM390" i="53" s="1"/>
  <c r="BA390" i="53"/>
  <c r="BN390" i="53" s="1"/>
  <c r="BB390" i="53"/>
  <c r="BO390" i="53" s="1"/>
  <c r="BC390" i="53"/>
  <c r="BP390" i="53" s="1"/>
  <c r="BD390" i="53"/>
  <c r="BQ390" i="53" s="1"/>
  <c r="BE390" i="53"/>
  <c r="BR390" i="53" s="1"/>
  <c r="BF390" i="53"/>
  <c r="BS390" i="53" s="1"/>
  <c r="BG390" i="53"/>
  <c r="BT390" i="53" s="1"/>
  <c r="BH390" i="53"/>
  <c r="BU390" i="53" s="1"/>
  <c r="AX391" i="53"/>
  <c r="BK391" i="53" s="1"/>
  <c r="AY391" i="53"/>
  <c r="BL391" i="53" s="1"/>
  <c r="AZ391" i="53"/>
  <c r="BM391" i="53" s="1"/>
  <c r="BA391" i="53"/>
  <c r="BN391" i="53" s="1"/>
  <c r="BB391" i="53"/>
  <c r="BO391" i="53" s="1"/>
  <c r="BC391" i="53"/>
  <c r="BP391" i="53" s="1"/>
  <c r="BD391" i="53"/>
  <c r="BQ391" i="53" s="1"/>
  <c r="BE391" i="53"/>
  <c r="BR391" i="53" s="1"/>
  <c r="BF391" i="53"/>
  <c r="BS391" i="53" s="1"/>
  <c r="BG391" i="53"/>
  <c r="BT391" i="53" s="1"/>
  <c r="BH391" i="53"/>
  <c r="BU391" i="53" s="1"/>
  <c r="AX392" i="53"/>
  <c r="BK392" i="53" s="1"/>
  <c r="AY392" i="53"/>
  <c r="BL392" i="53" s="1"/>
  <c r="AZ392" i="53"/>
  <c r="BM392" i="53" s="1"/>
  <c r="BA392" i="53"/>
  <c r="BN392" i="53" s="1"/>
  <c r="BB392" i="53"/>
  <c r="BO392" i="53" s="1"/>
  <c r="BC392" i="53"/>
  <c r="BP392" i="53" s="1"/>
  <c r="BD392" i="53"/>
  <c r="BQ392" i="53" s="1"/>
  <c r="BE392" i="53"/>
  <c r="BR392" i="53" s="1"/>
  <c r="BF392" i="53"/>
  <c r="BS392" i="53" s="1"/>
  <c r="BG392" i="53"/>
  <c r="BT392" i="53" s="1"/>
  <c r="BH392" i="53"/>
  <c r="BU392" i="53" s="1"/>
  <c r="AX393" i="53"/>
  <c r="BK393" i="53" s="1"/>
  <c r="AY393" i="53"/>
  <c r="BL393" i="53" s="1"/>
  <c r="AZ393" i="53"/>
  <c r="BM393" i="53" s="1"/>
  <c r="BA393" i="53"/>
  <c r="BN393" i="53" s="1"/>
  <c r="BB393" i="53"/>
  <c r="BO393" i="53" s="1"/>
  <c r="BC393" i="53"/>
  <c r="BP393" i="53" s="1"/>
  <c r="BD393" i="53"/>
  <c r="BQ393" i="53" s="1"/>
  <c r="BE393" i="53"/>
  <c r="BR393" i="53" s="1"/>
  <c r="BF393" i="53"/>
  <c r="BS393" i="53" s="1"/>
  <c r="BG393" i="53"/>
  <c r="BT393" i="53" s="1"/>
  <c r="BH393" i="53"/>
  <c r="BU393" i="53" s="1"/>
  <c r="AX394" i="53"/>
  <c r="BK394" i="53" s="1"/>
  <c r="AY394" i="53"/>
  <c r="BL394" i="53" s="1"/>
  <c r="AZ394" i="53"/>
  <c r="BM394" i="53" s="1"/>
  <c r="BA394" i="53"/>
  <c r="BN394" i="53" s="1"/>
  <c r="BB394" i="53"/>
  <c r="BO394" i="53" s="1"/>
  <c r="BC394" i="53"/>
  <c r="BP394" i="53" s="1"/>
  <c r="BD394" i="53"/>
  <c r="BQ394" i="53" s="1"/>
  <c r="BE394" i="53"/>
  <c r="BR394" i="53" s="1"/>
  <c r="BF394" i="53"/>
  <c r="BS394" i="53" s="1"/>
  <c r="BG394" i="53"/>
  <c r="BT394" i="53" s="1"/>
  <c r="BH394" i="53"/>
  <c r="BU394" i="53" s="1"/>
  <c r="AX395" i="53"/>
  <c r="BK395" i="53" s="1"/>
  <c r="AY395" i="53"/>
  <c r="BL395" i="53" s="1"/>
  <c r="AZ395" i="53"/>
  <c r="BM395" i="53" s="1"/>
  <c r="BA395" i="53"/>
  <c r="BN395" i="53" s="1"/>
  <c r="BB395" i="53"/>
  <c r="BO395" i="53" s="1"/>
  <c r="BC395" i="53"/>
  <c r="BP395" i="53" s="1"/>
  <c r="BD395" i="53"/>
  <c r="BQ395" i="53" s="1"/>
  <c r="BE395" i="53"/>
  <c r="BR395" i="53" s="1"/>
  <c r="BF395" i="53"/>
  <c r="BS395" i="53" s="1"/>
  <c r="BG395" i="53"/>
  <c r="BT395" i="53" s="1"/>
  <c r="BH395" i="53"/>
  <c r="BU395" i="53" s="1"/>
  <c r="AX396" i="53"/>
  <c r="BK396" i="53" s="1"/>
  <c r="AY396" i="53"/>
  <c r="BL396" i="53" s="1"/>
  <c r="AZ396" i="53"/>
  <c r="BM396" i="53" s="1"/>
  <c r="BA396" i="53"/>
  <c r="BN396" i="53" s="1"/>
  <c r="BB396" i="53"/>
  <c r="BO396" i="53" s="1"/>
  <c r="BC396" i="53"/>
  <c r="BP396" i="53" s="1"/>
  <c r="BD396" i="53"/>
  <c r="BQ396" i="53" s="1"/>
  <c r="BE396" i="53"/>
  <c r="BR396" i="53" s="1"/>
  <c r="BF396" i="53"/>
  <c r="BS396" i="53" s="1"/>
  <c r="BG396" i="53"/>
  <c r="BT396" i="53" s="1"/>
  <c r="BH396" i="53"/>
  <c r="BU396" i="53" s="1"/>
  <c r="AX397" i="53"/>
  <c r="BK397" i="53" s="1"/>
  <c r="AY397" i="53"/>
  <c r="BL397" i="53" s="1"/>
  <c r="AZ397" i="53"/>
  <c r="BM397" i="53" s="1"/>
  <c r="BA397" i="53"/>
  <c r="BN397" i="53" s="1"/>
  <c r="BB397" i="53"/>
  <c r="BO397" i="53" s="1"/>
  <c r="BC397" i="53"/>
  <c r="BP397" i="53" s="1"/>
  <c r="BD397" i="53"/>
  <c r="BQ397" i="53" s="1"/>
  <c r="BE397" i="53"/>
  <c r="BR397" i="53" s="1"/>
  <c r="BF397" i="53"/>
  <c r="BS397" i="53" s="1"/>
  <c r="BG397" i="53"/>
  <c r="BT397" i="53" s="1"/>
  <c r="BH397" i="53"/>
  <c r="BU397" i="53" s="1"/>
  <c r="AX398" i="53"/>
  <c r="BK398" i="53" s="1"/>
  <c r="AY398" i="53"/>
  <c r="BL398" i="53" s="1"/>
  <c r="AZ398" i="53"/>
  <c r="BM398" i="53" s="1"/>
  <c r="BA398" i="53"/>
  <c r="BN398" i="53" s="1"/>
  <c r="BB398" i="53"/>
  <c r="BO398" i="53" s="1"/>
  <c r="BC398" i="53"/>
  <c r="BP398" i="53" s="1"/>
  <c r="BD398" i="53"/>
  <c r="BQ398" i="53" s="1"/>
  <c r="BE398" i="53"/>
  <c r="BR398" i="53" s="1"/>
  <c r="BF398" i="53"/>
  <c r="BS398" i="53" s="1"/>
  <c r="BG398" i="53"/>
  <c r="BT398" i="53" s="1"/>
  <c r="BH398" i="53"/>
  <c r="BU398" i="53" s="1"/>
  <c r="AX399" i="53"/>
  <c r="BK399" i="53" s="1"/>
  <c r="AY399" i="53"/>
  <c r="BL399" i="53" s="1"/>
  <c r="AZ399" i="53"/>
  <c r="BM399" i="53" s="1"/>
  <c r="BA399" i="53"/>
  <c r="BN399" i="53" s="1"/>
  <c r="BB399" i="53"/>
  <c r="BO399" i="53" s="1"/>
  <c r="BC399" i="53"/>
  <c r="BP399" i="53" s="1"/>
  <c r="BD399" i="53"/>
  <c r="BQ399" i="53" s="1"/>
  <c r="BE399" i="53"/>
  <c r="BR399" i="53" s="1"/>
  <c r="BF399" i="53"/>
  <c r="BS399" i="53" s="1"/>
  <c r="BG399" i="53"/>
  <c r="BT399" i="53" s="1"/>
  <c r="BH399" i="53"/>
  <c r="BU399" i="53" s="1"/>
  <c r="AX400" i="53"/>
  <c r="BK400" i="53" s="1"/>
  <c r="AY400" i="53"/>
  <c r="BL400" i="53" s="1"/>
  <c r="AZ400" i="53"/>
  <c r="BM400" i="53" s="1"/>
  <c r="BA400" i="53"/>
  <c r="BN400" i="53" s="1"/>
  <c r="BB400" i="53"/>
  <c r="BO400" i="53" s="1"/>
  <c r="BC400" i="53"/>
  <c r="BP400" i="53" s="1"/>
  <c r="BD400" i="53"/>
  <c r="BQ400" i="53" s="1"/>
  <c r="BE400" i="53"/>
  <c r="BR400" i="53" s="1"/>
  <c r="BF400" i="53"/>
  <c r="BS400" i="53" s="1"/>
  <c r="BG400" i="53"/>
  <c r="BT400" i="53" s="1"/>
  <c r="BH400" i="53"/>
  <c r="BU400" i="53" s="1"/>
  <c r="AX401" i="53"/>
  <c r="BK401" i="53" s="1"/>
  <c r="AY401" i="53"/>
  <c r="BL401" i="53" s="1"/>
  <c r="AZ401" i="53"/>
  <c r="BM401" i="53" s="1"/>
  <c r="BA401" i="53"/>
  <c r="BN401" i="53" s="1"/>
  <c r="BB401" i="53"/>
  <c r="BO401" i="53" s="1"/>
  <c r="BC401" i="53"/>
  <c r="BP401" i="53" s="1"/>
  <c r="BD401" i="53"/>
  <c r="BQ401" i="53" s="1"/>
  <c r="BE401" i="53"/>
  <c r="BR401" i="53" s="1"/>
  <c r="BF401" i="53"/>
  <c r="BS401" i="53" s="1"/>
  <c r="BG401" i="53"/>
  <c r="BT401" i="53" s="1"/>
  <c r="BH401" i="53"/>
  <c r="BU401" i="53" s="1"/>
  <c r="AX402" i="53"/>
  <c r="BK402" i="53" s="1"/>
  <c r="AY402" i="53"/>
  <c r="BL402" i="53" s="1"/>
  <c r="AZ402" i="53"/>
  <c r="BM402" i="53" s="1"/>
  <c r="BA402" i="53"/>
  <c r="BN402" i="53" s="1"/>
  <c r="BB402" i="53"/>
  <c r="BO402" i="53" s="1"/>
  <c r="BC402" i="53"/>
  <c r="BP402" i="53" s="1"/>
  <c r="BD402" i="53"/>
  <c r="BQ402" i="53" s="1"/>
  <c r="BE402" i="53"/>
  <c r="BR402" i="53" s="1"/>
  <c r="BF402" i="53"/>
  <c r="BS402" i="53" s="1"/>
  <c r="BG402" i="53"/>
  <c r="BT402" i="53" s="1"/>
  <c r="BH402" i="53"/>
  <c r="BU402" i="53" s="1"/>
  <c r="AX403" i="53"/>
  <c r="BK403" i="53" s="1"/>
  <c r="AY403" i="53"/>
  <c r="BL403" i="53" s="1"/>
  <c r="AZ403" i="53"/>
  <c r="BM403" i="53" s="1"/>
  <c r="BA403" i="53"/>
  <c r="BN403" i="53" s="1"/>
  <c r="BB403" i="53"/>
  <c r="BO403" i="53" s="1"/>
  <c r="BC403" i="53"/>
  <c r="BP403" i="53" s="1"/>
  <c r="BD403" i="53"/>
  <c r="BQ403" i="53" s="1"/>
  <c r="BE403" i="53"/>
  <c r="BR403" i="53" s="1"/>
  <c r="BF403" i="53"/>
  <c r="BS403" i="53" s="1"/>
  <c r="BG403" i="53"/>
  <c r="BT403" i="53" s="1"/>
  <c r="BH403" i="53"/>
  <c r="BU403" i="53" s="1"/>
  <c r="AX404" i="53"/>
  <c r="BK404" i="53" s="1"/>
  <c r="AY404" i="53"/>
  <c r="BL404" i="53" s="1"/>
  <c r="AZ404" i="53"/>
  <c r="BM404" i="53" s="1"/>
  <c r="BA404" i="53"/>
  <c r="BN404" i="53" s="1"/>
  <c r="BB404" i="53"/>
  <c r="BO404" i="53" s="1"/>
  <c r="BC404" i="53"/>
  <c r="BP404" i="53" s="1"/>
  <c r="BD404" i="53"/>
  <c r="BQ404" i="53" s="1"/>
  <c r="BE404" i="53"/>
  <c r="BR404" i="53" s="1"/>
  <c r="BF404" i="53"/>
  <c r="BS404" i="53" s="1"/>
  <c r="BG404" i="53"/>
  <c r="BT404" i="53" s="1"/>
  <c r="BH404" i="53"/>
  <c r="BU404" i="53" s="1"/>
  <c r="AX405" i="53"/>
  <c r="BK405" i="53" s="1"/>
  <c r="AY405" i="53"/>
  <c r="BL405" i="53" s="1"/>
  <c r="AZ405" i="53"/>
  <c r="BM405" i="53" s="1"/>
  <c r="BA405" i="53"/>
  <c r="BN405" i="53" s="1"/>
  <c r="BB405" i="53"/>
  <c r="BO405" i="53" s="1"/>
  <c r="BC405" i="53"/>
  <c r="BP405" i="53" s="1"/>
  <c r="BD405" i="53"/>
  <c r="BQ405" i="53" s="1"/>
  <c r="BE405" i="53"/>
  <c r="BR405" i="53" s="1"/>
  <c r="BF405" i="53"/>
  <c r="BS405" i="53" s="1"/>
  <c r="BG405" i="53"/>
  <c r="BT405" i="53" s="1"/>
  <c r="BH405" i="53"/>
  <c r="BU405" i="53" s="1"/>
  <c r="AX406" i="53"/>
  <c r="BK406" i="53" s="1"/>
  <c r="AY406" i="53"/>
  <c r="BL406" i="53" s="1"/>
  <c r="AZ406" i="53"/>
  <c r="BM406" i="53" s="1"/>
  <c r="BA406" i="53"/>
  <c r="BN406" i="53" s="1"/>
  <c r="BB406" i="53"/>
  <c r="BO406" i="53" s="1"/>
  <c r="BC406" i="53"/>
  <c r="BP406" i="53" s="1"/>
  <c r="BD406" i="53"/>
  <c r="BQ406" i="53" s="1"/>
  <c r="BE406" i="53"/>
  <c r="BR406" i="53" s="1"/>
  <c r="BF406" i="53"/>
  <c r="BS406" i="53" s="1"/>
  <c r="BG406" i="53"/>
  <c r="BT406" i="53" s="1"/>
  <c r="BH406" i="53"/>
  <c r="BU406" i="53" s="1"/>
  <c r="AX407" i="53"/>
  <c r="BK407" i="53" s="1"/>
  <c r="AY407" i="53"/>
  <c r="BL407" i="53" s="1"/>
  <c r="AZ407" i="53"/>
  <c r="BM407" i="53" s="1"/>
  <c r="BA407" i="53"/>
  <c r="BN407" i="53" s="1"/>
  <c r="BB407" i="53"/>
  <c r="BO407" i="53" s="1"/>
  <c r="BC407" i="53"/>
  <c r="BP407" i="53" s="1"/>
  <c r="BD407" i="53"/>
  <c r="BQ407" i="53" s="1"/>
  <c r="BE407" i="53"/>
  <c r="BR407" i="53" s="1"/>
  <c r="BF407" i="53"/>
  <c r="BS407" i="53" s="1"/>
  <c r="BG407" i="53"/>
  <c r="BT407" i="53" s="1"/>
  <c r="BH407" i="53"/>
  <c r="BU407" i="53" s="1"/>
  <c r="AX408" i="53"/>
  <c r="BK408" i="53" s="1"/>
  <c r="AY408" i="53"/>
  <c r="BL408" i="53" s="1"/>
  <c r="AZ408" i="53"/>
  <c r="BM408" i="53" s="1"/>
  <c r="BA408" i="53"/>
  <c r="BN408" i="53" s="1"/>
  <c r="BB408" i="53"/>
  <c r="BO408" i="53" s="1"/>
  <c r="BC408" i="53"/>
  <c r="BP408" i="53" s="1"/>
  <c r="BD408" i="53"/>
  <c r="BQ408" i="53" s="1"/>
  <c r="BE408" i="53"/>
  <c r="BR408" i="53" s="1"/>
  <c r="BF408" i="53"/>
  <c r="BS408" i="53" s="1"/>
  <c r="BG408" i="53"/>
  <c r="BT408" i="53" s="1"/>
  <c r="BH408" i="53"/>
  <c r="BU408" i="53" s="1"/>
  <c r="AX409" i="53"/>
  <c r="BK409" i="53" s="1"/>
  <c r="AY409" i="53"/>
  <c r="BL409" i="53" s="1"/>
  <c r="AZ409" i="53"/>
  <c r="BM409" i="53" s="1"/>
  <c r="BA409" i="53"/>
  <c r="BN409" i="53" s="1"/>
  <c r="BB409" i="53"/>
  <c r="BO409" i="53" s="1"/>
  <c r="BC409" i="53"/>
  <c r="BP409" i="53" s="1"/>
  <c r="BD409" i="53"/>
  <c r="BQ409" i="53" s="1"/>
  <c r="BE409" i="53"/>
  <c r="BR409" i="53" s="1"/>
  <c r="BF409" i="53"/>
  <c r="BS409" i="53" s="1"/>
  <c r="BG409" i="53"/>
  <c r="BT409" i="53" s="1"/>
  <c r="BH409" i="53"/>
  <c r="BU409" i="53" s="1"/>
  <c r="AX410" i="53"/>
  <c r="BK410" i="53" s="1"/>
  <c r="AY410" i="53"/>
  <c r="BL410" i="53" s="1"/>
  <c r="AZ410" i="53"/>
  <c r="BM410" i="53" s="1"/>
  <c r="BA410" i="53"/>
  <c r="BN410" i="53" s="1"/>
  <c r="BB410" i="53"/>
  <c r="BO410" i="53" s="1"/>
  <c r="BC410" i="53"/>
  <c r="BP410" i="53" s="1"/>
  <c r="BD410" i="53"/>
  <c r="BQ410" i="53" s="1"/>
  <c r="BE410" i="53"/>
  <c r="BR410" i="53" s="1"/>
  <c r="BF410" i="53"/>
  <c r="BS410" i="53" s="1"/>
  <c r="BG410" i="53"/>
  <c r="BT410" i="53" s="1"/>
  <c r="BH410" i="53"/>
  <c r="BU410" i="53" s="1"/>
  <c r="AX411" i="53"/>
  <c r="BK411" i="53" s="1"/>
  <c r="AY411" i="53"/>
  <c r="BL411" i="53" s="1"/>
  <c r="AZ411" i="53"/>
  <c r="BM411" i="53" s="1"/>
  <c r="BA411" i="53"/>
  <c r="BN411" i="53" s="1"/>
  <c r="BB411" i="53"/>
  <c r="BO411" i="53" s="1"/>
  <c r="BC411" i="53"/>
  <c r="BP411" i="53" s="1"/>
  <c r="BD411" i="53"/>
  <c r="BQ411" i="53" s="1"/>
  <c r="BE411" i="53"/>
  <c r="BR411" i="53" s="1"/>
  <c r="BF411" i="53"/>
  <c r="BS411" i="53" s="1"/>
  <c r="BG411" i="53"/>
  <c r="BT411" i="53" s="1"/>
  <c r="BH411" i="53"/>
  <c r="BU411" i="53" s="1"/>
  <c r="AX412" i="53"/>
  <c r="BK412" i="53" s="1"/>
  <c r="AY412" i="53"/>
  <c r="BL412" i="53" s="1"/>
  <c r="AZ412" i="53"/>
  <c r="BM412" i="53" s="1"/>
  <c r="BA412" i="53"/>
  <c r="BN412" i="53" s="1"/>
  <c r="BB412" i="53"/>
  <c r="BO412" i="53" s="1"/>
  <c r="BC412" i="53"/>
  <c r="BP412" i="53" s="1"/>
  <c r="BD412" i="53"/>
  <c r="BQ412" i="53" s="1"/>
  <c r="BE412" i="53"/>
  <c r="BR412" i="53" s="1"/>
  <c r="BF412" i="53"/>
  <c r="BS412" i="53" s="1"/>
  <c r="BG412" i="53"/>
  <c r="BT412" i="53" s="1"/>
  <c r="BH412" i="53"/>
  <c r="BU412" i="53" s="1"/>
  <c r="AX413" i="53"/>
  <c r="BK413" i="53" s="1"/>
  <c r="AY413" i="53"/>
  <c r="BL413" i="53" s="1"/>
  <c r="AZ413" i="53"/>
  <c r="BM413" i="53" s="1"/>
  <c r="BA413" i="53"/>
  <c r="BN413" i="53" s="1"/>
  <c r="BB413" i="53"/>
  <c r="BO413" i="53" s="1"/>
  <c r="BC413" i="53"/>
  <c r="BP413" i="53" s="1"/>
  <c r="BD413" i="53"/>
  <c r="BQ413" i="53" s="1"/>
  <c r="BE413" i="53"/>
  <c r="BR413" i="53" s="1"/>
  <c r="BF413" i="53"/>
  <c r="BS413" i="53" s="1"/>
  <c r="BG413" i="53"/>
  <c r="BT413" i="53" s="1"/>
  <c r="BH413" i="53"/>
  <c r="BU413" i="53" s="1"/>
  <c r="AX414" i="53"/>
  <c r="BK414" i="53" s="1"/>
  <c r="AY414" i="53"/>
  <c r="BL414" i="53" s="1"/>
  <c r="AZ414" i="53"/>
  <c r="BM414" i="53" s="1"/>
  <c r="BA414" i="53"/>
  <c r="BN414" i="53" s="1"/>
  <c r="BB414" i="53"/>
  <c r="BO414" i="53" s="1"/>
  <c r="BC414" i="53"/>
  <c r="BP414" i="53" s="1"/>
  <c r="BD414" i="53"/>
  <c r="BQ414" i="53" s="1"/>
  <c r="BE414" i="53"/>
  <c r="BR414" i="53" s="1"/>
  <c r="BF414" i="53"/>
  <c r="BS414" i="53" s="1"/>
  <c r="BG414" i="53"/>
  <c r="BT414" i="53" s="1"/>
  <c r="BH414" i="53"/>
  <c r="BU414" i="53" s="1"/>
  <c r="AX415" i="53"/>
  <c r="BK415" i="53" s="1"/>
  <c r="AY415" i="53"/>
  <c r="BL415" i="53" s="1"/>
  <c r="AZ415" i="53"/>
  <c r="BM415" i="53" s="1"/>
  <c r="BA415" i="53"/>
  <c r="BN415" i="53" s="1"/>
  <c r="BB415" i="53"/>
  <c r="BO415" i="53" s="1"/>
  <c r="BC415" i="53"/>
  <c r="BP415" i="53" s="1"/>
  <c r="BD415" i="53"/>
  <c r="BQ415" i="53" s="1"/>
  <c r="BE415" i="53"/>
  <c r="BR415" i="53" s="1"/>
  <c r="BF415" i="53"/>
  <c r="BS415" i="53" s="1"/>
  <c r="BG415" i="53"/>
  <c r="BT415" i="53" s="1"/>
  <c r="BH415" i="53"/>
  <c r="BU415" i="53" s="1"/>
  <c r="AX416" i="53"/>
  <c r="BK416" i="53" s="1"/>
  <c r="AY416" i="53"/>
  <c r="BL416" i="53" s="1"/>
  <c r="AZ416" i="53"/>
  <c r="BM416" i="53" s="1"/>
  <c r="BA416" i="53"/>
  <c r="BN416" i="53" s="1"/>
  <c r="BB416" i="53"/>
  <c r="BO416" i="53" s="1"/>
  <c r="BC416" i="53"/>
  <c r="BP416" i="53" s="1"/>
  <c r="BD416" i="53"/>
  <c r="BQ416" i="53" s="1"/>
  <c r="BE416" i="53"/>
  <c r="BR416" i="53" s="1"/>
  <c r="BF416" i="53"/>
  <c r="BS416" i="53" s="1"/>
  <c r="BG416" i="53"/>
  <c r="BT416" i="53" s="1"/>
  <c r="BH416" i="53"/>
  <c r="BU416" i="53" s="1"/>
  <c r="AX417" i="53"/>
  <c r="BK417" i="53" s="1"/>
  <c r="AY417" i="53"/>
  <c r="BL417" i="53" s="1"/>
  <c r="AZ417" i="53"/>
  <c r="BM417" i="53" s="1"/>
  <c r="BA417" i="53"/>
  <c r="BN417" i="53" s="1"/>
  <c r="BB417" i="53"/>
  <c r="BO417" i="53" s="1"/>
  <c r="BC417" i="53"/>
  <c r="BP417" i="53" s="1"/>
  <c r="BD417" i="53"/>
  <c r="BQ417" i="53" s="1"/>
  <c r="BE417" i="53"/>
  <c r="BR417" i="53" s="1"/>
  <c r="BF417" i="53"/>
  <c r="BS417" i="53" s="1"/>
  <c r="BG417" i="53"/>
  <c r="BT417" i="53" s="1"/>
  <c r="BH417" i="53"/>
  <c r="BU417" i="53" s="1"/>
  <c r="AX418" i="53"/>
  <c r="BK418" i="53" s="1"/>
  <c r="AY418" i="53"/>
  <c r="BL418" i="53" s="1"/>
  <c r="AZ418" i="53"/>
  <c r="BM418" i="53" s="1"/>
  <c r="BA418" i="53"/>
  <c r="BN418" i="53" s="1"/>
  <c r="BB418" i="53"/>
  <c r="BO418" i="53" s="1"/>
  <c r="BC418" i="53"/>
  <c r="BP418" i="53" s="1"/>
  <c r="BD418" i="53"/>
  <c r="BQ418" i="53" s="1"/>
  <c r="BE418" i="53"/>
  <c r="BR418" i="53" s="1"/>
  <c r="BF418" i="53"/>
  <c r="BS418" i="53" s="1"/>
  <c r="BG418" i="53"/>
  <c r="BT418" i="53" s="1"/>
  <c r="BH418" i="53"/>
  <c r="BU418" i="53" s="1"/>
  <c r="AX419" i="53"/>
  <c r="BK419" i="53" s="1"/>
  <c r="AY419" i="53"/>
  <c r="BL419" i="53" s="1"/>
  <c r="AZ419" i="53"/>
  <c r="BM419" i="53" s="1"/>
  <c r="BA419" i="53"/>
  <c r="BN419" i="53" s="1"/>
  <c r="BB419" i="53"/>
  <c r="BO419" i="53" s="1"/>
  <c r="BC419" i="53"/>
  <c r="BP419" i="53" s="1"/>
  <c r="BD419" i="53"/>
  <c r="BQ419" i="53" s="1"/>
  <c r="BE419" i="53"/>
  <c r="BR419" i="53" s="1"/>
  <c r="BF419" i="53"/>
  <c r="BS419" i="53" s="1"/>
  <c r="BG419" i="53"/>
  <c r="BT419" i="53" s="1"/>
  <c r="BH419" i="53"/>
  <c r="BU419" i="53" s="1"/>
  <c r="AX420" i="53"/>
  <c r="BK420" i="53" s="1"/>
  <c r="AY420" i="53"/>
  <c r="BL420" i="53" s="1"/>
  <c r="AZ420" i="53"/>
  <c r="BM420" i="53" s="1"/>
  <c r="BA420" i="53"/>
  <c r="BN420" i="53" s="1"/>
  <c r="BB420" i="53"/>
  <c r="BO420" i="53" s="1"/>
  <c r="BC420" i="53"/>
  <c r="BP420" i="53" s="1"/>
  <c r="BD420" i="53"/>
  <c r="BQ420" i="53" s="1"/>
  <c r="BE420" i="53"/>
  <c r="BR420" i="53" s="1"/>
  <c r="BF420" i="53"/>
  <c r="BS420" i="53" s="1"/>
  <c r="BG420" i="53"/>
  <c r="BT420" i="53" s="1"/>
  <c r="BH420" i="53"/>
  <c r="BU420" i="53" s="1"/>
  <c r="AX421" i="53"/>
  <c r="BK421" i="53" s="1"/>
  <c r="AY421" i="53"/>
  <c r="BL421" i="53" s="1"/>
  <c r="AZ421" i="53"/>
  <c r="BM421" i="53" s="1"/>
  <c r="BA421" i="53"/>
  <c r="BN421" i="53" s="1"/>
  <c r="BB421" i="53"/>
  <c r="BO421" i="53" s="1"/>
  <c r="BC421" i="53"/>
  <c r="BP421" i="53" s="1"/>
  <c r="BD421" i="53"/>
  <c r="BQ421" i="53" s="1"/>
  <c r="BE421" i="53"/>
  <c r="BR421" i="53" s="1"/>
  <c r="BF421" i="53"/>
  <c r="BS421" i="53" s="1"/>
  <c r="BG421" i="53"/>
  <c r="BT421" i="53" s="1"/>
  <c r="BH421" i="53"/>
  <c r="BU421" i="53" s="1"/>
  <c r="AX422" i="53"/>
  <c r="BK422" i="53" s="1"/>
  <c r="AY422" i="53"/>
  <c r="BL422" i="53" s="1"/>
  <c r="AZ422" i="53"/>
  <c r="BM422" i="53" s="1"/>
  <c r="BA422" i="53"/>
  <c r="BN422" i="53" s="1"/>
  <c r="BB422" i="53"/>
  <c r="BO422" i="53" s="1"/>
  <c r="BC422" i="53"/>
  <c r="BP422" i="53" s="1"/>
  <c r="BD422" i="53"/>
  <c r="BQ422" i="53" s="1"/>
  <c r="BE422" i="53"/>
  <c r="BR422" i="53" s="1"/>
  <c r="BF422" i="53"/>
  <c r="BS422" i="53" s="1"/>
  <c r="BG422" i="53"/>
  <c r="BT422" i="53" s="1"/>
  <c r="BH422" i="53"/>
  <c r="BU422" i="53" s="1"/>
  <c r="AX423" i="53"/>
  <c r="BK423" i="53" s="1"/>
  <c r="AY423" i="53"/>
  <c r="BL423" i="53" s="1"/>
  <c r="AZ423" i="53"/>
  <c r="BM423" i="53" s="1"/>
  <c r="BA423" i="53"/>
  <c r="BN423" i="53" s="1"/>
  <c r="BB423" i="53"/>
  <c r="BO423" i="53" s="1"/>
  <c r="BC423" i="53"/>
  <c r="BP423" i="53" s="1"/>
  <c r="BD423" i="53"/>
  <c r="BQ423" i="53" s="1"/>
  <c r="BE423" i="53"/>
  <c r="BR423" i="53" s="1"/>
  <c r="BF423" i="53"/>
  <c r="BS423" i="53" s="1"/>
  <c r="BG423" i="53"/>
  <c r="BT423" i="53" s="1"/>
  <c r="BH423" i="53"/>
  <c r="BU423" i="53" s="1"/>
  <c r="AX424" i="53"/>
  <c r="BK424" i="53" s="1"/>
  <c r="AY424" i="53"/>
  <c r="BL424" i="53" s="1"/>
  <c r="AZ424" i="53"/>
  <c r="BM424" i="53" s="1"/>
  <c r="BA424" i="53"/>
  <c r="BN424" i="53" s="1"/>
  <c r="BB424" i="53"/>
  <c r="BO424" i="53" s="1"/>
  <c r="BC424" i="53"/>
  <c r="BP424" i="53" s="1"/>
  <c r="BD424" i="53"/>
  <c r="BQ424" i="53" s="1"/>
  <c r="BE424" i="53"/>
  <c r="BR424" i="53" s="1"/>
  <c r="BF424" i="53"/>
  <c r="BS424" i="53" s="1"/>
  <c r="BG424" i="53"/>
  <c r="BT424" i="53" s="1"/>
  <c r="BH424" i="53"/>
  <c r="BU424" i="53" s="1"/>
  <c r="AX425" i="53"/>
  <c r="BK425" i="53" s="1"/>
  <c r="AY425" i="53"/>
  <c r="BL425" i="53" s="1"/>
  <c r="AZ425" i="53"/>
  <c r="BM425" i="53" s="1"/>
  <c r="BA425" i="53"/>
  <c r="BN425" i="53" s="1"/>
  <c r="BB425" i="53"/>
  <c r="BO425" i="53" s="1"/>
  <c r="BC425" i="53"/>
  <c r="BP425" i="53" s="1"/>
  <c r="BD425" i="53"/>
  <c r="BQ425" i="53" s="1"/>
  <c r="BE425" i="53"/>
  <c r="BR425" i="53" s="1"/>
  <c r="BF425" i="53"/>
  <c r="BS425" i="53" s="1"/>
  <c r="BG425" i="53"/>
  <c r="BT425" i="53" s="1"/>
  <c r="BH425" i="53"/>
  <c r="BU425" i="53" s="1"/>
  <c r="AX426" i="53"/>
  <c r="BK426" i="53" s="1"/>
  <c r="AY426" i="53"/>
  <c r="BL426" i="53" s="1"/>
  <c r="AZ426" i="53"/>
  <c r="BM426" i="53" s="1"/>
  <c r="BA426" i="53"/>
  <c r="BN426" i="53" s="1"/>
  <c r="BB426" i="53"/>
  <c r="BO426" i="53" s="1"/>
  <c r="BC426" i="53"/>
  <c r="BP426" i="53" s="1"/>
  <c r="BD426" i="53"/>
  <c r="BQ426" i="53" s="1"/>
  <c r="BE426" i="53"/>
  <c r="BR426" i="53" s="1"/>
  <c r="BF426" i="53"/>
  <c r="BS426" i="53" s="1"/>
  <c r="BG426" i="53"/>
  <c r="BT426" i="53" s="1"/>
  <c r="BH426" i="53"/>
  <c r="BU426" i="53" s="1"/>
  <c r="AX427" i="53"/>
  <c r="BK427" i="53" s="1"/>
  <c r="AY427" i="53"/>
  <c r="BL427" i="53" s="1"/>
  <c r="AZ427" i="53"/>
  <c r="BM427" i="53" s="1"/>
  <c r="BA427" i="53"/>
  <c r="BN427" i="53" s="1"/>
  <c r="BB427" i="53"/>
  <c r="BO427" i="53" s="1"/>
  <c r="BC427" i="53"/>
  <c r="BP427" i="53" s="1"/>
  <c r="BD427" i="53"/>
  <c r="BQ427" i="53" s="1"/>
  <c r="BE427" i="53"/>
  <c r="BR427" i="53" s="1"/>
  <c r="BF427" i="53"/>
  <c r="BS427" i="53" s="1"/>
  <c r="BG427" i="53"/>
  <c r="BT427" i="53" s="1"/>
  <c r="BH427" i="53"/>
  <c r="BU427" i="53" s="1"/>
  <c r="AX428" i="53"/>
  <c r="BK428" i="53" s="1"/>
  <c r="AY428" i="53"/>
  <c r="BL428" i="53" s="1"/>
  <c r="AZ428" i="53"/>
  <c r="BM428" i="53" s="1"/>
  <c r="BA428" i="53"/>
  <c r="BN428" i="53" s="1"/>
  <c r="BB428" i="53"/>
  <c r="BO428" i="53" s="1"/>
  <c r="BC428" i="53"/>
  <c r="BP428" i="53" s="1"/>
  <c r="BD428" i="53"/>
  <c r="BQ428" i="53" s="1"/>
  <c r="BE428" i="53"/>
  <c r="BR428" i="53" s="1"/>
  <c r="BF428" i="53"/>
  <c r="BS428" i="53" s="1"/>
  <c r="BG428" i="53"/>
  <c r="BT428" i="53" s="1"/>
  <c r="BH428" i="53"/>
  <c r="BU428" i="53" s="1"/>
  <c r="AX429" i="53"/>
  <c r="BK429" i="53" s="1"/>
  <c r="AY429" i="53"/>
  <c r="BL429" i="53" s="1"/>
  <c r="AZ429" i="53"/>
  <c r="BM429" i="53" s="1"/>
  <c r="BA429" i="53"/>
  <c r="BN429" i="53" s="1"/>
  <c r="BB429" i="53"/>
  <c r="BO429" i="53" s="1"/>
  <c r="BC429" i="53"/>
  <c r="BP429" i="53" s="1"/>
  <c r="BD429" i="53"/>
  <c r="BQ429" i="53" s="1"/>
  <c r="BE429" i="53"/>
  <c r="BR429" i="53" s="1"/>
  <c r="BF429" i="53"/>
  <c r="BS429" i="53" s="1"/>
  <c r="BG429" i="53"/>
  <c r="BT429" i="53" s="1"/>
  <c r="BH429" i="53"/>
  <c r="BU429" i="53" s="1"/>
  <c r="AX430" i="53"/>
  <c r="BK430" i="53" s="1"/>
  <c r="AY430" i="53"/>
  <c r="BL430" i="53" s="1"/>
  <c r="AZ430" i="53"/>
  <c r="BM430" i="53" s="1"/>
  <c r="BA430" i="53"/>
  <c r="BN430" i="53" s="1"/>
  <c r="BB430" i="53"/>
  <c r="BO430" i="53" s="1"/>
  <c r="BC430" i="53"/>
  <c r="BP430" i="53" s="1"/>
  <c r="BD430" i="53"/>
  <c r="BQ430" i="53" s="1"/>
  <c r="BE430" i="53"/>
  <c r="BR430" i="53" s="1"/>
  <c r="BF430" i="53"/>
  <c r="BS430" i="53" s="1"/>
  <c r="BG430" i="53"/>
  <c r="BT430" i="53" s="1"/>
  <c r="BH430" i="53"/>
  <c r="BU430" i="53" s="1"/>
  <c r="AX431" i="53"/>
  <c r="BK431" i="53" s="1"/>
  <c r="AY431" i="53"/>
  <c r="BL431" i="53" s="1"/>
  <c r="AZ431" i="53"/>
  <c r="BM431" i="53" s="1"/>
  <c r="BA431" i="53"/>
  <c r="BN431" i="53" s="1"/>
  <c r="BB431" i="53"/>
  <c r="BO431" i="53" s="1"/>
  <c r="BC431" i="53"/>
  <c r="BP431" i="53" s="1"/>
  <c r="BD431" i="53"/>
  <c r="BQ431" i="53" s="1"/>
  <c r="BE431" i="53"/>
  <c r="BR431" i="53" s="1"/>
  <c r="BF431" i="53"/>
  <c r="BS431" i="53" s="1"/>
  <c r="BG431" i="53"/>
  <c r="BT431" i="53" s="1"/>
  <c r="BH431" i="53"/>
  <c r="BU431" i="53" s="1"/>
  <c r="AX432" i="53"/>
  <c r="BK432" i="53" s="1"/>
  <c r="AY432" i="53"/>
  <c r="BL432" i="53" s="1"/>
  <c r="AZ432" i="53"/>
  <c r="BM432" i="53" s="1"/>
  <c r="BA432" i="53"/>
  <c r="BN432" i="53" s="1"/>
  <c r="BB432" i="53"/>
  <c r="BO432" i="53" s="1"/>
  <c r="BC432" i="53"/>
  <c r="BP432" i="53" s="1"/>
  <c r="BD432" i="53"/>
  <c r="BQ432" i="53" s="1"/>
  <c r="BE432" i="53"/>
  <c r="BR432" i="53" s="1"/>
  <c r="BF432" i="53"/>
  <c r="BS432" i="53" s="1"/>
  <c r="BG432" i="53"/>
  <c r="BT432" i="53" s="1"/>
  <c r="BH432" i="53"/>
  <c r="BU432" i="53" s="1"/>
  <c r="AX433" i="53"/>
  <c r="BK433" i="53" s="1"/>
  <c r="AY433" i="53"/>
  <c r="BL433" i="53" s="1"/>
  <c r="AZ433" i="53"/>
  <c r="BM433" i="53" s="1"/>
  <c r="BA433" i="53"/>
  <c r="BN433" i="53" s="1"/>
  <c r="BB433" i="53"/>
  <c r="BO433" i="53" s="1"/>
  <c r="BC433" i="53"/>
  <c r="BP433" i="53" s="1"/>
  <c r="BD433" i="53"/>
  <c r="BQ433" i="53" s="1"/>
  <c r="BE433" i="53"/>
  <c r="BR433" i="53" s="1"/>
  <c r="BF433" i="53"/>
  <c r="BS433" i="53" s="1"/>
  <c r="BG433" i="53"/>
  <c r="BT433" i="53" s="1"/>
  <c r="BH433" i="53"/>
  <c r="BU433" i="53" s="1"/>
  <c r="AX434" i="53"/>
  <c r="BK434" i="53" s="1"/>
  <c r="AY434" i="53"/>
  <c r="BL434" i="53" s="1"/>
  <c r="AZ434" i="53"/>
  <c r="BM434" i="53" s="1"/>
  <c r="BA434" i="53"/>
  <c r="BN434" i="53" s="1"/>
  <c r="BB434" i="53"/>
  <c r="BO434" i="53" s="1"/>
  <c r="BC434" i="53"/>
  <c r="BP434" i="53" s="1"/>
  <c r="BD434" i="53"/>
  <c r="BQ434" i="53" s="1"/>
  <c r="BE434" i="53"/>
  <c r="BR434" i="53" s="1"/>
  <c r="BF434" i="53"/>
  <c r="BS434" i="53" s="1"/>
  <c r="BG434" i="53"/>
  <c r="BT434" i="53" s="1"/>
  <c r="BH434" i="53"/>
  <c r="BU434" i="53" s="1"/>
  <c r="AX435" i="53"/>
  <c r="BK435" i="53" s="1"/>
  <c r="AY435" i="53"/>
  <c r="BL435" i="53" s="1"/>
  <c r="AZ435" i="53"/>
  <c r="BM435" i="53" s="1"/>
  <c r="BA435" i="53"/>
  <c r="BN435" i="53" s="1"/>
  <c r="BB435" i="53"/>
  <c r="BO435" i="53" s="1"/>
  <c r="BC435" i="53"/>
  <c r="BP435" i="53" s="1"/>
  <c r="BD435" i="53"/>
  <c r="BQ435" i="53" s="1"/>
  <c r="BE435" i="53"/>
  <c r="BR435" i="53" s="1"/>
  <c r="BF435" i="53"/>
  <c r="BS435" i="53" s="1"/>
  <c r="BG435" i="53"/>
  <c r="BT435" i="53" s="1"/>
  <c r="BH435" i="53"/>
  <c r="BU435" i="53" s="1"/>
  <c r="AY36" i="53"/>
  <c r="BL36" i="53" s="1"/>
  <c r="AZ36" i="53"/>
  <c r="BM36" i="53" s="1"/>
  <c r="BA36" i="53"/>
  <c r="BN36" i="53" s="1"/>
  <c r="BB36" i="53"/>
  <c r="BO36" i="53" s="1"/>
  <c r="BC36" i="53"/>
  <c r="BP36" i="53" s="1"/>
  <c r="BD36" i="53"/>
  <c r="BQ36" i="53" s="1"/>
  <c r="BE36" i="53"/>
  <c r="BR36" i="53" s="1"/>
  <c r="BF36" i="53"/>
  <c r="BS36" i="53" s="1"/>
  <c r="BG36" i="53"/>
  <c r="BT36" i="53" s="1"/>
  <c r="BH36" i="53"/>
  <c r="BU36" i="53" s="1"/>
  <c r="AX36" i="53"/>
  <c r="BK36" i="53" s="1"/>
  <c r="CN434" i="53" l="1"/>
  <c r="CR434" i="53"/>
  <c r="CO434" i="53"/>
  <c r="CS434" i="53"/>
  <c r="CM434" i="53"/>
  <c r="CU434" i="53"/>
  <c r="CP434" i="53"/>
  <c r="CT434" i="53"/>
  <c r="CQ434" i="53"/>
  <c r="CP430" i="53"/>
  <c r="CT430" i="53"/>
  <c r="CM430" i="53"/>
  <c r="CQ430" i="53"/>
  <c r="CU430" i="53"/>
  <c r="CN430" i="53"/>
  <c r="CR430" i="53"/>
  <c r="CO430" i="53"/>
  <c r="CS430" i="53"/>
  <c r="CM426" i="53"/>
  <c r="CQ426" i="53"/>
  <c r="CU426" i="53"/>
  <c r="CN426" i="53"/>
  <c r="CR426" i="53"/>
  <c r="CO426" i="53"/>
  <c r="CS426" i="53"/>
  <c r="CT426" i="53"/>
  <c r="CP426" i="53"/>
  <c r="CL426" i="53" s="1"/>
  <c r="CN422" i="53"/>
  <c r="CR422" i="53"/>
  <c r="CO422" i="53"/>
  <c r="CS422" i="53"/>
  <c r="CP422" i="53"/>
  <c r="CT422" i="53"/>
  <c r="CM422" i="53"/>
  <c r="CQ422" i="53"/>
  <c r="CU422" i="53"/>
  <c r="CO418" i="53"/>
  <c r="CS418" i="53"/>
  <c r="CP418" i="53"/>
  <c r="CT418" i="53"/>
  <c r="CM418" i="53"/>
  <c r="CQ418" i="53"/>
  <c r="CU418" i="53"/>
  <c r="CN418" i="53"/>
  <c r="CR418" i="53"/>
  <c r="CP414" i="53"/>
  <c r="CT414" i="53"/>
  <c r="CM414" i="53"/>
  <c r="CQ414" i="53"/>
  <c r="CU414" i="53"/>
  <c r="CN414" i="53"/>
  <c r="CR414" i="53"/>
  <c r="CS414" i="53"/>
  <c r="CO414" i="53"/>
  <c r="CM410" i="53"/>
  <c r="CQ410" i="53"/>
  <c r="CU410" i="53"/>
  <c r="CN410" i="53"/>
  <c r="CR410" i="53"/>
  <c r="CO410" i="53"/>
  <c r="CS410" i="53"/>
  <c r="CT410" i="53"/>
  <c r="CP410" i="53"/>
  <c r="CL410" i="53" s="1"/>
  <c r="CN406" i="53"/>
  <c r="CR406" i="53"/>
  <c r="CO406" i="53"/>
  <c r="CS406" i="53"/>
  <c r="CP406" i="53"/>
  <c r="CT406" i="53"/>
  <c r="CM406" i="53"/>
  <c r="CQ406" i="53"/>
  <c r="CU406" i="53"/>
  <c r="CO402" i="53"/>
  <c r="CS402" i="53"/>
  <c r="CP402" i="53"/>
  <c r="CT402" i="53"/>
  <c r="CM402" i="53"/>
  <c r="CQ402" i="53"/>
  <c r="CU402" i="53"/>
  <c r="CR402" i="53"/>
  <c r="CN402" i="53"/>
  <c r="CP398" i="53"/>
  <c r="CT398" i="53"/>
  <c r="CM398" i="53"/>
  <c r="CQ398" i="53"/>
  <c r="CU398" i="53"/>
  <c r="CN398" i="53"/>
  <c r="CR398" i="53"/>
  <c r="CO398" i="53"/>
  <c r="CS398" i="53"/>
  <c r="CM394" i="53"/>
  <c r="CQ394" i="53"/>
  <c r="CU394" i="53"/>
  <c r="CN394" i="53"/>
  <c r="CR394" i="53"/>
  <c r="CO394" i="53"/>
  <c r="CS394" i="53"/>
  <c r="CP394" i="53"/>
  <c r="CT394" i="53"/>
  <c r="CN390" i="53"/>
  <c r="CR390" i="53"/>
  <c r="CO390" i="53"/>
  <c r="CS390" i="53"/>
  <c r="CP390" i="53"/>
  <c r="CT390" i="53"/>
  <c r="CQ390" i="53"/>
  <c r="CU390" i="53"/>
  <c r="CM390" i="53"/>
  <c r="CO386" i="53"/>
  <c r="CS386" i="53"/>
  <c r="CP386" i="53"/>
  <c r="CT386" i="53"/>
  <c r="CM386" i="53"/>
  <c r="CQ386" i="53"/>
  <c r="CU386" i="53"/>
  <c r="CN386" i="53"/>
  <c r="CR386" i="53"/>
  <c r="CP382" i="53"/>
  <c r="CT382" i="53"/>
  <c r="CM382" i="53"/>
  <c r="CQ382" i="53"/>
  <c r="CU382" i="53"/>
  <c r="CN382" i="53"/>
  <c r="CR382" i="53"/>
  <c r="CO382" i="53"/>
  <c r="CS382" i="53"/>
  <c r="CM378" i="53"/>
  <c r="CQ378" i="53"/>
  <c r="CU378" i="53"/>
  <c r="CN378" i="53"/>
  <c r="CR378" i="53"/>
  <c r="CO378" i="53"/>
  <c r="CS378" i="53"/>
  <c r="CP378" i="53"/>
  <c r="CT378" i="53"/>
  <c r="CN374" i="53"/>
  <c r="CR374" i="53"/>
  <c r="CO374" i="53"/>
  <c r="CS374" i="53"/>
  <c r="CP374" i="53"/>
  <c r="CT374" i="53"/>
  <c r="CU374" i="53"/>
  <c r="CQ374" i="53"/>
  <c r="CM374" i="53"/>
  <c r="CO370" i="53"/>
  <c r="CS370" i="53"/>
  <c r="CP370" i="53"/>
  <c r="CT370" i="53"/>
  <c r="CM370" i="53"/>
  <c r="CQ370" i="53"/>
  <c r="CU370" i="53"/>
  <c r="CN370" i="53"/>
  <c r="CR370" i="53"/>
  <c r="CP366" i="53"/>
  <c r="CT366" i="53"/>
  <c r="CM366" i="53"/>
  <c r="CQ366" i="53"/>
  <c r="CU366" i="53"/>
  <c r="CN366" i="53"/>
  <c r="CR366" i="53"/>
  <c r="CO366" i="53"/>
  <c r="CS366" i="53"/>
  <c r="CM362" i="53"/>
  <c r="CQ362" i="53"/>
  <c r="CU362" i="53"/>
  <c r="CN362" i="53"/>
  <c r="CR362" i="53"/>
  <c r="CO362" i="53"/>
  <c r="CS362" i="53"/>
  <c r="CT362" i="53"/>
  <c r="CP362" i="53"/>
  <c r="CL362" i="53" s="1"/>
  <c r="CN358" i="53"/>
  <c r="CR358" i="53"/>
  <c r="CO358" i="53"/>
  <c r="CS358" i="53"/>
  <c r="CP358" i="53"/>
  <c r="CT358" i="53"/>
  <c r="CM358" i="53"/>
  <c r="CU358" i="53"/>
  <c r="CQ358" i="53"/>
  <c r="CO354" i="53"/>
  <c r="CS354" i="53"/>
  <c r="CP354" i="53"/>
  <c r="CT354" i="53"/>
  <c r="CM354" i="53"/>
  <c r="CQ354" i="53"/>
  <c r="CU354" i="53"/>
  <c r="CN354" i="53"/>
  <c r="CR354" i="53"/>
  <c r="CP350" i="53"/>
  <c r="CT350" i="53"/>
  <c r="CM350" i="53"/>
  <c r="CQ350" i="53"/>
  <c r="CU350" i="53"/>
  <c r="CN350" i="53"/>
  <c r="CR350" i="53"/>
  <c r="CS350" i="53"/>
  <c r="CO350" i="53"/>
  <c r="CM346" i="53"/>
  <c r="CQ346" i="53"/>
  <c r="CU346" i="53"/>
  <c r="CN346" i="53"/>
  <c r="CR346" i="53"/>
  <c r="CO346" i="53"/>
  <c r="CS346" i="53"/>
  <c r="CT346" i="53"/>
  <c r="CP346" i="53"/>
  <c r="CL346" i="53" s="1"/>
  <c r="CN342" i="53"/>
  <c r="CR342" i="53"/>
  <c r="CO342" i="53"/>
  <c r="CS342" i="53"/>
  <c r="CP342" i="53"/>
  <c r="CT342" i="53"/>
  <c r="CM342" i="53"/>
  <c r="CQ342" i="53"/>
  <c r="CU342" i="53"/>
  <c r="CO338" i="53"/>
  <c r="CS338" i="53"/>
  <c r="CP338" i="53"/>
  <c r="CT338" i="53"/>
  <c r="CM338" i="53"/>
  <c r="CQ338" i="53"/>
  <c r="CU338" i="53"/>
  <c r="CR338" i="53"/>
  <c r="CN338" i="53"/>
  <c r="CP334" i="53"/>
  <c r="CT334" i="53"/>
  <c r="CM334" i="53"/>
  <c r="CQ334" i="53"/>
  <c r="CU334" i="53"/>
  <c r="CN334" i="53"/>
  <c r="CR334" i="53"/>
  <c r="CS334" i="53"/>
  <c r="CO334" i="53"/>
  <c r="CM330" i="53"/>
  <c r="CQ330" i="53"/>
  <c r="CU330" i="53"/>
  <c r="CN330" i="53"/>
  <c r="CR330" i="53"/>
  <c r="CO330" i="53"/>
  <c r="CS330" i="53"/>
  <c r="CP330" i="53"/>
  <c r="CT330" i="53"/>
  <c r="CN326" i="53"/>
  <c r="CR326" i="53"/>
  <c r="CO326" i="53"/>
  <c r="CS326" i="53"/>
  <c r="CP326" i="53"/>
  <c r="CT326" i="53"/>
  <c r="CQ326" i="53"/>
  <c r="CU326" i="53"/>
  <c r="CM326" i="53"/>
  <c r="CO322" i="53"/>
  <c r="CS322" i="53"/>
  <c r="CP322" i="53"/>
  <c r="CT322" i="53"/>
  <c r="CM322" i="53"/>
  <c r="CQ322" i="53"/>
  <c r="CU322" i="53"/>
  <c r="CN322" i="53"/>
  <c r="CR322" i="53"/>
  <c r="CP318" i="53"/>
  <c r="CT318" i="53"/>
  <c r="CM318" i="53"/>
  <c r="CQ318" i="53"/>
  <c r="CU318" i="53"/>
  <c r="CN318" i="53"/>
  <c r="CR318" i="53"/>
  <c r="CO318" i="53"/>
  <c r="CS318" i="53"/>
  <c r="CM314" i="53"/>
  <c r="CQ314" i="53"/>
  <c r="CU314" i="53"/>
  <c r="CN314" i="53"/>
  <c r="CR314" i="53"/>
  <c r="CO314" i="53"/>
  <c r="CS314" i="53"/>
  <c r="CP314" i="53"/>
  <c r="CT314" i="53"/>
  <c r="CN310" i="53"/>
  <c r="CR310" i="53"/>
  <c r="CO310" i="53"/>
  <c r="CS310" i="53"/>
  <c r="CP310" i="53"/>
  <c r="CT310" i="53"/>
  <c r="CU310" i="53"/>
  <c r="CQ310" i="53"/>
  <c r="CM310" i="53"/>
  <c r="CO306" i="53"/>
  <c r="CS306" i="53"/>
  <c r="CP306" i="53"/>
  <c r="CT306" i="53"/>
  <c r="CM306" i="53"/>
  <c r="CQ306" i="53"/>
  <c r="CU306" i="53"/>
  <c r="CN306" i="53"/>
  <c r="CR306" i="53"/>
  <c r="CP302" i="53"/>
  <c r="CT302" i="53"/>
  <c r="CM302" i="53"/>
  <c r="CQ302" i="53"/>
  <c r="CU302" i="53"/>
  <c r="CN302" i="53"/>
  <c r="CR302" i="53"/>
  <c r="CO302" i="53"/>
  <c r="CS302" i="53"/>
  <c r="CM298" i="53"/>
  <c r="CQ298" i="53"/>
  <c r="CU298" i="53"/>
  <c r="CN298" i="53"/>
  <c r="CR298" i="53"/>
  <c r="CO298" i="53"/>
  <c r="CS298" i="53"/>
  <c r="CT298" i="53"/>
  <c r="CP298" i="53"/>
  <c r="CL298" i="53" s="1"/>
  <c r="CN294" i="53"/>
  <c r="CR294" i="53"/>
  <c r="CO294" i="53"/>
  <c r="CS294" i="53"/>
  <c r="CP294" i="53"/>
  <c r="CT294" i="53"/>
  <c r="CM294" i="53"/>
  <c r="CQ294" i="53"/>
  <c r="CU294" i="53"/>
  <c r="CO290" i="53"/>
  <c r="CS290" i="53"/>
  <c r="CP290" i="53"/>
  <c r="CT290" i="53"/>
  <c r="CM290" i="53"/>
  <c r="CQ290" i="53"/>
  <c r="CU290" i="53"/>
  <c r="CN290" i="53"/>
  <c r="CR290" i="53"/>
  <c r="CP286" i="53"/>
  <c r="CT286" i="53"/>
  <c r="CM286" i="53"/>
  <c r="CQ286" i="53"/>
  <c r="CU286" i="53"/>
  <c r="CN286" i="53"/>
  <c r="CR286" i="53"/>
  <c r="CS286" i="53"/>
  <c r="CO286" i="53"/>
  <c r="CM282" i="53"/>
  <c r="CQ282" i="53"/>
  <c r="CU282" i="53"/>
  <c r="CN282" i="53"/>
  <c r="CR282" i="53"/>
  <c r="CO282" i="53"/>
  <c r="CS282" i="53"/>
  <c r="CP282" i="53"/>
  <c r="CL282" i="53" s="1"/>
  <c r="CT282" i="53"/>
  <c r="CN278" i="53"/>
  <c r="CR278" i="53"/>
  <c r="CO278" i="53"/>
  <c r="CS278" i="53"/>
  <c r="CP278" i="53"/>
  <c r="CT278" i="53"/>
  <c r="CM278" i="53"/>
  <c r="CK278" i="53" s="1"/>
  <c r="CQ278" i="53"/>
  <c r="CU278" i="53"/>
  <c r="CO274" i="53"/>
  <c r="CS274" i="53"/>
  <c r="CP274" i="53"/>
  <c r="CT274" i="53"/>
  <c r="CM274" i="53"/>
  <c r="CQ274" i="53"/>
  <c r="CU274" i="53"/>
  <c r="CR274" i="53"/>
  <c r="CN274" i="53"/>
  <c r="CP270" i="53"/>
  <c r="CT270" i="53"/>
  <c r="CM270" i="53"/>
  <c r="CQ270" i="53"/>
  <c r="CU270" i="53"/>
  <c r="CN270" i="53"/>
  <c r="CR270" i="53"/>
  <c r="CO270" i="53"/>
  <c r="CS270" i="53"/>
  <c r="CM266" i="53"/>
  <c r="CQ266" i="53"/>
  <c r="CU266" i="53"/>
  <c r="CN266" i="53"/>
  <c r="CR266" i="53"/>
  <c r="CO266" i="53"/>
  <c r="CS266" i="53"/>
  <c r="CP266" i="53"/>
  <c r="CL266" i="53" s="1"/>
  <c r="CT266" i="53"/>
  <c r="CN262" i="53"/>
  <c r="CR262" i="53"/>
  <c r="CO262" i="53"/>
  <c r="CS262" i="53"/>
  <c r="CP262" i="53"/>
  <c r="CT262" i="53"/>
  <c r="CQ262" i="53"/>
  <c r="CU262" i="53"/>
  <c r="CM262" i="53"/>
  <c r="CO258" i="53"/>
  <c r="CS258" i="53"/>
  <c r="CP258" i="53"/>
  <c r="CT258" i="53"/>
  <c r="CM258" i="53"/>
  <c r="CQ258" i="53"/>
  <c r="CU258" i="53"/>
  <c r="CN258" i="53"/>
  <c r="CR258" i="53"/>
  <c r="CP254" i="53"/>
  <c r="CT254" i="53"/>
  <c r="CM254" i="53"/>
  <c r="CQ254" i="53"/>
  <c r="CU254" i="53"/>
  <c r="CN254" i="53"/>
  <c r="CR254" i="53"/>
  <c r="CO254" i="53"/>
  <c r="CS254" i="53"/>
  <c r="CM250" i="53"/>
  <c r="CQ250" i="53"/>
  <c r="CU250" i="53"/>
  <c r="CN250" i="53"/>
  <c r="CR250" i="53"/>
  <c r="CO250" i="53"/>
  <c r="CS250" i="53"/>
  <c r="CP250" i="53"/>
  <c r="CL250" i="53" s="1"/>
  <c r="CT250" i="53"/>
  <c r="CM246" i="53"/>
  <c r="CQ246" i="53"/>
  <c r="CU246" i="53"/>
  <c r="CN246" i="53"/>
  <c r="CR246" i="53"/>
  <c r="CO246" i="53"/>
  <c r="CS246" i="53"/>
  <c r="CP246" i="53"/>
  <c r="CT246" i="53"/>
  <c r="CN242" i="53"/>
  <c r="CR242" i="53"/>
  <c r="CO242" i="53"/>
  <c r="CS242" i="53"/>
  <c r="CP242" i="53"/>
  <c r="CT242" i="53"/>
  <c r="CM242" i="53"/>
  <c r="CQ242" i="53"/>
  <c r="CU242" i="53"/>
  <c r="CO238" i="53"/>
  <c r="CS238" i="53"/>
  <c r="CP238" i="53"/>
  <c r="CT238" i="53"/>
  <c r="CM238" i="53"/>
  <c r="CQ238" i="53"/>
  <c r="CU238" i="53"/>
  <c r="CR238" i="53"/>
  <c r="CN238" i="53"/>
  <c r="CP234" i="53"/>
  <c r="CT234" i="53"/>
  <c r="CM234" i="53"/>
  <c r="CQ234" i="53"/>
  <c r="CU234" i="53"/>
  <c r="CN234" i="53"/>
  <c r="CR234" i="53"/>
  <c r="CO234" i="53"/>
  <c r="CS234" i="53"/>
  <c r="CP230" i="53"/>
  <c r="CT230" i="53"/>
  <c r="CM230" i="53"/>
  <c r="CQ230" i="53"/>
  <c r="CU230" i="53"/>
  <c r="CN230" i="53"/>
  <c r="CR230" i="53"/>
  <c r="CO230" i="53"/>
  <c r="CS230" i="53"/>
  <c r="CM226" i="53"/>
  <c r="CQ226" i="53"/>
  <c r="CU226" i="53"/>
  <c r="CN226" i="53"/>
  <c r="CR226" i="53"/>
  <c r="CO226" i="53"/>
  <c r="CS226" i="53"/>
  <c r="CP226" i="53"/>
  <c r="CT226" i="53"/>
  <c r="CM222" i="53"/>
  <c r="CQ222" i="53"/>
  <c r="CU222" i="53"/>
  <c r="CN222" i="53"/>
  <c r="CR222" i="53"/>
  <c r="CO222" i="53"/>
  <c r="CS222" i="53"/>
  <c r="CT222" i="53"/>
  <c r="CP222" i="53"/>
  <c r="CL222" i="53" s="1"/>
  <c r="CN218" i="53"/>
  <c r="CR218" i="53"/>
  <c r="CO218" i="53"/>
  <c r="CS218" i="53"/>
  <c r="CP218" i="53"/>
  <c r="CT218" i="53"/>
  <c r="CM218" i="53"/>
  <c r="CQ218" i="53"/>
  <c r="CU218" i="53"/>
  <c r="CN214" i="53"/>
  <c r="CR214" i="53"/>
  <c r="CO214" i="53"/>
  <c r="CS214" i="53"/>
  <c r="CP214" i="53"/>
  <c r="CT214" i="53"/>
  <c r="CM214" i="53"/>
  <c r="CK214" i="53" s="1"/>
  <c r="CQ214" i="53"/>
  <c r="CU214" i="53"/>
  <c r="CO210" i="53"/>
  <c r="CS210" i="53"/>
  <c r="CP210" i="53"/>
  <c r="CT210" i="53"/>
  <c r="CM210" i="53"/>
  <c r="CQ210" i="53"/>
  <c r="CU210" i="53"/>
  <c r="CR210" i="53"/>
  <c r="CN210" i="53"/>
  <c r="CO206" i="53"/>
  <c r="CS206" i="53"/>
  <c r="CP206" i="53"/>
  <c r="CT206" i="53"/>
  <c r="CM206" i="53"/>
  <c r="CQ206" i="53"/>
  <c r="CU206" i="53"/>
  <c r="CN206" i="53"/>
  <c r="CR206" i="53"/>
  <c r="CP202" i="53"/>
  <c r="CT202" i="53"/>
  <c r="CM202" i="53"/>
  <c r="CQ202" i="53"/>
  <c r="CU202" i="53"/>
  <c r="CN202" i="53"/>
  <c r="CR202" i="53"/>
  <c r="CO202" i="53"/>
  <c r="CS202" i="53"/>
  <c r="CP198" i="53"/>
  <c r="CT198" i="53"/>
  <c r="CM198" i="53"/>
  <c r="CQ198" i="53"/>
  <c r="CU198" i="53"/>
  <c r="CN198" i="53"/>
  <c r="CR198" i="53"/>
  <c r="CO198" i="53"/>
  <c r="CS198" i="53"/>
  <c r="CM194" i="53"/>
  <c r="CQ194" i="53"/>
  <c r="CU194" i="53"/>
  <c r="CN194" i="53"/>
  <c r="CR194" i="53"/>
  <c r="CO194" i="53"/>
  <c r="CS194" i="53"/>
  <c r="CT194" i="53"/>
  <c r="CP194" i="53"/>
  <c r="CO190" i="53"/>
  <c r="CS190" i="53"/>
  <c r="CP190" i="53"/>
  <c r="CT190" i="53"/>
  <c r="CM190" i="53"/>
  <c r="CQ190" i="53"/>
  <c r="CU190" i="53"/>
  <c r="CN190" i="53"/>
  <c r="CR190" i="53"/>
  <c r="CP186" i="53"/>
  <c r="CT186" i="53"/>
  <c r="CM186" i="53"/>
  <c r="CQ186" i="53"/>
  <c r="CU186" i="53"/>
  <c r="CN186" i="53"/>
  <c r="CR186" i="53"/>
  <c r="CO186" i="53"/>
  <c r="CS186" i="53"/>
  <c r="CP182" i="53"/>
  <c r="CT182" i="53"/>
  <c r="CM182" i="53"/>
  <c r="CQ182" i="53"/>
  <c r="CU182" i="53"/>
  <c r="CN182" i="53"/>
  <c r="CR182" i="53"/>
  <c r="CS182" i="53"/>
  <c r="CO182" i="53"/>
  <c r="CM178" i="53"/>
  <c r="CQ178" i="53"/>
  <c r="CU178" i="53"/>
  <c r="CN178" i="53"/>
  <c r="CR178" i="53"/>
  <c r="CO178" i="53"/>
  <c r="CS178" i="53"/>
  <c r="CP178" i="53"/>
  <c r="CT178" i="53"/>
  <c r="CM174" i="53"/>
  <c r="CQ174" i="53"/>
  <c r="CU174" i="53"/>
  <c r="CN174" i="53"/>
  <c r="CR174" i="53"/>
  <c r="CO174" i="53"/>
  <c r="CS174" i="53"/>
  <c r="CP174" i="53"/>
  <c r="CT174" i="53"/>
  <c r="CN170" i="53"/>
  <c r="CR170" i="53"/>
  <c r="CO170" i="53"/>
  <c r="CS170" i="53"/>
  <c r="CP170" i="53"/>
  <c r="CT170" i="53"/>
  <c r="CQ170" i="53"/>
  <c r="CU170" i="53"/>
  <c r="CM170" i="53"/>
  <c r="CN166" i="53"/>
  <c r="CR166" i="53"/>
  <c r="CO166" i="53"/>
  <c r="CS166" i="53"/>
  <c r="CP166" i="53"/>
  <c r="CT166" i="53"/>
  <c r="CU166" i="53"/>
  <c r="CM166" i="53"/>
  <c r="CQ166" i="53"/>
  <c r="CO162" i="53"/>
  <c r="CS162" i="53"/>
  <c r="CP162" i="53"/>
  <c r="CT162" i="53"/>
  <c r="CM162" i="53"/>
  <c r="CQ162" i="53"/>
  <c r="CU162" i="53"/>
  <c r="CN162" i="53"/>
  <c r="CR162" i="53"/>
  <c r="CO158" i="53"/>
  <c r="CS158" i="53"/>
  <c r="CP158" i="53"/>
  <c r="CT158" i="53"/>
  <c r="CM158" i="53"/>
  <c r="CQ158" i="53"/>
  <c r="CU158" i="53"/>
  <c r="CN158" i="53"/>
  <c r="CR158" i="53"/>
  <c r="CP154" i="53"/>
  <c r="CT154" i="53"/>
  <c r="CM154" i="53"/>
  <c r="CQ154" i="53"/>
  <c r="CU154" i="53"/>
  <c r="CN154" i="53"/>
  <c r="CR154" i="53"/>
  <c r="CS154" i="53"/>
  <c r="CO154" i="53"/>
  <c r="CP150" i="53"/>
  <c r="CT150" i="53"/>
  <c r="CM150" i="53"/>
  <c r="CQ150" i="53"/>
  <c r="CU150" i="53"/>
  <c r="CN150" i="53"/>
  <c r="CR150" i="53"/>
  <c r="CO150" i="53"/>
  <c r="CS150" i="53"/>
  <c r="CM146" i="53"/>
  <c r="CQ146" i="53"/>
  <c r="CU146" i="53"/>
  <c r="CN146" i="53"/>
  <c r="CR146" i="53"/>
  <c r="CO146" i="53"/>
  <c r="CS146" i="53"/>
  <c r="CP146" i="53"/>
  <c r="CT146" i="53"/>
  <c r="CM142" i="53"/>
  <c r="CQ142" i="53"/>
  <c r="CU142" i="53"/>
  <c r="CN142" i="53"/>
  <c r="CR142" i="53"/>
  <c r="CO142" i="53"/>
  <c r="CS142" i="53"/>
  <c r="CP142" i="53"/>
  <c r="CT142" i="53"/>
  <c r="CN138" i="53"/>
  <c r="CR138" i="53"/>
  <c r="CO138" i="53"/>
  <c r="CS138" i="53"/>
  <c r="CP138" i="53"/>
  <c r="CT138" i="53"/>
  <c r="CU138" i="53"/>
  <c r="CM138" i="53"/>
  <c r="CK138" i="53" s="1"/>
  <c r="CQ138" i="53"/>
  <c r="CN134" i="53"/>
  <c r="CR134" i="53"/>
  <c r="CO134" i="53"/>
  <c r="CS134" i="53"/>
  <c r="CP134" i="53"/>
  <c r="CT134" i="53"/>
  <c r="CM134" i="53"/>
  <c r="CK134" i="53" s="1"/>
  <c r="CQ134" i="53"/>
  <c r="CU134" i="53"/>
  <c r="CO130" i="53"/>
  <c r="CS130" i="53"/>
  <c r="CP130" i="53"/>
  <c r="CT130" i="53"/>
  <c r="CM130" i="53"/>
  <c r="CQ130" i="53"/>
  <c r="CU130" i="53"/>
  <c r="CN130" i="53"/>
  <c r="CR130" i="53"/>
  <c r="CM126" i="53"/>
  <c r="CQ126" i="53"/>
  <c r="CU126" i="53"/>
  <c r="CN126" i="53"/>
  <c r="CR126" i="53"/>
  <c r="CO126" i="53"/>
  <c r="CS126" i="53"/>
  <c r="CT126" i="53"/>
  <c r="CP126" i="53"/>
  <c r="CL126" i="53" s="1"/>
  <c r="CN122" i="53"/>
  <c r="CR122" i="53"/>
  <c r="CO122" i="53"/>
  <c r="CS122" i="53"/>
  <c r="CP122" i="53"/>
  <c r="CT122" i="53"/>
  <c r="CM122" i="53"/>
  <c r="CQ122" i="53"/>
  <c r="CU122" i="53"/>
  <c r="CN118" i="53"/>
  <c r="CR118" i="53"/>
  <c r="CO118" i="53"/>
  <c r="CS118" i="53"/>
  <c r="CP118" i="53"/>
  <c r="CT118" i="53"/>
  <c r="CM118" i="53"/>
  <c r="CK118" i="53" s="1"/>
  <c r="CQ118" i="53"/>
  <c r="CU118" i="53"/>
  <c r="CO114" i="53"/>
  <c r="CS114" i="53"/>
  <c r="CP114" i="53"/>
  <c r="CT114" i="53"/>
  <c r="CM114" i="53"/>
  <c r="CQ114" i="53"/>
  <c r="CU114" i="53"/>
  <c r="CR114" i="53"/>
  <c r="CN114" i="53"/>
  <c r="CO110" i="53"/>
  <c r="CS110" i="53"/>
  <c r="CP110" i="53"/>
  <c r="CT110" i="53"/>
  <c r="CM110" i="53"/>
  <c r="CQ110" i="53"/>
  <c r="CU110" i="53"/>
  <c r="CN110" i="53"/>
  <c r="CR110" i="53"/>
  <c r="CP106" i="53"/>
  <c r="CT106" i="53"/>
  <c r="CM106" i="53"/>
  <c r="CQ106" i="53"/>
  <c r="CU106" i="53"/>
  <c r="CN106" i="53"/>
  <c r="CR106" i="53"/>
  <c r="CO106" i="53"/>
  <c r="CS106" i="53"/>
  <c r="CP102" i="53"/>
  <c r="CT102" i="53"/>
  <c r="CM102" i="53"/>
  <c r="CQ102" i="53"/>
  <c r="CU102" i="53"/>
  <c r="CN102" i="53"/>
  <c r="CR102" i="53"/>
  <c r="CO102" i="53"/>
  <c r="CS102" i="53"/>
  <c r="CM98" i="53"/>
  <c r="CQ98" i="53"/>
  <c r="CU98" i="53"/>
  <c r="CN98" i="53"/>
  <c r="CR98" i="53"/>
  <c r="CO98" i="53"/>
  <c r="CS98" i="53"/>
  <c r="CT98" i="53"/>
  <c r="CP98" i="53"/>
  <c r="CM94" i="53"/>
  <c r="CQ94" i="53"/>
  <c r="CU94" i="53"/>
  <c r="CN94" i="53"/>
  <c r="CR94" i="53"/>
  <c r="CO94" i="53"/>
  <c r="CS94" i="53"/>
  <c r="CP94" i="53"/>
  <c r="CT94" i="53"/>
  <c r="CN90" i="53"/>
  <c r="CR90" i="53"/>
  <c r="CO90" i="53"/>
  <c r="CS90" i="53"/>
  <c r="CP90" i="53"/>
  <c r="CT90" i="53"/>
  <c r="CM90" i="53"/>
  <c r="CQ90" i="53"/>
  <c r="CU90" i="53"/>
  <c r="CN86" i="53"/>
  <c r="CR86" i="53"/>
  <c r="CO86" i="53"/>
  <c r="CS86" i="53"/>
  <c r="CP86" i="53"/>
  <c r="CT86" i="53"/>
  <c r="CQ86" i="53"/>
  <c r="CU86" i="53"/>
  <c r="CM86" i="53"/>
  <c r="CO82" i="53"/>
  <c r="CS82" i="53"/>
  <c r="CP82" i="53"/>
  <c r="CT82" i="53"/>
  <c r="CM82" i="53"/>
  <c r="CQ82" i="53"/>
  <c r="CU82" i="53"/>
  <c r="CN82" i="53"/>
  <c r="CR82" i="53"/>
  <c r="CO78" i="53"/>
  <c r="CS78" i="53"/>
  <c r="CP78" i="53"/>
  <c r="CT78" i="53"/>
  <c r="CM78" i="53"/>
  <c r="CQ78" i="53"/>
  <c r="CU78" i="53"/>
  <c r="CN78" i="53"/>
  <c r="CR78" i="53"/>
  <c r="CM74" i="53"/>
  <c r="CP74" i="53"/>
  <c r="CT74" i="53"/>
  <c r="CQ74" i="53"/>
  <c r="CU74" i="53"/>
  <c r="CN74" i="53"/>
  <c r="CR74" i="53"/>
  <c r="CO74" i="53"/>
  <c r="CS74" i="53"/>
  <c r="CR71" i="53"/>
  <c r="CP71" i="53"/>
  <c r="CT71" i="53"/>
  <c r="CM71" i="53"/>
  <c r="CU71" i="53"/>
  <c r="CO71" i="53"/>
  <c r="CQ71" i="53"/>
  <c r="CS71" i="53"/>
  <c r="CO431" i="53"/>
  <c r="CS431" i="53"/>
  <c r="CP431" i="53"/>
  <c r="CT431" i="53"/>
  <c r="CM431" i="53"/>
  <c r="CQ431" i="53"/>
  <c r="CU431" i="53"/>
  <c r="CR431" i="53"/>
  <c r="CN431" i="53"/>
  <c r="CP427" i="53"/>
  <c r="CT427" i="53"/>
  <c r="CM427" i="53"/>
  <c r="CQ427" i="53"/>
  <c r="CU427" i="53"/>
  <c r="CN427" i="53"/>
  <c r="CR427" i="53"/>
  <c r="CO427" i="53"/>
  <c r="CS427" i="53"/>
  <c r="CM423" i="53"/>
  <c r="CQ423" i="53"/>
  <c r="CU423" i="53"/>
  <c r="CN423" i="53"/>
  <c r="CR423" i="53"/>
  <c r="CO423" i="53"/>
  <c r="CS423" i="53"/>
  <c r="CP423" i="53"/>
  <c r="CT423" i="53"/>
  <c r="CN419" i="53"/>
  <c r="CR419" i="53"/>
  <c r="CO419" i="53"/>
  <c r="CS419" i="53"/>
  <c r="CP419" i="53"/>
  <c r="CT419" i="53"/>
  <c r="CU419" i="53"/>
  <c r="CQ419" i="53"/>
  <c r="CM419" i="53"/>
  <c r="CO415" i="53"/>
  <c r="CS415" i="53"/>
  <c r="CP415" i="53"/>
  <c r="CT415" i="53"/>
  <c r="CM415" i="53"/>
  <c r="CQ415" i="53"/>
  <c r="CU415" i="53"/>
  <c r="CN415" i="53"/>
  <c r="CR415" i="53"/>
  <c r="CP411" i="53"/>
  <c r="CT411" i="53"/>
  <c r="CM411" i="53"/>
  <c r="CQ411" i="53"/>
  <c r="CU411" i="53"/>
  <c r="CN411" i="53"/>
  <c r="CR411" i="53"/>
  <c r="CO411" i="53"/>
  <c r="CS411" i="53"/>
  <c r="CM407" i="53"/>
  <c r="CQ407" i="53"/>
  <c r="CU407" i="53"/>
  <c r="CN407" i="53"/>
  <c r="CR407" i="53"/>
  <c r="CO407" i="53"/>
  <c r="CS407" i="53"/>
  <c r="CT407" i="53"/>
  <c r="CP407" i="53"/>
  <c r="CN403" i="53"/>
  <c r="CR403" i="53"/>
  <c r="CO403" i="53"/>
  <c r="CS403" i="53"/>
  <c r="CP403" i="53"/>
  <c r="CT403" i="53"/>
  <c r="CM403" i="53"/>
  <c r="CU403" i="53"/>
  <c r="CQ403" i="53"/>
  <c r="CO399" i="53"/>
  <c r="CS399" i="53"/>
  <c r="CP399" i="53"/>
  <c r="CT399" i="53"/>
  <c r="CM399" i="53"/>
  <c r="CQ399" i="53"/>
  <c r="CU399" i="53"/>
  <c r="CN399" i="53"/>
  <c r="CR399" i="53"/>
  <c r="CP395" i="53"/>
  <c r="CT395" i="53"/>
  <c r="CM395" i="53"/>
  <c r="CQ395" i="53"/>
  <c r="CU395" i="53"/>
  <c r="CN395" i="53"/>
  <c r="CR395" i="53"/>
  <c r="CS395" i="53"/>
  <c r="CO395" i="53"/>
  <c r="CM391" i="53"/>
  <c r="CQ391" i="53"/>
  <c r="CU391" i="53"/>
  <c r="CN391" i="53"/>
  <c r="CR391" i="53"/>
  <c r="CO391" i="53"/>
  <c r="CS391" i="53"/>
  <c r="CP391" i="53"/>
  <c r="CT391" i="53"/>
  <c r="CN387" i="53"/>
  <c r="CR387" i="53"/>
  <c r="CO387" i="53"/>
  <c r="CS387" i="53"/>
  <c r="CP387" i="53"/>
  <c r="CT387" i="53"/>
  <c r="CM387" i="53"/>
  <c r="CQ387" i="53"/>
  <c r="CU387" i="53"/>
  <c r="CO383" i="53"/>
  <c r="CS383" i="53"/>
  <c r="CP383" i="53"/>
  <c r="CT383" i="53"/>
  <c r="CM383" i="53"/>
  <c r="CQ383" i="53"/>
  <c r="CU383" i="53"/>
  <c r="CR383" i="53"/>
  <c r="CN383" i="53"/>
  <c r="CP379" i="53"/>
  <c r="CT379" i="53"/>
  <c r="CM379" i="53"/>
  <c r="CQ379" i="53"/>
  <c r="CU379" i="53"/>
  <c r="CN379" i="53"/>
  <c r="CR379" i="53"/>
  <c r="CO379" i="53"/>
  <c r="CS379" i="53"/>
  <c r="CM375" i="53"/>
  <c r="CQ375" i="53"/>
  <c r="CU375" i="53"/>
  <c r="CN375" i="53"/>
  <c r="CR375" i="53"/>
  <c r="CO375" i="53"/>
  <c r="CS375" i="53"/>
  <c r="CP375" i="53"/>
  <c r="CT375" i="53"/>
  <c r="CN371" i="53"/>
  <c r="CR371" i="53"/>
  <c r="CO371" i="53"/>
  <c r="CS371" i="53"/>
  <c r="CP371" i="53"/>
  <c r="CT371" i="53"/>
  <c r="CQ371" i="53"/>
  <c r="CU371" i="53"/>
  <c r="CM371" i="53"/>
  <c r="CO367" i="53"/>
  <c r="CS367" i="53"/>
  <c r="CP367" i="53"/>
  <c r="CT367" i="53"/>
  <c r="CM367" i="53"/>
  <c r="CQ367" i="53"/>
  <c r="CU367" i="53"/>
  <c r="CR367" i="53"/>
  <c r="CN367" i="53"/>
  <c r="CP363" i="53"/>
  <c r="CT363" i="53"/>
  <c r="CM363" i="53"/>
  <c r="CQ363" i="53"/>
  <c r="CU363" i="53"/>
  <c r="CN363" i="53"/>
  <c r="CR363" i="53"/>
  <c r="CO363" i="53"/>
  <c r="CS363" i="53"/>
  <c r="CM359" i="53"/>
  <c r="CQ359" i="53"/>
  <c r="CU359" i="53"/>
  <c r="CN359" i="53"/>
  <c r="CR359" i="53"/>
  <c r="CO359" i="53"/>
  <c r="CS359" i="53"/>
  <c r="CP359" i="53"/>
  <c r="CT359" i="53"/>
  <c r="CN355" i="53"/>
  <c r="CR355" i="53"/>
  <c r="CO355" i="53"/>
  <c r="CS355" i="53"/>
  <c r="CP355" i="53"/>
  <c r="CT355" i="53"/>
  <c r="CU355" i="53"/>
  <c r="CQ355" i="53"/>
  <c r="CM355" i="53"/>
  <c r="CO351" i="53"/>
  <c r="CS351" i="53"/>
  <c r="CP351" i="53"/>
  <c r="CT351" i="53"/>
  <c r="CM351" i="53"/>
  <c r="CQ351" i="53"/>
  <c r="CU351" i="53"/>
  <c r="CN351" i="53"/>
  <c r="CR351" i="53"/>
  <c r="CP347" i="53"/>
  <c r="CT347" i="53"/>
  <c r="CM347" i="53"/>
  <c r="CQ347" i="53"/>
  <c r="CU347" i="53"/>
  <c r="CN347" i="53"/>
  <c r="CR347" i="53"/>
  <c r="CO347" i="53"/>
  <c r="CS347" i="53"/>
  <c r="CM343" i="53"/>
  <c r="CQ343" i="53"/>
  <c r="CU343" i="53"/>
  <c r="CN343" i="53"/>
  <c r="CR343" i="53"/>
  <c r="CO343" i="53"/>
  <c r="CS343" i="53"/>
  <c r="CT343" i="53"/>
  <c r="CP343" i="53"/>
  <c r="CN339" i="53"/>
  <c r="CR339" i="53"/>
  <c r="CO339" i="53"/>
  <c r="CS339" i="53"/>
  <c r="CP339" i="53"/>
  <c r="CT339" i="53"/>
  <c r="CM339" i="53"/>
  <c r="CQ339" i="53"/>
  <c r="CU339" i="53"/>
  <c r="CO335" i="53"/>
  <c r="CS335" i="53"/>
  <c r="CP335" i="53"/>
  <c r="CT335" i="53"/>
  <c r="CM335" i="53"/>
  <c r="CQ335" i="53"/>
  <c r="CU335" i="53"/>
  <c r="CN335" i="53"/>
  <c r="CR335" i="53"/>
  <c r="CP331" i="53"/>
  <c r="CT331" i="53"/>
  <c r="CM331" i="53"/>
  <c r="CQ331" i="53"/>
  <c r="CU331" i="53"/>
  <c r="CN331" i="53"/>
  <c r="CR331" i="53"/>
  <c r="CS331" i="53"/>
  <c r="CO331" i="53"/>
  <c r="CM327" i="53"/>
  <c r="CQ327" i="53"/>
  <c r="CU327" i="53"/>
  <c r="CN327" i="53"/>
  <c r="CR327" i="53"/>
  <c r="CO327" i="53"/>
  <c r="CS327" i="53"/>
  <c r="CT327" i="53"/>
  <c r="CP327" i="53"/>
  <c r="CN323" i="53"/>
  <c r="CR323" i="53"/>
  <c r="CO323" i="53"/>
  <c r="CS323" i="53"/>
  <c r="CP323" i="53"/>
  <c r="CT323" i="53"/>
  <c r="CM323" i="53"/>
  <c r="CQ323" i="53"/>
  <c r="CU323" i="53"/>
  <c r="CO319" i="53"/>
  <c r="CS319" i="53"/>
  <c r="CP319" i="53"/>
  <c r="CT319" i="53"/>
  <c r="CM319" i="53"/>
  <c r="CQ319" i="53"/>
  <c r="CU319" i="53"/>
  <c r="CR319" i="53"/>
  <c r="CN319" i="53"/>
  <c r="CP315" i="53"/>
  <c r="CT315" i="53"/>
  <c r="CM315" i="53"/>
  <c r="CQ315" i="53"/>
  <c r="CU315" i="53"/>
  <c r="CN315" i="53"/>
  <c r="CR315" i="53"/>
  <c r="CO315" i="53"/>
  <c r="CS315" i="53"/>
  <c r="CM311" i="53"/>
  <c r="CQ311" i="53"/>
  <c r="CU311" i="53"/>
  <c r="CN311" i="53"/>
  <c r="CR311" i="53"/>
  <c r="CO311" i="53"/>
  <c r="CS311" i="53"/>
  <c r="CP311" i="53"/>
  <c r="CT311" i="53"/>
  <c r="CN307" i="53"/>
  <c r="CR307" i="53"/>
  <c r="CO307" i="53"/>
  <c r="CS307" i="53"/>
  <c r="CP307" i="53"/>
  <c r="CT307" i="53"/>
  <c r="CQ307" i="53"/>
  <c r="CU307" i="53"/>
  <c r="CM307" i="53"/>
  <c r="CO303" i="53"/>
  <c r="CS303" i="53"/>
  <c r="CP303" i="53"/>
  <c r="CT303" i="53"/>
  <c r="CM303" i="53"/>
  <c r="CQ303" i="53"/>
  <c r="CU303" i="53"/>
  <c r="CN303" i="53"/>
  <c r="CR303" i="53"/>
  <c r="CP299" i="53"/>
  <c r="CT299" i="53"/>
  <c r="CM299" i="53"/>
  <c r="CQ299" i="53"/>
  <c r="CU299" i="53"/>
  <c r="CN299" i="53"/>
  <c r="CR299" i="53"/>
  <c r="CO299" i="53"/>
  <c r="CS299" i="53"/>
  <c r="CM295" i="53"/>
  <c r="CQ295" i="53"/>
  <c r="CU295" i="53"/>
  <c r="CN295" i="53"/>
  <c r="CR295" i="53"/>
  <c r="CO295" i="53"/>
  <c r="CS295" i="53"/>
  <c r="CP295" i="53"/>
  <c r="CT295" i="53"/>
  <c r="CN291" i="53"/>
  <c r="CR291" i="53"/>
  <c r="CO291" i="53"/>
  <c r="CS291" i="53"/>
  <c r="CP291" i="53"/>
  <c r="CT291" i="53"/>
  <c r="CU291" i="53"/>
  <c r="CM291" i="53"/>
  <c r="CQ291" i="53"/>
  <c r="CO287" i="53"/>
  <c r="CS287" i="53"/>
  <c r="CP287" i="53"/>
  <c r="CT287" i="53"/>
  <c r="CM287" i="53"/>
  <c r="CQ287" i="53"/>
  <c r="CU287" i="53"/>
  <c r="CN287" i="53"/>
  <c r="CR287" i="53"/>
  <c r="CP283" i="53"/>
  <c r="CT283" i="53"/>
  <c r="CM283" i="53"/>
  <c r="CQ283" i="53"/>
  <c r="CU283" i="53"/>
  <c r="CN283" i="53"/>
  <c r="CR283" i="53"/>
  <c r="CO283" i="53"/>
  <c r="CS283" i="53"/>
  <c r="CM279" i="53"/>
  <c r="CQ279" i="53"/>
  <c r="CU279" i="53"/>
  <c r="CN279" i="53"/>
  <c r="CR279" i="53"/>
  <c r="CO279" i="53"/>
  <c r="CS279" i="53"/>
  <c r="CT279" i="53"/>
  <c r="CP279" i="53"/>
  <c r="CN275" i="53"/>
  <c r="CR275" i="53"/>
  <c r="CO275" i="53"/>
  <c r="CS275" i="53"/>
  <c r="CP275" i="53"/>
  <c r="CT275" i="53"/>
  <c r="CM275" i="53"/>
  <c r="CQ275" i="53"/>
  <c r="CU275" i="53"/>
  <c r="CO271" i="53"/>
  <c r="CS271" i="53"/>
  <c r="CP271" i="53"/>
  <c r="CT271" i="53"/>
  <c r="CM271" i="53"/>
  <c r="CQ271" i="53"/>
  <c r="CU271" i="53"/>
  <c r="CN271" i="53"/>
  <c r="CR271" i="53"/>
  <c r="CP267" i="53"/>
  <c r="CT267" i="53"/>
  <c r="CM267" i="53"/>
  <c r="CQ267" i="53"/>
  <c r="CU267" i="53"/>
  <c r="CN267" i="53"/>
  <c r="CR267" i="53"/>
  <c r="CS267" i="53"/>
  <c r="CO267" i="53"/>
  <c r="CM263" i="53"/>
  <c r="CQ263" i="53"/>
  <c r="CU263" i="53"/>
  <c r="CN263" i="53"/>
  <c r="CR263" i="53"/>
  <c r="CO263" i="53"/>
  <c r="CS263" i="53"/>
  <c r="CP263" i="53"/>
  <c r="CT263" i="53"/>
  <c r="CN259" i="53"/>
  <c r="CR259" i="53"/>
  <c r="CO259" i="53"/>
  <c r="CS259" i="53"/>
  <c r="CP259" i="53"/>
  <c r="CT259" i="53"/>
  <c r="CM259" i="53"/>
  <c r="CQ259" i="53"/>
  <c r="CU259" i="53"/>
  <c r="CO255" i="53"/>
  <c r="CS255" i="53"/>
  <c r="CP255" i="53"/>
  <c r="CT255" i="53"/>
  <c r="CM255" i="53"/>
  <c r="CQ255" i="53"/>
  <c r="CU255" i="53"/>
  <c r="CR255" i="53"/>
  <c r="CN255" i="53"/>
  <c r="CP251" i="53"/>
  <c r="CT251" i="53"/>
  <c r="CM251" i="53"/>
  <c r="CQ251" i="53"/>
  <c r="CU251" i="53"/>
  <c r="CN251" i="53"/>
  <c r="CR251" i="53"/>
  <c r="CO251" i="53"/>
  <c r="CS251" i="53"/>
  <c r="CP247" i="53"/>
  <c r="CT247" i="53"/>
  <c r="CM247" i="53"/>
  <c r="CQ247" i="53"/>
  <c r="CU247" i="53"/>
  <c r="CN247" i="53"/>
  <c r="CR247" i="53"/>
  <c r="CO247" i="53"/>
  <c r="CS247" i="53"/>
  <c r="CM243" i="53"/>
  <c r="CQ243" i="53"/>
  <c r="CU243" i="53"/>
  <c r="CN243" i="53"/>
  <c r="CR243" i="53"/>
  <c r="CO243" i="53"/>
  <c r="CS243" i="53"/>
  <c r="CT243" i="53"/>
  <c r="CP243" i="53"/>
  <c r="CN239" i="53"/>
  <c r="CR239" i="53"/>
  <c r="CO239" i="53"/>
  <c r="CS239" i="53"/>
  <c r="CP239" i="53"/>
  <c r="CT239" i="53"/>
  <c r="CM239" i="53"/>
  <c r="CQ239" i="53"/>
  <c r="CU239" i="53"/>
  <c r="CO235" i="53"/>
  <c r="CS235" i="53"/>
  <c r="CP235" i="53"/>
  <c r="CT235" i="53"/>
  <c r="CM235" i="53"/>
  <c r="CQ235" i="53"/>
  <c r="CU235" i="53"/>
  <c r="CN235" i="53"/>
  <c r="CR235" i="53"/>
  <c r="CO231" i="53"/>
  <c r="CS231" i="53"/>
  <c r="CP231" i="53"/>
  <c r="CT231" i="53"/>
  <c r="CM231" i="53"/>
  <c r="CQ231" i="53"/>
  <c r="CU231" i="53"/>
  <c r="CR231" i="53"/>
  <c r="CN231" i="53"/>
  <c r="CP227" i="53"/>
  <c r="CT227" i="53"/>
  <c r="CM227" i="53"/>
  <c r="CQ227" i="53"/>
  <c r="CU227" i="53"/>
  <c r="CN227" i="53"/>
  <c r="CR227" i="53"/>
  <c r="CO227" i="53"/>
  <c r="CS227" i="53"/>
  <c r="CP223" i="53"/>
  <c r="CT223" i="53"/>
  <c r="CM223" i="53"/>
  <c r="CQ223" i="53"/>
  <c r="CU223" i="53"/>
  <c r="CN223" i="53"/>
  <c r="CR223" i="53"/>
  <c r="CO223" i="53"/>
  <c r="CS223" i="53"/>
  <c r="CM219" i="53"/>
  <c r="CQ219" i="53"/>
  <c r="CU219" i="53"/>
  <c r="CN219" i="53"/>
  <c r="CR219" i="53"/>
  <c r="CO219" i="53"/>
  <c r="CS219" i="53"/>
  <c r="CP219" i="53"/>
  <c r="CT219" i="53"/>
  <c r="CM215" i="53"/>
  <c r="CQ215" i="53"/>
  <c r="CU215" i="53"/>
  <c r="CN215" i="53"/>
  <c r="CR215" i="53"/>
  <c r="CO215" i="53"/>
  <c r="CS215" i="53"/>
  <c r="CT215" i="53"/>
  <c r="CP215" i="53"/>
  <c r="CN211" i="53"/>
  <c r="CR211" i="53"/>
  <c r="CO211" i="53"/>
  <c r="CS211" i="53"/>
  <c r="CP211" i="53"/>
  <c r="CT211" i="53"/>
  <c r="CM211" i="53"/>
  <c r="CQ211" i="53"/>
  <c r="CU211" i="53"/>
  <c r="CN207" i="53"/>
  <c r="CR207" i="53"/>
  <c r="CO207" i="53"/>
  <c r="CS207" i="53"/>
  <c r="CP207" i="53"/>
  <c r="CT207" i="53"/>
  <c r="CM207" i="53"/>
  <c r="CQ207" i="53"/>
  <c r="CU207" i="53"/>
  <c r="CO203" i="53"/>
  <c r="CS203" i="53"/>
  <c r="CP203" i="53"/>
  <c r="CT203" i="53"/>
  <c r="CM203" i="53"/>
  <c r="CQ203" i="53"/>
  <c r="CU203" i="53"/>
  <c r="CR203" i="53"/>
  <c r="CN203" i="53"/>
  <c r="CO199" i="53"/>
  <c r="CS199" i="53"/>
  <c r="CP199" i="53"/>
  <c r="CT199" i="53"/>
  <c r="CM199" i="53"/>
  <c r="CQ199" i="53"/>
  <c r="CU199" i="53"/>
  <c r="CN199" i="53"/>
  <c r="CR199" i="53"/>
  <c r="CP195" i="53"/>
  <c r="CT195" i="53"/>
  <c r="CM195" i="53"/>
  <c r="CQ195" i="53"/>
  <c r="CU195" i="53"/>
  <c r="CN195" i="53"/>
  <c r="CR195" i="53"/>
  <c r="CO195" i="53"/>
  <c r="CS195" i="53"/>
  <c r="CN191" i="53"/>
  <c r="CR191" i="53"/>
  <c r="CO191" i="53"/>
  <c r="CS191" i="53"/>
  <c r="CP191" i="53"/>
  <c r="CT191" i="53"/>
  <c r="CQ191" i="53"/>
  <c r="CU191" i="53"/>
  <c r="CM191" i="53"/>
  <c r="CO187" i="53"/>
  <c r="CS187" i="53"/>
  <c r="CP187" i="53"/>
  <c r="CT187" i="53"/>
  <c r="CM187" i="53"/>
  <c r="CQ187" i="53"/>
  <c r="CU187" i="53"/>
  <c r="CN187" i="53"/>
  <c r="CR187" i="53"/>
  <c r="CO183" i="53"/>
  <c r="CS183" i="53"/>
  <c r="CP183" i="53"/>
  <c r="CT183" i="53"/>
  <c r="CM183" i="53"/>
  <c r="CQ183" i="53"/>
  <c r="CU183" i="53"/>
  <c r="CN183" i="53"/>
  <c r="CR183" i="53"/>
  <c r="CP179" i="53"/>
  <c r="CT179" i="53"/>
  <c r="CM179" i="53"/>
  <c r="CQ179" i="53"/>
  <c r="CU179" i="53"/>
  <c r="CN179" i="53"/>
  <c r="CR179" i="53"/>
  <c r="CO179" i="53"/>
  <c r="CS179" i="53"/>
  <c r="CP175" i="53"/>
  <c r="CT175" i="53"/>
  <c r="CM175" i="53"/>
  <c r="CQ175" i="53"/>
  <c r="CU175" i="53"/>
  <c r="CN175" i="53"/>
  <c r="CR175" i="53"/>
  <c r="CS175" i="53"/>
  <c r="CO175" i="53"/>
  <c r="CM171" i="53"/>
  <c r="CQ171" i="53"/>
  <c r="CU171" i="53"/>
  <c r="CN171" i="53"/>
  <c r="CR171" i="53"/>
  <c r="CO171" i="53"/>
  <c r="CS171" i="53"/>
  <c r="CP171" i="53"/>
  <c r="CT171" i="53"/>
  <c r="CM167" i="53"/>
  <c r="CQ167" i="53"/>
  <c r="CU167" i="53"/>
  <c r="CN167" i="53"/>
  <c r="CR167" i="53"/>
  <c r="CO167" i="53"/>
  <c r="CS167" i="53"/>
  <c r="CP167" i="53"/>
  <c r="CT167" i="53"/>
  <c r="CN163" i="53"/>
  <c r="CR163" i="53"/>
  <c r="CO163" i="53"/>
  <c r="CS163" i="53"/>
  <c r="CP163" i="53"/>
  <c r="CT163" i="53"/>
  <c r="CQ163" i="53"/>
  <c r="CU163" i="53"/>
  <c r="CM163" i="53"/>
  <c r="CN159" i="53"/>
  <c r="CR159" i="53"/>
  <c r="CO159" i="53"/>
  <c r="CS159" i="53"/>
  <c r="CP159" i="53"/>
  <c r="CT159" i="53"/>
  <c r="CU159" i="53"/>
  <c r="CM159" i="53"/>
  <c r="CQ159" i="53"/>
  <c r="CO155" i="53"/>
  <c r="CS155" i="53"/>
  <c r="CP155" i="53"/>
  <c r="CT155" i="53"/>
  <c r="CM155" i="53"/>
  <c r="CQ155" i="53"/>
  <c r="CU155" i="53"/>
  <c r="CN155" i="53"/>
  <c r="CR155" i="53"/>
  <c r="CO151" i="53"/>
  <c r="CS151" i="53"/>
  <c r="CP151" i="53"/>
  <c r="CT151" i="53"/>
  <c r="CM151" i="53"/>
  <c r="CQ151" i="53"/>
  <c r="CU151" i="53"/>
  <c r="CN151" i="53"/>
  <c r="CR151" i="53"/>
  <c r="CP147" i="53"/>
  <c r="CT147" i="53"/>
  <c r="CM147" i="53"/>
  <c r="CQ147" i="53"/>
  <c r="CU147" i="53"/>
  <c r="CN147" i="53"/>
  <c r="CR147" i="53"/>
  <c r="CS147" i="53"/>
  <c r="CO147" i="53"/>
  <c r="CP143" i="53"/>
  <c r="CT143" i="53"/>
  <c r="CM143" i="53"/>
  <c r="CQ143" i="53"/>
  <c r="CU143" i="53"/>
  <c r="CN143" i="53"/>
  <c r="CR143" i="53"/>
  <c r="CO143" i="53"/>
  <c r="CS143" i="53"/>
  <c r="CM139" i="53"/>
  <c r="CQ139" i="53"/>
  <c r="CU139" i="53"/>
  <c r="CN139" i="53"/>
  <c r="CR139" i="53"/>
  <c r="CO139" i="53"/>
  <c r="CS139" i="53"/>
  <c r="CP139" i="53"/>
  <c r="CT139" i="53"/>
  <c r="CM135" i="53"/>
  <c r="CQ135" i="53"/>
  <c r="CU135" i="53"/>
  <c r="CN135" i="53"/>
  <c r="CR135" i="53"/>
  <c r="CO135" i="53"/>
  <c r="CS135" i="53"/>
  <c r="CP135" i="53"/>
  <c r="CT135" i="53"/>
  <c r="CN131" i="53"/>
  <c r="CR131" i="53"/>
  <c r="CO131" i="53"/>
  <c r="CS131" i="53"/>
  <c r="CP131" i="53"/>
  <c r="CT131" i="53"/>
  <c r="CU131" i="53"/>
  <c r="CM131" i="53"/>
  <c r="CQ131" i="53"/>
  <c r="CP127" i="53"/>
  <c r="CT127" i="53"/>
  <c r="CM127" i="53"/>
  <c r="CQ127" i="53"/>
  <c r="CU127" i="53"/>
  <c r="CN127" i="53"/>
  <c r="CR127" i="53"/>
  <c r="CO127" i="53"/>
  <c r="CS127" i="53"/>
  <c r="CM123" i="53"/>
  <c r="CQ123" i="53"/>
  <c r="CU123" i="53"/>
  <c r="CN123" i="53"/>
  <c r="CR123" i="53"/>
  <c r="CO123" i="53"/>
  <c r="CS123" i="53"/>
  <c r="CP123" i="53"/>
  <c r="CT123" i="53"/>
  <c r="CM119" i="53"/>
  <c r="CQ119" i="53"/>
  <c r="CU119" i="53"/>
  <c r="CN119" i="53"/>
  <c r="CR119" i="53"/>
  <c r="CO119" i="53"/>
  <c r="CS119" i="53"/>
  <c r="CT119" i="53"/>
  <c r="CP119" i="53"/>
  <c r="CN115" i="53"/>
  <c r="CR115" i="53"/>
  <c r="CO115" i="53"/>
  <c r="CS115" i="53"/>
  <c r="CP115" i="53"/>
  <c r="CT115" i="53"/>
  <c r="CM115" i="53"/>
  <c r="CQ115" i="53"/>
  <c r="CU115" i="53"/>
  <c r="CN111" i="53"/>
  <c r="CR111" i="53"/>
  <c r="CO111" i="53"/>
  <c r="CS111" i="53"/>
  <c r="CP111" i="53"/>
  <c r="CT111" i="53"/>
  <c r="CM111" i="53"/>
  <c r="CQ111" i="53"/>
  <c r="CU111" i="53"/>
  <c r="CO107" i="53"/>
  <c r="CS107" i="53"/>
  <c r="CP107" i="53"/>
  <c r="CT107" i="53"/>
  <c r="CM107" i="53"/>
  <c r="CQ107" i="53"/>
  <c r="CU107" i="53"/>
  <c r="CR107" i="53"/>
  <c r="CN107" i="53"/>
  <c r="CO103" i="53"/>
  <c r="CS103" i="53"/>
  <c r="CP103" i="53"/>
  <c r="CT103" i="53"/>
  <c r="CM103" i="53"/>
  <c r="CQ103" i="53"/>
  <c r="CU103" i="53"/>
  <c r="CN103" i="53"/>
  <c r="CR103" i="53"/>
  <c r="CP99" i="53"/>
  <c r="CT99" i="53"/>
  <c r="CM99" i="53"/>
  <c r="CQ99" i="53"/>
  <c r="CU99" i="53"/>
  <c r="CN99" i="53"/>
  <c r="CR99" i="53"/>
  <c r="CO99" i="53"/>
  <c r="CS99" i="53"/>
  <c r="CP95" i="53"/>
  <c r="CT95" i="53"/>
  <c r="CM95" i="53"/>
  <c r="CQ95" i="53"/>
  <c r="CU95" i="53"/>
  <c r="CN95" i="53"/>
  <c r="CR95" i="53"/>
  <c r="CO95" i="53"/>
  <c r="CS95" i="53"/>
  <c r="CM91" i="53"/>
  <c r="CQ91" i="53"/>
  <c r="CU91" i="53"/>
  <c r="CN91" i="53"/>
  <c r="CR91" i="53"/>
  <c r="CO91" i="53"/>
  <c r="CS91" i="53"/>
  <c r="CT91" i="53"/>
  <c r="CP91" i="53"/>
  <c r="CM87" i="53"/>
  <c r="CQ87" i="53"/>
  <c r="CU87" i="53"/>
  <c r="CN87" i="53"/>
  <c r="CR87" i="53"/>
  <c r="CO87" i="53"/>
  <c r="CS87" i="53"/>
  <c r="CP87" i="53"/>
  <c r="CT87" i="53"/>
  <c r="CN83" i="53"/>
  <c r="CR83" i="53"/>
  <c r="CO83" i="53"/>
  <c r="CS83" i="53"/>
  <c r="CP83" i="53"/>
  <c r="CT83" i="53"/>
  <c r="CM83" i="53"/>
  <c r="CQ83" i="53"/>
  <c r="CU83" i="53"/>
  <c r="CN79" i="53"/>
  <c r="CR79" i="53"/>
  <c r="CO79" i="53"/>
  <c r="CS79" i="53"/>
  <c r="CP79" i="53"/>
  <c r="CT79" i="53"/>
  <c r="CQ79" i="53"/>
  <c r="CU79" i="53"/>
  <c r="CM79" i="53"/>
  <c r="CO75" i="53"/>
  <c r="CS75" i="53"/>
  <c r="CP75" i="53"/>
  <c r="CT75" i="53"/>
  <c r="CM75" i="53"/>
  <c r="CQ75" i="53"/>
  <c r="CU75" i="53"/>
  <c r="CN75" i="53"/>
  <c r="CR75" i="53"/>
  <c r="CO70" i="53"/>
  <c r="CS70" i="53"/>
  <c r="CQ70" i="53"/>
  <c r="CU70" i="53"/>
  <c r="CP70" i="53"/>
  <c r="CR70" i="53"/>
  <c r="CT70" i="53"/>
  <c r="CS67" i="53"/>
  <c r="CP67" i="53"/>
  <c r="CT67" i="53"/>
  <c r="CM67" i="53"/>
  <c r="CQ67" i="53"/>
  <c r="CU67" i="53"/>
  <c r="CR67" i="53"/>
  <c r="CP66" i="53"/>
  <c r="CT66" i="53"/>
  <c r="CQ66" i="53"/>
  <c r="CU66" i="53"/>
  <c r="CR66" i="53"/>
  <c r="CO66" i="53"/>
  <c r="CS66" i="53"/>
  <c r="CS63" i="53"/>
  <c r="CP63" i="53"/>
  <c r="CT63" i="53"/>
  <c r="CM63" i="53"/>
  <c r="CQ63" i="53"/>
  <c r="CU63" i="53"/>
  <c r="CR63" i="53"/>
  <c r="CP62" i="53"/>
  <c r="CT62" i="53"/>
  <c r="CQ62" i="53"/>
  <c r="CU62" i="53"/>
  <c r="CR62" i="53"/>
  <c r="CO62" i="53"/>
  <c r="CS62" i="53"/>
  <c r="CP59" i="53"/>
  <c r="CT59" i="53"/>
  <c r="CM59" i="53"/>
  <c r="CQ59" i="53"/>
  <c r="CU59" i="53"/>
  <c r="CR59" i="53"/>
  <c r="CS59" i="53"/>
  <c r="CQ58" i="53"/>
  <c r="CU58" i="53"/>
  <c r="CR58" i="53"/>
  <c r="CO58" i="53"/>
  <c r="CS58" i="53"/>
  <c r="CP58" i="53"/>
  <c r="CT58" i="53"/>
  <c r="CP55" i="53"/>
  <c r="CT55" i="53"/>
  <c r="CM55" i="53"/>
  <c r="CQ55" i="53"/>
  <c r="CU55" i="53"/>
  <c r="CR55" i="53"/>
  <c r="CS55" i="53"/>
  <c r="CQ54" i="53"/>
  <c r="CU54" i="53"/>
  <c r="CR54" i="53"/>
  <c r="CO54" i="53"/>
  <c r="CS54" i="53"/>
  <c r="CT54" i="53"/>
  <c r="CP54" i="53"/>
  <c r="CM435" i="53"/>
  <c r="CQ435" i="53"/>
  <c r="CU435" i="53"/>
  <c r="CP435" i="53"/>
  <c r="CN435" i="53"/>
  <c r="CR435" i="53"/>
  <c r="CO435" i="53"/>
  <c r="CS435" i="53"/>
  <c r="CT435" i="53"/>
  <c r="CM432" i="53"/>
  <c r="CQ432" i="53"/>
  <c r="CU432" i="53"/>
  <c r="CN432" i="53"/>
  <c r="CR432" i="53"/>
  <c r="CO432" i="53"/>
  <c r="CS432" i="53"/>
  <c r="CP432" i="53"/>
  <c r="CT432" i="53"/>
  <c r="CN428" i="53"/>
  <c r="CR428" i="53"/>
  <c r="CO428" i="53"/>
  <c r="CS428" i="53"/>
  <c r="CP428" i="53"/>
  <c r="CT428" i="53"/>
  <c r="CQ428" i="53"/>
  <c r="CU428" i="53"/>
  <c r="CM428" i="53"/>
  <c r="CO424" i="53"/>
  <c r="CS424" i="53"/>
  <c r="CP424" i="53"/>
  <c r="CT424" i="53"/>
  <c r="CM424" i="53"/>
  <c r="CQ424" i="53"/>
  <c r="CU424" i="53"/>
  <c r="CR424" i="53"/>
  <c r="CN424" i="53"/>
  <c r="CP420" i="53"/>
  <c r="CT420" i="53"/>
  <c r="CM420" i="53"/>
  <c r="CQ420" i="53"/>
  <c r="CU420" i="53"/>
  <c r="CN420" i="53"/>
  <c r="CR420" i="53"/>
  <c r="CO420" i="53"/>
  <c r="CS420" i="53"/>
  <c r="CM416" i="53"/>
  <c r="CQ416" i="53"/>
  <c r="CU416" i="53"/>
  <c r="CN416" i="53"/>
  <c r="CR416" i="53"/>
  <c r="CO416" i="53"/>
  <c r="CS416" i="53"/>
  <c r="CP416" i="53"/>
  <c r="CT416" i="53"/>
  <c r="CN412" i="53"/>
  <c r="CR412" i="53"/>
  <c r="CO412" i="53"/>
  <c r="CS412" i="53"/>
  <c r="CP412" i="53"/>
  <c r="CT412" i="53"/>
  <c r="CU412" i="53"/>
  <c r="CM412" i="53"/>
  <c r="CQ412" i="53"/>
  <c r="CO408" i="53"/>
  <c r="CS408" i="53"/>
  <c r="CP408" i="53"/>
  <c r="CT408" i="53"/>
  <c r="CM408" i="53"/>
  <c r="CQ408" i="53"/>
  <c r="CU408" i="53"/>
  <c r="CN408" i="53"/>
  <c r="CR408" i="53"/>
  <c r="CP404" i="53"/>
  <c r="CT404" i="53"/>
  <c r="CM404" i="53"/>
  <c r="CQ404" i="53"/>
  <c r="CU404" i="53"/>
  <c r="CN404" i="53"/>
  <c r="CR404" i="53"/>
  <c r="CO404" i="53"/>
  <c r="CS404" i="53"/>
  <c r="CM400" i="53"/>
  <c r="CQ400" i="53"/>
  <c r="CU400" i="53"/>
  <c r="CN400" i="53"/>
  <c r="CR400" i="53"/>
  <c r="CO400" i="53"/>
  <c r="CS400" i="53"/>
  <c r="CT400" i="53"/>
  <c r="CP400" i="53"/>
  <c r="CN396" i="53"/>
  <c r="CR396" i="53"/>
  <c r="CO396" i="53"/>
  <c r="CS396" i="53"/>
  <c r="CP396" i="53"/>
  <c r="CT396" i="53"/>
  <c r="CM396" i="53"/>
  <c r="CU396" i="53"/>
  <c r="CQ396" i="53"/>
  <c r="CO392" i="53"/>
  <c r="CS392" i="53"/>
  <c r="CP392" i="53"/>
  <c r="CT392" i="53"/>
  <c r="CM392" i="53"/>
  <c r="CQ392" i="53"/>
  <c r="CU392" i="53"/>
  <c r="CN392" i="53"/>
  <c r="CR392" i="53"/>
  <c r="CP388" i="53"/>
  <c r="CT388" i="53"/>
  <c r="CM388" i="53"/>
  <c r="CQ388" i="53"/>
  <c r="CU388" i="53"/>
  <c r="CN388" i="53"/>
  <c r="CR388" i="53"/>
  <c r="CS388" i="53"/>
  <c r="CO388" i="53"/>
  <c r="CM384" i="53"/>
  <c r="CQ384" i="53"/>
  <c r="CU384" i="53"/>
  <c r="CN384" i="53"/>
  <c r="CR384" i="53"/>
  <c r="CO384" i="53"/>
  <c r="CS384" i="53"/>
  <c r="CT384" i="53"/>
  <c r="CP384" i="53"/>
  <c r="CN380" i="53"/>
  <c r="CR380" i="53"/>
  <c r="CO380" i="53"/>
  <c r="CS380" i="53"/>
  <c r="CP380" i="53"/>
  <c r="CT380" i="53"/>
  <c r="CM380" i="53"/>
  <c r="CQ380" i="53"/>
  <c r="CU380" i="53"/>
  <c r="CO376" i="53"/>
  <c r="CS376" i="53"/>
  <c r="CP376" i="53"/>
  <c r="CT376" i="53"/>
  <c r="CM376" i="53"/>
  <c r="CQ376" i="53"/>
  <c r="CU376" i="53"/>
  <c r="CR376" i="53"/>
  <c r="CN376" i="53"/>
  <c r="CP372" i="53"/>
  <c r="CT372" i="53"/>
  <c r="CM372" i="53"/>
  <c r="CQ372" i="53"/>
  <c r="CU372" i="53"/>
  <c r="CN372" i="53"/>
  <c r="CR372" i="53"/>
  <c r="CO372" i="53"/>
  <c r="CS372" i="53"/>
  <c r="CM368" i="53"/>
  <c r="CQ368" i="53"/>
  <c r="CU368" i="53"/>
  <c r="CN368" i="53"/>
  <c r="CR368" i="53"/>
  <c r="CO368" i="53"/>
  <c r="CS368" i="53"/>
  <c r="CP368" i="53"/>
  <c r="CT368" i="53"/>
  <c r="CN364" i="53"/>
  <c r="CR364" i="53"/>
  <c r="CO364" i="53"/>
  <c r="CS364" i="53"/>
  <c r="CP364" i="53"/>
  <c r="CT364" i="53"/>
  <c r="CQ364" i="53"/>
  <c r="CU364" i="53"/>
  <c r="CM364" i="53"/>
  <c r="CO360" i="53"/>
  <c r="CS360" i="53"/>
  <c r="CP360" i="53"/>
  <c r="CT360" i="53"/>
  <c r="CM360" i="53"/>
  <c r="CQ360" i="53"/>
  <c r="CU360" i="53"/>
  <c r="CN360" i="53"/>
  <c r="CR360" i="53"/>
  <c r="CP356" i="53"/>
  <c r="CT356" i="53"/>
  <c r="CM356" i="53"/>
  <c r="CQ356" i="53"/>
  <c r="CU356" i="53"/>
  <c r="CN356" i="53"/>
  <c r="CR356" i="53"/>
  <c r="CO356" i="53"/>
  <c r="CS356" i="53"/>
  <c r="CM352" i="53"/>
  <c r="CQ352" i="53"/>
  <c r="CU352" i="53"/>
  <c r="CN352" i="53"/>
  <c r="CR352" i="53"/>
  <c r="CO352" i="53"/>
  <c r="CS352" i="53"/>
  <c r="CP352" i="53"/>
  <c r="CT352" i="53"/>
  <c r="CN348" i="53"/>
  <c r="CR348" i="53"/>
  <c r="CO348" i="53"/>
  <c r="CS348" i="53"/>
  <c r="CP348" i="53"/>
  <c r="CT348" i="53"/>
  <c r="CU348" i="53"/>
  <c r="CM348" i="53"/>
  <c r="CQ348" i="53"/>
  <c r="CO344" i="53"/>
  <c r="CS344" i="53"/>
  <c r="CP344" i="53"/>
  <c r="CT344" i="53"/>
  <c r="CM344" i="53"/>
  <c r="CQ344" i="53"/>
  <c r="CU344" i="53"/>
  <c r="CN344" i="53"/>
  <c r="CR344" i="53"/>
  <c r="CP340" i="53"/>
  <c r="CT340" i="53"/>
  <c r="CM340" i="53"/>
  <c r="CQ340" i="53"/>
  <c r="CU340" i="53"/>
  <c r="CN340" i="53"/>
  <c r="CR340" i="53"/>
  <c r="CO340" i="53"/>
  <c r="CS340" i="53"/>
  <c r="CM336" i="53"/>
  <c r="CQ336" i="53"/>
  <c r="CU336" i="53"/>
  <c r="CN336" i="53"/>
  <c r="CR336" i="53"/>
  <c r="CO336" i="53"/>
  <c r="CS336" i="53"/>
  <c r="CT336" i="53"/>
  <c r="CP336" i="53"/>
  <c r="CN332" i="53"/>
  <c r="CR332" i="53"/>
  <c r="CO332" i="53"/>
  <c r="CS332" i="53"/>
  <c r="CP332" i="53"/>
  <c r="CT332" i="53"/>
  <c r="CM332" i="53"/>
  <c r="CQ332" i="53"/>
  <c r="CU332" i="53"/>
  <c r="CO328" i="53"/>
  <c r="CS328" i="53"/>
  <c r="CP328" i="53"/>
  <c r="CT328" i="53"/>
  <c r="CM328" i="53"/>
  <c r="CQ328" i="53"/>
  <c r="CU328" i="53"/>
  <c r="CN328" i="53"/>
  <c r="CR328" i="53"/>
  <c r="CP324" i="53"/>
  <c r="CT324" i="53"/>
  <c r="CM324" i="53"/>
  <c r="CQ324" i="53"/>
  <c r="CU324" i="53"/>
  <c r="CN324" i="53"/>
  <c r="CR324" i="53"/>
  <c r="CS324" i="53"/>
  <c r="CO324" i="53"/>
  <c r="CM320" i="53"/>
  <c r="CQ320" i="53"/>
  <c r="CU320" i="53"/>
  <c r="CN320" i="53"/>
  <c r="CR320" i="53"/>
  <c r="CO320" i="53"/>
  <c r="CS320" i="53"/>
  <c r="CT320" i="53"/>
  <c r="CP320" i="53"/>
  <c r="CN316" i="53"/>
  <c r="CR316" i="53"/>
  <c r="CO316" i="53"/>
  <c r="CS316" i="53"/>
  <c r="CP316" i="53"/>
  <c r="CT316" i="53"/>
  <c r="CM316" i="53"/>
  <c r="CQ316" i="53"/>
  <c r="CU316" i="53"/>
  <c r="CO312" i="53"/>
  <c r="CS312" i="53"/>
  <c r="CP312" i="53"/>
  <c r="CT312" i="53"/>
  <c r="CM312" i="53"/>
  <c r="CQ312" i="53"/>
  <c r="CU312" i="53"/>
  <c r="CR312" i="53"/>
  <c r="CN312" i="53"/>
  <c r="CP308" i="53"/>
  <c r="CT308" i="53"/>
  <c r="CM308" i="53"/>
  <c r="CQ308" i="53"/>
  <c r="CU308" i="53"/>
  <c r="CN308" i="53"/>
  <c r="CR308" i="53"/>
  <c r="CO308" i="53"/>
  <c r="CS308" i="53"/>
  <c r="CM304" i="53"/>
  <c r="CQ304" i="53"/>
  <c r="CN304" i="53"/>
  <c r="CO304" i="53"/>
  <c r="CS304" i="53"/>
  <c r="CU304" i="53"/>
  <c r="CP304" i="53"/>
  <c r="CR304" i="53"/>
  <c r="CT304" i="53"/>
  <c r="CN300" i="53"/>
  <c r="CR300" i="53"/>
  <c r="CO300" i="53"/>
  <c r="CS300" i="53"/>
  <c r="CP300" i="53"/>
  <c r="CT300" i="53"/>
  <c r="CQ300" i="53"/>
  <c r="CU300" i="53"/>
  <c r="CM300" i="53"/>
  <c r="CO296" i="53"/>
  <c r="CS296" i="53"/>
  <c r="CP296" i="53"/>
  <c r="CT296" i="53"/>
  <c r="CM296" i="53"/>
  <c r="CQ296" i="53"/>
  <c r="CU296" i="53"/>
  <c r="CN296" i="53"/>
  <c r="CR296" i="53"/>
  <c r="CP292" i="53"/>
  <c r="CT292" i="53"/>
  <c r="CM292" i="53"/>
  <c r="CQ292" i="53"/>
  <c r="CU292" i="53"/>
  <c r="CN292" i="53"/>
  <c r="CR292" i="53"/>
  <c r="CO292" i="53"/>
  <c r="CS292" i="53"/>
  <c r="CM288" i="53"/>
  <c r="CQ288" i="53"/>
  <c r="CU288" i="53"/>
  <c r="CN288" i="53"/>
  <c r="CR288" i="53"/>
  <c r="CO288" i="53"/>
  <c r="CS288" i="53"/>
  <c r="CP288" i="53"/>
  <c r="CT288" i="53"/>
  <c r="CN284" i="53"/>
  <c r="CR284" i="53"/>
  <c r="CO284" i="53"/>
  <c r="CS284" i="53"/>
  <c r="CP284" i="53"/>
  <c r="CT284" i="53"/>
  <c r="CU284" i="53"/>
  <c r="CM284" i="53"/>
  <c r="CQ284" i="53"/>
  <c r="CO280" i="53"/>
  <c r="CS280" i="53"/>
  <c r="CP280" i="53"/>
  <c r="CT280" i="53"/>
  <c r="CM280" i="53"/>
  <c r="CQ280" i="53"/>
  <c r="CU280" i="53"/>
  <c r="CN280" i="53"/>
  <c r="CR280" i="53"/>
  <c r="CP276" i="53"/>
  <c r="CT276" i="53"/>
  <c r="CM276" i="53"/>
  <c r="CQ276" i="53"/>
  <c r="CU276" i="53"/>
  <c r="CN276" i="53"/>
  <c r="CR276" i="53"/>
  <c r="CO276" i="53"/>
  <c r="CS276" i="53"/>
  <c r="CM272" i="53"/>
  <c r="CQ272" i="53"/>
  <c r="CU272" i="53"/>
  <c r="CN272" i="53"/>
  <c r="CR272" i="53"/>
  <c r="CO272" i="53"/>
  <c r="CS272" i="53"/>
  <c r="CT272" i="53"/>
  <c r="CP272" i="53"/>
  <c r="CN268" i="53"/>
  <c r="CR268" i="53"/>
  <c r="CO268" i="53"/>
  <c r="CS268" i="53"/>
  <c r="CP268" i="53"/>
  <c r="CT268" i="53"/>
  <c r="CM268" i="53"/>
  <c r="CQ268" i="53"/>
  <c r="CU268" i="53"/>
  <c r="CO264" i="53"/>
  <c r="CS264" i="53"/>
  <c r="CP264" i="53"/>
  <c r="CT264" i="53"/>
  <c r="CM264" i="53"/>
  <c r="CQ264" i="53"/>
  <c r="CU264" i="53"/>
  <c r="CN264" i="53"/>
  <c r="CR264" i="53"/>
  <c r="CP260" i="53"/>
  <c r="CT260" i="53"/>
  <c r="CM260" i="53"/>
  <c r="CQ260" i="53"/>
  <c r="CU260" i="53"/>
  <c r="CN260" i="53"/>
  <c r="CR260" i="53"/>
  <c r="CS260" i="53"/>
  <c r="CO260" i="53"/>
  <c r="CM256" i="53"/>
  <c r="CQ256" i="53"/>
  <c r="CU256" i="53"/>
  <c r="CN256" i="53"/>
  <c r="CR256" i="53"/>
  <c r="CO256" i="53"/>
  <c r="CS256" i="53"/>
  <c r="CP256" i="53"/>
  <c r="CT256" i="53"/>
  <c r="CN252" i="53"/>
  <c r="CR252" i="53"/>
  <c r="CO252" i="53"/>
  <c r="CS252" i="53"/>
  <c r="CP252" i="53"/>
  <c r="CT252" i="53"/>
  <c r="CM252" i="53"/>
  <c r="CQ252" i="53"/>
  <c r="CU252" i="53"/>
  <c r="CN248" i="53"/>
  <c r="CR248" i="53"/>
  <c r="CO248" i="53"/>
  <c r="CS248" i="53"/>
  <c r="CP248" i="53"/>
  <c r="CT248" i="53"/>
  <c r="CU248" i="53"/>
  <c r="CM248" i="53"/>
  <c r="CQ248" i="53"/>
  <c r="CO244" i="53"/>
  <c r="CS244" i="53"/>
  <c r="CP244" i="53"/>
  <c r="CT244" i="53"/>
  <c r="CM244" i="53"/>
  <c r="CQ244" i="53"/>
  <c r="CU244" i="53"/>
  <c r="CN244" i="53"/>
  <c r="CR244" i="53"/>
  <c r="CP240" i="53"/>
  <c r="CT240" i="53"/>
  <c r="CM240" i="53"/>
  <c r="CQ240" i="53"/>
  <c r="CU240" i="53"/>
  <c r="CN240" i="53"/>
  <c r="CR240" i="53"/>
  <c r="CO240" i="53"/>
  <c r="CS240" i="53"/>
  <c r="CM236" i="53"/>
  <c r="CQ236" i="53"/>
  <c r="CU236" i="53"/>
  <c r="CN236" i="53"/>
  <c r="CR236" i="53"/>
  <c r="CO236" i="53"/>
  <c r="CS236" i="53"/>
  <c r="CT236" i="53"/>
  <c r="CP236" i="53"/>
  <c r="CN232" i="53"/>
  <c r="CR232" i="53"/>
  <c r="CO232" i="53"/>
  <c r="CS232" i="53"/>
  <c r="CP232" i="53"/>
  <c r="CT232" i="53"/>
  <c r="CM232" i="53"/>
  <c r="CQ232" i="53"/>
  <c r="CU232" i="53"/>
  <c r="CO228" i="53"/>
  <c r="CS228" i="53"/>
  <c r="CP228" i="53"/>
  <c r="CT228" i="53"/>
  <c r="CM228" i="53"/>
  <c r="CQ228" i="53"/>
  <c r="CU228" i="53"/>
  <c r="CN228" i="53"/>
  <c r="CR228" i="53"/>
  <c r="CO224" i="53"/>
  <c r="CS224" i="53"/>
  <c r="CP224" i="53"/>
  <c r="CT224" i="53"/>
  <c r="CM224" i="53"/>
  <c r="CQ224" i="53"/>
  <c r="CU224" i="53"/>
  <c r="CR224" i="53"/>
  <c r="CN224" i="53"/>
  <c r="CP220" i="53"/>
  <c r="CT220" i="53"/>
  <c r="CM220" i="53"/>
  <c r="CQ220" i="53"/>
  <c r="CU220" i="53"/>
  <c r="CN220" i="53"/>
  <c r="CR220" i="53"/>
  <c r="CO220" i="53"/>
  <c r="CS220" i="53"/>
  <c r="CP216" i="53"/>
  <c r="CT216" i="53"/>
  <c r="CM216" i="53"/>
  <c r="CQ216" i="53"/>
  <c r="CU216" i="53"/>
  <c r="CN216" i="53"/>
  <c r="CR216" i="53"/>
  <c r="CO216" i="53"/>
  <c r="CS216" i="53"/>
  <c r="CM212" i="53"/>
  <c r="CQ212" i="53"/>
  <c r="CU212" i="53"/>
  <c r="CN212" i="53"/>
  <c r="CR212" i="53"/>
  <c r="CO212" i="53"/>
  <c r="CS212" i="53"/>
  <c r="CP212" i="53"/>
  <c r="CT212" i="53"/>
  <c r="CM208" i="53"/>
  <c r="CQ208" i="53"/>
  <c r="CU208" i="53"/>
  <c r="CN208" i="53"/>
  <c r="CR208" i="53"/>
  <c r="CO208" i="53"/>
  <c r="CS208" i="53"/>
  <c r="CT208" i="53"/>
  <c r="CP208" i="53"/>
  <c r="CN204" i="53"/>
  <c r="CR204" i="53"/>
  <c r="CO204" i="53"/>
  <c r="CS204" i="53"/>
  <c r="CP204" i="53"/>
  <c r="CT204" i="53"/>
  <c r="CM204" i="53"/>
  <c r="CL204" i="53" s="1"/>
  <c r="CQ204" i="53"/>
  <c r="CU204" i="53"/>
  <c r="CN200" i="53"/>
  <c r="CR200" i="53"/>
  <c r="CO200" i="53"/>
  <c r="CS200" i="53"/>
  <c r="CP200" i="53"/>
  <c r="CT200" i="53"/>
  <c r="CM200" i="53"/>
  <c r="CQ200" i="53"/>
  <c r="CU200" i="53"/>
  <c r="CO196" i="53"/>
  <c r="CS196" i="53"/>
  <c r="CP196" i="53"/>
  <c r="CT196" i="53"/>
  <c r="CM196" i="53"/>
  <c r="CQ196" i="53"/>
  <c r="CU196" i="53"/>
  <c r="CR196" i="53"/>
  <c r="CN196" i="53"/>
  <c r="CK196" i="53" s="1"/>
  <c r="CM192" i="53"/>
  <c r="CQ192" i="53"/>
  <c r="CU192" i="53"/>
  <c r="CN192" i="53"/>
  <c r="CR192" i="53"/>
  <c r="CO192" i="53"/>
  <c r="CS192" i="53"/>
  <c r="CP192" i="53"/>
  <c r="CT192" i="53"/>
  <c r="CN188" i="53"/>
  <c r="CR188" i="53"/>
  <c r="CO188" i="53"/>
  <c r="CS188" i="53"/>
  <c r="CP188" i="53"/>
  <c r="CT188" i="53"/>
  <c r="CM188" i="53"/>
  <c r="CQ188" i="53"/>
  <c r="CU188" i="53"/>
  <c r="CN184" i="53"/>
  <c r="CR184" i="53"/>
  <c r="CO184" i="53"/>
  <c r="CS184" i="53"/>
  <c r="CP184" i="53"/>
  <c r="CT184" i="53"/>
  <c r="CQ184" i="53"/>
  <c r="CU184" i="53"/>
  <c r="CM184" i="53"/>
  <c r="CO180" i="53"/>
  <c r="CS180" i="53"/>
  <c r="CP180" i="53"/>
  <c r="CT180" i="53"/>
  <c r="CM180" i="53"/>
  <c r="CQ180" i="53"/>
  <c r="CU180" i="53"/>
  <c r="CN180" i="53"/>
  <c r="CR180" i="53"/>
  <c r="CO176" i="53"/>
  <c r="CS176" i="53"/>
  <c r="CP176" i="53"/>
  <c r="CT176" i="53"/>
  <c r="CM176" i="53"/>
  <c r="CQ176" i="53"/>
  <c r="CU176" i="53"/>
  <c r="CN176" i="53"/>
  <c r="CR176" i="53"/>
  <c r="CP172" i="53"/>
  <c r="CT172" i="53"/>
  <c r="CM172" i="53"/>
  <c r="CQ172" i="53"/>
  <c r="CU172" i="53"/>
  <c r="CN172" i="53"/>
  <c r="CR172" i="53"/>
  <c r="CO172" i="53"/>
  <c r="CS172" i="53"/>
  <c r="CP168" i="53"/>
  <c r="CT168" i="53"/>
  <c r="CM168" i="53"/>
  <c r="CQ168" i="53"/>
  <c r="CU168" i="53"/>
  <c r="CN168" i="53"/>
  <c r="CR168" i="53"/>
  <c r="CS168" i="53"/>
  <c r="CO168" i="53"/>
  <c r="CM164" i="53"/>
  <c r="CQ164" i="53"/>
  <c r="CU164" i="53"/>
  <c r="CN164" i="53"/>
  <c r="CR164" i="53"/>
  <c r="CO164" i="53"/>
  <c r="CS164" i="53"/>
  <c r="CP164" i="53"/>
  <c r="CT164" i="53"/>
  <c r="CM160" i="53"/>
  <c r="CQ160" i="53"/>
  <c r="CU160" i="53"/>
  <c r="CN160" i="53"/>
  <c r="CR160" i="53"/>
  <c r="CO160" i="53"/>
  <c r="CS160" i="53"/>
  <c r="CP160" i="53"/>
  <c r="CT160" i="53"/>
  <c r="CN156" i="53"/>
  <c r="CR156" i="53"/>
  <c r="CO156" i="53"/>
  <c r="CS156" i="53"/>
  <c r="CP156" i="53"/>
  <c r="CT156" i="53"/>
  <c r="CQ156" i="53"/>
  <c r="CU156" i="53"/>
  <c r="CM156" i="53"/>
  <c r="CN152" i="53"/>
  <c r="CR152" i="53"/>
  <c r="CO152" i="53"/>
  <c r="CS152" i="53"/>
  <c r="CP152" i="53"/>
  <c r="CT152" i="53"/>
  <c r="CU152" i="53"/>
  <c r="CM152" i="53"/>
  <c r="CQ152" i="53"/>
  <c r="CO148" i="53"/>
  <c r="CS148" i="53"/>
  <c r="CP148" i="53"/>
  <c r="CT148" i="53"/>
  <c r="CM148" i="53"/>
  <c r="CQ148" i="53"/>
  <c r="CU148" i="53"/>
  <c r="CN148" i="53"/>
  <c r="CR148" i="53"/>
  <c r="CO144" i="53"/>
  <c r="CS144" i="53"/>
  <c r="CP144" i="53"/>
  <c r="CT144" i="53"/>
  <c r="CM144" i="53"/>
  <c r="CQ144" i="53"/>
  <c r="CU144" i="53"/>
  <c r="CN144" i="53"/>
  <c r="CR144" i="53"/>
  <c r="CP140" i="53"/>
  <c r="CT140" i="53"/>
  <c r="CM140" i="53"/>
  <c r="CQ140" i="53"/>
  <c r="CU140" i="53"/>
  <c r="CN140" i="53"/>
  <c r="CR140" i="53"/>
  <c r="CS140" i="53"/>
  <c r="CO140" i="53"/>
  <c r="CP136" i="53"/>
  <c r="CT136" i="53"/>
  <c r="CM136" i="53"/>
  <c r="CQ136" i="53"/>
  <c r="CU136" i="53"/>
  <c r="CN136" i="53"/>
  <c r="CR136" i="53"/>
  <c r="CO136" i="53"/>
  <c r="CS136" i="53"/>
  <c r="CM132" i="53"/>
  <c r="CQ132" i="53"/>
  <c r="CU132" i="53"/>
  <c r="CN132" i="53"/>
  <c r="CR132" i="53"/>
  <c r="CO132" i="53"/>
  <c r="CS132" i="53"/>
  <c r="CP132" i="53"/>
  <c r="CT132" i="53"/>
  <c r="CO128" i="53"/>
  <c r="CM128" i="53"/>
  <c r="CQ128" i="53"/>
  <c r="CP128" i="53"/>
  <c r="CU128" i="53"/>
  <c r="CR128" i="53"/>
  <c r="CS128" i="53"/>
  <c r="CN128" i="53"/>
  <c r="CT128" i="53"/>
  <c r="CP124" i="53"/>
  <c r="CT124" i="53"/>
  <c r="CM124" i="53"/>
  <c r="CQ124" i="53"/>
  <c r="CU124" i="53"/>
  <c r="CN124" i="53"/>
  <c r="CR124" i="53"/>
  <c r="CO124" i="53"/>
  <c r="CS124" i="53"/>
  <c r="CP120" i="53"/>
  <c r="CT120" i="53"/>
  <c r="CM120" i="53"/>
  <c r="CQ120" i="53"/>
  <c r="CU120" i="53"/>
  <c r="CN120" i="53"/>
  <c r="CR120" i="53"/>
  <c r="CO120" i="53"/>
  <c r="CS120" i="53"/>
  <c r="CM116" i="53"/>
  <c r="CQ116" i="53"/>
  <c r="CU116" i="53"/>
  <c r="CN116" i="53"/>
  <c r="CR116" i="53"/>
  <c r="CO116" i="53"/>
  <c r="CS116" i="53"/>
  <c r="CP116" i="53"/>
  <c r="CT116" i="53"/>
  <c r="CM112" i="53"/>
  <c r="CQ112" i="53"/>
  <c r="CU112" i="53"/>
  <c r="CN112" i="53"/>
  <c r="CR112" i="53"/>
  <c r="CO112" i="53"/>
  <c r="CS112" i="53"/>
  <c r="CT112" i="53"/>
  <c r="CP112" i="53"/>
  <c r="CN108" i="53"/>
  <c r="CR108" i="53"/>
  <c r="CO108" i="53"/>
  <c r="CS108" i="53"/>
  <c r="CP108" i="53"/>
  <c r="CT108" i="53"/>
  <c r="CM108" i="53"/>
  <c r="CQ108" i="53"/>
  <c r="CU108" i="53"/>
  <c r="CN104" i="53"/>
  <c r="CR104" i="53"/>
  <c r="CO104" i="53"/>
  <c r="CS104" i="53"/>
  <c r="CP104" i="53"/>
  <c r="CT104" i="53"/>
  <c r="CM104" i="53"/>
  <c r="CQ104" i="53"/>
  <c r="CU104" i="53"/>
  <c r="CO100" i="53"/>
  <c r="CS100" i="53"/>
  <c r="CP100" i="53"/>
  <c r="CM100" i="53"/>
  <c r="CQ100" i="53"/>
  <c r="CR100" i="53"/>
  <c r="CT100" i="53"/>
  <c r="CU100" i="53"/>
  <c r="CN100" i="53"/>
  <c r="CO96" i="53"/>
  <c r="CS96" i="53"/>
  <c r="CP96" i="53"/>
  <c r="CT96" i="53"/>
  <c r="CM96" i="53"/>
  <c r="CQ96" i="53"/>
  <c r="CU96" i="53"/>
  <c r="CN96" i="53"/>
  <c r="CR96" i="53"/>
  <c r="CP92" i="53"/>
  <c r="CT92" i="53"/>
  <c r="CM92" i="53"/>
  <c r="CQ92" i="53"/>
  <c r="CU92" i="53"/>
  <c r="CN92" i="53"/>
  <c r="CR92" i="53"/>
  <c r="CO92" i="53"/>
  <c r="CS92" i="53"/>
  <c r="CP88" i="53"/>
  <c r="CT88" i="53"/>
  <c r="CM88" i="53"/>
  <c r="CQ88" i="53"/>
  <c r="CU88" i="53"/>
  <c r="CN88" i="53"/>
  <c r="CR88" i="53"/>
  <c r="CO88" i="53"/>
  <c r="CS88" i="53"/>
  <c r="CM84" i="53"/>
  <c r="CQ84" i="53"/>
  <c r="CU84" i="53"/>
  <c r="CN84" i="53"/>
  <c r="CR84" i="53"/>
  <c r="CO84" i="53"/>
  <c r="CS84" i="53"/>
  <c r="CT84" i="53"/>
  <c r="CP84" i="53"/>
  <c r="CM80" i="53"/>
  <c r="CQ80" i="53"/>
  <c r="CU80" i="53"/>
  <c r="CN80" i="53"/>
  <c r="CR80" i="53"/>
  <c r="CO80" i="53"/>
  <c r="CS80" i="53"/>
  <c r="CP80" i="53"/>
  <c r="CT80" i="53"/>
  <c r="CN76" i="53"/>
  <c r="CR76" i="53"/>
  <c r="CO76" i="53"/>
  <c r="CS76" i="53"/>
  <c r="CP76" i="53"/>
  <c r="CT76" i="53"/>
  <c r="CM76" i="53"/>
  <c r="CQ76" i="53"/>
  <c r="CU76" i="53"/>
  <c r="CT36" i="53"/>
  <c r="CQ36" i="53"/>
  <c r="CU36" i="53"/>
  <c r="CS36" i="53"/>
  <c r="CR36" i="53"/>
  <c r="CP433" i="53"/>
  <c r="CM433" i="53"/>
  <c r="CQ433" i="53"/>
  <c r="CN433" i="53"/>
  <c r="CR433" i="53"/>
  <c r="CS433" i="53"/>
  <c r="CT433" i="53"/>
  <c r="CU433" i="53"/>
  <c r="CO433" i="53"/>
  <c r="CL433" i="53" s="1"/>
  <c r="CM429" i="53"/>
  <c r="CQ429" i="53"/>
  <c r="CU429" i="53"/>
  <c r="CN429" i="53"/>
  <c r="CR429" i="53"/>
  <c r="CO429" i="53"/>
  <c r="CS429" i="53"/>
  <c r="CP429" i="53"/>
  <c r="CT429" i="53"/>
  <c r="CN425" i="53"/>
  <c r="CR425" i="53"/>
  <c r="CO425" i="53"/>
  <c r="CS425" i="53"/>
  <c r="CP425" i="53"/>
  <c r="CT425" i="53"/>
  <c r="CM425" i="53"/>
  <c r="CQ425" i="53"/>
  <c r="CU425" i="53"/>
  <c r="CO421" i="53"/>
  <c r="CS421" i="53"/>
  <c r="CP421" i="53"/>
  <c r="CT421" i="53"/>
  <c r="CM421" i="53"/>
  <c r="CQ421" i="53"/>
  <c r="CU421" i="53"/>
  <c r="CR421" i="53"/>
  <c r="CN421" i="53"/>
  <c r="CP417" i="53"/>
  <c r="CT417" i="53"/>
  <c r="CM417" i="53"/>
  <c r="CQ417" i="53"/>
  <c r="CU417" i="53"/>
  <c r="CN417" i="53"/>
  <c r="CR417" i="53"/>
  <c r="CS417" i="53"/>
  <c r="CO417" i="53"/>
  <c r="CL417" i="53" s="1"/>
  <c r="CM413" i="53"/>
  <c r="CQ413" i="53"/>
  <c r="CU413" i="53"/>
  <c r="CN413" i="53"/>
  <c r="CR413" i="53"/>
  <c r="CO413" i="53"/>
  <c r="CS413" i="53"/>
  <c r="CP413" i="53"/>
  <c r="CT413" i="53"/>
  <c r="CN409" i="53"/>
  <c r="CR409" i="53"/>
  <c r="CO409" i="53"/>
  <c r="CS409" i="53"/>
  <c r="CP409" i="53"/>
  <c r="CT409" i="53"/>
  <c r="CQ409" i="53"/>
  <c r="CU409" i="53"/>
  <c r="CM409" i="53"/>
  <c r="CK409" i="53" s="1"/>
  <c r="CO405" i="53"/>
  <c r="CS405" i="53"/>
  <c r="CP405" i="53"/>
  <c r="CT405" i="53"/>
  <c r="CM405" i="53"/>
  <c r="CQ405" i="53"/>
  <c r="CU405" i="53"/>
  <c r="CN405" i="53"/>
  <c r="CR405" i="53"/>
  <c r="CP401" i="53"/>
  <c r="CT401" i="53"/>
  <c r="CM401" i="53"/>
  <c r="CQ401" i="53"/>
  <c r="CU401" i="53"/>
  <c r="CN401" i="53"/>
  <c r="CR401" i="53"/>
  <c r="CO401" i="53"/>
  <c r="CS401" i="53"/>
  <c r="CM397" i="53"/>
  <c r="CQ397" i="53"/>
  <c r="CU397" i="53"/>
  <c r="CN397" i="53"/>
  <c r="CR397" i="53"/>
  <c r="CO397" i="53"/>
  <c r="CS397" i="53"/>
  <c r="CP397" i="53"/>
  <c r="CT397" i="53"/>
  <c r="CN393" i="53"/>
  <c r="CR393" i="53"/>
  <c r="CO393" i="53"/>
  <c r="CS393" i="53"/>
  <c r="CP393" i="53"/>
  <c r="CT393" i="53"/>
  <c r="CU393" i="53"/>
  <c r="CQ393" i="53"/>
  <c r="CM393" i="53"/>
  <c r="CK393" i="53" s="1"/>
  <c r="CO389" i="53"/>
  <c r="CS389" i="53"/>
  <c r="CP389" i="53"/>
  <c r="CT389" i="53"/>
  <c r="CM389" i="53"/>
  <c r="CQ389" i="53"/>
  <c r="CU389" i="53"/>
  <c r="CN389" i="53"/>
  <c r="CR389" i="53"/>
  <c r="CP385" i="53"/>
  <c r="CT385" i="53"/>
  <c r="CM385" i="53"/>
  <c r="CQ385" i="53"/>
  <c r="CU385" i="53"/>
  <c r="CN385" i="53"/>
  <c r="CR385" i="53"/>
  <c r="CO385" i="53"/>
  <c r="CS385" i="53"/>
  <c r="CM381" i="53"/>
  <c r="CQ381" i="53"/>
  <c r="CU381" i="53"/>
  <c r="CN381" i="53"/>
  <c r="CR381" i="53"/>
  <c r="CO381" i="53"/>
  <c r="CS381" i="53"/>
  <c r="CT381" i="53"/>
  <c r="CP381" i="53"/>
  <c r="CN377" i="53"/>
  <c r="CR377" i="53"/>
  <c r="CO377" i="53"/>
  <c r="CS377" i="53"/>
  <c r="CP377" i="53"/>
  <c r="CT377" i="53"/>
  <c r="CM377" i="53"/>
  <c r="CU377" i="53"/>
  <c r="CQ377" i="53"/>
  <c r="CO373" i="53"/>
  <c r="CS373" i="53"/>
  <c r="CP373" i="53"/>
  <c r="CT373" i="53"/>
  <c r="CM373" i="53"/>
  <c r="CQ373" i="53"/>
  <c r="CU373" i="53"/>
  <c r="CN373" i="53"/>
  <c r="CR373" i="53"/>
  <c r="CP369" i="53"/>
  <c r="CT369" i="53"/>
  <c r="CM369" i="53"/>
  <c r="CQ369" i="53"/>
  <c r="CU369" i="53"/>
  <c r="CN369" i="53"/>
  <c r="CR369" i="53"/>
  <c r="CS369" i="53"/>
  <c r="CO369" i="53"/>
  <c r="CM365" i="53"/>
  <c r="CQ365" i="53"/>
  <c r="CU365" i="53"/>
  <c r="CN365" i="53"/>
  <c r="CR365" i="53"/>
  <c r="CO365" i="53"/>
  <c r="CS365" i="53"/>
  <c r="CP365" i="53"/>
  <c r="CT365" i="53"/>
  <c r="CN361" i="53"/>
  <c r="CR361" i="53"/>
  <c r="CO361" i="53"/>
  <c r="CS361" i="53"/>
  <c r="CP361" i="53"/>
  <c r="CT361" i="53"/>
  <c r="CM361" i="53"/>
  <c r="CQ361" i="53"/>
  <c r="CU361" i="53"/>
  <c r="CO357" i="53"/>
  <c r="CS357" i="53"/>
  <c r="CP357" i="53"/>
  <c r="CT357" i="53"/>
  <c r="CM357" i="53"/>
  <c r="CQ357" i="53"/>
  <c r="CU357" i="53"/>
  <c r="CR357" i="53"/>
  <c r="CN357" i="53"/>
  <c r="CP353" i="53"/>
  <c r="CT353" i="53"/>
  <c r="CM353" i="53"/>
  <c r="CQ353" i="53"/>
  <c r="CU353" i="53"/>
  <c r="CN353" i="53"/>
  <c r="CR353" i="53"/>
  <c r="CS353" i="53"/>
  <c r="CO353" i="53"/>
  <c r="CM349" i="53"/>
  <c r="CQ349" i="53"/>
  <c r="CU349" i="53"/>
  <c r="CN349" i="53"/>
  <c r="CR349" i="53"/>
  <c r="CO349" i="53"/>
  <c r="CS349" i="53"/>
  <c r="CP349" i="53"/>
  <c r="CT349" i="53"/>
  <c r="CN345" i="53"/>
  <c r="CR345" i="53"/>
  <c r="CO345" i="53"/>
  <c r="CS345" i="53"/>
  <c r="CP345" i="53"/>
  <c r="CT345" i="53"/>
  <c r="CQ345" i="53"/>
  <c r="CU345" i="53"/>
  <c r="CM345" i="53"/>
  <c r="CO341" i="53"/>
  <c r="CS341" i="53"/>
  <c r="CP341" i="53"/>
  <c r="CT341" i="53"/>
  <c r="CM341" i="53"/>
  <c r="CQ341" i="53"/>
  <c r="CU341" i="53"/>
  <c r="CR341" i="53"/>
  <c r="CN341" i="53"/>
  <c r="CP337" i="53"/>
  <c r="CT337" i="53"/>
  <c r="CM337" i="53"/>
  <c r="CQ337" i="53"/>
  <c r="CU337" i="53"/>
  <c r="CN337" i="53"/>
  <c r="CR337" i="53"/>
  <c r="CO337" i="53"/>
  <c r="CS337" i="53"/>
  <c r="CM333" i="53"/>
  <c r="CQ333" i="53"/>
  <c r="CU333" i="53"/>
  <c r="CN333" i="53"/>
  <c r="CR333" i="53"/>
  <c r="CO333" i="53"/>
  <c r="CS333" i="53"/>
  <c r="CP333" i="53"/>
  <c r="CT333" i="53"/>
  <c r="CN329" i="53"/>
  <c r="CR329" i="53"/>
  <c r="CO329" i="53"/>
  <c r="CS329" i="53"/>
  <c r="CP329" i="53"/>
  <c r="CT329" i="53"/>
  <c r="CU329" i="53"/>
  <c r="CM329" i="53"/>
  <c r="CQ329" i="53"/>
  <c r="CO325" i="53"/>
  <c r="CS325" i="53"/>
  <c r="CP325" i="53"/>
  <c r="CT325" i="53"/>
  <c r="CM325" i="53"/>
  <c r="CQ325" i="53"/>
  <c r="CU325" i="53"/>
  <c r="CN325" i="53"/>
  <c r="CR325" i="53"/>
  <c r="CP321" i="53"/>
  <c r="CT321" i="53"/>
  <c r="CM321" i="53"/>
  <c r="CQ321" i="53"/>
  <c r="CU321" i="53"/>
  <c r="CN321" i="53"/>
  <c r="CR321" i="53"/>
  <c r="CO321" i="53"/>
  <c r="CS321" i="53"/>
  <c r="CM317" i="53"/>
  <c r="CQ317" i="53"/>
  <c r="CU317" i="53"/>
  <c r="CN317" i="53"/>
  <c r="CR317" i="53"/>
  <c r="CO317" i="53"/>
  <c r="CS317" i="53"/>
  <c r="CT317" i="53"/>
  <c r="CP317" i="53"/>
  <c r="CN313" i="53"/>
  <c r="CR313" i="53"/>
  <c r="CO313" i="53"/>
  <c r="CS313" i="53"/>
  <c r="CP313" i="53"/>
  <c r="CT313" i="53"/>
  <c r="CM313" i="53"/>
  <c r="CU313" i="53"/>
  <c r="CQ313" i="53"/>
  <c r="CO309" i="53"/>
  <c r="CS309" i="53"/>
  <c r="CP309" i="53"/>
  <c r="CT309" i="53"/>
  <c r="CM309" i="53"/>
  <c r="CQ309" i="53"/>
  <c r="CU309" i="53"/>
  <c r="CN309" i="53"/>
  <c r="CR309" i="53"/>
  <c r="CP305" i="53"/>
  <c r="CT305" i="53"/>
  <c r="CM305" i="53"/>
  <c r="CQ305" i="53"/>
  <c r="CU305" i="53"/>
  <c r="CN305" i="53"/>
  <c r="CR305" i="53"/>
  <c r="CS305" i="53"/>
  <c r="CO305" i="53"/>
  <c r="CM301" i="53"/>
  <c r="CQ301" i="53"/>
  <c r="CU301" i="53"/>
  <c r="CN301" i="53"/>
  <c r="CR301" i="53"/>
  <c r="CO301" i="53"/>
  <c r="CS301" i="53"/>
  <c r="CP301" i="53"/>
  <c r="CT301" i="53"/>
  <c r="CN297" i="53"/>
  <c r="CR297" i="53"/>
  <c r="CO297" i="53"/>
  <c r="CS297" i="53"/>
  <c r="CP297" i="53"/>
  <c r="CT297" i="53"/>
  <c r="CM297" i="53"/>
  <c r="CQ297" i="53"/>
  <c r="CU297" i="53"/>
  <c r="CO293" i="53"/>
  <c r="CS293" i="53"/>
  <c r="CP293" i="53"/>
  <c r="CT293" i="53"/>
  <c r="CM293" i="53"/>
  <c r="CQ293" i="53"/>
  <c r="CU293" i="53"/>
  <c r="CR293" i="53"/>
  <c r="CN293" i="53"/>
  <c r="CP289" i="53"/>
  <c r="CT289" i="53"/>
  <c r="CM289" i="53"/>
  <c r="CQ289" i="53"/>
  <c r="CU289" i="53"/>
  <c r="CN289" i="53"/>
  <c r="CR289" i="53"/>
  <c r="CO289" i="53"/>
  <c r="CS289" i="53"/>
  <c r="CM285" i="53"/>
  <c r="CQ285" i="53"/>
  <c r="CU285" i="53"/>
  <c r="CN285" i="53"/>
  <c r="CR285" i="53"/>
  <c r="CO285" i="53"/>
  <c r="CS285" i="53"/>
  <c r="CP285" i="53"/>
  <c r="CT285" i="53"/>
  <c r="CN281" i="53"/>
  <c r="CR281" i="53"/>
  <c r="CO281" i="53"/>
  <c r="CS281" i="53"/>
  <c r="CP281" i="53"/>
  <c r="CT281" i="53"/>
  <c r="CQ281" i="53"/>
  <c r="CU281" i="53"/>
  <c r="CM281" i="53"/>
  <c r="CO277" i="53"/>
  <c r="CS277" i="53"/>
  <c r="CP277" i="53"/>
  <c r="CT277" i="53"/>
  <c r="CM277" i="53"/>
  <c r="CQ277" i="53"/>
  <c r="CU277" i="53"/>
  <c r="CN277" i="53"/>
  <c r="CR277" i="53"/>
  <c r="CP273" i="53"/>
  <c r="CT273" i="53"/>
  <c r="CM273" i="53"/>
  <c r="CQ273" i="53"/>
  <c r="CU273" i="53"/>
  <c r="CN273" i="53"/>
  <c r="CR273" i="53"/>
  <c r="CO273" i="53"/>
  <c r="CS273" i="53"/>
  <c r="CM269" i="53"/>
  <c r="CQ269" i="53"/>
  <c r="CU269" i="53"/>
  <c r="CN269" i="53"/>
  <c r="CR269" i="53"/>
  <c r="CO269" i="53"/>
  <c r="CS269" i="53"/>
  <c r="CP269" i="53"/>
  <c r="CT269" i="53"/>
  <c r="CN265" i="53"/>
  <c r="CR265" i="53"/>
  <c r="CO265" i="53"/>
  <c r="CS265" i="53"/>
  <c r="CP265" i="53"/>
  <c r="CT265" i="53"/>
  <c r="CU265" i="53"/>
  <c r="CM265" i="53"/>
  <c r="CQ265" i="53"/>
  <c r="CO261" i="53"/>
  <c r="CS261" i="53"/>
  <c r="CP261" i="53"/>
  <c r="CT261" i="53"/>
  <c r="CM261" i="53"/>
  <c r="CQ261" i="53"/>
  <c r="CU261" i="53"/>
  <c r="CN261" i="53"/>
  <c r="CR261" i="53"/>
  <c r="CP257" i="53"/>
  <c r="CT257" i="53"/>
  <c r="CM257" i="53"/>
  <c r="CQ257" i="53"/>
  <c r="CU257" i="53"/>
  <c r="CN257" i="53"/>
  <c r="CR257" i="53"/>
  <c r="CO257" i="53"/>
  <c r="CS257" i="53"/>
  <c r="CM253" i="53"/>
  <c r="CQ253" i="53"/>
  <c r="CU253" i="53"/>
  <c r="CN253" i="53"/>
  <c r="CR253" i="53"/>
  <c r="CO253" i="53"/>
  <c r="CS253" i="53"/>
  <c r="CT253" i="53"/>
  <c r="CP253" i="53"/>
  <c r="CN249" i="53"/>
  <c r="CO249" i="53"/>
  <c r="CR249" i="53"/>
  <c r="CM249" i="53"/>
  <c r="CS249" i="53"/>
  <c r="CP249" i="53"/>
  <c r="CT249" i="53"/>
  <c r="CQ249" i="53"/>
  <c r="CU249" i="53"/>
  <c r="CN245" i="53"/>
  <c r="CR245" i="53"/>
  <c r="CO245" i="53"/>
  <c r="CS245" i="53"/>
  <c r="CP245" i="53"/>
  <c r="CT245" i="53"/>
  <c r="CQ245" i="53"/>
  <c r="CU245" i="53"/>
  <c r="CM245" i="53"/>
  <c r="CO241" i="53"/>
  <c r="CS241" i="53"/>
  <c r="CP241" i="53"/>
  <c r="CT241" i="53"/>
  <c r="CM241" i="53"/>
  <c r="CQ241" i="53"/>
  <c r="CU241" i="53"/>
  <c r="CN241" i="53"/>
  <c r="CR241" i="53"/>
  <c r="CP237" i="53"/>
  <c r="CT237" i="53"/>
  <c r="CM237" i="53"/>
  <c r="CQ237" i="53"/>
  <c r="CU237" i="53"/>
  <c r="CN237" i="53"/>
  <c r="CR237" i="53"/>
  <c r="CO237" i="53"/>
  <c r="CS237" i="53"/>
  <c r="CM233" i="53"/>
  <c r="CQ233" i="53"/>
  <c r="CU233" i="53"/>
  <c r="CN233" i="53"/>
  <c r="CR233" i="53"/>
  <c r="CO233" i="53"/>
  <c r="CS233" i="53"/>
  <c r="CP233" i="53"/>
  <c r="CT233" i="53"/>
  <c r="CM229" i="53"/>
  <c r="CQ229" i="53"/>
  <c r="CU229" i="53"/>
  <c r="CN229" i="53"/>
  <c r="CR229" i="53"/>
  <c r="CO229" i="53"/>
  <c r="CS229" i="53"/>
  <c r="CT229" i="53"/>
  <c r="CP229" i="53"/>
  <c r="CN225" i="53"/>
  <c r="CR225" i="53"/>
  <c r="CO225" i="53"/>
  <c r="CS225" i="53"/>
  <c r="CP225" i="53"/>
  <c r="CT225" i="53"/>
  <c r="CM225" i="53"/>
  <c r="CQ225" i="53"/>
  <c r="CU225" i="53"/>
  <c r="CN221" i="53"/>
  <c r="CR221" i="53"/>
  <c r="CO221" i="53"/>
  <c r="CS221" i="53"/>
  <c r="CP221" i="53"/>
  <c r="CT221" i="53"/>
  <c r="CM221" i="53"/>
  <c r="CQ221" i="53"/>
  <c r="CU221" i="53"/>
  <c r="CO217" i="53"/>
  <c r="CS217" i="53"/>
  <c r="CP217" i="53"/>
  <c r="CT217" i="53"/>
  <c r="CM217" i="53"/>
  <c r="CQ217" i="53"/>
  <c r="CU217" i="53"/>
  <c r="CR217" i="53"/>
  <c r="CN217" i="53"/>
  <c r="CO213" i="53"/>
  <c r="CS213" i="53"/>
  <c r="CP213" i="53"/>
  <c r="CT213" i="53"/>
  <c r="CM213" i="53"/>
  <c r="CQ213" i="53"/>
  <c r="CU213" i="53"/>
  <c r="CN213" i="53"/>
  <c r="CR213" i="53"/>
  <c r="CP209" i="53"/>
  <c r="CT209" i="53"/>
  <c r="CM209" i="53"/>
  <c r="CQ209" i="53"/>
  <c r="CU209" i="53"/>
  <c r="CN209" i="53"/>
  <c r="CR209" i="53"/>
  <c r="CO209" i="53"/>
  <c r="CS209" i="53"/>
  <c r="CP205" i="53"/>
  <c r="CT205" i="53"/>
  <c r="CM205" i="53"/>
  <c r="CQ205" i="53"/>
  <c r="CU205" i="53"/>
  <c r="CN205" i="53"/>
  <c r="CR205" i="53"/>
  <c r="CO205" i="53"/>
  <c r="CS205" i="53"/>
  <c r="CM201" i="53"/>
  <c r="CQ201" i="53"/>
  <c r="CU201" i="53"/>
  <c r="CN201" i="53"/>
  <c r="CR201" i="53"/>
  <c r="CO201" i="53"/>
  <c r="CS201" i="53"/>
  <c r="CT201" i="53"/>
  <c r="CP201" i="53"/>
  <c r="CM197" i="53"/>
  <c r="CQ197" i="53"/>
  <c r="CU197" i="53"/>
  <c r="CN197" i="53"/>
  <c r="CR197" i="53"/>
  <c r="CO197" i="53"/>
  <c r="CS197" i="53"/>
  <c r="CP197" i="53"/>
  <c r="CT197" i="53"/>
  <c r="CP193" i="53"/>
  <c r="CM193" i="53"/>
  <c r="CQ193" i="53"/>
  <c r="CN193" i="53"/>
  <c r="CR193" i="53"/>
  <c r="CO193" i="53"/>
  <c r="CS193" i="53"/>
  <c r="CT193" i="53"/>
  <c r="CU193" i="53"/>
  <c r="CP189" i="53"/>
  <c r="CT189" i="53"/>
  <c r="CM189" i="53"/>
  <c r="CQ189" i="53"/>
  <c r="CU189" i="53"/>
  <c r="CN189" i="53"/>
  <c r="CR189" i="53"/>
  <c r="CS189" i="53"/>
  <c r="CO189" i="53"/>
  <c r="CM185" i="53"/>
  <c r="CQ185" i="53"/>
  <c r="CU185" i="53"/>
  <c r="CN185" i="53"/>
  <c r="CR185" i="53"/>
  <c r="CO185" i="53"/>
  <c r="CS185" i="53"/>
  <c r="CP185" i="53"/>
  <c r="CT185" i="53"/>
  <c r="CM181" i="53"/>
  <c r="CQ181" i="53"/>
  <c r="CU181" i="53"/>
  <c r="CN181" i="53"/>
  <c r="CR181" i="53"/>
  <c r="CO181" i="53"/>
  <c r="CS181" i="53"/>
  <c r="CP181" i="53"/>
  <c r="CT181" i="53"/>
  <c r="CN177" i="53"/>
  <c r="CR177" i="53"/>
  <c r="CO177" i="53"/>
  <c r="CS177" i="53"/>
  <c r="CP177" i="53"/>
  <c r="CT177" i="53"/>
  <c r="CQ177" i="53"/>
  <c r="CU177" i="53"/>
  <c r="CM177" i="53"/>
  <c r="CN173" i="53"/>
  <c r="CR173" i="53"/>
  <c r="CO173" i="53"/>
  <c r="CS173" i="53"/>
  <c r="CP173" i="53"/>
  <c r="CT173" i="53"/>
  <c r="CU173" i="53"/>
  <c r="CM173" i="53"/>
  <c r="CQ173" i="53"/>
  <c r="CO169" i="53"/>
  <c r="CS169" i="53"/>
  <c r="CP169" i="53"/>
  <c r="CT169" i="53"/>
  <c r="CM169" i="53"/>
  <c r="CQ169" i="53"/>
  <c r="CU169" i="53"/>
  <c r="CN169" i="53"/>
  <c r="CR169" i="53"/>
  <c r="CO165" i="53"/>
  <c r="CS165" i="53"/>
  <c r="CP165" i="53"/>
  <c r="CT165" i="53"/>
  <c r="CM165" i="53"/>
  <c r="CQ165" i="53"/>
  <c r="CU165" i="53"/>
  <c r="CN165" i="53"/>
  <c r="CR165" i="53"/>
  <c r="CP161" i="53"/>
  <c r="CT161" i="53"/>
  <c r="CM161" i="53"/>
  <c r="CQ161" i="53"/>
  <c r="CU161" i="53"/>
  <c r="CN161" i="53"/>
  <c r="CR161" i="53"/>
  <c r="CS161" i="53"/>
  <c r="CO161" i="53"/>
  <c r="CP157" i="53"/>
  <c r="CT157" i="53"/>
  <c r="CM157" i="53"/>
  <c r="CQ157" i="53"/>
  <c r="CU157" i="53"/>
  <c r="CN157" i="53"/>
  <c r="CR157" i="53"/>
  <c r="CO157" i="53"/>
  <c r="CS157" i="53"/>
  <c r="CM153" i="53"/>
  <c r="CQ153" i="53"/>
  <c r="CU153" i="53"/>
  <c r="CN153" i="53"/>
  <c r="CR153" i="53"/>
  <c r="CO153" i="53"/>
  <c r="CS153" i="53"/>
  <c r="CP153" i="53"/>
  <c r="CT153" i="53"/>
  <c r="CM149" i="53"/>
  <c r="CQ149" i="53"/>
  <c r="CU149" i="53"/>
  <c r="CN149" i="53"/>
  <c r="CR149" i="53"/>
  <c r="CO149" i="53"/>
  <c r="CS149" i="53"/>
  <c r="CP149" i="53"/>
  <c r="CT149" i="53"/>
  <c r="CN145" i="53"/>
  <c r="CR145" i="53"/>
  <c r="CO145" i="53"/>
  <c r="CS145" i="53"/>
  <c r="CP145" i="53"/>
  <c r="CT145" i="53"/>
  <c r="CU145" i="53"/>
  <c r="CM145" i="53"/>
  <c r="CQ145" i="53"/>
  <c r="CN141" i="53"/>
  <c r="CR141" i="53"/>
  <c r="CO141" i="53"/>
  <c r="CS141" i="53"/>
  <c r="CP141" i="53"/>
  <c r="CT141" i="53"/>
  <c r="CM141" i="53"/>
  <c r="CQ141" i="53"/>
  <c r="CU141" i="53"/>
  <c r="CO137" i="53"/>
  <c r="CS137" i="53"/>
  <c r="CP137" i="53"/>
  <c r="CT137" i="53"/>
  <c r="CM137" i="53"/>
  <c r="CQ137" i="53"/>
  <c r="CU137" i="53"/>
  <c r="CN137" i="53"/>
  <c r="CR137" i="53"/>
  <c r="CO133" i="53"/>
  <c r="CS133" i="53"/>
  <c r="CP133" i="53"/>
  <c r="CT133" i="53"/>
  <c r="CM133" i="53"/>
  <c r="CQ133" i="53"/>
  <c r="CU133" i="53"/>
  <c r="CR133" i="53"/>
  <c r="CN133" i="53"/>
  <c r="CP129" i="53"/>
  <c r="CT129" i="53"/>
  <c r="CM129" i="53"/>
  <c r="CQ129" i="53"/>
  <c r="CU129" i="53"/>
  <c r="CN129" i="53"/>
  <c r="CR129" i="53"/>
  <c r="CO129" i="53"/>
  <c r="CS129" i="53"/>
  <c r="CN125" i="53"/>
  <c r="CR125" i="53"/>
  <c r="CO125" i="53"/>
  <c r="CS125" i="53"/>
  <c r="CP125" i="53"/>
  <c r="CT125" i="53"/>
  <c r="CM125" i="53"/>
  <c r="CQ125" i="53"/>
  <c r="CU125" i="53"/>
  <c r="CO121" i="53"/>
  <c r="CS121" i="53"/>
  <c r="CP121" i="53"/>
  <c r="CT121" i="53"/>
  <c r="CM121" i="53"/>
  <c r="CQ121" i="53"/>
  <c r="CU121" i="53"/>
  <c r="CR121" i="53"/>
  <c r="CN121" i="53"/>
  <c r="CO117" i="53"/>
  <c r="CS117" i="53"/>
  <c r="CP117" i="53"/>
  <c r="CT117" i="53"/>
  <c r="CM117" i="53"/>
  <c r="CQ117" i="53"/>
  <c r="CU117" i="53"/>
  <c r="CN117" i="53"/>
  <c r="CR117" i="53"/>
  <c r="CP113" i="53"/>
  <c r="CT113" i="53"/>
  <c r="CM113" i="53"/>
  <c r="CQ113" i="53"/>
  <c r="CU113" i="53"/>
  <c r="CN113" i="53"/>
  <c r="CR113" i="53"/>
  <c r="CO113" i="53"/>
  <c r="CS113" i="53"/>
  <c r="CP109" i="53"/>
  <c r="CT109" i="53"/>
  <c r="CM109" i="53"/>
  <c r="CQ109" i="53"/>
  <c r="CU109" i="53"/>
  <c r="CN109" i="53"/>
  <c r="CR109" i="53"/>
  <c r="CO109" i="53"/>
  <c r="CS109" i="53"/>
  <c r="CM105" i="53"/>
  <c r="CQ105" i="53"/>
  <c r="CU105" i="53"/>
  <c r="CN105" i="53"/>
  <c r="CR105" i="53"/>
  <c r="CO105" i="53"/>
  <c r="CS105" i="53"/>
  <c r="CT105" i="53"/>
  <c r="CP105" i="53"/>
  <c r="CM101" i="53"/>
  <c r="CQ101" i="53"/>
  <c r="CU101" i="53"/>
  <c r="CN101" i="53"/>
  <c r="CR101" i="53"/>
  <c r="CO101" i="53"/>
  <c r="CS101" i="53"/>
  <c r="CP101" i="53"/>
  <c r="CT101" i="53"/>
  <c r="CN97" i="53"/>
  <c r="CR97" i="53"/>
  <c r="CO97" i="53"/>
  <c r="CS97" i="53"/>
  <c r="CP97" i="53"/>
  <c r="CT97" i="53"/>
  <c r="CM97" i="53"/>
  <c r="CQ97" i="53"/>
  <c r="CU97" i="53"/>
  <c r="CN93" i="53"/>
  <c r="CR93" i="53"/>
  <c r="CO93" i="53"/>
  <c r="CS93" i="53"/>
  <c r="CP93" i="53"/>
  <c r="CT93" i="53"/>
  <c r="CQ93" i="53"/>
  <c r="CU93" i="53"/>
  <c r="CM93" i="53"/>
  <c r="CO89" i="53"/>
  <c r="CS89" i="53"/>
  <c r="CP89" i="53"/>
  <c r="CT89" i="53"/>
  <c r="CM89" i="53"/>
  <c r="CQ89" i="53"/>
  <c r="CU89" i="53"/>
  <c r="CN89" i="53"/>
  <c r="CR89" i="53"/>
  <c r="CO85" i="53"/>
  <c r="CS85" i="53"/>
  <c r="CP85" i="53"/>
  <c r="CT85" i="53"/>
  <c r="CM85" i="53"/>
  <c r="CQ85" i="53"/>
  <c r="CU85" i="53"/>
  <c r="CN85" i="53"/>
  <c r="CR85" i="53"/>
  <c r="CP81" i="53"/>
  <c r="CT81" i="53"/>
  <c r="CM81" i="53"/>
  <c r="CQ81" i="53"/>
  <c r="CU81" i="53"/>
  <c r="CN81" i="53"/>
  <c r="CR81" i="53"/>
  <c r="CO81" i="53"/>
  <c r="CS81" i="53"/>
  <c r="CP77" i="53"/>
  <c r="CT77" i="53"/>
  <c r="CM77" i="53"/>
  <c r="CQ77" i="53"/>
  <c r="CU77" i="53"/>
  <c r="CN77" i="53"/>
  <c r="CR77" i="53"/>
  <c r="CS77" i="53"/>
  <c r="CO77" i="53"/>
  <c r="CM72" i="53"/>
  <c r="CQ72" i="53"/>
  <c r="CU72" i="53"/>
  <c r="CS72" i="53"/>
  <c r="CT72" i="53"/>
  <c r="CN72" i="53"/>
  <c r="CP72" i="53"/>
  <c r="CR72" i="53"/>
  <c r="BD44" i="53"/>
  <c r="BQ44" i="53" s="1"/>
  <c r="AY42" i="53"/>
  <c r="BL42" i="53" s="1"/>
  <c r="BE41" i="53"/>
  <c r="BR41" i="53" s="1"/>
  <c r="BD39" i="53"/>
  <c r="BQ39" i="53" s="1"/>
  <c r="BE38" i="53"/>
  <c r="BR38" i="53" s="1"/>
  <c r="AX45" i="53"/>
  <c r="BK45" i="53" s="1"/>
  <c r="AZ43" i="53"/>
  <c r="BM43" i="53" s="1"/>
  <c r="BA41" i="53"/>
  <c r="BN41" i="53" s="1"/>
  <c r="BB37" i="53"/>
  <c r="BO37" i="53" s="1"/>
  <c r="BB45" i="53"/>
  <c r="BO45" i="53" s="1"/>
  <c r="AZ52" i="53"/>
  <c r="BM52" i="53" s="1"/>
  <c r="AY51" i="53"/>
  <c r="BL51" i="53" s="1"/>
  <c r="AY50" i="53"/>
  <c r="BL50" i="53" s="1"/>
  <c r="BA49" i="53"/>
  <c r="BN49" i="53" s="1"/>
  <c r="AZ48" i="53"/>
  <c r="BM48" i="53" s="1"/>
  <c r="AY47" i="53"/>
  <c r="BL47" i="53" s="1"/>
  <c r="AY46" i="53"/>
  <c r="BL46" i="53" s="1"/>
  <c r="BA45" i="53"/>
  <c r="BN45" i="53" s="1"/>
  <c r="AZ44" i="53"/>
  <c r="BM44" i="53" s="1"/>
  <c r="AY43" i="53"/>
  <c r="BL43" i="53" s="1"/>
  <c r="AX42" i="53"/>
  <c r="BK42" i="53" s="1"/>
  <c r="AX41" i="53"/>
  <c r="BK41" i="53" s="1"/>
  <c r="CG41" i="53" s="1"/>
  <c r="AX38" i="53"/>
  <c r="BK38" i="53" s="1"/>
  <c r="BC50" i="53"/>
  <c r="BP50" i="53" s="1"/>
  <c r="BC47" i="53"/>
  <c r="BP47" i="53" s="1"/>
  <c r="BC46" i="53"/>
  <c r="BP46" i="53" s="1"/>
  <c r="CC46" i="53" s="1"/>
  <c r="BC43" i="53"/>
  <c r="BP43" i="53" s="1"/>
  <c r="BB42" i="53"/>
  <c r="BO42" i="53" s="1"/>
  <c r="BB41" i="53"/>
  <c r="BO41" i="53" s="1"/>
  <c r="AZ40" i="53"/>
  <c r="BM40" i="53" s="1"/>
  <c r="BA37" i="53"/>
  <c r="BN37" i="53" s="1"/>
  <c r="BC42" i="53"/>
  <c r="BP42" i="53" s="1"/>
  <c r="BA39" i="53"/>
  <c r="BN39" i="53" s="1"/>
  <c r="BB38" i="53"/>
  <c r="BO38" i="53" s="1"/>
  <c r="AY37" i="53"/>
  <c r="BL37" i="53" s="1"/>
  <c r="BA70" i="53"/>
  <c r="BN70" i="53" s="1"/>
  <c r="CN70" i="53" s="1"/>
  <c r="AZ69" i="53"/>
  <c r="BM69" i="53" s="1"/>
  <c r="BZ69" i="53" s="1"/>
  <c r="BC68" i="53"/>
  <c r="BP68" i="53" s="1"/>
  <c r="AY68" i="53"/>
  <c r="BL68" i="53" s="1"/>
  <c r="BB67" i="53"/>
  <c r="BO67" i="53" s="1"/>
  <c r="CO67" i="53" s="1"/>
  <c r="AX67" i="53"/>
  <c r="BK67" i="53" s="1"/>
  <c r="CD67" i="53" s="1"/>
  <c r="BA66" i="53"/>
  <c r="BN66" i="53" s="1"/>
  <c r="CA66" i="53" s="1"/>
  <c r="AZ65" i="53"/>
  <c r="BM65" i="53" s="1"/>
  <c r="BZ65" i="53" s="1"/>
  <c r="BC64" i="53"/>
  <c r="BP64" i="53" s="1"/>
  <c r="AY64" i="53"/>
  <c r="BL64" i="53" s="1"/>
  <c r="BB63" i="53"/>
  <c r="BO63" i="53" s="1"/>
  <c r="CO63" i="53" s="1"/>
  <c r="AX63" i="53"/>
  <c r="BK63" i="53" s="1"/>
  <c r="CH63" i="53" s="1"/>
  <c r="BA62" i="53"/>
  <c r="BN62" i="53" s="1"/>
  <c r="CA62" i="53" s="1"/>
  <c r="AZ61" i="53"/>
  <c r="BM61" i="53" s="1"/>
  <c r="BZ61" i="53" s="1"/>
  <c r="BC60" i="53"/>
  <c r="BP60" i="53" s="1"/>
  <c r="AY60" i="53"/>
  <c r="BL60" i="53" s="1"/>
  <c r="BB59" i="53"/>
  <c r="BO59" i="53" s="1"/>
  <c r="CO59" i="53" s="1"/>
  <c r="AX59" i="53"/>
  <c r="BK59" i="53" s="1"/>
  <c r="BZ59" i="53" s="1"/>
  <c r="BA58" i="53"/>
  <c r="BN58" i="53" s="1"/>
  <c r="CN58" i="53" s="1"/>
  <c r="AZ57" i="53"/>
  <c r="BM57" i="53" s="1"/>
  <c r="BZ57" i="53" s="1"/>
  <c r="BC56" i="53"/>
  <c r="BP56" i="53" s="1"/>
  <c r="AY56" i="53"/>
  <c r="BL56" i="53" s="1"/>
  <c r="BB55" i="53"/>
  <c r="BO55" i="53" s="1"/>
  <c r="CO55" i="53" s="1"/>
  <c r="AX55" i="53"/>
  <c r="BK55" i="53" s="1"/>
  <c r="CD55" i="53" s="1"/>
  <c r="BA54" i="53"/>
  <c r="BN54" i="53" s="1"/>
  <c r="CA54" i="53" s="1"/>
  <c r="AZ53" i="53"/>
  <c r="BM53" i="53" s="1"/>
  <c r="BZ53" i="53" s="1"/>
  <c r="BC52" i="53"/>
  <c r="BP52" i="53" s="1"/>
  <c r="AY52" i="53"/>
  <c r="BL52" i="53" s="1"/>
  <c r="BB51" i="53"/>
  <c r="BO51" i="53" s="1"/>
  <c r="AX51" i="53"/>
  <c r="BK51" i="53" s="1"/>
  <c r="BA50" i="53"/>
  <c r="BN50" i="53" s="1"/>
  <c r="CA50" i="53" s="1"/>
  <c r="AZ49" i="53"/>
  <c r="BM49" i="53" s="1"/>
  <c r="BZ49" i="53" s="1"/>
  <c r="BC48" i="53"/>
  <c r="BP48" i="53" s="1"/>
  <c r="AY48" i="53"/>
  <c r="BL48" i="53" s="1"/>
  <c r="BB47" i="53"/>
  <c r="BO47" i="53" s="1"/>
  <c r="AX47" i="53"/>
  <c r="BK47" i="53" s="1"/>
  <c r="BA46" i="53"/>
  <c r="BN46" i="53" s="1"/>
  <c r="CA46" i="53" s="1"/>
  <c r="AZ45" i="53"/>
  <c r="BM45" i="53" s="1"/>
  <c r="BZ45" i="53" s="1"/>
  <c r="BC44" i="53"/>
  <c r="BP44" i="53" s="1"/>
  <c r="AY44" i="53"/>
  <c r="BL44" i="53" s="1"/>
  <c r="BB43" i="53"/>
  <c r="BO43" i="53" s="1"/>
  <c r="AX43" i="53"/>
  <c r="BK43" i="53" s="1"/>
  <c r="BZ43" i="53" s="1"/>
  <c r="BA42" i="53"/>
  <c r="BN42" i="53" s="1"/>
  <c r="AZ41" i="53"/>
  <c r="BM41" i="53" s="1"/>
  <c r="BB40" i="53"/>
  <c r="BO40" i="53" s="1"/>
  <c r="CB40" i="53" s="1"/>
  <c r="AY39" i="53"/>
  <c r="BL39" i="53" s="1"/>
  <c r="AZ38" i="53"/>
  <c r="BM38" i="53" s="1"/>
  <c r="BC37" i="53"/>
  <c r="BP37" i="53" s="1"/>
  <c r="AX37" i="53"/>
  <c r="BK37" i="53" s="1"/>
  <c r="CD37" i="53" s="1"/>
  <c r="AZ37" i="53"/>
  <c r="BM37" i="53" s="1"/>
  <c r="BC73" i="53"/>
  <c r="BP73" i="53" s="1"/>
  <c r="CC73" i="53" s="1"/>
  <c r="AY73" i="53"/>
  <c r="BL73" i="53" s="1"/>
  <c r="BB72" i="53"/>
  <c r="BO72" i="53" s="1"/>
  <c r="CO72" i="53" s="1"/>
  <c r="AX72" i="53"/>
  <c r="BK72" i="53" s="1"/>
  <c r="CD72" i="53" s="1"/>
  <c r="BA71" i="53"/>
  <c r="BN71" i="53" s="1"/>
  <c r="CN71" i="53" s="1"/>
  <c r="AZ70" i="53"/>
  <c r="BM70" i="53" s="1"/>
  <c r="BZ70" i="53" s="1"/>
  <c r="BC69" i="53"/>
  <c r="BP69" i="53" s="1"/>
  <c r="CC69" i="53" s="1"/>
  <c r="AY69" i="53"/>
  <c r="BL69" i="53" s="1"/>
  <c r="BB68" i="53"/>
  <c r="BO68" i="53" s="1"/>
  <c r="AX68" i="53"/>
  <c r="BK68" i="53" s="1"/>
  <c r="CG68" i="53" s="1"/>
  <c r="BA67" i="53"/>
  <c r="BN67" i="53" s="1"/>
  <c r="CN67" i="53" s="1"/>
  <c r="AZ66" i="53"/>
  <c r="BM66" i="53" s="1"/>
  <c r="BZ66" i="53" s="1"/>
  <c r="BC65" i="53"/>
  <c r="BP65" i="53" s="1"/>
  <c r="AY65" i="53"/>
  <c r="BL65" i="53" s="1"/>
  <c r="BB64" i="53"/>
  <c r="BO64" i="53" s="1"/>
  <c r="AX64" i="53"/>
  <c r="BK64" i="53" s="1"/>
  <c r="BZ64" i="53" s="1"/>
  <c r="BA63" i="53"/>
  <c r="BN63" i="53" s="1"/>
  <c r="CN63" i="53" s="1"/>
  <c r="AZ62" i="53"/>
  <c r="BM62" i="53" s="1"/>
  <c r="BZ62" i="53" s="1"/>
  <c r="BC61" i="53"/>
  <c r="BP61" i="53" s="1"/>
  <c r="AY61" i="53"/>
  <c r="BL61" i="53" s="1"/>
  <c r="BB60" i="53"/>
  <c r="BO60" i="53" s="1"/>
  <c r="AX60" i="53"/>
  <c r="BK60" i="53" s="1"/>
  <c r="CD60" i="53" s="1"/>
  <c r="BA59" i="53"/>
  <c r="BN59" i="53" s="1"/>
  <c r="CN59" i="53" s="1"/>
  <c r="AZ58" i="53"/>
  <c r="BM58" i="53" s="1"/>
  <c r="CM58" i="53" s="1"/>
  <c r="BC57" i="53"/>
  <c r="BP57" i="53" s="1"/>
  <c r="AY57" i="53"/>
  <c r="BL57" i="53" s="1"/>
  <c r="BB56" i="53"/>
  <c r="BO56" i="53" s="1"/>
  <c r="AX56" i="53"/>
  <c r="BK56" i="53" s="1"/>
  <c r="CG56" i="53" s="1"/>
  <c r="BA55" i="53"/>
  <c r="BN55" i="53" s="1"/>
  <c r="CN55" i="53" s="1"/>
  <c r="AZ54" i="53"/>
  <c r="BM54" i="53" s="1"/>
  <c r="BZ54" i="53" s="1"/>
  <c r="BC53" i="53"/>
  <c r="BP53" i="53" s="1"/>
  <c r="CC53" i="53" s="1"/>
  <c r="AY53" i="53"/>
  <c r="BL53" i="53" s="1"/>
  <c r="BB52" i="53"/>
  <c r="BO52" i="53" s="1"/>
  <c r="AX52" i="53"/>
  <c r="BK52" i="53" s="1"/>
  <c r="CD52" i="53" s="1"/>
  <c r="BA51" i="53"/>
  <c r="BN51" i="53" s="1"/>
  <c r="AZ50" i="53"/>
  <c r="BM50" i="53" s="1"/>
  <c r="BZ50" i="53" s="1"/>
  <c r="BC49" i="53"/>
  <c r="BP49" i="53" s="1"/>
  <c r="CC49" i="53" s="1"/>
  <c r="AY49" i="53"/>
  <c r="BL49" i="53" s="1"/>
  <c r="BB48" i="53"/>
  <c r="BO48" i="53" s="1"/>
  <c r="AX48" i="53"/>
  <c r="BK48" i="53" s="1"/>
  <c r="BA47" i="53"/>
  <c r="BN47" i="53" s="1"/>
  <c r="AZ46" i="53"/>
  <c r="BM46" i="53" s="1"/>
  <c r="BZ46" i="53" s="1"/>
  <c r="BC45" i="53"/>
  <c r="BP45" i="53" s="1"/>
  <c r="CC45" i="53" s="1"/>
  <c r="AY45" i="53"/>
  <c r="BL45" i="53" s="1"/>
  <c r="BB44" i="53"/>
  <c r="BO44" i="53" s="1"/>
  <c r="AX44" i="53"/>
  <c r="BK44" i="53" s="1"/>
  <c r="CG44" i="53" s="1"/>
  <c r="BA43" i="53"/>
  <c r="BN43" i="53" s="1"/>
  <c r="AZ42" i="53"/>
  <c r="BM42" i="53" s="1"/>
  <c r="BC41" i="53"/>
  <c r="BP41" i="53" s="1"/>
  <c r="CC41" i="53" s="1"/>
  <c r="AY41" i="53"/>
  <c r="BL41" i="53" s="1"/>
  <c r="BA40" i="53"/>
  <c r="BN40" i="53" s="1"/>
  <c r="CA40" i="53" s="1"/>
  <c r="BC39" i="53"/>
  <c r="BP39" i="53" s="1"/>
  <c r="AY38" i="53"/>
  <c r="BL38" i="53" s="1"/>
  <c r="BC40" i="53"/>
  <c r="BP40" i="53" s="1"/>
  <c r="CC40" i="53" s="1"/>
  <c r="AY40" i="53"/>
  <c r="BL40" i="53" s="1"/>
  <c r="BB39" i="53"/>
  <c r="BO39" i="53" s="1"/>
  <c r="AX39" i="53"/>
  <c r="BK39" i="53" s="1"/>
  <c r="BA38" i="53"/>
  <c r="BN38" i="53" s="1"/>
  <c r="CH140" i="53"/>
  <c r="CG321" i="53"/>
  <c r="CC293" i="53"/>
  <c r="CG257" i="53"/>
  <c r="CC229" i="53"/>
  <c r="CC221" i="53"/>
  <c r="CE243" i="53"/>
  <c r="CA207" i="53"/>
  <c r="CE183" i="53"/>
  <c r="CA155" i="53"/>
  <c r="CG305" i="53"/>
  <c r="CG289" i="53"/>
  <c r="CG241" i="53"/>
  <c r="CG225" i="53"/>
  <c r="CB254" i="53"/>
  <c r="CF234" i="53"/>
  <c r="CB98" i="53"/>
  <c r="CA432" i="53"/>
  <c r="CE432" i="53"/>
  <c r="CB432" i="53"/>
  <c r="CF432" i="53"/>
  <c r="CC432" i="53"/>
  <c r="CG432" i="53"/>
  <c r="CD432" i="53"/>
  <c r="CH432" i="53"/>
  <c r="BZ432" i="53"/>
  <c r="CA420" i="53"/>
  <c r="CE420" i="53"/>
  <c r="CB420" i="53"/>
  <c r="CF420" i="53"/>
  <c r="CC420" i="53"/>
  <c r="CG420" i="53"/>
  <c r="BZ420" i="53"/>
  <c r="CD420" i="53"/>
  <c r="CH420" i="53"/>
  <c r="CA408" i="53"/>
  <c r="CE408" i="53"/>
  <c r="CB408" i="53"/>
  <c r="CF408" i="53"/>
  <c r="CC408" i="53"/>
  <c r="CG408" i="53"/>
  <c r="BZ408" i="53"/>
  <c r="CD408" i="53"/>
  <c r="CH408" i="53"/>
  <c r="CA396" i="53"/>
  <c r="CE396" i="53"/>
  <c r="CB396" i="53"/>
  <c r="CF396" i="53"/>
  <c r="CC396" i="53"/>
  <c r="CG396" i="53"/>
  <c r="CH396" i="53"/>
  <c r="BZ396" i="53"/>
  <c r="CD396" i="53"/>
  <c r="CA388" i="53"/>
  <c r="CE388" i="53"/>
  <c r="CB388" i="53"/>
  <c r="CF388" i="53"/>
  <c r="CC388" i="53"/>
  <c r="CG388" i="53"/>
  <c r="BZ388" i="53"/>
  <c r="CD388" i="53"/>
  <c r="CH388" i="53"/>
  <c r="CA380" i="53"/>
  <c r="CE380" i="53"/>
  <c r="CB380" i="53"/>
  <c r="CF380" i="53"/>
  <c r="CC380" i="53"/>
  <c r="CG380" i="53"/>
  <c r="CH380" i="53"/>
  <c r="BZ380" i="53"/>
  <c r="CD380" i="53"/>
  <c r="CA376" i="53"/>
  <c r="CE376" i="53"/>
  <c r="CB376" i="53"/>
  <c r="CF376" i="53"/>
  <c r="CC376" i="53"/>
  <c r="CG376" i="53"/>
  <c r="BZ376" i="53"/>
  <c r="CD376" i="53"/>
  <c r="CH376" i="53"/>
  <c r="CA372" i="53"/>
  <c r="CE372" i="53"/>
  <c r="CB372" i="53"/>
  <c r="CF372" i="53"/>
  <c r="CC372" i="53"/>
  <c r="CG372" i="53"/>
  <c r="BZ372" i="53"/>
  <c r="CD372" i="53"/>
  <c r="CH372" i="53"/>
  <c r="CA360" i="53"/>
  <c r="CE360" i="53"/>
  <c r="CB360" i="53"/>
  <c r="CF360" i="53"/>
  <c r="CC360" i="53"/>
  <c r="CG360" i="53"/>
  <c r="BZ360" i="53"/>
  <c r="CD360" i="53"/>
  <c r="CH360" i="53"/>
  <c r="CA348" i="53"/>
  <c r="CE348" i="53"/>
  <c r="CB348" i="53"/>
  <c r="CF348" i="53"/>
  <c r="CC348" i="53"/>
  <c r="CG348" i="53"/>
  <c r="CH348" i="53"/>
  <c r="BZ348" i="53"/>
  <c r="CD348" i="53"/>
  <c r="CA328" i="53"/>
  <c r="CE328" i="53"/>
  <c r="CB328" i="53"/>
  <c r="CF328" i="53"/>
  <c r="CC328" i="53"/>
  <c r="CG328" i="53"/>
  <c r="BZ328" i="53"/>
  <c r="CD328" i="53"/>
  <c r="CH328" i="53"/>
  <c r="CA312" i="53"/>
  <c r="CE312" i="53"/>
  <c r="CB312" i="53"/>
  <c r="CF312" i="53"/>
  <c r="CC312" i="53"/>
  <c r="CG312" i="53"/>
  <c r="BZ312" i="53"/>
  <c r="CD312" i="53"/>
  <c r="CH312" i="53"/>
  <c r="CA296" i="53"/>
  <c r="CE296" i="53"/>
  <c r="CB296" i="53"/>
  <c r="CF296" i="53"/>
  <c r="CC296" i="53"/>
  <c r="CG296" i="53"/>
  <c r="BZ296" i="53"/>
  <c r="CD296" i="53"/>
  <c r="CH296" i="53"/>
  <c r="CA288" i="53"/>
  <c r="CE288" i="53"/>
  <c r="CB288" i="53"/>
  <c r="CF288" i="53"/>
  <c r="CC288" i="53"/>
  <c r="CG288" i="53"/>
  <c r="CD288" i="53"/>
  <c r="CH288" i="53"/>
  <c r="BZ288" i="53"/>
  <c r="BZ433" i="53"/>
  <c r="CD433" i="53"/>
  <c r="CH433" i="53"/>
  <c r="CA433" i="53"/>
  <c r="CE433" i="53"/>
  <c r="CB433" i="53"/>
  <c r="CF433" i="53"/>
  <c r="CC433" i="53"/>
  <c r="CG433" i="53"/>
  <c r="BZ429" i="53"/>
  <c r="CD429" i="53"/>
  <c r="CH429" i="53"/>
  <c r="CA429" i="53"/>
  <c r="CE429" i="53"/>
  <c r="CB429" i="53"/>
  <c r="CF429" i="53"/>
  <c r="CC429" i="53"/>
  <c r="CG429" i="53"/>
  <c r="BZ425" i="53"/>
  <c r="CD425" i="53"/>
  <c r="CH425" i="53"/>
  <c r="CA425" i="53"/>
  <c r="CE425" i="53"/>
  <c r="CB425" i="53"/>
  <c r="CF425" i="53"/>
  <c r="CC425" i="53"/>
  <c r="CG425" i="53"/>
  <c r="BZ421" i="53"/>
  <c r="CD421" i="53"/>
  <c r="CH421" i="53"/>
  <c r="CA421" i="53"/>
  <c r="CE421" i="53"/>
  <c r="CB421" i="53"/>
  <c r="CF421" i="53"/>
  <c r="CG421" i="53"/>
  <c r="CC421" i="53"/>
  <c r="BZ417" i="53"/>
  <c r="CD417" i="53"/>
  <c r="CH417" i="53"/>
  <c r="CA417" i="53"/>
  <c r="CE417" i="53"/>
  <c r="CB417" i="53"/>
  <c r="CF417" i="53"/>
  <c r="CC417" i="53"/>
  <c r="CG417" i="53"/>
  <c r="BZ413" i="53"/>
  <c r="CD413" i="53"/>
  <c r="CH413" i="53"/>
  <c r="CA413" i="53"/>
  <c r="CE413" i="53"/>
  <c r="CB413" i="53"/>
  <c r="CF413" i="53"/>
  <c r="CC413" i="53"/>
  <c r="CG413" i="53"/>
  <c r="BZ409" i="53"/>
  <c r="CD409" i="53"/>
  <c r="CH409" i="53"/>
  <c r="CA409" i="53"/>
  <c r="CE409" i="53"/>
  <c r="CB409" i="53"/>
  <c r="CF409" i="53"/>
  <c r="CC409" i="53"/>
  <c r="CG409" i="53"/>
  <c r="BZ405" i="53"/>
  <c r="CD405" i="53"/>
  <c r="CH405" i="53"/>
  <c r="CA405" i="53"/>
  <c r="CE405" i="53"/>
  <c r="CB405" i="53"/>
  <c r="CF405" i="53"/>
  <c r="CG405" i="53"/>
  <c r="CC405" i="53"/>
  <c r="BZ401" i="53"/>
  <c r="CD401" i="53"/>
  <c r="CH401" i="53"/>
  <c r="CA401" i="53"/>
  <c r="CE401" i="53"/>
  <c r="CB401" i="53"/>
  <c r="CF401" i="53"/>
  <c r="CC401" i="53"/>
  <c r="CG401" i="53"/>
  <c r="BZ397" i="53"/>
  <c r="CD397" i="53"/>
  <c r="CH397" i="53"/>
  <c r="CA397" i="53"/>
  <c r="CE397" i="53"/>
  <c r="CB397" i="53"/>
  <c r="CF397" i="53"/>
  <c r="CC397" i="53"/>
  <c r="CG397" i="53"/>
  <c r="BZ393" i="53"/>
  <c r="CD393" i="53"/>
  <c r="CH393" i="53"/>
  <c r="CA393" i="53"/>
  <c r="CE393" i="53"/>
  <c r="CB393" i="53"/>
  <c r="CF393" i="53"/>
  <c r="CC393" i="53"/>
  <c r="CG393" i="53"/>
  <c r="BZ389" i="53"/>
  <c r="CD389" i="53"/>
  <c r="CH389" i="53"/>
  <c r="CA389" i="53"/>
  <c r="CE389" i="53"/>
  <c r="CB389" i="53"/>
  <c r="CF389" i="53"/>
  <c r="CG389" i="53"/>
  <c r="CC389" i="53"/>
  <c r="BZ385" i="53"/>
  <c r="CD385" i="53"/>
  <c r="CH385" i="53"/>
  <c r="CA385" i="53"/>
  <c r="CE385" i="53"/>
  <c r="CB385" i="53"/>
  <c r="CF385" i="53"/>
  <c r="CC385" i="53"/>
  <c r="CG385" i="53"/>
  <c r="BZ381" i="53"/>
  <c r="CD381" i="53"/>
  <c r="CH381" i="53"/>
  <c r="CA381" i="53"/>
  <c r="CE381" i="53"/>
  <c r="CB381" i="53"/>
  <c r="CF381" i="53"/>
  <c r="CC381" i="53"/>
  <c r="CG381" i="53"/>
  <c r="BZ377" i="53"/>
  <c r="CD377" i="53"/>
  <c r="CH377" i="53"/>
  <c r="CA377" i="53"/>
  <c r="CE377" i="53"/>
  <c r="CB377" i="53"/>
  <c r="CF377" i="53"/>
  <c r="CC377" i="53"/>
  <c r="CG377" i="53"/>
  <c r="BZ373" i="53"/>
  <c r="CD373" i="53"/>
  <c r="CH373" i="53"/>
  <c r="CA373" i="53"/>
  <c r="CE373" i="53"/>
  <c r="CB373" i="53"/>
  <c r="CF373" i="53"/>
  <c r="CG373" i="53"/>
  <c r="CC373" i="53"/>
  <c r="BZ369" i="53"/>
  <c r="CD369" i="53"/>
  <c r="CH369" i="53"/>
  <c r="CA369" i="53"/>
  <c r="CE369" i="53"/>
  <c r="CB369" i="53"/>
  <c r="CF369" i="53"/>
  <c r="CC369" i="53"/>
  <c r="CG369" i="53"/>
  <c r="BZ365" i="53"/>
  <c r="CD365" i="53"/>
  <c r="CH365" i="53"/>
  <c r="CA365" i="53"/>
  <c r="CE365" i="53"/>
  <c r="CB365" i="53"/>
  <c r="CF365" i="53"/>
  <c r="CC365" i="53"/>
  <c r="CG365" i="53"/>
  <c r="BZ361" i="53"/>
  <c r="CD361" i="53"/>
  <c r="CH361" i="53"/>
  <c r="CA361" i="53"/>
  <c r="CE361" i="53"/>
  <c r="CB361" i="53"/>
  <c r="CF361" i="53"/>
  <c r="CC361" i="53"/>
  <c r="CG361" i="53"/>
  <c r="BZ357" i="53"/>
  <c r="CD357" i="53"/>
  <c r="CH357" i="53"/>
  <c r="CA357" i="53"/>
  <c r="CE357" i="53"/>
  <c r="CB357" i="53"/>
  <c r="CF357" i="53"/>
  <c r="CG357" i="53"/>
  <c r="CC357" i="53"/>
  <c r="BZ353" i="53"/>
  <c r="CD353" i="53"/>
  <c r="CH353" i="53"/>
  <c r="CA353" i="53"/>
  <c r="CE353" i="53"/>
  <c r="CB353" i="53"/>
  <c r="CF353" i="53"/>
  <c r="CC353" i="53"/>
  <c r="CG353" i="53"/>
  <c r="BZ349" i="53"/>
  <c r="CD349" i="53"/>
  <c r="CH349" i="53"/>
  <c r="CA349" i="53"/>
  <c r="CE349" i="53"/>
  <c r="CB349" i="53"/>
  <c r="CF349" i="53"/>
  <c r="CC349" i="53"/>
  <c r="CG349" i="53"/>
  <c r="CC341" i="53"/>
  <c r="CC325" i="53"/>
  <c r="CC277" i="53"/>
  <c r="CC261" i="53"/>
  <c r="CG217" i="53"/>
  <c r="CG197" i="53"/>
  <c r="CC169" i="53"/>
  <c r="CB57" i="53"/>
  <c r="CF57" i="53"/>
  <c r="CC57" i="53"/>
  <c r="CG57" i="53"/>
  <c r="CD57" i="53"/>
  <c r="CH57" i="53"/>
  <c r="CA57" i="53"/>
  <c r="CE57" i="53"/>
  <c r="CA41" i="53"/>
  <c r="CA391" i="53"/>
  <c r="CA428" i="53"/>
  <c r="CE428" i="53"/>
  <c r="CB428" i="53"/>
  <c r="CF428" i="53"/>
  <c r="CC428" i="53"/>
  <c r="CG428" i="53"/>
  <c r="CH428" i="53"/>
  <c r="BZ428" i="53"/>
  <c r="CD428" i="53"/>
  <c r="CE36" i="53"/>
  <c r="CC430" i="53"/>
  <c r="CG430" i="53"/>
  <c r="BZ430" i="53"/>
  <c r="CD430" i="53"/>
  <c r="CH430" i="53"/>
  <c r="CA430" i="53"/>
  <c r="CE430" i="53"/>
  <c r="CF430" i="53"/>
  <c r="CB430" i="53"/>
  <c r="CC426" i="53"/>
  <c r="CG426" i="53"/>
  <c r="BZ426" i="53"/>
  <c r="CD426" i="53"/>
  <c r="CH426" i="53"/>
  <c r="CA426" i="53"/>
  <c r="CE426" i="53"/>
  <c r="CB426" i="53"/>
  <c r="CF426" i="53"/>
  <c r="CC414" i="53"/>
  <c r="CG414" i="53"/>
  <c r="BZ414" i="53"/>
  <c r="CD414" i="53"/>
  <c r="CH414" i="53"/>
  <c r="CA414" i="53"/>
  <c r="CE414" i="53"/>
  <c r="CF414" i="53"/>
  <c r="CB414" i="53"/>
  <c r="CC406" i="53"/>
  <c r="CG406" i="53"/>
  <c r="BZ406" i="53"/>
  <c r="CD406" i="53"/>
  <c r="CH406" i="53"/>
  <c r="CA406" i="53"/>
  <c r="CE406" i="53"/>
  <c r="CB406" i="53"/>
  <c r="CF406" i="53"/>
  <c r="CC398" i="53"/>
  <c r="CG398" i="53"/>
  <c r="BZ398" i="53"/>
  <c r="CD398" i="53"/>
  <c r="CH398" i="53"/>
  <c r="CA398" i="53"/>
  <c r="CE398" i="53"/>
  <c r="CF398" i="53"/>
  <c r="CB398" i="53"/>
  <c r="CC390" i="53"/>
  <c r="CG390" i="53"/>
  <c r="BZ390" i="53"/>
  <c r="CD390" i="53"/>
  <c r="CH390" i="53"/>
  <c r="CA390" i="53"/>
  <c r="CE390" i="53"/>
  <c r="CB390" i="53"/>
  <c r="CF390" i="53"/>
  <c r="CC386" i="53"/>
  <c r="CG386" i="53"/>
  <c r="BZ386" i="53"/>
  <c r="CD386" i="53"/>
  <c r="CH386" i="53"/>
  <c r="CA386" i="53"/>
  <c r="CE386" i="53"/>
  <c r="CB386" i="53"/>
  <c r="CF386" i="53"/>
  <c r="CC382" i="53"/>
  <c r="CG382" i="53"/>
  <c r="BZ382" i="53"/>
  <c r="CD382" i="53"/>
  <c r="CH382" i="53"/>
  <c r="CA382" i="53"/>
  <c r="CE382" i="53"/>
  <c r="CF382" i="53"/>
  <c r="CB382" i="53"/>
  <c r="CC374" i="53"/>
  <c r="CG374" i="53"/>
  <c r="BZ374" i="53"/>
  <c r="CD374" i="53"/>
  <c r="CH374" i="53"/>
  <c r="CA374" i="53"/>
  <c r="CE374" i="53"/>
  <c r="CB374" i="53"/>
  <c r="CF374" i="53"/>
  <c r="CC370" i="53"/>
  <c r="CG370" i="53"/>
  <c r="BZ370" i="53"/>
  <c r="CD370" i="53"/>
  <c r="CH370" i="53"/>
  <c r="CA370" i="53"/>
  <c r="CE370" i="53"/>
  <c r="CB370" i="53"/>
  <c r="CF370" i="53"/>
  <c r="CC362" i="53"/>
  <c r="CG362" i="53"/>
  <c r="BZ362" i="53"/>
  <c r="CD362" i="53"/>
  <c r="CH362" i="53"/>
  <c r="CA362" i="53"/>
  <c r="CE362" i="53"/>
  <c r="CB362" i="53"/>
  <c r="CF362" i="53"/>
  <c r="CC358" i="53"/>
  <c r="CG358" i="53"/>
  <c r="BZ358" i="53"/>
  <c r="CD358" i="53"/>
  <c r="CH358" i="53"/>
  <c r="CA358" i="53"/>
  <c r="CE358" i="53"/>
  <c r="CB358" i="53"/>
  <c r="CF358" i="53"/>
  <c r="CC346" i="53"/>
  <c r="CG346" i="53"/>
  <c r="BZ346" i="53"/>
  <c r="CD346" i="53"/>
  <c r="CH346" i="53"/>
  <c r="CA346" i="53"/>
  <c r="CE346" i="53"/>
  <c r="CB346" i="53"/>
  <c r="CF346" i="53"/>
  <c r="CC342" i="53"/>
  <c r="CG342" i="53"/>
  <c r="BZ342" i="53"/>
  <c r="CD342" i="53"/>
  <c r="CH342" i="53"/>
  <c r="CA342" i="53"/>
  <c r="CE342" i="53"/>
  <c r="CB342" i="53"/>
  <c r="CF342" i="53"/>
  <c r="CC338" i="53"/>
  <c r="CG338" i="53"/>
  <c r="BZ338" i="53"/>
  <c r="CD338" i="53"/>
  <c r="CH338" i="53"/>
  <c r="CA338" i="53"/>
  <c r="CE338" i="53"/>
  <c r="CB338" i="53"/>
  <c r="CF338" i="53"/>
  <c r="CC334" i="53"/>
  <c r="CG334" i="53"/>
  <c r="BZ334" i="53"/>
  <c r="CD334" i="53"/>
  <c r="CH334" i="53"/>
  <c r="CA334" i="53"/>
  <c r="CE334" i="53"/>
  <c r="CF334" i="53"/>
  <c r="CB334" i="53"/>
  <c r="CC330" i="53"/>
  <c r="CG330" i="53"/>
  <c r="BZ330" i="53"/>
  <c r="CD330" i="53"/>
  <c r="CH330" i="53"/>
  <c r="CA330" i="53"/>
  <c r="CE330" i="53"/>
  <c r="CB330" i="53"/>
  <c r="CF330" i="53"/>
  <c r="CC326" i="53"/>
  <c r="CG326" i="53"/>
  <c r="BZ326" i="53"/>
  <c r="CD326" i="53"/>
  <c r="CH326" i="53"/>
  <c r="CA326" i="53"/>
  <c r="CE326" i="53"/>
  <c r="CB326" i="53"/>
  <c r="CF326" i="53"/>
  <c r="CC322" i="53"/>
  <c r="CG322" i="53"/>
  <c r="BZ322" i="53"/>
  <c r="CD322" i="53"/>
  <c r="CH322" i="53"/>
  <c r="CA322" i="53"/>
  <c r="CE322" i="53"/>
  <c r="CB322" i="53"/>
  <c r="CF322" i="53"/>
  <c r="CC318" i="53"/>
  <c r="CG318" i="53"/>
  <c r="BZ318" i="53"/>
  <c r="CD318" i="53"/>
  <c r="CH318" i="53"/>
  <c r="CA318" i="53"/>
  <c r="CE318" i="53"/>
  <c r="CF318" i="53"/>
  <c r="CB318" i="53"/>
  <c r="CC314" i="53"/>
  <c r="CG314" i="53"/>
  <c r="BZ314" i="53"/>
  <c r="CD314" i="53"/>
  <c r="CH314" i="53"/>
  <c r="CA314" i="53"/>
  <c r="CE314" i="53"/>
  <c r="CB314" i="53"/>
  <c r="CF314" i="53"/>
  <c r="CC310" i="53"/>
  <c r="CG310" i="53"/>
  <c r="BZ310" i="53"/>
  <c r="CD310" i="53"/>
  <c r="CH310" i="53"/>
  <c r="CA310" i="53"/>
  <c r="CE310" i="53"/>
  <c r="CB310" i="53"/>
  <c r="CF310" i="53"/>
  <c r="CC306" i="53"/>
  <c r="CG306" i="53"/>
  <c r="BZ306" i="53"/>
  <c r="CD306" i="53"/>
  <c r="CH306" i="53"/>
  <c r="CA306" i="53"/>
  <c r="CE306" i="53"/>
  <c r="CB306" i="53"/>
  <c r="CF306" i="53"/>
  <c r="CC302" i="53"/>
  <c r="CG302" i="53"/>
  <c r="BZ302" i="53"/>
  <c r="CD302" i="53"/>
  <c r="CH302" i="53"/>
  <c r="CA302" i="53"/>
  <c r="CE302" i="53"/>
  <c r="CF302" i="53"/>
  <c r="CB302" i="53"/>
  <c r="CC298" i="53"/>
  <c r="CG298" i="53"/>
  <c r="BZ298" i="53"/>
  <c r="CD298" i="53"/>
  <c r="CH298" i="53"/>
  <c r="CA298" i="53"/>
  <c r="CE298" i="53"/>
  <c r="CB298" i="53"/>
  <c r="CF298" i="53"/>
  <c r="CC294" i="53"/>
  <c r="CG294" i="53"/>
  <c r="BZ294" i="53"/>
  <c r="CD294" i="53"/>
  <c r="CH294" i="53"/>
  <c r="CA294" i="53"/>
  <c r="CE294" i="53"/>
  <c r="CB294" i="53"/>
  <c r="CF294" i="53"/>
  <c r="CC290" i="53"/>
  <c r="CG290" i="53"/>
  <c r="BZ290" i="53"/>
  <c r="CD290" i="53"/>
  <c r="CH290" i="53"/>
  <c r="CA290" i="53"/>
  <c r="CE290" i="53"/>
  <c r="CB290" i="53"/>
  <c r="CF290" i="53"/>
  <c r="CC286" i="53"/>
  <c r="CG286" i="53"/>
  <c r="BZ286" i="53"/>
  <c r="CD286" i="53"/>
  <c r="CH286" i="53"/>
  <c r="CA286" i="53"/>
  <c r="CE286" i="53"/>
  <c r="CF286" i="53"/>
  <c r="CB286" i="53"/>
  <c r="CC282" i="53"/>
  <c r="CG282" i="53"/>
  <c r="BZ282" i="53"/>
  <c r="CD282" i="53"/>
  <c r="CH282" i="53"/>
  <c r="CA282" i="53"/>
  <c r="CE282" i="53"/>
  <c r="CB282" i="53"/>
  <c r="CF282" i="53"/>
  <c r="CC278" i="53"/>
  <c r="CG278" i="53"/>
  <c r="BZ278" i="53"/>
  <c r="CD278" i="53"/>
  <c r="CH278" i="53"/>
  <c r="CA278" i="53"/>
  <c r="CE278" i="53"/>
  <c r="CB278" i="53"/>
  <c r="CF278" i="53"/>
  <c r="CC274" i="53"/>
  <c r="CG274" i="53"/>
  <c r="BZ274" i="53"/>
  <c r="CD274" i="53"/>
  <c r="CH274" i="53"/>
  <c r="CA274" i="53"/>
  <c r="CE274" i="53"/>
  <c r="CB274" i="53"/>
  <c r="CF274" i="53"/>
  <c r="CC270" i="53"/>
  <c r="CG270" i="53"/>
  <c r="BZ270" i="53"/>
  <c r="CD270" i="53"/>
  <c r="CH270" i="53"/>
  <c r="CA270" i="53"/>
  <c r="CE270" i="53"/>
  <c r="CF270" i="53"/>
  <c r="CB270" i="53"/>
  <c r="CC266" i="53"/>
  <c r="CG266" i="53"/>
  <c r="BZ266" i="53"/>
  <c r="CD266" i="53"/>
  <c r="CH266" i="53"/>
  <c r="CA266" i="53"/>
  <c r="CE266" i="53"/>
  <c r="CB266" i="53"/>
  <c r="CF266" i="53"/>
  <c r="CC262" i="53"/>
  <c r="CG262" i="53"/>
  <c r="BZ262" i="53"/>
  <c r="CD262" i="53"/>
  <c r="CH262" i="53"/>
  <c r="CA262" i="53"/>
  <c r="CE262" i="53"/>
  <c r="CB262" i="53"/>
  <c r="CF262" i="53"/>
  <c r="CC258" i="53"/>
  <c r="CG258" i="53"/>
  <c r="BZ258" i="53"/>
  <c r="CD258" i="53"/>
  <c r="CH258" i="53"/>
  <c r="CA258" i="53"/>
  <c r="CE258" i="53"/>
  <c r="CB258" i="53"/>
  <c r="CF258" i="53"/>
  <c r="CA36" i="53"/>
  <c r="CC434" i="53"/>
  <c r="CG434" i="53"/>
  <c r="BZ434" i="53"/>
  <c r="CD434" i="53"/>
  <c r="CH434" i="53"/>
  <c r="CA434" i="53"/>
  <c r="CE434" i="53"/>
  <c r="CB434" i="53"/>
  <c r="CF434" i="53"/>
  <c r="CC422" i="53"/>
  <c r="CG422" i="53"/>
  <c r="BZ422" i="53"/>
  <c r="CD422" i="53"/>
  <c r="CH422" i="53"/>
  <c r="CA422" i="53"/>
  <c r="CE422" i="53"/>
  <c r="CB422" i="53"/>
  <c r="CF422" i="53"/>
  <c r="CC418" i="53"/>
  <c r="CG418" i="53"/>
  <c r="BZ418" i="53"/>
  <c r="CD418" i="53"/>
  <c r="CH418" i="53"/>
  <c r="CA418" i="53"/>
  <c r="CE418" i="53"/>
  <c r="CB418" i="53"/>
  <c r="CF418" i="53"/>
  <c r="CC410" i="53"/>
  <c r="CG410" i="53"/>
  <c r="BZ410" i="53"/>
  <c r="CD410" i="53"/>
  <c r="CH410" i="53"/>
  <c r="CA410" i="53"/>
  <c r="CE410" i="53"/>
  <c r="CB410" i="53"/>
  <c r="CF410" i="53"/>
  <c r="CC402" i="53"/>
  <c r="CG402" i="53"/>
  <c r="BZ402" i="53"/>
  <c r="CD402" i="53"/>
  <c r="CH402" i="53"/>
  <c r="CA402" i="53"/>
  <c r="CE402" i="53"/>
  <c r="CB402" i="53"/>
  <c r="CF402" i="53"/>
  <c r="CC394" i="53"/>
  <c r="CG394" i="53"/>
  <c r="BZ394" i="53"/>
  <c r="CD394" i="53"/>
  <c r="CH394" i="53"/>
  <c r="CA394" i="53"/>
  <c r="CE394" i="53"/>
  <c r="CB394" i="53"/>
  <c r="CF394" i="53"/>
  <c r="CC378" i="53"/>
  <c r="CG378" i="53"/>
  <c r="BZ378" i="53"/>
  <c r="CD378" i="53"/>
  <c r="CH378" i="53"/>
  <c r="CA378" i="53"/>
  <c r="CE378" i="53"/>
  <c r="CB378" i="53"/>
  <c r="CF378" i="53"/>
  <c r="CC366" i="53"/>
  <c r="CG366" i="53"/>
  <c r="BZ366" i="53"/>
  <c r="CD366" i="53"/>
  <c r="CH366" i="53"/>
  <c r="CA366" i="53"/>
  <c r="CE366" i="53"/>
  <c r="CF366" i="53"/>
  <c r="CB366" i="53"/>
  <c r="CC354" i="53"/>
  <c r="CG354" i="53"/>
  <c r="BZ354" i="53"/>
  <c r="CD354" i="53"/>
  <c r="CH354" i="53"/>
  <c r="CA354" i="53"/>
  <c r="CE354" i="53"/>
  <c r="CB354" i="53"/>
  <c r="CF354" i="53"/>
  <c r="CC350" i="53"/>
  <c r="CG350" i="53"/>
  <c r="BZ350" i="53"/>
  <c r="CD350" i="53"/>
  <c r="CH350" i="53"/>
  <c r="CA350" i="53"/>
  <c r="CE350" i="53"/>
  <c r="CF350" i="53"/>
  <c r="CB350" i="53"/>
  <c r="CB343" i="53"/>
  <c r="CF343" i="53"/>
  <c r="CC343" i="53"/>
  <c r="CG343" i="53"/>
  <c r="BZ343" i="53"/>
  <c r="CD343" i="53"/>
  <c r="CH343" i="53"/>
  <c r="CE343" i="53"/>
  <c r="CA343" i="53"/>
  <c r="CB339" i="53"/>
  <c r="CF339" i="53"/>
  <c r="CC339" i="53"/>
  <c r="CG339" i="53"/>
  <c r="BZ339" i="53"/>
  <c r="CD339" i="53"/>
  <c r="CH339" i="53"/>
  <c r="CA339" i="53"/>
  <c r="CE339" i="53"/>
  <c r="CB335" i="53"/>
  <c r="CF335" i="53"/>
  <c r="CC335" i="53"/>
  <c r="CG335" i="53"/>
  <c r="BZ335" i="53"/>
  <c r="CD335" i="53"/>
  <c r="CH335" i="53"/>
  <c r="CA335" i="53"/>
  <c r="CE335" i="53"/>
  <c r="CB327" i="53"/>
  <c r="CF327" i="53"/>
  <c r="CC327" i="53"/>
  <c r="CG327" i="53"/>
  <c r="BZ327" i="53"/>
  <c r="CD327" i="53"/>
  <c r="CH327" i="53"/>
  <c r="CE327" i="53"/>
  <c r="CA327" i="53"/>
  <c r="CB323" i="53"/>
  <c r="CF323" i="53"/>
  <c r="CC323" i="53"/>
  <c r="CG323" i="53"/>
  <c r="BZ323" i="53"/>
  <c r="CD323" i="53"/>
  <c r="CH323" i="53"/>
  <c r="CA323" i="53"/>
  <c r="CE323" i="53"/>
  <c r="CB319" i="53"/>
  <c r="CF319" i="53"/>
  <c r="CC319" i="53"/>
  <c r="CG319" i="53"/>
  <c r="BZ319" i="53"/>
  <c r="CD319" i="53"/>
  <c r="CH319" i="53"/>
  <c r="CA319" i="53"/>
  <c r="CE319" i="53"/>
  <c r="CB311" i="53"/>
  <c r="CF311" i="53"/>
  <c r="CC311" i="53"/>
  <c r="CG311" i="53"/>
  <c r="BZ311" i="53"/>
  <c r="CD311" i="53"/>
  <c r="CH311" i="53"/>
  <c r="CE311" i="53"/>
  <c r="CA311" i="53"/>
  <c r="CB307" i="53"/>
  <c r="CF307" i="53"/>
  <c r="CC307" i="53"/>
  <c r="CG307" i="53"/>
  <c r="BZ307" i="53"/>
  <c r="CD307" i="53"/>
  <c r="CH307" i="53"/>
  <c r="CA307" i="53"/>
  <c r="CE307" i="53"/>
  <c r="CB303" i="53"/>
  <c r="CF303" i="53"/>
  <c r="CC303" i="53"/>
  <c r="CG303" i="53"/>
  <c r="BZ303" i="53"/>
  <c r="CD303" i="53"/>
  <c r="CH303" i="53"/>
  <c r="CA303" i="53"/>
  <c r="CE303" i="53"/>
  <c r="CB295" i="53"/>
  <c r="CF295" i="53"/>
  <c r="CC295" i="53"/>
  <c r="CG295" i="53"/>
  <c r="BZ295" i="53"/>
  <c r="CD295" i="53"/>
  <c r="CH295" i="53"/>
  <c r="CE295" i="53"/>
  <c r="CA295" i="53"/>
  <c r="CB291" i="53"/>
  <c r="CF291" i="53"/>
  <c r="CC291" i="53"/>
  <c r="CG291" i="53"/>
  <c r="BZ291" i="53"/>
  <c r="CD291" i="53"/>
  <c r="CH291" i="53"/>
  <c r="CA291" i="53"/>
  <c r="CE291" i="53"/>
  <c r="CB287" i="53"/>
  <c r="CF287" i="53"/>
  <c r="CC287" i="53"/>
  <c r="CG287" i="53"/>
  <c r="BZ287" i="53"/>
  <c r="CD287" i="53"/>
  <c r="CH287" i="53"/>
  <c r="CA287" i="53"/>
  <c r="CE287" i="53"/>
  <c r="CB279" i="53"/>
  <c r="CF279" i="53"/>
  <c r="CC279" i="53"/>
  <c r="CG279" i="53"/>
  <c r="BZ279" i="53"/>
  <c r="CD279" i="53"/>
  <c r="CH279" i="53"/>
  <c r="CE279" i="53"/>
  <c r="CA279" i="53"/>
  <c r="CB275" i="53"/>
  <c r="CF275" i="53"/>
  <c r="CC275" i="53"/>
  <c r="CG275" i="53"/>
  <c r="BZ275" i="53"/>
  <c r="CD275" i="53"/>
  <c r="CH275" i="53"/>
  <c r="CA275" i="53"/>
  <c r="CE275" i="53"/>
  <c r="CB271" i="53"/>
  <c r="CF271" i="53"/>
  <c r="CC271" i="53"/>
  <c r="CG271" i="53"/>
  <c r="BZ271" i="53"/>
  <c r="CD271" i="53"/>
  <c r="CH271" i="53"/>
  <c r="CA271" i="53"/>
  <c r="CE271" i="53"/>
  <c r="CB263" i="53"/>
  <c r="CF263" i="53"/>
  <c r="CC263" i="53"/>
  <c r="CG263" i="53"/>
  <c r="BZ263" i="53"/>
  <c r="CD263" i="53"/>
  <c r="CH263" i="53"/>
  <c r="CE263" i="53"/>
  <c r="CA263" i="53"/>
  <c r="CB259" i="53"/>
  <c r="CF259" i="53"/>
  <c r="CC259" i="53"/>
  <c r="CG259" i="53"/>
  <c r="BZ259" i="53"/>
  <c r="CD259" i="53"/>
  <c r="CH259" i="53"/>
  <c r="CA259" i="53"/>
  <c r="CE259" i="53"/>
  <c r="CD284" i="53"/>
  <c r="CA424" i="53"/>
  <c r="CE424" i="53"/>
  <c r="CB424" i="53"/>
  <c r="CF424" i="53"/>
  <c r="CC424" i="53"/>
  <c r="CG424" i="53"/>
  <c r="BZ424" i="53"/>
  <c r="CD424" i="53"/>
  <c r="CH424" i="53"/>
  <c r="CA416" i="53"/>
  <c r="CE416" i="53"/>
  <c r="CB416" i="53"/>
  <c r="CF416" i="53"/>
  <c r="CC416" i="53"/>
  <c r="CG416" i="53"/>
  <c r="CD416" i="53"/>
  <c r="CH416" i="53"/>
  <c r="BZ416" i="53"/>
  <c r="CA412" i="53"/>
  <c r="CE412" i="53"/>
  <c r="CB412" i="53"/>
  <c r="CF412" i="53"/>
  <c r="CC412" i="53"/>
  <c r="CG412" i="53"/>
  <c r="CH412" i="53"/>
  <c r="BZ412" i="53"/>
  <c r="CD412" i="53"/>
  <c r="CA404" i="53"/>
  <c r="CE404" i="53"/>
  <c r="CB404" i="53"/>
  <c r="CF404" i="53"/>
  <c r="CC404" i="53"/>
  <c r="CG404" i="53"/>
  <c r="BZ404" i="53"/>
  <c r="CD404" i="53"/>
  <c r="CH404" i="53"/>
  <c r="CA400" i="53"/>
  <c r="CE400" i="53"/>
  <c r="CB400" i="53"/>
  <c r="CF400" i="53"/>
  <c r="CC400" i="53"/>
  <c r="CG400" i="53"/>
  <c r="CD400" i="53"/>
  <c r="CH400" i="53"/>
  <c r="BZ400" i="53"/>
  <c r="CA392" i="53"/>
  <c r="CE392" i="53"/>
  <c r="CB392" i="53"/>
  <c r="CF392" i="53"/>
  <c r="CC392" i="53"/>
  <c r="CG392" i="53"/>
  <c r="BZ392" i="53"/>
  <c r="CD392" i="53"/>
  <c r="CH392" i="53"/>
  <c r="CA384" i="53"/>
  <c r="CE384" i="53"/>
  <c r="CB384" i="53"/>
  <c r="CF384" i="53"/>
  <c r="CC384" i="53"/>
  <c r="CG384" i="53"/>
  <c r="CD384" i="53"/>
  <c r="CH384" i="53"/>
  <c r="BZ384" i="53"/>
  <c r="CA368" i="53"/>
  <c r="CE368" i="53"/>
  <c r="CB368" i="53"/>
  <c r="CF368" i="53"/>
  <c r="CC368" i="53"/>
  <c r="CG368" i="53"/>
  <c r="CD368" i="53"/>
  <c r="CH368" i="53"/>
  <c r="BZ368" i="53"/>
  <c r="CA364" i="53"/>
  <c r="CE364" i="53"/>
  <c r="CB364" i="53"/>
  <c r="CF364" i="53"/>
  <c r="CC364" i="53"/>
  <c r="CG364" i="53"/>
  <c r="CH364" i="53"/>
  <c r="BZ364" i="53"/>
  <c r="CD364" i="53"/>
  <c r="CA356" i="53"/>
  <c r="CE356" i="53"/>
  <c r="CB356" i="53"/>
  <c r="CF356" i="53"/>
  <c r="CC356" i="53"/>
  <c r="CG356" i="53"/>
  <c r="BZ356" i="53"/>
  <c r="CD356" i="53"/>
  <c r="CH356" i="53"/>
  <c r="CA352" i="53"/>
  <c r="CE352" i="53"/>
  <c r="CB352" i="53"/>
  <c r="CF352" i="53"/>
  <c r="CC352" i="53"/>
  <c r="CG352" i="53"/>
  <c r="CD352" i="53"/>
  <c r="CH352" i="53"/>
  <c r="BZ352" i="53"/>
  <c r="CA344" i="53"/>
  <c r="CE344" i="53"/>
  <c r="CB344" i="53"/>
  <c r="CF344" i="53"/>
  <c r="CC344" i="53"/>
  <c r="CG344" i="53"/>
  <c r="BZ344" i="53"/>
  <c r="CD344" i="53"/>
  <c r="CH344" i="53"/>
  <c r="CA340" i="53"/>
  <c r="CE340" i="53"/>
  <c r="CB340" i="53"/>
  <c r="CF340" i="53"/>
  <c r="CC340" i="53"/>
  <c r="CG340" i="53"/>
  <c r="BZ340" i="53"/>
  <c r="CD340" i="53"/>
  <c r="CH340" i="53"/>
  <c r="CA336" i="53"/>
  <c r="CE336" i="53"/>
  <c r="CB336" i="53"/>
  <c r="CF336" i="53"/>
  <c r="CC336" i="53"/>
  <c r="CG336" i="53"/>
  <c r="CD336" i="53"/>
  <c r="CH336" i="53"/>
  <c r="BZ336" i="53"/>
  <c r="CA324" i="53"/>
  <c r="CE324" i="53"/>
  <c r="CB324" i="53"/>
  <c r="CF324" i="53"/>
  <c r="CC324" i="53"/>
  <c r="CG324" i="53"/>
  <c r="BZ324" i="53"/>
  <c r="CD324" i="53"/>
  <c r="CH324" i="53"/>
  <c r="CA320" i="53"/>
  <c r="CE320" i="53"/>
  <c r="CB320" i="53"/>
  <c r="CF320" i="53"/>
  <c r="CC320" i="53"/>
  <c r="CG320" i="53"/>
  <c r="CD320" i="53"/>
  <c r="CH320" i="53"/>
  <c r="BZ320" i="53"/>
  <c r="CA308" i="53"/>
  <c r="CE308" i="53"/>
  <c r="CB308" i="53"/>
  <c r="CF308" i="53"/>
  <c r="CC308" i="53"/>
  <c r="CG308" i="53"/>
  <c r="BZ308" i="53"/>
  <c r="CD308" i="53"/>
  <c r="CH308" i="53"/>
  <c r="CA304" i="53"/>
  <c r="CE304" i="53"/>
  <c r="CB304" i="53"/>
  <c r="CF304" i="53"/>
  <c r="CC304" i="53"/>
  <c r="CG304" i="53"/>
  <c r="CD304" i="53"/>
  <c r="CH304" i="53"/>
  <c r="BZ304" i="53"/>
  <c r="CA292" i="53"/>
  <c r="CE292" i="53"/>
  <c r="CB292" i="53"/>
  <c r="CF292" i="53"/>
  <c r="CC292" i="53"/>
  <c r="CG292" i="53"/>
  <c r="BZ292" i="53"/>
  <c r="CD292" i="53"/>
  <c r="CH292" i="53"/>
  <c r="CA280" i="53"/>
  <c r="CE280" i="53"/>
  <c r="CB280" i="53"/>
  <c r="CF280" i="53"/>
  <c r="CC280" i="53"/>
  <c r="CG280" i="53"/>
  <c r="BZ280" i="53"/>
  <c r="CD280" i="53"/>
  <c r="CH280" i="53"/>
  <c r="CA276" i="53"/>
  <c r="CE276" i="53"/>
  <c r="CB276" i="53"/>
  <c r="CF276" i="53"/>
  <c r="CC276" i="53"/>
  <c r="CG276" i="53"/>
  <c r="BZ276" i="53"/>
  <c r="CD276" i="53"/>
  <c r="CH276" i="53"/>
  <c r="CA272" i="53"/>
  <c r="CE272" i="53"/>
  <c r="CB272" i="53"/>
  <c r="CF272" i="53"/>
  <c r="CC272" i="53"/>
  <c r="CG272" i="53"/>
  <c r="CD272" i="53"/>
  <c r="CH272" i="53"/>
  <c r="BZ272" i="53"/>
  <c r="CA264" i="53"/>
  <c r="CE264" i="53"/>
  <c r="CB264" i="53"/>
  <c r="CF264" i="53"/>
  <c r="CC264" i="53"/>
  <c r="CG264" i="53"/>
  <c r="BZ264" i="53"/>
  <c r="CD264" i="53"/>
  <c r="CH264" i="53"/>
  <c r="CA260" i="53"/>
  <c r="CE260" i="53"/>
  <c r="CB260" i="53"/>
  <c r="CF260" i="53"/>
  <c r="CC260" i="53"/>
  <c r="CG260" i="53"/>
  <c r="BZ260" i="53"/>
  <c r="CD260" i="53"/>
  <c r="CH260" i="53"/>
  <c r="CA256" i="53"/>
  <c r="CE256" i="53"/>
  <c r="CB256" i="53"/>
  <c r="CF256" i="53"/>
  <c r="CC256" i="53"/>
  <c r="CG256" i="53"/>
  <c r="CD256" i="53"/>
  <c r="CH256" i="53"/>
  <c r="BZ256" i="53"/>
  <c r="CA248" i="53"/>
  <c r="CE248" i="53"/>
  <c r="CB248" i="53"/>
  <c r="CF248" i="53"/>
  <c r="CC248" i="53"/>
  <c r="CG248" i="53"/>
  <c r="BZ248" i="53"/>
  <c r="CD248" i="53"/>
  <c r="CH248" i="53"/>
  <c r="CA244" i="53"/>
  <c r="CE244" i="53"/>
  <c r="CB244" i="53"/>
  <c r="CF244" i="53"/>
  <c r="CC244" i="53"/>
  <c r="CG244" i="53"/>
  <c r="BZ244" i="53"/>
  <c r="CD244" i="53"/>
  <c r="CH244" i="53"/>
  <c r="CA240" i="53"/>
  <c r="CE240" i="53"/>
  <c r="CB240" i="53"/>
  <c r="CF240" i="53"/>
  <c r="CC240" i="53"/>
  <c r="CG240" i="53"/>
  <c r="CD240" i="53"/>
  <c r="CH240" i="53"/>
  <c r="BZ240" i="53"/>
  <c r="CA232" i="53"/>
  <c r="CE232" i="53"/>
  <c r="CB232" i="53"/>
  <c r="CF232" i="53"/>
  <c r="CC232" i="53"/>
  <c r="CG232" i="53"/>
  <c r="BZ232" i="53"/>
  <c r="CD232" i="53"/>
  <c r="CH232" i="53"/>
  <c r="CA228" i="53"/>
  <c r="CE228" i="53"/>
  <c r="CB228" i="53"/>
  <c r="CF228" i="53"/>
  <c r="CC228" i="53"/>
  <c r="CG228" i="53"/>
  <c r="BZ228" i="53"/>
  <c r="CD228" i="53"/>
  <c r="CH228" i="53"/>
  <c r="CA224" i="53"/>
  <c r="CE224" i="53"/>
  <c r="CB224" i="53"/>
  <c r="CF224" i="53"/>
  <c r="CC224" i="53"/>
  <c r="CG224" i="53"/>
  <c r="CD224" i="53"/>
  <c r="CH224" i="53"/>
  <c r="BZ224" i="53"/>
  <c r="CA216" i="53"/>
  <c r="CE216" i="53"/>
  <c r="CC216" i="53"/>
  <c r="CG216" i="53"/>
  <c r="CB216" i="53"/>
  <c r="CD216" i="53"/>
  <c r="CF216" i="53"/>
  <c r="BZ216" i="53"/>
  <c r="CH216" i="53"/>
  <c r="CA212" i="53"/>
  <c r="CE212" i="53"/>
  <c r="CC212" i="53"/>
  <c r="CG212" i="53"/>
  <c r="CF212" i="53"/>
  <c r="BZ212" i="53"/>
  <c r="CH212" i="53"/>
  <c r="CB212" i="53"/>
  <c r="CD212" i="53"/>
  <c r="CA208" i="53"/>
  <c r="CE208" i="53"/>
  <c r="CC208" i="53"/>
  <c r="CG208" i="53"/>
  <c r="CB208" i="53"/>
  <c r="CD208" i="53"/>
  <c r="CF208" i="53"/>
  <c r="BZ208" i="53"/>
  <c r="CH208" i="53"/>
  <c r="CA200" i="53"/>
  <c r="CE200" i="53"/>
  <c r="CB200" i="53"/>
  <c r="CF200" i="53"/>
  <c r="CC200" i="53"/>
  <c r="CG200" i="53"/>
  <c r="BZ200" i="53"/>
  <c r="CD200" i="53"/>
  <c r="CH200" i="53"/>
  <c r="CA196" i="53"/>
  <c r="CE196" i="53"/>
  <c r="CB196" i="53"/>
  <c r="CF196" i="53"/>
  <c r="CC196" i="53"/>
  <c r="CG196" i="53"/>
  <c r="CD196" i="53"/>
  <c r="CH196" i="53"/>
  <c r="BZ196" i="53"/>
  <c r="CA192" i="53"/>
  <c r="CE192" i="53"/>
  <c r="CB192" i="53"/>
  <c r="CF192" i="53"/>
  <c r="CC192" i="53"/>
  <c r="CG192" i="53"/>
  <c r="CH192" i="53"/>
  <c r="BZ192" i="53"/>
  <c r="CD192" i="53"/>
  <c r="CA184" i="53"/>
  <c r="CE184" i="53"/>
  <c r="CB184" i="53"/>
  <c r="CF184" i="53"/>
  <c r="CC184" i="53"/>
  <c r="CG184" i="53"/>
  <c r="BZ184" i="53"/>
  <c r="CD184" i="53"/>
  <c r="CH184" i="53"/>
  <c r="CA180" i="53"/>
  <c r="CE180" i="53"/>
  <c r="CB180" i="53"/>
  <c r="CF180" i="53"/>
  <c r="CC180" i="53"/>
  <c r="CG180" i="53"/>
  <c r="CD180" i="53"/>
  <c r="CH180" i="53"/>
  <c r="BZ180" i="53"/>
  <c r="CA176" i="53"/>
  <c r="CE176" i="53"/>
  <c r="CB176" i="53"/>
  <c r="CF176" i="53"/>
  <c r="CC176" i="53"/>
  <c r="CG176" i="53"/>
  <c r="CH176" i="53"/>
  <c r="BZ176" i="53"/>
  <c r="CD176" i="53"/>
  <c r="CA168" i="53"/>
  <c r="CE168" i="53"/>
  <c r="CB168" i="53"/>
  <c r="CF168" i="53"/>
  <c r="CC168" i="53"/>
  <c r="CG168" i="53"/>
  <c r="BZ168" i="53"/>
  <c r="CD168" i="53"/>
  <c r="CH168" i="53"/>
  <c r="CA164" i="53"/>
  <c r="CE164" i="53"/>
  <c r="CB164" i="53"/>
  <c r="CF164" i="53"/>
  <c r="CC164" i="53"/>
  <c r="CG164" i="53"/>
  <c r="CD164" i="53"/>
  <c r="CH164" i="53"/>
  <c r="BZ164" i="53"/>
  <c r="CA160" i="53"/>
  <c r="CE160" i="53"/>
  <c r="CB160" i="53"/>
  <c r="CF160" i="53"/>
  <c r="CC160" i="53"/>
  <c r="CG160" i="53"/>
  <c r="CH160" i="53"/>
  <c r="BZ160" i="53"/>
  <c r="CD160" i="53"/>
  <c r="CA152" i="53"/>
  <c r="CE152" i="53"/>
  <c r="CB152" i="53"/>
  <c r="CF152" i="53"/>
  <c r="CC152" i="53"/>
  <c r="CG152" i="53"/>
  <c r="BZ152" i="53"/>
  <c r="CD152" i="53"/>
  <c r="CH152" i="53"/>
  <c r="CA148" i="53"/>
  <c r="CE148" i="53"/>
  <c r="CB148" i="53"/>
  <c r="CF148" i="53"/>
  <c r="CC148" i="53"/>
  <c r="CG148" i="53"/>
  <c r="CD148" i="53"/>
  <c r="CH148" i="53"/>
  <c r="BZ148" i="53"/>
  <c r="CA144" i="53"/>
  <c r="CE144" i="53"/>
  <c r="CB144" i="53"/>
  <c r="CF144" i="53"/>
  <c r="CC144" i="53"/>
  <c r="CG144" i="53"/>
  <c r="CH144" i="53"/>
  <c r="BZ144" i="53"/>
  <c r="CD144" i="53"/>
  <c r="CA136" i="53"/>
  <c r="CE136" i="53"/>
  <c r="CB136" i="53"/>
  <c r="CF136" i="53"/>
  <c r="CC136" i="53"/>
  <c r="CG136" i="53"/>
  <c r="BZ136" i="53"/>
  <c r="CD136" i="53"/>
  <c r="CH136" i="53"/>
  <c r="CA132" i="53"/>
  <c r="CE132" i="53"/>
  <c r="CB132" i="53"/>
  <c r="CF132" i="53"/>
  <c r="CC132" i="53"/>
  <c r="CG132" i="53"/>
  <c r="CD132" i="53"/>
  <c r="CH132" i="53"/>
  <c r="BZ132" i="53"/>
  <c r="CA128" i="53"/>
  <c r="CE128" i="53"/>
  <c r="CB128" i="53"/>
  <c r="CF128" i="53"/>
  <c r="CC128" i="53"/>
  <c r="CG128" i="53"/>
  <c r="CH128" i="53"/>
  <c r="BZ128" i="53"/>
  <c r="CD128" i="53"/>
  <c r="CA120" i="53"/>
  <c r="CE120" i="53"/>
  <c r="CB120" i="53"/>
  <c r="CF120" i="53"/>
  <c r="CC120" i="53"/>
  <c r="CG120" i="53"/>
  <c r="BZ120" i="53"/>
  <c r="CD120" i="53"/>
  <c r="CH120" i="53"/>
  <c r="CA116" i="53"/>
  <c r="CE116" i="53"/>
  <c r="CB116" i="53"/>
  <c r="CF116" i="53"/>
  <c r="CC116" i="53"/>
  <c r="CG116" i="53"/>
  <c r="CD116" i="53"/>
  <c r="CH116" i="53"/>
  <c r="BZ116" i="53"/>
  <c r="CA112" i="53"/>
  <c r="CE112" i="53"/>
  <c r="CB112" i="53"/>
  <c r="CF112" i="53"/>
  <c r="CC112" i="53"/>
  <c r="CG112" i="53"/>
  <c r="CH112" i="53"/>
  <c r="BZ112" i="53"/>
  <c r="CD112" i="53"/>
  <c r="CA104" i="53"/>
  <c r="CE104" i="53"/>
  <c r="CB104" i="53"/>
  <c r="CF104" i="53"/>
  <c r="CC104" i="53"/>
  <c r="CG104" i="53"/>
  <c r="BZ104" i="53"/>
  <c r="CD104" i="53"/>
  <c r="CH104" i="53"/>
  <c r="CA100" i="53"/>
  <c r="CE100" i="53"/>
  <c r="CB100" i="53"/>
  <c r="CF100" i="53"/>
  <c r="CC100" i="53"/>
  <c r="CG100" i="53"/>
  <c r="CD100" i="53"/>
  <c r="CH100" i="53"/>
  <c r="BZ100" i="53"/>
  <c r="CA96" i="53"/>
  <c r="CE96" i="53"/>
  <c r="CB96" i="53"/>
  <c r="CF96" i="53"/>
  <c r="CC96" i="53"/>
  <c r="CG96" i="53"/>
  <c r="CH96" i="53"/>
  <c r="BZ96" i="53"/>
  <c r="CD96" i="53"/>
  <c r="CC88" i="53"/>
  <c r="CG88" i="53"/>
  <c r="CA88" i="53"/>
  <c r="CE88" i="53"/>
  <c r="BZ88" i="53"/>
  <c r="CH88" i="53"/>
  <c r="CB88" i="53"/>
  <c r="CD88" i="53"/>
  <c r="CF88" i="53"/>
  <c r="CC84" i="53"/>
  <c r="CG84" i="53"/>
  <c r="CA84" i="53"/>
  <c r="CE84" i="53"/>
  <c r="CD84" i="53"/>
  <c r="CF84" i="53"/>
  <c r="BZ84" i="53"/>
  <c r="CH84" i="53"/>
  <c r="CB84" i="53"/>
  <c r="CC80" i="53"/>
  <c r="CG80" i="53"/>
  <c r="BZ80" i="53"/>
  <c r="CD80" i="53"/>
  <c r="CH80" i="53"/>
  <c r="CA80" i="53"/>
  <c r="CE80" i="53"/>
  <c r="CB80" i="53"/>
  <c r="CF80" i="53"/>
  <c r="CC250" i="53"/>
  <c r="CG250" i="53"/>
  <c r="BZ250" i="53"/>
  <c r="CD250" i="53"/>
  <c r="CH250" i="53"/>
  <c r="CA250" i="53"/>
  <c r="CE250" i="53"/>
  <c r="CB250" i="53"/>
  <c r="CC218" i="53"/>
  <c r="CG218" i="53"/>
  <c r="CA218" i="53"/>
  <c r="CE218" i="53"/>
  <c r="BZ218" i="53"/>
  <c r="CH218" i="53"/>
  <c r="CB218" i="53"/>
  <c r="CD218" i="53"/>
  <c r="CF218" i="53"/>
  <c r="CC214" i="53"/>
  <c r="CG214" i="53"/>
  <c r="CA214" i="53"/>
  <c r="CE214" i="53"/>
  <c r="CD214" i="53"/>
  <c r="CF214" i="53"/>
  <c r="BZ214" i="53"/>
  <c r="CH214" i="53"/>
  <c r="CC210" i="53"/>
  <c r="CG210" i="53"/>
  <c r="CA210" i="53"/>
  <c r="CE210" i="53"/>
  <c r="BZ210" i="53"/>
  <c r="CH210" i="53"/>
  <c r="CB210" i="53"/>
  <c r="CD210" i="53"/>
  <c r="CC206" i="53"/>
  <c r="CG206" i="53"/>
  <c r="CA206" i="53"/>
  <c r="CE206" i="53"/>
  <c r="CD206" i="53"/>
  <c r="CF206" i="53"/>
  <c r="BZ206" i="53"/>
  <c r="CH206" i="53"/>
  <c r="CB206" i="53"/>
  <c r="CC186" i="53"/>
  <c r="CG186" i="53"/>
  <c r="BZ186" i="53"/>
  <c r="CD186" i="53"/>
  <c r="CH186" i="53"/>
  <c r="CA186" i="53"/>
  <c r="CE186" i="53"/>
  <c r="CB186" i="53"/>
  <c r="CF186" i="53"/>
  <c r="CC174" i="53"/>
  <c r="CG174" i="53"/>
  <c r="BZ174" i="53"/>
  <c r="CD174" i="53"/>
  <c r="CH174" i="53"/>
  <c r="CA174" i="53"/>
  <c r="CE174" i="53"/>
  <c r="CB174" i="53"/>
  <c r="CF174" i="53"/>
  <c r="CC158" i="53"/>
  <c r="CG158" i="53"/>
  <c r="BZ158" i="53"/>
  <c r="CD158" i="53"/>
  <c r="CH158" i="53"/>
  <c r="CA158" i="53"/>
  <c r="CE158" i="53"/>
  <c r="CB158" i="53"/>
  <c r="CF158" i="53"/>
  <c r="CC150" i="53"/>
  <c r="CG150" i="53"/>
  <c r="BZ150" i="53"/>
  <c r="CD150" i="53"/>
  <c r="CH150" i="53"/>
  <c r="CA150" i="53"/>
  <c r="CE150" i="53"/>
  <c r="CB150" i="53"/>
  <c r="CF150" i="53"/>
  <c r="CC142" i="53"/>
  <c r="CG142" i="53"/>
  <c r="BZ142" i="53"/>
  <c r="CD142" i="53"/>
  <c r="CH142" i="53"/>
  <c r="CA142" i="53"/>
  <c r="CE142" i="53"/>
  <c r="CB142" i="53"/>
  <c r="CF142" i="53"/>
  <c r="CC126" i="53"/>
  <c r="CG126" i="53"/>
  <c r="BZ126" i="53"/>
  <c r="CD126" i="53"/>
  <c r="CH126" i="53"/>
  <c r="CA126" i="53"/>
  <c r="CE126" i="53"/>
  <c r="CB126" i="53"/>
  <c r="CC118" i="53"/>
  <c r="CG118" i="53"/>
  <c r="BZ118" i="53"/>
  <c r="CD118" i="53"/>
  <c r="CH118" i="53"/>
  <c r="CA118" i="53"/>
  <c r="CE118" i="53"/>
  <c r="CB118" i="53"/>
  <c r="CF118" i="53"/>
  <c r="CC106" i="53"/>
  <c r="CG106" i="53"/>
  <c r="BZ106" i="53"/>
  <c r="CD106" i="53"/>
  <c r="CH106" i="53"/>
  <c r="CA106" i="53"/>
  <c r="CE106" i="53"/>
  <c r="CB106" i="53"/>
  <c r="CF106" i="53"/>
  <c r="CA90" i="53"/>
  <c r="CE90" i="53"/>
  <c r="CC90" i="53"/>
  <c r="CG90" i="53"/>
  <c r="CF90" i="53"/>
  <c r="BZ90" i="53"/>
  <c r="CH90" i="53"/>
  <c r="CB90" i="53"/>
  <c r="CD90" i="53"/>
  <c r="CA82" i="53"/>
  <c r="CE82" i="53"/>
  <c r="CB82" i="53"/>
  <c r="CC82" i="53"/>
  <c r="CG82" i="53"/>
  <c r="CF82" i="53"/>
  <c r="CH82" i="53"/>
  <c r="BZ82" i="53"/>
  <c r="CD82" i="53"/>
  <c r="CA74" i="53"/>
  <c r="CE74" i="53"/>
  <c r="CB74" i="53"/>
  <c r="CF74" i="53"/>
  <c r="CC74" i="53"/>
  <c r="CG74" i="53"/>
  <c r="BZ74" i="53"/>
  <c r="CD74" i="53"/>
  <c r="CH74" i="53"/>
  <c r="CE62" i="53"/>
  <c r="CB62" i="53"/>
  <c r="CF62" i="53"/>
  <c r="CC62" i="53"/>
  <c r="CG62" i="53"/>
  <c r="CD62" i="53"/>
  <c r="CH62" i="53"/>
  <c r="CE54" i="53"/>
  <c r="CB54" i="53"/>
  <c r="CF54" i="53"/>
  <c r="CC54" i="53"/>
  <c r="CG54" i="53"/>
  <c r="CD54" i="53"/>
  <c r="CH54" i="53"/>
  <c r="CB383" i="53"/>
  <c r="CF383" i="53"/>
  <c r="CC383" i="53"/>
  <c r="CG383" i="53"/>
  <c r="BZ383" i="53"/>
  <c r="CD383" i="53"/>
  <c r="CH383" i="53"/>
  <c r="CA383" i="53"/>
  <c r="CE383" i="53"/>
  <c r="CB367" i="53"/>
  <c r="CF367" i="53"/>
  <c r="CC367" i="53"/>
  <c r="CG367" i="53"/>
  <c r="BZ367" i="53"/>
  <c r="CD367" i="53"/>
  <c r="CH367" i="53"/>
  <c r="CA367" i="53"/>
  <c r="CE367" i="53"/>
  <c r="CA316" i="53"/>
  <c r="CE316" i="53"/>
  <c r="CB316" i="53"/>
  <c r="CF316" i="53"/>
  <c r="CC316" i="53"/>
  <c r="CG316" i="53"/>
  <c r="CH316" i="53"/>
  <c r="BZ316" i="53"/>
  <c r="CC246" i="53"/>
  <c r="CG246" i="53"/>
  <c r="BZ246" i="53"/>
  <c r="CD246" i="53"/>
  <c r="CH246" i="53"/>
  <c r="CA246" i="53"/>
  <c r="CE246" i="53"/>
  <c r="CB246" i="53"/>
  <c r="CF246" i="53"/>
  <c r="CC226" i="53"/>
  <c r="CG226" i="53"/>
  <c r="BZ226" i="53"/>
  <c r="CD226" i="53"/>
  <c r="CH226" i="53"/>
  <c r="CA226" i="53"/>
  <c r="CE226" i="53"/>
  <c r="CB226" i="53"/>
  <c r="CF226" i="53"/>
  <c r="CC202" i="53"/>
  <c r="CG202" i="53"/>
  <c r="BZ202" i="53"/>
  <c r="CA202" i="53"/>
  <c r="CE202" i="53"/>
  <c r="CH202" i="53"/>
  <c r="CB202" i="53"/>
  <c r="CD202" i="53"/>
  <c r="CF202" i="53"/>
  <c r="CC178" i="53"/>
  <c r="CG178" i="53"/>
  <c r="BZ178" i="53"/>
  <c r="CD178" i="53"/>
  <c r="CH178" i="53"/>
  <c r="CA178" i="53"/>
  <c r="CE178" i="53"/>
  <c r="CF178" i="53"/>
  <c r="CB178" i="53"/>
  <c r="CC170" i="53"/>
  <c r="CG170" i="53"/>
  <c r="BZ170" i="53"/>
  <c r="CD170" i="53"/>
  <c r="CH170" i="53"/>
  <c r="CA170" i="53"/>
  <c r="CE170" i="53"/>
  <c r="CB170" i="53"/>
  <c r="CF170" i="53"/>
  <c r="CC146" i="53"/>
  <c r="CG146" i="53"/>
  <c r="BZ146" i="53"/>
  <c r="CD146" i="53"/>
  <c r="CH146" i="53"/>
  <c r="CA146" i="53"/>
  <c r="CE146" i="53"/>
  <c r="CF146" i="53"/>
  <c r="CB146" i="53"/>
  <c r="CC130" i="53"/>
  <c r="CG130" i="53"/>
  <c r="BZ130" i="53"/>
  <c r="CD130" i="53"/>
  <c r="CH130" i="53"/>
  <c r="CA130" i="53"/>
  <c r="CE130" i="53"/>
  <c r="CF130" i="53"/>
  <c r="CB130" i="53"/>
  <c r="CC114" i="53"/>
  <c r="CG114" i="53"/>
  <c r="BZ114" i="53"/>
  <c r="CD114" i="53"/>
  <c r="CH114" i="53"/>
  <c r="CA114" i="53"/>
  <c r="CE114" i="53"/>
  <c r="CF114" i="53"/>
  <c r="CB114" i="53"/>
  <c r="CC110" i="53"/>
  <c r="CG110" i="53"/>
  <c r="BZ110" i="53"/>
  <c r="CD110" i="53"/>
  <c r="CH110" i="53"/>
  <c r="CA110" i="53"/>
  <c r="CE110" i="53"/>
  <c r="CB110" i="53"/>
  <c r="CF110" i="53"/>
  <c r="CA78" i="53"/>
  <c r="CE78" i="53"/>
  <c r="CB78" i="53"/>
  <c r="CF78" i="53"/>
  <c r="CC78" i="53"/>
  <c r="CG78" i="53"/>
  <c r="BZ78" i="53"/>
  <c r="CD78" i="53"/>
  <c r="CH78" i="53"/>
  <c r="CE58" i="53"/>
  <c r="CB58" i="53"/>
  <c r="CF58" i="53"/>
  <c r="CC58" i="53"/>
  <c r="CG58" i="53"/>
  <c r="CD58" i="53"/>
  <c r="CH58" i="53"/>
  <c r="CB435" i="53"/>
  <c r="CF435" i="53"/>
  <c r="CC435" i="53"/>
  <c r="CG435" i="53"/>
  <c r="BZ435" i="53"/>
  <c r="CD435" i="53"/>
  <c r="CH435" i="53"/>
  <c r="CA435" i="53"/>
  <c r="CB423" i="53"/>
  <c r="CF423" i="53"/>
  <c r="CC423" i="53"/>
  <c r="CG423" i="53"/>
  <c r="BZ423" i="53"/>
  <c r="CD423" i="53"/>
  <c r="CH423" i="53"/>
  <c r="CE423" i="53"/>
  <c r="CB419" i="53"/>
  <c r="CF419" i="53"/>
  <c r="CC419" i="53"/>
  <c r="CG419" i="53"/>
  <c r="BZ419" i="53"/>
  <c r="CD419" i="53"/>
  <c r="CH419" i="53"/>
  <c r="CA419" i="53"/>
  <c r="CB415" i="53"/>
  <c r="CF415" i="53"/>
  <c r="CC415" i="53"/>
  <c r="CG415" i="53"/>
  <c r="BZ415" i="53"/>
  <c r="CD415" i="53"/>
  <c r="CH415" i="53"/>
  <c r="CA415" i="53"/>
  <c r="CE415" i="53"/>
  <c r="CB403" i="53"/>
  <c r="CF403" i="53"/>
  <c r="CC403" i="53"/>
  <c r="CG403" i="53"/>
  <c r="BZ403" i="53"/>
  <c r="CD403" i="53"/>
  <c r="CH403" i="53"/>
  <c r="CA403" i="53"/>
  <c r="CB399" i="53"/>
  <c r="CF399" i="53"/>
  <c r="CC399" i="53"/>
  <c r="CG399" i="53"/>
  <c r="BZ399" i="53"/>
  <c r="CD399" i="53"/>
  <c r="CH399" i="53"/>
  <c r="CA399" i="53"/>
  <c r="CE399" i="53"/>
  <c r="CB387" i="53"/>
  <c r="CF387" i="53"/>
  <c r="CC387" i="53"/>
  <c r="CG387" i="53"/>
  <c r="BZ387" i="53"/>
  <c r="CD387" i="53"/>
  <c r="CH387" i="53"/>
  <c r="CA387" i="53"/>
  <c r="CB371" i="53"/>
  <c r="CF371" i="53"/>
  <c r="CC371" i="53"/>
  <c r="CG371" i="53"/>
  <c r="BZ371" i="53"/>
  <c r="CD371" i="53"/>
  <c r="CH371" i="53"/>
  <c r="CA371" i="53"/>
  <c r="CB355" i="53"/>
  <c r="CF355" i="53"/>
  <c r="CC355" i="53"/>
  <c r="CG355" i="53"/>
  <c r="BZ355" i="53"/>
  <c r="CD355" i="53"/>
  <c r="CH355" i="53"/>
  <c r="CA355" i="53"/>
  <c r="CB347" i="53"/>
  <c r="CF347" i="53"/>
  <c r="CC347" i="53"/>
  <c r="CG347" i="53"/>
  <c r="BZ347" i="53"/>
  <c r="CD347" i="53"/>
  <c r="CH347" i="53"/>
  <c r="CA347" i="53"/>
  <c r="CE347" i="53"/>
  <c r="CA300" i="53"/>
  <c r="CE300" i="53"/>
  <c r="CB300" i="53"/>
  <c r="CF300" i="53"/>
  <c r="CC300" i="53"/>
  <c r="CG300" i="53"/>
  <c r="CH300" i="53"/>
  <c r="BZ300" i="53"/>
  <c r="CB267" i="53"/>
  <c r="CF267" i="53"/>
  <c r="CC267" i="53"/>
  <c r="CG267" i="53"/>
  <c r="BZ267" i="53"/>
  <c r="CD267" i="53"/>
  <c r="CH267" i="53"/>
  <c r="CA267" i="53"/>
  <c r="CE267" i="53"/>
  <c r="CA236" i="53"/>
  <c r="CE236" i="53"/>
  <c r="CB236" i="53"/>
  <c r="CF236" i="53"/>
  <c r="CC236" i="53"/>
  <c r="CG236" i="53"/>
  <c r="CH236" i="53"/>
  <c r="BZ236" i="53"/>
  <c r="CA172" i="53"/>
  <c r="CE172" i="53"/>
  <c r="CB172" i="53"/>
  <c r="CF172" i="53"/>
  <c r="CC172" i="53"/>
  <c r="CG172" i="53"/>
  <c r="BZ172" i="53"/>
  <c r="CD172" i="53"/>
  <c r="CH172" i="53"/>
  <c r="CE435" i="53"/>
  <c r="CE371" i="53"/>
  <c r="CH36" i="53"/>
  <c r="CD36" i="53"/>
  <c r="BZ36" i="53"/>
  <c r="CB255" i="53"/>
  <c r="CF255" i="53"/>
  <c r="CC255" i="53"/>
  <c r="CG255" i="53"/>
  <c r="BZ255" i="53"/>
  <c r="CD255" i="53"/>
  <c r="CH255" i="53"/>
  <c r="CA255" i="53"/>
  <c r="CE255" i="53"/>
  <c r="CB251" i="53"/>
  <c r="CF251" i="53"/>
  <c r="CC251" i="53"/>
  <c r="CG251" i="53"/>
  <c r="BZ251" i="53"/>
  <c r="CD251" i="53"/>
  <c r="CH251" i="53"/>
  <c r="CA251" i="53"/>
  <c r="CE251" i="53"/>
  <c r="CB247" i="53"/>
  <c r="CF247" i="53"/>
  <c r="CC247" i="53"/>
  <c r="CG247" i="53"/>
  <c r="BZ247" i="53"/>
  <c r="CD247" i="53"/>
  <c r="CH247" i="53"/>
  <c r="CE247" i="53"/>
  <c r="CB243" i="53"/>
  <c r="CF243" i="53"/>
  <c r="CC243" i="53"/>
  <c r="CG243" i="53"/>
  <c r="BZ243" i="53"/>
  <c r="CD243" i="53"/>
  <c r="CH243" i="53"/>
  <c r="CA243" i="53"/>
  <c r="CB239" i="53"/>
  <c r="CF239" i="53"/>
  <c r="CC239" i="53"/>
  <c r="CG239" i="53"/>
  <c r="BZ239" i="53"/>
  <c r="CD239" i="53"/>
  <c r="CH239" i="53"/>
  <c r="CA239" i="53"/>
  <c r="CE239" i="53"/>
  <c r="CB235" i="53"/>
  <c r="CF235" i="53"/>
  <c r="CC235" i="53"/>
  <c r="CG235" i="53"/>
  <c r="BZ235" i="53"/>
  <c r="CD235" i="53"/>
  <c r="CH235" i="53"/>
  <c r="CA235" i="53"/>
  <c r="CE235" i="53"/>
  <c r="CB231" i="53"/>
  <c r="CF231" i="53"/>
  <c r="CC231" i="53"/>
  <c r="CG231" i="53"/>
  <c r="BZ231" i="53"/>
  <c r="CD231" i="53"/>
  <c r="CH231" i="53"/>
  <c r="CE231" i="53"/>
  <c r="CB227" i="53"/>
  <c r="CF227" i="53"/>
  <c r="CC227" i="53"/>
  <c r="CG227" i="53"/>
  <c r="BZ227" i="53"/>
  <c r="CD227" i="53"/>
  <c r="CH227" i="53"/>
  <c r="CA227" i="53"/>
  <c r="BZ223" i="53"/>
  <c r="CB223" i="53"/>
  <c r="CF223" i="53"/>
  <c r="CC223" i="53"/>
  <c r="CG223" i="53"/>
  <c r="CD223" i="53"/>
  <c r="CH223" i="53"/>
  <c r="CA223" i="53"/>
  <c r="CE223" i="53"/>
  <c r="CB219" i="53"/>
  <c r="CF219" i="53"/>
  <c r="BZ219" i="53"/>
  <c r="CD219" i="53"/>
  <c r="CH219" i="53"/>
  <c r="CG219" i="53"/>
  <c r="CA219" i="53"/>
  <c r="CC219" i="53"/>
  <c r="CE219" i="53"/>
  <c r="CB215" i="53"/>
  <c r="CF215" i="53"/>
  <c r="BZ215" i="53"/>
  <c r="CD215" i="53"/>
  <c r="CH215" i="53"/>
  <c r="CC215" i="53"/>
  <c r="CE215" i="53"/>
  <c r="CG215" i="53"/>
  <c r="CA215" i="53"/>
  <c r="CB211" i="53"/>
  <c r="CF211" i="53"/>
  <c r="BZ211" i="53"/>
  <c r="CD211" i="53"/>
  <c r="CH211" i="53"/>
  <c r="CG211" i="53"/>
  <c r="CA211" i="53"/>
  <c r="CC211" i="53"/>
  <c r="CE211" i="53"/>
  <c r="CB207" i="53"/>
  <c r="CF207" i="53"/>
  <c r="BZ207" i="53"/>
  <c r="CD207" i="53"/>
  <c r="CH207" i="53"/>
  <c r="CC207" i="53"/>
  <c r="CE207" i="53"/>
  <c r="CG207" i="53"/>
  <c r="CB203" i="53"/>
  <c r="CF203" i="53"/>
  <c r="BZ203" i="53"/>
  <c r="CD203" i="53"/>
  <c r="CH203" i="53"/>
  <c r="CG203" i="53"/>
  <c r="CA203" i="53"/>
  <c r="CC203" i="53"/>
  <c r="CB199" i="53"/>
  <c r="CF199" i="53"/>
  <c r="CC199" i="53"/>
  <c r="CG199" i="53"/>
  <c r="BZ199" i="53"/>
  <c r="CD199" i="53"/>
  <c r="CH199" i="53"/>
  <c r="CA199" i="53"/>
  <c r="CE199" i="53"/>
  <c r="CB195" i="53"/>
  <c r="CF195" i="53"/>
  <c r="CC195" i="53"/>
  <c r="CG195" i="53"/>
  <c r="BZ195" i="53"/>
  <c r="CD195" i="53"/>
  <c r="CH195" i="53"/>
  <c r="CA195" i="53"/>
  <c r="CE195" i="53"/>
  <c r="CB191" i="53"/>
  <c r="CF191" i="53"/>
  <c r="CC191" i="53"/>
  <c r="CG191" i="53"/>
  <c r="BZ191" i="53"/>
  <c r="CD191" i="53"/>
  <c r="CH191" i="53"/>
  <c r="CA191" i="53"/>
  <c r="CE191" i="53"/>
  <c r="CB187" i="53"/>
  <c r="CF187" i="53"/>
  <c r="CC187" i="53"/>
  <c r="CG187" i="53"/>
  <c r="BZ187" i="53"/>
  <c r="CD187" i="53"/>
  <c r="CH187" i="53"/>
  <c r="CE187" i="53"/>
  <c r="CA187" i="53"/>
  <c r="CB183" i="53"/>
  <c r="CF183" i="53"/>
  <c r="CC183" i="53"/>
  <c r="CG183" i="53"/>
  <c r="BZ183" i="53"/>
  <c r="CD183" i="53"/>
  <c r="CH183" i="53"/>
  <c r="CA183" i="53"/>
  <c r="CB179" i="53"/>
  <c r="CF179" i="53"/>
  <c r="CC179" i="53"/>
  <c r="CG179" i="53"/>
  <c r="BZ179" i="53"/>
  <c r="CD179" i="53"/>
  <c r="CH179" i="53"/>
  <c r="CA179" i="53"/>
  <c r="CE179" i="53"/>
  <c r="CB175" i="53"/>
  <c r="CF175" i="53"/>
  <c r="CC175" i="53"/>
  <c r="CG175" i="53"/>
  <c r="BZ175" i="53"/>
  <c r="CD175" i="53"/>
  <c r="CH175" i="53"/>
  <c r="CA175" i="53"/>
  <c r="CE175" i="53"/>
  <c r="CB171" i="53"/>
  <c r="CF171" i="53"/>
  <c r="CC171" i="53"/>
  <c r="CG171" i="53"/>
  <c r="BZ171" i="53"/>
  <c r="CD171" i="53"/>
  <c r="CH171" i="53"/>
  <c r="CE171" i="53"/>
  <c r="CA171" i="53"/>
  <c r="CB167" i="53"/>
  <c r="CF167" i="53"/>
  <c r="CC167" i="53"/>
  <c r="CG167" i="53"/>
  <c r="BZ167" i="53"/>
  <c r="CD167" i="53"/>
  <c r="CH167" i="53"/>
  <c r="CA167" i="53"/>
  <c r="CE167" i="53"/>
  <c r="CB163" i="53"/>
  <c r="CF163" i="53"/>
  <c r="CC163" i="53"/>
  <c r="CG163" i="53"/>
  <c r="BZ163" i="53"/>
  <c r="CD163" i="53"/>
  <c r="CH163" i="53"/>
  <c r="CA163" i="53"/>
  <c r="CE163" i="53"/>
  <c r="CB159" i="53"/>
  <c r="CF159" i="53"/>
  <c r="CC159" i="53"/>
  <c r="CG159" i="53"/>
  <c r="BZ159" i="53"/>
  <c r="CD159" i="53"/>
  <c r="CH159" i="53"/>
  <c r="CA159" i="53"/>
  <c r="CE159" i="53"/>
  <c r="CB155" i="53"/>
  <c r="CF155" i="53"/>
  <c r="CC155" i="53"/>
  <c r="CG155" i="53"/>
  <c r="BZ155" i="53"/>
  <c r="CD155" i="53"/>
  <c r="CH155" i="53"/>
  <c r="CE155" i="53"/>
  <c r="CB151" i="53"/>
  <c r="CF151" i="53"/>
  <c r="CC151" i="53"/>
  <c r="CG151" i="53"/>
  <c r="BZ151" i="53"/>
  <c r="CD151" i="53"/>
  <c r="CH151" i="53"/>
  <c r="CA151" i="53"/>
  <c r="CE151" i="53"/>
  <c r="CB147" i="53"/>
  <c r="CF147" i="53"/>
  <c r="CC147" i="53"/>
  <c r="CG147" i="53"/>
  <c r="BZ147" i="53"/>
  <c r="CD147" i="53"/>
  <c r="CH147" i="53"/>
  <c r="CA147" i="53"/>
  <c r="CE147" i="53"/>
  <c r="CB143" i="53"/>
  <c r="CF143" i="53"/>
  <c r="CC143" i="53"/>
  <c r="CG143" i="53"/>
  <c r="BZ143" i="53"/>
  <c r="CD143" i="53"/>
  <c r="CH143" i="53"/>
  <c r="CA143" i="53"/>
  <c r="CE143" i="53"/>
  <c r="CB139" i="53"/>
  <c r="CF139" i="53"/>
  <c r="CC139" i="53"/>
  <c r="CG139" i="53"/>
  <c r="BZ139" i="53"/>
  <c r="CD139" i="53"/>
  <c r="CH139" i="53"/>
  <c r="CE139" i="53"/>
  <c r="CA139" i="53"/>
  <c r="CB135" i="53"/>
  <c r="CF135" i="53"/>
  <c r="CC135" i="53"/>
  <c r="CG135" i="53"/>
  <c r="BZ135" i="53"/>
  <c r="CD135" i="53"/>
  <c r="CH135" i="53"/>
  <c r="CA135" i="53"/>
  <c r="CE135" i="53"/>
  <c r="CB131" i="53"/>
  <c r="CF131" i="53"/>
  <c r="CC131" i="53"/>
  <c r="CG131" i="53"/>
  <c r="BZ131" i="53"/>
  <c r="CD131" i="53"/>
  <c r="CH131" i="53"/>
  <c r="CA131" i="53"/>
  <c r="CE131" i="53"/>
  <c r="CB127" i="53"/>
  <c r="CF127" i="53"/>
  <c r="CC127" i="53"/>
  <c r="CG127" i="53"/>
  <c r="BZ127" i="53"/>
  <c r="CD127" i="53"/>
  <c r="CH127" i="53"/>
  <c r="CA127" i="53"/>
  <c r="CE127" i="53"/>
  <c r="CB123" i="53"/>
  <c r="CF123" i="53"/>
  <c r="CC123" i="53"/>
  <c r="CG123" i="53"/>
  <c r="BZ123" i="53"/>
  <c r="CD123" i="53"/>
  <c r="CH123" i="53"/>
  <c r="CE123" i="53"/>
  <c r="CA123" i="53"/>
  <c r="CB119" i="53"/>
  <c r="CF119" i="53"/>
  <c r="CC119" i="53"/>
  <c r="CG119" i="53"/>
  <c r="BZ119" i="53"/>
  <c r="CD119" i="53"/>
  <c r="CH119" i="53"/>
  <c r="CA119" i="53"/>
  <c r="CB115" i="53"/>
  <c r="CF115" i="53"/>
  <c r="CC115" i="53"/>
  <c r="CG115" i="53"/>
  <c r="BZ115" i="53"/>
  <c r="CD115" i="53"/>
  <c r="CH115" i="53"/>
  <c r="CA115" i="53"/>
  <c r="CE115" i="53"/>
  <c r="CB111" i="53"/>
  <c r="CF111" i="53"/>
  <c r="CC111" i="53"/>
  <c r="CG111" i="53"/>
  <c r="BZ111" i="53"/>
  <c r="CD111" i="53"/>
  <c r="CH111" i="53"/>
  <c r="CA111" i="53"/>
  <c r="CE111" i="53"/>
  <c r="CB107" i="53"/>
  <c r="CF107" i="53"/>
  <c r="CC107" i="53"/>
  <c r="CG107" i="53"/>
  <c r="BZ107" i="53"/>
  <c r="CD107" i="53"/>
  <c r="CH107" i="53"/>
  <c r="CE107" i="53"/>
  <c r="CA107" i="53"/>
  <c r="CB103" i="53"/>
  <c r="CF103" i="53"/>
  <c r="CC103" i="53"/>
  <c r="CG103" i="53"/>
  <c r="BZ103" i="53"/>
  <c r="CD103" i="53"/>
  <c r="CH103" i="53"/>
  <c r="CA103" i="53"/>
  <c r="CE103" i="53"/>
  <c r="CB99" i="53"/>
  <c r="CF99" i="53"/>
  <c r="CC99" i="53"/>
  <c r="CG99" i="53"/>
  <c r="BZ99" i="53"/>
  <c r="CD99" i="53"/>
  <c r="CH99" i="53"/>
  <c r="CA99" i="53"/>
  <c r="CE99" i="53"/>
  <c r="CB95" i="53"/>
  <c r="CF95" i="53"/>
  <c r="CC95" i="53"/>
  <c r="CG95" i="53"/>
  <c r="BZ95" i="53"/>
  <c r="CD95" i="53"/>
  <c r="CH95" i="53"/>
  <c r="CA95" i="53"/>
  <c r="CE95" i="53"/>
  <c r="CB91" i="53"/>
  <c r="CF91" i="53"/>
  <c r="CC91" i="53"/>
  <c r="CG91" i="53"/>
  <c r="BZ91" i="53"/>
  <c r="CD91" i="53"/>
  <c r="CH91" i="53"/>
  <c r="CE91" i="53"/>
  <c r="BZ87" i="53"/>
  <c r="CD87" i="53"/>
  <c r="CH87" i="53"/>
  <c r="CB87" i="53"/>
  <c r="CF87" i="53"/>
  <c r="CA87" i="53"/>
  <c r="CC87" i="53"/>
  <c r="CE87" i="53"/>
  <c r="CG87" i="53"/>
  <c r="BZ83" i="53"/>
  <c r="CD83" i="53"/>
  <c r="CH83" i="53"/>
  <c r="CB83" i="53"/>
  <c r="CF83" i="53"/>
  <c r="CE83" i="53"/>
  <c r="CG83" i="53"/>
  <c r="CA83" i="53"/>
  <c r="CC83" i="53"/>
  <c r="BZ79" i="53"/>
  <c r="CD79" i="53"/>
  <c r="CH79" i="53"/>
  <c r="CA79" i="53"/>
  <c r="CE79" i="53"/>
  <c r="CB79" i="53"/>
  <c r="CF79" i="53"/>
  <c r="CC79" i="53"/>
  <c r="CG79" i="53"/>
  <c r="BZ75" i="53"/>
  <c r="CD75" i="53"/>
  <c r="CH75" i="53"/>
  <c r="CA75" i="53"/>
  <c r="CE75" i="53"/>
  <c r="CB75" i="53"/>
  <c r="CF75" i="53"/>
  <c r="CG75" i="53"/>
  <c r="CC75" i="53"/>
  <c r="BZ71" i="53"/>
  <c r="CD71" i="53"/>
  <c r="CH71" i="53"/>
  <c r="CE71" i="53"/>
  <c r="CB71" i="53"/>
  <c r="CF71" i="53"/>
  <c r="CC71" i="53"/>
  <c r="CH47" i="53"/>
  <c r="CE419" i="53"/>
  <c r="CE355" i="53"/>
  <c r="CE227" i="53"/>
  <c r="CE203" i="53"/>
  <c r="CE119" i="53"/>
  <c r="CA91" i="53"/>
  <c r="CC242" i="53"/>
  <c r="CG242" i="53"/>
  <c r="BZ242" i="53"/>
  <c r="CD242" i="53"/>
  <c r="CH242" i="53"/>
  <c r="CA242" i="53"/>
  <c r="CE242" i="53"/>
  <c r="CB242" i="53"/>
  <c r="CF242" i="53"/>
  <c r="CC234" i="53"/>
  <c r="CG234" i="53"/>
  <c r="BZ234" i="53"/>
  <c r="CD234" i="53"/>
  <c r="CH234" i="53"/>
  <c r="CA234" i="53"/>
  <c r="CE234" i="53"/>
  <c r="CB234" i="53"/>
  <c r="CC134" i="53"/>
  <c r="CG134" i="53"/>
  <c r="BZ134" i="53"/>
  <c r="CD134" i="53"/>
  <c r="CH134" i="53"/>
  <c r="CA134" i="53"/>
  <c r="CE134" i="53"/>
  <c r="CB134" i="53"/>
  <c r="CF134" i="53"/>
  <c r="CC122" i="53"/>
  <c r="CG122" i="53"/>
  <c r="BZ122" i="53"/>
  <c r="CD122" i="53"/>
  <c r="CH122" i="53"/>
  <c r="CA122" i="53"/>
  <c r="CE122" i="53"/>
  <c r="CB122" i="53"/>
  <c r="CF122" i="53"/>
  <c r="CC94" i="53"/>
  <c r="CG94" i="53"/>
  <c r="BZ94" i="53"/>
  <c r="CD94" i="53"/>
  <c r="CH94" i="53"/>
  <c r="CA94" i="53"/>
  <c r="CE94" i="53"/>
  <c r="CB94" i="53"/>
  <c r="CF94" i="53"/>
  <c r="CE66" i="53"/>
  <c r="CB66" i="53"/>
  <c r="CF66" i="53"/>
  <c r="CC66" i="53"/>
  <c r="CG66" i="53"/>
  <c r="CH66" i="53"/>
  <c r="CD66" i="53"/>
  <c r="CE38" i="53"/>
  <c r="CF38" i="53"/>
  <c r="CC38" i="53"/>
  <c r="CG38" i="53"/>
  <c r="CD38" i="53"/>
  <c r="CH38" i="53"/>
  <c r="CB427" i="53"/>
  <c r="CF427" i="53"/>
  <c r="CC427" i="53"/>
  <c r="CG427" i="53"/>
  <c r="BZ427" i="53"/>
  <c r="CD427" i="53"/>
  <c r="CH427" i="53"/>
  <c r="CA427" i="53"/>
  <c r="CE427" i="53"/>
  <c r="CB411" i="53"/>
  <c r="CF411" i="53"/>
  <c r="CC411" i="53"/>
  <c r="CG411" i="53"/>
  <c r="BZ411" i="53"/>
  <c r="CD411" i="53"/>
  <c r="CH411" i="53"/>
  <c r="CA411" i="53"/>
  <c r="CE411" i="53"/>
  <c r="CB407" i="53"/>
  <c r="CF407" i="53"/>
  <c r="CC407" i="53"/>
  <c r="CG407" i="53"/>
  <c r="BZ407" i="53"/>
  <c r="CD407" i="53"/>
  <c r="CH407" i="53"/>
  <c r="CE407" i="53"/>
  <c r="CB391" i="53"/>
  <c r="CF391" i="53"/>
  <c r="CC391" i="53"/>
  <c r="CG391" i="53"/>
  <c r="BZ391" i="53"/>
  <c r="CD391" i="53"/>
  <c r="CH391" i="53"/>
  <c r="CE391" i="53"/>
  <c r="CB375" i="53"/>
  <c r="CF375" i="53"/>
  <c r="CC375" i="53"/>
  <c r="CG375" i="53"/>
  <c r="BZ375" i="53"/>
  <c r="CD375" i="53"/>
  <c r="CH375" i="53"/>
  <c r="CE375" i="53"/>
  <c r="CB363" i="53"/>
  <c r="CF363" i="53"/>
  <c r="CC363" i="53"/>
  <c r="CG363" i="53"/>
  <c r="BZ363" i="53"/>
  <c r="CD363" i="53"/>
  <c r="CH363" i="53"/>
  <c r="CA363" i="53"/>
  <c r="CE363" i="53"/>
  <c r="CB351" i="53"/>
  <c r="CF351" i="53"/>
  <c r="CC351" i="53"/>
  <c r="CG351" i="53"/>
  <c r="BZ351" i="53"/>
  <c r="CD351" i="53"/>
  <c r="CH351" i="53"/>
  <c r="CA351" i="53"/>
  <c r="CE351" i="53"/>
  <c r="CA332" i="53"/>
  <c r="CE332" i="53"/>
  <c r="CB332" i="53"/>
  <c r="CF332" i="53"/>
  <c r="CC332" i="53"/>
  <c r="CG332" i="53"/>
  <c r="CH332" i="53"/>
  <c r="BZ332" i="53"/>
  <c r="CB315" i="53"/>
  <c r="CF315" i="53"/>
  <c r="CC315" i="53"/>
  <c r="CG315" i="53"/>
  <c r="BZ315" i="53"/>
  <c r="CD315" i="53"/>
  <c r="CH315" i="53"/>
  <c r="CA315" i="53"/>
  <c r="CE315" i="53"/>
  <c r="CB299" i="53"/>
  <c r="CF299" i="53"/>
  <c r="CC299" i="53"/>
  <c r="CG299" i="53"/>
  <c r="BZ299" i="53"/>
  <c r="CD299" i="53"/>
  <c r="CH299" i="53"/>
  <c r="CA299" i="53"/>
  <c r="CE299" i="53"/>
  <c r="CA284" i="53"/>
  <c r="CE284" i="53"/>
  <c r="CB284" i="53"/>
  <c r="CF284" i="53"/>
  <c r="CC284" i="53"/>
  <c r="CG284" i="53"/>
  <c r="CH284" i="53"/>
  <c r="BZ284" i="53"/>
  <c r="CB283" i="53"/>
  <c r="CF283" i="53"/>
  <c r="CC283" i="53"/>
  <c r="CG283" i="53"/>
  <c r="BZ283" i="53"/>
  <c r="CD283" i="53"/>
  <c r="CH283" i="53"/>
  <c r="CA283" i="53"/>
  <c r="CE283" i="53"/>
  <c r="CA268" i="53"/>
  <c r="CE268" i="53"/>
  <c r="CB268" i="53"/>
  <c r="CF268" i="53"/>
  <c r="CC268" i="53"/>
  <c r="CG268" i="53"/>
  <c r="CH268" i="53"/>
  <c r="BZ268" i="53"/>
  <c r="CA252" i="53"/>
  <c r="CE252" i="53"/>
  <c r="CB252" i="53"/>
  <c r="CF252" i="53"/>
  <c r="CC252" i="53"/>
  <c r="CG252" i="53"/>
  <c r="CH252" i="53"/>
  <c r="BZ252" i="53"/>
  <c r="CA188" i="53"/>
  <c r="CE188" i="53"/>
  <c r="CB188" i="53"/>
  <c r="CF188" i="53"/>
  <c r="CC188" i="53"/>
  <c r="CG188" i="53"/>
  <c r="BZ188" i="53"/>
  <c r="CD188" i="53"/>
  <c r="CH188" i="53"/>
  <c r="CA124" i="53"/>
  <c r="CE124" i="53"/>
  <c r="CB124" i="53"/>
  <c r="CF124" i="53"/>
  <c r="CC124" i="53"/>
  <c r="CG124" i="53"/>
  <c r="BZ124" i="53"/>
  <c r="CD124" i="53"/>
  <c r="CH124" i="53"/>
  <c r="CA92" i="53"/>
  <c r="CE92" i="53"/>
  <c r="CB92" i="53"/>
  <c r="CF92" i="53"/>
  <c r="CC92" i="53"/>
  <c r="CG92" i="53"/>
  <c r="BZ92" i="53"/>
  <c r="CD92" i="53"/>
  <c r="CH92" i="53"/>
  <c r="CC76" i="53"/>
  <c r="CG76" i="53"/>
  <c r="BZ76" i="53"/>
  <c r="CD76" i="53"/>
  <c r="CH76" i="53"/>
  <c r="CA76" i="53"/>
  <c r="CE76" i="53"/>
  <c r="CB76" i="53"/>
  <c r="CF76" i="53"/>
  <c r="CF250" i="53"/>
  <c r="CG36" i="53"/>
  <c r="CC36" i="53"/>
  <c r="CB68" i="53"/>
  <c r="CG40" i="53"/>
  <c r="CD40" i="53"/>
  <c r="CH40" i="53"/>
  <c r="CE40" i="53"/>
  <c r="CF40" i="53"/>
  <c r="CE403" i="53"/>
  <c r="CA375" i="53"/>
  <c r="CD332" i="53"/>
  <c r="CD268" i="53"/>
  <c r="CA247" i="53"/>
  <c r="CB214" i="53"/>
  <c r="CG71" i="53"/>
  <c r="CC254" i="53"/>
  <c r="CG254" i="53"/>
  <c r="BZ254" i="53"/>
  <c r="CD254" i="53"/>
  <c r="CH254" i="53"/>
  <c r="CA254" i="53"/>
  <c r="CE254" i="53"/>
  <c r="CF254" i="53"/>
  <c r="CC238" i="53"/>
  <c r="CG238" i="53"/>
  <c r="BZ238" i="53"/>
  <c r="CD238" i="53"/>
  <c r="CH238" i="53"/>
  <c r="CA238" i="53"/>
  <c r="CE238" i="53"/>
  <c r="CF238" i="53"/>
  <c r="CC230" i="53"/>
  <c r="CG230" i="53"/>
  <c r="BZ230" i="53"/>
  <c r="CD230" i="53"/>
  <c r="CH230" i="53"/>
  <c r="CA230" i="53"/>
  <c r="CE230" i="53"/>
  <c r="CB230" i="53"/>
  <c r="CF230" i="53"/>
  <c r="CC222" i="53"/>
  <c r="CG222" i="53"/>
  <c r="CA222" i="53"/>
  <c r="CE222" i="53"/>
  <c r="CD222" i="53"/>
  <c r="CF222" i="53"/>
  <c r="BZ222" i="53"/>
  <c r="CH222" i="53"/>
  <c r="CB222" i="53"/>
  <c r="CC198" i="53"/>
  <c r="CG198" i="53"/>
  <c r="BZ198" i="53"/>
  <c r="CD198" i="53"/>
  <c r="CH198" i="53"/>
  <c r="CA198" i="53"/>
  <c r="CE198" i="53"/>
  <c r="CB198" i="53"/>
  <c r="CF198" i="53"/>
  <c r="CC194" i="53"/>
  <c r="CG194" i="53"/>
  <c r="BZ194" i="53"/>
  <c r="CD194" i="53"/>
  <c r="CH194" i="53"/>
  <c r="CA194" i="53"/>
  <c r="CE194" i="53"/>
  <c r="CF194" i="53"/>
  <c r="CB194" i="53"/>
  <c r="CC190" i="53"/>
  <c r="CG190" i="53"/>
  <c r="BZ190" i="53"/>
  <c r="CD190" i="53"/>
  <c r="CH190" i="53"/>
  <c r="CA190" i="53"/>
  <c r="CE190" i="53"/>
  <c r="CB190" i="53"/>
  <c r="CC182" i="53"/>
  <c r="CG182" i="53"/>
  <c r="BZ182" i="53"/>
  <c r="CD182" i="53"/>
  <c r="CH182" i="53"/>
  <c r="CA182" i="53"/>
  <c r="CE182" i="53"/>
  <c r="CB182" i="53"/>
  <c r="CF182" i="53"/>
  <c r="CC166" i="53"/>
  <c r="CG166" i="53"/>
  <c r="BZ166" i="53"/>
  <c r="CD166" i="53"/>
  <c r="CH166" i="53"/>
  <c r="CA166" i="53"/>
  <c r="CE166" i="53"/>
  <c r="CB166" i="53"/>
  <c r="CF166" i="53"/>
  <c r="CC162" i="53"/>
  <c r="CG162" i="53"/>
  <c r="BZ162" i="53"/>
  <c r="CD162" i="53"/>
  <c r="CH162" i="53"/>
  <c r="CA162" i="53"/>
  <c r="CE162" i="53"/>
  <c r="CF162" i="53"/>
  <c r="CC154" i="53"/>
  <c r="CG154" i="53"/>
  <c r="BZ154" i="53"/>
  <c r="CD154" i="53"/>
  <c r="CH154" i="53"/>
  <c r="CA154" i="53"/>
  <c r="CE154" i="53"/>
  <c r="CB154" i="53"/>
  <c r="CF154" i="53"/>
  <c r="CC138" i="53"/>
  <c r="CG138" i="53"/>
  <c r="BZ138" i="53"/>
  <c r="CD138" i="53"/>
  <c r="CH138" i="53"/>
  <c r="CA138" i="53"/>
  <c r="CE138" i="53"/>
  <c r="CB138" i="53"/>
  <c r="CF138" i="53"/>
  <c r="CC102" i="53"/>
  <c r="CG102" i="53"/>
  <c r="BZ102" i="53"/>
  <c r="CD102" i="53"/>
  <c r="CH102" i="53"/>
  <c r="CA102" i="53"/>
  <c r="CE102" i="53"/>
  <c r="CB102" i="53"/>
  <c r="CF102" i="53"/>
  <c r="CC98" i="53"/>
  <c r="CG98" i="53"/>
  <c r="BZ98" i="53"/>
  <c r="CD98" i="53"/>
  <c r="CH98" i="53"/>
  <c r="CA98" i="53"/>
  <c r="CE98" i="53"/>
  <c r="CF98" i="53"/>
  <c r="CA86" i="53"/>
  <c r="CE86" i="53"/>
  <c r="CC86" i="53"/>
  <c r="CG86" i="53"/>
  <c r="CB86" i="53"/>
  <c r="CD86" i="53"/>
  <c r="CF86" i="53"/>
  <c r="BZ86" i="53"/>
  <c r="CH86" i="53"/>
  <c r="CE70" i="53"/>
  <c r="CB70" i="53"/>
  <c r="CF70" i="53"/>
  <c r="CC70" i="53"/>
  <c r="CG70" i="53"/>
  <c r="CD70" i="53"/>
  <c r="CH70" i="53"/>
  <c r="CE50" i="53"/>
  <c r="CB50" i="53"/>
  <c r="CF50" i="53"/>
  <c r="CG50" i="53"/>
  <c r="CH50" i="53"/>
  <c r="CD50" i="53"/>
  <c r="CE46" i="53"/>
  <c r="CB46" i="53"/>
  <c r="CF46" i="53"/>
  <c r="CG46" i="53"/>
  <c r="CD46" i="53"/>
  <c r="CH46" i="53"/>
  <c r="CB431" i="53"/>
  <c r="CF431" i="53"/>
  <c r="CC431" i="53"/>
  <c r="CG431" i="53"/>
  <c r="BZ431" i="53"/>
  <c r="CD431" i="53"/>
  <c r="CH431" i="53"/>
  <c r="CA431" i="53"/>
  <c r="CE431" i="53"/>
  <c r="CB395" i="53"/>
  <c r="CF395" i="53"/>
  <c r="CC395" i="53"/>
  <c r="CG395" i="53"/>
  <c r="BZ395" i="53"/>
  <c r="CD395" i="53"/>
  <c r="CH395" i="53"/>
  <c r="CA395" i="53"/>
  <c r="CE395" i="53"/>
  <c r="CB379" i="53"/>
  <c r="CF379" i="53"/>
  <c r="CC379" i="53"/>
  <c r="CG379" i="53"/>
  <c r="BZ379" i="53"/>
  <c r="CD379" i="53"/>
  <c r="CH379" i="53"/>
  <c r="CA379" i="53"/>
  <c r="CE379" i="53"/>
  <c r="CB359" i="53"/>
  <c r="CF359" i="53"/>
  <c r="CC359" i="53"/>
  <c r="CG359" i="53"/>
  <c r="BZ359" i="53"/>
  <c r="CD359" i="53"/>
  <c r="CH359" i="53"/>
  <c r="CE359" i="53"/>
  <c r="CB331" i="53"/>
  <c r="CF331" i="53"/>
  <c r="CC331" i="53"/>
  <c r="CG331" i="53"/>
  <c r="BZ331" i="53"/>
  <c r="CD331" i="53"/>
  <c r="CH331" i="53"/>
  <c r="CA331" i="53"/>
  <c r="CE331" i="53"/>
  <c r="CA220" i="53"/>
  <c r="CE220" i="53"/>
  <c r="CC220" i="53"/>
  <c r="CG220" i="53"/>
  <c r="CF220" i="53"/>
  <c r="BZ220" i="53"/>
  <c r="CH220" i="53"/>
  <c r="CB220" i="53"/>
  <c r="CD220" i="53"/>
  <c r="CA204" i="53"/>
  <c r="CE204" i="53"/>
  <c r="CC204" i="53"/>
  <c r="CG204" i="53"/>
  <c r="CF204" i="53"/>
  <c r="BZ204" i="53"/>
  <c r="CH204" i="53"/>
  <c r="CB204" i="53"/>
  <c r="CD204" i="53"/>
  <c r="CA156" i="53"/>
  <c r="CE156" i="53"/>
  <c r="CB156" i="53"/>
  <c r="CF156" i="53"/>
  <c r="CC156" i="53"/>
  <c r="CG156" i="53"/>
  <c r="BZ156" i="53"/>
  <c r="CD156" i="53"/>
  <c r="CH156" i="53"/>
  <c r="CA140" i="53"/>
  <c r="CE140" i="53"/>
  <c r="CB140" i="53"/>
  <c r="CF140" i="53"/>
  <c r="CC140" i="53"/>
  <c r="CG140" i="53"/>
  <c r="BZ140" i="53"/>
  <c r="CD140" i="53"/>
  <c r="CA108" i="53"/>
  <c r="CE108" i="53"/>
  <c r="CB108" i="53"/>
  <c r="CF108" i="53"/>
  <c r="CC108" i="53"/>
  <c r="CG108" i="53"/>
  <c r="BZ108" i="53"/>
  <c r="CD108" i="53"/>
  <c r="CH108" i="53"/>
  <c r="CB69" i="53"/>
  <c r="CF69" i="53"/>
  <c r="CG69" i="53"/>
  <c r="CD69" i="53"/>
  <c r="CH69" i="53"/>
  <c r="CA69" i="53"/>
  <c r="CE69" i="53"/>
  <c r="CA407" i="53"/>
  <c r="CD300" i="53"/>
  <c r="CD236" i="53"/>
  <c r="CF126" i="53"/>
  <c r="CF36" i="53"/>
  <c r="CB36" i="53"/>
  <c r="BZ345" i="53"/>
  <c r="CD345" i="53"/>
  <c r="CH345" i="53"/>
  <c r="CA345" i="53"/>
  <c r="CE345" i="53"/>
  <c r="CB345" i="53"/>
  <c r="CF345" i="53"/>
  <c r="CC345" i="53"/>
  <c r="CG345" i="53"/>
  <c r="BZ341" i="53"/>
  <c r="CD341" i="53"/>
  <c r="CH341" i="53"/>
  <c r="CA341" i="53"/>
  <c r="CE341" i="53"/>
  <c r="CB341" i="53"/>
  <c r="CF341" i="53"/>
  <c r="CG341" i="53"/>
  <c r="BZ337" i="53"/>
  <c r="CD337" i="53"/>
  <c r="CH337" i="53"/>
  <c r="CA337" i="53"/>
  <c r="CE337" i="53"/>
  <c r="CB337" i="53"/>
  <c r="CF337" i="53"/>
  <c r="CC337" i="53"/>
  <c r="BZ333" i="53"/>
  <c r="CD333" i="53"/>
  <c r="CH333" i="53"/>
  <c r="CA333" i="53"/>
  <c r="CE333" i="53"/>
  <c r="CB333" i="53"/>
  <c r="CF333" i="53"/>
  <c r="CC333" i="53"/>
  <c r="CG333" i="53"/>
  <c r="BZ329" i="53"/>
  <c r="CD329" i="53"/>
  <c r="CH329" i="53"/>
  <c r="CA329" i="53"/>
  <c r="CE329" i="53"/>
  <c r="CB329" i="53"/>
  <c r="CF329" i="53"/>
  <c r="CC329" i="53"/>
  <c r="CG329" i="53"/>
  <c r="BZ325" i="53"/>
  <c r="CD325" i="53"/>
  <c r="CH325" i="53"/>
  <c r="CA325" i="53"/>
  <c r="CE325" i="53"/>
  <c r="CB325" i="53"/>
  <c r="CF325" i="53"/>
  <c r="CG325" i="53"/>
  <c r="BZ321" i="53"/>
  <c r="CD321" i="53"/>
  <c r="CH321" i="53"/>
  <c r="CA321" i="53"/>
  <c r="CE321" i="53"/>
  <c r="CB321" i="53"/>
  <c r="CF321" i="53"/>
  <c r="CC321" i="53"/>
  <c r="BZ317" i="53"/>
  <c r="CD317" i="53"/>
  <c r="CH317" i="53"/>
  <c r="CA317" i="53"/>
  <c r="CE317" i="53"/>
  <c r="CB317" i="53"/>
  <c r="CF317" i="53"/>
  <c r="CC317" i="53"/>
  <c r="CG317" i="53"/>
  <c r="BZ313" i="53"/>
  <c r="CD313" i="53"/>
  <c r="CH313" i="53"/>
  <c r="CA313" i="53"/>
  <c r="CE313" i="53"/>
  <c r="CB313" i="53"/>
  <c r="CF313" i="53"/>
  <c r="CC313" i="53"/>
  <c r="CG313" i="53"/>
  <c r="BZ309" i="53"/>
  <c r="CD309" i="53"/>
  <c r="CH309" i="53"/>
  <c r="CA309" i="53"/>
  <c r="CE309" i="53"/>
  <c r="CB309" i="53"/>
  <c r="CF309" i="53"/>
  <c r="CG309" i="53"/>
  <c r="BZ305" i="53"/>
  <c r="CD305" i="53"/>
  <c r="CH305" i="53"/>
  <c r="CA305" i="53"/>
  <c r="CE305" i="53"/>
  <c r="CB305" i="53"/>
  <c r="CF305" i="53"/>
  <c r="CC305" i="53"/>
  <c r="BZ301" i="53"/>
  <c r="CD301" i="53"/>
  <c r="CH301" i="53"/>
  <c r="CA301" i="53"/>
  <c r="CE301" i="53"/>
  <c r="CB301" i="53"/>
  <c r="CF301" i="53"/>
  <c r="CC301" i="53"/>
  <c r="CG301" i="53"/>
  <c r="BZ297" i="53"/>
  <c r="CD297" i="53"/>
  <c r="CH297" i="53"/>
  <c r="CA297" i="53"/>
  <c r="CE297" i="53"/>
  <c r="CB297" i="53"/>
  <c r="CF297" i="53"/>
  <c r="CC297" i="53"/>
  <c r="CG297" i="53"/>
  <c r="BZ293" i="53"/>
  <c r="CD293" i="53"/>
  <c r="CH293" i="53"/>
  <c r="CA293" i="53"/>
  <c r="CE293" i="53"/>
  <c r="CB293" i="53"/>
  <c r="CF293" i="53"/>
  <c r="CG293" i="53"/>
  <c r="BZ289" i="53"/>
  <c r="CD289" i="53"/>
  <c r="CH289" i="53"/>
  <c r="CA289" i="53"/>
  <c r="CE289" i="53"/>
  <c r="CB289" i="53"/>
  <c r="CF289" i="53"/>
  <c r="CC289" i="53"/>
  <c r="BZ285" i="53"/>
  <c r="CD285" i="53"/>
  <c r="CH285" i="53"/>
  <c r="CA285" i="53"/>
  <c r="CE285" i="53"/>
  <c r="CB285" i="53"/>
  <c r="CF285" i="53"/>
  <c r="CC285" i="53"/>
  <c r="CG285" i="53"/>
  <c r="BZ281" i="53"/>
  <c r="CD281" i="53"/>
  <c r="CH281" i="53"/>
  <c r="CA281" i="53"/>
  <c r="CE281" i="53"/>
  <c r="CB281" i="53"/>
  <c r="CF281" i="53"/>
  <c r="CC281" i="53"/>
  <c r="CG281" i="53"/>
  <c r="BZ277" i="53"/>
  <c r="CD277" i="53"/>
  <c r="CH277" i="53"/>
  <c r="CA277" i="53"/>
  <c r="CE277" i="53"/>
  <c r="CB277" i="53"/>
  <c r="CF277" i="53"/>
  <c r="CG277" i="53"/>
  <c r="BZ273" i="53"/>
  <c r="CD273" i="53"/>
  <c r="CH273" i="53"/>
  <c r="CA273" i="53"/>
  <c r="CE273" i="53"/>
  <c r="CB273" i="53"/>
  <c r="CF273" i="53"/>
  <c r="CC273" i="53"/>
  <c r="BZ269" i="53"/>
  <c r="CD269" i="53"/>
  <c r="CH269" i="53"/>
  <c r="CA269" i="53"/>
  <c r="CE269" i="53"/>
  <c r="CB269" i="53"/>
  <c r="CF269" i="53"/>
  <c r="CC269" i="53"/>
  <c r="CG269" i="53"/>
  <c r="BZ265" i="53"/>
  <c r="CD265" i="53"/>
  <c r="CH265" i="53"/>
  <c r="CA265" i="53"/>
  <c r="CE265" i="53"/>
  <c r="CB265" i="53"/>
  <c r="CF265" i="53"/>
  <c r="CC265" i="53"/>
  <c r="CG265" i="53"/>
  <c r="BZ261" i="53"/>
  <c r="CD261" i="53"/>
  <c r="CH261" i="53"/>
  <c r="CA261" i="53"/>
  <c r="CE261" i="53"/>
  <c r="CB261" i="53"/>
  <c r="CF261" i="53"/>
  <c r="CG261" i="53"/>
  <c r="BZ257" i="53"/>
  <c r="CD257" i="53"/>
  <c r="CH257" i="53"/>
  <c r="CA257" i="53"/>
  <c r="CE257" i="53"/>
  <c r="CB257" i="53"/>
  <c r="CF257" i="53"/>
  <c r="CC257" i="53"/>
  <c r="BZ253" i="53"/>
  <c r="CD253" i="53"/>
  <c r="CH253" i="53"/>
  <c r="CA253" i="53"/>
  <c r="CE253" i="53"/>
  <c r="CB253" i="53"/>
  <c r="CF253" i="53"/>
  <c r="CC253" i="53"/>
  <c r="CG253" i="53"/>
  <c r="BZ249" i="53"/>
  <c r="CD249" i="53"/>
  <c r="CH249" i="53"/>
  <c r="CA249" i="53"/>
  <c r="CE249" i="53"/>
  <c r="CB249" i="53"/>
  <c r="CF249" i="53"/>
  <c r="CC249" i="53"/>
  <c r="CG249" i="53"/>
  <c r="BZ245" i="53"/>
  <c r="CD245" i="53"/>
  <c r="CH245" i="53"/>
  <c r="CA245" i="53"/>
  <c r="CE245" i="53"/>
  <c r="CB245" i="53"/>
  <c r="CF245" i="53"/>
  <c r="CG245" i="53"/>
  <c r="BZ241" i="53"/>
  <c r="CD241" i="53"/>
  <c r="CH241" i="53"/>
  <c r="CA241" i="53"/>
  <c r="CE241" i="53"/>
  <c r="CB241" i="53"/>
  <c r="CF241" i="53"/>
  <c r="CC241" i="53"/>
  <c r="BZ237" i="53"/>
  <c r="CD237" i="53"/>
  <c r="CH237" i="53"/>
  <c r="CA237" i="53"/>
  <c r="CE237" i="53"/>
  <c r="CB237" i="53"/>
  <c r="CF237" i="53"/>
  <c r="CC237" i="53"/>
  <c r="CG237" i="53"/>
  <c r="BZ233" i="53"/>
  <c r="CD233" i="53"/>
  <c r="CH233" i="53"/>
  <c r="CA233" i="53"/>
  <c r="CE233" i="53"/>
  <c r="CB233" i="53"/>
  <c r="CF233" i="53"/>
  <c r="CC233" i="53"/>
  <c r="CG233" i="53"/>
  <c r="BZ229" i="53"/>
  <c r="CD229" i="53"/>
  <c r="CH229" i="53"/>
  <c r="CA229" i="53"/>
  <c r="CE229" i="53"/>
  <c r="CB229" i="53"/>
  <c r="CF229" i="53"/>
  <c r="CG229" i="53"/>
  <c r="BZ225" i="53"/>
  <c r="CD225" i="53"/>
  <c r="CH225" i="53"/>
  <c r="CA225" i="53"/>
  <c r="CE225" i="53"/>
  <c r="CB225" i="53"/>
  <c r="CF225" i="53"/>
  <c r="CC225" i="53"/>
  <c r="BZ221" i="53"/>
  <c r="CD221" i="53"/>
  <c r="CH221" i="53"/>
  <c r="CB221" i="53"/>
  <c r="CF221" i="53"/>
  <c r="CE221" i="53"/>
  <c r="CG221" i="53"/>
  <c r="CA221" i="53"/>
  <c r="BZ217" i="53"/>
  <c r="CD217" i="53"/>
  <c r="CH217" i="53"/>
  <c r="CB217" i="53"/>
  <c r="CF217" i="53"/>
  <c r="CA217" i="53"/>
  <c r="CC217" i="53"/>
  <c r="CE217" i="53"/>
  <c r="BZ213" i="53"/>
  <c r="CD213" i="53"/>
  <c r="CH213" i="53"/>
  <c r="CB213" i="53"/>
  <c r="CF213" i="53"/>
  <c r="CE213" i="53"/>
  <c r="CG213" i="53"/>
  <c r="CA213" i="53"/>
  <c r="CC213" i="53"/>
  <c r="BZ209" i="53"/>
  <c r="CD209" i="53"/>
  <c r="CH209" i="53"/>
  <c r="CB209" i="53"/>
  <c r="CF209" i="53"/>
  <c r="CA209" i="53"/>
  <c r="CC209" i="53"/>
  <c r="CE209" i="53"/>
  <c r="CG209" i="53"/>
  <c r="BZ205" i="53"/>
  <c r="CD205" i="53"/>
  <c r="CH205" i="53"/>
  <c r="CB205" i="53"/>
  <c r="CF205" i="53"/>
  <c r="CE205" i="53"/>
  <c r="CG205" i="53"/>
  <c r="CA205" i="53"/>
  <c r="CC205" i="53"/>
  <c r="BZ201" i="53"/>
  <c r="CD201" i="53"/>
  <c r="CH201" i="53"/>
  <c r="CA201" i="53"/>
  <c r="CE201" i="53"/>
  <c r="CB201" i="53"/>
  <c r="CF201" i="53"/>
  <c r="CG201" i="53"/>
  <c r="CC201" i="53"/>
  <c r="BZ197" i="53"/>
  <c r="CD197" i="53"/>
  <c r="CH197" i="53"/>
  <c r="CA197" i="53"/>
  <c r="CE197" i="53"/>
  <c r="CB197" i="53"/>
  <c r="CF197" i="53"/>
  <c r="CC197" i="53"/>
  <c r="BZ193" i="53"/>
  <c r="CD193" i="53"/>
  <c r="CH193" i="53"/>
  <c r="CA193" i="53"/>
  <c r="CE193" i="53"/>
  <c r="CB193" i="53"/>
  <c r="CF193" i="53"/>
  <c r="CC193" i="53"/>
  <c r="CG193" i="53"/>
  <c r="BZ189" i="53"/>
  <c r="CD189" i="53"/>
  <c r="CH189" i="53"/>
  <c r="CA189" i="53"/>
  <c r="CE189" i="53"/>
  <c r="CB189" i="53"/>
  <c r="CF189" i="53"/>
  <c r="CC189" i="53"/>
  <c r="CG189" i="53"/>
  <c r="BZ185" i="53"/>
  <c r="CD185" i="53"/>
  <c r="CH185" i="53"/>
  <c r="CA185" i="53"/>
  <c r="CE185" i="53"/>
  <c r="CB185" i="53"/>
  <c r="CF185" i="53"/>
  <c r="CG185" i="53"/>
  <c r="CC185" i="53"/>
  <c r="BZ181" i="53"/>
  <c r="CD181" i="53"/>
  <c r="CH181" i="53"/>
  <c r="CA181" i="53"/>
  <c r="CE181" i="53"/>
  <c r="CB181" i="53"/>
  <c r="CF181" i="53"/>
  <c r="CC181" i="53"/>
  <c r="CG181" i="53"/>
  <c r="BZ177" i="53"/>
  <c r="CD177" i="53"/>
  <c r="CH177" i="53"/>
  <c r="CA177" i="53"/>
  <c r="CE177" i="53"/>
  <c r="CB177" i="53"/>
  <c r="CF177" i="53"/>
  <c r="CC177" i="53"/>
  <c r="CG177" i="53"/>
  <c r="BZ173" i="53"/>
  <c r="CD173" i="53"/>
  <c r="CH173" i="53"/>
  <c r="CA173" i="53"/>
  <c r="CE173" i="53"/>
  <c r="CB173" i="53"/>
  <c r="CF173" i="53"/>
  <c r="CC173" i="53"/>
  <c r="CG173" i="53"/>
  <c r="BZ169" i="53"/>
  <c r="CD169" i="53"/>
  <c r="CH169" i="53"/>
  <c r="CA169" i="53"/>
  <c r="CE169" i="53"/>
  <c r="CB169" i="53"/>
  <c r="CF169" i="53"/>
  <c r="CG169" i="53"/>
  <c r="BZ165" i="53"/>
  <c r="CD165" i="53"/>
  <c r="CH165" i="53"/>
  <c r="CA165" i="53"/>
  <c r="CE165" i="53"/>
  <c r="CB165" i="53"/>
  <c r="CF165" i="53"/>
  <c r="CC165" i="53"/>
  <c r="CG165" i="53"/>
  <c r="BZ161" i="53"/>
  <c r="CD161" i="53"/>
  <c r="CH161" i="53"/>
  <c r="CA161" i="53"/>
  <c r="CE161" i="53"/>
  <c r="CB161" i="53"/>
  <c r="CF161" i="53"/>
  <c r="CC161" i="53"/>
  <c r="CG161" i="53"/>
  <c r="BZ157" i="53"/>
  <c r="CD157" i="53"/>
  <c r="CH157" i="53"/>
  <c r="CA157" i="53"/>
  <c r="CE157" i="53"/>
  <c r="CB157" i="53"/>
  <c r="CF157" i="53"/>
  <c r="CC157" i="53"/>
  <c r="CG157" i="53"/>
  <c r="BZ153" i="53"/>
  <c r="CD153" i="53"/>
  <c r="CH153" i="53"/>
  <c r="CA153" i="53"/>
  <c r="CE153" i="53"/>
  <c r="CB153" i="53"/>
  <c r="CF153" i="53"/>
  <c r="CG153" i="53"/>
  <c r="CC153" i="53"/>
  <c r="BZ149" i="53"/>
  <c r="CD149" i="53"/>
  <c r="CH149" i="53"/>
  <c r="CA149" i="53"/>
  <c r="CE149" i="53"/>
  <c r="CB149" i="53"/>
  <c r="CF149" i="53"/>
  <c r="CC149" i="53"/>
  <c r="CG149" i="53"/>
  <c r="BZ145" i="53"/>
  <c r="CD145" i="53"/>
  <c r="CH145" i="53"/>
  <c r="CA145" i="53"/>
  <c r="CE145" i="53"/>
  <c r="CB145" i="53"/>
  <c r="CF145" i="53"/>
  <c r="CC145" i="53"/>
  <c r="CG145" i="53"/>
  <c r="BZ141" i="53"/>
  <c r="CD141" i="53"/>
  <c r="CH141" i="53"/>
  <c r="CA141" i="53"/>
  <c r="CE141" i="53"/>
  <c r="CB141" i="53"/>
  <c r="CF141" i="53"/>
  <c r="CC141" i="53"/>
  <c r="CG141" i="53"/>
  <c r="BZ137" i="53"/>
  <c r="CD137" i="53"/>
  <c r="CH137" i="53"/>
  <c r="CA137" i="53"/>
  <c r="CE137" i="53"/>
  <c r="CB137" i="53"/>
  <c r="CF137" i="53"/>
  <c r="CG137" i="53"/>
  <c r="CC137" i="53"/>
  <c r="BZ133" i="53"/>
  <c r="CD133" i="53"/>
  <c r="CH133" i="53"/>
  <c r="CA133" i="53"/>
  <c r="CE133" i="53"/>
  <c r="CB133" i="53"/>
  <c r="CF133" i="53"/>
  <c r="CC133" i="53"/>
  <c r="BZ129" i="53"/>
  <c r="CD129" i="53"/>
  <c r="CH129" i="53"/>
  <c r="CA129" i="53"/>
  <c r="CE129" i="53"/>
  <c r="CB129" i="53"/>
  <c r="CF129" i="53"/>
  <c r="CC129" i="53"/>
  <c r="CG129" i="53"/>
  <c r="BZ125" i="53"/>
  <c r="CD125" i="53"/>
  <c r="CH125" i="53"/>
  <c r="CA125" i="53"/>
  <c r="CE125" i="53"/>
  <c r="CB125" i="53"/>
  <c r="CF125" i="53"/>
  <c r="CC125" i="53"/>
  <c r="CG125" i="53"/>
  <c r="BZ121" i="53"/>
  <c r="CD121" i="53"/>
  <c r="CH121" i="53"/>
  <c r="CA121" i="53"/>
  <c r="CE121" i="53"/>
  <c r="CB121" i="53"/>
  <c r="CF121" i="53"/>
  <c r="CG121" i="53"/>
  <c r="CC121" i="53"/>
  <c r="BZ117" i="53"/>
  <c r="CD117" i="53"/>
  <c r="CH117" i="53"/>
  <c r="CA117" i="53"/>
  <c r="CE117" i="53"/>
  <c r="CB117" i="53"/>
  <c r="CF117" i="53"/>
  <c r="CC117" i="53"/>
  <c r="CG117" i="53"/>
  <c r="BZ113" i="53"/>
  <c r="CD113" i="53"/>
  <c r="CH113" i="53"/>
  <c r="CA113" i="53"/>
  <c r="CE113" i="53"/>
  <c r="CB113" i="53"/>
  <c r="CF113" i="53"/>
  <c r="CC113" i="53"/>
  <c r="CG113" i="53"/>
  <c r="BZ109" i="53"/>
  <c r="CD109" i="53"/>
  <c r="CH109" i="53"/>
  <c r="CA109" i="53"/>
  <c r="CE109" i="53"/>
  <c r="CB109" i="53"/>
  <c r="CF109" i="53"/>
  <c r="CC109" i="53"/>
  <c r="CG109" i="53"/>
  <c r="BZ105" i="53"/>
  <c r="CD105" i="53"/>
  <c r="CH105" i="53"/>
  <c r="CA105" i="53"/>
  <c r="CE105" i="53"/>
  <c r="CB105" i="53"/>
  <c r="CF105" i="53"/>
  <c r="CG105" i="53"/>
  <c r="BZ101" i="53"/>
  <c r="CD101" i="53"/>
  <c r="CH101" i="53"/>
  <c r="CA101" i="53"/>
  <c r="CE101" i="53"/>
  <c r="CB101" i="53"/>
  <c r="CF101" i="53"/>
  <c r="CC101" i="53"/>
  <c r="CG101" i="53"/>
  <c r="BZ97" i="53"/>
  <c r="CD97" i="53"/>
  <c r="CH97" i="53"/>
  <c r="CA97" i="53"/>
  <c r="CE97" i="53"/>
  <c r="CB97" i="53"/>
  <c r="CF97" i="53"/>
  <c r="CC97" i="53"/>
  <c r="CG97" i="53"/>
  <c r="BZ93" i="53"/>
  <c r="CD93" i="53"/>
  <c r="CH93" i="53"/>
  <c r="CA93" i="53"/>
  <c r="CE93" i="53"/>
  <c r="CB93" i="53"/>
  <c r="CF93" i="53"/>
  <c r="CC93" i="53"/>
  <c r="CG93" i="53"/>
  <c r="CB89" i="53"/>
  <c r="CF89" i="53"/>
  <c r="BZ89" i="53"/>
  <c r="CD89" i="53"/>
  <c r="CH89" i="53"/>
  <c r="CG89" i="53"/>
  <c r="CA89" i="53"/>
  <c r="CC89" i="53"/>
  <c r="CE89" i="53"/>
  <c r="CB85" i="53"/>
  <c r="CF85" i="53"/>
  <c r="BZ85" i="53"/>
  <c r="CD85" i="53"/>
  <c r="CH85" i="53"/>
  <c r="CC85" i="53"/>
  <c r="CE85" i="53"/>
  <c r="CG85" i="53"/>
  <c r="CA85" i="53"/>
  <c r="CB81" i="53"/>
  <c r="CF81" i="53"/>
  <c r="CC81" i="53"/>
  <c r="CG81" i="53"/>
  <c r="BZ81" i="53"/>
  <c r="CD81" i="53"/>
  <c r="CH81" i="53"/>
  <c r="CA81" i="53"/>
  <c r="CE81" i="53"/>
  <c r="CB77" i="53"/>
  <c r="CF77" i="53"/>
  <c r="CC77" i="53"/>
  <c r="CG77" i="53"/>
  <c r="BZ77" i="53"/>
  <c r="CD77" i="53"/>
  <c r="CH77" i="53"/>
  <c r="CE77" i="53"/>
  <c r="CA77" i="53"/>
  <c r="CB73" i="53"/>
  <c r="CF73" i="53"/>
  <c r="CG73" i="53"/>
  <c r="BZ73" i="53"/>
  <c r="CD73" i="53"/>
  <c r="CH73" i="53"/>
  <c r="CA73" i="53"/>
  <c r="CE73" i="53"/>
  <c r="CB65" i="53"/>
  <c r="CF65" i="53"/>
  <c r="CC65" i="53"/>
  <c r="CG65" i="53"/>
  <c r="CD65" i="53"/>
  <c r="CH65" i="53"/>
  <c r="CA65" i="53"/>
  <c r="CE65" i="53"/>
  <c r="CB61" i="53"/>
  <c r="CF61" i="53"/>
  <c r="CG61" i="53"/>
  <c r="CD61" i="53"/>
  <c r="CH61" i="53"/>
  <c r="CE61" i="53"/>
  <c r="CA61" i="53"/>
  <c r="CB53" i="53"/>
  <c r="CF53" i="53"/>
  <c r="CG53" i="53"/>
  <c r="CD53" i="53"/>
  <c r="CH53" i="53"/>
  <c r="CA53" i="53"/>
  <c r="CE53" i="53"/>
  <c r="CB49" i="53"/>
  <c r="CF49" i="53"/>
  <c r="CG49" i="53"/>
  <c r="CD49" i="53"/>
  <c r="CH49" i="53"/>
  <c r="CA49" i="53"/>
  <c r="CE49" i="53"/>
  <c r="CB45" i="53"/>
  <c r="CF45" i="53"/>
  <c r="CG45" i="53"/>
  <c r="CD45" i="53"/>
  <c r="CH45" i="53"/>
  <c r="CE45" i="53"/>
  <c r="CA45" i="53"/>
  <c r="CA423" i="53"/>
  <c r="CE387" i="53"/>
  <c r="CA359" i="53"/>
  <c r="CG337" i="53"/>
  <c r="CD316" i="53"/>
  <c r="CC309" i="53"/>
  <c r="CG273" i="53"/>
  <c r="CD252" i="53"/>
  <c r="CC245" i="53"/>
  <c r="CB238" i="53"/>
  <c r="CA231" i="53"/>
  <c r="CF210" i="53"/>
  <c r="CF190" i="53"/>
  <c r="CB162" i="53"/>
  <c r="CG133" i="53"/>
  <c r="CC105" i="53"/>
  <c r="CO36" i="53"/>
  <c r="CP36" i="53"/>
  <c r="CN36" i="53"/>
  <c r="CM36" i="53"/>
  <c r="CK326" i="53" l="1"/>
  <c r="CL97" i="53"/>
  <c r="CL253" i="53"/>
  <c r="CL269" i="53"/>
  <c r="CK281" i="53"/>
  <c r="CL285" i="53"/>
  <c r="CL301" i="53"/>
  <c r="CL317" i="53"/>
  <c r="CL333" i="53"/>
  <c r="CK345" i="53"/>
  <c r="CL349" i="53"/>
  <c r="CL365" i="53"/>
  <c r="CL381" i="53"/>
  <c r="CL397" i="53"/>
  <c r="CK58" i="53"/>
  <c r="CO38" i="53"/>
  <c r="CS38" i="53"/>
  <c r="CP38" i="53"/>
  <c r="CT38" i="53"/>
  <c r="CM38" i="53"/>
  <c r="CQ38" i="53"/>
  <c r="CU38" i="53"/>
  <c r="CN38" i="53"/>
  <c r="CR38" i="53"/>
  <c r="CO42" i="53"/>
  <c r="CS42" i="53"/>
  <c r="CP42" i="53"/>
  <c r="CT42" i="53"/>
  <c r="CM42" i="53"/>
  <c r="CQ42" i="53"/>
  <c r="CU42" i="53"/>
  <c r="CR42" i="53"/>
  <c r="CN42" i="53"/>
  <c r="CK173" i="53"/>
  <c r="CL173" i="53"/>
  <c r="CL177" i="53"/>
  <c r="CK177" i="53"/>
  <c r="CL237" i="53"/>
  <c r="CK241" i="53"/>
  <c r="CL241" i="53"/>
  <c r="CL265" i="53"/>
  <c r="CL281" i="53"/>
  <c r="CK297" i="53"/>
  <c r="CL297" i="53"/>
  <c r="CL305" i="53"/>
  <c r="CK313" i="53"/>
  <c r="CL313" i="53"/>
  <c r="CL329" i="53"/>
  <c r="CL345" i="53"/>
  <c r="CL353" i="53"/>
  <c r="CK361" i="53"/>
  <c r="CL361" i="53"/>
  <c r="CL369" i="53"/>
  <c r="CK377" i="53"/>
  <c r="CL377" i="53"/>
  <c r="CL393" i="53"/>
  <c r="CL409" i="53"/>
  <c r="CK425" i="53"/>
  <c r="CL425" i="53"/>
  <c r="CK76" i="53"/>
  <c r="CL76" i="53"/>
  <c r="CK84" i="53"/>
  <c r="CL84" i="53"/>
  <c r="CL92" i="53"/>
  <c r="CK108" i="53"/>
  <c r="CL108" i="53"/>
  <c r="CL116" i="53"/>
  <c r="CL124" i="53"/>
  <c r="CK132" i="53"/>
  <c r="CL132" i="53"/>
  <c r="CK140" i="53"/>
  <c r="CL140" i="53"/>
  <c r="CL148" i="53"/>
  <c r="CK164" i="53"/>
  <c r="CL164" i="53"/>
  <c r="CK172" i="53"/>
  <c r="CL172" i="53"/>
  <c r="CK180" i="53"/>
  <c r="CL180" i="53"/>
  <c r="CK188" i="53"/>
  <c r="CL188" i="53"/>
  <c r="CL196" i="53"/>
  <c r="CK212" i="53"/>
  <c r="CL212" i="53"/>
  <c r="CL220" i="53"/>
  <c r="CL228" i="53"/>
  <c r="CL244" i="53"/>
  <c r="CK244" i="53"/>
  <c r="CL252" i="53"/>
  <c r="CK252" i="53"/>
  <c r="CL268" i="53"/>
  <c r="CK268" i="53"/>
  <c r="CL316" i="53"/>
  <c r="CK316" i="53"/>
  <c r="CL332" i="53"/>
  <c r="CK332" i="53"/>
  <c r="CL380" i="53"/>
  <c r="CK380" i="53"/>
  <c r="CL396" i="53"/>
  <c r="CK396" i="53"/>
  <c r="CL435" i="53"/>
  <c r="CK435" i="53"/>
  <c r="CL55" i="53"/>
  <c r="CK55" i="53"/>
  <c r="CL58" i="53"/>
  <c r="CN62" i="53"/>
  <c r="CL67" i="53"/>
  <c r="CK67" i="53"/>
  <c r="CL159" i="53"/>
  <c r="CK159" i="53"/>
  <c r="CL163" i="53"/>
  <c r="CK163" i="53"/>
  <c r="CK243" i="53"/>
  <c r="CL243" i="53"/>
  <c r="CK251" i="53"/>
  <c r="CL251" i="53"/>
  <c r="CK267" i="53"/>
  <c r="CL267" i="53"/>
  <c r="CK283" i="53"/>
  <c r="CL283" i="53"/>
  <c r="CL299" i="53"/>
  <c r="CK299" i="53"/>
  <c r="CL307" i="53"/>
  <c r="CK307" i="53"/>
  <c r="CL315" i="53"/>
  <c r="CK315" i="53"/>
  <c r="CL331" i="53"/>
  <c r="CK331" i="53"/>
  <c r="CL347" i="53"/>
  <c r="CK347" i="53"/>
  <c r="CL355" i="53"/>
  <c r="CK355" i="53"/>
  <c r="CL363" i="53"/>
  <c r="CK363" i="53"/>
  <c r="CL371" i="53"/>
  <c r="CK371" i="53"/>
  <c r="CL379" i="53"/>
  <c r="CK379" i="53"/>
  <c r="CL395" i="53"/>
  <c r="CK395" i="53"/>
  <c r="CL411" i="53"/>
  <c r="CK411" i="53"/>
  <c r="CL419" i="53"/>
  <c r="CK419" i="53"/>
  <c r="CL427" i="53"/>
  <c r="CK427" i="53"/>
  <c r="CL71" i="53"/>
  <c r="CK71" i="53"/>
  <c r="CL74" i="53"/>
  <c r="CL78" i="53"/>
  <c r="CK86" i="53"/>
  <c r="CL86" i="53"/>
  <c r="CL102" i="53"/>
  <c r="CL110" i="53"/>
  <c r="CL118" i="53"/>
  <c r="CL134" i="53"/>
  <c r="CL146" i="53"/>
  <c r="CL150" i="53"/>
  <c r="CL158" i="53"/>
  <c r="CL166" i="53"/>
  <c r="CL178" i="53"/>
  <c r="CL182" i="53"/>
  <c r="CL190" i="53"/>
  <c r="CL198" i="53"/>
  <c r="CL206" i="53"/>
  <c r="CL214" i="53"/>
  <c r="CL226" i="53"/>
  <c r="CL230" i="53"/>
  <c r="CL238" i="53"/>
  <c r="CK246" i="53"/>
  <c r="CK254" i="53"/>
  <c r="CK262" i="53"/>
  <c r="CL262" i="53"/>
  <c r="CK270" i="53"/>
  <c r="CL278" i="53"/>
  <c r="CK286" i="53"/>
  <c r="CL294" i="53"/>
  <c r="CK302" i="53"/>
  <c r="CK310" i="53"/>
  <c r="CL310" i="53"/>
  <c r="CK318" i="53"/>
  <c r="CL326" i="53"/>
  <c r="CK334" i="53"/>
  <c r="CL342" i="53"/>
  <c r="CK350" i="53"/>
  <c r="CL358" i="53"/>
  <c r="CK366" i="53"/>
  <c r="CK374" i="53"/>
  <c r="CL374" i="53"/>
  <c r="CK382" i="53"/>
  <c r="CK390" i="53"/>
  <c r="CL390" i="53"/>
  <c r="CK398" i="53"/>
  <c r="CL406" i="53"/>
  <c r="CK414" i="53"/>
  <c r="CL422" i="53"/>
  <c r="CK430" i="53"/>
  <c r="CO45" i="53"/>
  <c r="CS45" i="53"/>
  <c r="CP45" i="53"/>
  <c r="CT45" i="53"/>
  <c r="CM45" i="53"/>
  <c r="CQ45" i="53"/>
  <c r="CU45" i="53"/>
  <c r="CN45" i="53"/>
  <c r="CR45" i="53"/>
  <c r="CN53" i="53"/>
  <c r="CR53" i="53"/>
  <c r="CO53" i="53"/>
  <c r="CS53" i="53"/>
  <c r="CP53" i="53"/>
  <c r="CT53" i="53"/>
  <c r="CM53" i="53"/>
  <c r="CQ53" i="53"/>
  <c r="CU53" i="53"/>
  <c r="CM61" i="53"/>
  <c r="CQ61" i="53"/>
  <c r="CU61" i="53"/>
  <c r="CN61" i="53"/>
  <c r="CR61" i="53"/>
  <c r="CO61" i="53"/>
  <c r="CS61" i="53"/>
  <c r="CT61" i="53"/>
  <c r="CP61" i="53"/>
  <c r="CP69" i="53"/>
  <c r="CT69" i="53"/>
  <c r="CN69" i="53"/>
  <c r="CR69" i="53"/>
  <c r="CO69" i="53"/>
  <c r="CQ69" i="53"/>
  <c r="CS69" i="53"/>
  <c r="CM69" i="53"/>
  <c r="CU69" i="53"/>
  <c r="CN39" i="53"/>
  <c r="CR39" i="53"/>
  <c r="CO39" i="53"/>
  <c r="CS39" i="53"/>
  <c r="CP39" i="53"/>
  <c r="CT39" i="53"/>
  <c r="CM39" i="53"/>
  <c r="CQ39" i="53"/>
  <c r="CU39" i="53"/>
  <c r="CP48" i="53"/>
  <c r="CT48" i="53"/>
  <c r="CM48" i="53"/>
  <c r="CQ48" i="53"/>
  <c r="CU48" i="53"/>
  <c r="CN48" i="53"/>
  <c r="CR48" i="53"/>
  <c r="CO48" i="53"/>
  <c r="CS48" i="53"/>
  <c r="CO56" i="53"/>
  <c r="CS56" i="53"/>
  <c r="CP56" i="53"/>
  <c r="CT56" i="53"/>
  <c r="CM56" i="53"/>
  <c r="CQ56" i="53"/>
  <c r="CU56" i="53"/>
  <c r="CR56" i="53"/>
  <c r="CN56" i="53"/>
  <c r="CN64" i="53"/>
  <c r="CR64" i="53"/>
  <c r="CO64" i="53"/>
  <c r="CS64" i="53"/>
  <c r="CP64" i="53"/>
  <c r="CT64" i="53"/>
  <c r="CM64" i="53"/>
  <c r="CQ64" i="53"/>
  <c r="CU64" i="53"/>
  <c r="CN46" i="53"/>
  <c r="CR46" i="53"/>
  <c r="CO46" i="53"/>
  <c r="CS46" i="53"/>
  <c r="CP46" i="53"/>
  <c r="CT46" i="53"/>
  <c r="CM46" i="53"/>
  <c r="CQ46" i="53"/>
  <c r="CU46" i="53"/>
  <c r="CN50" i="53"/>
  <c r="CR50" i="53"/>
  <c r="CO50" i="53"/>
  <c r="CS50" i="53"/>
  <c r="CP50" i="53"/>
  <c r="CT50" i="53"/>
  <c r="CM50" i="53"/>
  <c r="CQ50" i="53"/>
  <c r="CU50" i="53"/>
  <c r="CK77" i="53"/>
  <c r="CL77" i="53"/>
  <c r="CK81" i="53"/>
  <c r="CK85" i="53"/>
  <c r="CL85" i="53"/>
  <c r="CK101" i="53"/>
  <c r="CL101" i="53"/>
  <c r="CK109" i="53"/>
  <c r="CL109" i="53"/>
  <c r="CK113" i="53"/>
  <c r="CK117" i="53"/>
  <c r="CL117" i="53"/>
  <c r="CK125" i="53"/>
  <c r="CL125" i="53"/>
  <c r="CK129" i="53"/>
  <c r="CK133" i="53"/>
  <c r="CL133" i="53"/>
  <c r="CK141" i="53"/>
  <c r="CL141" i="53"/>
  <c r="CL145" i="53"/>
  <c r="CK149" i="53"/>
  <c r="CL149" i="53"/>
  <c r="CK157" i="53"/>
  <c r="CL157" i="53"/>
  <c r="CK165" i="53"/>
  <c r="CL165" i="53"/>
  <c r="CK181" i="53"/>
  <c r="CL181" i="53"/>
  <c r="CK185" i="53"/>
  <c r="CK189" i="53"/>
  <c r="CL189" i="53"/>
  <c r="CK197" i="53"/>
  <c r="CL197" i="53"/>
  <c r="CK205" i="53"/>
  <c r="CL205" i="53"/>
  <c r="CK213" i="53"/>
  <c r="CL213" i="53"/>
  <c r="CK221" i="53"/>
  <c r="CL221" i="53"/>
  <c r="CK229" i="53"/>
  <c r="CL229" i="53"/>
  <c r="CL233" i="53"/>
  <c r="CK237" i="53"/>
  <c r="CK245" i="53"/>
  <c r="CL249" i="53"/>
  <c r="CL257" i="53"/>
  <c r="CK261" i="53"/>
  <c r="CL261" i="53"/>
  <c r="CL273" i="53"/>
  <c r="CK277" i="53"/>
  <c r="CL277" i="53"/>
  <c r="CL289" i="53"/>
  <c r="CK293" i="53"/>
  <c r="CL293" i="53"/>
  <c r="CK309" i="53"/>
  <c r="CL309" i="53"/>
  <c r="CL321" i="53"/>
  <c r="CK325" i="53"/>
  <c r="CL325" i="53"/>
  <c r="CL337" i="53"/>
  <c r="CK341" i="53"/>
  <c r="CL341" i="53"/>
  <c r="CK357" i="53"/>
  <c r="CL357" i="53"/>
  <c r="CK373" i="53"/>
  <c r="CL373" i="53"/>
  <c r="CL385" i="53"/>
  <c r="CK389" i="53"/>
  <c r="CL389" i="53"/>
  <c r="CL401" i="53"/>
  <c r="CK405" i="53"/>
  <c r="CL405" i="53"/>
  <c r="CK421" i="53"/>
  <c r="CL421" i="53"/>
  <c r="CK92" i="53"/>
  <c r="CK100" i="53"/>
  <c r="CL100" i="53"/>
  <c r="CK116" i="53"/>
  <c r="CK124" i="53"/>
  <c r="CK148" i="53"/>
  <c r="CL184" i="53"/>
  <c r="CK184" i="53"/>
  <c r="CK220" i="53"/>
  <c r="CK228" i="53"/>
  <c r="CL240" i="53"/>
  <c r="CK240" i="53"/>
  <c r="CL264" i="53"/>
  <c r="CK264" i="53"/>
  <c r="CL280" i="53"/>
  <c r="CK280" i="53"/>
  <c r="CL296" i="53"/>
  <c r="CK296" i="53"/>
  <c r="CL312" i="53"/>
  <c r="CK312" i="53"/>
  <c r="CL328" i="53"/>
  <c r="CK328" i="53"/>
  <c r="CL344" i="53"/>
  <c r="CK344" i="53"/>
  <c r="CL360" i="53"/>
  <c r="CK360" i="53"/>
  <c r="CL376" i="53"/>
  <c r="CK376" i="53"/>
  <c r="CL392" i="53"/>
  <c r="CK392" i="53"/>
  <c r="CL408" i="53"/>
  <c r="CK408" i="53"/>
  <c r="CL424" i="53"/>
  <c r="CK424" i="53"/>
  <c r="CM54" i="53"/>
  <c r="CM66" i="53"/>
  <c r="CL87" i="53"/>
  <c r="CK87" i="53"/>
  <c r="CL95" i="53"/>
  <c r="CK95" i="53"/>
  <c r="CL103" i="53"/>
  <c r="CK103" i="53"/>
  <c r="CL111" i="53"/>
  <c r="CK111" i="53"/>
  <c r="CL119" i="53"/>
  <c r="CK119" i="53"/>
  <c r="CL127" i="53"/>
  <c r="CK127" i="53"/>
  <c r="CL131" i="53"/>
  <c r="CK131" i="53"/>
  <c r="CL135" i="53"/>
  <c r="CK135" i="53"/>
  <c r="CL143" i="53"/>
  <c r="CK143" i="53"/>
  <c r="CL151" i="53"/>
  <c r="CK151" i="53"/>
  <c r="CL167" i="53"/>
  <c r="CK167" i="53"/>
  <c r="CL175" i="53"/>
  <c r="CK175" i="53"/>
  <c r="CL183" i="53"/>
  <c r="CK183" i="53"/>
  <c r="CL199" i="53"/>
  <c r="CK199" i="53"/>
  <c r="CL207" i="53"/>
  <c r="CK207" i="53"/>
  <c r="CL215" i="53"/>
  <c r="CK215" i="53"/>
  <c r="CL223" i="53"/>
  <c r="CK223" i="53"/>
  <c r="CL231" i="53"/>
  <c r="CK231" i="53"/>
  <c r="CL239" i="53"/>
  <c r="CK239" i="53"/>
  <c r="CL263" i="53"/>
  <c r="CK263" i="53"/>
  <c r="CL279" i="53"/>
  <c r="CK279" i="53"/>
  <c r="CL291" i="53"/>
  <c r="CK291" i="53"/>
  <c r="CL295" i="53"/>
  <c r="CK295" i="53"/>
  <c r="CL311" i="53"/>
  <c r="CK311" i="53"/>
  <c r="CL327" i="53"/>
  <c r="CK327" i="53"/>
  <c r="CL343" i="53"/>
  <c r="CK343" i="53"/>
  <c r="CL359" i="53"/>
  <c r="CK359" i="53"/>
  <c r="CL375" i="53"/>
  <c r="CK375" i="53"/>
  <c r="CL391" i="53"/>
  <c r="CK391" i="53"/>
  <c r="CL407" i="53"/>
  <c r="CK407" i="53"/>
  <c r="CL423" i="53"/>
  <c r="CK423" i="53"/>
  <c r="CK74" i="53"/>
  <c r="CL82" i="53"/>
  <c r="CL90" i="53"/>
  <c r="CL106" i="53"/>
  <c r="CL114" i="53"/>
  <c r="CL122" i="53"/>
  <c r="CL130" i="53"/>
  <c r="CL138" i="53"/>
  <c r="CL154" i="53"/>
  <c r="CL162" i="53"/>
  <c r="CK166" i="53"/>
  <c r="CK170" i="53"/>
  <c r="CL170" i="53"/>
  <c r="CL186" i="53"/>
  <c r="CL202" i="53"/>
  <c r="CL210" i="53"/>
  <c r="CL218" i="53"/>
  <c r="CL234" i="53"/>
  <c r="CK242" i="53"/>
  <c r="CL246" i="53"/>
  <c r="CK250" i="53"/>
  <c r="CL258" i="53"/>
  <c r="CK266" i="53"/>
  <c r="CL274" i="53"/>
  <c r="CK282" i="53"/>
  <c r="CL290" i="53"/>
  <c r="CK298" i="53"/>
  <c r="CL306" i="53"/>
  <c r="CK314" i="53"/>
  <c r="CL322" i="53"/>
  <c r="CK330" i="53"/>
  <c r="CL338" i="53"/>
  <c r="CK346" i="53"/>
  <c r="CL354" i="53"/>
  <c r="CK362" i="53"/>
  <c r="CL370" i="53"/>
  <c r="CK378" i="53"/>
  <c r="CL386" i="53"/>
  <c r="CK394" i="53"/>
  <c r="CL402" i="53"/>
  <c r="CK410" i="53"/>
  <c r="CL418" i="53"/>
  <c r="CK426" i="53"/>
  <c r="CL434" i="53"/>
  <c r="CM40" i="53"/>
  <c r="CQ40" i="53"/>
  <c r="CU40" i="53"/>
  <c r="CN40" i="53"/>
  <c r="CR40" i="53"/>
  <c r="CO40" i="53"/>
  <c r="CS40" i="53"/>
  <c r="CT40" i="53"/>
  <c r="CP40" i="53"/>
  <c r="CN43" i="53"/>
  <c r="CR43" i="53"/>
  <c r="CO43" i="53"/>
  <c r="CS43" i="53"/>
  <c r="CP43" i="53"/>
  <c r="CT43" i="53"/>
  <c r="CM43" i="53"/>
  <c r="CQ43" i="53"/>
  <c r="CU43" i="53"/>
  <c r="CM47" i="53"/>
  <c r="CQ47" i="53"/>
  <c r="CU47" i="53"/>
  <c r="CN47" i="53"/>
  <c r="CR47" i="53"/>
  <c r="CO47" i="53"/>
  <c r="CS47" i="53"/>
  <c r="CT47" i="53"/>
  <c r="CP47" i="53"/>
  <c r="CM51" i="53"/>
  <c r="CQ51" i="53"/>
  <c r="CU51" i="53"/>
  <c r="CN51" i="53"/>
  <c r="CR51" i="53"/>
  <c r="CO51" i="53"/>
  <c r="CS51" i="53"/>
  <c r="CP51" i="53"/>
  <c r="CT51" i="53"/>
  <c r="CL72" i="53"/>
  <c r="CK72" i="53"/>
  <c r="CL81" i="53"/>
  <c r="CK89" i="53"/>
  <c r="CL89" i="53"/>
  <c r="CK97" i="53"/>
  <c r="CK105" i="53"/>
  <c r="CL105" i="53"/>
  <c r="CL113" i="53"/>
  <c r="CL121" i="53"/>
  <c r="CK121" i="53"/>
  <c r="CL129" i="53"/>
  <c r="CL137" i="53"/>
  <c r="CK137" i="53"/>
  <c r="CK145" i="53"/>
  <c r="CK153" i="53"/>
  <c r="CL153" i="53"/>
  <c r="CK161" i="53"/>
  <c r="CL161" i="53"/>
  <c r="CL169" i="53"/>
  <c r="CK169" i="53"/>
  <c r="CL185" i="53"/>
  <c r="CL201" i="53"/>
  <c r="CK201" i="53"/>
  <c r="CK209" i="53"/>
  <c r="CL209" i="53"/>
  <c r="CL217" i="53"/>
  <c r="CK217" i="53"/>
  <c r="CK225" i="53"/>
  <c r="CL225" i="53"/>
  <c r="CK233" i="53"/>
  <c r="CK257" i="53"/>
  <c r="CK273" i="53"/>
  <c r="CK289" i="53"/>
  <c r="CK305" i="53"/>
  <c r="CK321" i="53"/>
  <c r="CK337" i="53"/>
  <c r="CK353" i="53"/>
  <c r="CK369" i="53"/>
  <c r="CK385" i="53"/>
  <c r="CK401" i="53"/>
  <c r="CL413" i="53"/>
  <c r="CK417" i="53"/>
  <c r="CL429" i="53"/>
  <c r="CL128" i="53"/>
  <c r="CK128" i="53"/>
  <c r="CL152" i="53"/>
  <c r="CK152" i="53"/>
  <c r="CK156" i="53"/>
  <c r="CL156" i="53"/>
  <c r="CK204" i="53"/>
  <c r="CL236" i="53"/>
  <c r="CK236" i="53"/>
  <c r="CL248" i="53"/>
  <c r="CK248" i="53"/>
  <c r="CL260" i="53"/>
  <c r="CK260" i="53"/>
  <c r="CL276" i="53"/>
  <c r="CK276" i="53"/>
  <c r="CL292" i="53"/>
  <c r="CK292" i="53"/>
  <c r="CL300" i="53"/>
  <c r="CK300" i="53"/>
  <c r="CL308" i="53"/>
  <c r="CK308" i="53"/>
  <c r="CL324" i="53"/>
  <c r="CK324" i="53"/>
  <c r="CL340" i="53"/>
  <c r="CK340" i="53"/>
  <c r="CL356" i="53"/>
  <c r="CK356" i="53"/>
  <c r="CL364" i="53"/>
  <c r="CK364" i="53"/>
  <c r="CL372" i="53"/>
  <c r="CK372" i="53"/>
  <c r="CL388" i="53"/>
  <c r="CK388" i="53"/>
  <c r="CL404" i="53"/>
  <c r="CK404" i="53"/>
  <c r="CL420" i="53"/>
  <c r="CK420" i="53"/>
  <c r="CL428" i="53"/>
  <c r="CK428" i="53"/>
  <c r="CN54" i="53"/>
  <c r="CL54" i="53" s="1"/>
  <c r="H54" i="53" s="1"/>
  <c r="CL59" i="53"/>
  <c r="CK59" i="53"/>
  <c r="CL63" i="53"/>
  <c r="CK63" i="53"/>
  <c r="CN66" i="53"/>
  <c r="CL75" i="53"/>
  <c r="CK75" i="53"/>
  <c r="CL83" i="53"/>
  <c r="CK83" i="53"/>
  <c r="CL91" i="53"/>
  <c r="CK91" i="53"/>
  <c r="CL99" i="53"/>
  <c r="CK99" i="53"/>
  <c r="CL107" i="53"/>
  <c r="CK107" i="53"/>
  <c r="CL115" i="53"/>
  <c r="CK115" i="53"/>
  <c r="CL123" i="53"/>
  <c r="CK123" i="53"/>
  <c r="CL139" i="53"/>
  <c r="CK139" i="53"/>
  <c r="CL147" i="53"/>
  <c r="CK147" i="53"/>
  <c r="CL155" i="53"/>
  <c r="CK155" i="53"/>
  <c r="CL171" i="53"/>
  <c r="CK171" i="53"/>
  <c r="CL179" i="53"/>
  <c r="CK179" i="53"/>
  <c r="CL187" i="53"/>
  <c r="CK187" i="53"/>
  <c r="CL195" i="53"/>
  <c r="CK195" i="53"/>
  <c r="CL203" i="53"/>
  <c r="CK203" i="53"/>
  <c r="CL211" i="53"/>
  <c r="CK211" i="53"/>
  <c r="CL219" i="53"/>
  <c r="CK219" i="53"/>
  <c r="CL227" i="53"/>
  <c r="CK227" i="53"/>
  <c r="CK235" i="53"/>
  <c r="CL235" i="53"/>
  <c r="CK259" i="53"/>
  <c r="CL259" i="53"/>
  <c r="CK275" i="53"/>
  <c r="CL275" i="53"/>
  <c r="CL323" i="53"/>
  <c r="CK323" i="53"/>
  <c r="CL339" i="53"/>
  <c r="CK339" i="53"/>
  <c r="CL387" i="53"/>
  <c r="CK387" i="53"/>
  <c r="CL403" i="53"/>
  <c r="CK403" i="53"/>
  <c r="CK78" i="53"/>
  <c r="CK94" i="53"/>
  <c r="CK102" i="53"/>
  <c r="CK110" i="53"/>
  <c r="CK126" i="53"/>
  <c r="CK142" i="53"/>
  <c r="CK150" i="53"/>
  <c r="CK158" i="53"/>
  <c r="CK174" i="53"/>
  <c r="CK182" i="53"/>
  <c r="CK190" i="53"/>
  <c r="CK198" i="53"/>
  <c r="CK206" i="53"/>
  <c r="CK222" i="53"/>
  <c r="CK230" i="53"/>
  <c r="CK238" i="53"/>
  <c r="CL254" i="53"/>
  <c r="CL270" i="53"/>
  <c r="CL286" i="53"/>
  <c r="CK294" i="53"/>
  <c r="CL302" i="53"/>
  <c r="CL314" i="53"/>
  <c r="CL318" i="53"/>
  <c r="CL330" i="53"/>
  <c r="CL334" i="53"/>
  <c r="CK342" i="53"/>
  <c r="CL350" i="53"/>
  <c r="CK358" i="53"/>
  <c r="CL366" i="53"/>
  <c r="CL378" i="53"/>
  <c r="CL382" i="53"/>
  <c r="CL394" i="53"/>
  <c r="CL398" i="53"/>
  <c r="CK406" i="53"/>
  <c r="CL414" i="53"/>
  <c r="CK422" i="53"/>
  <c r="CL430" i="53"/>
  <c r="CP41" i="53"/>
  <c r="CT41" i="53"/>
  <c r="CM41" i="53"/>
  <c r="CQ41" i="53"/>
  <c r="CU41" i="53"/>
  <c r="CN41" i="53"/>
  <c r="CR41" i="53"/>
  <c r="CO41" i="53"/>
  <c r="CS41" i="53"/>
  <c r="CO49" i="53"/>
  <c r="CS49" i="53"/>
  <c r="CP49" i="53"/>
  <c r="CT49" i="53"/>
  <c r="CM49" i="53"/>
  <c r="CQ49" i="53"/>
  <c r="CU49" i="53"/>
  <c r="CR49" i="53"/>
  <c r="CN49" i="53"/>
  <c r="CN57" i="53"/>
  <c r="CR57" i="53"/>
  <c r="CO57" i="53"/>
  <c r="CS57" i="53"/>
  <c r="CP57" i="53"/>
  <c r="CT57" i="53"/>
  <c r="CM57" i="53"/>
  <c r="CQ57" i="53"/>
  <c r="CU57" i="53"/>
  <c r="CM65" i="53"/>
  <c r="CQ65" i="53"/>
  <c r="CU65" i="53"/>
  <c r="CN65" i="53"/>
  <c r="CR65" i="53"/>
  <c r="CO65" i="53"/>
  <c r="CS65" i="53"/>
  <c r="CP65" i="53"/>
  <c r="CT65" i="53"/>
  <c r="CP73" i="53"/>
  <c r="CT73" i="53"/>
  <c r="CN73" i="53"/>
  <c r="CR73" i="53"/>
  <c r="CS73" i="53"/>
  <c r="CM73" i="53"/>
  <c r="CU73" i="53"/>
  <c r="CO73" i="53"/>
  <c r="CQ73" i="53"/>
  <c r="CM44" i="53"/>
  <c r="CQ44" i="53"/>
  <c r="CU44" i="53"/>
  <c r="CN44" i="53"/>
  <c r="CR44" i="53"/>
  <c r="CO44" i="53"/>
  <c r="CS44" i="53"/>
  <c r="CP44" i="53"/>
  <c r="CT44" i="53"/>
  <c r="CP52" i="53"/>
  <c r="CT52" i="53"/>
  <c r="CM52" i="53"/>
  <c r="CQ52" i="53"/>
  <c r="CU52" i="53"/>
  <c r="CN52" i="53"/>
  <c r="CR52" i="53"/>
  <c r="CO52" i="53"/>
  <c r="CS52" i="53"/>
  <c r="CO60" i="53"/>
  <c r="CS60" i="53"/>
  <c r="CP60" i="53"/>
  <c r="CT60" i="53"/>
  <c r="CM60" i="53"/>
  <c r="CQ60" i="53"/>
  <c r="CU60" i="53"/>
  <c r="CN60" i="53"/>
  <c r="CR60" i="53"/>
  <c r="CN68" i="53"/>
  <c r="CR68" i="53"/>
  <c r="CP68" i="53"/>
  <c r="CT68" i="53"/>
  <c r="CQ68" i="53"/>
  <c r="CS68" i="53"/>
  <c r="CM68" i="53"/>
  <c r="CU68" i="53"/>
  <c r="CO68" i="53"/>
  <c r="CP37" i="53"/>
  <c r="CT37" i="53"/>
  <c r="CM37" i="53"/>
  <c r="CQ37" i="53"/>
  <c r="CU37" i="53"/>
  <c r="CN37" i="53"/>
  <c r="CR37" i="53"/>
  <c r="CO37" i="53"/>
  <c r="CS37" i="53"/>
  <c r="CK93" i="53"/>
  <c r="CL93" i="53"/>
  <c r="CL193" i="53"/>
  <c r="CK193" i="53"/>
  <c r="CL245" i="53"/>
  <c r="CK249" i="53"/>
  <c r="CK253" i="53"/>
  <c r="CK265" i="53"/>
  <c r="CK269" i="53"/>
  <c r="CK285" i="53"/>
  <c r="CK301" i="53"/>
  <c r="CK317" i="53"/>
  <c r="CK329" i="53"/>
  <c r="CK333" i="53"/>
  <c r="CK349" i="53"/>
  <c r="CK365" i="53"/>
  <c r="CK381" i="53"/>
  <c r="CK397" i="53"/>
  <c r="CK413" i="53"/>
  <c r="CK429" i="53"/>
  <c r="CK433" i="53"/>
  <c r="CL80" i="53"/>
  <c r="CK80" i="53"/>
  <c r="CL88" i="53"/>
  <c r="CK88" i="53"/>
  <c r="CL96" i="53"/>
  <c r="CK96" i="53"/>
  <c r="CL104" i="53"/>
  <c r="CK104" i="53"/>
  <c r="CL112" i="53"/>
  <c r="CK112" i="53"/>
  <c r="CL120" i="53"/>
  <c r="CK120" i="53"/>
  <c r="CL136" i="53"/>
  <c r="CK136" i="53"/>
  <c r="CL144" i="53"/>
  <c r="CK144" i="53"/>
  <c r="CL160" i="53"/>
  <c r="CK160" i="53"/>
  <c r="CL168" i="53"/>
  <c r="CK168" i="53"/>
  <c r="CL176" i="53"/>
  <c r="CK176" i="53"/>
  <c r="CL192" i="53"/>
  <c r="CK192" i="53"/>
  <c r="CL200" i="53"/>
  <c r="CK200" i="53"/>
  <c r="CL208" i="53"/>
  <c r="CK208" i="53"/>
  <c r="CL216" i="53"/>
  <c r="CK216" i="53"/>
  <c r="CL224" i="53"/>
  <c r="CK224" i="53"/>
  <c r="CL232" i="53"/>
  <c r="CK232" i="53"/>
  <c r="CL256" i="53"/>
  <c r="CK256" i="53"/>
  <c r="CL272" i="53"/>
  <c r="CK272" i="53"/>
  <c r="CL284" i="53"/>
  <c r="CK284" i="53"/>
  <c r="CL288" i="53"/>
  <c r="CK288" i="53"/>
  <c r="CL304" i="53"/>
  <c r="CK304" i="53"/>
  <c r="CL320" i="53"/>
  <c r="CK320" i="53"/>
  <c r="CL336" i="53"/>
  <c r="CK336" i="53"/>
  <c r="CL348" i="53"/>
  <c r="CK348" i="53"/>
  <c r="CL352" i="53"/>
  <c r="CK352" i="53"/>
  <c r="CL368" i="53"/>
  <c r="CK368" i="53"/>
  <c r="CL384" i="53"/>
  <c r="CK384" i="53"/>
  <c r="CL400" i="53"/>
  <c r="CK400" i="53"/>
  <c r="CL412" i="53"/>
  <c r="CK412" i="53"/>
  <c r="CL416" i="53"/>
  <c r="CK416" i="53"/>
  <c r="CL432" i="53"/>
  <c r="CK432" i="53"/>
  <c r="CM62" i="53"/>
  <c r="CK62" i="53" s="1"/>
  <c r="CL66" i="53"/>
  <c r="CL70" i="53"/>
  <c r="CM70" i="53"/>
  <c r="CK70" i="53" s="1"/>
  <c r="CL79" i="53"/>
  <c r="CK79" i="53"/>
  <c r="CL191" i="53"/>
  <c r="CK191" i="53"/>
  <c r="CL247" i="53"/>
  <c r="CK247" i="53"/>
  <c r="CL255" i="53"/>
  <c r="CK255" i="53"/>
  <c r="CL271" i="53"/>
  <c r="CK271" i="53"/>
  <c r="CL287" i="53"/>
  <c r="CK287" i="53"/>
  <c r="CL303" i="53"/>
  <c r="CK303" i="53"/>
  <c r="CL319" i="53"/>
  <c r="CK319" i="53"/>
  <c r="CL335" i="53"/>
  <c r="CK335" i="53"/>
  <c r="CL351" i="53"/>
  <c r="CK351" i="53"/>
  <c r="CL367" i="53"/>
  <c r="CK367" i="53"/>
  <c r="CL383" i="53"/>
  <c r="CK383" i="53"/>
  <c r="CL399" i="53"/>
  <c r="CK399" i="53"/>
  <c r="CL415" i="53"/>
  <c r="CK415" i="53"/>
  <c r="CL431" i="53"/>
  <c r="CK431" i="53"/>
  <c r="CK82" i="53"/>
  <c r="CK90" i="53"/>
  <c r="CL94" i="53"/>
  <c r="CL98" i="53"/>
  <c r="CK98" i="53"/>
  <c r="CK106" i="53"/>
  <c r="CK114" i="53"/>
  <c r="CK122" i="53"/>
  <c r="CK130" i="53"/>
  <c r="CL142" i="53"/>
  <c r="CK146" i="53"/>
  <c r="CK154" i="53"/>
  <c r="CK162" i="53"/>
  <c r="CL174" i="53"/>
  <c r="CK178" i="53"/>
  <c r="CK186" i="53"/>
  <c r="CL194" i="53"/>
  <c r="CK194" i="53"/>
  <c r="CK202" i="53"/>
  <c r="CK210" i="53"/>
  <c r="CK218" i="53"/>
  <c r="CK226" i="53"/>
  <c r="CK234" i="53"/>
  <c r="CL242" i="53"/>
  <c r="CK258" i="53"/>
  <c r="CK274" i="53"/>
  <c r="CK290" i="53"/>
  <c r="CK306" i="53"/>
  <c r="CK322" i="53"/>
  <c r="CK338" i="53"/>
  <c r="CK354" i="53"/>
  <c r="CK370" i="53"/>
  <c r="CK386" i="53"/>
  <c r="CK402" i="53"/>
  <c r="CK418" i="53"/>
  <c r="CK434" i="53"/>
  <c r="CG59" i="53"/>
  <c r="CG43" i="53"/>
  <c r="CE67" i="53"/>
  <c r="CB37" i="53"/>
  <c r="CE37" i="53"/>
  <c r="CG37" i="53"/>
  <c r="CA70" i="53"/>
  <c r="BY70" i="53" s="1"/>
  <c r="E70" i="53" s="1"/>
  <c r="CA37" i="53"/>
  <c r="CF37" i="53"/>
  <c r="CC50" i="53"/>
  <c r="BY50" i="53" s="1"/>
  <c r="E50" i="53" s="1"/>
  <c r="CH37" i="53"/>
  <c r="CC61" i="53"/>
  <c r="BX61" i="53" s="1"/>
  <c r="D61" i="53" s="1"/>
  <c r="G62" i="53"/>
  <c r="CC48" i="53"/>
  <c r="BZ37" i="53"/>
  <c r="BZ38" i="53"/>
  <c r="CB38" i="53"/>
  <c r="CA51" i="53"/>
  <c r="CC42" i="53"/>
  <c r="CF56" i="53"/>
  <c r="CA64" i="53"/>
  <c r="CA43" i="53"/>
  <c r="CF51" i="53"/>
  <c r="CA59" i="53"/>
  <c r="BZ67" i="53"/>
  <c r="CD42" i="53"/>
  <c r="CE72" i="53"/>
  <c r="CB48" i="53"/>
  <c r="CH56" i="53"/>
  <c r="CG64" i="53"/>
  <c r="CH51" i="53"/>
  <c r="CF42" i="53"/>
  <c r="BZ72" i="53"/>
  <c r="CD48" i="53"/>
  <c r="CC56" i="53"/>
  <c r="CG67" i="53"/>
  <c r="CE48" i="53"/>
  <c r="BZ48" i="53"/>
  <c r="CB56" i="53"/>
  <c r="CD56" i="53"/>
  <c r="CF64" i="53"/>
  <c r="CH64" i="53"/>
  <c r="CC64" i="53"/>
  <c r="CF43" i="53"/>
  <c r="CH43" i="53"/>
  <c r="CB51" i="53"/>
  <c r="CD51" i="53"/>
  <c r="CF59" i="53"/>
  <c r="CH59" i="53"/>
  <c r="CC67" i="53"/>
  <c r="CA67" i="53"/>
  <c r="BZ58" i="53"/>
  <c r="BZ42" i="53"/>
  <c r="CB42" i="53"/>
  <c r="CA72" i="53"/>
  <c r="CG72" i="53"/>
  <c r="CC43" i="53"/>
  <c r="CA48" i="53"/>
  <c r="CG48" i="53"/>
  <c r="CE56" i="53"/>
  <c r="BZ56" i="53"/>
  <c r="CB64" i="53"/>
  <c r="CD64" i="53"/>
  <c r="CB43" i="53"/>
  <c r="CD43" i="53"/>
  <c r="CG51" i="53"/>
  <c r="CE51" i="53"/>
  <c r="BZ51" i="53"/>
  <c r="CB59" i="53"/>
  <c r="CD59" i="53"/>
  <c r="CF67" i="53"/>
  <c r="CH67" i="53"/>
  <c r="CG42" i="53"/>
  <c r="CE42" i="53"/>
  <c r="CF72" i="53"/>
  <c r="CH72" i="53"/>
  <c r="CC72" i="53"/>
  <c r="CC37" i="53"/>
  <c r="CF48" i="53"/>
  <c r="CH48" i="53"/>
  <c r="CA56" i="53"/>
  <c r="CE64" i="53"/>
  <c r="CE43" i="53"/>
  <c r="CC51" i="53"/>
  <c r="CC59" i="53"/>
  <c r="CE59" i="53"/>
  <c r="CB67" i="53"/>
  <c r="CH42" i="53"/>
  <c r="CB72" i="53"/>
  <c r="CA39" i="53"/>
  <c r="CA42" i="53"/>
  <c r="CA58" i="53"/>
  <c r="CH41" i="53"/>
  <c r="CF41" i="53"/>
  <c r="CA71" i="53"/>
  <c r="BY71" i="53" s="1"/>
  <c r="E71" i="53" s="1"/>
  <c r="CD41" i="53"/>
  <c r="CB41" i="53"/>
  <c r="BZ40" i="53"/>
  <c r="BY40" i="53" s="1"/>
  <c r="E40" i="53" s="1"/>
  <c r="CA55" i="53"/>
  <c r="CE41" i="53"/>
  <c r="BZ41" i="53"/>
  <c r="CB47" i="53"/>
  <c r="CC68" i="53"/>
  <c r="CG60" i="53"/>
  <c r="CD63" i="53"/>
  <c r="BZ52" i="53"/>
  <c r="CE60" i="53"/>
  <c r="CF68" i="53"/>
  <c r="CD47" i="53"/>
  <c r="CG55" i="53"/>
  <c r="BZ55" i="53"/>
  <c r="CF63" i="53"/>
  <c r="CA60" i="53"/>
  <c r="CH68" i="53"/>
  <c r="CF47" i="53"/>
  <c r="CC55" i="53"/>
  <c r="CB63" i="53"/>
  <c r="CC44" i="53"/>
  <c r="BZ60" i="53"/>
  <c r="CD68" i="53"/>
  <c r="CE55" i="53"/>
  <c r="CA47" i="53"/>
  <c r="CA63" i="53"/>
  <c r="H70" i="53"/>
  <c r="CF44" i="53"/>
  <c r="CF60" i="53"/>
  <c r="CH60" i="53"/>
  <c r="CC60" i="53"/>
  <c r="CE68" i="53"/>
  <c r="BZ68" i="53"/>
  <c r="CG47" i="53"/>
  <c r="CE47" i="53"/>
  <c r="BZ47" i="53"/>
  <c r="CF55" i="53"/>
  <c r="CH55" i="53"/>
  <c r="CG63" i="53"/>
  <c r="CE63" i="53"/>
  <c r="BZ63" i="53"/>
  <c r="CH44" i="53"/>
  <c r="CE52" i="53"/>
  <c r="CB60" i="53"/>
  <c r="CA68" i="53"/>
  <c r="CC47" i="53"/>
  <c r="CB55" i="53"/>
  <c r="CC63" i="53"/>
  <c r="CB44" i="53"/>
  <c r="CD44" i="53"/>
  <c r="CA52" i="53"/>
  <c r="CG52" i="53"/>
  <c r="CA38" i="53"/>
  <c r="H422" i="53"/>
  <c r="CE44" i="53"/>
  <c r="BZ44" i="53"/>
  <c r="CB52" i="53"/>
  <c r="CH52" i="53"/>
  <c r="CC52" i="53"/>
  <c r="CA44" i="53"/>
  <c r="CF52" i="53"/>
  <c r="H319" i="53"/>
  <c r="H426" i="53"/>
  <c r="G239" i="53"/>
  <c r="H83" i="53"/>
  <c r="H215" i="53"/>
  <c r="H261" i="53"/>
  <c r="H353" i="53"/>
  <c r="H167" i="53"/>
  <c r="G104" i="53"/>
  <c r="H116" i="53"/>
  <c r="H236" i="53"/>
  <c r="G367" i="53"/>
  <c r="G325" i="53"/>
  <c r="CF39" i="53"/>
  <c r="CH39" i="53"/>
  <c r="CD39" i="53"/>
  <c r="CG39" i="53"/>
  <c r="CE39" i="53"/>
  <c r="BZ39" i="53"/>
  <c r="CB39" i="53"/>
  <c r="CC39" i="53"/>
  <c r="G144" i="53"/>
  <c r="G396" i="53"/>
  <c r="H161" i="53"/>
  <c r="G373" i="53"/>
  <c r="H359" i="53"/>
  <c r="H267" i="53"/>
  <c r="G271" i="53"/>
  <c r="H275" i="53"/>
  <c r="H287" i="53"/>
  <c r="H299" i="53"/>
  <c r="H303" i="53"/>
  <c r="H323" i="53"/>
  <c r="H331" i="53"/>
  <c r="H335" i="53"/>
  <c r="G343" i="53"/>
  <c r="G355" i="53"/>
  <c r="H423" i="53"/>
  <c r="G386" i="53"/>
  <c r="H394" i="53"/>
  <c r="H410" i="53"/>
  <c r="H285" i="53"/>
  <c r="G293" i="53"/>
  <c r="G309" i="53"/>
  <c r="H321" i="53"/>
  <c r="H357" i="53"/>
  <c r="G377" i="53"/>
  <c r="G410" i="53"/>
  <c r="H138" i="53"/>
  <c r="G206" i="53"/>
  <c r="H278" i="53"/>
  <c r="H342" i="53"/>
  <c r="H201" i="53"/>
  <c r="G345" i="53"/>
  <c r="H135" i="53"/>
  <c r="H89" i="53"/>
  <c r="G96" i="53"/>
  <c r="H136" i="53"/>
  <c r="G176" i="53"/>
  <c r="H412" i="53"/>
  <c r="H203" i="53"/>
  <c r="H380" i="53"/>
  <c r="G400" i="53"/>
  <c r="H115" i="53"/>
  <c r="G159" i="53"/>
  <c r="H109" i="53"/>
  <c r="H181" i="53"/>
  <c r="H193" i="53"/>
  <c r="H213" i="53"/>
  <c r="G225" i="53"/>
  <c r="H229" i="53"/>
  <c r="H237" i="53"/>
  <c r="G245" i="53"/>
  <c r="G253" i="53"/>
  <c r="G257" i="53"/>
  <c r="G269" i="53"/>
  <c r="G277" i="53"/>
  <c r="H289" i="53"/>
  <c r="G301" i="53"/>
  <c r="G333" i="53"/>
  <c r="H337" i="53"/>
  <c r="G341" i="53"/>
  <c r="H381" i="53"/>
  <c r="H389" i="53"/>
  <c r="H284" i="53"/>
  <c r="H292" i="53"/>
  <c r="H316" i="53"/>
  <c r="H324" i="53"/>
  <c r="H351" i="53"/>
  <c r="G359" i="53"/>
  <c r="G363" i="53"/>
  <c r="H391" i="53"/>
  <c r="H415" i="53"/>
  <c r="G259" i="53"/>
  <c r="G263" i="53"/>
  <c r="G267" i="53"/>
  <c r="H271" i="53"/>
  <c r="G275" i="53"/>
  <c r="G279" i="53"/>
  <c r="G283" i="53"/>
  <c r="G287" i="53"/>
  <c r="G291" i="53"/>
  <c r="G295" i="53"/>
  <c r="G299" i="53"/>
  <c r="G303" i="53"/>
  <c r="G307" i="53"/>
  <c r="G311" i="53"/>
  <c r="G315" i="53"/>
  <c r="G319" i="53"/>
  <c r="G323" i="53"/>
  <c r="G327" i="53"/>
  <c r="G331" i="53"/>
  <c r="G335" i="53"/>
  <c r="G339" i="53"/>
  <c r="H343" i="53"/>
  <c r="G347" i="53"/>
  <c r="H355" i="53"/>
  <c r="H367" i="53"/>
  <c r="G371" i="53"/>
  <c r="G379" i="53"/>
  <c r="H383" i="53"/>
  <c r="H431" i="53"/>
  <c r="H421" i="53"/>
  <c r="H350" i="53"/>
  <c r="H358" i="53"/>
  <c r="H366" i="53"/>
  <c r="H374" i="53"/>
  <c r="H382" i="53"/>
  <c r="H386" i="53"/>
  <c r="H390" i="53"/>
  <c r="G394" i="53"/>
  <c r="H398" i="53"/>
  <c r="G402" i="53"/>
  <c r="H406" i="53"/>
  <c r="H414" i="53"/>
  <c r="G418" i="53"/>
  <c r="G426" i="53"/>
  <c r="H430" i="53"/>
  <c r="G434" i="53"/>
  <c r="G285" i="53"/>
  <c r="H293" i="53"/>
  <c r="H309" i="53"/>
  <c r="G321" i="53"/>
  <c r="H325" i="53"/>
  <c r="G357" i="53"/>
  <c r="G365" i="53"/>
  <c r="G369" i="53"/>
  <c r="H377" i="53"/>
  <c r="H405" i="53"/>
  <c r="H413" i="53"/>
  <c r="H429" i="53"/>
  <c r="G181" i="53"/>
  <c r="H301" i="53"/>
  <c r="H333" i="53"/>
  <c r="H263" i="53"/>
  <c r="H283" i="53"/>
  <c r="H257" i="53"/>
  <c r="H369" i="53"/>
  <c r="H365" i="53"/>
  <c r="H259" i="53"/>
  <c r="H291" i="53"/>
  <c r="H315" i="53"/>
  <c r="H339" i="53"/>
  <c r="H279" i="53"/>
  <c r="H295" i="53"/>
  <c r="H311" i="53"/>
  <c r="H327" i="53"/>
  <c r="H371" i="53"/>
  <c r="H402" i="53"/>
  <c r="H418" i="53"/>
  <c r="H434" i="53"/>
  <c r="H307" i="53"/>
  <c r="H347" i="53"/>
  <c r="H82" i="53"/>
  <c r="H90" i="53"/>
  <c r="H98" i="53"/>
  <c r="H106" i="53"/>
  <c r="H114" i="53"/>
  <c r="H122" i="53"/>
  <c r="H126" i="53"/>
  <c r="H146" i="53"/>
  <c r="H150" i="53"/>
  <c r="H154" i="53"/>
  <c r="H158" i="53"/>
  <c r="H162" i="53"/>
  <c r="H166" i="53"/>
  <c r="H170" i="53"/>
  <c r="H174" i="53"/>
  <c r="H182" i="53"/>
  <c r="H186" i="53"/>
  <c r="G190" i="53"/>
  <c r="H194" i="53"/>
  <c r="H198" i="53"/>
  <c r="H206" i="53"/>
  <c r="G214" i="53"/>
  <c r="G218" i="53"/>
  <c r="G222" i="53"/>
  <c r="G226" i="53"/>
  <c r="G230" i="53"/>
  <c r="G234" i="53"/>
  <c r="H238" i="53"/>
  <c r="H246" i="53"/>
  <c r="H254" i="53"/>
  <c r="H262" i="53"/>
  <c r="H270" i="53"/>
  <c r="H286" i="53"/>
  <c r="H294" i="53"/>
  <c r="H302" i="53"/>
  <c r="H310" i="53"/>
  <c r="H318" i="53"/>
  <c r="H326" i="53"/>
  <c r="H334" i="53"/>
  <c r="H105" i="53"/>
  <c r="G201" i="53"/>
  <c r="H217" i="53"/>
  <c r="H265" i="53"/>
  <c r="H281" i="53"/>
  <c r="H297" i="53"/>
  <c r="H329" i="53"/>
  <c r="H345" i="53"/>
  <c r="G392" i="53"/>
  <c r="H67" i="53"/>
  <c r="H95" i="53"/>
  <c r="H127" i="53"/>
  <c r="G135" i="53"/>
  <c r="G167" i="53"/>
  <c r="H183" i="53"/>
  <c r="H191" i="53"/>
  <c r="H199" i="53"/>
  <c r="G219" i="53"/>
  <c r="G185" i="53"/>
  <c r="H233" i="53"/>
  <c r="H372" i="53"/>
  <c r="H404" i="53"/>
  <c r="G408" i="53"/>
  <c r="G424" i="53"/>
  <c r="H63" i="53"/>
  <c r="H79" i="53"/>
  <c r="H91" i="53"/>
  <c r="H111" i="53"/>
  <c r="H119" i="53"/>
  <c r="H131" i="53"/>
  <c r="H239" i="53"/>
  <c r="G255" i="53"/>
  <c r="G72" i="53"/>
  <c r="G76" i="53"/>
  <c r="G80" i="53"/>
  <c r="G84" i="53"/>
  <c r="G88" i="53"/>
  <c r="G92" i="53"/>
  <c r="H96" i="53"/>
  <c r="H104" i="53"/>
  <c r="H108" i="53"/>
  <c r="G112" i="53"/>
  <c r="G116" i="53"/>
  <c r="G124" i="53"/>
  <c r="H128" i="53"/>
  <c r="G136" i="53"/>
  <c r="G140" i="53"/>
  <c r="H144" i="53"/>
  <c r="G156" i="53"/>
  <c r="H160" i="53"/>
  <c r="G168" i="53"/>
  <c r="G172" i="53"/>
  <c r="H176" i="53"/>
  <c r="G180" i="53"/>
  <c r="G188" i="53"/>
  <c r="G204" i="53"/>
  <c r="H212" i="53"/>
  <c r="H216" i="53"/>
  <c r="H220" i="53"/>
  <c r="H224" i="53"/>
  <c r="H228" i="53"/>
  <c r="H232" i="53"/>
  <c r="H244" i="53"/>
  <c r="H252" i="53"/>
  <c r="H313" i="53"/>
  <c r="H348" i="53"/>
  <c r="H356" i="53"/>
  <c r="G384" i="53"/>
  <c r="G432" i="53"/>
  <c r="H55" i="53"/>
  <c r="H75" i="53"/>
  <c r="H87" i="53"/>
  <c r="H103" i="53"/>
  <c r="H107" i="53"/>
  <c r="H143" i="53"/>
  <c r="H147" i="53"/>
  <c r="H171" i="53"/>
  <c r="H179" i="53"/>
  <c r="H227" i="53"/>
  <c r="H235" i="53"/>
  <c r="H364" i="53"/>
  <c r="H396" i="53"/>
  <c r="G416" i="53"/>
  <c r="H420" i="53"/>
  <c r="H59" i="53"/>
  <c r="H71" i="53"/>
  <c r="H99" i="53"/>
  <c r="H123" i="53"/>
  <c r="H139" i="53"/>
  <c r="G151" i="53"/>
  <c r="H155" i="53"/>
  <c r="H159" i="53"/>
  <c r="H163" i="53"/>
  <c r="H175" i="53"/>
  <c r="H187" i="53"/>
  <c r="H195" i="53"/>
  <c r="H207" i="53"/>
  <c r="G215" i="53"/>
  <c r="H77" i="53"/>
  <c r="H81" i="53"/>
  <c r="H85" i="53"/>
  <c r="H93" i="53"/>
  <c r="H97" i="53"/>
  <c r="H101" i="53"/>
  <c r="H113" i="53"/>
  <c r="H117" i="53"/>
  <c r="H129" i="53"/>
  <c r="H141" i="53"/>
  <c r="H145" i="53"/>
  <c r="H165" i="53"/>
  <c r="H177" i="53"/>
  <c r="G189" i="53"/>
  <c r="G193" i="53"/>
  <c r="H197" i="53"/>
  <c r="G213" i="53"/>
  <c r="G221" i="53"/>
  <c r="H225" i="53"/>
  <c r="G229" i="53"/>
  <c r="G237" i="53"/>
  <c r="G241" i="53"/>
  <c r="H245" i="53"/>
  <c r="H253" i="53"/>
  <c r="G261" i="53"/>
  <c r="H269" i="53"/>
  <c r="G273" i="53"/>
  <c r="H277" i="53"/>
  <c r="G289" i="53"/>
  <c r="G305" i="53"/>
  <c r="G337" i="53"/>
  <c r="H341" i="53"/>
  <c r="G353" i="53"/>
  <c r="H361" i="53"/>
  <c r="H373" i="53"/>
  <c r="H397" i="53"/>
  <c r="H260" i="53"/>
  <c r="H268" i="53"/>
  <c r="H276" i="53"/>
  <c r="H300" i="53"/>
  <c r="H308" i="53"/>
  <c r="H332" i="53"/>
  <c r="H340" i="53"/>
  <c r="G351" i="53"/>
  <c r="H363" i="53"/>
  <c r="G375" i="53"/>
  <c r="H399" i="53"/>
  <c r="H407" i="53"/>
  <c r="H435" i="53"/>
  <c r="G398" i="53"/>
  <c r="G430" i="53"/>
  <c r="H385" i="53"/>
  <c r="H393" i="53"/>
  <c r="H401" i="53"/>
  <c r="G405" i="53"/>
  <c r="G413" i="53"/>
  <c r="G178" i="53"/>
  <c r="H178" i="53"/>
  <c r="G210" i="53"/>
  <c r="H210" i="53"/>
  <c r="H428" i="53"/>
  <c r="G428" i="53"/>
  <c r="H223" i="53"/>
  <c r="G223" i="53"/>
  <c r="G251" i="53"/>
  <c r="H251" i="53"/>
  <c r="G249" i="53"/>
  <c r="H249" i="53"/>
  <c r="H388" i="53"/>
  <c r="G388" i="53"/>
  <c r="H231" i="53"/>
  <c r="G231" i="53"/>
  <c r="G100" i="53"/>
  <c r="H100" i="53"/>
  <c r="G120" i="53"/>
  <c r="H120" i="53"/>
  <c r="G132" i="53"/>
  <c r="H132" i="53"/>
  <c r="G148" i="53"/>
  <c r="H148" i="53"/>
  <c r="G152" i="53"/>
  <c r="H152" i="53"/>
  <c r="G164" i="53"/>
  <c r="H164" i="53"/>
  <c r="G208" i="53"/>
  <c r="H208" i="53"/>
  <c r="BY36" i="53"/>
  <c r="E36" i="53" s="1"/>
  <c r="G243" i="53"/>
  <c r="H243" i="53"/>
  <c r="H211" i="53"/>
  <c r="G211" i="53"/>
  <c r="G247" i="53"/>
  <c r="H247" i="53"/>
  <c r="H205" i="53"/>
  <c r="G205" i="53"/>
  <c r="G317" i="53"/>
  <c r="H317" i="53"/>
  <c r="G349" i="53"/>
  <c r="H349" i="53"/>
  <c r="H189" i="53"/>
  <c r="H92" i="53"/>
  <c r="H140" i="53"/>
  <c r="H172" i="53"/>
  <c r="H112" i="53"/>
  <c r="G155" i="53"/>
  <c r="G147" i="53"/>
  <c r="H241" i="53"/>
  <c r="G265" i="53"/>
  <c r="G297" i="53"/>
  <c r="BX36" i="53"/>
  <c r="D36" i="53" s="1"/>
  <c r="G77" i="53"/>
  <c r="G197" i="53"/>
  <c r="G108" i="53"/>
  <c r="H151" i="53"/>
  <c r="H185" i="53"/>
  <c r="G217" i="53"/>
  <c r="G233" i="53"/>
  <c r="G128" i="53"/>
  <c r="G160" i="53"/>
  <c r="G198" i="53"/>
  <c r="H221" i="53"/>
  <c r="H84" i="53"/>
  <c r="G143" i="53"/>
  <c r="G175" i="53"/>
  <c r="G131" i="53"/>
  <c r="G227" i="53"/>
  <c r="H219" i="53"/>
  <c r="H273" i="53"/>
  <c r="H305" i="53"/>
  <c r="G329" i="53"/>
  <c r="G361" i="53"/>
  <c r="H168" i="53"/>
  <c r="H124" i="53"/>
  <c r="H156" i="53"/>
  <c r="H80" i="53"/>
  <c r="G139" i="53"/>
  <c r="G171" i="53"/>
  <c r="H255" i="53"/>
  <c r="H88" i="53"/>
  <c r="G235" i="53"/>
  <c r="G281" i="53"/>
  <c r="G313" i="53"/>
  <c r="H134" i="53"/>
  <c r="H142" i="53"/>
  <c r="H375" i="53"/>
  <c r="H74" i="53"/>
  <c r="G78" i="53"/>
  <c r="G82" i="53"/>
  <c r="G86" i="53"/>
  <c r="G90" i="53"/>
  <c r="G94" i="53"/>
  <c r="G98" i="53"/>
  <c r="G102" i="53"/>
  <c r="H110" i="53"/>
  <c r="H118" i="53"/>
  <c r="H130" i="53"/>
  <c r="G162" i="53"/>
  <c r="G166" i="53"/>
  <c r="G182" i="53"/>
  <c r="H190" i="53"/>
  <c r="G194" i="53"/>
  <c r="H214" i="53"/>
  <c r="H230" i="53"/>
  <c r="H234" i="53"/>
  <c r="G246" i="53"/>
  <c r="G254" i="53"/>
  <c r="G278" i="53"/>
  <c r="G264" i="53"/>
  <c r="G360" i="53"/>
  <c r="G127" i="53"/>
  <c r="G191" i="53"/>
  <c r="G199" i="53"/>
  <c r="H169" i="53"/>
  <c r="G312" i="53"/>
  <c r="G352" i="53"/>
  <c r="G91" i="53"/>
  <c r="G111" i="53"/>
  <c r="G196" i="53"/>
  <c r="G212" i="53"/>
  <c r="G216" i="53"/>
  <c r="G220" i="53"/>
  <c r="G224" i="53"/>
  <c r="G252" i="53"/>
  <c r="G280" i="53"/>
  <c r="G348" i="53"/>
  <c r="H368" i="53"/>
  <c r="G412" i="53"/>
  <c r="G75" i="53"/>
  <c r="H400" i="53"/>
  <c r="G99" i="53"/>
  <c r="G123" i="53"/>
  <c r="G187" i="53"/>
  <c r="G207" i="53"/>
  <c r="G81" i="53"/>
  <c r="G85" i="53"/>
  <c r="H125" i="53"/>
  <c r="H133" i="53"/>
  <c r="G141" i="53"/>
  <c r="G145" i="53"/>
  <c r="G149" i="53"/>
  <c r="G173" i="53"/>
  <c r="G177" i="53"/>
  <c r="G409" i="53"/>
  <c r="G272" i="53"/>
  <c r="H288" i="53"/>
  <c r="G320" i="53"/>
  <c r="G332" i="53"/>
  <c r="G340" i="53"/>
  <c r="G387" i="53"/>
  <c r="G395" i="53"/>
  <c r="G403" i="53"/>
  <c r="G411" i="53"/>
  <c r="G419" i="53"/>
  <c r="G427" i="53"/>
  <c r="BY49" i="53"/>
  <c r="E49" i="53" s="1"/>
  <c r="BX49" i="53"/>
  <c r="D49" i="53" s="1"/>
  <c r="BY73" i="53"/>
  <c r="E73" i="53" s="1"/>
  <c r="BX73" i="53"/>
  <c r="D73" i="53" s="1"/>
  <c r="BY109" i="53"/>
  <c r="E109" i="53" s="1"/>
  <c r="BX109" i="53"/>
  <c r="D109" i="53" s="1"/>
  <c r="BX125" i="53"/>
  <c r="D125" i="53" s="1"/>
  <c r="BY125" i="53"/>
  <c r="E125" i="53" s="1"/>
  <c r="BY145" i="53"/>
  <c r="E145" i="53" s="1"/>
  <c r="BX145" i="53"/>
  <c r="D145" i="53" s="1"/>
  <c r="BY161" i="53"/>
  <c r="E161" i="53" s="1"/>
  <c r="BX161" i="53"/>
  <c r="D161" i="53" s="1"/>
  <c r="BY181" i="53"/>
  <c r="E181" i="53" s="1"/>
  <c r="BX181" i="53"/>
  <c r="D181" i="53" s="1"/>
  <c r="BY201" i="53"/>
  <c r="E201" i="53" s="1"/>
  <c r="BX201" i="53"/>
  <c r="D201" i="53" s="1"/>
  <c r="BY233" i="53"/>
  <c r="E233" i="53" s="1"/>
  <c r="BX233" i="53"/>
  <c r="D233" i="53" s="1"/>
  <c r="BY265" i="53"/>
  <c r="E265" i="53" s="1"/>
  <c r="BX265" i="53"/>
  <c r="D265" i="53" s="1"/>
  <c r="H266" i="53"/>
  <c r="G266" i="53"/>
  <c r="H290" i="53"/>
  <c r="G290" i="53"/>
  <c r="BY297" i="53"/>
  <c r="E297" i="53" s="1"/>
  <c r="BX297" i="53"/>
  <c r="D297" i="53" s="1"/>
  <c r="H322" i="53"/>
  <c r="G322" i="53"/>
  <c r="BY329" i="53"/>
  <c r="E329" i="53" s="1"/>
  <c r="BX329" i="53"/>
  <c r="D329" i="53" s="1"/>
  <c r="BY108" i="53"/>
  <c r="E108" i="53" s="1"/>
  <c r="BX108" i="53"/>
  <c r="D108" i="53" s="1"/>
  <c r="BY140" i="53"/>
  <c r="E140" i="53" s="1"/>
  <c r="BX140" i="53"/>
  <c r="D140" i="53" s="1"/>
  <c r="BY220" i="53"/>
  <c r="E220" i="53" s="1"/>
  <c r="BX220" i="53"/>
  <c r="D220" i="53" s="1"/>
  <c r="BX395" i="53"/>
  <c r="D395" i="53" s="1"/>
  <c r="BY395" i="53"/>
  <c r="E395" i="53" s="1"/>
  <c r="BY46" i="53"/>
  <c r="E46" i="53" s="1"/>
  <c r="BX46" i="53"/>
  <c r="D46" i="53" s="1"/>
  <c r="BY102" i="53"/>
  <c r="E102" i="53" s="1"/>
  <c r="BX102" i="53"/>
  <c r="D102" i="53" s="1"/>
  <c r="BY182" i="53"/>
  <c r="E182" i="53" s="1"/>
  <c r="BX182" i="53"/>
  <c r="D182" i="53" s="1"/>
  <c r="BY190" i="53"/>
  <c r="E190" i="53" s="1"/>
  <c r="BX190" i="53"/>
  <c r="D190" i="53" s="1"/>
  <c r="BY230" i="53"/>
  <c r="E230" i="53" s="1"/>
  <c r="BX230" i="53"/>
  <c r="D230" i="53" s="1"/>
  <c r="BY238" i="53"/>
  <c r="E238" i="53" s="1"/>
  <c r="BX238" i="53"/>
  <c r="D238" i="53" s="1"/>
  <c r="BY254" i="53"/>
  <c r="E254" i="53" s="1"/>
  <c r="BX254" i="53"/>
  <c r="D254" i="53" s="1"/>
  <c r="BY92" i="53"/>
  <c r="E92" i="53" s="1"/>
  <c r="BX92" i="53"/>
  <c r="D92" i="53" s="1"/>
  <c r="BX332" i="53"/>
  <c r="D332" i="53" s="1"/>
  <c r="BY332" i="53"/>
  <c r="E332" i="53" s="1"/>
  <c r="BX351" i="53"/>
  <c r="D351" i="53" s="1"/>
  <c r="BY351" i="53"/>
  <c r="E351" i="53" s="1"/>
  <c r="BY94" i="53"/>
  <c r="E94" i="53" s="1"/>
  <c r="BX94" i="53"/>
  <c r="D94" i="53" s="1"/>
  <c r="BY79" i="53"/>
  <c r="E79" i="53" s="1"/>
  <c r="BX79" i="53"/>
  <c r="D79" i="53" s="1"/>
  <c r="BY99" i="53"/>
  <c r="E99" i="53" s="1"/>
  <c r="BX99" i="53"/>
  <c r="D99" i="53" s="1"/>
  <c r="BY115" i="53"/>
  <c r="E115" i="53" s="1"/>
  <c r="BX115" i="53"/>
  <c r="D115" i="53" s="1"/>
  <c r="BY119" i="53"/>
  <c r="E119" i="53" s="1"/>
  <c r="BX119" i="53"/>
  <c r="D119" i="53" s="1"/>
  <c r="BY135" i="53"/>
  <c r="E135" i="53" s="1"/>
  <c r="BX135" i="53"/>
  <c r="D135" i="53" s="1"/>
  <c r="BY151" i="53"/>
  <c r="E151" i="53" s="1"/>
  <c r="BX151" i="53"/>
  <c r="D151" i="53" s="1"/>
  <c r="BY155" i="53"/>
  <c r="E155" i="53" s="1"/>
  <c r="BX155" i="53"/>
  <c r="D155" i="53" s="1"/>
  <c r="BY171" i="53"/>
  <c r="E171" i="53" s="1"/>
  <c r="BX171" i="53"/>
  <c r="D171" i="53" s="1"/>
  <c r="BY191" i="53"/>
  <c r="E191" i="53" s="1"/>
  <c r="BX191" i="53"/>
  <c r="D191" i="53" s="1"/>
  <c r="BY203" i="53"/>
  <c r="E203" i="53" s="1"/>
  <c r="BX203" i="53"/>
  <c r="D203" i="53" s="1"/>
  <c r="BY207" i="53"/>
  <c r="E207" i="53" s="1"/>
  <c r="BX207" i="53"/>
  <c r="D207" i="53" s="1"/>
  <c r="BY239" i="53"/>
  <c r="E239" i="53" s="1"/>
  <c r="BX239" i="53"/>
  <c r="D239" i="53" s="1"/>
  <c r="BY243" i="53"/>
  <c r="E243" i="53" s="1"/>
  <c r="BX243" i="53"/>
  <c r="D243" i="53" s="1"/>
  <c r="BY247" i="53"/>
  <c r="E247" i="53" s="1"/>
  <c r="BX247" i="53"/>
  <c r="D247" i="53" s="1"/>
  <c r="BX415" i="53"/>
  <c r="D415" i="53" s="1"/>
  <c r="BY415" i="53"/>
  <c r="E415" i="53" s="1"/>
  <c r="BX419" i="53"/>
  <c r="D419" i="53" s="1"/>
  <c r="BY419" i="53"/>
  <c r="E419" i="53" s="1"/>
  <c r="BX423" i="53"/>
  <c r="D423" i="53" s="1"/>
  <c r="BY423" i="53"/>
  <c r="E423" i="53" s="1"/>
  <c r="BX435" i="53"/>
  <c r="D435" i="53" s="1"/>
  <c r="BY435" i="53"/>
  <c r="E435" i="53" s="1"/>
  <c r="BY78" i="53"/>
  <c r="E78" i="53" s="1"/>
  <c r="BX78" i="53"/>
  <c r="D78" i="53" s="1"/>
  <c r="BY146" i="53"/>
  <c r="E146" i="53" s="1"/>
  <c r="BX146" i="53"/>
  <c r="D146" i="53" s="1"/>
  <c r="BY226" i="53"/>
  <c r="E226" i="53" s="1"/>
  <c r="BX226" i="53"/>
  <c r="D226" i="53" s="1"/>
  <c r="BX316" i="53"/>
  <c r="D316" i="53" s="1"/>
  <c r="BY316" i="53"/>
  <c r="E316" i="53" s="1"/>
  <c r="BX367" i="53"/>
  <c r="D367" i="53" s="1"/>
  <c r="BY367" i="53"/>
  <c r="E367" i="53" s="1"/>
  <c r="BY142" i="53"/>
  <c r="E142" i="53" s="1"/>
  <c r="BX142" i="53"/>
  <c r="D142" i="53" s="1"/>
  <c r="BY186" i="53"/>
  <c r="E186" i="53" s="1"/>
  <c r="BX186" i="53"/>
  <c r="D186" i="53" s="1"/>
  <c r="BY218" i="53"/>
  <c r="E218" i="53" s="1"/>
  <c r="BX218" i="53"/>
  <c r="D218" i="53" s="1"/>
  <c r="BY80" i="53"/>
  <c r="E80" i="53" s="1"/>
  <c r="BX80" i="53"/>
  <c r="D80" i="53" s="1"/>
  <c r="BY88" i="53"/>
  <c r="E88" i="53" s="1"/>
  <c r="BX88" i="53"/>
  <c r="D88" i="53" s="1"/>
  <c r="BY120" i="53"/>
  <c r="E120" i="53" s="1"/>
  <c r="BX120" i="53"/>
  <c r="D120" i="53" s="1"/>
  <c r="BY128" i="53"/>
  <c r="E128" i="53" s="1"/>
  <c r="BX128" i="53"/>
  <c r="D128" i="53" s="1"/>
  <c r="BY132" i="53"/>
  <c r="E132" i="53" s="1"/>
  <c r="BX132" i="53"/>
  <c r="D132" i="53" s="1"/>
  <c r="BY184" i="53"/>
  <c r="E184" i="53" s="1"/>
  <c r="BX184" i="53"/>
  <c r="D184" i="53" s="1"/>
  <c r="BY192" i="53"/>
  <c r="E192" i="53" s="1"/>
  <c r="BX192" i="53"/>
  <c r="D192" i="53" s="1"/>
  <c r="BY196" i="53"/>
  <c r="E196" i="53" s="1"/>
  <c r="BX196" i="53"/>
  <c r="D196" i="53" s="1"/>
  <c r="H209" i="53"/>
  <c r="G209" i="53"/>
  <c r="BY228" i="53"/>
  <c r="E228" i="53" s="1"/>
  <c r="BX228" i="53"/>
  <c r="D228" i="53" s="1"/>
  <c r="BY240" i="53"/>
  <c r="E240" i="53" s="1"/>
  <c r="BX240" i="53"/>
  <c r="D240" i="53" s="1"/>
  <c r="BY248" i="53"/>
  <c r="E248" i="53" s="1"/>
  <c r="BX248" i="53"/>
  <c r="D248" i="53" s="1"/>
  <c r="BX320" i="53"/>
  <c r="D320" i="53" s="1"/>
  <c r="BY320" i="53"/>
  <c r="E320" i="53" s="1"/>
  <c r="BX356" i="53"/>
  <c r="D356" i="53" s="1"/>
  <c r="BY356" i="53"/>
  <c r="E356" i="53" s="1"/>
  <c r="BX364" i="53"/>
  <c r="D364" i="53" s="1"/>
  <c r="BY364" i="53"/>
  <c r="E364" i="53" s="1"/>
  <c r="BX368" i="53"/>
  <c r="D368" i="53" s="1"/>
  <c r="BY368" i="53"/>
  <c r="E368" i="53" s="1"/>
  <c r="BX392" i="53"/>
  <c r="D392" i="53" s="1"/>
  <c r="BY392" i="53"/>
  <c r="E392" i="53" s="1"/>
  <c r="BY275" i="53"/>
  <c r="E275" i="53" s="1"/>
  <c r="BX275" i="53"/>
  <c r="D275" i="53" s="1"/>
  <c r="BX295" i="53"/>
  <c r="D295" i="53" s="1"/>
  <c r="BY295" i="53"/>
  <c r="E295" i="53" s="1"/>
  <c r="BX319" i="53"/>
  <c r="D319" i="53" s="1"/>
  <c r="BY319" i="53"/>
  <c r="E319" i="53" s="1"/>
  <c r="BX339" i="53"/>
  <c r="D339" i="53" s="1"/>
  <c r="BY339" i="53"/>
  <c r="E339" i="53" s="1"/>
  <c r="BX350" i="53"/>
  <c r="D350" i="53" s="1"/>
  <c r="BY350" i="53"/>
  <c r="E350" i="53" s="1"/>
  <c r="BX394" i="53"/>
  <c r="D394" i="53" s="1"/>
  <c r="BY394" i="53"/>
  <c r="E394" i="53" s="1"/>
  <c r="BX422" i="53"/>
  <c r="D422" i="53" s="1"/>
  <c r="BY422" i="53"/>
  <c r="E422" i="53" s="1"/>
  <c r="BY262" i="53"/>
  <c r="E262" i="53" s="1"/>
  <c r="BX262" i="53"/>
  <c r="D262" i="53" s="1"/>
  <c r="BY278" i="53"/>
  <c r="E278" i="53" s="1"/>
  <c r="BX278" i="53"/>
  <c r="D278" i="53" s="1"/>
  <c r="BY294" i="53"/>
  <c r="E294" i="53" s="1"/>
  <c r="BX294" i="53"/>
  <c r="D294" i="53" s="1"/>
  <c r="BX310" i="53"/>
  <c r="D310" i="53" s="1"/>
  <c r="BY310" i="53"/>
  <c r="E310" i="53" s="1"/>
  <c r="BX326" i="53"/>
  <c r="D326" i="53" s="1"/>
  <c r="BY326" i="53"/>
  <c r="E326" i="53" s="1"/>
  <c r="BX342" i="53"/>
  <c r="D342" i="53" s="1"/>
  <c r="BY342" i="53"/>
  <c r="E342" i="53" s="1"/>
  <c r="BX370" i="53"/>
  <c r="D370" i="53" s="1"/>
  <c r="BY370" i="53"/>
  <c r="E370" i="53" s="1"/>
  <c r="BX390" i="53"/>
  <c r="D390" i="53" s="1"/>
  <c r="BY390" i="53"/>
  <c r="E390" i="53" s="1"/>
  <c r="BX426" i="53"/>
  <c r="D426" i="53" s="1"/>
  <c r="BY426" i="53"/>
  <c r="E426" i="53" s="1"/>
  <c r="G435" i="53"/>
  <c r="H425" i="53"/>
  <c r="BY57" i="53"/>
  <c r="E57" i="53" s="1"/>
  <c r="BX57" i="53"/>
  <c r="D57" i="53" s="1"/>
  <c r="BY349" i="53"/>
  <c r="E349" i="53" s="1"/>
  <c r="BX349" i="53"/>
  <c r="D349" i="53" s="1"/>
  <c r="G350" i="53"/>
  <c r="G358" i="53"/>
  <c r="BY365" i="53"/>
  <c r="E365" i="53" s="1"/>
  <c r="BX365" i="53"/>
  <c r="D365" i="53" s="1"/>
  <c r="G366" i="53"/>
  <c r="G374" i="53"/>
  <c r="BY381" i="53"/>
  <c r="E381" i="53" s="1"/>
  <c r="BX381" i="53"/>
  <c r="D381" i="53" s="1"/>
  <c r="BY397" i="53"/>
  <c r="E397" i="53" s="1"/>
  <c r="BX397" i="53"/>
  <c r="D397" i="53" s="1"/>
  <c r="G406" i="53"/>
  <c r="BY413" i="53"/>
  <c r="E413" i="53" s="1"/>
  <c r="BX413" i="53"/>
  <c r="D413" i="53" s="1"/>
  <c r="BY429" i="53"/>
  <c r="E429" i="53" s="1"/>
  <c r="BX429" i="53"/>
  <c r="D429" i="53" s="1"/>
  <c r="G417" i="53"/>
  <c r="BX420" i="53"/>
  <c r="D420" i="53" s="1"/>
  <c r="BY420" i="53"/>
  <c r="E420" i="53" s="1"/>
  <c r="G433" i="53"/>
  <c r="BY53" i="53"/>
  <c r="E53" i="53" s="1"/>
  <c r="BX53" i="53"/>
  <c r="D53" i="53" s="1"/>
  <c r="H58" i="53"/>
  <c r="G74" i="53"/>
  <c r="BY77" i="53"/>
  <c r="E77" i="53" s="1"/>
  <c r="BX77" i="53"/>
  <c r="D77" i="53" s="1"/>
  <c r="H78" i="53"/>
  <c r="BY85" i="53"/>
  <c r="E85" i="53" s="1"/>
  <c r="BX85" i="53"/>
  <c r="D85" i="53" s="1"/>
  <c r="BY93" i="53"/>
  <c r="E93" i="53" s="1"/>
  <c r="BX93" i="53"/>
  <c r="D93" i="53" s="1"/>
  <c r="BY113" i="53"/>
  <c r="E113" i="53" s="1"/>
  <c r="BX113" i="53"/>
  <c r="D113" i="53" s="1"/>
  <c r="BY129" i="53"/>
  <c r="E129" i="53" s="1"/>
  <c r="BX129" i="53"/>
  <c r="D129" i="53" s="1"/>
  <c r="BY133" i="53"/>
  <c r="E133" i="53" s="1"/>
  <c r="BX133" i="53"/>
  <c r="D133" i="53" s="1"/>
  <c r="BY149" i="53"/>
  <c r="E149" i="53" s="1"/>
  <c r="BX149" i="53"/>
  <c r="D149" i="53" s="1"/>
  <c r="BY165" i="53"/>
  <c r="E165" i="53" s="1"/>
  <c r="BX165" i="53"/>
  <c r="D165" i="53" s="1"/>
  <c r="BY169" i="53"/>
  <c r="E169" i="53" s="1"/>
  <c r="BX169" i="53"/>
  <c r="D169" i="53" s="1"/>
  <c r="BY185" i="53"/>
  <c r="E185" i="53" s="1"/>
  <c r="BX185" i="53"/>
  <c r="D185" i="53" s="1"/>
  <c r="BY205" i="53"/>
  <c r="E205" i="53" s="1"/>
  <c r="BX205" i="53"/>
  <c r="D205" i="53" s="1"/>
  <c r="H226" i="53"/>
  <c r="BY237" i="53"/>
  <c r="E237" i="53" s="1"/>
  <c r="BX237" i="53"/>
  <c r="D237" i="53" s="1"/>
  <c r="BY241" i="53"/>
  <c r="E241" i="53" s="1"/>
  <c r="BX241" i="53"/>
  <c r="D241" i="53" s="1"/>
  <c r="BY245" i="53"/>
  <c r="E245" i="53" s="1"/>
  <c r="BX245" i="53"/>
  <c r="D245" i="53" s="1"/>
  <c r="H258" i="53"/>
  <c r="G258" i="53"/>
  <c r="BY269" i="53"/>
  <c r="E269" i="53" s="1"/>
  <c r="BX269" i="53"/>
  <c r="D269" i="53" s="1"/>
  <c r="BY273" i="53"/>
  <c r="E273" i="53" s="1"/>
  <c r="BX273" i="53"/>
  <c r="D273" i="53" s="1"/>
  <c r="BY277" i="53"/>
  <c r="E277" i="53" s="1"/>
  <c r="BX277" i="53"/>
  <c r="D277" i="53" s="1"/>
  <c r="H282" i="53"/>
  <c r="G282" i="53"/>
  <c r="G294" i="53"/>
  <c r="BY301" i="53"/>
  <c r="E301" i="53" s="1"/>
  <c r="BX301" i="53"/>
  <c r="D301" i="53" s="1"/>
  <c r="G302" i="53"/>
  <c r="BY305" i="53"/>
  <c r="E305" i="53" s="1"/>
  <c r="BX305" i="53"/>
  <c r="D305" i="53" s="1"/>
  <c r="BY309" i="53"/>
  <c r="E309" i="53" s="1"/>
  <c r="BX309" i="53"/>
  <c r="D309" i="53" s="1"/>
  <c r="H314" i="53"/>
  <c r="G314" i="53"/>
  <c r="G326" i="53"/>
  <c r="BY333" i="53"/>
  <c r="E333" i="53" s="1"/>
  <c r="BX333" i="53"/>
  <c r="D333" i="53" s="1"/>
  <c r="G334" i="53"/>
  <c r="BY337" i="53"/>
  <c r="E337" i="53" s="1"/>
  <c r="BX337" i="53"/>
  <c r="D337" i="53" s="1"/>
  <c r="BY341" i="53"/>
  <c r="E341" i="53" s="1"/>
  <c r="BX341" i="53"/>
  <c r="D341" i="53" s="1"/>
  <c r="BY69" i="53"/>
  <c r="E69" i="53" s="1"/>
  <c r="BX69" i="53"/>
  <c r="D69" i="53" s="1"/>
  <c r="G105" i="53"/>
  <c r="H121" i="53"/>
  <c r="H153" i="53"/>
  <c r="BY156" i="53"/>
  <c r="E156" i="53" s="1"/>
  <c r="BX156" i="53"/>
  <c r="D156" i="53" s="1"/>
  <c r="H296" i="53"/>
  <c r="H328" i="53"/>
  <c r="H376" i="53"/>
  <c r="G376" i="53"/>
  <c r="BX431" i="53"/>
  <c r="D431" i="53" s="1"/>
  <c r="BY431" i="53"/>
  <c r="E431" i="53" s="1"/>
  <c r="BY138" i="53"/>
  <c r="E138" i="53" s="1"/>
  <c r="BX138" i="53"/>
  <c r="D138" i="53" s="1"/>
  <c r="G183" i="53"/>
  <c r="BY194" i="53"/>
  <c r="E194" i="53" s="1"/>
  <c r="BX194" i="53"/>
  <c r="D194" i="53" s="1"/>
  <c r="G89" i="53"/>
  <c r="BY124" i="53"/>
  <c r="E124" i="53" s="1"/>
  <c r="BX124" i="53"/>
  <c r="D124" i="53" s="1"/>
  <c r="G169" i="53"/>
  <c r="BY252" i="53"/>
  <c r="E252" i="53" s="1"/>
  <c r="BX252" i="53"/>
  <c r="D252" i="53" s="1"/>
  <c r="BY268" i="53"/>
  <c r="E268" i="53" s="1"/>
  <c r="BX268" i="53"/>
  <c r="D268" i="53" s="1"/>
  <c r="BY283" i="53"/>
  <c r="E283" i="53" s="1"/>
  <c r="BX283" i="53"/>
  <c r="D283" i="53" s="1"/>
  <c r="G344" i="53"/>
  <c r="BX363" i="53"/>
  <c r="D363" i="53" s="1"/>
  <c r="BY363" i="53"/>
  <c r="E363" i="53" s="1"/>
  <c r="G372" i="53"/>
  <c r="BX375" i="53"/>
  <c r="D375" i="53" s="1"/>
  <c r="BY375" i="53"/>
  <c r="E375" i="53" s="1"/>
  <c r="BX391" i="53"/>
  <c r="D391" i="53" s="1"/>
  <c r="BY391" i="53"/>
  <c r="E391" i="53" s="1"/>
  <c r="BX407" i="53"/>
  <c r="D407" i="53" s="1"/>
  <c r="BY407" i="53"/>
  <c r="E407" i="53" s="1"/>
  <c r="BY122" i="53"/>
  <c r="E122" i="53" s="1"/>
  <c r="BX122" i="53"/>
  <c r="D122" i="53" s="1"/>
  <c r="BY83" i="53"/>
  <c r="E83" i="53" s="1"/>
  <c r="BX83" i="53"/>
  <c r="D83" i="53" s="1"/>
  <c r="BY103" i="53"/>
  <c r="E103" i="53" s="1"/>
  <c r="BX103" i="53"/>
  <c r="D103" i="53" s="1"/>
  <c r="BY123" i="53"/>
  <c r="E123" i="53" s="1"/>
  <c r="BX123" i="53"/>
  <c r="D123" i="53" s="1"/>
  <c r="BY139" i="53"/>
  <c r="E139" i="53" s="1"/>
  <c r="BX139" i="53"/>
  <c r="D139" i="53" s="1"/>
  <c r="BY159" i="53"/>
  <c r="E159" i="53" s="1"/>
  <c r="BX159" i="53"/>
  <c r="D159" i="53" s="1"/>
  <c r="BY175" i="53"/>
  <c r="E175" i="53" s="1"/>
  <c r="BX175" i="53"/>
  <c r="D175" i="53" s="1"/>
  <c r="G184" i="53"/>
  <c r="BY195" i="53"/>
  <c r="E195" i="53" s="1"/>
  <c r="BX195" i="53"/>
  <c r="D195" i="53" s="1"/>
  <c r="BY211" i="53"/>
  <c r="E211" i="53" s="1"/>
  <c r="BX211" i="53"/>
  <c r="D211" i="53" s="1"/>
  <c r="G240" i="53"/>
  <c r="G244" i="53"/>
  <c r="H248" i="53"/>
  <c r="BY251" i="53"/>
  <c r="E251" i="53" s="1"/>
  <c r="BX251" i="53"/>
  <c r="D251" i="53" s="1"/>
  <c r="BY236" i="53"/>
  <c r="E236" i="53" s="1"/>
  <c r="BX236" i="53"/>
  <c r="D236" i="53" s="1"/>
  <c r="BY267" i="53"/>
  <c r="E267" i="53" s="1"/>
  <c r="BX267" i="53"/>
  <c r="D267" i="53" s="1"/>
  <c r="G107" i="53"/>
  <c r="BY110" i="53"/>
  <c r="E110" i="53" s="1"/>
  <c r="BX110" i="53"/>
  <c r="D110" i="53" s="1"/>
  <c r="BY170" i="53"/>
  <c r="E170" i="53" s="1"/>
  <c r="BX170" i="53"/>
  <c r="D170" i="53" s="1"/>
  <c r="BY246" i="53"/>
  <c r="E246" i="53" s="1"/>
  <c r="BX246" i="53"/>
  <c r="D246" i="53" s="1"/>
  <c r="G364" i="53"/>
  <c r="G380" i="53"/>
  <c r="BX383" i="53"/>
  <c r="D383" i="53" s="1"/>
  <c r="BY383" i="53"/>
  <c r="E383" i="53" s="1"/>
  <c r="G420" i="53"/>
  <c r="G115" i="53"/>
  <c r="BY150" i="53"/>
  <c r="E150" i="53" s="1"/>
  <c r="BX150" i="53"/>
  <c r="D150" i="53" s="1"/>
  <c r="BY206" i="53"/>
  <c r="E206" i="53" s="1"/>
  <c r="BX206" i="53"/>
  <c r="D206" i="53" s="1"/>
  <c r="BY214" i="53"/>
  <c r="E214" i="53" s="1"/>
  <c r="BX214" i="53"/>
  <c r="D214" i="53" s="1"/>
  <c r="BY84" i="53"/>
  <c r="E84" i="53" s="1"/>
  <c r="BX84" i="53"/>
  <c r="D84" i="53" s="1"/>
  <c r="BY104" i="53"/>
  <c r="E104" i="53" s="1"/>
  <c r="BX104" i="53"/>
  <c r="D104" i="53" s="1"/>
  <c r="BY112" i="53"/>
  <c r="E112" i="53" s="1"/>
  <c r="BX112" i="53"/>
  <c r="D112" i="53" s="1"/>
  <c r="BY116" i="53"/>
  <c r="E116" i="53" s="1"/>
  <c r="BX116" i="53"/>
  <c r="D116" i="53" s="1"/>
  <c r="G125" i="53"/>
  <c r="G129" i="53"/>
  <c r="G133" i="53"/>
  <c r="G161" i="53"/>
  <c r="G165" i="53"/>
  <c r="BY168" i="53"/>
  <c r="E168" i="53" s="1"/>
  <c r="BX168" i="53"/>
  <c r="D168" i="53" s="1"/>
  <c r="BY176" i="53"/>
  <c r="E176" i="53" s="1"/>
  <c r="BX176" i="53"/>
  <c r="D176" i="53" s="1"/>
  <c r="BY180" i="53"/>
  <c r="E180" i="53" s="1"/>
  <c r="BX180" i="53"/>
  <c r="D180" i="53" s="1"/>
  <c r="BY216" i="53"/>
  <c r="E216" i="53" s="1"/>
  <c r="BX216" i="53"/>
  <c r="D216" i="53" s="1"/>
  <c r="BY224" i="53"/>
  <c r="E224" i="53" s="1"/>
  <c r="BX224" i="53"/>
  <c r="D224" i="53" s="1"/>
  <c r="BY232" i="53"/>
  <c r="E232" i="53" s="1"/>
  <c r="BX232" i="53"/>
  <c r="D232" i="53" s="1"/>
  <c r="BY276" i="53"/>
  <c r="E276" i="53" s="1"/>
  <c r="BX276" i="53"/>
  <c r="D276" i="53" s="1"/>
  <c r="BX308" i="53"/>
  <c r="D308" i="53" s="1"/>
  <c r="BY308" i="53"/>
  <c r="E308" i="53" s="1"/>
  <c r="BX340" i="53"/>
  <c r="D340" i="53" s="1"/>
  <c r="BY340" i="53"/>
  <c r="E340" i="53" s="1"/>
  <c r="BX352" i="53"/>
  <c r="D352" i="53" s="1"/>
  <c r="BY352" i="53"/>
  <c r="E352" i="53" s="1"/>
  <c r="BX384" i="53"/>
  <c r="D384" i="53" s="1"/>
  <c r="BY384" i="53"/>
  <c r="E384" i="53" s="1"/>
  <c r="BX424" i="53"/>
  <c r="D424" i="53" s="1"/>
  <c r="BY424" i="53"/>
  <c r="E424" i="53" s="1"/>
  <c r="G256" i="53"/>
  <c r="BY259" i="53"/>
  <c r="E259" i="53" s="1"/>
  <c r="BX259" i="53"/>
  <c r="D259" i="53" s="1"/>
  <c r="G268" i="53"/>
  <c r="G276" i="53"/>
  <c r="BY279" i="53"/>
  <c r="E279" i="53" s="1"/>
  <c r="BX279" i="53"/>
  <c r="D279" i="53" s="1"/>
  <c r="BX303" i="53"/>
  <c r="D303" i="53" s="1"/>
  <c r="BY303" i="53"/>
  <c r="E303" i="53" s="1"/>
  <c r="G304" i="53"/>
  <c r="G316" i="53"/>
  <c r="BX323" i="53"/>
  <c r="D323" i="53" s="1"/>
  <c r="BY323" i="53"/>
  <c r="E323" i="53" s="1"/>
  <c r="G324" i="53"/>
  <c r="H336" i="53"/>
  <c r="BX343" i="53"/>
  <c r="D343" i="53" s="1"/>
  <c r="BY343" i="53"/>
  <c r="E343" i="53" s="1"/>
  <c r="BX354" i="53"/>
  <c r="D354" i="53" s="1"/>
  <c r="BY354" i="53"/>
  <c r="E354" i="53" s="1"/>
  <c r="G391" i="53"/>
  <c r="G399" i="53"/>
  <c r="BX402" i="53"/>
  <c r="D402" i="53" s="1"/>
  <c r="BY402" i="53"/>
  <c r="E402" i="53" s="1"/>
  <c r="G407" i="53"/>
  <c r="G415" i="53"/>
  <c r="BX434" i="53"/>
  <c r="D434" i="53" s="1"/>
  <c r="BY434" i="53"/>
  <c r="E434" i="53" s="1"/>
  <c r="BY266" i="53"/>
  <c r="E266" i="53" s="1"/>
  <c r="BX266" i="53"/>
  <c r="D266" i="53" s="1"/>
  <c r="BY282" i="53"/>
  <c r="E282" i="53" s="1"/>
  <c r="BX282" i="53"/>
  <c r="D282" i="53" s="1"/>
  <c r="BX298" i="53"/>
  <c r="D298" i="53" s="1"/>
  <c r="BY298" i="53"/>
  <c r="E298" i="53" s="1"/>
  <c r="BX314" i="53"/>
  <c r="D314" i="53" s="1"/>
  <c r="BY314" i="53"/>
  <c r="E314" i="53" s="1"/>
  <c r="BX330" i="53"/>
  <c r="D330" i="53" s="1"/>
  <c r="BY330" i="53"/>
  <c r="E330" i="53" s="1"/>
  <c r="BX346" i="53"/>
  <c r="D346" i="53" s="1"/>
  <c r="BY346" i="53"/>
  <c r="E346" i="53" s="1"/>
  <c r="BX374" i="53"/>
  <c r="D374" i="53" s="1"/>
  <c r="BY374" i="53"/>
  <c r="E374" i="53" s="1"/>
  <c r="G383" i="53"/>
  <c r="BX398" i="53"/>
  <c r="D398" i="53" s="1"/>
  <c r="BY398" i="53"/>
  <c r="E398" i="53" s="1"/>
  <c r="G423" i="53"/>
  <c r="BX430" i="53"/>
  <c r="D430" i="53" s="1"/>
  <c r="BY430" i="53"/>
  <c r="E430" i="53" s="1"/>
  <c r="G421" i="53"/>
  <c r="BY353" i="53"/>
  <c r="E353" i="53" s="1"/>
  <c r="BX353" i="53"/>
  <c r="D353" i="53" s="1"/>
  <c r="BY369" i="53"/>
  <c r="E369" i="53" s="1"/>
  <c r="BX369" i="53"/>
  <c r="D369" i="53" s="1"/>
  <c r="H378" i="53"/>
  <c r="G378" i="53"/>
  <c r="G382" i="53"/>
  <c r="BY385" i="53"/>
  <c r="E385" i="53" s="1"/>
  <c r="BX385" i="53"/>
  <c r="D385" i="53" s="1"/>
  <c r="BY401" i="53"/>
  <c r="E401" i="53" s="1"/>
  <c r="BX401" i="53"/>
  <c r="D401" i="53" s="1"/>
  <c r="G414" i="53"/>
  <c r="BY417" i="53"/>
  <c r="E417" i="53" s="1"/>
  <c r="BX417" i="53"/>
  <c r="D417" i="53" s="1"/>
  <c r="BY433" i="53"/>
  <c r="E433" i="53" s="1"/>
  <c r="BX433" i="53"/>
  <c r="D433" i="53" s="1"/>
  <c r="BX296" i="53"/>
  <c r="D296" i="53" s="1"/>
  <c r="BY296" i="53"/>
  <c r="E296" i="53" s="1"/>
  <c r="BX360" i="53"/>
  <c r="D360" i="53" s="1"/>
  <c r="BY360" i="53"/>
  <c r="E360" i="53" s="1"/>
  <c r="G385" i="53"/>
  <c r="BX388" i="53"/>
  <c r="D388" i="53" s="1"/>
  <c r="BY388" i="53"/>
  <c r="E388" i="53" s="1"/>
  <c r="G393" i="53"/>
  <c r="BX396" i="53"/>
  <c r="D396" i="53" s="1"/>
  <c r="BY396" i="53"/>
  <c r="E396" i="53" s="1"/>
  <c r="G401" i="53"/>
  <c r="H86" i="53"/>
  <c r="H94" i="53"/>
  <c r="H102" i="53"/>
  <c r="G58" i="53"/>
  <c r="BY81" i="53"/>
  <c r="E81" i="53" s="1"/>
  <c r="BX81" i="53"/>
  <c r="D81" i="53" s="1"/>
  <c r="BY89" i="53"/>
  <c r="E89" i="53" s="1"/>
  <c r="BX89" i="53"/>
  <c r="D89" i="53" s="1"/>
  <c r="BY97" i="53"/>
  <c r="E97" i="53" s="1"/>
  <c r="BX97" i="53"/>
  <c r="D97" i="53" s="1"/>
  <c r="BY117" i="53"/>
  <c r="E117" i="53" s="1"/>
  <c r="BX117" i="53"/>
  <c r="D117" i="53" s="1"/>
  <c r="G134" i="53"/>
  <c r="BY137" i="53"/>
  <c r="E137" i="53" s="1"/>
  <c r="BX137" i="53"/>
  <c r="D137" i="53" s="1"/>
  <c r="G138" i="53"/>
  <c r="G142" i="53"/>
  <c r="G146" i="53"/>
  <c r="G150" i="53"/>
  <c r="BY153" i="53"/>
  <c r="E153" i="53" s="1"/>
  <c r="BX153" i="53"/>
  <c r="D153" i="53" s="1"/>
  <c r="G154" i="53"/>
  <c r="G158" i="53"/>
  <c r="BY173" i="53"/>
  <c r="E173" i="53" s="1"/>
  <c r="BX173" i="53"/>
  <c r="D173" i="53" s="1"/>
  <c r="G186" i="53"/>
  <c r="BY189" i="53"/>
  <c r="E189" i="53" s="1"/>
  <c r="BX189" i="53"/>
  <c r="D189" i="53" s="1"/>
  <c r="BY209" i="53"/>
  <c r="E209" i="53" s="1"/>
  <c r="BX209" i="53"/>
  <c r="D209" i="53" s="1"/>
  <c r="H222" i="53"/>
  <c r="G238" i="53"/>
  <c r="BY249" i="53"/>
  <c r="E249" i="53" s="1"/>
  <c r="BX249" i="53"/>
  <c r="D249" i="53" s="1"/>
  <c r="H250" i="53"/>
  <c r="G250" i="53"/>
  <c r="G262" i="53"/>
  <c r="G270" i="53"/>
  <c r="BY281" i="53"/>
  <c r="E281" i="53" s="1"/>
  <c r="BX281" i="53"/>
  <c r="D281" i="53" s="1"/>
  <c r="H306" i="53"/>
  <c r="G306" i="53"/>
  <c r="BY313" i="53"/>
  <c r="E313" i="53" s="1"/>
  <c r="BX313" i="53"/>
  <c r="D313" i="53" s="1"/>
  <c r="H338" i="53"/>
  <c r="G338" i="53"/>
  <c r="BY345" i="53"/>
  <c r="E345" i="53" s="1"/>
  <c r="BX345" i="53"/>
  <c r="D345" i="53" s="1"/>
  <c r="G121" i="53"/>
  <c r="G153" i="53"/>
  <c r="H264" i="53"/>
  <c r="BX331" i="53"/>
  <c r="D331" i="53" s="1"/>
  <c r="BY331" i="53"/>
  <c r="E331" i="53" s="1"/>
  <c r="BX359" i="53"/>
  <c r="D359" i="53" s="1"/>
  <c r="BY359" i="53"/>
  <c r="E359" i="53" s="1"/>
  <c r="H360" i="53"/>
  <c r="G67" i="53"/>
  <c r="BY86" i="53"/>
  <c r="E86" i="53" s="1"/>
  <c r="BX86" i="53"/>
  <c r="D86" i="53" s="1"/>
  <c r="BY154" i="53"/>
  <c r="E154" i="53" s="1"/>
  <c r="BX154" i="53"/>
  <c r="D154" i="53" s="1"/>
  <c r="BY162" i="53"/>
  <c r="E162" i="53" s="1"/>
  <c r="BX162" i="53"/>
  <c r="D162" i="53" s="1"/>
  <c r="BY198" i="53"/>
  <c r="E198" i="53" s="1"/>
  <c r="BX198" i="53"/>
  <c r="D198" i="53" s="1"/>
  <c r="H137" i="53"/>
  <c r="BY188" i="53"/>
  <c r="E188" i="53" s="1"/>
  <c r="BX188" i="53"/>
  <c r="D188" i="53" s="1"/>
  <c r="BY284" i="53"/>
  <c r="E284" i="53" s="1"/>
  <c r="BX284" i="53"/>
  <c r="D284" i="53" s="1"/>
  <c r="BX299" i="53"/>
  <c r="D299" i="53" s="1"/>
  <c r="BY299" i="53"/>
  <c r="E299" i="53" s="1"/>
  <c r="H312" i="53"/>
  <c r="H352" i="53"/>
  <c r="BX411" i="53"/>
  <c r="D411" i="53" s="1"/>
  <c r="BY411" i="53"/>
  <c r="E411" i="53" s="1"/>
  <c r="H424" i="53"/>
  <c r="BY66" i="53"/>
  <c r="E66" i="53" s="1"/>
  <c r="BX66" i="53"/>
  <c r="D66" i="53" s="1"/>
  <c r="G119" i="53"/>
  <c r="BY134" i="53"/>
  <c r="E134" i="53" s="1"/>
  <c r="BX134" i="53"/>
  <c r="D134" i="53" s="1"/>
  <c r="BY234" i="53"/>
  <c r="E234" i="53" s="1"/>
  <c r="BX234" i="53"/>
  <c r="D234" i="53" s="1"/>
  <c r="BX71" i="53"/>
  <c r="D71" i="53" s="1"/>
  <c r="H72" i="53"/>
  <c r="BY87" i="53"/>
  <c r="E87" i="53" s="1"/>
  <c r="BX87" i="53"/>
  <c r="D87" i="53" s="1"/>
  <c r="BY91" i="53"/>
  <c r="E91" i="53" s="1"/>
  <c r="BX91" i="53"/>
  <c r="D91" i="53" s="1"/>
  <c r="BY107" i="53"/>
  <c r="E107" i="53" s="1"/>
  <c r="BX107" i="53"/>
  <c r="D107" i="53" s="1"/>
  <c r="BY127" i="53"/>
  <c r="E127" i="53" s="1"/>
  <c r="BX127" i="53"/>
  <c r="D127" i="53" s="1"/>
  <c r="BY143" i="53"/>
  <c r="E143" i="53" s="1"/>
  <c r="BX143" i="53"/>
  <c r="D143" i="53" s="1"/>
  <c r="BY163" i="53"/>
  <c r="E163" i="53" s="1"/>
  <c r="BX163" i="53"/>
  <c r="D163" i="53" s="1"/>
  <c r="BY179" i="53"/>
  <c r="E179" i="53" s="1"/>
  <c r="BX179" i="53"/>
  <c r="D179" i="53" s="1"/>
  <c r="BY183" i="53"/>
  <c r="E183" i="53" s="1"/>
  <c r="BX183" i="53"/>
  <c r="D183" i="53" s="1"/>
  <c r="H184" i="53"/>
  <c r="G192" i="53"/>
  <c r="BY199" i="53"/>
  <c r="E199" i="53" s="1"/>
  <c r="BX199" i="53"/>
  <c r="D199" i="53" s="1"/>
  <c r="G200" i="53"/>
  <c r="H204" i="53"/>
  <c r="BY215" i="53"/>
  <c r="E215" i="53" s="1"/>
  <c r="BX215" i="53"/>
  <c r="D215" i="53" s="1"/>
  <c r="BY223" i="53"/>
  <c r="E223" i="53" s="1"/>
  <c r="BX223" i="53"/>
  <c r="D223" i="53" s="1"/>
  <c r="BY227" i="53"/>
  <c r="E227" i="53" s="1"/>
  <c r="BX227" i="53"/>
  <c r="D227" i="53" s="1"/>
  <c r="BY231" i="53"/>
  <c r="E231" i="53" s="1"/>
  <c r="BX231" i="53"/>
  <c r="D231" i="53" s="1"/>
  <c r="G232" i="53"/>
  <c r="G236" i="53"/>
  <c r="BY255" i="53"/>
  <c r="E255" i="53" s="1"/>
  <c r="BX255" i="53"/>
  <c r="D255" i="53" s="1"/>
  <c r="BY172" i="53"/>
  <c r="E172" i="53" s="1"/>
  <c r="BX172" i="53"/>
  <c r="D172" i="53" s="1"/>
  <c r="H280" i="53"/>
  <c r="BX300" i="53"/>
  <c r="D300" i="53" s="1"/>
  <c r="BY300" i="53"/>
  <c r="E300" i="53" s="1"/>
  <c r="BX347" i="53"/>
  <c r="D347" i="53" s="1"/>
  <c r="BY347" i="53"/>
  <c r="E347" i="53" s="1"/>
  <c r="BX355" i="53"/>
  <c r="D355" i="53" s="1"/>
  <c r="BY355" i="53"/>
  <c r="E355" i="53" s="1"/>
  <c r="G356" i="53"/>
  <c r="G368" i="53"/>
  <c r="BX371" i="53"/>
  <c r="D371" i="53" s="1"/>
  <c r="BY371" i="53"/>
  <c r="E371" i="53" s="1"/>
  <c r="BX387" i="53"/>
  <c r="D387" i="53" s="1"/>
  <c r="BY387" i="53"/>
  <c r="E387" i="53" s="1"/>
  <c r="G87" i="53"/>
  <c r="G103" i="53"/>
  <c r="BY114" i="53"/>
  <c r="E114" i="53" s="1"/>
  <c r="BX114" i="53"/>
  <c r="D114" i="53" s="1"/>
  <c r="BY178" i="53"/>
  <c r="E178" i="53" s="1"/>
  <c r="BX178" i="53"/>
  <c r="D178" i="53" s="1"/>
  <c r="H416" i="53"/>
  <c r="G59" i="53"/>
  <c r="BY62" i="53"/>
  <c r="E62" i="53" s="1"/>
  <c r="BX62" i="53"/>
  <c r="D62" i="53" s="1"/>
  <c r="BY90" i="53"/>
  <c r="E90" i="53" s="1"/>
  <c r="BX90" i="53"/>
  <c r="D90" i="53" s="1"/>
  <c r="BY106" i="53"/>
  <c r="E106" i="53" s="1"/>
  <c r="BX106" i="53"/>
  <c r="D106" i="53" s="1"/>
  <c r="BY158" i="53"/>
  <c r="E158" i="53" s="1"/>
  <c r="BX158" i="53"/>
  <c r="D158" i="53" s="1"/>
  <c r="G195" i="53"/>
  <c r="BY250" i="53"/>
  <c r="E250" i="53" s="1"/>
  <c r="BX250" i="53"/>
  <c r="D250" i="53" s="1"/>
  <c r="BY96" i="53"/>
  <c r="E96" i="53" s="1"/>
  <c r="BX96" i="53"/>
  <c r="D96" i="53" s="1"/>
  <c r="BY100" i="53"/>
  <c r="E100" i="53" s="1"/>
  <c r="BX100" i="53"/>
  <c r="D100" i="53" s="1"/>
  <c r="G109" i="53"/>
  <c r="G113" i="53"/>
  <c r="G117" i="53"/>
  <c r="BY152" i="53"/>
  <c r="E152" i="53" s="1"/>
  <c r="BX152" i="53"/>
  <c r="D152" i="53" s="1"/>
  <c r="H157" i="53"/>
  <c r="BY160" i="53"/>
  <c r="E160" i="53" s="1"/>
  <c r="BX160" i="53"/>
  <c r="D160" i="53" s="1"/>
  <c r="BY164" i="53"/>
  <c r="E164" i="53" s="1"/>
  <c r="BX164" i="53"/>
  <c r="D164" i="53" s="1"/>
  <c r="BY212" i="53"/>
  <c r="E212" i="53" s="1"/>
  <c r="BX212" i="53"/>
  <c r="D212" i="53" s="1"/>
  <c r="BY260" i="53"/>
  <c r="E260" i="53" s="1"/>
  <c r="BX260" i="53"/>
  <c r="D260" i="53" s="1"/>
  <c r="BY272" i="53"/>
  <c r="E272" i="53" s="1"/>
  <c r="BX272" i="53"/>
  <c r="D272" i="53" s="1"/>
  <c r="BY280" i="53"/>
  <c r="E280" i="53" s="1"/>
  <c r="BX280" i="53"/>
  <c r="D280" i="53" s="1"/>
  <c r="BX304" i="53"/>
  <c r="D304" i="53" s="1"/>
  <c r="BY304" i="53"/>
  <c r="E304" i="53" s="1"/>
  <c r="BX336" i="53"/>
  <c r="D336" i="53" s="1"/>
  <c r="BY336" i="53"/>
  <c r="E336" i="53" s="1"/>
  <c r="BX344" i="53"/>
  <c r="D344" i="53" s="1"/>
  <c r="BY344" i="53"/>
  <c r="E344" i="53" s="1"/>
  <c r="G381" i="53"/>
  <c r="G389" i="53"/>
  <c r="G397" i="53"/>
  <c r="BX404" i="53"/>
  <c r="D404" i="53" s="1"/>
  <c r="BY404" i="53"/>
  <c r="E404" i="53" s="1"/>
  <c r="H409" i="53"/>
  <c r="BX412" i="53"/>
  <c r="D412" i="53" s="1"/>
  <c r="BY412" i="53"/>
  <c r="E412" i="53" s="1"/>
  <c r="BX416" i="53"/>
  <c r="D416" i="53" s="1"/>
  <c r="BY416" i="53"/>
  <c r="E416" i="53" s="1"/>
  <c r="G260" i="53"/>
  <c r="BY263" i="53"/>
  <c r="E263" i="53" s="1"/>
  <c r="BX263" i="53"/>
  <c r="D263" i="53" s="1"/>
  <c r="H272" i="53"/>
  <c r="BY287" i="53"/>
  <c r="E287" i="53" s="1"/>
  <c r="BX287" i="53"/>
  <c r="D287" i="53" s="1"/>
  <c r="G288" i="53"/>
  <c r="G300" i="53"/>
  <c r="BX307" i="53"/>
  <c r="D307" i="53" s="1"/>
  <c r="BY307" i="53"/>
  <c r="E307" i="53" s="1"/>
  <c r="G308" i="53"/>
  <c r="H320" i="53"/>
  <c r="BX327" i="53"/>
  <c r="D327" i="53" s="1"/>
  <c r="BY327" i="53"/>
  <c r="E327" i="53" s="1"/>
  <c r="BX366" i="53"/>
  <c r="D366" i="53" s="1"/>
  <c r="BY366" i="53"/>
  <c r="E366" i="53" s="1"/>
  <c r="BX410" i="53"/>
  <c r="D410" i="53" s="1"/>
  <c r="BY410" i="53"/>
  <c r="E410" i="53" s="1"/>
  <c r="BY270" i="53"/>
  <c r="E270" i="53" s="1"/>
  <c r="BX270" i="53"/>
  <c r="D270" i="53" s="1"/>
  <c r="BY286" i="53"/>
  <c r="E286" i="53" s="1"/>
  <c r="BX286" i="53"/>
  <c r="D286" i="53" s="1"/>
  <c r="BX302" i="53"/>
  <c r="D302" i="53" s="1"/>
  <c r="BY302" i="53"/>
  <c r="E302" i="53" s="1"/>
  <c r="BX318" i="53"/>
  <c r="D318" i="53" s="1"/>
  <c r="BY318" i="53"/>
  <c r="E318" i="53" s="1"/>
  <c r="BX334" i="53"/>
  <c r="D334" i="53" s="1"/>
  <c r="BY334" i="53"/>
  <c r="E334" i="53" s="1"/>
  <c r="BX358" i="53"/>
  <c r="D358" i="53" s="1"/>
  <c r="BY358" i="53"/>
  <c r="E358" i="53" s="1"/>
  <c r="H379" i="53"/>
  <c r="BX382" i="53"/>
  <c r="D382" i="53" s="1"/>
  <c r="BY382" i="53"/>
  <c r="E382" i="53" s="1"/>
  <c r="BX406" i="53"/>
  <c r="D406" i="53" s="1"/>
  <c r="BY406" i="53"/>
  <c r="E406" i="53" s="1"/>
  <c r="G431" i="53"/>
  <c r="G425" i="53"/>
  <c r="BX428" i="53"/>
  <c r="D428" i="53" s="1"/>
  <c r="BY428" i="53"/>
  <c r="E428" i="53" s="1"/>
  <c r="H346" i="53"/>
  <c r="G346" i="53"/>
  <c r="H354" i="53"/>
  <c r="G354" i="53"/>
  <c r="BY357" i="53"/>
  <c r="E357" i="53" s="1"/>
  <c r="BX357" i="53"/>
  <c r="D357" i="53" s="1"/>
  <c r="H362" i="53"/>
  <c r="G362" i="53"/>
  <c r="H370" i="53"/>
  <c r="G370" i="53"/>
  <c r="BY373" i="53"/>
  <c r="E373" i="53" s="1"/>
  <c r="BX373" i="53"/>
  <c r="D373" i="53" s="1"/>
  <c r="BY389" i="53"/>
  <c r="E389" i="53" s="1"/>
  <c r="BX389" i="53"/>
  <c r="D389" i="53" s="1"/>
  <c r="G390" i="53"/>
  <c r="BY405" i="53"/>
  <c r="E405" i="53" s="1"/>
  <c r="BX405" i="53"/>
  <c r="D405" i="53" s="1"/>
  <c r="BY421" i="53"/>
  <c r="E421" i="53" s="1"/>
  <c r="BX421" i="53"/>
  <c r="D421" i="53" s="1"/>
  <c r="G422" i="53"/>
  <c r="BY288" i="53"/>
  <c r="E288" i="53" s="1"/>
  <c r="BX288" i="53"/>
  <c r="D288" i="53" s="1"/>
  <c r="BX312" i="53"/>
  <c r="D312" i="53" s="1"/>
  <c r="BY312" i="53"/>
  <c r="E312" i="53" s="1"/>
  <c r="BX372" i="53"/>
  <c r="D372" i="53" s="1"/>
  <c r="BY372" i="53"/>
  <c r="E372" i="53" s="1"/>
  <c r="H417" i="53"/>
  <c r="G429" i="53"/>
  <c r="H433" i="53"/>
  <c r="BY45" i="53"/>
  <c r="E45" i="53" s="1"/>
  <c r="BX45" i="53"/>
  <c r="D45" i="53" s="1"/>
  <c r="BY65" i="53"/>
  <c r="E65" i="53" s="1"/>
  <c r="BX65" i="53"/>
  <c r="D65" i="53" s="1"/>
  <c r="BY101" i="53"/>
  <c r="E101" i="53" s="1"/>
  <c r="BX101" i="53"/>
  <c r="D101" i="53" s="1"/>
  <c r="BY105" i="53"/>
  <c r="E105" i="53" s="1"/>
  <c r="BX105" i="53"/>
  <c r="D105" i="53" s="1"/>
  <c r="G106" i="53"/>
  <c r="G110" i="53"/>
  <c r="G114" i="53"/>
  <c r="G118" i="53"/>
  <c r="BY121" i="53"/>
  <c r="E121" i="53" s="1"/>
  <c r="BX121" i="53"/>
  <c r="D121" i="53" s="1"/>
  <c r="G122" i="53"/>
  <c r="G126" i="53"/>
  <c r="G130" i="53"/>
  <c r="BY141" i="53"/>
  <c r="E141" i="53" s="1"/>
  <c r="BX141" i="53"/>
  <c r="D141" i="53" s="1"/>
  <c r="BY157" i="53"/>
  <c r="E157" i="53" s="1"/>
  <c r="BX157" i="53"/>
  <c r="D157" i="53" s="1"/>
  <c r="G170" i="53"/>
  <c r="G174" i="53"/>
  <c r="BY177" i="53"/>
  <c r="E177" i="53" s="1"/>
  <c r="BX177" i="53"/>
  <c r="D177" i="53" s="1"/>
  <c r="BY193" i="53"/>
  <c r="E193" i="53" s="1"/>
  <c r="BX193" i="53"/>
  <c r="D193" i="53" s="1"/>
  <c r="BY197" i="53"/>
  <c r="E197" i="53" s="1"/>
  <c r="BX197" i="53"/>
  <c r="D197" i="53" s="1"/>
  <c r="H202" i="53"/>
  <c r="G202" i="53"/>
  <c r="BY213" i="53"/>
  <c r="E213" i="53" s="1"/>
  <c r="BX213" i="53"/>
  <c r="D213" i="53" s="1"/>
  <c r="BY217" i="53"/>
  <c r="E217" i="53" s="1"/>
  <c r="BX217" i="53"/>
  <c r="D217" i="53" s="1"/>
  <c r="H218" i="53"/>
  <c r="BY221" i="53"/>
  <c r="E221" i="53" s="1"/>
  <c r="BX221" i="53"/>
  <c r="D221" i="53" s="1"/>
  <c r="BY225" i="53"/>
  <c r="E225" i="53" s="1"/>
  <c r="BX225" i="53"/>
  <c r="D225" i="53" s="1"/>
  <c r="BY229" i="53"/>
  <c r="E229" i="53" s="1"/>
  <c r="BX229" i="53"/>
  <c r="D229" i="53" s="1"/>
  <c r="H242" i="53"/>
  <c r="G242" i="53"/>
  <c r="BX253" i="53"/>
  <c r="D253" i="53" s="1"/>
  <c r="BY253" i="53"/>
  <c r="E253" i="53" s="1"/>
  <c r="BY257" i="53"/>
  <c r="E257" i="53" s="1"/>
  <c r="BX257" i="53"/>
  <c r="D257" i="53" s="1"/>
  <c r="BY261" i="53"/>
  <c r="E261" i="53" s="1"/>
  <c r="BX261" i="53"/>
  <c r="D261" i="53" s="1"/>
  <c r="H274" i="53"/>
  <c r="G274" i="53"/>
  <c r="BY285" i="53"/>
  <c r="E285" i="53" s="1"/>
  <c r="BX285" i="53"/>
  <c r="D285" i="53" s="1"/>
  <c r="G286" i="53"/>
  <c r="BY289" i="53"/>
  <c r="E289" i="53" s="1"/>
  <c r="BX289" i="53"/>
  <c r="D289" i="53" s="1"/>
  <c r="BY293" i="53"/>
  <c r="E293" i="53" s="1"/>
  <c r="BX293" i="53"/>
  <c r="D293" i="53" s="1"/>
  <c r="H298" i="53"/>
  <c r="G298" i="53"/>
  <c r="G310" i="53"/>
  <c r="BY317" i="53"/>
  <c r="E317" i="53" s="1"/>
  <c r="BX317" i="53"/>
  <c r="D317" i="53" s="1"/>
  <c r="G318" i="53"/>
  <c r="BY321" i="53"/>
  <c r="E321" i="53" s="1"/>
  <c r="BX321" i="53"/>
  <c r="D321" i="53" s="1"/>
  <c r="BY325" i="53"/>
  <c r="E325" i="53" s="1"/>
  <c r="BX325" i="53"/>
  <c r="D325" i="53" s="1"/>
  <c r="H330" i="53"/>
  <c r="G330" i="53"/>
  <c r="G342" i="53"/>
  <c r="BY204" i="53"/>
  <c r="E204" i="53" s="1"/>
  <c r="BX204" i="53"/>
  <c r="D204" i="53" s="1"/>
  <c r="G296" i="53"/>
  <c r="G328" i="53"/>
  <c r="BX379" i="53"/>
  <c r="D379" i="53" s="1"/>
  <c r="BY379" i="53"/>
  <c r="E379" i="53" s="1"/>
  <c r="H392" i="53"/>
  <c r="G95" i="53"/>
  <c r="BY98" i="53"/>
  <c r="E98" i="53" s="1"/>
  <c r="BX98" i="53"/>
  <c r="D98" i="53" s="1"/>
  <c r="BY166" i="53"/>
  <c r="E166" i="53" s="1"/>
  <c r="BX166" i="53"/>
  <c r="D166" i="53" s="1"/>
  <c r="BY222" i="53"/>
  <c r="E222" i="53" s="1"/>
  <c r="BX222" i="53"/>
  <c r="D222" i="53" s="1"/>
  <c r="BY76" i="53"/>
  <c r="E76" i="53" s="1"/>
  <c r="BX76" i="53"/>
  <c r="D76" i="53" s="1"/>
  <c r="G137" i="53"/>
  <c r="BX315" i="53"/>
  <c r="D315" i="53" s="1"/>
  <c r="BY315" i="53"/>
  <c r="E315" i="53" s="1"/>
  <c r="H344" i="53"/>
  <c r="G404" i="53"/>
  <c r="H408" i="53"/>
  <c r="BX427" i="53"/>
  <c r="D427" i="53" s="1"/>
  <c r="BY427" i="53"/>
  <c r="E427" i="53" s="1"/>
  <c r="G63" i="53"/>
  <c r="G79" i="53"/>
  <c r="BY242" i="53"/>
  <c r="E242" i="53" s="1"/>
  <c r="BX242" i="53"/>
  <c r="D242" i="53" s="1"/>
  <c r="BY75" i="53"/>
  <c r="E75" i="53" s="1"/>
  <c r="BX75" i="53"/>
  <c r="D75" i="53" s="1"/>
  <c r="H76" i="53"/>
  <c r="BY95" i="53"/>
  <c r="E95" i="53" s="1"/>
  <c r="BX95" i="53"/>
  <c r="D95" i="53" s="1"/>
  <c r="BY111" i="53"/>
  <c r="E111" i="53" s="1"/>
  <c r="BX111" i="53"/>
  <c r="D111" i="53" s="1"/>
  <c r="BY131" i="53"/>
  <c r="E131" i="53" s="1"/>
  <c r="BX131" i="53"/>
  <c r="D131" i="53" s="1"/>
  <c r="BY147" i="53"/>
  <c r="E147" i="53" s="1"/>
  <c r="BX147" i="53"/>
  <c r="D147" i="53" s="1"/>
  <c r="BY167" i="53"/>
  <c r="E167" i="53" s="1"/>
  <c r="BX167" i="53"/>
  <c r="D167" i="53" s="1"/>
  <c r="H180" i="53"/>
  <c r="BY187" i="53"/>
  <c r="E187" i="53" s="1"/>
  <c r="BX187" i="53"/>
  <c r="D187" i="53" s="1"/>
  <c r="H188" i="53"/>
  <c r="H192" i="53"/>
  <c r="H196" i="53"/>
  <c r="H200" i="53"/>
  <c r="BY219" i="53"/>
  <c r="E219" i="53" s="1"/>
  <c r="BX219" i="53"/>
  <c r="D219" i="53" s="1"/>
  <c r="G228" i="53"/>
  <c r="BY235" i="53"/>
  <c r="E235" i="53" s="1"/>
  <c r="BX235" i="53"/>
  <c r="D235" i="53" s="1"/>
  <c r="H240" i="53"/>
  <c r="G248" i="53"/>
  <c r="H384" i="53"/>
  <c r="BX399" i="53"/>
  <c r="D399" i="53" s="1"/>
  <c r="BY399" i="53"/>
  <c r="E399" i="53" s="1"/>
  <c r="BX403" i="53"/>
  <c r="D403" i="53" s="1"/>
  <c r="BY403" i="53"/>
  <c r="E403" i="53" s="1"/>
  <c r="H432" i="53"/>
  <c r="G55" i="53"/>
  <c r="G83" i="53"/>
  <c r="BY130" i="53"/>
  <c r="E130" i="53" s="1"/>
  <c r="BX130" i="53"/>
  <c r="D130" i="53" s="1"/>
  <c r="G179" i="53"/>
  <c r="BY202" i="53"/>
  <c r="E202" i="53" s="1"/>
  <c r="BX202" i="53"/>
  <c r="D202" i="53" s="1"/>
  <c r="G203" i="53"/>
  <c r="BY54" i="53"/>
  <c r="E54" i="53" s="1"/>
  <c r="BX54" i="53"/>
  <c r="D54" i="53" s="1"/>
  <c r="G71" i="53"/>
  <c r="BY74" i="53"/>
  <c r="E74" i="53" s="1"/>
  <c r="BX74" i="53"/>
  <c r="D74" i="53" s="1"/>
  <c r="BY82" i="53"/>
  <c r="E82" i="53" s="1"/>
  <c r="BX82" i="53"/>
  <c r="D82" i="53" s="1"/>
  <c r="BY118" i="53"/>
  <c r="E118" i="53" s="1"/>
  <c r="BX118" i="53"/>
  <c r="D118" i="53" s="1"/>
  <c r="BY126" i="53"/>
  <c r="E126" i="53" s="1"/>
  <c r="BX126" i="53"/>
  <c r="D126" i="53" s="1"/>
  <c r="G163" i="53"/>
  <c r="BY174" i="53"/>
  <c r="E174" i="53" s="1"/>
  <c r="BX174" i="53"/>
  <c r="D174" i="53" s="1"/>
  <c r="BY210" i="53"/>
  <c r="E210" i="53" s="1"/>
  <c r="BX210" i="53"/>
  <c r="D210" i="53" s="1"/>
  <c r="G93" i="53"/>
  <c r="G97" i="53"/>
  <c r="G101" i="53"/>
  <c r="BY136" i="53"/>
  <c r="E136" i="53" s="1"/>
  <c r="BX136" i="53"/>
  <c r="D136" i="53" s="1"/>
  <c r="BY144" i="53"/>
  <c r="E144" i="53" s="1"/>
  <c r="BX144" i="53"/>
  <c r="D144" i="53" s="1"/>
  <c r="BY148" i="53"/>
  <c r="E148" i="53" s="1"/>
  <c r="BX148" i="53"/>
  <c r="D148" i="53" s="1"/>
  <c r="H149" i="53"/>
  <c r="G157" i="53"/>
  <c r="H173" i="53"/>
  <c r="BY200" i="53"/>
  <c r="E200" i="53" s="1"/>
  <c r="BX200" i="53"/>
  <c r="D200" i="53" s="1"/>
  <c r="BY208" i="53"/>
  <c r="E208" i="53" s="1"/>
  <c r="BX208" i="53"/>
  <c r="D208" i="53" s="1"/>
  <c r="BY244" i="53"/>
  <c r="E244" i="53" s="1"/>
  <c r="BX244" i="53"/>
  <c r="D244" i="53" s="1"/>
  <c r="BY256" i="53"/>
  <c r="E256" i="53" s="1"/>
  <c r="BX256" i="53"/>
  <c r="D256" i="53" s="1"/>
  <c r="BY264" i="53"/>
  <c r="E264" i="53" s="1"/>
  <c r="BX264" i="53"/>
  <c r="D264" i="53" s="1"/>
  <c r="BY292" i="53"/>
  <c r="E292" i="53" s="1"/>
  <c r="BX292" i="53"/>
  <c r="D292" i="53" s="1"/>
  <c r="BX324" i="53"/>
  <c r="D324" i="53" s="1"/>
  <c r="BY324" i="53"/>
  <c r="E324" i="53" s="1"/>
  <c r="BX400" i="53"/>
  <c r="D400" i="53" s="1"/>
  <c r="BY400" i="53"/>
  <c r="E400" i="53" s="1"/>
  <c r="H256" i="53"/>
  <c r="BY271" i="53"/>
  <c r="E271" i="53" s="1"/>
  <c r="BX271" i="53"/>
  <c r="D271" i="53" s="1"/>
  <c r="G284" i="53"/>
  <c r="BY291" i="53"/>
  <c r="E291" i="53" s="1"/>
  <c r="BX291" i="53"/>
  <c r="D291" i="53" s="1"/>
  <c r="G292" i="53"/>
  <c r="H304" i="53"/>
  <c r="BX311" i="53"/>
  <c r="D311" i="53" s="1"/>
  <c r="BY311" i="53"/>
  <c r="E311" i="53" s="1"/>
  <c r="BX335" i="53"/>
  <c r="D335" i="53" s="1"/>
  <c r="BY335" i="53"/>
  <c r="E335" i="53" s="1"/>
  <c r="G336" i="53"/>
  <c r="BX378" i="53"/>
  <c r="D378" i="53" s="1"/>
  <c r="BY378" i="53"/>
  <c r="E378" i="53" s="1"/>
  <c r="H387" i="53"/>
  <c r="BX418" i="53"/>
  <c r="D418" i="53" s="1"/>
  <c r="BY418" i="53"/>
  <c r="E418" i="53" s="1"/>
  <c r="BY258" i="53"/>
  <c r="E258" i="53" s="1"/>
  <c r="BX258" i="53"/>
  <c r="D258" i="53" s="1"/>
  <c r="BY274" i="53"/>
  <c r="E274" i="53" s="1"/>
  <c r="BX274" i="53"/>
  <c r="D274" i="53" s="1"/>
  <c r="BY290" i="53"/>
  <c r="E290" i="53" s="1"/>
  <c r="BX290" i="53"/>
  <c r="D290" i="53" s="1"/>
  <c r="BX306" i="53"/>
  <c r="D306" i="53" s="1"/>
  <c r="BY306" i="53"/>
  <c r="E306" i="53" s="1"/>
  <c r="BX322" i="53"/>
  <c r="D322" i="53" s="1"/>
  <c r="BY322" i="53"/>
  <c r="E322" i="53" s="1"/>
  <c r="BX338" i="53"/>
  <c r="D338" i="53" s="1"/>
  <c r="BY338" i="53"/>
  <c r="E338" i="53" s="1"/>
  <c r="BX362" i="53"/>
  <c r="D362" i="53" s="1"/>
  <c r="BY362" i="53"/>
  <c r="E362" i="53" s="1"/>
  <c r="BX386" i="53"/>
  <c r="D386" i="53" s="1"/>
  <c r="BY386" i="53"/>
  <c r="E386" i="53" s="1"/>
  <c r="H395" i="53"/>
  <c r="H403" i="53"/>
  <c r="H411" i="53"/>
  <c r="BX414" i="53"/>
  <c r="D414" i="53" s="1"/>
  <c r="BY414" i="53"/>
  <c r="E414" i="53" s="1"/>
  <c r="H419" i="53"/>
  <c r="H427" i="53"/>
  <c r="BY361" i="53"/>
  <c r="E361" i="53" s="1"/>
  <c r="BX361" i="53"/>
  <c r="D361" i="53" s="1"/>
  <c r="BY377" i="53"/>
  <c r="E377" i="53" s="1"/>
  <c r="BX377" i="53"/>
  <c r="D377" i="53" s="1"/>
  <c r="BY393" i="53"/>
  <c r="E393" i="53" s="1"/>
  <c r="BX393" i="53"/>
  <c r="D393" i="53" s="1"/>
  <c r="BY409" i="53"/>
  <c r="E409" i="53" s="1"/>
  <c r="BX409" i="53"/>
  <c r="D409" i="53" s="1"/>
  <c r="BY425" i="53"/>
  <c r="E425" i="53" s="1"/>
  <c r="BX425" i="53"/>
  <c r="D425" i="53" s="1"/>
  <c r="BX328" i="53"/>
  <c r="D328" i="53" s="1"/>
  <c r="BY328" i="53"/>
  <c r="E328" i="53" s="1"/>
  <c r="BX348" i="53"/>
  <c r="D348" i="53" s="1"/>
  <c r="BY348" i="53"/>
  <c r="E348" i="53" s="1"/>
  <c r="BX376" i="53"/>
  <c r="D376" i="53" s="1"/>
  <c r="BY376" i="53"/>
  <c r="E376" i="53" s="1"/>
  <c r="BX380" i="53"/>
  <c r="D380" i="53" s="1"/>
  <c r="BY380" i="53"/>
  <c r="E380" i="53" s="1"/>
  <c r="BX408" i="53"/>
  <c r="D408" i="53" s="1"/>
  <c r="BY408" i="53"/>
  <c r="E408" i="53" s="1"/>
  <c r="BX432" i="53"/>
  <c r="D432" i="53" s="1"/>
  <c r="BY432" i="53"/>
  <c r="E432" i="53" s="1"/>
  <c r="CL36" i="53"/>
  <c r="H36" i="53" s="1"/>
  <c r="CK36" i="53"/>
  <c r="G36" i="53" s="1"/>
  <c r="CK46" i="53" l="1"/>
  <c r="CK60" i="53"/>
  <c r="CK52" i="53"/>
  <c r="CL52" i="53"/>
  <c r="CK65" i="53"/>
  <c r="CL57" i="53"/>
  <c r="CK57" i="53"/>
  <c r="CL40" i="53"/>
  <c r="CK40" i="53"/>
  <c r="CL62" i="53"/>
  <c r="CL46" i="53"/>
  <c r="CK45" i="53"/>
  <c r="CL45" i="53"/>
  <c r="CL38" i="53"/>
  <c r="CK37" i="53"/>
  <c r="CL37" i="53"/>
  <c r="CL60" i="53"/>
  <c r="CL65" i="53"/>
  <c r="CL51" i="53"/>
  <c r="CK51" i="53"/>
  <c r="CL43" i="53"/>
  <c r="CK43" i="53"/>
  <c r="CK54" i="53"/>
  <c r="CK50" i="53"/>
  <c r="CL48" i="53"/>
  <c r="CK48" i="53"/>
  <c r="CK53" i="53"/>
  <c r="CL53" i="53"/>
  <c r="H53" i="53" s="1"/>
  <c r="CK42" i="53"/>
  <c r="G42" i="53" s="1"/>
  <c r="CK68" i="53"/>
  <c r="CL68" i="53"/>
  <c r="CL41" i="53"/>
  <c r="CK41" i="53"/>
  <c r="CL47" i="53"/>
  <c r="CK47" i="53"/>
  <c r="CL56" i="53"/>
  <c r="CK56" i="53"/>
  <c r="CL39" i="53"/>
  <c r="H39" i="53" s="1"/>
  <c r="CK39" i="53"/>
  <c r="G39" i="53" s="1"/>
  <c r="CK69" i="53"/>
  <c r="CL69" i="53"/>
  <c r="CK61" i="53"/>
  <c r="CL61" i="53"/>
  <c r="CK38" i="53"/>
  <c r="CL44" i="53"/>
  <c r="CK44" i="53"/>
  <c r="G44" i="53" s="1"/>
  <c r="CL73" i="53"/>
  <c r="CK73" i="53"/>
  <c r="CK49" i="53"/>
  <c r="CL49" i="53"/>
  <c r="CK66" i="53"/>
  <c r="G66" i="53" s="1"/>
  <c r="CL50" i="53"/>
  <c r="CL64" i="53"/>
  <c r="CK64" i="53"/>
  <c r="CL42" i="53"/>
  <c r="H42" i="53" s="1"/>
  <c r="H52" i="53"/>
  <c r="BX68" i="53"/>
  <c r="D68" i="53" s="1"/>
  <c r="H65" i="53"/>
  <c r="G61" i="53"/>
  <c r="H69" i="53"/>
  <c r="H51" i="53"/>
  <c r="H61" i="53"/>
  <c r="H44" i="53"/>
  <c r="H64" i="53"/>
  <c r="BY58" i="53"/>
  <c r="E58" i="53" s="1"/>
  <c r="BX70" i="53"/>
  <c r="D70" i="53" s="1"/>
  <c r="BX58" i="53"/>
  <c r="D58" i="53" s="1"/>
  <c r="G69" i="53"/>
  <c r="BY63" i="53"/>
  <c r="E63" i="53" s="1"/>
  <c r="BX72" i="53"/>
  <c r="D72" i="53" s="1"/>
  <c r="BY51" i="53"/>
  <c r="E51" i="53" s="1"/>
  <c r="BY61" i="53"/>
  <c r="E61" i="53" s="1"/>
  <c r="G54" i="53"/>
  <c r="G70" i="53"/>
  <c r="G52" i="53"/>
  <c r="H48" i="53"/>
  <c r="G50" i="53"/>
  <c r="H38" i="53"/>
  <c r="BX48" i="53"/>
  <c r="D48" i="53" s="1"/>
  <c r="BY52" i="53"/>
  <c r="E52" i="53" s="1"/>
  <c r="BY55" i="53"/>
  <c r="E55" i="53" s="1"/>
  <c r="BY41" i="53"/>
  <c r="E41" i="53" s="1"/>
  <c r="H62" i="53"/>
  <c r="H66" i="53"/>
  <c r="G53" i="53"/>
  <c r="BY44" i="53"/>
  <c r="E44" i="53" s="1"/>
  <c r="BY38" i="53"/>
  <c r="E38" i="53" s="1"/>
  <c r="G68" i="53"/>
  <c r="H73" i="53"/>
  <c r="H46" i="53"/>
  <c r="G64" i="53"/>
  <c r="G57" i="53"/>
  <c r="BX55" i="53"/>
  <c r="D55" i="53" s="1"/>
  <c r="G45" i="53"/>
  <c r="BY64" i="53"/>
  <c r="E64" i="53" s="1"/>
  <c r="G47" i="53"/>
  <c r="BY72" i="53"/>
  <c r="E72" i="53" s="1"/>
  <c r="G43" i="53"/>
  <c r="G46" i="53"/>
  <c r="H60" i="53"/>
  <c r="G65" i="53"/>
  <c r="G41" i="53"/>
  <c r="BX39" i="53"/>
  <c r="D39" i="53" s="1"/>
  <c r="BY59" i="53"/>
  <c r="E59" i="53" s="1"/>
  <c r="BY42" i="53"/>
  <c r="E42" i="53" s="1"/>
  <c r="BY56" i="53"/>
  <c r="E56" i="53" s="1"/>
  <c r="BY67" i="53"/>
  <c r="E67" i="53" s="1"/>
  <c r="BX63" i="53"/>
  <c r="D63" i="53" s="1"/>
  <c r="BY68" i="53"/>
  <c r="E68" i="53" s="1"/>
  <c r="BX42" i="53"/>
  <c r="D42" i="53" s="1"/>
  <c r="BX59" i="53"/>
  <c r="D59" i="53" s="1"/>
  <c r="BX50" i="53"/>
  <c r="D50" i="53" s="1"/>
  <c r="G48" i="53"/>
  <c r="BX56" i="53"/>
  <c r="D56" i="53" s="1"/>
  <c r="BX51" i="53"/>
  <c r="D51" i="53" s="1"/>
  <c r="BX40" i="53"/>
  <c r="D40" i="53" s="1"/>
  <c r="BX52" i="53"/>
  <c r="D52" i="53" s="1"/>
  <c r="BY47" i="53"/>
  <c r="E47" i="53" s="1"/>
  <c r="BY60" i="53"/>
  <c r="E60" i="53" s="1"/>
  <c r="G37" i="53"/>
  <c r="BX41" i="53"/>
  <c r="D41" i="53" s="1"/>
  <c r="H41" i="53"/>
  <c r="G40" i="53"/>
  <c r="H50" i="53"/>
  <c r="G56" i="53"/>
  <c r="BX67" i="53"/>
  <c r="D67" i="53" s="1"/>
  <c r="BX64" i="53"/>
  <c r="D64" i="53" s="1"/>
  <c r="BY37" i="53"/>
  <c r="E37" i="53" s="1"/>
  <c r="G60" i="53"/>
  <c r="G38" i="53"/>
  <c r="BY43" i="53"/>
  <c r="E43" i="53" s="1"/>
  <c r="BY48" i="53"/>
  <c r="E48" i="53" s="1"/>
  <c r="BX38" i="53"/>
  <c r="D38" i="53" s="1"/>
  <c r="H37" i="53"/>
  <c r="G73" i="53"/>
  <c r="H68" i="53"/>
  <c r="BX37" i="53"/>
  <c r="D37" i="53" s="1"/>
  <c r="BX47" i="53"/>
  <c r="D47" i="53" s="1"/>
  <c r="BX60" i="53"/>
  <c r="D60" i="53" s="1"/>
  <c r="BX43" i="53"/>
  <c r="D43" i="53" s="1"/>
  <c r="H40" i="53"/>
  <c r="H43" i="53"/>
  <c r="H56" i="53"/>
  <c r="G51" i="53"/>
  <c r="H57" i="53"/>
  <c r="H45" i="53"/>
  <c r="H47" i="53"/>
  <c r="G49" i="53"/>
  <c r="BX44" i="53"/>
  <c r="D44" i="53" s="1"/>
  <c r="H49" i="53"/>
  <c r="BY39" i="53"/>
  <c r="E39" i="53" s="1"/>
  <c r="G29" i="53" l="1"/>
  <c r="G32" i="53" s="1"/>
  <c r="G30" i="53"/>
  <c r="J37" i="53"/>
  <c r="J38" i="53"/>
  <c r="J39" i="53"/>
  <c r="J40" i="53"/>
  <c r="J41" i="53"/>
  <c r="J42" i="53"/>
  <c r="J43" i="53"/>
  <c r="J44" i="53"/>
  <c r="J45" i="53"/>
  <c r="J46" i="53"/>
  <c r="J47" i="53"/>
  <c r="J48" i="53"/>
  <c r="J49" i="53"/>
  <c r="J50" i="53"/>
  <c r="J51" i="53"/>
  <c r="J52" i="53"/>
  <c r="J53" i="53"/>
  <c r="J54" i="53"/>
  <c r="J55" i="53"/>
  <c r="J56" i="53"/>
  <c r="J57" i="53"/>
  <c r="J58" i="53"/>
  <c r="J59" i="53"/>
  <c r="J60" i="53"/>
  <c r="J61" i="53"/>
  <c r="J62" i="53"/>
  <c r="J63" i="53"/>
  <c r="J64" i="53"/>
  <c r="J65" i="53"/>
  <c r="J66" i="53"/>
  <c r="J67" i="53"/>
  <c r="J68" i="53"/>
  <c r="J69" i="53"/>
  <c r="J70" i="53"/>
  <c r="J71" i="53"/>
  <c r="J72" i="53"/>
  <c r="J73" i="53"/>
  <c r="J74" i="53"/>
  <c r="J75" i="53"/>
  <c r="J76" i="53"/>
  <c r="J77" i="53"/>
  <c r="J78" i="53"/>
  <c r="J79" i="53"/>
  <c r="J80" i="53"/>
  <c r="J81" i="53"/>
  <c r="J82" i="53"/>
  <c r="J83" i="53"/>
  <c r="J84" i="53"/>
  <c r="J85" i="53"/>
  <c r="J86" i="53"/>
  <c r="J87" i="53"/>
  <c r="J88" i="53"/>
  <c r="J89" i="53"/>
  <c r="J90" i="53"/>
  <c r="J91" i="53"/>
  <c r="J92" i="53"/>
  <c r="J93" i="53"/>
  <c r="J94" i="53"/>
  <c r="J95" i="53"/>
  <c r="J96" i="53"/>
  <c r="J97" i="53"/>
  <c r="J98" i="53"/>
  <c r="J99" i="53"/>
  <c r="J100" i="53"/>
  <c r="J101" i="53"/>
  <c r="J102" i="53"/>
  <c r="J103" i="53"/>
  <c r="J104" i="53"/>
  <c r="J105" i="53"/>
  <c r="J106" i="53"/>
  <c r="J107" i="53"/>
  <c r="J108" i="53"/>
  <c r="J109" i="53"/>
  <c r="J110" i="53"/>
  <c r="J111" i="53"/>
  <c r="J112" i="53"/>
  <c r="J113" i="53"/>
  <c r="J114" i="53"/>
  <c r="J115" i="53"/>
  <c r="J116" i="53"/>
  <c r="J117" i="53"/>
  <c r="J118" i="53"/>
  <c r="J119" i="53"/>
  <c r="J120" i="53"/>
  <c r="J121" i="53"/>
  <c r="J122" i="53"/>
  <c r="J123" i="53"/>
  <c r="J124" i="53"/>
  <c r="J125" i="53"/>
  <c r="J126" i="53"/>
  <c r="J127" i="53"/>
  <c r="J128" i="53"/>
  <c r="J129" i="53"/>
  <c r="J130" i="53"/>
  <c r="J131" i="53"/>
  <c r="J132" i="53"/>
  <c r="J133" i="53"/>
  <c r="J134" i="53"/>
  <c r="J135" i="53"/>
  <c r="J136" i="53"/>
  <c r="J137" i="53"/>
  <c r="J138" i="53"/>
  <c r="J139" i="53"/>
  <c r="J140" i="53"/>
  <c r="J141" i="53"/>
  <c r="J142" i="53"/>
  <c r="J143" i="53"/>
  <c r="J144" i="53"/>
  <c r="J145" i="53"/>
  <c r="J146" i="53"/>
  <c r="J147" i="53"/>
  <c r="J148" i="53"/>
  <c r="J149" i="53"/>
  <c r="J150" i="53"/>
  <c r="J151" i="53"/>
  <c r="J152" i="53"/>
  <c r="J153" i="53"/>
  <c r="J154" i="53"/>
  <c r="J155" i="53"/>
  <c r="J156" i="53"/>
  <c r="J157" i="53"/>
  <c r="J158" i="53"/>
  <c r="J159" i="53"/>
  <c r="J160" i="53"/>
  <c r="J161" i="53"/>
  <c r="J162" i="53"/>
  <c r="J163" i="53"/>
  <c r="J164" i="53"/>
  <c r="J165" i="53"/>
  <c r="J166" i="53"/>
  <c r="J167" i="53"/>
  <c r="J168" i="53"/>
  <c r="J169" i="53"/>
  <c r="J170" i="53"/>
  <c r="J171" i="53"/>
  <c r="J172" i="53"/>
  <c r="J173" i="53"/>
  <c r="J174" i="53"/>
  <c r="J175" i="53"/>
  <c r="J176" i="53"/>
  <c r="J177" i="53"/>
  <c r="J178" i="53"/>
  <c r="J179" i="53"/>
  <c r="J180" i="53"/>
  <c r="J181" i="53"/>
  <c r="J182" i="53"/>
  <c r="J183" i="53"/>
  <c r="J184" i="53"/>
  <c r="J185" i="53"/>
  <c r="J186" i="53"/>
  <c r="J187" i="53"/>
  <c r="J188" i="53"/>
  <c r="J189" i="53"/>
  <c r="J190" i="53"/>
  <c r="J191" i="53"/>
  <c r="J192" i="53"/>
  <c r="J193" i="53"/>
  <c r="J194" i="53"/>
  <c r="J195" i="53"/>
  <c r="J196" i="53"/>
  <c r="J197" i="53"/>
  <c r="J198" i="53"/>
  <c r="J199" i="53"/>
  <c r="J200" i="53"/>
  <c r="J201" i="53"/>
  <c r="J202" i="53"/>
  <c r="J203" i="53"/>
  <c r="J204" i="53"/>
  <c r="J205" i="53"/>
  <c r="J206" i="53"/>
  <c r="J207" i="53"/>
  <c r="J208" i="53"/>
  <c r="J209" i="53"/>
  <c r="J210" i="53"/>
  <c r="J211" i="53"/>
  <c r="J212" i="53"/>
  <c r="J213" i="53"/>
  <c r="J214" i="53"/>
  <c r="J215" i="53"/>
  <c r="J216" i="53"/>
  <c r="J217" i="53"/>
  <c r="J218" i="53"/>
  <c r="J219" i="53"/>
  <c r="J220" i="53"/>
  <c r="J221" i="53"/>
  <c r="J222" i="53"/>
  <c r="J223" i="53"/>
  <c r="J224" i="53"/>
  <c r="J225" i="53"/>
  <c r="J226" i="53"/>
  <c r="J227" i="53"/>
  <c r="J228" i="53"/>
  <c r="J229" i="53"/>
  <c r="J230" i="53"/>
  <c r="J231" i="53"/>
  <c r="J232" i="53"/>
  <c r="J233" i="53"/>
  <c r="J234" i="53"/>
  <c r="J235" i="53"/>
  <c r="J236" i="53"/>
  <c r="J237" i="53"/>
  <c r="J238" i="53"/>
  <c r="J239" i="53"/>
  <c r="J240" i="53"/>
  <c r="J241" i="53"/>
  <c r="J242" i="53"/>
  <c r="J243" i="53"/>
  <c r="J244" i="53"/>
  <c r="J245" i="53"/>
  <c r="J246" i="53"/>
  <c r="J247" i="53"/>
  <c r="J248" i="53"/>
  <c r="J249" i="53"/>
  <c r="J250" i="53"/>
  <c r="J251" i="53"/>
  <c r="J252" i="53"/>
  <c r="J253" i="53"/>
  <c r="J254" i="53"/>
  <c r="J255" i="53"/>
  <c r="J256" i="53"/>
  <c r="J257" i="53"/>
  <c r="J258" i="53"/>
  <c r="J259" i="53"/>
  <c r="J260" i="53"/>
  <c r="J261" i="53"/>
  <c r="J262" i="53"/>
  <c r="J263" i="53"/>
  <c r="J264" i="53"/>
  <c r="J265" i="53"/>
  <c r="J266" i="53"/>
  <c r="J267" i="53"/>
  <c r="J268" i="53"/>
  <c r="J269" i="53"/>
  <c r="J270" i="53"/>
  <c r="J271" i="53"/>
  <c r="J272" i="53"/>
  <c r="J273" i="53"/>
  <c r="J274" i="53"/>
  <c r="J275" i="53"/>
  <c r="J276" i="53"/>
  <c r="J277" i="53"/>
  <c r="J278" i="53"/>
  <c r="J279" i="53"/>
  <c r="J280" i="53"/>
  <c r="J281" i="53"/>
  <c r="J282" i="53"/>
  <c r="J283" i="53"/>
  <c r="J284" i="53"/>
  <c r="J285" i="53"/>
  <c r="J286" i="53"/>
  <c r="J287" i="53"/>
  <c r="J288" i="53"/>
  <c r="J289" i="53"/>
  <c r="J290" i="53"/>
  <c r="J291" i="53"/>
  <c r="J292" i="53"/>
  <c r="J293" i="53"/>
  <c r="J294" i="53"/>
  <c r="J295" i="53"/>
  <c r="J296" i="53"/>
  <c r="J297" i="53"/>
  <c r="J298" i="53"/>
  <c r="J299" i="53"/>
  <c r="J300" i="53"/>
  <c r="J301" i="53"/>
  <c r="J302" i="53"/>
  <c r="J303" i="53"/>
  <c r="J304" i="53"/>
  <c r="J305" i="53"/>
  <c r="J306" i="53"/>
  <c r="J307" i="53"/>
  <c r="J308" i="53"/>
  <c r="J309" i="53"/>
  <c r="J310" i="53"/>
  <c r="J311" i="53"/>
  <c r="J312" i="53"/>
  <c r="J313" i="53"/>
  <c r="J314" i="53"/>
  <c r="J315" i="53"/>
  <c r="J316" i="53"/>
  <c r="J317" i="53"/>
  <c r="J318" i="53"/>
  <c r="J319" i="53"/>
  <c r="J320" i="53"/>
  <c r="J321" i="53"/>
  <c r="J322" i="53"/>
  <c r="J323" i="53"/>
  <c r="J324" i="53"/>
  <c r="J325" i="53"/>
  <c r="J326" i="53"/>
  <c r="J327" i="53"/>
  <c r="J328" i="53"/>
  <c r="J329" i="53"/>
  <c r="J330" i="53"/>
  <c r="J331" i="53"/>
  <c r="J332" i="53"/>
  <c r="J333" i="53"/>
  <c r="J334" i="53"/>
  <c r="J335" i="53"/>
  <c r="J336" i="53"/>
  <c r="J337" i="53"/>
  <c r="J338" i="53"/>
  <c r="J339" i="53"/>
  <c r="J340" i="53"/>
  <c r="J341" i="53"/>
  <c r="J342" i="53"/>
  <c r="J343" i="53"/>
  <c r="J344" i="53"/>
  <c r="J345" i="53"/>
  <c r="J346" i="53"/>
  <c r="J347" i="53"/>
  <c r="J348" i="53"/>
  <c r="J349" i="53"/>
  <c r="J350" i="53"/>
  <c r="J351" i="53"/>
  <c r="J352" i="53"/>
  <c r="J353" i="53"/>
  <c r="J354" i="53"/>
  <c r="J355" i="53"/>
  <c r="J356" i="53"/>
  <c r="J357" i="53"/>
  <c r="J358" i="53"/>
  <c r="J359" i="53"/>
  <c r="J360" i="53"/>
  <c r="J361" i="53"/>
  <c r="J362" i="53"/>
  <c r="J363" i="53"/>
  <c r="J364" i="53"/>
  <c r="J365" i="53"/>
  <c r="J366" i="53"/>
  <c r="J367" i="53"/>
  <c r="J368" i="53"/>
  <c r="J369" i="53"/>
  <c r="J370" i="53"/>
  <c r="J371" i="53"/>
  <c r="J372" i="53"/>
  <c r="J373" i="53"/>
  <c r="J374" i="53"/>
  <c r="J375" i="53"/>
  <c r="J376" i="53"/>
  <c r="J377" i="53"/>
  <c r="J378" i="53"/>
  <c r="J379" i="53"/>
  <c r="J380" i="53"/>
  <c r="J381" i="53"/>
  <c r="J382" i="53"/>
  <c r="J383" i="53"/>
  <c r="J384" i="53"/>
  <c r="J385" i="53"/>
  <c r="J386" i="53"/>
  <c r="J387" i="53"/>
  <c r="J388" i="53"/>
  <c r="J389" i="53"/>
  <c r="J390" i="53"/>
  <c r="J391" i="53"/>
  <c r="J392" i="53"/>
  <c r="J393" i="53"/>
  <c r="J394" i="53"/>
  <c r="J395" i="53"/>
  <c r="J396" i="53"/>
  <c r="J397" i="53"/>
  <c r="J398" i="53"/>
  <c r="J399" i="53"/>
  <c r="J400" i="53"/>
  <c r="J401" i="53"/>
  <c r="J402" i="53"/>
  <c r="J403" i="53"/>
  <c r="J404" i="53"/>
  <c r="J405" i="53"/>
  <c r="J406" i="53"/>
  <c r="J407" i="53"/>
  <c r="J408" i="53"/>
  <c r="J409" i="53"/>
  <c r="J410" i="53"/>
  <c r="J411" i="53"/>
  <c r="J412" i="53"/>
  <c r="J413" i="53"/>
  <c r="J414" i="53"/>
  <c r="J415" i="53"/>
  <c r="J416" i="53"/>
  <c r="J417" i="53"/>
  <c r="J418" i="53"/>
  <c r="J419" i="53"/>
  <c r="J420" i="53"/>
  <c r="J421" i="53"/>
  <c r="J422" i="53"/>
  <c r="J423" i="53"/>
  <c r="J424" i="53"/>
  <c r="J425" i="53"/>
  <c r="J426" i="53"/>
  <c r="J427" i="53"/>
  <c r="J428" i="53"/>
  <c r="J429" i="53"/>
  <c r="J430" i="53"/>
  <c r="J431" i="53"/>
  <c r="J432" i="53"/>
  <c r="J433" i="53"/>
  <c r="J434" i="53"/>
  <c r="J435" i="53"/>
  <c r="J36" i="53"/>
  <c r="D30" i="53"/>
  <c r="D29" i="53"/>
  <c r="C37" i="53"/>
  <c r="C38" i="53"/>
  <c r="C39" i="53"/>
  <c r="C40" i="53"/>
  <c r="C41" i="53"/>
  <c r="C42" i="53"/>
  <c r="C43" i="53"/>
  <c r="C44" i="53"/>
  <c r="C45" i="53"/>
  <c r="C46" i="53"/>
  <c r="C47" i="53"/>
  <c r="C48" i="53"/>
  <c r="C49" i="53"/>
  <c r="C50" i="53"/>
  <c r="C51" i="53"/>
  <c r="C52" i="53"/>
  <c r="C53" i="53"/>
  <c r="C54" i="53"/>
  <c r="C55" i="53"/>
  <c r="C56" i="53"/>
  <c r="C57" i="53"/>
  <c r="C58" i="53"/>
  <c r="C59" i="53"/>
  <c r="C60" i="53"/>
  <c r="C61" i="53"/>
  <c r="C62" i="53"/>
  <c r="C63" i="53"/>
  <c r="C64" i="53"/>
  <c r="C65" i="53"/>
  <c r="C66" i="53"/>
  <c r="C67" i="53"/>
  <c r="C68" i="53"/>
  <c r="C69" i="53"/>
  <c r="C70" i="53"/>
  <c r="C71" i="53"/>
  <c r="C72" i="53"/>
  <c r="C73" i="53"/>
  <c r="C74" i="53"/>
  <c r="C75" i="53"/>
  <c r="C76" i="53"/>
  <c r="C77" i="53"/>
  <c r="C78" i="53"/>
  <c r="C79" i="53"/>
  <c r="C80" i="53"/>
  <c r="C81" i="53"/>
  <c r="C82" i="53"/>
  <c r="C83" i="53"/>
  <c r="C84" i="53"/>
  <c r="C85" i="53"/>
  <c r="C86" i="53"/>
  <c r="C87" i="53"/>
  <c r="C88" i="53"/>
  <c r="C89" i="53"/>
  <c r="C90" i="53"/>
  <c r="C91" i="53"/>
  <c r="C92" i="53"/>
  <c r="C93" i="53"/>
  <c r="C94" i="53"/>
  <c r="C95" i="53"/>
  <c r="C96" i="53"/>
  <c r="C97" i="53"/>
  <c r="C98" i="53"/>
  <c r="C99" i="53"/>
  <c r="C100" i="53"/>
  <c r="C101" i="53"/>
  <c r="C102" i="53"/>
  <c r="C103" i="53"/>
  <c r="C104" i="53"/>
  <c r="C105" i="53"/>
  <c r="C106" i="53"/>
  <c r="C107" i="53"/>
  <c r="C108" i="53"/>
  <c r="C109" i="53"/>
  <c r="C110" i="53"/>
  <c r="C111" i="53"/>
  <c r="C112" i="53"/>
  <c r="C113" i="53"/>
  <c r="C114" i="53"/>
  <c r="C115" i="53"/>
  <c r="C116" i="53"/>
  <c r="C117" i="53"/>
  <c r="C118" i="53"/>
  <c r="C119" i="53"/>
  <c r="C120" i="53"/>
  <c r="C121" i="53"/>
  <c r="C122" i="53"/>
  <c r="C123" i="53"/>
  <c r="C124" i="53"/>
  <c r="C125" i="53"/>
  <c r="C126" i="53"/>
  <c r="C127" i="53"/>
  <c r="C128" i="53"/>
  <c r="C129" i="53"/>
  <c r="C130" i="53"/>
  <c r="C131" i="53"/>
  <c r="C132" i="53"/>
  <c r="C133" i="53"/>
  <c r="C134" i="53"/>
  <c r="C135" i="53"/>
  <c r="C136" i="53"/>
  <c r="C137" i="53"/>
  <c r="C138" i="53"/>
  <c r="C139" i="53"/>
  <c r="C140" i="53"/>
  <c r="C141" i="53"/>
  <c r="C142" i="53"/>
  <c r="C143" i="53"/>
  <c r="C144" i="53"/>
  <c r="C145" i="53"/>
  <c r="C146" i="53"/>
  <c r="C147" i="53"/>
  <c r="C148" i="53"/>
  <c r="C149" i="53"/>
  <c r="C150" i="53"/>
  <c r="C151" i="53"/>
  <c r="C152" i="53"/>
  <c r="C153" i="53"/>
  <c r="C154" i="53"/>
  <c r="C155" i="53"/>
  <c r="C156" i="53"/>
  <c r="C157" i="53"/>
  <c r="C158" i="53"/>
  <c r="C159" i="53"/>
  <c r="C160" i="53"/>
  <c r="C161" i="53"/>
  <c r="C162" i="53"/>
  <c r="C163" i="53"/>
  <c r="C164" i="53"/>
  <c r="C165" i="53"/>
  <c r="C166" i="53"/>
  <c r="C167" i="53"/>
  <c r="C168" i="53"/>
  <c r="C169" i="53"/>
  <c r="C170" i="53"/>
  <c r="C171" i="53"/>
  <c r="C172" i="53"/>
  <c r="C173" i="53"/>
  <c r="C174" i="53"/>
  <c r="C175" i="53"/>
  <c r="C176" i="53"/>
  <c r="C177" i="53"/>
  <c r="C178" i="53"/>
  <c r="C179" i="53"/>
  <c r="C180" i="53"/>
  <c r="C181" i="53"/>
  <c r="C182" i="53"/>
  <c r="C183" i="53"/>
  <c r="C184" i="53"/>
  <c r="C185" i="53"/>
  <c r="C186" i="53"/>
  <c r="C187" i="53"/>
  <c r="C188" i="53"/>
  <c r="C189" i="53"/>
  <c r="C190" i="53"/>
  <c r="C191" i="53"/>
  <c r="C192" i="53"/>
  <c r="C193" i="53"/>
  <c r="C194" i="53"/>
  <c r="C195" i="53"/>
  <c r="C196" i="53"/>
  <c r="C197" i="53"/>
  <c r="C198" i="53"/>
  <c r="C199" i="53"/>
  <c r="C200" i="53"/>
  <c r="C201" i="53"/>
  <c r="C202" i="53"/>
  <c r="C203" i="53"/>
  <c r="C204" i="53"/>
  <c r="C205" i="53"/>
  <c r="C206" i="53"/>
  <c r="C207" i="53"/>
  <c r="C208" i="53"/>
  <c r="C209" i="53"/>
  <c r="C210" i="53"/>
  <c r="C211" i="53"/>
  <c r="C212" i="53"/>
  <c r="C213" i="53"/>
  <c r="C214" i="53"/>
  <c r="C215" i="53"/>
  <c r="C216" i="53"/>
  <c r="C217" i="53"/>
  <c r="C218" i="53"/>
  <c r="C219" i="53"/>
  <c r="C220" i="53"/>
  <c r="C221" i="53"/>
  <c r="C222" i="53"/>
  <c r="C223" i="53"/>
  <c r="C224" i="53"/>
  <c r="C225" i="53"/>
  <c r="C226" i="53"/>
  <c r="C227" i="53"/>
  <c r="C228" i="53"/>
  <c r="C229" i="53"/>
  <c r="C230" i="53"/>
  <c r="C231" i="53"/>
  <c r="C232" i="53"/>
  <c r="C233" i="53"/>
  <c r="C234" i="53"/>
  <c r="C235" i="53"/>
  <c r="C236" i="53"/>
  <c r="C237" i="53"/>
  <c r="C238" i="53"/>
  <c r="C239" i="53"/>
  <c r="C240" i="53"/>
  <c r="C241" i="53"/>
  <c r="C242" i="53"/>
  <c r="C243" i="53"/>
  <c r="C244" i="53"/>
  <c r="C245" i="53"/>
  <c r="C246" i="53"/>
  <c r="C247" i="53"/>
  <c r="C248" i="53"/>
  <c r="C249" i="53"/>
  <c r="C250" i="53"/>
  <c r="C251" i="53"/>
  <c r="C252" i="53"/>
  <c r="C253" i="53"/>
  <c r="C254" i="53"/>
  <c r="C255" i="53"/>
  <c r="C256" i="53"/>
  <c r="C257" i="53"/>
  <c r="C258" i="53"/>
  <c r="C259" i="53"/>
  <c r="C260" i="53"/>
  <c r="C261" i="53"/>
  <c r="C262" i="53"/>
  <c r="C263" i="53"/>
  <c r="C264" i="53"/>
  <c r="C265" i="53"/>
  <c r="C266" i="53"/>
  <c r="C267" i="53"/>
  <c r="C268" i="53"/>
  <c r="C269" i="53"/>
  <c r="C270" i="53"/>
  <c r="C271" i="53"/>
  <c r="C272" i="53"/>
  <c r="C273" i="53"/>
  <c r="C274" i="53"/>
  <c r="C275" i="53"/>
  <c r="C276" i="53"/>
  <c r="C277" i="53"/>
  <c r="C278" i="53"/>
  <c r="C279" i="53"/>
  <c r="C280" i="53"/>
  <c r="C281" i="53"/>
  <c r="C282" i="53"/>
  <c r="C283" i="53"/>
  <c r="C284" i="53"/>
  <c r="C285" i="53"/>
  <c r="C286" i="53"/>
  <c r="C287" i="53"/>
  <c r="C288" i="53"/>
  <c r="C289" i="53"/>
  <c r="C290" i="53"/>
  <c r="C291" i="53"/>
  <c r="C292" i="53"/>
  <c r="C293" i="53"/>
  <c r="C294" i="53"/>
  <c r="C295" i="53"/>
  <c r="C296" i="53"/>
  <c r="C297" i="53"/>
  <c r="C298" i="53"/>
  <c r="C299" i="53"/>
  <c r="C300" i="53"/>
  <c r="C301" i="53"/>
  <c r="C302" i="53"/>
  <c r="C303" i="53"/>
  <c r="C304" i="53"/>
  <c r="C305" i="53"/>
  <c r="C306" i="53"/>
  <c r="C307" i="53"/>
  <c r="C308" i="53"/>
  <c r="C309" i="53"/>
  <c r="C310" i="53"/>
  <c r="C311" i="53"/>
  <c r="C312" i="53"/>
  <c r="C313" i="53"/>
  <c r="C314" i="53"/>
  <c r="C315" i="53"/>
  <c r="C316" i="53"/>
  <c r="C317" i="53"/>
  <c r="C318" i="53"/>
  <c r="C319" i="53"/>
  <c r="C320" i="53"/>
  <c r="C321" i="53"/>
  <c r="C322" i="53"/>
  <c r="C323" i="53"/>
  <c r="C324" i="53"/>
  <c r="C325" i="53"/>
  <c r="C326" i="53"/>
  <c r="C327" i="53"/>
  <c r="C328" i="53"/>
  <c r="C329" i="53"/>
  <c r="C330" i="53"/>
  <c r="C331" i="53"/>
  <c r="C332" i="53"/>
  <c r="C333" i="53"/>
  <c r="C334" i="53"/>
  <c r="C335" i="53"/>
  <c r="C336" i="53"/>
  <c r="C337" i="53"/>
  <c r="C338" i="53"/>
  <c r="C339" i="53"/>
  <c r="C340" i="53"/>
  <c r="C341" i="53"/>
  <c r="C342" i="53"/>
  <c r="C343" i="53"/>
  <c r="C344" i="53"/>
  <c r="C345" i="53"/>
  <c r="C346" i="53"/>
  <c r="C347" i="53"/>
  <c r="B348" i="53"/>
  <c r="C348" i="53"/>
  <c r="B349" i="53"/>
  <c r="C349" i="53"/>
  <c r="B350" i="53"/>
  <c r="C350" i="53"/>
  <c r="B351" i="53"/>
  <c r="C351" i="53"/>
  <c r="B352" i="53"/>
  <c r="C352" i="53"/>
  <c r="B353" i="53"/>
  <c r="C353" i="53"/>
  <c r="B354" i="53"/>
  <c r="C354" i="53"/>
  <c r="B355" i="53"/>
  <c r="C355" i="53"/>
  <c r="B356" i="53"/>
  <c r="C356" i="53"/>
  <c r="B357" i="53"/>
  <c r="C357" i="53"/>
  <c r="B358" i="53"/>
  <c r="C358" i="53"/>
  <c r="B359" i="53"/>
  <c r="C359" i="53"/>
  <c r="B360" i="53"/>
  <c r="C360" i="53"/>
  <c r="B361" i="53"/>
  <c r="C361" i="53"/>
  <c r="B362" i="53"/>
  <c r="C362" i="53"/>
  <c r="B363" i="53"/>
  <c r="C363" i="53"/>
  <c r="B364" i="53"/>
  <c r="C364" i="53"/>
  <c r="B365" i="53"/>
  <c r="C365" i="53"/>
  <c r="B366" i="53"/>
  <c r="C366" i="53"/>
  <c r="B367" i="53"/>
  <c r="C367" i="53"/>
  <c r="B368" i="53"/>
  <c r="C368" i="53"/>
  <c r="B369" i="53"/>
  <c r="C369" i="53"/>
  <c r="B370" i="53"/>
  <c r="C370" i="53"/>
  <c r="B371" i="53"/>
  <c r="C371" i="53"/>
  <c r="B372" i="53"/>
  <c r="C372" i="53"/>
  <c r="B373" i="53"/>
  <c r="C373" i="53"/>
  <c r="B374" i="53"/>
  <c r="C374" i="53"/>
  <c r="B375" i="53"/>
  <c r="C375" i="53"/>
  <c r="B376" i="53"/>
  <c r="C376" i="53"/>
  <c r="B377" i="53"/>
  <c r="C377" i="53"/>
  <c r="B378" i="53"/>
  <c r="C378" i="53"/>
  <c r="B379" i="53"/>
  <c r="C379" i="53"/>
  <c r="B380" i="53"/>
  <c r="C380" i="53"/>
  <c r="B381" i="53"/>
  <c r="C381" i="53"/>
  <c r="B382" i="53"/>
  <c r="C382" i="53"/>
  <c r="B383" i="53"/>
  <c r="C383" i="53"/>
  <c r="B384" i="53"/>
  <c r="C384" i="53"/>
  <c r="B385" i="53"/>
  <c r="C385" i="53"/>
  <c r="B386" i="53"/>
  <c r="C386" i="53"/>
  <c r="B387" i="53"/>
  <c r="C387" i="53"/>
  <c r="B388" i="53"/>
  <c r="C388" i="53"/>
  <c r="B389" i="53"/>
  <c r="C389" i="53"/>
  <c r="B390" i="53"/>
  <c r="C390" i="53"/>
  <c r="B391" i="53"/>
  <c r="C391" i="53"/>
  <c r="B392" i="53"/>
  <c r="C392" i="53"/>
  <c r="B393" i="53"/>
  <c r="C393" i="53"/>
  <c r="B394" i="53"/>
  <c r="C394" i="53"/>
  <c r="B395" i="53"/>
  <c r="C395" i="53"/>
  <c r="B396" i="53"/>
  <c r="C396" i="53"/>
  <c r="B397" i="53"/>
  <c r="C397" i="53"/>
  <c r="B398" i="53"/>
  <c r="C398" i="53"/>
  <c r="B399" i="53"/>
  <c r="C399" i="53"/>
  <c r="B400" i="53"/>
  <c r="C400" i="53"/>
  <c r="B401" i="53"/>
  <c r="C401" i="53"/>
  <c r="B402" i="53"/>
  <c r="C402" i="53"/>
  <c r="B403" i="53"/>
  <c r="C403" i="53"/>
  <c r="B404" i="53"/>
  <c r="C404" i="53"/>
  <c r="B405" i="53"/>
  <c r="C405" i="53"/>
  <c r="B406" i="53"/>
  <c r="C406" i="53"/>
  <c r="B407" i="53"/>
  <c r="C407" i="53"/>
  <c r="B408" i="53"/>
  <c r="C408" i="53"/>
  <c r="B409" i="53"/>
  <c r="C409" i="53"/>
  <c r="B410" i="53"/>
  <c r="C410" i="53"/>
  <c r="B411" i="53"/>
  <c r="C411" i="53"/>
  <c r="B412" i="53"/>
  <c r="C412" i="53"/>
  <c r="B413" i="53"/>
  <c r="C413" i="53"/>
  <c r="B414" i="53"/>
  <c r="C414" i="53"/>
  <c r="B415" i="53"/>
  <c r="C415" i="53"/>
  <c r="B416" i="53"/>
  <c r="C416" i="53"/>
  <c r="B417" i="53"/>
  <c r="C417" i="53"/>
  <c r="B418" i="53"/>
  <c r="C418" i="53"/>
  <c r="B419" i="53"/>
  <c r="C419" i="53"/>
  <c r="B420" i="53"/>
  <c r="C420" i="53"/>
  <c r="B421" i="53"/>
  <c r="C421" i="53"/>
  <c r="B422" i="53"/>
  <c r="C422" i="53"/>
  <c r="B423" i="53"/>
  <c r="C423" i="53"/>
  <c r="B424" i="53"/>
  <c r="C424" i="53"/>
  <c r="B425" i="53"/>
  <c r="C425" i="53"/>
  <c r="B426" i="53"/>
  <c r="C426" i="53"/>
  <c r="B427" i="53"/>
  <c r="C427" i="53"/>
  <c r="B428" i="53"/>
  <c r="C428" i="53"/>
  <c r="B429" i="53"/>
  <c r="C429" i="53"/>
  <c r="B430" i="53"/>
  <c r="C430" i="53"/>
  <c r="B431" i="53"/>
  <c r="C431" i="53"/>
  <c r="B432" i="53"/>
  <c r="C432" i="53"/>
  <c r="B433" i="53"/>
  <c r="C433" i="53"/>
  <c r="B434" i="53"/>
  <c r="C434" i="53"/>
  <c r="B435" i="53"/>
  <c r="C435" i="53"/>
  <c r="C36" i="53"/>
  <c r="C33" i="53"/>
  <c r="AM30" i="53"/>
  <c r="AN30" i="53"/>
  <c r="AO30" i="53"/>
  <c r="AP30" i="53"/>
  <c r="AQ30" i="53"/>
  <c r="AR30" i="53"/>
  <c r="AS30" i="53"/>
  <c r="AT30" i="53"/>
  <c r="AU30" i="53"/>
  <c r="AL30" i="53"/>
  <c r="AJ37" i="53"/>
  <c r="AJ38" i="53"/>
  <c r="AJ39" i="53"/>
  <c r="AJ40" i="53"/>
  <c r="AJ41" i="53"/>
  <c r="AJ42" i="53"/>
  <c r="AJ43" i="53"/>
  <c r="AJ44" i="53"/>
  <c r="AJ45" i="53"/>
  <c r="AJ46" i="53"/>
  <c r="AJ47" i="53"/>
  <c r="AJ48" i="53"/>
  <c r="AJ49" i="53"/>
  <c r="AJ50" i="53"/>
  <c r="AJ51" i="53"/>
  <c r="AJ52" i="53"/>
  <c r="AJ53" i="53"/>
  <c r="AJ54" i="53"/>
  <c r="AJ55" i="53"/>
  <c r="AJ56" i="53"/>
  <c r="AJ57" i="53"/>
  <c r="AJ58" i="53"/>
  <c r="AJ59" i="53"/>
  <c r="AJ60" i="53"/>
  <c r="AJ61" i="53"/>
  <c r="AJ62" i="53"/>
  <c r="AJ63" i="53"/>
  <c r="AJ64" i="53"/>
  <c r="AJ65" i="53"/>
  <c r="AJ66" i="53"/>
  <c r="AJ67" i="53"/>
  <c r="AJ68" i="53"/>
  <c r="AJ69" i="53"/>
  <c r="AJ70" i="53"/>
  <c r="AJ71" i="53"/>
  <c r="AJ72" i="53"/>
  <c r="AJ73" i="53"/>
  <c r="AJ74" i="53"/>
  <c r="AJ75" i="53"/>
  <c r="AJ76" i="53"/>
  <c r="AJ77" i="53"/>
  <c r="AJ78" i="53"/>
  <c r="AJ79" i="53"/>
  <c r="AJ80" i="53"/>
  <c r="AJ81" i="53"/>
  <c r="AJ82" i="53"/>
  <c r="AJ83" i="53"/>
  <c r="AJ84" i="53"/>
  <c r="AJ85" i="53"/>
  <c r="AJ86" i="53"/>
  <c r="AJ87" i="53"/>
  <c r="AJ88" i="53"/>
  <c r="AJ89" i="53"/>
  <c r="AJ90" i="53"/>
  <c r="AJ91" i="53"/>
  <c r="AJ92" i="53"/>
  <c r="AJ93" i="53"/>
  <c r="AJ94" i="53"/>
  <c r="AJ95" i="53"/>
  <c r="AJ96" i="53"/>
  <c r="AJ97" i="53"/>
  <c r="AJ98" i="53"/>
  <c r="AJ99" i="53"/>
  <c r="AJ100" i="53"/>
  <c r="AJ101" i="53"/>
  <c r="AJ102" i="53"/>
  <c r="AJ103" i="53"/>
  <c r="AJ104" i="53"/>
  <c r="AJ105" i="53"/>
  <c r="AJ106" i="53"/>
  <c r="AJ107" i="53"/>
  <c r="AJ108" i="53"/>
  <c r="AJ109" i="53"/>
  <c r="AJ110" i="53"/>
  <c r="AJ111" i="53"/>
  <c r="AJ112" i="53"/>
  <c r="AJ113" i="53"/>
  <c r="AJ114" i="53"/>
  <c r="AJ115" i="53"/>
  <c r="AJ116" i="53"/>
  <c r="AJ117" i="53"/>
  <c r="AJ118" i="53"/>
  <c r="AJ119" i="53"/>
  <c r="AJ120" i="53"/>
  <c r="AJ121" i="53"/>
  <c r="AJ122" i="53"/>
  <c r="AJ123" i="53"/>
  <c r="AJ124" i="53"/>
  <c r="AJ125" i="53"/>
  <c r="AJ126" i="53"/>
  <c r="AJ127" i="53"/>
  <c r="AJ128" i="53"/>
  <c r="AJ129" i="53"/>
  <c r="AJ130" i="53"/>
  <c r="AJ131" i="53"/>
  <c r="AJ132" i="53"/>
  <c r="AJ133" i="53"/>
  <c r="AJ134" i="53"/>
  <c r="AJ135" i="53"/>
  <c r="AJ136" i="53"/>
  <c r="AJ137" i="53"/>
  <c r="AJ138" i="53"/>
  <c r="AJ139" i="53"/>
  <c r="AJ140" i="53"/>
  <c r="AJ141" i="53"/>
  <c r="AJ142" i="53"/>
  <c r="AJ143" i="53"/>
  <c r="AJ144" i="53"/>
  <c r="AJ145" i="53"/>
  <c r="AJ146" i="53"/>
  <c r="AJ147" i="53"/>
  <c r="AJ148" i="53"/>
  <c r="AJ149" i="53"/>
  <c r="AJ150" i="53"/>
  <c r="AJ151" i="53"/>
  <c r="AJ152" i="53"/>
  <c r="AJ153" i="53"/>
  <c r="AJ154" i="53"/>
  <c r="AJ155" i="53"/>
  <c r="AJ156" i="53"/>
  <c r="AJ157" i="53"/>
  <c r="AJ158" i="53"/>
  <c r="AJ159" i="53"/>
  <c r="AJ160" i="53"/>
  <c r="AJ161" i="53"/>
  <c r="AJ162" i="53"/>
  <c r="AJ163" i="53"/>
  <c r="AJ164" i="53"/>
  <c r="AJ165" i="53"/>
  <c r="AJ166" i="53"/>
  <c r="AJ167" i="53"/>
  <c r="AJ168" i="53"/>
  <c r="AJ169" i="53"/>
  <c r="AJ170" i="53"/>
  <c r="AJ171" i="53"/>
  <c r="AJ172" i="53"/>
  <c r="AJ173" i="53"/>
  <c r="AJ174" i="53"/>
  <c r="AJ175" i="53"/>
  <c r="AJ176" i="53"/>
  <c r="AJ177" i="53"/>
  <c r="AJ178" i="53"/>
  <c r="AJ179" i="53"/>
  <c r="AJ180" i="53"/>
  <c r="AJ181" i="53"/>
  <c r="AJ182" i="53"/>
  <c r="AJ183" i="53"/>
  <c r="AJ184" i="53"/>
  <c r="AJ185" i="53"/>
  <c r="AJ186" i="53"/>
  <c r="AJ187" i="53"/>
  <c r="AJ188" i="53"/>
  <c r="AJ189" i="53"/>
  <c r="AJ190" i="53"/>
  <c r="AJ191" i="53"/>
  <c r="AJ192" i="53"/>
  <c r="AJ193" i="53"/>
  <c r="AJ194" i="53"/>
  <c r="AJ195" i="53"/>
  <c r="AJ196" i="53"/>
  <c r="AJ197" i="53"/>
  <c r="AJ198" i="53"/>
  <c r="AJ199" i="53"/>
  <c r="AJ200" i="53"/>
  <c r="AJ201" i="53"/>
  <c r="AJ202" i="53"/>
  <c r="AJ203" i="53"/>
  <c r="AJ204" i="53"/>
  <c r="AJ205" i="53"/>
  <c r="AJ206" i="53"/>
  <c r="AJ207" i="53"/>
  <c r="AJ208" i="53"/>
  <c r="AJ209" i="53"/>
  <c r="AJ210" i="53"/>
  <c r="AJ211" i="53"/>
  <c r="AJ212" i="53"/>
  <c r="AJ213" i="53"/>
  <c r="AJ214" i="53"/>
  <c r="AJ215" i="53"/>
  <c r="AJ216" i="53"/>
  <c r="AJ217" i="53"/>
  <c r="AJ218" i="53"/>
  <c r="AJ219" i="53"/>
  <c r="AJ220" i="53"/>
  <c r="AJ221" i="53"/>
  <c r="AJ222" i="53"/>
  <c r="AJ223" i="53"/>
  <c r="AJ224" i="53"/>
  <c r="AJ225" i="53"/>
  <c r="AJ226" i="53"/>
  <c r="AJ227" i="53"/>
  <c r="AJ228" i="53"/>
  <c r="AJ229" i="53"/>
  <c r="AJ230" i="53"/>
  <c r="AJ231" i="53"/>
  <c r="AJ232" i="53"/>
  <c r="AJ233" i="53"/>
  <c r="AJ234" i="53"/>
  <c r="AJ235" i="53"/>
  <c r="AJ236" i="53"/>
  <c r="AJ237" i="53"/>
  <c r="AJ238" i="53"/>
  <c r="AJ239" i="53"/>
  <c r="AJ240" i="53"/>
  <c r="AJ241" i="53"/>
  <c r="AJ242" i="53"/>
  <c r="AJ243" i="53"/>
  <c r="AJ244" i="53"/>
  <c r="AJ245" i="53"/>
  <c r="AJ246" i="53"/>
  <c r="AJ247" i="53"/>
  <c r="AJ248" i="53"/>
  <c r="AJ249" i="53"/>
  <c r="AJ250" i="53"/>
  <c r="AJ251" i="53"/>
  <c r="AJ252" i="53"/>
  <c r="AJ253" i="53"/>
  <c r="AJ254" i="53"/>
  <c r="AJ255" i="53"/>
  <c r="AJ256" i="53"/>
  <c r="AJ257" i="53"/>
  <c r="AJ258" i="53"/>
  <c r="AJ259" i="53"/>
  <c r="AJ260" i="53"/>
  <c r="AJ261" i="53"/>
  <c r="AJ262" i="53"/>
  <c r="AJ263" i="53"/>
  <c r="AJ264" i="53"/>
  <c r="AJ265" i="53"/>
  <c r="AJ266" i="53"/>
  <c r="AJ267" i="53"/>
  <c r="AJ268" i="53"/>
  <c r="AJ269" i="53"/>
  <c r="AJ270" i="53"/>
  <c r="AJ271" i="53"/>
  <c r="AJ272" i="53"/>
  <c r="AJ273" i="53"/>
  <c r="AJ274" i="53"/>
  <c r="AJ275" i="53"/>
  <c r="AJ276" i="53"/>
  <c r="AJ277" i="53"/>
  <c r="AJ278" i="53"/>
  <c r="AJ279" i="53"/>
  <c r="AJ280" i="53"/>
  <c r="AJ281" i="53"/>
  <c r="AJ282" i="53"/>
  <c r="AJ283" i="53"/>
  <c r="AJ284" i="53"/>
  <c r="AJ285" i="53"/>
  <c r="AJ286" i="53"/>
  <c r="AJ287" i="53"/>
  <c r="AJ288" i="53"/>
  <c r="AJ289" i="53"/>
  <c r="AJ290" i="53"/>
  <c r="AJ291" i="53"/>
  <c r="AJ292" i="53"/>
  <c r="AJ293" i="53"/>
  <c r="AJ294" i="53"/>
  <c r="AJ295" i="53"/>
  <c r="AJ296" i="53"/>
  <c r="AJ297" i="53"/>
  <c r="AJ298" i="53"/>
  <c r="AJ299" i="53"/>
  <c r="AJ300" i="53"/>
  <c r="AJ301" i="53"/>
  <c r="AJ302" i="53"/>
  <c r="AJ303" i="53"/>
  <c r="AJ304" i="53"/>
  <c r="AJ305" i="53"/>
  <c r="AJ306" i="53"/>
  <c r="AJ307" i="53"/>
  <c r="AJ308" i="53"/>
  <c r="AJ309" i="53"/>
  <c r="AJ310" i="53"/>
  <c r="AJ311" i="53"/>
  <c r="AJ312" i="53"/>
  <c r="AJ313" i="53"/>
  <c r="AJ314" i="53"/>
  <c r="AJ315" i="53"/>
  <c r="AJ316" i="53"/>
  <c r="AJ317" i="53"/>
  <c r="AJ318" i="53"/>
  <c r="AJ319" i="53"/>
  <c r="AJ320" i="53"/>
  <c r="AJ321" i="53"/>
  <c r="AJ322" i="53"/>
  <c r="AJ323" i="53"/>
  <c r="AJ324" i="53"/>
  <c r="AJ325" i="53"/>
  <c r="AJ326" i="53"/>
  <c r="AJ327" i="53"/>
  <c r="AJ328" i="53"/>
  <c r="AJ329" i="53"/>
  <c r="AJ330" i="53"/>
  <c r="AJ331" i="53"/>
  <c r="AJ332" i="53"/>
  <c r="AJ333" i="53"/>
  <c r="AJ334" i="53"/>
  <c r="AJ335" i="53"/>
  <c r="AJ336" i="53"/>
  <c r="AJ337" i="53"/>
  <c r="AJ338" i="53"/>
  <c r="AJ339" i="53"/>
  <c r="AJ340" i="53"/>
  <c r="AJ341" i="53"/>
  <c r="AJ342" i="53"/>
  <c r="AJ343" i="53"/>
  <c r="AJ344" i="53"/>
  <c r="AJ345" i="53"/>
  <c r="AJ346" i="53"/>
  <c r="AJ347" i="53"/>
  <c r="AJ348" i="53"/>
  <c r="AJ349" i="53"/>
  <c r="AJ350" i="53"/>
  <c r="AJ351" i="53"/>
  <c r="AJ352" i="53"/>
  <c r="AJ353" i="53"/>
  <c r="AJ354" i="53"/>
  <c r="AJ355" i="53"/>
  <c r="AJ356" i="53"/>
  <c r="AJ357" i="53"/>
  <c r="AJ358" i="53"/>
  <c r="AJ359" i="53"/>
  <c r="AJ360" i="53"/>
  <c r="AJ361" i="53"/>
  <c r="AJ362" i="53"/>
  <c r="AJ363" i="53"/>
  <c r="AJ364" i="53"/>
  <c r="AJ365" i="53"/>
  <c r="AJ366" i="53"/>
  <c r="AJ367" i="53"/>
  <c r="AJ368" i="53"/>
  <c r="AJ369" i="53"/>
  <c r="AJ370" i="53"/>
  <c r="AJ371" i="53"/>
  <c r="AJ372" i="53"/>
  <c r="AJ373" i="53"/>
  <c r="AJ374" i="53"/>
  <c r="AJ375" i="53"/>
  <c r="AJ376" i="53"/>
  <c r="AJ377" i="53"/>
  <c r="AJ378" i="53"/>
  <c r="AJ379" i="53"/>
  <c r="AJ380" i="53"/>
  <c r="AJ381" i="53"/>
  <c r="AJ382" i="53"/>
  <c r="AJ383" i="53"/>
  <c r="AJ384" i="53"/>
  <c r="AJ385" i="53"/>
  <c r="AJ386" i="53"/>
  <c r="AJ387" i="53"/>
  <c r="AJ388" i="53"/>
  <c r="AJ389" i="53"/>
  <c r="AJ390" i="53"/>
  <c r="AJ391" i="53"/>
  <c r="AJ392" i="53"/>
  <c r="AJ393" i="53"/>
  <c r="AJ394" i="53"/>
  <c r="AJ395" i="53"/>
  <c r="AJ396" i="53"/>
  <c r="AJ397" i="53"/>
  <c r="AJ398" i="53"/>
  <c r="AJ399" i="53"/>
  <c r="AJ400" i="53"/>
  <c r="AJ401" i="53"/>
  <c r="AJ402" i="53"/>
  <c r="AJ403" i="53"/>
  <c r="AJ404" i="53"/>
  <c r="AJ405" i="53"/>
  <c r="AJ406" i="53"/>
  <c r="AJ407" i="53"/>
  <c r="AJ408" i="53"/>
  <c r="AJ409" i="53"/>
  <c r="AJ410" i="53"/>
  <c r="AJ411" i="53"/>
  <c r="AJ412" i="53"/>
  <c r="AJ413" i="53"/>
  <c r="AJ414" i="53"/>
  <c r="AJ415" i="53"/>
  <c r="AJ416" i="53"/>
  <c r="AJ417" i="53"/>
  <c r="AJ418" i="53"/>
  <c r="AJ419" i="53"/>
  <c r="AJ420" i="53"/>
  <c r="AJ421" i="53"/>
  <c r="AJ422" i="53"/>
  <c r="AJ423" i="53"/>
  <c r="AJ424" i="53"/>
  <c r="AJ425" i="53"/>
  <c r="AJ426" i="53"/>
  <c r="AJ427" i="53"/>
  <c r="AJ428" i="53"/>
  <c r="AJ429" i="53"/>
  <c r="AJ430" i="53"/>
  <c r="AJ431" i="53"/>
  <c r="AJ432" i="53"/>
  <c r="AJ433" i="53"/>
  <c r="AJ434" i="53"/>
  <c r="AJ435" i="53"/>
  <c r="AJ36" i="53"/>
  <c r="AU33" i="53"/>
  <c r="AT33" i="53"/>
  <c r="AS33" i="53"/>
  <c r="AR33" i="53"/>
  <c r="AQ33" i="53"/>
  <c r="AP33" i="53"/>
  <c r="AO33" i="53"/>
  <c r="AN33" i="53"/>
  <c r="AM33" i="53"/>
  <c r="AL33" i="53"/>
  <c r="AK33" i="53"/>
  <c r="X435" i="53"/>
  <c r="X434" i="53"/>
  <c r="X433" i="53"/>
  <c r="X432" i="53"/>
  <c r="X431" i="53"/>
  <c r="X430" i="53"/>
  <c r="X429" i="53"/>
  <c r="X428" i="53"/>
  <c r="X427" i="53"/>
  <c r="X426" i="53"/>
  <c r="X425" i="53"/>
  <c r="X424" i="53"/>
  <c r="X423" i="53"/>
  <c r="X422" i="53"/>
  <c r="X421" i="53"/>
  <c r="X420" i="53"/>
  <c r="X419" i="53"/>
  <c r="X418" i="53"/>
  <c r="X417" i="53"/>
  <c r="X416" i="53"/>
  <c r="X415" i="53"/>
  <c r="X414" i="53"/>
  <c r="X413" i="53"/>
  <c r="X412" i="53"/>
  <c r="X411" i="53"/>
  <c r="X410" i="53"/>
  <c r="X409" i="53"/>
  <c r="X408" i="53"/>
  <c r="X407" i="53"/>
  <c r="X406" i="53"/>
  <c r="X405" i="53"/>
  <c r="X404" i="53"/>
  <c r="X403" i="53"/>
  <c r="X402" i="53"/>
  <c r="X401" i="53"/>
  <c r="X400" i="53"/>
  <c r="X399" i="53"/>
  <c r="X398" i="53"/>
  <c r="X397" i="53"/>
  <c r="X396" i="53"/>
  <c r="X395" i="53"/>
  <c r="X394" i="53"/>
  <c r="X393" i="53"/>
  <c r="X392" i="53"/>
  <c r="X391" i="53"/>
  <c r="X390" i="53"/>
  <c r="X389" i="53"/>
  <c r="X388" i="53"/>
  <c r="X387" i="53"/>
  <c r="X386" i="53"/>
  <c r="X385" i="53"/>
  <c r="X384" i="53"/>
  <c r="X383" i="53"/>
  <c r="X382" i="53"/>
  <c r="X381" i="53"/>
  <c r="X380" i="53"/>
  <c r="X379" i="53"/>
  <c r="X378" i="53"/>
  <c r="X377" i="53"/>
  <c r="X376" i="53"/>
  <c r="X375" i="53"/>
  <c r="X374" i="53"/>
  <c r="X373" i="53"/>
  <c r="X372" i="53"/>
  <c r="X371" i="53"/>
  <c r="X370" i="53"/>
  <c r="X369" i="53"/>
  <c r="X368" i="53"/>
  <c r="X367" i="53"/>
  <c r="X366" i="53"/>
  <c r="X365" i="53"/>
  <c r="X364" i="53"/>
  <c r="X363" i="53"/>
  <c r="X362" i="53"/>
  <c r="X361" i="53"/>
  <c r="X360" i="53"/>
  <c r="X359" i="53"/>
  <c r="X358" i="53"/>
  <c r="X357" i="53"/>
  <c r="X356" i="53"/>
  <c r="X355" i="53"/>
  <c r="X354" i="53"/>
  <c r="X353" i="53"/>
  <c r="X352" i="53"/>
  <c r="X351" i="53"/>
  <c r="X350" i="53"/>
  <c r="X349" i="53"/>
  <c r="X348" i="53"/>
  <c r="X347" i="53"/>
  <c r="X346" i="53"/>
  <c r="X345" i="53"/>
  <c r="X344" i="53"/>
  <c r="X343" i="53"/>
  <c r="X342" i="53"/>
  <c r="X341" i="53"/>
  <c r="X340" i="53"/>
  <c r="X339" i="53"/>
  <c r="X338" i="53"/>
  <c r="X337" i="53"/>
  <c r="X336" i="53"/>
  <c r="X335" i="53"/>
  <c r="X334" i="53"/>
  <c r="X333" i="53"/>
  <c r="X332" i="53"/>
  <c r="X331" i="53"/>
  <c r="X330" i="53"/>
  <c r="X329" i="53"/>
  <c r="X328" i="53"/>
  <c r="X327" i="53"/>
  <c r="X326" i="53"/>
  <c r="X325" i="53"/>
  <c r="X324" i="53"/>
  <c r="X323" i="53"/>
  <c r="X322" i="53"/>
  <c r="X321" i="53"/>
  <c r="X320" i="53"/>
  <c r="X319" i="53"/>
  <c r="X318" i="53"/>
  <c r="X317" i="53"/>
  <c r="X316" i="53"/>
  <c r="X315" i="53"/>
  <c r="X314" i="53"/>
  <c r="X313" i="53"/>
  <c r="X312" i="53"/>
  <c r="X311" i="53"/>
  <c r="X310" i="53"/>
  <c r="X309" i="53"/>
  <c r="X308" i="53"/>
  <c r="X307" i="53"/>
  <c r="X306" i="53"/>
  <c r="X305" i="53"/>
  <c r="X304" i="53"/>
  <c r="X303" i="53"/>
  <c r="X302" i="53"/>
  <c r="X301" i="53"/>
  <c r="X300" i="53"/>
  <c r="X299" i="53"/>
  <c r="X298" i="53"/>
  <c r="X297" i="53"/>
  <c r="X296" i="53"/>
  <c r="X295" i="53"/>
  <c r="X294" i="53"/>
  <c r="X293" i="53"/>
  <c r="X292" i="53"/>
  <c r="X291" i="53"/>
  <c r="X290" i="53"/>
  <c r="X289" i="53"/>
  <c r="X288" i="53"/>
  <c r="X287" i="53"/>
  <c r="X286" i="53"/>
  <c r="X285" i="53"/>
  <c r="X284" i="53"/>
  <c r="X283" i="53"/>
  <c r="X282" i="53"/>
  <c r="X281" i="53"/>
  <c r="X280" i="53"/>
  <c r="X279" i="53"/>
  <c r="X278" i="53"/>
  <c r="X277" i="53"/>
  <c r="X276" i="53"/>
  <c r="X275" i="53"/>
  <c r="X274" i="53"/>
  <c r="X273" i="53"/>
  <c r="X272" i="53"/>
  <c r="X271" i="53"/>
  <c r="X270" i="53"/>
  <c r="X269" i="53"/>
  <c r="X268" i="53"/>
  <c r="X267" i="53"/>
  <c r="X266" i="53"/>
  <c r="X265" i="53"/>
  <c r="X264" i="53"/>
  <c r="X263" i="53"/>
  <c r="X262" i="53"/>
  <c r="X261" i="53"/>
  <c r="X260" i="53"/>
  <c r="X259" i="53"/>
  <c r="X258" i="53"/>
  <c r="X257" i="53"/>
  <c r="X256" i="53"/>
  <c r="X255" i="53"/>
  <c r="X254" i="53"/>
  <c r="X253" i="53"/>
  <c r="X252" i="53"/>
  <c r="X251" i="53"/>
  <c r="X250" i="53"/>
  <c r="X249" i="53"/>
  <c r="X248" i="53"/>
  <c r="X247" i="53"/>
  <c r="X246" i="53"/>
  <c r="X245" i="53"/>
  <c r="X244" i="53"/>
  <c r="X243" i="53"/>
  <c r="X242" i="53"/>
  <c r="X241" i="53"/>
  <c r="X240" i="53"/>
  <c r="X239" i="53"/>
  <c r="X238" i="53"/>
  <c r="X237" i="53"/>
  <c r="X236" i="53"/>
  <c r="X235" i="53"/>
  <c r="X234" i="53"/>
  <c r="X233" i="53"/>
  <c r="X232" i="53"/>
  <c r="X231" i="53"/>
  <c r="X230" i="53"/>
  <c r="X229" i="53"/>
  <c r="X228" i="53"/>
  <c r="X227" i="53"/>
  <c r="X226" i="53"/>
  <c r="X225" i="53"/>
  <c r="X224" i="53"/>
  <c r="X223" i="53"/>
  <c r="X222" i="53"/>
  <c r="X221" i="53"/>
  <c r="X220" i="53"/>
  <c r="X219" i="53"/>
  <c r="X218" i="53"/>
  <c r="X217" i="53"/>
  <c r="X216" i="53"/>
  <c r="X215" i="53"/>
  <c r="X214" i="53"/>
  <c r="X213" i="53"/>
  <c r="X212" i="53"/>
  <c r="X211" i="53"/>
  <c r="X210" i="53"/>
  <c r="X209" i="53"/>
  <c r="X208" i="53"/>
  <c r="X207" i="53"/>
  <c r="X206" i="53"/>
  <c r="X205" i="53"/>
  <c r="X204" i="53"/>
  <c r="X203" i="53"/>
  <c r="X202" i="53"/>
  <c r="X201" i="53"/>
  <c r="X200" i="53"/>
  <c r="X199" i="53"/>
  <c r="X198" i="53"/>
  <c r="X197" i="53"/>
  <c r="X196" i="53"/>
  <c r="X195" i="53"/>
  <c r="X194" i="53"/>
  <c r="X193" i="53"/>
  <c r="X192" i="53"/>
  <c r="X191" i="53"/>
  <c r="X190" i="53"/>
  <c r="X189" i="53"/>
  <c r="X188" i="53"/>
  <c r="X187" i="53"/>
  <c r="X186" i="53"/>
  <c r="X185" i="53"/>
  <c r="X184" i="53"/>
  <c r="X183" i="53"/>
  <c r="X182" i="53"/>
  <c r="X181" i="53"/>
  <c r="X180" i="53"/>
  <c r="X179" i="53"/>
  <c r="X178" i="53"/>
  <c r="X177" i="53"/>
  <c r="X176" i="53"/>
  <c r="X175" i="53"/>
  <c r="X174" i="53"/>
  <c r="X173" i="53"/>
  <c r="X172" i="53"/>
  <c r="X171" i="53"/>
  <c r="X170" i="53"/>
  <c r="X169" i="53"/>
  <c r="X168" i="53"/>
  <c r="X167" i="53"/>
  <c r="X166" i="53"/>
  <c r="X165" i="53"/>
  <c r="X164" i="53"/>
  <c r="X163" i="53"/>
  <c r="X162" i="53"/>
  <c r="X161" i="53"/>
  <c r="X160" i="53"/>
  <c r="X159" i="53"/>
  <c r="X158" i="53"/>
  <c r="X157" i="53"/>
  <c r="X156" i="53"/>
  <c r="X155" i="53"/>
  <c r="X154" i="53"/>
  <c r="X153" i="53"/>
  <c r="X152" i="53"/>
  <c r="X151" i="53"/>
  <c r="X150" i="53"/>
  <c r="X149" i="53"/>
  <c r="X148" i="53"/>
  <c r="X147" i="53"/>
  <c r="X146" i="53"/>
  <c r="X145" i="53"/>
  <c r="X144" i="53"/>
  <c r="X143" i="53"/>
  <c r="X142" i="53"/>
  <c r="X141" i="53"/>
  <c r="X140" i="53"/>
  <c r="X139" i="53"/>
  <c r="X138" i="53"/>
  <c r="X137" i="53"/>
  <c r="X136" i="53"/>
  <c r="X135" i="53"/>
  <c r="X134" i="53"/>
  <c r="X133" i="53"/>
  <c r="X132" i="53"/>
  <c r="X131" i="53"/>
  <c r="X130" i="53"/>
  <c r="X129" i="53"/>
  <c r="X128" i="53"/>
  <c r="X127" i="53"/>
  <c r="X126" i="53"/>
  <c r="X125" i="53"/>
  <c r="X124" i="53"/>
  <c r="X123" i="53"/>
  <c r="X122" i="53"/>
  <c r="X121" i="53"/>
  <c r="X120" i="53"/>
  <c r="X119" i="53"/>
  <c r="X118" i="53"/>
  <c r="X117" i="53"/>
  <c r="X116" i="53"/>
  <c r="X115" i="53"/>
  <c r="X114" i="53"/>
  <c r="X113" i="53"/>
  <c r="X112" i="53"/>
  <c r="X111" i="53"/>
  <c r="X110" i="53"/>
  <c r="X109" i="53"/>
  <c r="X108" i="53"/>
  <c r="X107" i="53"/>
  <c r="X106" i="53"/>
  <c r="X105" i="53"/>
  <c r="X104" i="53"/>
  <c r="X103" i="53"/>
  <c r="X102" i="53"/>
  <c r="X101" i="53"/>
  <c r="X100" i="53"/>
  <c r="X99" i="53"/>
  <c r="X98" i="53"/>
  <c r="X97" i="53"/>
  <c r="X96" i="53"/>
  <c r="X95" i="53"/>
  <c r="X94" i="53"/>
  <c r="X93" i="53"/>
  <c r="X92" i="53"/>
  <c r="X91" i="53"/>
  <c r="X90" i="53"/>
  <c r="X89" i="53"/>
  <c r="X88" i="53"/>
  <c r="X87" i="53"/>
  <c r="X86" i="53"/>
  <c r="X85" i="53"/>
  <c r="X84" i="53"/>
  <c r="X83" i="53"/>
  <c r="X82" i="53"/>
  <c r="X81" i="53"/>
  <c r="X80" i="53"/>
  <c r="X79" i="53"/>
  <c r="X78" i="53"/>
  <c r="X77" i="53"/>
  <c r="X76" i="53"/>
  <c r="X75" i="53"/>
  <c r="X74" i="53"/>
  <c r="X73" i="53"/>
  <c r="X72" i="53"/>
  <c r="X71" i="53"/>
  <c r="X70" i="53"/>
  <c r="X69" i="53"/>
  <c r="X68" i="53"/>
  <c r="X67" i="53"/>
  <c r="X66" i="53"/>
  <c r="X65" i="53"/>
  <c r="X64" i="53"/>
  <c r="X63" i="53"/>
  <c r="X62" i="53"/>
  <c r="X61" i="53"/>
  <c r="X60" i="53"/>
  <c r="X59" i="53"/>
  <c r="X58" i="53"/>
  <c r="X57" i="53"/>
  <c r="X56" i="53"/>
  <c r="X55" i="53"/>
  <c r="X54" i="53"/>
  <c r="X53" i="53"/>
  <c r="X52" i="53"/>
  <c r="X51" i="53"/>
  <c r="X50" i="53"/>
  <c r="X49" i="53"/>
  <c r="X48" i="53"/>
  <c r="X47" i="53"/>
  <c r="X46" i="53"/>
  <c r="X45" i="53"/>
  <c r="X44" i="53"/>
  <c r="X43" i="53"/>
  <c r="X42" i="53"/>
  <c r="X41" i="53"/>
  <c r="X40" i="53"/>
  <c r="X39" i="53"/>
  <c r="X38" i="53"/>
  <c r="X37" i="53"/>
  <c r="X36" i="53"/>
  <c r="AI33" i="53"/>
  <c r="AH33" i="53"/>
  <c r="AG33" i="53"/>
  <c r="AF33" i="53"/>
  <c r="AE33" i="53"/>
  <c r="AD33" i="53"/>
  <c r="AC33" i="53"/>
  <c r="AB33" i="53"/>
  <c r="AA33" i="53"/>
  <c r="Z33" i="53"/>
  <c r="Y33" i="53"/>
  <c r="W33" i="53"/>
  <c r="V33" i="53"/>
  <c r="U33" i="53"/>
  <c r="T33" i="53"/>
  <c r="S33" i="53"/>
  <c r="R33" i="53"/>
  <c r="Q33" i="53"/>
  <c r="P33" i="53"/>
  <c r="O33" i="53"/>
  <c r="N33" i="53"/>
  <c r="M33" i="53"/>
  <c r="AI30" i="53"/>
  <c r="AH30" i="53"/>
  <c r="AG30" i="53"/>
  <c r="AF30" i="53"/>
  <c r="AE30" i="53"/>
  <c r="AD30" i="53"/>
  <c r="AC30" i="53"/>
  <c r="AB30" i="53"/>
  <c r="AA30" i="53"/>
  <c r="Z30" i="53"/>
  <c r="M30" i="53"/>
  <c r="AK30" i="53" s="1"/>
  <c r="B293" i="52"/>
  <c r="B294" i="52"/>
  <c r="B295" i="52"/>
  <c r="B296" i="52"/>
  <c r="B297" i="52"/>
  <c r="B298" i="52"/>
  <c r="B299" i="52"/>
  <c r="B300" i="52"/>
  <c r="B301" i="52"/>
  <c r="B302" i="52"/>
  <c r="B303" i="52"/>
  <c r="B304" i="52"/>
  <c r="B305" i="52"/>
  <c r="B306" i="52"/>
  <c r="B307" i="52"/>
  <c r="B308" i="52"/>
  <c r="B309" i="52"/>
  <c r="B310" i="52"/>
  <c r="B311" i="52"/>
  <c r="B312" i="52"/>
  <c r="B313" i="52"/>
  <c r="B314" i="52"/>
  <c r="B315" i="52"/>
  <c r="B316" i="52"/>
  <c r="B317" i="52"/>
  <c r="B318" i="52"/>
  <c r="B319" i="52"/>
  <c r="B320" i="52"/>
  <c r="B321" i="52"/>
  <c r="B322" i="52"/>
  <c r="B323" i="52"/>
  <c r="B324" i="52"/>
  <c r="B325" i="52"/>
  <c r="B326" i="52"/>
  <c r="B327" i="52"/>
  <c r="B328" i="52"/>
  <c r="B329" i="52"/>
  <c r="B330" i="52"/>
  <c r="B331" i="52"/>
  <c r="B332" i="52"/>
  <c r="B333" i="52"/>
  <c r="B334" i="52"/>
  <c r="B335" i="52"/>
  <c r="B336" i="52"/>
  <c r="B337" i="52"/>
  <c r="B338" i="52"/>
  <c r="B339" i="52"/>
  <c r="B340" i="52"/>
  <c r="B341" i="52"/>
  <c r="B342" i="52"/>
  <c r="B343" i="52"/>
  <c r="B344" i="52"/>
  <c r="B345" i="52"/>
  <c r="B346" i="52"/>
  <c r="B347" i="52"/>
  <c r="B348" i="52"/>
  <c r="B349" i="52"/>
  <c r="B350" i="52"/>
  <c r="B351" i="52"/>
  <c r="B352" i="52"/>
  <c r="B353" i="52"/>
  <c r="B354" i="52"/>
  <c r="B355" i="52"/>
  <c r="B356" i="52"/>
  <c r="B357" i="52"/>
  <c r="B358" i="52"/>
  <c r="B359" i="52"/>
  <c r="B360" i="52"/>
  <c r="B361" i="52"/>
  <c r="B362" i="52"/>
  <c r="B363" i="52"/>
  <c r="B364" i="52"/>
  <c r="B365" i="52"/>
  <c r="B366" i="52"/>
  <c r="B367" i="52"/>
  <c r="B368" i="52"/>
  <c r="B369" i="52"/>
  <c r="B370" i="52"/>
  <c r="B371" i="52"/>
  <c r="B372" i="52"/>
  <c r="B373" i="52"/>
  <c r="B374" i="52"/>
  <c r="B375" i="52"/>
  <c r="B376" i="52"/>
  <c r="B377" i="52"/>
  <c r="B378" i="52"/>
  <c r="B379" i="52"/>
  <c r="B380" i="52"/>
  <c r="B381" i="52"/>
  <c r="B382" i="52"/>
  <c r="B383" i="52"/>
  <c r="B384" i="52"/>
  <c r="B385" i="52"/>
  <c r="B386" i="52"/>
  <c r="B387" i="52"/>
  <c r="B388" i="52"/>
  <c r="B389" i="52"/>
  <c r="B390" i="52"/>
  <c r="B391" i="52"/>
  <c r="B392" i="52"/>
  <c r="B393" i="52"/>
  <c r="B394" i="52"/>
  <c r="B395" i="52"/>
  <c r="B396" i="52"/>
  <c r="B397" i="52"/>
  <c r="B398" i="52"/>
  <c r="B399" i="52"/>
  <c r="B400" i="52"/>
  <c r="B401" i="52"/>
  <c r="B402" i="52"/>
  <c r="B403" i="52"/>
  <c r="B404" i="52"/>
  <c r="B405" i="52"/>
  <c r="B406" i="52"/>
  <c r="B407" i="52"/>
  <c r="B408" i="52"/>
  <c r="B409" i="52"/>
  <c r="B410" i="52"/>
  <c r="B411" i="52"/>
  <c r="B412" i="52"/>
  <c r="B413" i="52"/>
  <c r="B414" i="52"/>
  <c r="B415" i="52"/>
  <c r="B416" i="52"/>
  <c r="B417" i="52"/>
  <c r="B418" i="52"/>
  <c r="B419" i="52"/>
  <c r="B420" i="52"/>
  <c r="B421" i="52"/>
  <c r="B422" i="52"/>
  <c r="B423" i="52"/>
  <c r="B424" i="52"/>
  <c r="B425" i="52"/>
  <c r="B426" i="52"/>
  <c r="B427" i="52"/>
  <c r="B428" i="52"/>
  <c r="B429" i="52"/>
  <c r="B430" i="52"/>
  <c r="B431" i="52"/>
  <c r="B432" i="52"/>
  <c r="B433" i="52"/>
  <c r="B434" i="52"/>
  <c r="B435" i="52"/>
  <c r="B293" i="53"/>
  <c r="B295" i="53"/>
  <c r="B297" i="53"/>
  <c r="B299" i="53"/>
  <c r="B301" i="53"/>
  <c r="B303" i="53"/>
  <c r="B305" i="53"/>
  <c r="B307" i="53"/>
  <c r="B309" i="53"/>
  <c r="B311" i="53"/>
  <c r="B313" i="53"/>
  <c r="B315" i="53"/>
  <c r="B317" i="53"/>
  <c r="B319" i="53"/>
  <c r="B321" i="53"/>
  <c r="B323" i="53"/>
  <c r="B325" i="53"/>
  <c r="B327" i="53"/>
  <c r="B329" i="53"/>
  <c r="B331" i="53"/>
  <c r="B333" i="53"/>
  <c r="B335" i="53"/>
  <c r="B337" i="53"/>
  <c r="B339" i="53"/>
  <c r="B341" i="53"/>
  <c r="B343" i="53"/>
  <c r="B345" i="53"/>
  <c r="B347" i="53"/>
  <c r="B294" i="53"/>
  <c r="B296" i="53"/>
  <c r="B298" i="53"/>
  <c r="B300" i="53"/>
  <c r="B302" i="53"/>
  <c r="B304" i="53"/>
  <c r="B306" i="53"/>
  <c r="B308" i="53"/>
  <c r="B310" i="53"/>
  <c r="B312" i="53"/>
  <c r="B314" i="53"/>
  <c r="B316" i="53"/>
  <c r="B318" i="53"/>
  <c r="B320" i="53"/>
  <c r="B322" i="53"/>
  <c r="B324" i="53"/>
  <c r="B326" i="53"/>
  <c r="B328" i="53"/>
  <c r="B330" i="53"/>
  <c r="B332" i="53"/>
  <c r="B334" i="53"/>
  <c r="B336" i="53"/>
  <c r="B338" i="53"/>
  <c r="B340" i="53"/>
  <c r="B342" i="53"/>
  <c r="B344" i="53"/>
  <c r="B346" i="53"/>
  <c r="B67" i="53"/>
  <c r="B99" i="53"/>
  <c r="B131" i="53"/>
  <c r="B163" i="53"/>
  <c r="B195" i="53"/>
  <c r="B227" i="53"/>
  <c r="B259" i="53"/>
  <c r="B274" i="53"/>
  <c r="B68" i="53"/>
  <c r="B100" i="53"/>
  <c r="B132" i="53"/>
  <c r="B164" i="53"/>
  <c r="B196" i="53"/>
  <c r="B228" i="53"/>
  <c r="B260" i="53"/>
  <c r="B292" i="53"/>
  <c r="B61" i="53"/>
  <c r="B93" i="53"/>
  <c r="B125" i="53"/>
  <c r="B157" i="53"/>
  <c r="B189" i="53"/>
  <c r="B221" i="53"/>
  <c r="B253" i="53"/>
  <c r="B285" i="53"/>
  <c r="B62" i="53"/>
  <c r="B94" i="53"/>
  <c r="B126" i="53"/>
  <c r="B158" i="53"/>
  <c r="B190" i="53"/>
  <c r="B222" i="53"/>
  <c r="B254" i="53"/>
  <c r="B291" i="53"/>
  <c r="B63" i="53"/>
  <c r="B95" i="53"/>
  <c r="B127" i="53"/>
  <c r="B159" i="53"/>
  <c r="B191" i="53"/>
  <c r="B223" i="53"/>
  <c r="B255" i="53"/>
  <c r="B287" i="53"/>
  <c r="B64" i="53"/>
  <c r="B96" i="53"/>
  <c r="B128" i="53"/>
  <c r="B160" i="53"/>
  <c r="B192" i="53"/>
  <c r="B224" i="53"/>
  <c r="B256" i="53"/>
  <c r="B284" i="53"/>
  <c r="B65" i="53"/>
  <c r="B97" i="53"/>
  <c r="B129" i="53"/>
  <c r="B161" i="53"/>
  <c r="B193" i="53"/>
  <c r="B225" i="53"/>
  <c r="B257" i="53"/>
  <c r="B289" i="53"/>
  <c r="B66" i="53"/>
  <c r="B98" i="53"/>
  <c r="B130" i="53"/>
  <c r="B162" i="53"/>
  <c r="B194" i="53"/>
  <c r="B226" i="53"/>
  <c r="B258" i="53"/>
  <c r="B43" i="53"/>
  <c r="B75" i="53"/>
  <c r="B107" i="53"/>
  <c r="B139" i="53"/>
  <c r="B171" i="53"/>
  <c r="B203" i="53"/>
  <c r="B235" i="53"/>
  <c r="B267" i="53"/>
  <c r="B44" i="53"/>
  <c r="B76" i="53"/>
  <c r="B108" i="53"/>
  <c r="B140" i="53"/>
  <c r="B172" i="53"/>
  <c r="B204" i="53"/>
  <c r="B236" i="53"/>
  <c r="B268" i="53"/>
  <c r="B37" i="53"/>
  <c r="B69" i="53"/>
  <c r="B101" i="53"/>
  <c r="B133" i="53"/>
  <c r="B165" i="53"/>
  <c r="B197" i="53"/>
  <c r="B229" i="53"/>
  <c r="B261" i="53"/>
  <c r="B38" i="53"/>
  <c r="B70" i="53"/>
  <c r="B102" i="53"/>
  <c r="B134" i="53"/>
  <c r="B166" i="53"/>
  <c r="B198" i="53"/>
  <c r="B230" i="53"/>
  <c r="B262" i="53"/>
  <c r="B39" i="53"/>
  <c r="B71" i="53"/>
  <c r="B103" i="53"/>
  <c r="B135" i="53"/>
  <c r="B167" i="53"/>
  <c r="B199" i="53"/>
  <c r="B231" i="53"/>
  <c r="B263" i="53"/>
  <c r="B40" i="53"/>
  <c r="B72" i="53"/>
  <c r="B104" i="53"/>
  <c r="B136" i="53"/>
  <c r="B168" i="53"/>
  <c r="B200" i="53"/>
  <c r="B232" i="53"/>
  <c r="B264" i="53"/>
  <c r="B41" i="53"/>
  <c r="B73" i="53"/>
  <c r="B105" i="53"/>
  <c r="B137" i="53"/>
  <c r="B169" i="53"/>
  <c r="B201" i="53"/>
  <c r="B233" i="53"/>
  <c r="B265" i="53"/>
  <c r="B42" i="53"/>
  <c r="B74" i="53"/>
  <c r="B106" i="53"/>
  <c r="B138" i="53"/>
  <c r="B170" i="53"/>
  <c r="B202" i="53"/>
  <c r="B234" i="53"/>
  <c r="B266" i="53"/>
  <c r="B36" i="53"/>
  <c r="B51" i="53"/>
  <c r="B83" i="53"/>
  <c r="B115" i="53"/>
  <c r="B147" i="53"/>
  <c r="B179" i="53"/>
  <c r="B211" i="53"/>
  <c r="B243" i="53"/>
  <c r="B275" i="53"/>
  <c r="B52" i="53"/>
  <c r="B84" i="53"/>
  <c r="B116" i="53"/>
  <c r="B148" i="53"/>
  <c r="B180" i="53"/>
  <c r="B212" i="53"/>
  <c r="B244" i="53"/>
  <c r="B278" i="53"/>
  <c r="B45" i="53"/>
  <c r="B77" i="53"/>
  <c r="B109" i="53"/>
  <c r="B141" i="53"/>
  <c r="B173" i="53"/>
  <c r="B205" i="53"/>
  <c r="B237" i="53"/>
  <c r="B269" i="53"/>
  <c r="B46" i="53"/>
  <c r="B78" i="53"/>
  <c r="B110" i="53"/>
  <c r="B142" i="53"/>
  <c r="B174" i="53"/>
  <c r="B206" i="53"/>
  <c r="B238" i="53"/>
  <c r="B270" i="53"/>
  <c r="B47" i="53"/>
  <c r="B79" i="53"/>
  <c r="B111" i="53"/>
  <c r="B143" i="53"/>
  <c r="B175" i="53"/>
  <c r="B207" i="53"/>
  <c r="B239" i="53"/>
  <c r="B271" i="53"/>
  <c r="B48" i="53"/>
  <c r="B80" i="53"/>
  <c r="B112" i="53"/>
  <c r="B144" i="53"/>
  <c r="B176" i="53"/>
  <c r="B208" i="53"/>
  <c r="B240" i="53"/>
  <c r="B272" i="53"/>
  <c r="B49" i="53"/>
  <c r="B81" i="53"/>
  <c r="B113" i="53"/>
  <c r="B145" i="53"/>
  <c r="B177" i="53"/>
  <c r="B209" i="53"/>
  <c r="B241" i="53"/>
  <c r="B273" i="53"/>
  <c r="B50" i="53"/>
  <c r="B82" i="53"/>
  <c r="B114" i="53"/>
  <c r="B146" i="53"/>
  <c r="B178" i="53"/>
  <c r="B210" i="53"/>
  <c r="B242" i="53"/>
  <c r="B276" i="53"/>
  <c r="B290" i="53"/>
  <c r="B59" i="53"/>
  <c r="B91" i="53"/>
  <c r="B123" i="53"/>
  <c r="B155" i="53"/>
  <c r="B187" i="53"/>
  <c r="B219" i="53"/>
  <c r="B251" i="53"/>
  <c r="B283" i="53"/>
  <c r="B60" i="53"/>
  <c r="B92" i="53"/>
  <c r="B124" i="53"/>
  <c r="B156" i="53"/>
  <c r="B188" i="53"/>
  <c r="B220" i="53"/>
  <c r="B252" i="53"/>
  <c r="B286" i="53"/>
  <c r="B53" i="53"/>
  <c r="B85" i="53"/>
  <c r="B117" i="53"/>
  <c r="B149" i="53"/>
  <c r="B181" i="53"/>
  <c r="B213" i="53"/>
  <c r="B245" i="53"/>
  <c r="B277" i="53"/>
  <c r="B54" i="53"/>
  <c r="B86" i="53"/>
  <c r="B118" i="53"/>
  <c r="B150" i="53"/>
  <c r="B182" i="53"/>
  <c r="B214" i="53"/>
  <c r="B246" i="53"/>
  <c r="B280" i="53"/>
  <c r="B55" i="53"/>
  <c r="B87" i="53"/>
  <c r="B119" i="53"/>
  <c r="B151" i="53"/>
  <c r="B183" i="53"/>
  <c r="B215" i="53"/>
  <c r="B247" i="53"/>
  <c r="B279" i="53"/>
  <c r="B56" i="53"/>
  <c r="B88" i="53"/>
  <c r="B120" i="53"/>
  <c r="B152" i="53"/>
  <c r="B184" i="53"/>
  <c r="B216" i="53"/>
  <c r="B248" i="53"/>
  <c r="B282" i="53"/>
  <c r="B57" i="53"/>
  <c r="B89" i="53"/>
  <c r="B121" i="53"/>
  <c r="B153" i="53"/>
  <c r="B185" i="53"/>
  <c r="B217" i="53"/>
  <c r="B249" i="53"/>
  <c r="B281" i="53"/>
  <c r="B58" i="53"/>
  <c r="B90" i="53"/>
  <c r="B122" i="53"/>
  <c r="B154" i="53"/>
  <c r="B186" i="53"/>
  <c r="B218" i="53"/>
  <c r="B250" i="53"/>
  <c r="B288" i="53"/>
  <c r="Y30" i="53" l="1"/>
  <c r="B33" i="53"/>
  <c r="C33" i="52"/>
  <c r="B222" i="52"/>
  <c r="B50" i="52"/>
  <c r="B62" i="52"/>
  <c r="B114" i="52"/>
  <c r="B82" i="52"/>
  <c r="B286" i="52"/>
  <c r="B93" i="52"/>
  <c r="B240" i="52"/>
  <c r="B216" i="52"/>
  <c r="B170" i="52"/>
  <c r="B136" i="52"/>
  <c r="B91" i="52"/>
  <c r="B246" i="52"/>
  <c r="B133" i="52"/>
  <c r="B155" i="52"/>
  <c r="B202" i="52"/>
  <c r="B254" i="52"/>
  <c r="B129" i="52"/>
  <c r="B182" i="52"/>
  <c r="B234" i="52"/>
  <c r="B64" i="52"/>
  <c r="B74" i="52"/>
  <c r="B191" i="52"/>
  <c r="B255" i="52"/>
  <c r="B95" i="52"/>
  <c r="B137" i="52"/>
  <c r="B61" i="52"/>
  <c r="B146" i="52"/>
  <c r="B66" i="52"/>
  <c r="B284" i="52"/>
  <c r="B263" i="52"/>
  <c r="B219" i="52"/>
  <c r="B244" i="52"/>
  <c r="B148" i="52"/>
  <c r="B80" i="52"/>
  <c r="B84" i="52"/>
  <c r="B278" i="52"/>
  <c r="B197" i="52"/>
  <c r="B232" i="52"/>
  <c r="B39" i="52"/>
  <c r="B78" i="52"/>
  <c r="B237" i="52"/>
  <c r="B233" i="52"/>
  <c r="B209" i="52"/>
  <c r="B89" i="52"/>
  <c r="B211" i="52"/>
  <c r="B275" i="52"/>
  <c r="B249" i="52"/>
  <c r="B243" i="52"/>
  <c r="B268" i="52"/>
  <c r="B44" i="52"/>
  <c r="B73" i="52"/>
  <c r="B47" i="52"/>
  <c r="B242" i="52"/>
  <c r="B276" i="52"/>
  <c r="B124" i="52"/>
  <c r="B265" i="52"/>
  <c r="B267" i="52"/>
  <c r="B226" i="52"/>
  <c r="B110" i="52"/>
  <c r="B212" i="52"/>
  <c r="B79" i="52"/>
  <c r="B75" i="52"/>
  <c r="B266" i="52"/>
  <c r="B69" i="52"/>
  <c r="B228" i="52"/>
  <c r="B165" i="52"/>
  <c r="B245" i="52"/>
  <c r="B105" i="52"/>
  <c r="B285" i="52"/>
  <c r="B54" i="52"/>
  <c r="B205" i="52"/>
  <c r="B118" i="52"/>
  <c r="B183" i="52"/>
  <c r="B119" i="52"/>
  <c r="B81" i="52"/>
  <c r="B220" i="52"/>
  <c r="B140" i="52"/>
  <c r="B43" i="52"/>
  <c r="B251" i="52"/>
  <c r="B122" i="52"/>
  <c r="B277" i="52"/>
  <c r="B117" i="52"/>
  <c r="B107" i="52"/>
  <c r="B154" i="52"/>
  <c r="B157" i="52"/>
  <c r="B38" i="52"/>
  <c r="B289" i="52"/>
  <c r="B259" i="52"/>
  <c r="B175" i="52"/>
  <c r="B179" i="52"/>
  <c r="B48" i="52"/>
  <c r="B99" i="52"/>
  <c r="B163" i="52"/>
  <c r="B204" i="52"/>
  <c r="B192" i="52"/>
  <c r="B56" i="52"/>
  <c r="B247" i="52"/>
  <c r="B71" i="52"/>
  <c r="B101" i="52"/>
  <c r="B230" i="52"/>
  <c r="B184" i="52"/>
  <c r="B150" i="52"/>
  <c r="B120" i="52"/>
  <c r="B152" i="52"/>
  <c r="B72" i="52"/>
  <c r="B87" i="52"/>
  <c r="B214" i="52"/>
  <c r="B241" i="52"/>
  <c r="B290" i="52"/>
  <c r="B161" i="52"/>
  <c r="B270" i="52"/>
  <c r="B97" i="52"/>
  <c r="B172" i="52"/>
  <c r="B239" i="52"/>
  <c r="B131" i="52"/>
  <c r="B88" i="52"/>
  <c r="B45" i="52"/>
  <c r="B60" i="52"/>
  <c r="B236" i="52"/>
  <c r="B195" i="52"/>
  <c r="B125" i="52"/>
  <c r="B200" i="52"/>
  <c r="B135" i="52"/>
  <c r="B235" i="52"/>
  <c r="B174" i="52"/>
  <c r="B181" i="52"/>
  <c r="B58" i="52"/>
  <c r="B109" i="52"/>
  <c r="B76" i="52"/>
  <c r="B158" i="52"/>
  <c r="B208" i="52"/>
  <c r="B106" i="52"/>
  <c r="B51" i="52"/>
  <c r="B178" i="52"/>
  <c r="B142" i="52"/>
  <c r="B162" i="52"/>
  <c r="B127" i="52"/>
  <c r="B206" i="52"/>
  <c r="B292" i="52"/>
  <c r="B46" i="52"/>
  <c r="B98" i="52"/>
  <c r="B103" i="52"/>
  <c r="B167" i="52"/>
  <c r="B65" i="52"/>
  <c r="B176" i="52"/>
  <c r="B196" i="52"/>
  <c r="B138" i="52"/>
  <c r="B116" i="52"/>
  <c r="B59" i="52"/>
  <c r="B201" i="52"/>
  <c r="B282" i="52"/>
  <c r="B85" i="52"/>
  <c r="B188" i="52"/>
  <c r="B193" i="52"/>
  <c r="B256" i="52"/>
  <c r="B198" i="52"/>
  <c r="B186" i="52"/>
  <c r="B287" i="52"/>
  <c r="B272" i="52"/>
  <c r="B159" i="52"/>
  <c r="B83" i="52"/>
  <c r="B147" i="52"/>
  <c r="B288" i="52"/>
  <c r="B166" i="52"/>
  <c r="B231" i="52"/>
  <c r="B40" i="52"/>
  <c r="B248" i="52"/>
  <c r="B57" i="52"/>
  <c r="B37" i="52"/>
  <c r="B100" i="52"/>
  <c r="B128" i="52"/>
  <c r="B164" i="52"/>
  <c r="B132" i="52"/>
  <c r="B52" i="52"/>
  <c r="B67" i="52"/>
  <c r="B194" i="52"/>
  <c r="B94" i="52"/>
  <c r="B253" i="52"/>
  <c r="B281" i="52"/>
  <c r="B274" i="52"/>
  <c r="B145" i="52"/>
  <c r="B112" i="52"/>
  <c r="B223" i="52"/>
  <c r="B217" i="52"/>
  <c r="B224" i="52"/>
  <c r="B49" i="52"/>
  <c r="B187" i="52"/>
  <c r="B213" i="52"/>
  <c r="B126" i="52"/>
  <c r="B189" i="52"/>
  <c r="B283" i="52"/>
  <c r="B153" i="52"/>
  <c r="B149" i="52"/>
  <c r="B139" i="52"/>
  <c r="B262" i="52"/>
  <c r="B238" i="52"/>
  <c r="B173" i="52"/>
  <c r="B123" i="52"/>
  <c r="B143" i="52"/>
  <c r="B261" i="52"/>
  <c r="B63" i="52"/>
  <c r="B291" i="52"/>
  <c r="B180" i="52"/>
  <c r="B190" i="52"/>
  <c r="B41" i="52"/>
  <c r="B171" i="52"/>
  <c r="B258" i="52"/>
  <c r="B134" i="52"/>
  <c r="B225" i="52"/>
  <c r="B70" i="52"/>
  <c r="B177" i="52"/>
  <c r="B264" i="52"/>
  <c r="B113" i="52"/>
  <c r="B156" i="52"/>
  <c r="B53" i="52"/>
  <c r="B108" i="52"/>
  <c r="B90" i="52"/>
  <c r="B203" i="52"/>
  <c r="B218" i="52"/>
  <c r="B250" i="52"/>
  <c r="B169" i="52"/>
  <c r="B144" i="52"/>
  <c r="B273" i="52"/>
  <c r="B77" i="52"/>
  <c r="B55" i="52"/>
  <c r="B279" i="52"/>
  <c r="B207" i="52"/>
  <c r="B199" i="52"/>
  <c r="B96" i="52"/>
  <c r="B271" i="52"/>
  <c r="B111" i="52"/>
  <c r="B185" i="52"/>
  <c r="B252" i="52"/>
  <c r="B160" i="52"/>
  <c r="B86" i="52"/>
  <c r="B151" i="52"/>
  <c r="B68" i="52"/>
  <c r="B280" i="52"/>
  <c r="B210" i="52"/>
  <c r="B104" i="52"/>
  <c r="B130" i="52"/>
  <c r="B168" i="52"/>
  <c r="B229" i="52"/>
  <c r="B42" i="52"/>
  <c r="B121" i="52"/>
  <c r="B260" i="52"/>
  <c r="B221" i="52"/>
  <c r="B257" i="52"/>
  <c r="B141" i="52"/>
  <c r="B102" i="52"/>
  <c r="B269" i="52"/>
  <c r="B227" i="52"/>
  <c r="B36" i="52"/>
  <c r="B115" i="52"/>
  <c r="B92" i="52"/>
  <c r="B215" i="52"/>
  <c r="B33" i="52" l="1"/>
  <c r="AF37" i="52"/>
  <c r="AF38" i="52"/>
  <c r="AF39" i="52"/>
  <c r="AF40" i="52"/>
  <c r="AF41" i="52"/>
  <c r="AF42" i="52"/>
  <c r="AF43" i="52"/>
  <c r="AF44" i="52"/>
  <c r="AF45" i="52"/>
  <c r="AF46" i="52"/>
  <c r="AF47" i="52"/>
  <c r="AF48" i="52"/>
  <c r="AF49" i="52"/>
  <c r="AF50" i="52"/>
  <c r="AF51" i="52"/>
  <c r="AF52" i="52"/>
  <c r="AF53" i="52"/>
  <c r="AF54" i="52"/>
  <c r="AF55" i="52"/>
  <c r="AF56" i="52"/>
  <c r="AF57" i="52"/>
  <c r="AF58" i="52"/>
  <c r="AF59" i="52"/>
  <c r="AF60" i="52"/>
  <c r="AF61" i="52"/>
  <c r="AF62" i="52"/>
  <c r="AF63" i="52"/>
  <c r="AF64" i="52"/>
  <c r="AF65" i="52"/>
  <c r="AF66" i="52"/>
  <c r="AF67" i="52"/>
  <c r="AF68" i="52"/>
  <c r="AF69" i="52"/>
  <c r="AF70" i="52"/>
  <c r="AF71" i="52"/>
  <c r="AF72" i="52"/>
  <c r="AF73" i="52"/>
  <c r="AF74" i="52"/>
  <c r="AF75" i="52"/>
  <c r="AF76" i="52"/>
  <c r="AF77" i="52"/>
  <c r="AF78" i="52"/>
  <c r="AF79" i="52"/>
  <c r="AF80" i="52"/>
  <c r="AF81" i="52"/>
  <c r="AF82" i="52"/>
  <c r="AF83" i="52"/>
  <c r="AF84" i="52"/>
  <c r="AF85" i="52"/>
  <c r="AF86" i="52"/>
  <c r="AF87" i="52"/>
  <c r="AF88" i="52"/>
  <c r="AF89" i="52"/>
  <c r="AF90" i="52"/>
  <c r="AF91" i="52"/>
  <c r="AF92" i="52"/>
  <c r="AF93" i="52"/>
  <c r="AF94" i="52"/>
  <c r="AF95" i="52"/>
  <c r="AF96" i="52"/>
  <c r="AF97" i="52"/>
  <c r="AF98" i="52"/>
  <c r="AF99" i="52"/>
  <c r="AF100" i="52"/>
  <c r="AF101" i="52"/>
  <c r="AF102" i="52"/>
  <c r="AF103" i="52"/>
  <c r="AF104" i="52"/>
  <c r="AF105" i="52"/>
  <c r="AF106" i="52"/>
  <c r="AF107" i="52"/>
  <c r="AF108" i="52"/>
  <c r="AF109" i="52"/>
  <c r="AF110" i="52"/>
  <c r="AF111" i="52"/>
  <c r="AF112" i="52"/>
  <c r="AF113" i="52"/>
  <c r="AF114" i="52"/>
  <c r="AF115" i="52"/>
  <c r="AF116" i="52"/>
  <c r="AF117" i="52"/>
  <c r="AF118" i="52"/>
  <c r="AF119" i="52"/>
  <c r="AF120" i="52"/>
  <c r="AF121" i="52"/>
  <c r="AF122" i="52"/>
  <c r="AF123" i="52"/>
  <c r="AF124" i="52"/>
  <c r="AF125" i="52"/>
  <c r="AF126" i="52"/>
  <c r="AF127" i="52"/>
  <c r="AF128" i="52"/>
  <c r="AF129" i="52"/>
  <c r="AF130" i="52"/>
  <c r="AF131" i="52"/>
  <c r="AF132" i="52"/>
  <c r="AF133" i="52"/>
  <c r="AF134" i="52"/>
  <c r="AF135" i="52"/>
  <c r="AF136" i="52"/>
  <c r="AF137" i="52"/>
  <c r="AF138" i="52"/>
  <c r="AF139" i="52"/>
  <c r="AF140" i="52"/>
  <c r="AF141" i="52"/>
  <c r="AF142" i="52"/>
  <c r="AF143" i="52"/>
  <c r="AF144" i="52"/>
  <c r="AF145" i="52"/>
  <c r="AF146" i="52"/>
  <c r="AF147" i="52"/>
  <c r="AF148" i="52"/>
  <c r="AF149" i="52"/>
  <c r="AF150" i="52"/>
  <c r="AF151" i="52"/>
  <c r="AF152" i="52"/>
  <c r="AF153" i="52"/>
  <c r="AF154" i="52"/>
  <c r="AF155" i="52"/>
  <c r="AF156" i="52"/>
  <c r="AF157" i="52"/>
  <c r="AF158" i="52"/>
  <c r="AF159" i="52"/>
  <c r="AF160" i="52"/>
  <c r="AF161" i="52"/>
  <c r="AF162" i="52"/>
  <c r="AF163" i="52"/>
  <c r="AF164" i="52"/>
  <c r="AF165" i="52"/>
  <c r="AF166" i="52"/>
  <c r="AF167" i="52"/>
  <c r="AF168" i="52"/>
  <c r="AF169" i="52"/>
  <c r="AF170" i="52"/>
  <c r="AF171" i="52"/>
  <c r="AF172" i="52"/>
  <c r="AF173" i="52"/>
  <c r="AF174" i="52"/>
  <c r="AF175" i="52"/>
  <c r="AF176" i="52"/>
  <c r="AF177" i="52"/>
  <c r="AF178" i="52"/>
  <c r="AF179" i="52"/>
  <c r="AF180" i="52"/>
  <c r="AF181" i="52"/>
  <c r="AF182" i="52"/>
  <c r="AF183" i="52"/>
  <c r="AF184" i="52"/>
  <c r="AF185" i="52"/>
  <c r="AF186" i="52"/>
  <c r="AF187" i="52"/>
  <c r="AF188" i="52"/>
  <c r="AF189" i="52"/>
  <c r="AF190" i="52"/>
  <c r="AF191" i="52"/>
  <c r="AF192" i="52"/>
  <c r="AF193" i="52"/>
  <c r="AF194" i="52"/>
  <c r="AF195" i="52"/>
  <c r="AF196" i="52"/>
  <c r="AF197" i="52"/>
  <c r="AF198" i="52"/>
  <c r="AF199" i="52"/>
  <c r="AF200" i="52"/>
  <c r="AF201" i="52"/>
  <c r="AF202" i="52"/>
  <c r="AF203" i="52"/>
  <c r="AF204" i="52"/>
  <c r="AF205" i="52"/>
  <c r="AF206" i="52"/>
  <c r="AF207" i="52"/>
  <c r="AF208" i="52"/>
  <c r="AF209" i="52"/>
  <c r="AF210" i="52"/>
  <c r="AF211" i="52"/>
  <c r="AF212" i="52"/>
  <c r="AF213" i="52"/>
  <c r="AF214" i="52"/>
  <c r="AF215" i="52"/>
  <c r="AF216" i="52"/>
  <c r="AF217" i="52"/>
  <c r="AF218" i="52"/>
  <c r="AF219" i="52"/>
  <c r="AF220" i="52"/>
  <c r="AF221" i="52"/>
  <c r="AF222" i="52"/>
  <c r="AF223" i="52"/>
  <c r="AF224" i="52"/>
  <c r="AF225" i="52"/>
  <c r="AF226" i="52"/>
  <c r="AF227" i="52"/>
  <c r="AF228" i="52"/>
  <c r="AF229" i="52"/>
  <c r="AF230" i="52"/>
  <c r="AF231" i="52"/>
  <c r="AF232" i="52"/>
  <c r="AF233" i="52"/>
  <c r="AF234" i="52"/>
  <c r="AF235" i="52"/>
  <c r="AF236" i="52"/>
  <c r="AF237" i="52"/>
  <c r="AF238" i="52"/>
  <c r="AF239" i="52"/>
  <c r="AF240" i="52"/>
  <c r="AF241" i="52"/>
  <c r="AF242" i="52"/>
  <c r="AF243" i="52"/>
  <c r="AF244" i="52"/>
  <c r="AF245" i="52"/>
  <c r="AF246" i="52"/>
  <c r="AF247" i="52"/>
  <c r="AF248" i="52"/>
  <c r="AF249" i="52"/>
  <c r="AF250" i="52"/>
  <c r="AF251" i="52"/>
  <c r="AF252" i="52"/>
  <c r="AF253" i="52"/>
  <c r="AF254" i="52"/>
  <c r="AF255" i="52"/>
  <c r="AF256" i="52"/>
  <c r="AF257" i="52"/>
  <c r="AF258" i="52"/>
  <c r="AF259" i="52"/>
  <c r="AF260" i="52"/>
  <c r="AF261" i="52"/>
  <c r="AF262" i="52"/>
  <c r="AF263" i="52"/>
  <c r="AF264" i="52"/>
  <c r="AF265" i="52"/>
  <c r="AF266" i="52"/>
  <c r="AF267" i="52"/>
  <c r="AF268" i="52"/>
  <c r="AF269" i="52"/>
  <c r="AF270" i="52"/>
  <c r="AF271" i="52"/>
  <c r="AF272" i="52"/>
  <c r="AF273" i="52"/>
  <c r="AF274" i="52"/>
  <c r="AF275" i="52"/>
  <c r="AF276" i="52"/>
  <c r="AF277" i="52"/>
  <c r="AF278" i="52"/>
  <c r="AF279" i="52"/>
  <c r="AF280" i="52"/>
  <c r="AF281" i="52"/>
  <c r="AF282" i="52"/>
  <c r="AF283" i="52"/>
  <c r="AF284" i="52"/>
  <c r="AF285" i="52"/>
  <c r="AF286" i="52"/>
  <c r="AF287" i="52"/>
  <c r="AF288" i="52"/>
  <c r="AF289" i="52"/>
  <c r="AF290" i="52"/>
  <c r="AF291" i="52"/>
  <c r="AF292" i="52"/>
  <c r="AF293" i="52"/>
  <c r="AF294" i="52"/>
  <c r="AF295" i="52"/>
  <c r="AF296" i="52"/>
  <c r="AF297" i="52"/>
  <c r="AF298" i="52"/>
  <c r="AF299" i="52"/>
  <c r="AF300" i="52"/>
  <c r="AF301" i="52"/>
  <c r="AF302" i="52"/>
  <c r="AF303" i="52"/>
  <c r="AF304" i="52"/>
  <c r="AF305" i="52"/>
  <c r="AF306" i="52"/>
  <c r="AF307" i="52"/>
  <c r="AF308" i="52"/>
  <c r="AF309" i="52"/>
  <c r="AF310" i="52"/>
  <c r="AF311" i="52"/>
  <c r="AF312" i="52"/>
  <c r="AF313" i="52"/>
  <c r="AF314" i="52"/>
  <c r="AF315" i="52"/>
  <c r="AF316" i="52"/>
  <c r="AF317" i="52"/>
  <c r="AF318" i="52"/>
  <c r="AF319" i="52"/>
  <c r="AF320" i="52"/>
  <c r="AF321" i="52"/>
  <c r="AF322" i="52"/>
  <c r="AF323" i="52"/>
  <c r="AF324" i="52"/>
  <c r="AF325" i="52"/>
  <c r="AF326" i="52"/>
  <c r="AF327" i="52"/>
  <c r="AF328" i="52"/>
  <c r="AF329" i="52"/>
  <c r="AF330" i="52"/>
  <c r="AF331" i="52"/>
  <c r="AF332" i="52"/>
  <c r="AF333" i="52"/>
  <c r="AF334" i="52"/>
  <c r="AF335" i="52"/>
  <c r="AF336" i="52"/>
  <c r="AF337" i="52"/>
  <c r="AF338" i="52"/>
  <c r="AF339" i="52"/>
  <c r="AF340" i="52"/>
  <c r="AF341" i="52"/>
  <c r="AF342" i="52"/>
  <c r="AF343" i="52"/>
  <c r="AF344" i="52"/>
  <c r="AF345" i="52"/>
  <c r="AF346" i="52"/>
  <c r="AF347" i="52"/>
  <c r="AF348" i="52"/>
  <c r="AF349" i="52"/>
  <c r="AF350" i="52"/>
  <c r="AF351" i="52"/>
  <c r="AF352" i="52"/>
  <c r="AF353" i="52"/>
  <c r="AF354" i="52"/>
  <c r="AF355" i="52"/>
  <c r="AF356" i="52"/>
  <c r="AF357" i="52"/>
  <c r="AF358" i="52"/>
  <c r="AF359" i="52"/>
  <c r="AF360" i="52"/>
  <c r="AF361" i="52"/>
  <c r="AF362" i="52"/>
  <c r="AF363" i="52"/>
  <c r="AF364" i="52"/>
  <c r="AF365" i="52"/>
  <c r="AF366" i="52"/>
  <c r="AF367" i="52"/>
  <c r="AF368" i="52"/>
  <c r="AF369" i="52"/>
  <c r="AF370" i="52"/>
  <c r="AF371" i="52"/>
  <c r="AF372" i="52"/>
  <c r="AF373" i="52"/>
  <c r="AF374" i="52"/>
  <c r="AF375" i="52"/>
  <c r="AF376" i="52"/>
  <c r="AF377" i="52"/>
  <c r="AF378" i="52"/>
  <c r="AF379" i="52"/>
  <c r="AF380" i="52"/>
  <c r="AF381" i="52"/>
  <c r="AF382" i="52"/>
  <c r="AF383" i="52"/>
  <c r="AF384" i="52"/>
  <c r="AF385" i="52"/>
  <c r="AF386" i="52"/>
  <c r="AF387" i="52"/>
  <c r="AF388" i="52"/>
  <c r="AF389" i="52"/>
  <c r="AF390" i="52"/>
  <c r="AF391" i="52"/>
  <c r="AF392" i="52"/>
  <c r="AF393" i="52"/>
  <c r="AF394" i="52"/>
  <c r="AF395" i="52"/>
  <c r="AF396" i="52"/>
  <c r="AF397" i="52"/>
  <c r="AF398" i="52"/>
  <c r="AF399" i="52"/>
  <c r="AF400" i="52"/>
  <c r="AF401" i="52"/>
  <c r="AF402" i="52"/>
  <c r="AF403" i="52"/>
  <c r="AF404" i="52"/>
  <c r="AF405" i="52"/>
  <c r="AF406" i="52"/>
  <c r="AF407" i="52"/>
  <c r="AF408" i="52"/>
  <c r="AF409" i="52"/>
  <c r="AF410" i="52"/>
  <c r="AF411" i="52"/>
  <c r="AF412" i="52"/>
  <c r="AF413" i="52"/>
  <c r="AF414" i="52"/>
  <c r="AF415" i="52"/>
  <c r="AF416" i="52"/>
  <c r="AF417" i="52"/>
  <c r="AF418" i="52"/>
  <c r="AF419" i="52"/>
  <c r="AF420" i="52"/>
  <c r="AF421" i="52"/>
  <c r="AF422" i="52"/>
  <c r="AF423" i="52"/>
  <c r="AF424" i="52"/>
  <c r="AF425" i="52"/>
  <c r="AF426" i="52"/>
  <c r="AF427" i="52"/>
  <c r="AF428" i="52"/>
  <c r="AF429" i="52"/>
  <c r="AF430" i="52"/>
  <c r="AF431" i="52"/>
  <c r="AF432" i="52"/>
  <c r="AF433" i="52"/>
  <c r="AF434" i="52"/>
  <c r="AF435" i="52"/>
  <c r="HW435" i="52"/>
  <c r="HX435" i="52" s="1"/>
  <c r="HK435" i="52"/>
  <c r="HL435" i="52" s="1"/>
  <c r="HI435" i="52"/>
  <c r="HH435" i="52"/>
  <c r="HG435" i="52"/>
  <c r="HF435" i="52"/>
  <c r="HE435" i="52"/>
  <c r="HD435" i="52"/>
  <c r="HC435" i="52"/>
  <c r="HB435" i="52"/>
  <c r="HA435" i="52"/>
  <c r="GY435" i="52"/>
  <c r="GZ435" i="52" s="1"/>
  <c r="GW435" i="52"/>
  <c r="GV435" i="52"/>
  <c r="GU435" i="52"/>
  <c r="GT435" i="52"/>
  <c r="GS435" i="52"/>
  <c r="GR435" i="52"/>
  <c r="GQ435" i="52"/>
  <c r="GP435" i="52"/>
  <c r="GO435" i="52"/>
  <c r="GM435" i="52"/>
  <c r="GN435" i="52" s="1"/>
  <c r="GA435" i="52"/>
  <c r="GB435" i="52" s="1"/>
  <c r="FO435" i="52"/>
  <c r="FP435" i="52" s="1"/>
  <c r="FM435" i="52"/>
  <c r="FL435" i="52"/>
  <c r="FK435" i="52"/>
  <c r="FJ435" i="52"/>
  <c r="FI435" i="52"/>
  <c r="FH435" i="52"/>
  <c r="FG435" i="52"/>
  <c r="FF435" i="52"/>
  <c r="FE435" i="52"/>
  <c r="FC435" i="52"/>
  <c r="FD435" i="52" s="1"/>
  <c r="FA435" i="52"/>
  <c r="EZ435" i="52"/>
  <c r="EY435" i="52"/>
  <c r="EX435" i="52"/>
  <c r="EW435" i="52"/>
  <c r="EV435" i="52"/>
  <c r="EU435" i="52"/>
  <c r="ET435" i="52"/>
  <c r="ES435" i="52"/>
  <c r="EQ435" i="52"/>
  <c r="ER435" i="52" s="1"/>
  <c r="BD435" i="52"/>
  <c r="BC435" i="52"/>
  <c r="BB435" i="52"/>
  <c r="BA435" i="52"/>
  <c r="AZ435" i="52"/>
  <c r="AY435" i="52"/>
  <c r="AX435" i="52"/>
  <c r="AW435" i="52"/>
  <c r="AV435" i="52"/>
  <c r="AU435" i="52"/>
  <c r="AT435" i="52"/>
  <c r="Q435" i="52"/>
  <c r="P435" i="52"/>
  <c r="M435" i="52"/>
  <c r="C435" i="52"/>
  <c r="HW434" i="52"/>
  <c r="HX434" i="52" s="1"/>
  <c r="HK434" i="52"/>
  <c r="HI434" i="52"/>
  <c r="HH434" i="52"/>
  <c r="HG434" i="52"/>
  <c r="HF434" i="52"/>
  <c r="HE434" i="52"/>
  <c r="HD434" i="52"/>
  <c r="HC434" i="52"/>
  <c r="HB434" i="52"/>
  <c r="HA434" i="52"/>
  <c r="GY434" i="52"/>
  <c r="GZ434" i="52" s="1"/>
  <c r="GW434" i="52"/>
  <c r="GV434" i="52"/>
  <c r="GU434" i="52"/>
  <c r="GT434" i="52"/>
  <c r="GS434" i="52"/>
  <c r="GR434" i="52"/>
  <c r="GQ434" i="52"/>
  <c r="GP434" i="52"/>
  <c r="GO434" i="52"/>
  <c r="GM434" i="52"/>
  <c r="GN434" i="52" s="1"/>
  <c r="GA434" i="52"/>
  <c r="GB434" i="52" s="1"/>
  <c r="FO434" i="52"/>
  <c r="FM434" i="52"/>
  <c r="FL434" i="52"/>
  <c r="FK434" i="52"/>
  <c r="FJ434" i="52"/>
  <c r="FI434" i="52"/>
  <c r="FH434" i="52"/>
  <c r="FG434" i="52"/>
  <c r="FF434" i="52"/>
  <c r="FE434" i="52"/>
  <c r="FC434" i="52"/>
  <c r="FD434" i="52" s="1"/>
  <c r="FA434" i="52"/>
  <c r="EZ434" i="52"/>
  <c r="EY434" i="52"/>
  <c r="EX434" i="52"/>
  <c r="EW434" i="52"/>
  <c r="EV434" i="52"/>
  <c r="EU434" i="52"/>
  <c r="ET434" i="52"/>
  <c r="ES434" i="52"/>
  <c r="EQ434" i="52"/>
  <c r="ER434" i="52" s="1"/>
  <c r="BD434" i="52"/>
  <c r="BC434" i="52"/>
  <c r="BB434" i="52"/>
  <c r="BA434" i="52"/>
  <c r="AZ434" i="52"/>
  <c r="AY434" i="52"/>
  <c r="AX434" i="52"/>
  <c r="AW434" i="52"/>
  <c r="AV434" i="52"/>
  <c r="AU434" i="52"/>
  <c r="AT434" i="52"/>
  <c r="Q434" i="52"/>
  <c r="P434" i="52"/>
  <c r="C434" i="52"/>
  <c r="HW433" i="52"/>
  <c r="HX433" i="52" s="1"/>
  <c r="HK433" i="52"/>
  <c r="HL433" i="52" s="1"/>
  <c r="HI433" i="52"/>
  <c r="HH433" i="52"/>
  <c r="HG433" i="52"/>
  <c r="HF433" i="52"/>
  <c r="HE433" i="52"/>
  <c r="HD433" i="52"/>
  <c r="HC433" i="52"/>
  <c r="HB433" i="52"/>
  <c r="HA433" i="52"/>
  <c r="GY433" i="52"/>
  <c r="GZ433" i="52" s="1"/>
  <c r="GW433" i="52"/>
  <c r="GV433" i="52"/>
  <c r="GU433" i="52"/>
  <c r="GT433" i="52"/>
  <c r="GS433" i="52"/>
  <c r="GR433" i="52"/>
  <c r="GQ433" i="52"/>
  <c r="GP433" i="52"/>
  <c r="GO433" i="52"/>
  <c r="GM433" i="52"/>
  <c r="GN433" i="52" s="1"/>
  <c r="GA433" i="52"/>
  <c r="FO433" i="52"/>
  <c r="FP433" i="52" s="1"/>
  <c r="FM433" i="52"/>
  <c r="FL433" i="52"/>
  <c r="FK433" i="52"/>
  <c r="FJ433" i="52"/>
  <c r="FI433" i="52"/>
  <c r="FH433" i="52"/>
  <c r="FG433" i="52"/>
  <c r="FF433" i="52"/>
  <c r="FE433" i="52"/>
  <c r="FC433" i="52"/>
  <c r="FD433" i="52" s="1"/>
  <c r="FA433" i="52"/>
  <c r="EZ433" i="52"/>
  <c r="EY433" i="52"/>
  <c r="EX433" i="52"/>
  <c r="EW433" i="52"/>
  <c r="EV433" i="52"/>
  <c r="EU433" i="52"/>
  <c r="ET433" i="52"/>
  <c r="ES433" i="52"/>
  <c r="EQ433" i="52"/>
  <c r="ER433" i="52" s="1"/>
  <c r="BD433" i="52"/>
  <c r="BC433" i="52"/>
  <c r="BB433" i="52"/>
  <c r="BA433" i="52"/>
  <c r="AZ433" i="52"/>
  <c r="AY433" i="52"/>
  <c r="AX433" i="52"/>
  <c r="AW433" i="52"/>
  <c r="AV433" i="52"/>
  <c r="AU433" i="52"/>
  <c r="AT433" i="52"/>
  <c r="Q433" i="52"/>
  <c r="P433" i="52"/>
  <c r="C433" i="52"/>
  <c r="HW432" i="52"/>
  <c r="HX432" i="52" s="1"/>
  <c r="HK432" i="52"/>
  <c r="HL432" i="52" s="1"/>
  <c r="HI432" i="52"/>
  <c r="HH432" i="52"/>
  <c r="HG432" i="52"/>
  <c r="HF432" i="52"/>
  <c r="HE432" i="52"/>
  <c r="HD432" i="52"/>
  <c r="HC432" i="52"/>
  <c r="HB432" i="52"/>
  <c r="HA432" i="52"/>
  <c r="GY432" i="52"/>
  <c r="GZ432" i="52" s="1"/>
  <c r="GW432" i="52"/>
  <c r="GV432" i="52"/>
  <c r="GU432" i="52"/>
  <c r="GT432" i="52"/>
  <c r="GS432" i="52"/>
  <c r="GR432" i="52"/>
  <c r="GQ432" i="52"/>
  <c r="GP432" i="52"/>
  <c r="GO432" i="52"/>
  <c r="GM432" i="52"/>
  <c r="GN432" i="52" s="1"/>
  <c r="GA432" i="52"/>
  <c r="GB432" i="52" s="1"/>
  <c r="FO432" i="52"/>
  <c r="FP432" i="52" s="1"/>
  <c r="FM432" i="52"/>
  <c r="FL432" i="52"/>
  <c r="FK432" i="52"/>
  <c r="FJ432" i="52"/>
  <c r="FI432" i="52"/>
  <c r="FH432" i="52"/>
  <c r="FG432" i="52"/>
  <c r="FF432" i="52"/>
  <c r="FE432" i="52"/>
  <c r="FC432" i="52"/>
  <c r="FD432" i="52" s="1"/>
  <c r="FA432" i="52"/>
  <c r="EZ432" i="52"/>
  <c r="EY432" i="52"/>
  <c r="EX432" i="52"/>
  <c r="EW432" i="52"/>
  <c r="EV432" i="52"/>
  <c r="EU432" i="52"/>
  <c r="ET432" i="52"/>
  <c r="ES432" i="52"/>
  <c r="EQ432" i="52"/>
  <c r="ER432" i="52" s="1"/>
  <c r="BD432" i="52"/>
  <c r="BC432" i="52"/>
  <c r="BB432" i="52"/>
  <c r="BA432" i="52"/>
  <c r="AZ432" i="52"/>
  <c r="AY432" i="52"/>
  <c r="AX432" i="52"/>
  <c r="AW432" i="52"/>
  <c r="AV432" i="52"/>
  <c r="AU432" i="52"/>
  <c r="AT432" i="52"/>
  <c r="Q432" i="52"/>
  <c r="P432" i="52"/>
  <c r="C432" i="52"/>
  <c r="HW431" i="52"/>
  <c r="HX431" i="52" s="1"/>
  <c r="HK431" i="52"/>
  <c r="HL431" i="52" s="1"/>
  <c r="HI431" i="52"/>
  <c r="HH431" i="52"/>
  <c r="HG431" i="52"/>
  <c r="HF431" i="52"/>
  <c r="HE431" i="52"/>
  <c r="HD431" i="52"/>
  <c r="HC431" i="52"/>
  <c r="HB431" i="52"/>
  <c r="HA431" i="52"/>
  <c r="GY431" i="52"/>
  <c r="GZ431" i="52" s="1"/>
  <c r="GW431" i="52"/>
  <c r="GV431" i="52"/>
  <c r="GU431" i="52"/>
  <c r="GT431" i="52"/>
  <c r="GS431" i="52"/>
  <c r="GR431" i="52"/>
  <c r="GQ431" i="52"/>
  <c r="GP431" i="52"/>
  <c r="GO431" i="52"/>
  <c r="GM431" i="52"/>
  <c r="GN431" i="52" s="1"/>
  <c r="GA431" i="52"/>
  <c r="GB431" i="52" s="1"/>
  <c r="FO431" i="52"/>
  <c r="FP431" i="52" s="1"/>
  <c r="FM431" i="52"/>
  <c r="FL431" i="52"/>
  <c r="FK431" i="52"/>
  <c r="FJ431" i="52"/>
  <c r="FI431" i="52"/>
  <c r="FH431" i="52"/>
  <c r="FG431" i="52"/>
  <c r="FF431" i="52"/>
  <c r="FE431" i="52"/>
  <c r="FC431" i="52"/>
  <c r="FD431" i="52" s="1"/>
  <c r="FA431" i="52"/>
  <c r="EZ431" i="52"/>
  <c r="EY431" i="52"/>
  <c r="EX431" i="52"/>
  <c r="EW431" i="52"/>
  <c r="EV431" i="52"/>
  <c r="EU431" i="52"/>
  <c r="ET431" i="52"/>
  <c r="ES431" i="52"/>
  <c r="EQ431" i="52"/>
  <c r="ER431" i="52" s="1"/>
  <c r="BD431" i="52"/>
  <c r="BC431" i="52"/>
  <c r="BB431" i="52"/>
  <c r="BA431" i="52"/>
  <c r="AZ431" i="52"/>
  <c r="AY431" i="52"/>
  <c r="AX431" i="52"/>
  <c r="AW431" i="52"/>
  <c r="AV431" i="52"/>
  <c r="AU431" i="52"/>
  <c r="AT431" i="52"/>
  <c r="Q431" i="52"/>
  <c r="P431" i="52"/>
  <c r="C431" i="52"/>
  <c r="HW430" i="52"/>
  <c r="HX430" i="52" s="1"/>
  <c r="HK430" i="52"/>
  <c r="HI430" i="52"/>
  <c r="HH430" i="52"/>
  <c r="HG430" i="52"/>
  <c r="HF430" i="52"/>
  <c r="HE430" i="52"/>
  <c r="HD430" i="52"/>
  <c r="HC430" i="52"/>
  <c r="HB430" i="52"/>
  <c r="HA430" i="52"/>
  <c r="GY430" i="52"/>
  <c r="GZ430" i="52" s="1"/>
  <c r="GW430" i="52"/>
  <c r="GV430" i="52"/>
  <c r="GU430" i="52"/>
  <c r="GT430" i="52"/>
  <c r="GS430" i="52"/>
  <c r="GR430" i="52"/>
  <c r="GQ430" i="52"/>
  <c r="GP430" i="52"/>
  <c r="GO430" i="52"/>
  <c r="GM430" i="52"/>
  <c r="GN430" i="52" s="1"/>
  <c r="GA430" i="52"/>
  <c r="GB430" i="52" s="1"/>
  <c r="H430" i="52" s="1"/>
  <c r="FO430" i="52"/>
  <c r="FM430" i="52"/>
  <c r="FL430" i="52"/>
  <c r="FK430" i="52"/>
  <c r="FJ430" i="52"/>
  <c r="FI430" i="52"/>
  <c r="FH430" i="52"/>
  <c r="FG430" i="52"/>
  <c r="FF430" i="52"/>
  <c r="FE430" i="52"/>
  <c r="FC430" i="52"/>
  <c r="FD430" i="52" s="1"/>
  <c r="FA430" i="52"/>
  <c r="EZ430" i="52"/>
  <c r="EY430" i="52"/>
  <c r="EX430" i="52"/>
  <c r="EW430" i="52"/>
  <c r="EV430" i="52"/>
  <c r="EU430" i="52"/>
  <c r="ET430" i="52"/>
  <c r="ES430" i="52"/>
  <c r="EQ430" i="52"/>
  <c r="ER430" i="52" s="1"/>
  <c r="BD430" i="52"/>
  <c r="BC430" i="52"/>
  <c r="BB430" i="52"/>
  <c r="BA430" i="52"/>
  <c r="AZ430" i="52"/>
  <c r="AY430" i="52"/>
  <c r="AX430" i="52"/>
  <c r="AW430" i="52"/>
  <c r="AV430" i="52"/>
  <c r="AU430" i="52"/>
  <c r="AT430" i="52"/>
  <c r="Q430" i="52"/>
  <c r="P430" i="52"/>
  <c r="C430" i="52"/>
  <c r="HW429" i="52"/>
  <c r="HX429" i="52" s="1"/>
  <c r="HK429" i="52"/>
  <c r="HL429" i="52" s="1"/>
  <c r="HI429" i="52"/>
  <c r="HH429" i="52"/>
  <c r="HG429" i="52"/>
  <c r="HF429" i="52"/>
  <c r="HE429" i="52"/>
  <c r="HD429" i="52"/>
  <c r="HC429" i="52"/>
  <c r="HB429" i="52"/>
  <c r="HA429" i="52"/>
  <c r="GY429" i="52"/>
  <c r="GZ429" i="52" s="1"/>
  <c r="GW429" i="52"/>
  <c r="GV429" i="52"/>
  <c r="GU429" i="52"/>
  <c r="GT429" i="52"/>
  <c r="GS429" i="52"/>
  <c r="GR429" i="52"/>
  <c r="GQ429" i="52"/>
  <c r="GP429" i="52"/>
  <c r="GO429" i="52"/>
  <c r="GM429" i="52"/>
  <c r="GN429" i="52" s="1"/>
  <c r="GA429" i="52"/>
  <c r="FO429" i="52"/>
  <c r="FP429" i="52" s="1"/>
  <c r="FM429" i="52"/>
  <c r="FL429" i="52"/>
  <c r="FK429" i="52"/>
  <c r="FJ429" i="52"/>
  <c r="FI429" i="52"/>
  <c r="FH429" i="52"/>
  <c r="FG429" i="52"/>
  <c r="FF429" i="52"/>
  <c r="FE429" i="52"/>
  <c r="FC429" i="52"/>
  <c r="FD429" i="52" s="1"/>
  <c r="FA429" i="52"/>
  <c r="EZ429" i="52"/>
  <c r="EY429" i="52"/>
  <c r="EX429" i="52"/>
  <c r="EW429" i="52"/>
  <c r="EV429" i="52"/>
  <c r="EU429" i="52"/>
  <c r="ET429" i="52"/>
  <c r="ES429" i="52"/>
  <c r="EQ429" i="52"/>
  <c r="ER429" i="52" s="1"/>
  <c r="BD429" i="52"/>
  <c r="BC429" i="52"/>
  <c r="BB429" i="52"/>
  <c r="BA429" i="52"/>
  <c r="AZ429" i="52"/>
  <c r="AY429" i="52"/>
  <c r="AX429" i="52"/>
  <c r="AW429" i="52"/>
  <c r="AV429" i="52"/>
  <c r="AU429" i="52"/>
  <c r="AT429" i="52"/>
  <c r="Q429" i="52"/>
  <c r="P429" i="52"/>
  <c r="C429" i="52"/>
  <c r="HW428" i="52"/>
  <c r="HX428" i="52" s="1"/>
  <c r="N428" i="52" s="1"/>
  <c r="HK428" i="52"/>
  <c r="HL428" i="52" s="1"/>
  <c r="HI428" i="52"/>
  <c r="HH428" i="52"/>
  <c r="HG428" i="52"/>
  <c r="HF428" i="52"/>
  <c r="HE428" i="52"/>
  <c r="HD428" i="52"/>
  <c r="HC428" i="52"/>
  <c r="HB428" i="52"/>
  <c r="HA428" i="52"/>
  <c r="GY428" i="52"/>
  <c r="GZ428" i="52" s="1"/>
  <c r="GW428" i="52"/>
  <c r="GV428" i="52"/>
  <c r="GU428" i="52"/>
  <c r="GT428" i="52"/>
  <c r="GS428" i="52"/>
  <c r="GR428" i="52"/>
  <c r="GQ428" i="52"/>
  <c r="GP428" i="52"/>
  <c r="GO428" i="52"/>
  <c r="GM428" i="52"/>
  <c r="GN428" i="52" s="1"/>
  <c r="GA428" i="52"/>
  <c r="GB428" i="52" s="1"/>
  <c r="FO428" i="52"/>
  <c r="FP428" i="52" s="1"/>
  <c r="FM428" i="52"/>
  <c r="FL428" i="52"/>
  <c r="FK428" i="52"/>
  <c r="FJ428" i="52"/>
  <c r="FI428" i="52"/>
  <c r="FH428" i="52"/>
  <c r="FG428" i="52"/>
  <c r="FF428" i="52"/>
  <c r="FE428" i="52"/>
  <c r="FC428" i="52"/>
  <c r="FD428" i="52" s="1"/>
  <c r="FA428" i="52"/>
  <c r="EZ428" i="52"/>
  <c r="EY428" i="52"/>
  <c r="EX428" i="52"/>
  <c r="EW428" i="52"/>
  <c r="EV428" i="52"/>
  <c r="EU428" i="52"/>
  <c r="ET428" i="52"/>
  <c r="ES428" i="52"/>
  <c r="EQ428" i="52"/>
  <c r="ER428" i="52" s="1"/>
  <c r="BD428" i="52"/>
  <c r="BC428" i="52"/>
  <c r="BB428" i="52"/>
  <c r="BA428" i="52"/>
  <c r="AZ428" i="52"/>
  <c r="AY428" i="52"/>
  <c r="AX428" i="52"/>
  <c r="AW428" i="52"/>
  <c r="AV428" i="52"/>
  <c r="AU428" i="52"/>
  <c r="AT428" i="52"/>
  <c r="Q428" i="52"/>
  <c r="P428" i="52"/>
  <c r="C428" i="52"/>
  <c r="HW427" i="52"/>
  <c r="HX427" i="52" s="1"/>
  <c r="HK427" i="52"/>
  <c r="HL427" i="52" s="1"/>
  <c r="HI427" i="52"/>
  <c r="HH427" i="52"/>
  <c r="HG427" i="52"/>
  <c r="HF427" i="52"/>
  <c r="HE427" i="52"/>
  <c r="HD427" i="52"/>
  <c r="HC427" i="52"/>
  <c r="HB427" i="52"/>
  <c r="HA427" i="52"/>
  <c r="GY427" i="52"/>
  <c r="GZ427" i="52" s="1"/>
  <c r="GW427" i="52"/>
  <c r="GV427" i="52"/>
  <c r="GU427" i="52"/>
  <c r="GT427" i="52"/>
  <c r="GS427" i="52"/>
  <c r="GR427" i="52"/>
  <c r="GQ427" i="52"/>
  <c r="GP427" i="52"/>
  <c r="GO427" i="52"/>
  <c r="GM427" i="52"/>
  <c r="GN427" i="52" s="1"/>
  <c r="GA427" i="52"/>
  <c r="GB427" i="52" s="1"/>
  <c r="FO427" i="52"/>
  <c r="FP427" i="52" s="1"/>
  <c r="FM427" i="52"/>
  <c r="FL427" i="52"/>
  <c r="FK427" i="52"/>
  <c r="FJ427" i="52"/>
  <c r="FI427" i="52"/>
  <c r="FH427" i="52"/>
  <c r="FG427" i="52"/>
  <c r="FF427" i="52"/>
  <c r="FE427" i="52"/>
  <c r="FC427" i="52"/>
  <c r="FD427" i="52" s="1"/>
  <c r="FA427" i="52"/>
  <c r="EZ427" i="52"/>
  <c r="EY427" i="52"/>
  <c r="EX427" i="52"/>
  <c r="EW427" i="52"/>
  <c r="EV427" i="52"/>
  <c r="EU427" i="52"/>
  <c r="ET427" i="52"/>
  <c r="ES427" i="52"/>
  <c r="EQ427" i="52"/>
  <c r="ER427" i="52" s="1"/>
  <c r="BD427" i="52"/>
  <c r="BC427" i="52"/>
  <c r="BB427" i="52"/>
  <c r="BA427" i="52"/>
  <c r="AZ427" i="52"/>
  <c r="AY427" i="52"/>
  <c r="AX427" i="52"/>
  <c r="AW427" i="52"/>
  <c r="AV427" i="52"/>
  <c r="AU427" i="52"/>
  <c r="AT427" i="52"/>
  <c r="Q427" i="52"/>
  <c r="P427" i="52"/>
  <c r="C427" i="52"/>
  <c r="HW426" i="52"/>
  <c r="HX426" i="52" s="1"/>
  <c r="N426" i="52" s="1"/>
  <c r="HK426" i="52"/>
  <c r="HI426" i="52"/>
  <c r="HH426" i="52"/>
  <c r="HG426" i="52"/>
  <c r="HF426" i="52"/>
  <c r="HE426" i="52"/>
  <c r="HD426" i="52"/>
  <c r="HC426" i="52"/>
  <c r="HB426" i="52"/>
  <c r="HA426" i="52"/>
  <c r="GY426" i="52"/>
  <c r="GZ426" i="52" s="1"/>
  <c r="GW426" i="52"/>
  <c r="GV426" i="52"/>
  <c r="GU426" i="52"/>
  <c r="GT426" i="52"/>
  <c r="GS426" i="52"/>
  <c r="GR426" i="52"/>
  <c r="GQ426" i="52"/>
  <c r="GP426" i="52"/>
  <c r="GO426" i="52"/>
  <c r="GM426" i="52"/>
  <c r="GN426" i="52" s="1"/>
  <c r="GA426" i="52"/>
  <c r="GB426" i="52" s="1"/>
  <c r="H426" i="52" s="1"/>
  <c r="FO426" i="52"/>
  <c r="FM426" i="52"/>
  <c r="FL426" i="52"/>
  <c r="FK426" i="52"/>
  <c r="FJ426" i="52"/>
  <c r="FI426" i="52"/>
  <c r="FH426" i="52"/>
  <c r="FG426" i="52"/>
  <c r="FF426" i="52"/>
  <c r="FE426" i="52"/>
  <c r="FC426" i="52"/>
  <c r="FD426" i="52" s="1"/>
  <c r="FA426" i="52"/>
  <c r="EZ426" i="52"/>
  <c r="EY426" i="52"/>
  <c r="EX426" i="52"/>
  <c r="EW426" i="52"/>
  <c r="EV426" i="52"/>
  <c r="EU426" i="52"/>
  <c r="ET426" i="52"/>
  <c r="ES426" i="52"/>
  <c r="EQ426" i="52"/>
  <c r="ER426" i="52" s="1"/>
  <c r="BD426" i="52"/>
  <c r="BC426" i="52"/>
  <c r="BB426" i="52"/>
  <c r="BA426" i="52"/>
  <c r="AZ426" i="52"/>
  <c r="AY426" i="52"/>
  <c r="AX426" i="52"/>
  <c r="AW426" i="52"/>
  <c r="AV426" i="52"/>
  <c r="AU426" i="52"/>
  <c r="AT426" i="52"/>
  <c r="Q426" i="52"/>
  <c r="P426" i="52"/>
  <c r="C426" i="52"/>
  <c r="HW425" i="52"/>
  <c r="HX425" i="52" s="1"/>
  <c r="HK425" i="52"/>
  <c r="HL425" i="52" s="1"/>
  <c r="HI425" i="52"/>
  <c r="HH425" i="52"/>
  <c r="HG425" i="52"/>
  <c r="HF425" i="52"/>
  <c r="HE425" i="52"/>
  <c r="HD425" i="52"/>
  <c r="HC425" i="52"/>
  <c r="HB425" i="52"/>
  <c r="HA425" i="52"/>
  <c r="GY425" i="52"/>
  <c r="GZ425" i="52" s="1"/>
  <c r="GW425" i="52"/>
  <c r="GV425" i="52"/>
  <c r="GU425" i="52"/>
  <c r="GT425" i="52"/>
  <c r="GS425" i="52"/>
  <c r="GR425" i="52"/>
  <c r="GQ425" i="52"/>
  <c r="GP425" i="52"/>
  <c r="GO425" i="52"/>
  <c r="GM425" i="52"/>
  <c r="GN425" i="52" s="1"/>
  <c r="GA425" i="52"/>
  <c r="FO425" i="52"/>
  <c r="FP425" i="52" s="1"/>
  <c r="FM425" i="52"/>
  <c r="FL425" i="52"/>
  <c r="FK425" i="52"/>
  <c r="FJ425" i="52"/>
  <c r="FI425" i="52"/>
  <c r="FH425" i="52"/>
  <c r="FG425" i="52"/>
  <c r="FF425" i="52"/>
  <c r="FE425" i="52"/>
  <c r="FC425" i="52"/>
  <c r="FD425" i="52" s="1"/>
  <c r="FA425" i="52"/>
  <c r="EZ425" i="52"/>
  <c r="EY425" i="52"/>
  <c r="EX425" i="52"/>
  <c r="EW425" i="52"/>
  <c r="EV425" i="52"/>
  <c r="EU425" i="52"/>
  <c r="ET425" i="52"/>
  <c r="ES425" i="52"/>
  <c r="EQ425" i="52"/>
  <c r="ER425" i="52" s="1"/>
  <c r="BD425" i="52"/>
  <c r="BC425" i="52"/>
  <c r="BB425" i="52"/>
  <c r="BA425" i="52"/>
  <c r="AZ425" i="52"/>
  <c r="AY425" i="52"/>
  <c r="AX425" i="52"/>
  <c r="AW425" i="52"/>
  <c r="AV425" i="52"/>
  <c r="AU425" i="52"/>
  <c r="AT425" i="52"/>
  <c r="Q425" i="52"/>
  <c r="P425" i="52"/>
  <c r="C425" i="52"/>
  <c r="HW424" i="52"/>
  <c r="HX424" i="52" s="1"/>
  <c r="N424" i="52" s="1"/>
  <c r="HK424" i="52"/>
  <c r="HL424" i="52" s="1"/>
  <c r="HI424" i="52"/>
  <c r="HH424" i="52"/>
  <c r="HG424" i="52"/>
  <c r="HF424" i="52"/>
  <c r="HE424" i="52"/>
  <c r="HD424" i="52"/>
  <c r="HC424" i="52"/>
  <c r="HB424" i="52"/>
  <c r="HA424" i="52"/>
  <c r="GY424" i="52"/>
  <c r="GZ424" i="52" s="1"/>
  <c r="GW424" i="52"/>
  <c r="GV424" i="52"/>
  <c r="GU424" i="52"/>
  <c r="GT424" i="52"/>
  <c r="GS424" i="52"/>
  <c r="GR424" i="52"/>
  <c r="GQ424" i="52"/>
  <c r="GP424" i="52"/>
  <c r="GO424" i="52"/>
  <c r="GM424" i="52"/>
  <c r="GN424" i="52" s="1"/>
  <c r="GA424" i="52"/>
  <c r="GB424" i="52" s="1"/>
  <c r="H424" i="52" s="1"/>
  <c r="FO424" i="52"/>
  <c r="FM424" i="52"/>
  <c r="FL424" i="52"/>
  <c r="FK424" i="52"/>
  <c r="FJ424" i="52"/>
  <c r="FI424" i="52"/>
  <c r="FH424" i="52"/>
  <c r="FG424" i="52"/>
  <c r="FF424" i="52"/>
  <c r="FE424" i="52"/>
  <c r="FC424" i="52"/>
  <c r="FD424" i="52" s="1"/>
  <c r="FA424" i="52"/>
  <c r="EZ424" i="52"/>
  <c r="EY424" i="52"/>
  <c r="EX424" i="52"/>
  <c r="EW424" i="52"/>
  <c r="EV424" i="52"/>
  <c r="EU424" i="52"/>
  <c r="ET424" i="52"/>
  <c r="ES424" i="52"/>
  <c r="EQ424" i="52"/>
  <c r="ER424" i="52" s="1"/>
  <c r="BD424" i="52"/>
  <c r="BC424" i="52"/>
  <c r="BB424" i="52"/>
  <c r="BA424" i="52"/>
  <c r="AZ424" i="52"/>
  <c r="AY424" i="52"/>
  <c r="AX424" i="52"/>
  <c r="AW424" i="52"/>
  <c r="AV424" i="52"/>
  <c r="AU424" i="52"/>
  <c r="AT424" i="52"/>
  <c r="Q424" i="52"/>
  <c r="P424" i="52"/>
  <c r="C424" i="52"/>
  <c r="HW423" i="52"/>
  <c r="HX423" i="52" s="1"/>
  <c r="HK423" i="52"/>
  <c r="HL423" i="52" s="1"/>
  <c r="HI423" i="52"/>
  <c r="HH423" i="52"/>
  <c r="HG423" i="52"/>
  <c r="HF423" i="52"/>
  <c r="HE423" i="52"/>
  <c r="HD423" i="52"/>
  <c r="HC423" i="52"/>
  <c r="HB423" i="52"/>
  <c r="HA423" i="52"/>
  <c r="GY423" i="52"/>
  <c r="GZ423" i="52" s="1"/>
  <c r="GW423" i="52"/>
  <c r="GV423" i="52"/>
  <c r="GU423" i="52"/>
  <c r="GT423" i="52"/>
  <c r="GS423" i="52"/>
  <c r="GR423" i="52"/>
  <c r="GQ423" i="52"/>
  <c r="GP423" i="52"/>
  <c r="GO423" i="52"/>
  <c r="GM423" i="52"/>
  <c r="GN423" i="52" s="1"/>
  <c r="GA423" i="52"/>
  <c r="GB423" i="52" s="1"/>
  <c r="FO423" i="52"/>
  <c r="FP423" i="52" s="1"/>
  <c r="FM423" i="52"/>
  <c r="FL423" i="52"/>
  <c r="FK423" i="52"/>
  <c r="FJ423" i="52"/>
  <c r="FI423" i="52"/>
  <c r="FH423" i="52"/>
  <c r="FG423" i="52"/>
  <c r="FF423" i="52"/>
  <c r="FE423" i="52"/>
  <c r="FC423" i="52"/>
  <c r="FD423" i="52" s="1"/>
  <c r="FA423" i="52"/>
  <c r="EZ423" i="52"/>
  <c r="EY423" i="52"/>
  <c r="EX423" i="52"/>
  <c r="EW423" i="52"/>
  <c r="EV423" i="52"/>
  <c r="EU423" i="52"/>
  <c r="ET423" i="52"/>
  <c r="ES423" i="52"/>
  <c r="EQ423" i="52"/>
  <c r="ER423" i="52" s="1"/>
  <c r="BD423" i="52"/>
  <c r="BC423" i="52"/>
  <c r="BB423" i="52"/>
  <c r="BA423" i="52"/>
  <c r="AZ423" i="52"/>
  <c r="AY423" i="52"/>
  <c r="AX423" i="52"/>
  <c r="AW423" i="52"/>
  <c r="AV423" i="52"/>
  <c r="AU423" i="52"/>
  <c r="AT423" i="52"/>
  <c r="Q423" i="52"/>
  <c r="P423" i="52"/>
  <c r="C423" i="52"/>
  <c r="HW422" i="52"/>
  <c r="HX422" i="52" s="1"/>
  <c r="N422" i="52" s="1"/>
  <c r="HK422" i="52"/>
  <c r="HI422" i="52"/>
  <c r="HH422" i="52"/>
  <c r="HG422" i="52"/>
  <c r="HF422" i="52"/>
  <c r="HE422" i="52"/>
  <c r="HD422" i="52"/>
  <c r="HC422" i="52"/>
  <c r="HB422" i="52"/>
  <c r="HA422" i="52"/>
  <c r="GY422" i="52"/>
  <c r="GZ422" i="52" s="1"/>
  <c r="GW422" i="52"/>
  <c r="GV422" i="52"/>
  <c r="GU422" i="52"/>
  <c r="GT422" i="52"/>
  <c r="GS422" i="52"/>
  <c r="GR422" i="52"/>
  <c r="GQ422" i="52"/>
  <c r="GP422" i="52"/>
  <c r="GO422" i="52"/>
  <c r="GM422" i="52"/>
  <c r="GN422" i="52" s="1"/>
  <c r="GA422" i="52"/>
  <c r="E422" i="52" s="1"/>
  <c r="FO422" i="52"/>
  <c r="FM422" i="52"/>
  <c r="FL422" i="52"/>
  <c r="FK422" i="52"/>
  <c r="FJ422" i="52"/>
  <c r="FI422" i="52"/>
  <c r="FH422" i="52"/>
  <c r="FG422" i="52"/>
  <c r="FF422" i="52"/>
  <c r="FE422" i="52"/>
  <c r="FC422" i="52"/>
  <c r="FD422" i="52" s="1"/>
  <c r="FA422" i="52"/>
  <c r="EZ422" i="52"/>
  <c r="EY422" i="52"/>
  <c r="EX422" i="52"/>
  <c r="EW422" i="52"/>
  <c r="EV422" i="52"/>
  <c r="EU422" i="52"/>
  <c r="ET422" i="52"/>
  <c r="ES422" i="52"/>
  <c r="EQ422" i="52"/>
  <c r="ER422" i="52" s="1"/>
  <c r="BD422" i="52"/>
  <c r="BC422" i="52"/>
  <c r="BB422" i="52"/>
  <c r="BA422" i="52"/>
  <c r="AZ422" i="52"/>
  <c r="AY422" i="52"/>
  <c r="AX422" i="52"/>
  <c r="AW422" i="52"/>
  <c r="AV422" i="52"/>
  <c r="AU422" i="52"/>
  <c r="AT422" i="52"/>
  <c r="Q422" i="52"/>
  <c r="P422" i="52"/>
  <c r="C422" i="52"/>
  <c r="HW421" i="52"/>
  <c r="HX421" i="52" s="1"/>
  <c r="HK421" i="52"/>
  <c r="HL421" i="52" s="1"/>
  <c r="HI421" i="52"/>
  <c r="HH421" i="52"/>
  <c r="HG421" i="52"/>
  <c r="HF421" i="52"/>
  <c r="HE421" i="52"/>
  <c r="HD421" i="52"/>
  <c r="HC421" i="52"/>
  <c r="HB421" i="52"/>
  <c r="HA421" i="52"/>
  <c r="GY421" i="52"/>
  <c r="GZ421" i="52" s="1"/>
  <c r="GW421" i="52"/>
  <c r="GV421" i="52"/>
  <c r="GU421" i="52"/>
  <c r="GT421" i="52"/>
  <c r="GS421" i="52"/>
  <c r="GR421" i="52"/>
  <c r="GQ421" i="52"/>
  <c r="GP421" i="52"/>
  <c r="GO421" i="52"/>
  <c r="GM421" i="52"/>
  <c r="GN421" i="52" s="1"/>
  <c r="GA421" i="52"/>
  <c r="GB421" i="52" s="1"/>
  <c r="FO421" i="52"/>
  <c r="FP421" i="52" s="1"/>
  <c r="FM421" i="52"/>
  <c r="FL421" i="52"/>
  <c r="FK421" i="52"/>
  <c r="FJ421" i="52"/>
  <c r="FI421" i="52"/>
  <c r="FH421" i="52"/>
  <c r="FG421" i="52"/>
  <c r="FF421" i="52"/>
  <c r="FE421" i="52"/>
  <c r="FC421" i="52"/>
  <c r="FD421" i="52" s="1"/>
  <c r="FA421" i="52"/>
  <c r="EZ421" i="52"/>
  <c r="EY421" i="52"/>
  <c r="EX421" i="52"/>
  <c r="EW421" i="52"/>
  <c r="EV421" i="52"/>
  <c r="EU421" i="52"/>
  <c r="ET421" i="52"/>
  <c r="ES421" i="52"/>
  <c r="EQ421" i="52"/>
  <c r="ER421" i="52" s="1"/>
  <c r="BD421" i="52"/>
  <c r="BC421" i="52"/>
  <c r="BB421" i="52"/>
  <c r="BA421" i="52"/>
  <c r="AZ421" i="52"/>
  <c r="AY421" i="52"/>
  <c r="AX421" i="52"/>
  <c r="AW421" i="52"/>
  <c r="AV421" i="52"/>
  <c r="AU421" i="52"/>
  <c r="AT421" i="52"/>
  <c r="Q421" i="52"/>
  <c r="P421" i="52"/>
  <c r="C421" i="52"/>
  <c r="HW420" i="52"/>
  <c r="HX420" i="52" s="1"/>
  <c r="N420" i="52" s="1"/>
  <c r="HK420" i="52"/>
  <c r="HL420" i="52" s="1"/>
  <c r="HI420" i="52"/>
  <c r="HH420" i="52"/>
  <c r="HG420" i="52"/>
  <c r="HF420" i="52"/>
  <c r="HE420" i="52"/>
  <c r="HD420" i="52"/>
  <c r="HC420" i="52"/>
  <c r="HB420" i="52"/>
  <c r="HA420" i="52"/>
  <c r="GY420" i="52"/>
  <c r="GZ420" i="52" s="1"/>
  <c r="GW420" i="52"/>
  <c r="GV420" i="52"/>
  <c r="GU420" i="52"/>
  <c r="GT420" i="52"/>
  <c r="GS420" i="52"/>
  <c r="GR420" i="52"/>
  <c r="GQ420" i="52"/>
  <c r="GP420" i="52"/>
  <c r="GO420" i="52"/>
  <c r="GM420" i="52"/>
  <c r="GN420" i="52" s="1"/>
  <c r="GA420" i="52"/>
  <c r="GB420" i="52" s="1"/>
  <c r="FO420" i="52"/>
  <c r="FP420" i="52" s="1"/>
  <c r="FM420" i="52"/>
  <c r="FL420" i="52"/>
  <c r="FK420" i="52"/>
  <c r="FJ420" i="52"/>
  <c r="FI420" i="52"/>
  <c r="FH420" i="52"/>
  <c r="FG420" i="52"/>
  <c r="FF420" i="52"/>
  <c r="FE420" i="52"/>
  <c r="FC420" i="52"/>
  <c r="FD420" i="52" s="1"/>
  <c r="FA420" i="52"/>
  <c r="EZ420" i="52"/>
  <c r="EY420" i="52"/>
  <c r="EX420" i="52"/>
  <c r="EW420" i="52"/>
  <c r="EV420" i="52"/>
  <c r="EU420" i="52"/>
  <c r="ET420" i="52"/>
  <c r="ES420" i="52"/>
  <c r="EQ420" i="52"/>
  <c r="ER420" i="52" s="1"/>
  <c r="BD420" i="52"/>
  <c r="BC420" i="52"/>
  <c r="BB420" i="52"/>
  <c r="BA420" i="52"/>
  <c r="AZ420" i="52"/>
  <c r="AY420" i="52"/>
  <c r="AX420" i="52"/>
  <c r="AW420" i="52"/>
  <c r="AV420" i="52"/>
  <c r="AU420" i="52"/>
  <c r="AT420" i="52"/>
  <c r="Q420" i="52"/>
  <c r="P420" i="52"/>
  <c r="C420" i="52"/>
  <c r="HW419" i="52"/>
  <c r="HX419" i="52" s="1"/>
  <c r="HK419" i="52"/>
  <c r="HL419" i="52" s="1"/>
  <c r="HI419" i="52"/>
  <c r="HH419" i="52"/>
  <c r="HG419" i="52"/>
  <c r="HF419" i="52"/>
  <c r="HE419" i="52"/>
  <c r="HD419" i="52"/>
  <c r="HC419" i="52"/>
  <c r="HB419" i="52"/>
  <c r="HA419" i="52"/>
  <c r="GY419" i="52"/>
  <c r="GZ419" i="52" s="1"/>
  <c r="GW419" i="52"/>
  <c r="GV419" i="52"/>
  <c r="GU419" i="52"/>
  <c r="GT419" i="52"/>
  <c r="GS419" i="52"/>
  <c r="GR419" i="52"/>
  <c r="GQ419" i="52"/>
  <c r="GP419" i="52"/>
  <c r="GO419" i="52"/>
  <c r="GM419" i="52"/>
  <c r="GN419" i="52" s="1"/>
  <c r="GA419" i="52"/>
  <c r="GB419" i="52" s="1"/>
  <c r="FO419" i="52"/>
  <c r="FP419" i="52" s="1"/>
  <c r="FM419" i="52"/>
  <c r="FL419" i="52"/>
  <c r="FK419" i="52"/>
  <c r="FJ419" i="52"/>
  <c r="FI419" i="52"/>
  <c r="FH419" i="52"/>
  <c r="FG419" i="52"/>
  <c r="FF419" i="52"/>
  <c r="FE419" i="52"/>
  <c r="FC419" i="52"/>
  <c r="FD419" i="52" s="1"/>
  <c r="FA419" i="52"/>
  <c r="EZ419" i="52"/>
  <c r="EY419" i="52"/>
  <c r="EX419" i="52"/>
  <c r="EW419" i="52"/>
  <c r="EV419" i="52"/>
  <c r="EU419" i="52"/>
  <c r="ET419" i="52"/>
  <c r="ES419" i="52"/>
  <c r="EQ419" i="52"/>
  <c r="ER419" i="52" s="1"/>
  <c r="BD419" i="52"/>
  <c r="BC419" i="52"/>
  <c r="BB419" i="52"/>
  <c r="BA419" i="52"/>
  <c r="AZ419" i="52"/>
  <c r="AY419" i="52"/>
  <c r="AX419" i="52"/>
  <c r="AW419" i="52"/>
  <c r="AV419" i="52"/>
  <c r="AU419" i="52"/>
  <c r="AT419" i="52"/>
  <c r="Q419" i="52"/>
  <c r="P419" i="52"/>
  <c r="C419" i="52"/>
  <c r="HW418" i="52"/>
  <c r="HX418" i="52" s="1"/>
  <c r="N418" i="52" s="1"/>
  <c r="HK418" i="52"/>
  <c r="HI418" i="52"/>
  <c r="HH418" i="52"/>
  <c r="HG418" i="52"/>
  <c r="HF418" i="52"/>
  <c r="HE418" i="52"/>
  <c r="HD418" i="52"/>
  <c r="HC418" i="52"/>
  <c r="HB418" i="52"/>
  <c r="HA418" i="52"/>
  <c r="GY418" i="52"/>
  <c r="GZ418" i="52" s="1"/>
  <c r="GW418" i="52"/>
  <c r="GV418" i="52"/>
  <c r="GU418" i="52"/>
  <c r="GT418" i="52"/>
  <c r="GS418" i="52"/>
  <c r="GR418" i="52"/>
  <c r="GQ418" i="52"/>
  <c r="GP418" i="52"/>
  <c r="GO418" i="52"/>
  <c r="GM418" i="52"/>
  <c r="GN418" i="52" s="1"/>
  <c r="GA418" i="52"/>
  <c r="GB418" i="52" s="1"/>
  <c r="H418" i="52" s="1"/>
  <c r="FO418" i="52"/>
  <c r="FM418" i="52"/>
  <c r="FL418" i="52"/>
  <c r="FK418" i="52"/>
  <c r="FJ418" i="52"/>
  <c r="FI418" i="52"/>
  <c r="FH418" i="52"/>
  <c r="FG418" i="52"/>
  <c r="FF418" i="52"/>
  <c r="FE418" i="52"/>
  <c r="FC418" i="52"/>
  <c r="FD418" i="52" s="1"/>
  <c r="FA418" i="52"/>
  <c r="EZ418" i="52"/>
  <c r="EY418" i="52"/>
  <c r="EX418" i="52"/>
  <c r="EW418" i="52"/>
  <c r="EV418" i="52"/>
  <c r="EU418" i="52"/>
  <c r="ET418" i="52"/>
  <c r="ES418" i="52"/>
  <c r="EQ418" i="52"/>
  <c r="ER418" i="52" s="1"/>
  <c r="BD418" i="52"/>
  <c r="BC418" i="52"/>
  <c r="BB418" i="52"/>
  <c r="BA418" i="52"/>
  <c r="AZ418" i="52"/>
  <c r="AY418" i="52"/>
  <c r="AX418" i="52"/>
  <c r="AW418" i="52"/>
  <c r="AV418" i="52"/>
  <c r="AU418" i="52"/>
  <c r="AT418" i="52"/>
  <c r="Q418" i="52"/>
  <c r="P418" i="52"/>
  <c r="C418" i="52"/>
  <c r="HW417" i="52"/>
  <c r="HX417" i="52" s="1"/>
  <c r="HK417" i="52"/>
  <c r="HL417" i="52" s="1"/>
  <c r="HI417" i="52"/>
  <c r="HH417" i="52"/>
  <c r="HG417" i="52"/>
  <c r="HF417" i="52"/>
  <c r="HE417" i="52"/>
  <c r="HD417" i="52"/>
  <c r="HC417" i="52"/>
  <c r="HB417" i="52"/>
  <c r="HA417" i="52"/>
  <c r="GY417" i="52"/>
  <c r="GZ417" i="52" s="1"/>
  <c r="GW417" i="52"/>
  <c r="GV417" i="52"/>
  <c r="GU417" i="52"/>
  <c r="GT417" i="52"/>
  <c r="GS417" i="52"/>
  <c r="GR417" i="52"/>
  <c r="GQ417" i="52"/>
  <c r="GP417" i="52"/>
  <c r="GO417" i="52"/>
  <c r="GM417" i="52"/>
  <c r="GN417" i="52" s="1"/>
  <c r="GA417" i="52"/>
  <c r="FO417" i="52"/>
  <c r="FP417" i="52" s="1"/>
  <c r="FM417" i="52"/>
  <c r="FL417" i="52"/>
  <c r="FK417" i="52"/>
  <c r="FJ417" i="52"/>
  <c r="FI417" i="52"/>
  <c r="FH417" i="52"/>
  <c r="FG417" i="52"/>
  <c r="FF417" i="52"/>
  <c r="FE417" i="52"/>
  <c r="FC417" i="52"/>
  <c r="FD417" i="52" s="1"/>
  <c r="FA417" i="52"/>
  <c r="EZ417" i="52"/>
  <c r="EY417" i="52"/>
  <c r="EX417" i="52"/>
  <c r="EW417" i="52"/>
  <c r="EV417" i="52"/>
  <c r="EU417" i="52"/>
  <c r="ET417" i="52"/>
  <c r="ES417" i="52"/>
  <c r="EQ417" i="52"/>
  <c r="ER417" i="52" s="1"/>
  <c r="BD417" i="52"/>
  <c r="BC417" i="52"/>
  <c r="BB417" i="52"/>
  <c r="BA417" i="52"/>
  <c r="AZ417" i="52"/>
  <c r="AY417" i="52"/>
  <c r="AX417" i="52"/>
  <c r="AW417" i="52"/>
  <c r="AV417" i="52"/>
  <c r="AU417" i="52"/>
  <c r="AT417" i="52"/>
  <c r="Q417" i="52"/>
  <c r="P417" i="52"/>
  <c r="C417" i="52"/>
  <c r="HW416" i="52"/>
  <c r="HX416" i="52" s="1"/>
  <c r="N416" i="52" s="1"/>
  <c r="HK416" i="52"/>
  <c r="HL416" i="52" s="1"/>
  <c r="HI416" i="52"/>
  <c r="HH416" i="52"/>
  <c r="HG416" i="52"/>
  <c r="HF416" i="52"/>
  <c r="HE416" i="52"/>
  <c r="HD416" i="52"/>
  <c r="HC416" i="52"/>
  <c r="HB416" i="52"/>
  <c r="HA416" i="52"/>
  <c r="GY416" i="52"/>
  <c r="GZ416" i="52" s="1"/>
  <c r="GW416" i="52"/>
  <c r="GV416" i="52"/>
  <c r="GU416" i="52"/>
  <c r="GT416" i="52"/>
  <c r="GS416" i="52"/>
  <c r="GR416" i="52"/>
  <c r="GQ416" i="52"/>
  <c r="GP416" i="52"/>
  <c r="GO416" i="52"/>
  <c r="GM416" i="52"/>
  <c r="GN416" i="52" s="1"/>
  <c r="GA416" i="52"/>
  <c r="FO416" i="52"/>
  <c r="FM416" i="52"/>
  <c r="FL416" i="52"/>
  <c r="FK416" i="52"/>
  <c r="FJ416" i="52"/>
  <c r="FI416" i="52"/>
  <c r="FH416" i="52"/>
  <c r="FG416" i="52"/>
  <c r="FF416" i="52"/>
  <c r="FE416" i="52"/>
  <c r="FC416" i="52"/>
  <c r="FD416" i="52" s="1"/>
  <c r="FA416" i="52"/>
  <c r="EZ416" i="52"/>
  <c r="EY416" i="52"/>
  <c r="EX416" i="52"/>
  <c r="EW416" i="52"/>
  <c r="EV416" i="52"/>
  <c r="EU416" i="52"/>
  <c r="ET416" i="52"/>
  <c r="ES416" i="52"/>
  <c r="EQ416" i="52"/>
  <c r="ER416" i="52" s="1"/>
  <c r="BD416" i="52"/>
  <c r="BC416" i="52"/>
  <c r="BB416" i="52"/>
  <c r="BA416" i="52"/>
  <c r="AZ416" i="52"/>
  <c r="AY416" i="52"/>
  <c r="AX416" i="52"/>
  <c r="AW416" i="52"/>
  <c r="AV416" i="52"/>
  <c r="AU416" i="52"/>
  <c r="AT416" i="52"/>
  <c r="Q416" i="52"/>
  <c r="P416" i="52"/>
  <c r="C416" i="52"/>
  <c r="HW415" i="52"/>
  <c r="HX415" i="52" s="1"/>
  <c r="HK415" i="52"/>
  <c r="HI415" i="52"/>
  <c r="HH415" i="52"/>
  <c r="HG415" i="52"/>
  <c r="HF415" i="52"/>
  <c r="HE415" i="52"/>
  <c r="HD415" i="52"/>
  <c r="HC415" i="52"/>
  <c r="HB415" i="52"/>
  <c r="HA415" i="52"/>
  <c r="GY415" i="52"/>
  <c r="GZ415" i="52" s="1"/>
  <c r="GW415" i="52"/>
  <c r="GV415" i="52"/>
  <c r="GU415" i="52"/>
  <c r="GT415" i="52"/>
  <c r="GS415" i="52"/>
  <c r="GR415" i="52"/>
  <c r="GQ415" i="52"/>
  <c r="GP415" i="52"/>
  <c r="GO415" i="52"/>
  <c r="GM415" i="52"/>
  <c r="GN415" i="52" s="1"/>
  <c r="GA415" i="52"/>
  <c r="FO415" i="52"/>
  <c r="FP415" i="52" s="1"/>
  <c r="FM415" i="52"/>
  <c r="FL415" i="52"/>
  <c r="FK415" i="52"/>
  <c r="FJ415" i="52"/>
  <c r="FI415" i="52"/>
  <c r="FH415" i="52"/>
  <c r="FG415" i="52"/>
  <c r="FF415" i="52"/>
  <c r="FE415" i="52"/>
  <c r="FC415" i="52"/>
  <c r="FD415" i="52" s="1"/>
  <c r="FA415" i="52"/>
  <c r="EZ415" i="52"/>
  <c r="EY415" i="52"/>
  <c r="EX415" i="52"/>
  <c r="EW415" i="52"/>
  <c r="EV415" i="52"/>
  <c r="EU415" i="52"/>
  <c r="ET415" i="52"/>
  <c r="ES415" i="52"/>
  <c r="EQ415" i="52"/>
  <c r="ER415" i="52" s="1"/>
  <c r="BD415" i="52"/>
  <c r="BC415" i="52"/>
  <c r="BB415" i="52"/>
  <c r="BA415" i="52"/>
  <c r="AZ415" i="52"/>
  <c r="AY415" i="52"/>
  <c r="AX415" i="52"/>
  <c r="AW415" i="52"/>
  <c r="AV415" i="52"/>
  <c r="AU415" i="52"/>
  <c r="AT415" i="52"/>
  <c r="Q415" i="52"/>
  <c r="P415" i="52"/>
  <c r="C415" i="52"/>
  <c r="HW414" i="52"/>
  <c r="HX414" i="52" s="1"/>
  <c r="HK414" i="52"/>
  <c r="HL414" i="52" s="1"/>
  <c r="HI414" i="52"/>
  <c r="HH414" i="52"/>
  <c r="HG414" i="52"/>
  <c r="HF414" i="52"/>
  <c r="HE414" i="52"/>
  <c r="HD414" i="52"/>
  <c r="HC414" i="52"/>
  <c r="HB414" i="52"/>
  <c r="HA414" i="52"/>
  <c r="GY414" i="52"/>
  <c r="GZ414" i="52" s="1"/>
  <c r="GW414" i="52"/>
  <c r="GV414" i="52"/>
  <c r="GU414" i="52"/>
  <c r="GT414" i="52"/>
  <c r="GS414" i="52"/>
  <c r="GR414" i="52"/>
  <c r="GQ414" i="52"/>
  <c r="GP414" i="52"/>
  <c r="GO414" i="52"/>
  <c r="GM414" i="52"/>
  <c r="GN414" i="52" s="1"/>
  <c r="GA414" i="52"/>
  <c r="FO414" i="52"/>
  <c r="FP414" i="52" s="1"/>
  <c r="FM414" i="52"/>
  <c r="FL414" i="52"/>
  <c r="FK414" i="52"/>
  <c r="FJ414" i="52"/>
  <c r="FI414" i="52"/>
  <c r="FH414" i="52"/>
  <c r="FG414" i="52"/>
  <c r="FF414" i="52"/>
  <c r="FE414" i="52"/>
  <c r="FC414" i="52"/>
  <c r="FD414" i="52" s="1"/>
  <c r="FA414" i="52"/>
  <c r="EZ414" i="52"/>
  <c r="EY414" i="52"/>
  <c r="EX414" i="52"/>
  <c r="EW414" i="52"/>
  <c r="EV414" i="52"/>
  <c r="EU414" i="52"/>
  <c r="ET414" i="52"/>
  <c r="ES414" i="52"/>
  <c r="EQ414" i="52"/>
  <c r="ER414" i="52" s="1"/>
  <c r="BD414" i="52"/>
  <c r="BC414" i="52"/>
  <c r="BB414" i="52"/>
  <c r="BA414" i="52"/>
  <c r="AZ414" i="52"/>
  <c r="AY414" i="52"/>
  <c r="AX414" i="52"/>
  <c r="AW414" i="52"/>
  <c r="AV414" i="52"/>
  <c r="AU414" i="52"/>
  <c r="AT414" i="52"/>
  <c r="Q414" i="52"/>
  <c r="P414" i="52"/>
  <c r="C414" i="52"/>
  <c r="HW413" i="52"/>
  <c r="HX413" i="52" s="1"/>
  <c r="HK413" i="52"/>
  <c r="HL413" i="52" s="1"/>
  <c r="HI413" i="52"/>
  <c r="HH413" i="52"/>
  <c r="HG413" i="52"/>
  <c r="HF413" i="52"/>
  <c r="HE413" i="52"/>
  <c r="HD413" i="52"/>
  <c r="HC413" i="52"/>
  <c r="HB413" i="52"/>
  <c r="HA413" i="52"/>
  <c r="GY413" i="52"/>
  <c r="GZ413" i="52" s="1"/>
  <c r="GW413" i="52"/>
  <c r="GV413" i="52"/>
  <c r="GU413" i="52"/>
  <c r="GT413" i="52"/>
  <c r="GS413" i="52"/>
  <c r="GR413" i="52"/>
  <c r="GQ413" i="52"/>
  <c r="GP413" i="52"/>
  <c r="GO413" i="52"/>
  <c r="GM413" i="52"/>
  <c r="GN413" i="52" s="1"/>
  <c r="GA413" i="52"/>
  <c r="GB413" i="52" s="1"/>
  <c r="FO413" i="52"/>
  <c r="FP413" i="52" s="1"/>
  <c r="FM413" i="52"/>
  <c r="FL413" i="52"/>
  <c r="FK413" i="52"/>
  <c r="FJ413" i="52"/>
  <c r="FI413" i="52"/>
  <c r="FH413" i="52"/>
  <c r="FG413" i="52"/>
  <c r="FF413" i="52"/>
  <c r="FE413" i="52"/>
  <c r="FC413" i="52"/>
  <c r="FD413" i="52" s="1"/>
  <c r="FA413" i="52"/>
  <c r="EZ413" i="52"/>
  <c r="EY413" i="52"/>
  <c r="EX413" i="52"/>
  <c r="EW413" i="52"/>
  <c r="EV413" i="52"/>
  <c r="EU413" i="52"/>
  <c r="ET413" i="52"/>
  <c r="ES413" i="52"/>
  <c r="EQ413" i="52"/>
  <c r="ER413" i="52" s="1"/>
  <c r="BD413" i="52"/>
  <c r="BC413" i="52"/>
  <c r="BB413" i="52"/>
  <c r="BA413" i="52"/>
  <c r="AZ413" i="52"/>
  <c r="AY413" i="52"/>
  <c r="AX413" i="52"/>
  <c r="AW413" i="52"/>
  <c r="AV413" i="52"/>
  <c r="AU413" i="52"/>
  <c r="AT413" i="52"/>
  <c r="Q413" i="52"/>
  <c r="P413" i="52"/>
  <c r="C413" i="52"/>
  <c r="HW412" i="52"/>
  <c r="HX412" i="52" s="1"/>
  <c r="HK412" i="52"/>
  <c r="HL412" i="52" s="1"/>
  <c r="HI412" i="52"/>
  <c r="HH412" i="52"/>
  <c r="HG412" i="52"/>
  <c r="HF412" i="52"/>
  <c r="HE412" i="52"/>
  <c r="HD412" i="52"/>
  <c r="HC412" i="52"/>
  <c r="HB412" i="52"/>
  <c r="HA412" i="52"/>
  <c r="GY412" i="52"/>
  <c r="GZ412" i="52" s="1"/>
  <c r="GW412" i="52"/>
  <c r="GV412" i="52"/>
  <c r="GU412" i="52"/>
  <c r="GT412" i="52"/>
  <c r="GS412" i="52"/>
  <c r="GR412" i="52"/>
  <c r="GQ412" i="52"/>
  <c r="GP412" i="52"/>
  <c r="GO412" i="52"/>
  <c r="GM412" i="52"/>
  <c r="GN412" i="52" s="1"/>
  <c r="GA412" i="52"/>
  <c r="GB412" i="52" s="1"/>
  <c r="FO412" i="52"/>
  <c r="FP412" i="52" s="1"/>
  <c r="FM412" i="52"/>
  <c r="FL412" i="52"/>
  <c r="FK412" i="52"/>
  <c r="FJ412" i="52"/>
  <c r="FI412" i="52"/>
  <c r="FH412" i="52"/>
  <c r="FG412" i="52"/>
  <c r="FF412" i="52"/>
  <c r="FE412" i="52"/>
  <c r="FC412" i="52"/>
  <c r="FD412" i="52" s="1"/>
  <c r="FA412" i="52"/>
  <c r="EZ412" i="52"/>
  <c r="EY412" i="52"/>
  <c r="EX412" i="52"/>
  <c r="EW412" i="52"/>
  <c r="EV412" i="52"/>
  <c r="EU412" i="52"/>
  <c r="ET412" i="52"/>
  <c r="ES412" i="52"/>
  <c r="EQ412" i="52"/>
  <c r="ER412" i="52" s="1"/>
  <c r="BD412" i="52"/>
  <c r="BC412" i="52"/>
  <c r="BB412" i="52"/>
  <c r="BA412" i="52"/>
  <c r="AZ412" i="52"/>
  <c r="AY412" i="52"/>
  <c r="AX412" i="52"/>
  <c r="AW412" i="52"/>
  <c r="AV412" i="52"/>
  <c r="AU412" i="52"/>
  <c r="AT412" i="52"/>
  <c r="Q412" i="52"/>
  <c r="P412" i="52"/>
  <c r="C412" i="52"/>
  <c r="HW411" i="52"/>
  <c r="HX411" i="52" s="1"/>
  <c r="HK411" i="52"/>
  <c r="HI411" i="52"/>
  <c r="HH411" i="52"/>
  <c r="HG411" i="52"/>
  <c r="HF411" i="52"/>
  <c r="HE411" i="52"/>
  <c r="HD411" i="52"/>
  <c r="HC411" i="52"/>
  <c r="HB411" i="52"/>
  <c r="HA411" i="52"/>
  <c r="GY411" i="52"/>
  <c r="GZ411" i="52" s="1"/>
  <c r="GW411" i="52"/>
  <c r="GV411" i="52"/>
  <c r="GU411" i="52"/>
  <c r="GT411" i="52"/>
  <c r="GS411" i="52"/>
  <c r="GR411" i="52"/>
  <c r="GQ411" i="52"/>
  <c r="GP411" i="52"/>
  <c r="GO411" i="52"/>
  <c r="GM411" i="52"/>
  <c r="GN411" i="52" s="1"/>
  <c r="GA411" i="52"/>
  <c r="GB411" i="52" s="1"/>
  <c r="FO411" i="52"/>
  <c r="FP411" i="52" s="1"/>
  <c r="FM411" i="52"/>
  <c r="FL411" i="52"/>
  <c r="FK411" i="52"/>
  <c r="FJ411" i="52"/>
  <c r="FI411" i="52"/>
  <c r="FH411" i="52"/>
  <c r="FG411" i="52"/>
  <c r="FF411" i="52"/>
  <c r="FE411" i="52"/>
  <c r="FC411" i="52"/>
  <c r="FD411" i="52" s="1"/>
  <c r="FA411" i="52"/>
  <c r="EZ411" i="52"/>
  <c r="EY411" i="52"/>
  <c r="EX411" i="52"/>
  <c r="EW411" i="52"/>
  <c r="EV411" i="52"/>
  <c r="EU411" i="52"/>
  <c r="ET411" i="52"/>
  <c r="ES411" i="52"/>
  <c r="EQ411" i="52"/>
  <c r="ER411" i="52" s="1"/>
  <c r="BD411" i="52"/>
  <c r="BC411" i="52"/>
  <c r="BB411" i="52"/>
  <c r="BA411" i="52"/>
  <c r="AZ411" i="52"/>
  <c r="AY411" i="52"/>
  <c r="AX411" i="52"/>
  <c r="AW411" i="52"/>
  <c r="AV411" i="52"/>
  <c r="AU411" i="52"/>
  <c r="AT411" i="52"/>
  <c r="Q411" i="52"/>
  <c r="P411" i="52"/>
  <c r="C411" i="52"/>
  <c r="HW410" i="52"/>
  <c r="HX410" i="52" s="1"/>
  <c r="HK410" i="52"/>
  <c r="HL410" i="52" s="1"/>
  <c r="HI410" i="52"/>
  <c r="HH410" i="52"/>
  <c r="HG410" i="52"/>
  <c r="HF410" i="52"/>
  <c r="HE410" i="52"/>
  <c r="HD410" i="52"/>
  <c r="HC410" i="52"/>
  <c r="HB410" i="52"/>
  <c r="HA410" i="52"/>
  <c r="GY410" i="52"/>
  <c r="GZ410" i="52" s="1"/>
  <c r="GW410" i="52"/>
  <c r="GV410" i="52"/>
  <c r="GU410" i="52"/>
  <c r="GT410" i="52"/>
  <c r="GS410" i="52"/>
  <c r="GR410" i="52"/>
  <c r="GQ410" i="52"/>
  <c r="GP410" i="52"/>
  <c r="GO410" i="52"/>
  <c r="GM410" i="52"/>
  <c r="GN410" i="52" s="1"/>
  <c r="GA410" i="52"/>
  <c r="FO410" i="52"/>
  <c r="FP410" i="52" s="1"/>
  <c r="FM410" i="52"/>
  <c r="FL410" i="52"/>
  <c r="FK410" i="52"/>
  <c r="FJ410" i="52"/>
  <c r="FI410" i="52"/>
  <c r="FH410" i="52"/>
  <c r="FG410" i="52"/>
  <c r="FF410" i="52"/>
  <c r="FE410" i="52"/>
  <c r="FC410" i="52"/>
  <c r="FD410" i="52" s="1"/>
  <c r="FA410" i="52"/>
  <c r="EZ410" i="52"/>
  <c r="EY410" i="52"/>
  <c r="EX410" i="52"/>
  <c r="EW410" i="52"/>
  <c r="EV410" i="52"/>
  <c r="EU410" i="52"/>
  <c r="ET410" i="52"/>
  <c r="ES410" i="52"/>
  <c r="EQ410" i="52"/>
  <c r="ER410" i="52" s="1"/>
  <c r="BD410" i="52"/>
  <c r="BC410" i="52"/>
  <c r="BB410" i="52"/>
  <c r="BA410" i="52"/>
  <c r="AZ410" i="52"/>
  <c r="AY410" i="52"/>
  <c r="AX410" i="52"/>
  <c r="AW410" i="52"/>
  <c r="AV410" i="52"/>
  <c r="AU410" i="52"/>
  <c r="AT410" i="52"/>
  <c r="Q410" i="52"/>
  <c r="P410" i="52"/>
  <c r="C410" i="52"/>
  <c r="HW409" i="52"/>
  <c r="HX409" i="52" s="1"/>
  <c r="HK409" i="52"/>
  <c r="HL409" i="52" s="1"/>
  <c r="HI409" i="52"/>
  <c r="HH409" i="52"/>
  <c r="HG409" i="52"/>
  <c r="HF409" i="52"/>
  <c r="HE409" i="52"/>
  <c r="HD409" i="52"/>
  <c r="HC409" i="52"/>
  <c r="HB409" i="52"/>
  <c r="HA409" i="52"/>
  <c r="GY409" i="52"/>
  <c r="GZ409" i="52" s="1"/>
  <c r="GW409" i="52"/>
  <c r="GV409" i="52"/>
  <c r="GU409" i="52"/>
  <c r="GT409" i="52"/>
  <c r="GS409" i="52"/>
  <c r="GR409" i="52"/>
  <c r="GQ409" i="52"/>
  <c r="GP409" i="52"/>
  <c r="GO409" i="52"/>
  <c r="GM409" i="52"/>
  <c r="GN409" i="52" s="1"/>
  <c r="GA409" i="52"/>
  <c r="GB409" i="52" s="1"/>
  <c r="FO409" i="52"/>
  <c r="FP409" i="52" s="1"/>
  <c r="FM409" i="52"/>
  <c r="FL409" i="52"/>
  <c r="FK409" i="52"/>
  <c r="FJ409" i="52"/>
  <c r="FI409" i="52"/>
  <c r="FH409" i="52"/>
  <c r="FG409" i="52"/>
  <c r="FF409" i="52"/>
  <c r="FE409" i="52"/>
  <c r="FC409" i="52"/>
  <c r="FD409" i="52" s="1"/>
  <c r="FA409" i="52"/>
  <c r="EZ409" i="52"/>
  <c r="EY409" i="52"/>
  <c r="EX409" i="52"/>
  <c r="EW409" i="52"/>
  <c r="EV409" i="52"/>
  <c r="EU409" i="52"/>
  <c r="ET409" i="52"/>
  <c r="ES409" i="52"/>
  <c r="EQ409" i="52"/>
  <c r="ER409" i="52" s="1"/>
  <c r="BD409" i="52"/>
  <c r="BC409" i="52"/>
  <c r="BB409" i="52"/>
  <c r="BA409" i="52"/>
  <c r="AZ409" i="52"/>
  <c r="AY409" i="52"/>
  <c r="AX409" i="52"/>
  <c r="AW409" i="52"/>
  <c r="AV409" i="52"/>
  <c r="AU409" i="52"/>
  <c r="AT409" i="52"/>
  <c r="Q409" i="52"/>
  <c r="P409" i="52"/>
  <c r="C409" i="52"/>
  <c r="HW408" i="52"/>
  <c r="HX408" i="52" s="1"/>
  <c r="HK408" i="52"/>
  <c r="HL408" i="52" s="1"/>
  <c r="HI408" i="52"/>
  <c r="HH408" i="52"/>
  <c r="HG408" i="52"/>
  <c r="HF408" i="52"/>
  <c r="HE408" i="52"/>
  <c r="HD408" i="52"/>
  <c r="HC408" i="52"/>
  <c r="HB408" i="52"/>
  <c r="HA408" i="52"/>
  <c r="GY408" i="52"/>
  <c r="GZ408" i="52" s="1"/>
  <c r="GW408" i="52"/>
  <c r="GV408" i="52"/>
  <c r="GU408" i="52"/>
  <c r="GT408" i="52"/>
  <c r="GS408" i="52"/>
  <c r="GR408" i="52"/>
  <c r="GQ408" i="52"/>
  <c r="GP408" i="52"/>
  <c r="GO408" i="52"/>
  <c r="GM408" i="52"/>
  <c r="GN408" i="52" s="1"/>
  <c r="GA408" i="52"/>
  <c r="GB408" i="52" s="1"/>
  <c r="FO408" i="52"/>
  <c r="FP408" i="52" s="1"/>
  <c r="FM408" i="52"/>
  <c r="FL408" i="52"/>
  <c r="FK408" i="52"/>
  <c r="FJ408" i="52"/>
  <c r="FI408" i="52"/>
  <c r="FH408" i="52"/>
  <c r="FG408" i="52"/>
  <c r="FF408" i="52"/>
  <c r="FE408" i="52"/>
  <c r="FC408" i="52"/>
  <c r="FD408" i="52" s="1"/>
  <c r="FA408" i="52"/>
  <c r="EZ408" i="52"/>
  <c r="EY408" i="52"/>
  <c r="EX408" i="52"/>
  <c r="EW408" i="52"/>
  <c r="EV408" i="52"/>
  <c r="EU408" i="52"/>
  <c r="ET408" i="52"/>
  <c r="ES408" i="52"/>
  <c r="EQ408" i="52"/>
  <c r="ER408" i="52" s="1"/>
  <c r="BD408" i="52"/>
  <c r="BC408" i="52"/>
  <c r="BB408" i="52"/>
  <c r="BA408" i="52"/>
  <c r="AZ408" i="52"/>
  <c r="AY408" i="52"/>
  <c r="AX408" i="52"/>
  <c r="AW408" i="52"/>
  <c r="AV408" i="52"/>
  <c r="AU408" i="52"/>
  <c r="AT408" i="52"/>
  <c r="Q408" i="52"/>
  <c r="P408" i="52"/>
  <c r="C408" i="52"/>
  <c r="HW407" i="52"/>
  <c r="HX407" i="52" s="1"/>
  <c r="HK407" i="52"/>
  <c r="HI407" i="52"/>
  <c r="HH407" i="52"/>
  <c r="HG407" i="52"/>
  <c r="HF407" i="52"/>
  <c r="HE407" i="52"/>
  <c r="HD407" i="52"/>
  <c r="HC407" i="52"/>
  <c r="HB407" i="52"/>
  <c r="HA407" i="52"/>
  <c r="GY407" i="52"/>
  <c r="GZ407" i="52" s="1"/>
  <c r="GW407" i="52"/>
  <c r="GV407" i="52"/>
  <c r="GU407" i="52"/>
  <c r="GT407" i="52"/>
  <c r="GS407" i="52"/>
  <c r="GR407" i="52"/>
  <c r="GQ407" i="52"/>
  <c r="GP407" i="52"/>
  <c r="GO407" i="52"/>
  <c r="GM407" i="52"/>
  <c r="GN407" i="52" s="1"/>
  <c r="GA407" i="52"/>
  <c r="GB407" i="52" s="1"/>
  <c r="FO407" i="52"/>
  <c r="FP407" i="52" s="1"/>
  <c r="FM407" i="52"/>
  <c r="FL407" i="52"/>
  <c r="FK407" i="52"/>
  <c r="FJ407" i="52"/>
  <c r="FI407" i="52"/>
  <c r="FH407" i="52"/>
  <c r="FG407" i="52"/>
  <c r="FF407" i="52"/>
  <c r="FE407" i="52"/>
  <c r="FC407" i="52"/>
  <c r="FD407" i="52" s="1"/>
  <c r="FA407" i="52"/>
  <c r="EZ407" i="52"/>
  <c r="EY407" i="52"/>
  <c r="EX407" i="52"/>
  <c r="EW407" i="52"/>
  <c r="EV407" i="52"/>
  <c r="EU407" i="52"/>
  <c r="ET407" i="52"/>
  <c r="ES407" i="52"/>
  <c r="EQ407" i="52"/>
  <c r="ER407" i="52" s="1"/>
  <c r="BD407" i="52"/>
  <c r="BC407" i="52"/>
  <c r="BB407" i="52"/>
  <c r="BA407" i="52"/>
  <c r="AZ407" i="52"/>
  <c r="AY407" i="52"/>
  <c r="AX407" i="52"/>
  <c r="AW407" i="52"/>
  <c r="AV407" i="52"/>
  <c r="AU407" i="52"/>
  <c r="AT407" i="52"/>
  <c r="Q407" i="52"/>
  <c r="P407" i="52"/>
  <c r="C407" i="52"/>
  <c r="HW406" i="52"/>
  <c r="HX406" i="52" s="1"/>
  <c r="HK406" i="52"/>
  <c r="HI406" i="52"/>
  <c r="HH406" i="52"/>
  <c r="HG406" i="52"/>
  <c r="HF406" i="52"/>
  <c r="HE406" i="52"/>
  <c r="HD406" i="52"/>
  <c r="HC406" i="52"/>
  <c r="HB406" i="52"/>
  <c r="HA406" i="52"/>
  <c r="GY406" i="52"/>
  <c r="GZ406" i="52" s="1"/>
  <c r="GW406" i="52"/>
  <c r="GV406" i="52"/>
  <c r="GU406" i="52"/>
  <c r="GT406" i="52"/>
  <c r="GS406" i="52"/>
  <c r="GR406" i="52"/>
  <c r="GQ406" i="52"/>
  <c r="GP406" i="52"/>
  <c r="GO406" i="52"/>
  <c r="GM406" i="52"/>
  <c r="GN406" i="52" s="1"/>
  <c r="GA406" i="52"/>
  <c r="FO406" i="52"/>
  <c r="FM406" i="52"/>
  <c r="FL406" i="52"/>
  <c r="FK406" i="52"/>
  <c r="FJ406" i="52"/>
  <c r="FI406" i="52"/>
  <c r="FH406" i="52"/>
  <c r="FG406" i="52"/>
  <c r="FF406" i="52"/>
  <c r="FE406" i="52"/>
  <c r="FC406" i="52"/>
  <c r="FD406" i="52" s="1"/>
  <c r="FA406" i="52"/>
  <c r="EZ406" i="52"/>
  <c r="EY406" i="52"/>
  <c r="EX406" i="52"/>
  <c r="EW406" i="52"/>
  <c r="EV406" i="52"/>
  <c r="EU406" i="52"/>
  <c r="ET406" i="52"/>
  <c r="ES406" i="52"/>
  <c r="EQ406" i="52"/>
  <c r="ER406" i="52" s="1"/>
  <c r="BD406" i="52"/>
  <c r="BC406" i="52"/>
  <c r="BB406" i="52"/>
  <c r="BA406" i="52"/>
  <c r="AZ406" i="52"/>
  <c r="AY406" i="52"/>
  <c r="AX406" i="52"/>
  <c r="AW406" i="52"/>
  <c r="AV406" i="52"/>
  <c r="AU406" i="52"/>
  <c r="AT406" i="52"/>
  <c r="Q406" i="52"/>
  <c r="P406" i="52"/>
  <c r="C406" i="52"/>
  <c r="HW405" i="52"/>
  <c r="HX405" i="52" s="1"/>
  <c r="HK405" i="52"/>
  <c r="HL405" i="52" s="1"/>
  <c r="HI405" i="52"/>
  <c r="HH405" i="52"/>
  <c r="HG405" i="52"/>
  <c r="HF405" i="52"/>
  <c r="HE405" i="52"/>
  <c r="HD405" i="52"/>
  <c r="HC405" i="52"/>
  <c r="HB405" i="52"/>
  <c r="HA405" i="52"/>
  <c r="GY405" i="52"/>
  <c r="GZ405" i="52" s="1"/>
  <c r="GW405" i="52"/>
  <c r="GV405" i="52"/>
  <c r="GU405" i="52"/>
  <c r="GT405" i="52"/>
  <c r="GS405" i="52"/>
  <c r="GR405" i="52"/>
  <c r="GQ405" i="52"/>
  <c r="GP405" i="52"/>
  <c r="GO405" i="52"/>
  <c r="GM405" i="52"/>
  <c r="GN405" i="52" s="1"/>
  <c r="GA405" i="52"/>
  <c r="GB405" i="52" s="1"/>
  <c r="FO405" i="52"/>
  <c r="FP405" i="52" s="1"/>
  <c r="FM405" i="52"/>
  <c r="FL405" i="52"/>
  <c r="FK405" i="52"/>
  <c r="FJ405" i="52"/>
  <c r="FI405" i="52"/>
  <c r="FH405" i="52"/>
  <c r="FG405" i="52"/>
  <c r="FF405" i="52"/>
  <c r="FE405" i="52"/>
  <c r="FC405" i="52"/>
  <c r="FD405" i="52" s="1"/>
  <c r="FA405" i="52"/>
  <c r="EZ405" i="52"/>
  <c r="EY405" i="52"/>
  <c r="EX405" i="52"/>
  <c r="EW405" i="52"/>
  <c r="EV405" i="52"/>
  <c r="EU405" i="52"/>
  <c r="ET405" i="52"/>
  <c r="ES405" i="52"/>
  <c r="EQ405" i="52"/>
  <c r="ER405" i="52" s="1"/>
  <c r="BD405" i="52"/>
  <c r="BC405" i="52"/>
  <c r="BB405" i="52"/>
  <c r="BA405" i="52"/>
  <c r="AZ405" i="52"/>
  <c r="AY405" i="52"/>
  <c r="AX405" i="52"/>
  <c r="AW405" i="52"/>
  <c r="AV405" i="52"/>
  <c r="AU405" i="52"/>
  <c r="AT405" i="52"/>
  <c r="Q405" i="52"/>
  <c r="P405" i="52"/>
  <c r="C405" i="52"/>
  <c r="HW404" i="52"/>
  <c r="HX404" i="52" s="1"/>
  <c r="HK404" i="52"/>
  <c r="HL404" i="52" s="1"/>
  <c r="HI404" i="52"/>
  <c r="HH404" i="52"/>
  <c r="HG404" i="52"/>
  <c r="HF404" i="52"/>
  <c r="HE404" i="52"/>
  <c r="HD404" i="52"/>
  <c r="HC404" i="52"/>
  <c r="HB404" i="52"/>
  <c r="HA404" i="52"/>
  <c r="GY404" i="52"/>
  <c r="GZ404" i="52" s="1"/>
  <c r="GW404" i="52"/>
  <c r="GV404" i="52"/>
  <c r="GU404" i="52"/>
  <c r="GT404" i="52"/>
  <c r="GS404" i="52"/>
  <c r="GR404" i="52"/>
  <c r="GQ404" i="52"/>
  <c r="GP404" i="52"/>
  <c r="GO404" i="52"/>
  <c r="GM404" i="52"/>
  <c r="GN404" i="52" s="1"/>
  <c r="GA404" i="52"/>
  <c r="GB404" i="52" s="1"/>
  <c r="FO404" i="52"/>
  <c r="FM404" i="52"/>
  <c r="FL404" i="52"/>
  <c r="FK404" i="52"/>
  <c r="FJ404" i="52"/>
  <c r="FI404" i="52"/>
  <c r="FH404" i="52"/>
  <c r="FG404" i="52"/>
  <c r="FF404" i="52"/>
  <c r="FE404" i="52"/>
  <c r="FC404" i="52"/>
  <c r="FD404" i="52" s="1"/>
  <c r="FA404" i="52"/>
  <c r="EZ404" i="52"/>
  <c r="EY404" i="52"/>
  <c r="EX404" i="52"/>
  <c r="EW404" i="52"/>
  <c r="EV404" i="52"/>
  <c r="EU404" i="52"/>
  <c r="ET404" i="52"/>
  <c r="ES404" i="52"/>
  <c r="EQ404" i="52"/>
  <c r="ER404" i="52" s="1"/>
  <c r="BD404" i="52"/>
  <c r="BC404" i="52"/>
  <c r="BB404" i="52"/>
  <c r="BA404" i="52"/>
  <c r="AZ404" i="52"/>
  <c r="AY404" i="52"/>
  <c r="AX404" i="52"/>
  <c r="AW404" i="52"/>
  <c r="AV404" i="52"/>
  <c r="AU404" i="52"/>
  <c r="AT404" i="52"/>
  <c r="Q404" i="52"/>
  <c r="P404" i="52"/>
  <c r="C404" i="52"/>
  <c r="HW403" i="52"/>
  <c r="HX403" i="52" s="1"/>
  <c r="HK403" i="52"/>
  <c r="HI403" i="52"/>
  <c r="HH403" i="52"/>
  <c r="HG403" i="52"/>
  <c r="HF403" i="52"/>
  <c r="HE403" i="52"/>
  <c r="HD403" i="52"/>
  <c r="HC403" i="52"/>
  <c r="HB403" i="52"/>
  <c r="HA403" i="52"/>
  <c r="GY403" i="52"/>
  <c r="GZ403" i="52" s="1"/>
  <c r="GW403" i="52"/>
  <c r="GV403" i="52"/>
  <c r="GU403" i="52"/>
  <c r="GT403" i="52"/>
  <c r="GS403" i="52"/>
  <c r="GR403" i="52"/>
  <c r="GQ403" i="52"/>
  <c r="GP403" i="52"/>
  <c r="GO403" i="52"/>
  <c r="GM403" i="52"/>
  <c r="GN403" i="52" s="1"/>
  <c r="GA403" i="52"/>
  <c r="GB403" i="52" s="1"/>
  <c r="FO403" i="52"/>
  <c r="FP403" i="52" s="1"/>
  <c r="FM403" i="52"/>
  <c r="FL403" i="52"/>
  <c r="FK403" i="52"/>
  <c r="FJ403" i="52"/>
  <c r="FI403" i="52"/>
  <c r="FH403" i="52"/>
  <c r="FG403" i="52"/>
  <c r="FF403" i="52"/>
  <c r="FE403" i="52"/>
  <c r="FC403" i="52"/>
  <c r="FD403" i="52" s="1"/>
  <c r="FA403" i="52"/>
  <c r="EZ403" i="52"/>
  <c r="EY403" i="52"/>
  <c r="EX403" i="52"/>
  <c r="EW403" i="52"/>
  <c r="EV403" i="52"/>
  <c r="EU403" i="52"/>
  <c r="ET403" i="52"/>
  <c r="ES403" i="52"/>
  <c r="EQ403" i="52"/>
  <c r="ER403" i="52" s="1"/>
  <c r="BD403" i="52"/>
  <c r="BC403" i="52"/>
  <c r="BB403" i="52"/>
  <c r="BA403" i="52"/>
  <c r="AZ403" i="52"/>
  <c r="AY403" i="52"/>
  <c r="AX403" i="52"/>
  <c r="AW403" i="52"/>
  <c r="AV403" i="52"/>
  <c r="AU403" i="52"/>
  <c r="AT403" i="52"/>
  <c r="Q403" i="52"/>
  <c r="P403" i="52"/>
  <c r="C403" i="52"/>
  <c r="HW402" i="52"/>
  <c r="HX402" i="52" s="1"/>
  <c r="HK402" i="52"/>
  <c r="HL402" i="52" s="1"/>
  <c r="HI402" i="52"/>
  <c r="HH402" i="52"/>
  <c r="HG402" i="52"/>
  <c r="HF402" i="52"/>
  <c r="HE402" i="52"/>
  <c r="HD402" i="52"/>
  <c r="HC402" i="52"/>
  <c r="HB402" i="52"/>
  <c r="HA402" i="52"/>
  <c r="GY402" i="52"/>
  <c r="GZ402" i="52" s="1"/>
  <c r="GW402" i="52"/>
  <c r="GV402" i="52"/>
  <c r="GU402" i="52"/>
  <c r="GT402" i="52"/>
  <c r="GS402" i="52"/>
  <c r="GR402" i="52"/>
  <c r="GQ402" i="52"/>
  <c r="GP402" i="52"/>
  <c r="GO402" i="52"/>
  <c r="GM402" i="52"/>
  <c r="GN402" i="52" s="1"/>
  <c r="GA402" i="52"/>
  <c r="GB402" i="52" s="1"/>
  <c r="FO402" i="52"/>
  <c r="FP402" i="52" s="1"/>
  <c r="FM402" i="52"/>
  <c r="FL402" i="52"/>
  <c r="FK402" i="52"/>
  <c r="FJ402" i="52"/>
  <c r="FI402" i="52"/>
  <c r="FH402" i="52"/>
  <c r="FG402" i="52"/>
  <c r="FF402" i="52"/>
  <c r="FE402" i="52"/>
  <c r="FC402" i="52"/>
  <c r="FD402" i="52" s="1"/>
  <c r="FA402" i="52"/>
  <c r="EZ402" i="52"/>
  <c r="EY402" i="52"/>
  <c r="EX402" i="52"/>
  <c r="EW402" i="52"/>
  <c r="EV402" i="52"/>
  <c r="EU402" i="52"/>
  <c r="ET402" i="52"/>
  <c r="ES402" i="52"/>
  <c r="EQ402" i="52"/>
  <c r="ER402" i="52" s="1"/>
  <c r="BD402" i="52"/>
  <c r="BC402" i="52"/>
  <c r="BB402" i="52"/>
  <c r="BA402" i="52"/>
  <c r="AZ402" i="52"/>
  <c r="AY402" i="52"/>
  <c r="AX402" i="52"/>
  <c r="AW402" i="52"/>
  <c r="AV402" i="52"/>
  <c r="AU402" i="52"/>
  <c r="AT402" i="52"/>
  <c r="Q402" i="52"/>
  <c r="P402" i="52"/>
  <c r="C402" i="52"/>
  <c r="HW401" i="52"/>
  <c r="HX401" i="52" s="1"/>
  <c r="N401" i="52" s="1"/>
  <c r="HK401" i="52"/>
  <c r="HL401" i="52" s="1"/>
  <c r="HI401" i="52"/>
  <c r="HH401" i="52"/>
  <c r="HG401" i="52"/>
  <c r="HF401" i="52"/>
  <c r="HE401" i="52"/>
  <c r="HD401" i="52"/>
  <c r="HC401" i="52"/>
  <c r="HB401" i="52"/>
  <c r="HA401" i="52"/>
  <c r="GY401" i="52"/>
  <c r="GZ401" i="52" s="1"/>
  <c r="GW401" i="52"/>
  <c r="GV401" i="52"/>
  <c r="GU401" i="52"/>
  <c r="GT401" i="52"/>
  <c r="GS401" i="52"/>
  <c r="GR401" i="52"/>
  <c r="GQ401" i="52"/>
  <c r="GP401" i="52"/>
  <c r="GO401" i="52"/>
  <c r="GM401" i="52"/>
  <c r="GN401" i="52" s="1"/>
  <c r="GA401" i="52"/>
  <c r="GB401" i="52" s="1"/>
  <c r="FO401" i="52"/>
  <c r="FP401" i="52" s="1"/>
  <c r="FM401" i="52"/>
  <c r="FL401" i="52"/>
  <c r="FK401" i="52"/>
  <c r="FJ401" i="52"/>
  <c r="FI401" i="52"/>
  <c r="FH401" i="52"/>
  <c r="FG401" i="52"/>
  <c r="FF401" i="52"/>
  <c r="FE401" i="52"/>
  <c r="FC401" i="52"/>
  <c r="FD401" i="52" s="1"/>
  <c r="FA401" i="52"/>
  <c r="EZ401" i="52"/>
  <c r="EY401" i="52"/>
  <c r="EX401" i="52"/>
  <c r="EW401" i="52"/>
  <c r="EV401" i="52"/>
  <c r="EU401" i="52"/>
  <c r="ET401" i="52"/>
  <c r="ES401" i="52"/>
  <c r="EQ401" i="52"/>
  <c r="ER401" i="52" s="1"/>
  <c r="BD401" i="52"/>
  <c r="BC401" i="52"/>
  <c r="BB401" i="52"/>
  <c r="BA401" i="52"/>
  <c r="AZ401" i="52"/>
  <c r="AY401" i="52"/>
  <c r="AX401" i="52"/>
  <c r="AW401" i="52"/>
  <c r="AV401" i="52"/>
  <c r="AU401" i="52"/>
  <c r="AT401" i="52"/>
  <c r="Q401" i="52"/>
  <c r="P401" i="52"/>
  <c r="C401" i="52"/>
  <c r="HW400" i="52"/>
  <c r="HX400" i="52" s="1"/>
  <c r="HK400" i="52"/>
  <c r="HL400" i="52" s="1"/>
  <c r="HI400" i="52"/>
  <c r="HH400" i="52"/>
  <c r="HG400" i="52"/>
  <c r="HF400" i="52"/>
  <c r="HE400" i="52"/>
  <c r="HD400" i="52"/>
  <c r="HC400" i="52"/>
  <c r="HB400" i="52"/>
  <c r="HA400" i="52"/>
  <c r="GY400" i="52"/>
  <c r="GZ400" i="52" s="1"/>
  <c r="GW400" i="52"/>
  <c r="GV400" i="52"/>
  <c r="GU400" i="52"/>
  <c r="GT400" i="52"/>
  <c r="GS400" i="52"/>
  <c r="GR400" i="52"/>
  <c r="GQ400" i="52"/>
  <c r="GP400" i="52"/>
  <c r="GO400" i="52"/>
  <c r="GM400" i="52"/>
  <c r="GN400" i="52" s="1"/>
  <c r="GA400" i="52"/>
  <c r="GB400" i="52" s="1"/>
  <c r="FO400" i="52"/>
  <c r="FP400" i="52" s="1"/>
  <c r="FM400" i="52"/>
  <c r="FL400" i="52"/>
  <c r="FK400" i="52"/>
  <c r="FJ400" i="52"/>
  <c r="FI400" i="52"/>
  <c r="FH400" i="52"/>
  <c r="FG400" i="52"/>
  <c r="FF400" i="52"/>
  <c r="FE400" i="52"/>
  <c r="FC400" i="52"/>
  <c r="FD400" i="52" s="1"/>
  <c r="FA400" i="52"/>
  <c r="EZ400" i="52"/>
  <c r="EY400" i="52"/>
  <c r="EX400" i="52"/>
  <c r="EW400" i="52"/>
  <c r="EV400" i="52"/>
  <c r="EU400" i="52"/>
  <c r="ET400" i="52"/>
  <c r="ES400" i="52"/>
  <c r="EQ400" i="52"/>
  <c r="ER400" i="52" s="1"/>
  <c r="BD400" i="52"/>
  <c r="BC400" i="52"/>
  <c r="BB400" i="52"/>
  <c r="BA400" i="52"/>
  <c r="AZ400" i="52"/>
  <c r="AY400" i="52"/>
  <c r="AX400" i="52"/>
  <c r="AW400" i="52"/>
  <c r="AV400" i="52"/>
  <c r="AU400" i="52"/>
  <c r="AT400" i="52"/>
  <c r="Q400" i="52"/>
  <c r="P400" i="52"/>
  <c r="C400" i="52"/>
  <c r="HW399" i="52"/>
  <c r="HX399" i="52" s="1"/>
  <c r="HK399" i="52"/>
  <c r="HL399" i="52" s="1"/>
  <c r="HI399" i="52"/>
  <c r="HH399" i="52"/>
  <c r="HG399" i="52"/>
  <c r="HF399" i="52"/>
  <c r="HE399" i="52"/>
  <c r="HD399" i="52"/>
  <c r="HC399" i="52"/>
  <c r="HB399" i="52"/>
  <c r="HA399" i="52"/>
  <c r="GY399" i="52"/>
  <c r="GZ399" i="52" s="1"/>
  <c r="GW399" i="52"/>
  <c r="GV399" i="52"/>
  <c r="GU399" i="52"/>
  <c r="GT399" i="52"/>
  <c r="GS399" i="52"/>
  <c r="GR399" i="52"/>
  <c r="GQ399" i="52"/>
  <c r="GP399" i="52"/>
  <c r="GO399" i="52"/>
  <c r="GM399" i="52"/>
  <c r="GN399" i="52" s="1"/>
  <c r="GA399" i="52"/>
  <c r="GB399" i="52" s="1"/>
  <c r="FO399" i="52"/>
  <c r="FP399" i="52" s="1"/>
  <c r="FM399" i="52"/>
  <c r="FL399" i="52"/>
  <c r="FK399" i="52"/>
  <c r="FJ399" i="52"/>
  <c r="FI399" i="52"/>
  <c r="FH399" i="52"/>
  <c r="FG399" i="52"/>
  <c r="FF399" i="52"/>
  <c r="FE399" i="52"/>
  <c r="FC399" i="52"/>
  <c r="FD399" i="52" s="1"/>
  <c r="FA399" i="52"/>
  <c r="EZ399" i="52"/>
  <c r="EY399" i="52"/>
  <c r="EX399" i="52"/>
  <c r="EW399" i="52"/>
  <c r="EV399" i="52"/>
  <c r="EU399" i="52"/>
  <c r="ET399" i="52"/>
  <c r="ES399" i="52"/>
  <c r="EQ399" i="52"/>
  <c r="ER399" i="52" s="1"/>
  <c r="BD399" i="52"/>
  <c r="BC399" i="52"/>
  <c r="BB399" i="52"/>
  <c r="BA399" i="52"/>
  <c r="AZ399" i="52"/>
  <c r="AY399" i="52"/>
  <c r="AX399" i="52"/>
  <c r="AW399" i="52"/>
  <c r="AV399" i="52"/>
  <c r="AU399" i="52"/>
  <c r="AT399" i="52"/>
  <c r="Q399" i="52"/>
  <c r="P399" i="52"/>
  <c r="C399" i="52"/>
  <c r="HW398" i="52"/>
  <c r="HX398" i="52" s="1"/>
  <c r="HK398" i="52"/>
  <c r="HL398" i="52" s="1"/>
  <c r="HI398" i="52"/>
  <c r="HH398" i="52"/>
  <c r="HG398" i="52"/>
  <c r="HF398" i="52"/>
  <c r="HE398" i="52"/>
  <c r="HD398" i="52"/>
  <c r="HC398" i="52"/>
  <c r="HB398" i="52"/>
  <c r="HA398" i="52"/>
  <c r="GY398" i="52"/>
  <c r="GZ398" i="52" s="1"/>
  <c r="GW398" i="52"/>
  <c r="GV398" i="52"/>
  <c r="GU398" i="52"/>
  <c r="GT398" i="52"/>
  <c r="GS398" i="52"/>
  <c r="GR398" i="52"/>
  <c r="GQ398" i="52"/>
  <c r="GP398" i="52"/>
  <c r="GO398" i="52"/>
  <c r="GM398" i="52"/>
  <c r="GN398" i="52" s="1"/>
  <c r="GA398" i="52"/>
  <c r="GB398" i="52" s="1"/>
  <c r="FO398" i="52"/>
  <c r="FP398" i="52" s="1"/>
  <c r="FM398" i="52"/>
  <c r="FL398" i="52"/>
  <c r="FK398" i="52"/>
  <c r="FJ398" i="52"/>
  <c r="FI398" i="52"/>
  <c r="FH398" i="52"/>
  <c r="FG398" i="52"/>
  <c r="FF398" i="52"/>
  <c r="FE398" i="52"/>
  <c r="FC398" i="52"/>
  <c r="FD398" i="52" s="1"/>
  <c r="FA398" i="52"/>
  <c r="EZ398" i="52"/>
  <c r="EY398" i="52"/>
  <c r="EX398" i="52"/>
  <c r="EW398" i="52"/>
  <c r="EV398" i="52"/>
  <c r="EU398" i="52"/>
  <c r="ET398" i="52"/>
  <c r="ES398" i="52"/>
  <c r="EQ398" i="52"/>
  <c r="ER398" i="52" s="1"/>
  <c r="BD398" i="52"/>
  <c r="BC398" i="52"/>
  <c r="BB398" i="52"/>
  <c r="BA398" i="52"/>
  <c r="AZ398" i="52"/>
  <c r="AY398" i="52"/>
  <c r="AX398" i="52"/>
  <c r="AW398" i="52"/>
  <c r="AV398" i="52"/>
  <c r="AU398" i="52"/>
  <c r="AT398" i="52"/>
  <c r="Q398" i="52"/>
  <c r="P398" i="52"/>
  <c r="C398" i="52"/>
  <c r="HW397" i="52"/>
  <c r="HX397" i="52" s="1"/>
  <c r="HK397" i="52"/>
  <c r="HL397" i="52" s="1"/>
  <c r="HI397" i="52"/>
  <c r="HH397" i="52"/>
  <c r="HG397" i="52"/>
  <c r="HF397" i="52"/>
  <c r="HE397" i="52"/>
  <c r="HD397" i="52"/>
  <c r="HC397" i="52"/>
  <c r="HB397" i="52"/>
  <c r="HA397" i="52"/>
  <c r="GY397" i="52"/>
  <c r="GZ397" i="52" s="1"/>
  <c r="GW397" i="52"/>
  <c r="GV397" i="52"/>
  <c r="GU397" i="52"/>
  <c r="GT397" i="52"/>
  <c r="GS397" i="52"/>
  <c r="GR397" i="52"/>
  <c r="GQ397" i="52"/>
  <c r="GP397" i="52"/>
  <c r="GO397" i="52"/>
  <c r="GM397" i="52"/>
  <c r="GN397" i="52" s="1"/>
  <c r="GA397" i="52"/>
  <c r="GB397" i="52" s="1"/>
  <c r="FO397" i="52"/>
  <c r="FP397" i="52" s="1"/>
  <c r="FM397" i="52"/>
  <c r="FL397" i="52"/>
  <c r="FK397" i="52"/>
  <c r="FJ397" i="52"/>
  <c r="FI397" i="52"/>
  <c r="FH397" i="52"/>
  <c r="FG397" i="52"/>
  <c r="FF397" i="52"/>
  <c r="FE397" i="52"/>
  <c r="FC397" i="52"/>
  <c r="FD397" i="52" s="1"/>
  <c r="FA397" i="52"/>
  <c r="EZ397" i="52"/>
  <c r="EY397" i="52"/>
  <c r="EX397" i="52"/>
  <c r="EW397" i="52"/>
  <c r="EV397" i="52"/>
  <c r="EU397" i="52"/>
  <c r="ET397" i="52"/>
  <c r="ES397" i="52"/>
  <c r="EQ397" i="52"/>
  <c r="ER397" i="52" s="1"/>
  <c r="BD397" i="52"/>
  <c r="BC397" i="52"/>
  <c r="BB397" i="52"/>
  <c r="BA397" i="52"/>
  <c r="AZ397" i="52"/>
  <c r="AY397" i="52"/>
  <c r="AX397" i="52"/>
  <c r="AW397" i="52"/>
  <c r="AV397" i="52"/>
  <c r="AU397" i="52"/>
  <c r="AT397" i="52"/>
  <c r="Q397" i="52"/>
  <c r="P397" i="52"/>
  <c r="C397" i="52"/>
  <c r="HW396" i="52"/>
  <c r="HX396" i="52" s="1"/>
  <c r="HK396" i="52"/>
  <c r="HL396" i="52" s="1"/>
  <c r="HI396" i="52"/>
  <c r="HH396" i="52"/>
  <c r="HG396" i="52"/>
  <c r="HF396" i="52"/>
  <c r="HE396" i="52"/>
  <c r="HD396" i="52"/>
  <c r="HC396" i="52"/>
  <c r="HB396" i="52"/>
  <c r="HA396" i="52"/>
  <c r="GY396" i="52"/>
  <c r="GZ396" i="52" s="1"/>
  <c r="GW396" i="52"/>
  <c r="GV396" i="52"/>
  <c r="GU396" i="52"/>
  <c r="GT396" i="52"/>
  <c r="GS396" i="52"/>
  <c r="GR396" i="52"/>
  <c r="GQ396" i="52"/>
  <c r="GP396" i="52"/>
  <c r="GO396" i="52"/>
  <c r="GM396" i="52"/>
  <c r="GN396" i="52" s="1"/>
  <c r="GA396" i="52"/>
  <c r="GB396" i="52" s="1"/>
  <c r="FO396" i="52"/>
  <c r="FP396" i="52" s="1"/>
  <c r="FM396" i="52"/>
  <c r="FL396" i="52"/>
  <c r="FK396" i="52"/>
  <c r="FJ396" i="52"/>
  <c r="FI396" i="52"/>
  <c r="FH396" i="52"/>
  <c r="FG396" i="52"/>
  <c r="FF396" i="52"/>
  <c r="FE396" i="52"/>
  <c r="FC396" i="52"/>
  <c r="FD396" i="52" s="1"/>
  <c r="FA396" i="52"/>
  <c r="EZ396" i="52"/>
  <c r="EY396" i="52"/>
  <c r="EX396" i="52"/>
  <c r="EW396" i="52"/>
  <c r="EV396" i="52"/>
  <c r="EU396" i="52"/>
  <c r="ET396" i="52"/>
  <c r="ES396" i="52"/>
  <c r="EQ396" i="52"/>
  <c r="ER396" i="52" s="1"/>
  <c r="BD396" i="52"/>
  <c r="BC396" i="52"/>
  <c r="BB396" i="52"/>
  <c r="BA396" i="52"/>
  <c r="AZ396" i="52"/>
  <c r="AY396" i="52"/>
  <c r="AX396" i="52"/>
  <c r="AW396" i="52"/>
  <c r="AV396" i="52"/>
  <c r="AU396" i="52"/>
  <c r="AT396" i="52"/>
  <c r="Q396" i="52"/>
  <c r="P396" i="52"/>
  <c r="C396" i="52"/>
  <c r="HW395" i="52"/>
  <c r="HX395" i="52" s="1"/>
  <c r="HK395" i="52"/>
  <c r="HL395" i="52" s="1"/>
  <c r="HI395" i="52"/>
  <c r="HH395" i="52"/>
  <c r="HG395" i="52"/>
  <c r="HF395" i="52"/>
  <c r="HE395" i="52"/>
  <c r="HD395" i="52"/>
  <c r="HC395" i="52"/>
  <c r="HB395" i="52"/>
  <c r="HA395" i="52"/>
  <c r="GY395" i="52"/>
  <c r="GZ395" i="52" s="1"/>
  <c r="GW395" i="52"/>
  <c r="GV395" i="52"/>
  <c r="GU395" i="52"/>
  <c r="GT395" i="52"/>
  <c r="GS395" i="52"/>
  <c r="GR395" i="52"/>
  <c r="GQ395" i="52"/>
  <c r="GP395" i="52"/>
  <c r="GO395" i="52"/>
  <c r="GM395" i="52"/>
  <c r="GN395" i="52" s="1"/>
  <c r="GA395" i="52"/>
  <c r="GB395" i="52" s="1"/>
  <c r="FO395" i="52"/>
  <c r="FP395" i="52" s="1"/>
  <c r="FM395" i="52"/>
  <c r="FL395" i="52"/>
  <c r="FK395" i="52"/>
  <c r="FJ395" i="52"/>
  <c r="FI395" i="52"/>
  <c r="FH395" i="52"/>
  <c r="FG395" i="52"/>
  <c r="FF395" i="52"/>
  <c r="FE395" i="52"/>
  <c r="FC395" i="52"/>
  <c r="FD395" i="52" s="1"/>
  <c r="FA395" i="52"/>
  <c r="EZ395" i="52"/>
  <c r="EY395" i="52"/>
  <c r="EX395" i="52"/>
  <c r="EW395" i="52"/>
  <c r="EV395" i="52"/>
  <c r="EU395" i="52"/>
  <c r="ET395" i="52"/>
  <c r="ES395" i="52"/>
  <c r="EQ395" i="52"/>
  <c r="ER395" i="52" s="1"/>
  <c r="BD395" i="52"/>
  <c r="BC395" i="52"/>
  <c r="BB395" i="52"/>
  <c r="BA395" i="52"/>
  <c r="AZ395" i="52"/>
  <c r="AY395" i="52"/>
  <c r="AX395" i="52"/>
  <c r="AW395" i="52"/>
  <c r="AV395" i="52"/>
  <c r="AU395" i="52"/>
  <c r="AT395" i="52"/>
  <c r="Q395" i="52"/>
  <c r="P395" i="52"/>
  <c r="C395" i="52"/>
  <c r="HW394" i="52"/>
  <c r="HX394" i="52" s="1"/>
  <c r="HK394" i="52"/>
  <c r="HL394" i="52" s="1"/>
  <c r="HI394" i="52"/>
  <c r="HH394" i="52"/>
  <c r="HG394" i="52"/>
  <c r="HF394" i="52"/>
  <c r="HE394" i="52"/>
  <c r="HD394" i="52"/>
  <c r="HC394" i="52"/>
  <c r="HB394" i="52"/>
  <c r="HA394" i="52"/>
  <c r="GY394" i="52"/>
  <c r="GZ394" i="52" s="1"/>
  <c r="GW394" i="52"/>
  <c r="GV394" i="52"/>
  <c r="GU394" i="52"/>
  <c r="GT394" i="52"/>
  <c r="GS394" i="52"/>
  <c r="GR394" i="52"/>
  <c r="GQ394" i="52"/>
  <c r="GP394" i="52"/>
  <c r="GO394" i="52"/>
  <c r="GM394" i="52"/>
  <c r="GN394" i="52" s="1"/>
  <c r="GA394" i="52"/>
  <c r="GB394" i="52" s="1"/>
  <c r="FO394" i="52"/>
  <c r="FP394" i="52" s="1"/>
  <c r="FM394" i="52"/>
  <c r="FL394" i="52"/>
  <c r="FK394" i="52"/>
  <c r="FJ394" i="52"/>
  <c r="FI394" i="52"/>
  <c r="FH394" i="52"/>
  <c r="FG394" i="52"/>
  <c r="FF394" i="52"/>
  <c r="FE394" i="52"/>
  <c r="FC394" i="52"/>
  <c r="FD394" i="52" s="1"/>
  <c r="FA394" i="52"/>
  <c r="EZ394" i="52"/>
  <c r="EY394" i="52"/>
  <c r="EX394" i="52"/>
  <c r="EW394" i="52"/>
  <c r="EV394" i="52"/>
  <c r="EU394" i="52"/>
  <c r="ET394" i="52"/>
  <c r="ES394" i="52"/>
  <c r="EQ394" i="52"/>
  <c r="ER394" i="52" s="1"/>
  <c r="BD394" i="52"/>
  <c r="BC394" i="52"/>
  <c r="BB394" i="52"/>
  <c r="BA394" i="52"/>
  <c r="AZ394" i="52"/>
  <c r="AY394" i="52"/>
  <c r="AX394" i="52"/>
  <c r="AW394" i="52"/>
  <c r="AV394" i="52"/>
  <c r="AU394" i="52"/>
  <c r="AT394" i="52"/>
  <c r="Q394" i="52"/>
  <c r="P394" i="52"/>
  <c r="C394" i="52"/>
  <c r="HW393" i="52"/>
  <c r="HX393" i="52" s="1"/>
  <c r="N393" i="52" s="1"/>
  <c r="HK393" i="52"/>
  <c r="HL393" i="52" s="1"/>
  <c r="HI393" i="52"/>
  <c r="HH393" i="52"/>
  <c r="HG393" i="52"/>
  <c r="HF393" i="52"/>
  <c r="HE393" i="52"/>
  <c r="HD393" i="52"/>
  <c r="HC393" i="52"/>
  <c r="HB393" i="52"/>
  <c r="HA393" i="52"/>
  <c r="GY393" i="52"/>
  <c r="GZ393" i="52" s="1"/>
  <c r="GW393" i="52"/>
  <c r="GV393" i="52"/>
  <c r="GU393" i="52"/>
  <c r="GT393" i="52"/>
  <c r="GS393" i="52"/>
  <c r="GR393" i="52"/>
  <c r="GQ393" i="52"/>
  <c r="GP393" i="52"/>
  <c r="GO393" i="52"/>
  <c r="GM393" i="52"/>
  <c r="GN393" i="52" s="1"/>
  <c r="GA393" i="52"/>
  <c r="GB393" i="52" s="1"/>
  <c r="FO393" i="52"/>
  <c r="FP393" i="52" s="1"/>
  <c r="FM393" i="52"/>
  <c r="FL393" i="52"/>
  <c r="FK393" i="52"/>
  <c r="FJ393" i="52"/>
  <c r="FI393" i="52"/>
  <c r="FH393" i="52"/>
  <c r="FG393" i="52"/>
  <c r="FF393" i="52"/>
  <c r="FE393" i="52"/>
  <c r="FC393" i="52"/>
  <c r="FD393" i="52" s="1"/>
  <c r="FA393" i="52"/>
  <c r="EZ393" i="52"/>
  <c r="EY393" i="52"/>
  <c r="EX393" i="52"/>
  <c r="EW393" i="52"/>
  <c r="EV393" i="52"/>
  <c r="EU393" i="52"/>
  <c r="ET393" i="52"/>
  <c r="ES393" i="52"/>
  <c r="EQ393" i="52"/>
  <c r="ER393" i="52" s="1"/>
  <c r="BD393" i="52"/>
  <c r="BC393" i="52"/>
  <c r="BB393" i="52"/>
  <c r="BA393" i="52"/>
  <c r="AZ393" i="52"/>
  <c r="AY393" i="52"/>
  <c r="AX393" i="52"/>
  <c r="AW393" i="52"/>
  <c r="AV393" i="52"/>
  <c r="AU393" i="52"/>
  <c r="AT393" i="52"/>
  <c r="Q393" i="52"/>
  <c r="P393" i="52"/>
  <c r="C393" i="52"/>
  <c r="HW392" i="52"/>
  <c r="HX392" i="52" s="1"/>
  <c r="HK392" i="52"/>
  <c r="HL392" i="52" s="1"/>
  <c r="HI392" i="52"/>
  <c r="HH392" i="52"/>
  <c r="HG392" i="52"/>
  <c r="HF392" i="52"/>
  <c r="HE392" i="52"/>
  <c r="HD392" i="52"/>
  <c r="HC392" i="52"/>
  <c r="HB392" i="52"/>
  <c r="HA392" i="52"/>
  <c r="GY392" i="52"/>
  <c r="GZ392" i="52" s="1"/>
  <c r="GW392" i="52"/>
  <c r="GV392" i="52"/>
  <c r="GU392" i="52"/>
  <c r="GT392" i="52"/>
  <c r="GS392" i="52"/>
  <c r="GR392" i="52"/>
  <c r="GQ392" i="52"/>
  <c r="GP392" i="52"/>
  <c r="GO392" i="52"/>
  <c r="GM392" i="52"/>
  <c r="GN392" i="52" s="1"/>
  <c r="GA392" i="52"/>
  <c r="FO392" i="52"/>
  <c r="FP392" i="52" s="1"/>
  <c r="FM392" i="52"/>
  <c r="FL392" i="52"/>
  <c r="FK392" i="52"/>
  <c r="FJ392" i="52"/>
  <c r="FI392" i="52"/>
  <c r="FH392" i="52"/>
  <c r="FG392" i="52"/>
  <c r="FF392" i="52"/>
  <c r="FE392" i="52"/>
  <c r="FC392" i="52"/>
  <c r="FD392" i="52" s="1"/>
  <c r="FA392" i="52"/>
  <c r="EZ392" i="52"/>
  <c r="EY392" i="52"/>
  <c r="EX392" i="52"/>
  <c r="EW392" i="52"/>
  <c r="EV392" i="52"/>
  <c r="EU392" i="52"/>
  <c r="ET392" i="52"/>
  <c r="ES392" i="52"/>
  <c r="EQ392" i="52"/>
  <c r="ER392" i="52" s="1"/>
  <c r="BD392" i="52"/>
  <c r="BC392" i="52"/>
  <c r="BB392" i="52"/>
  <c r="BA392" i="52"/>
  <c r="AZ392" i="52"/>
  <c r="AY392" i="52"/>
  <c r="AX392" i="52"/>
  <c r="AW392" i="52"/>
  <c r="AV392" i="52"/>
  <c r="AU392" i="52"/>
  <c r="AT392" i="52"/>
  <c r="Q392" i="52"/>
  <c r="P392" i="52"/>
  <c r="C392" i="52"/>
  <c r="HW391" i="52"/>
  <c r="HX391" i="52" s="1"/>
  <c r="N391" i="52" s="1"/>
  <c r="HK391" i="52"/>
  <c r="HI391" i="52"/>
  <c r="HH391" i="52"/>
  <c r="HG391" i="52"/>
  <c r="HF391" i="52"/>
  <c r="HE391" i="52"/>
  <c r="HD391" i="52"/>
  <c r="HC391" i="52"/>
  <c r="HB391" i="52"/>
  <c r="HA391" i="52"/>
  <c r="GY391" i="52"/>
  <c r="GZ391" i="52" s="1"/>
  <c r="GW391" i="52"/>
  <c r="GV391" i="52"/>
  <c r="GU391" i="52"/>
  <c r="GT391" i="52"/>
  <c r="GS391" i="52"/>
  <c r="GR391" i="52"/>
  <c r="GQ391" i="52"/>
  <c r="GP391" i="52"/>
  <c r="GO391" i="52"/>
  <c r="GM391" i="52"/>
  <c r="GN391" i="52" s="1"/>
  <c r="GA391" i="52"/>
  <c r="GB391" i="52" s="1"/>
  <c r="FO391" i="52"/>
  <c r="FP391" i="52" s="1"/>
  <c r="FM391" i="52"/>
  <c r="FL391" i="52"/>
  <c r="FK391" i="52"/>
  <c r="FJ391" i="52"/>
  <c r="FI391" i="52"/>
  <c r="FH391" i="52"/>
  <c r="FG391" i="52"/>
  <c r="FF391" i="52"/>
  <c r="FE391" i="52"/>
  <c r="FC391" i="52"/>
  <c r="FD391" i="52" s="1"/>
  <c r="FA391" i="52"/>
  <c r="EZ391" i="52"/>
  <c r="EY391" i="52"/>
  <c r="EX391" i="52"/>
  <c r="EW391" i="52"/>
  <c r="EV391" i="52"/>
  <c r="EU391" i="52"/>
  <c r="ET391" i="52"/>
  <c r="ES391" i="52"/>
  <c r="EQ391" i="52"/>
  <c r="ER391" i="52" s="1"/>
  <c r="BD391" i="52"/>
  <c r="BC391" i="52"/>
  <c r="BB391" i="52"/>
  <c r="BA391" i="52"/>
  <c r="AZ391" i="52"/>
  <c r="AY391" i="52"/>
  <c r="AX391" i="52"/>
  <c r="AW391" i="52"/>
  <c r="AV391" i="52"/>
  <c r="AU391" i="52"/>
  <c r="AT391" i="52"/>
  <c r="Q391" i="52"/>
  <c r="P391" i="52"/>
  <c r="C391" i="52"/>
  <c r="HW390" i="52"/>
  <c r="HX390" i="52" s="1"/>
  <c r="HK390" i="52"/>
  <c r="HI390" i="52"/>
  <c r="HH390" i="52"/>
  <c r="HG390" i="52"/>
  <c r="HF390" i="52"/>
  <c r="HE390" i="52"/>
  <c r="HD390" i="52"/>
  <c r="HC390" i="52"/>
  <c r="HB390" i="52"/>
  <c r="HA390" i="52"/>
  <c r="GY390" i="52"/>
  <c r="GZ390" i="52" s="1"/>
  <c r="GW390" i="52"/>
  <c r="GV390" i="52"/>
  <c r="GU390" i="52"/>
  <c r="GT390" i="52"/>
  <c r="GS390" i="52"/>
  <c r="GR390" i="52"/>
  <c r="GQ390" i="52"/>
  <c r="GP390" i="52"/>
  <c r="GO390" i="52"/>
  <c r="GM390" i="52"/>
  <c r="GN390" i="52" s="1"/>
  <c r="GA390" i="52"/>
  <c r="FO390" i="52"/>
  <c r="FM390" i="52"/>
  <c r="FL390" i="52"/>
  <c r="FK390" i="52"/>
  <c r="FJ390" i="52"/>
  <c r="FI390" i="52"/>
  <c r="FH390" i="52"/>
  <c r="FG390" i="52"/>
  <c r="FF390" i="52"/>
  <c r="FE390" i="52"/>
  <c r="FC390" i="52"/>
  <c r="FD390" i="52" s="1"/>
  <c r="FA390" i="52"/>
  <c r="EZ390" i="52"/>
  <c r="EY390" i="52"/>
  <c r="EX390" i="52"/>
  <c r="EW390" i="52"/>
  <c r="EV390" i="52"/>
  <c r="EU390" i="52"/>
  <c r="ET390" i="52"/>
  <c r="ES390" i="52"/>
  <c r="EQ390" i="52"/>
  <c r="ER390" i="52" s="1"/>
  <c r="BD390" i="52"/>
  <c r="BC390" i="52"/>
  <c r="BB390" i="52"/>
  <c r="BA390" i="52"/>
  <c r="AZ390" i="52"/>
  <c r="AY390" i="52"/>
  <c r="AX390" i="52"/>
  <c r="AW390" i="52"/>
  <c r="AV390" i="52"/>
  <c r="AU390" i="52"/>
  <c r="AT390" i="52"/>
  <c r="Q390" i="52"/>
  <c r="P390" i="52"/>
  <c r="C390" i="52"/>
  <c r="HW389" i="52"/>
  <c r="HX389" i="52" s="1"/>
  <c r="HK389" i="52"/>
  <c r="HL389" i="52" s="1"/>
  <c r="HI389" i="52"/>
  <c r="HH389" i="52"/>
  <c r="HG389" i="52"/>
  <c r="HF389" i="52"/>
  <c r="HE389" i="52"/>
  <c r="HD389" i="52"/>
  <c r="HC389" i="52"/>
  <c r="HB389" i="52"/>
  <c r="HA389" i="52"/>
  <c r="GY389" i="52"/>
  <c r="GZ389" i="52" s="1"/>
  <c r="GW389" i="52"/>
  <c r="GV389" i="52"/>
  <c r="GU389" i="52"/>
  <c r="GT389" i="52"/>
  <c r="GS389" i="52"/>
  <c r="GR389" i="52"/>
  <c r="GQ389" i="52"/>
  <c r="GP389" i="52"/>
  <c r="GO389" i="52"/>
  <c r="GM389" i="52"/>
  <c r="GN389" i="52" s="1"/>
  <c r="GA389" i="52"/>
  <c r="GB389" i="52" s="1"/>
  <c r="FO389" i="52"/>
  <c r="FM389" i="52"/>
  <c r="FL389" i="52"/>
  <c r="FK389" i="52"/>
  <c r="FJ389" i="52"/>
  <c r="FI389" i="52"/>
  <c r="FH389" i="52"/>
  <c r="FG389" i="52"/>
  <c r="FF389" i="52"/>
  <c r="FE389" i="52"/>
  <c r="FC389" i="52"/>
  <c r="FD389" i="52" s="1"/>
  <c r="FA389" i="52"/>
  <c r="EZ389" i="52"/>
  <c r="EY389" i="52"/>
  <c r="EX389" i="52"/>
  <c r="EW389" i="52"/>
  <c r="EV389" i="52"/>
  <c r="EU389" i="52"/>
  <c r="ET389" i="52"/>
  <c r="ES389" i="52"/>
  <c r="EQ389" i="52"/>
  <c r="ER389" i="52" s="1"/>
  <c r="BD389" i="52"/>
  <c r="BC389" i="52"/>
  <c r="BB389" i="52"/>
  <c r="BA389" i="52"/>
  <c r="AZ389" i="52"/>
  <c r="AY389" i="52"/>
  <c r="AX389" i="52"/>
  <c r="AW389" i="52"/>
  <c r="AV389" i="52"/>
  <c r="AU389" i="52"/>
  <c r="AT389" i="52"/>
  <c r="Q389" i="52"/>
  <c r="P389" i="52"/>
  <c r="C389" i="52"/>
  <c r="HW388" i="52"/>
  <c r="HX388" i="52" s="1"/>
  <c r="HK388" i="52"/>
  <c r="HL388" i="52" s="1"/>
  <c r="HI388" i="52"/>
  <c r="HH388" i="52"/>
  <c r="HG388" i="52"/>
  <c r="HF388" i="52"/>
  <c r="HE388" i="52"/>
  <c r="HD388" i="52"/>
  <c r="HC388" i="52"/>
  <c r="HB388" i="52"/>
  <c r="HA388" i="52"/>
  <c r="GY388" i="52"/>
  <c r="GZ388" i="52" s="1"/>
  <c r="GW388" i="52"/>
  <c r="GV388" i="52"/>
  <c r="GU388" i="52"/>
  <c r="GT388" i="52"/>
  <c r="GS388" i="52"/>
  <c r="GR388" i="52"/>
  <c r="GQ388" i="52"/>
  <c r="GP388" i="52"/>
  <c r="GO388" i="52"/>
  <c r="GM388" i="52"/>
  <c r="GN388" i="52" s="1"/>
  <c r="GA388" i="52"/>
  <c r="GB388" i="52" s="1"/>
  <c r="FO388" i="52"/>
  <c r="FP388" i="52" s="1"/>
  <c r="FM388" i="52"/>
  <c r="FL388" i="52"/>
  <c r="FK388" i="52"/>
  <c r="FJ388" i="52"/>
  <c r="FI388" i="52"/>
  <c r="FH388" i="52"/>
  <c r="FG388" i="52"/>
  <c r="FF388" i="52"/>
  <c r="FE388" i="52"/>
  <c r="FC388" i="52"/>
  <c r="FD388" i="52" s="1"/>
  <c r="FA388" i="52"/>
  <c r="EZ388" i="52"/>
  <c r="EY388" i="52"/>
  <c r="EX388" i="52"/>
  <c r="EW388" i="52"/>
  <c r="EV388" i="52"/>
  <c r="EU388" i="52"/>
  <c r="ET388" i="52"/>
  <c r="ES388" i="52"/>
  <c r="EQ388" i="52"/>
  <c r="ER388" i="52" s="1"/>
  <c r="BD388" i="52"/>
  <c r="BC388" i="52"/>
  <c r="BB388" i="52"/>
  <c r="BA388" i="52"/>
  <c r="AZ388" i="52"/>
  <c r="AY388" i="52"/>
  <c r="AX388" i="52"/>
  <c r="AW388" i="52"/>
  <c r="AV388" i="52"/>
  <c r="AU388" i="52"/>
  <c r="AT388" i="52"/>
  <c r="Q388" i="52"/>
  <c r="P388" i="52"/>
  <c r="C388" i="52"/>
  <c r="HW387" i="52"/>
  <c r="HX387" i="52" s="1"/>
  <c r="HK387" i="52"/>
  <c r="HL387" i="52" s="1"/>
  <c r="HI387" i="52"/>
  <c r="HH387" i="52"/>
  <c r="HG387" i="52"/>
  <c r="HF387" i="52"/>
  <c r="HE387" i="52"/>
  <c r="HD387" i="52"/>
  <c r="HC387" i="52"/>
  <c r="HB387" i="52"/>
  <c r="HA387" i="52"/>
  <c r="GY387" i="52"/>
  <c r="GZ387" i="52" s="1"/>
  <c r="GW387" i="52"/>
  <c r="GV387" i="52"/>
  <c r="GU387" i="52"/>
  <c r="GT387" i="52"/>
  <c r="GS387" i="52"/>
  <c r="GR387" i="52"/>
  <c r="GQ387" i="52"/>
  <c r="GP387" i="52"/>
  <c r="GO387" i="52"/>
  <c r="GM387" i="52"/>
  <c r="GN387" i="52" s="1"/>
  <c r="GA387" i="52"/>
  <c r="GB387" i="52" s="1"/>
  <c r="FO387" i="52"/>
  <c r="FP387" i="52" s="1"/>
  <c r="FM387" i="52"/>
  <c r="FL387" i="52"/>
  <c r="FK387" i="52"/>
  <c r="FJ387" i="52"/>
  <c r="FI387" i="52"/>
  <c r="FH387" i="52"/>
  <c r="FG387" i="52"/>
  <c r="FF387" i="52"/>
  <c r="FE387" i="52"/>
  <c r="FC387" i="52"/>
  <c r="FD387" i="52" s="1"/>
  <c r="FA387" i="52"/>
  <c r="EZ387" i="52"/>
  <c r="EY387" i="52"/>
  <c r="EX387" i="52"/>
  <c r="EW387" i="52"/>
  <c r="EV387" i="52"/>
  <c r="EU387" i="52"/>
  <c r="ET387" i="52"/>
  <c r="ES387" i="52"/>
  <c r="EQ387" i="52"/>
  <c r="ER387" i="52" s="1"/>
  <c r="BD387" i="52"/>
  <c r="BC387" i="52"/>
  <c r="BB387" i="52"/>
  <c r="BA387" i="52"/>
  <c r="AZ387" i="52"/>
  <c r="AY387" i="52"/>
  <c r="AX387" i="52"/>
  <c r="AW387" i="52"/>
  <c r="AV387" i="52"/>
  <c r="AU387" i="52"/>
  <c r="AT387" i="52"/>
  <c r="Q387" i="52"/>
  <c r="P387" i="52"/>
  <c r="C387" i="52"/>
  <c r="HW386" i="52"/>
  <c r="HX386" i="52" s="1"/>
  <c r="HK386" i="52"/>
  <c r="HL386" i="52" s="1"/>
  <c r="HI386" i="52"/>
  <c r="HH386" i="52"/>
  <c r="HG386" i="52"/>
  <c r="HF386" i="52"/>
  <c r="HE386" i="52"/>
  <c r="HD386" i="52"/>
  <c r="HC386" i="52"/>
  <c r="HB386" i="52"/>
  <c r="HA386" i="52"/>
  <c r="GY386" i="52"/>
  <c r="GZ386" i="52" s="1"/>
  <c r="GW386" i="52"/>
  <c r="GV386" i="52"/>
  <c r="GU386" i="52"/>
  <c r="GT386" i="52"/>
  <c r="GS386" i="52"/>
  <c r="GR386" i="52"/>
  <c r="GQ386" i="52"/>
  <c r="GP386" i="52"/>
  <c r="GO386" i="52"/>
  <c r="GM386" i="52"/>
  <c r="GN386" i="52" s="1"/>
  <c r="GA386" i="52"/>
  <c r="GB386" i="52" s="1"/>
  <c r="FO386" i="52"/>
  <c r="FP386" i="52" s="1"/>
  <c r="FM386" i="52"/>
  <c r="FL386" i="52"/>
  <c r="FK386" i="52"/>
  <c r="FJ386" i="52"/>
  <c r="FI386" i="52"/>
  <c r="FH386" i="52"/>
  <c r="FG386" i="52"/>
  <c r="FF386" i="52"/>
  <c r="FE386" i="52"/>
  <c r="FC386" i="52"/>
  <c r="FD386" i="52" s="1"/>
  <c r="FA386" i="52"/>
  <c r="EZ386" i="52"/>
  <c r="EY386" i="52"/>
  <c r="EX386" i="52"/>
  <c r="EW386" i="52"/>
  <c r="EV386" i="52"/>
  <c r="EU386" i="52"/>
  <c r="ET386" i="52"/>
  <c r="ES386" i="52"/>
  <c r="EQ386" i="52"/>
  <c r="ER386" i="52" s="1"/>
  <c r="BD386" i="52"/>
  <c r="BC386" i="52"/>
  <c r="BB386" i="52"/>
  <c r="BA386" i="52"/>
  <c r="AZ386" i="52"/>
  <c r="AY386" i="52"/>
  <c r="AX386" i="52"/>
  <c r="AW386" i="52"/>
  <c r="AV386" i="52"/>
  <c r="AU386" i="52"/>
  <c r="AT386" i="52"/>
  <c r="Q386" i="52"/>
  <c r="P386" i="52"/>
  <c r="C386" i="52"/>
  <c r="HW385" i="52"/>
  <c r="HX385" i="52" s="1"/>
  <c r="HK385" i="52"/>
  <c r="HL385" i="52" s="1"/>
  <c r="HI385" i="52"/>
  <c r="HH385" i="52"/>
  <c r="HG385" i="52"/>
  <c r="HF385" i="52"/>
  <c r="HE385" i="52"/>
  <c r="HD385" i="52"/>
  <c r="HC385" i="52"/>
  <c r="HB385" i="52"/>
  <c r="HA385" i="52"/>
  <c r="GY385" i="52"/>
  <c r="GZ385" i="52" s="1"/>
  <c r="GW385" i="52"/>
  <c r="GV385" i="52"/>
  <c r="GU385" i="52"/>
  <c r="GT385" i="52"/>
  <c r="GS385" i="52"/>
  <c r="GR385" i="52"/>
  <c r="GQ385" i="52"/>
  <c r="GP385" i="52"/>
  <c r="GO385" i="52"/>
  <c r="GM385" i="52"/>
  <c r="GN385" i="52" s="1"/>
  <c r="GA385" i="52"/>
  <c r="FO385" i="52"/>
  <c r="FP385" i="52" s="1"/>
  <c r="FM385" i="52"/>
  <c r="FL385" i="52"/>
  <c r="FK385" i="52"/>
  <c r="FJ385" i="52"/>
  <c r="FI385" i="52"/>
  <c r="FH385" i="52"/>
  <c r="FG385" i="52"/>
  <c r="FF385" i="52"/>
  <c r="FE385" i="52"/>
  <c r="FC385" i="52"/>
  <c r="FD385" i="52" s="1"/>
  <c r="FA385" i="52"/>
  <c r="EZ385" i="52"/>
  <c r="EY385" i="52"/>
  <c r="EX385" i="52"/>
  <c r="EW385" i="52"/>
  <c r="EV385" i="52"/>
  <c r="EU385" i="52"/>
  <c r="ET385" i="52"/>
  <c r="ES385" i="52"/>
  <c r="EQ385" i="52"/>
  <c r="ER385" i="52" s="1"/>
  <c r="BD385" i="52"/>
  <c r="BC385" i="52"/>
  <c r="BB385" i="52"/>
  <c r="BA385" i="52"/>
  <c r="AZ385" i="52"/>
  <c r="AY385" i="52"/>
  <c r="AX385" i="52"/>
  <c r="AW385" i="52"/>
  <c r="AV385" i="52"/>
  <c r="AU385" i="52"/>
  <c r="AT385" i="52"/>
  <c r="Q385" i="52"/>
  <c r="P385" i="52"/>
  <c r="C385" i="52"/>
  <c r="HW384" i="52"/>
  <c r="HX384" i="52" s="1"/>
  <c r="HK384" i="52"/>
  <c r="HL384" i="52" s="1"/>
  <c r="HI384" i="52"/>
  <c r="HH384" i="52"/>
  <c r="HG384" i="52"/>
  <c r="HF384" i="52"/>
  <c r="HE384" i="52"/>
  <c r="HD384" i="52"/>
  <c r="HC384" i="52"/>
  <c r="HB384" i="52"/>
  <c r="HA384" i="52"/>
  <c r="GY384" i="52"/>
  <c r="GZ384" i="52" s="1"/>
  <c r="GW384" i="52"/>
  <c r="GV384" i="52"/>
  <c r="GU384" i="52"/>
  <c r="GT384" i="52"/>
  <c r="GS384" i="52"/>
  <c r="GR384" i="52"/>
  <c r="GQ384" i="52"/>
  <c r="GP384" i="52"/>
  <c r="GO384" i="52"/>
  <c r="GM384" i="52"/>
  <c r="GN384" i="52" s="1"/>
  <c r="GA384" i="52"/>
  <c r="GB384" i="52" s="1"/>
  <c r="FO384" i="52"/>
  <c r="FP384" i="52" s="1"/>
  <c r="FM384" i="52"/>
  <c r="FL384" i="52"/>
  <c r="FK384" i="52"/>
  <c r="FJ384" i="52"/>
  <c r="FI384" i="52"/>
  <c r="FH384" i="52"/>
  <c r="FG384" i="52"/>
  <c r="FF384" i="52"/>
  <c r="FE384" i="52"/>
  <c r="FC384" i="52"/>
  <c r="FD384" i="52" s="1"/>
  <c r="FA384" i="52"/>
  <c r="EZ384" i="52"/>
  <c r="EY384" i="52"/>
  <c r="EX384" i="52"/>
  <c r="EW384" i="52"/>
  <c r="EV384" i="52"/>
  <c r="EU384" i="52"/>
  <c r="ET384" i="52"/>
  <c r="ES384" i="52"/>
  <c r="EQ384" i="52"/>
  <c r="ER384" i="52" s="1"/>
  <c r="BD384" i="52"/>
  <c r="BC384" i="52"/>
  <c r="BB384" i="52"/>
  <c r="BA384" i="52"/>
  <c r="AZ384" i="52"/>
  <c r="AY384" i="52"/>
  <c r="AX384" i="52"/>
  <c r="AW384" i="52"/>
  <c r="AV384" i="52"/>
  <c r="AU384" i="52"/>
  <c r="AT384" i="52"/>
  <c r="Q384" i="52"/>
  <c r="P384" i="52"/>
  <c r="C384" i="52"/>
  <c r="HW383" i="52"/>
  <c r="HX383" i="52" s="1"/>
  <c r="N383" i="52" s="1"/>
  <c r="HK383" i="52"/>
  <c r="HL383" i="52" s="1"/>
  <c r="HI383" i="52"/>
  <c r="HH383" i="52"/>
  <c r="HG383" i="52"/>
  <c r="HF383" i="52"/>
  <c r="HE383" i="52"/>
  <c r="HD383" i="52"/>
  <c r="HC383" i="52"/>
  <c r="HB383" i="52"/>
  <c r="HA383" i="52"/>
  <c r="GY383" i="52"/>
  <c r="GZ383" i="52" s="1"/>
  <c r="GW383" i="52"/>
  <c r="GV383" i="52"/>
  <c r="GU383" i="52"/>
  <c r="GT383" i="52"/>
  <c r="GS383" i="52"/>
  <c r="GR383" i="52"/>
  <c r="GQ383" i="52"/>
  <c r="GP383" i="52"/>
  <c r="GO383" i="52"/>
  <c r="GM383" i="52"/>
  <c r="GN383" i="52" s="1"/>
  <c r="GA383" i="52"/>
  <c r="GB383" i="52" s="1"/>
  <c r="FO383" i="52"/>
  <c r="FP383" i="52" s="1"/>
  <c r="FM383" i="52"/>
  <c r="FL383" i="52"/>
  <c r="FK383" i="52"/>
  <c r="FJ383" i="52"/>
  <c r="FI383" i="52"/>
  <c r="FH383" i="52"/>
  <c r="FG383" i="52"/>
  <c r="FF383" i="52"/>
  <c r="FE383" i="52"/>
  <c r="FC383" i="52"/>
  <c r="FD383" i="52" s="1"/>
  <c r="FA383" i="52"/>
  <c r="EZ383" i="52"/>
  <c r="EY383" i="52"/>
  <c r="EX383" i="52"/>
  <c r="EW383" i="52"/>
  <c r="EV383" i="52"/>
  <c r="EU383" i="52"/>
  <c r="ET383" i="52"/>
  <c r="ES383" i="52"/>
  <c r="EQ383" i="52"/>
  <c r="ER383" i="52" s="1"/>
  <c r="BD383" i="52"/>
  <c r="BC383" i="52"/>
  <c r="BB383" i="52"/>
  <c r="BA383" i="52"/>
  <c r="AZ383" i="52"/>
  <c r="AY383" i="52"/>
  <c r="AX383" i="52"/>
  <c r="AW383" i="52"/>
  <c r="AV383" i="52"/>
  <c r="AU383" i="52"/>
  <c r="AT383" i="52"/>
  <c r="Q383" i="52"/>
  <c r="P383" i="52"/>
  <c r="C383" i="52"/>
  <c r="HW382" i="52"/>
  <c r="HX382" i="52" s="1"/>
  <c r="HK382" i="52"/>
  <c r="HL382" i="52" s="1"/>
  <c r="HI382" i="52"/>
  <c r="HH382" i="52"/>
  <c r="HG382" i="52"/>
  <c r="HF382" i="52"/>
  <c r="HE382" i="52"/>
  <c r="HD382" i="52"/>
  <c r="HC382" i="52"/>
  <c r="HB382" i="52"/>
  <c r="HA382" i="52"/>
  <c r="GY382" i="52"/>
  <c r="GZ382" i="52" s="1"/>
  <c r="GW382" i="52"/>
  <c r="GV382" i="52"/>
  <c r="GU382" i="52"/>
  <c r="GT382" i="52"/>
  <c r="GS382" i="52"/>
  <c r="GR382" i="52"/>
  <c r="GQ382" i="52"/>
  <c r="GP382" i="52"/>
  <c r="GO382" i="52"/>
  <c r="GM382" i="52"/>
  <c r="GN382" i="52" s="1"/>
  <c r="GA382" i="52"/>
  <c r="GB382" i="52" s="1"/>
  <c r="FO382" i="52"/>
  <c r="FP382" i="52" s="1"/>
  <c r="FM382" i="52"/>
  <c r="FL382" i="52"/>
  <c r="FK382" i="52"/>
  <c r="FJ382" i="52"/>
  <c r="FI382" i="52"/>
  <c r="FH382" i="52"/>
  <c r="FG382" i="52"/>
  <c r="FF382" i="52"/>
  <c r="FE382" i="52"/>
  <c r="FC382" i="52"/>
  <c r="FD382" i="52" s="1"/>
  <c r="FA382" i="52"/>
  <c r="EZ382" i="52"/>
  <c r="EY382" i="52"/>
  <c r="EX382" i="52"/>
  <c r="EW382" i="52"/>
  <c r="EV382" i="52"/>
  <c r="EU382" i="52"/>
  <c r="ET382" i="52"/>
  <c r="ES382" i="52"/>
  <c r="EQ382" i="52"/>
  <c r="ER382" i="52" s="1"/>
  <c r="BD382" i="52"/>
  <c r="BC382" i="52"/>
  <c r="BB382" i="52"/>
  <c r="BA382" i="52"/>
  <c r="AZ382" i="52"/>
  <c r="AY382" i="52"/>
  <c r="AX382" i="52"/>
  <c r="AW382" i="52"/>
  <c r="AV382" i="52"/>
  <c r="AU382" i="52"/>
  <c r="AT382" i="52"/>
  <c r="Q382" i="52"/>
  <c r="P382" i="52"/>
  <c r="J382" i="52"/>
  <c r="C382" i="52"/>
  <c r="HW381" i="52"/>
  <c r="HK381" i="52"/>
  <c r="HL381" i="52" s="1"/>
  <c r="HI381" i="52"/>
  <c r="HH381" i="52"/>
  <c r="HG381" i="52"/>
  <c r="HF381" i="52"/>
  <c r="HE381" i="52"/>
  <c r="HD381" i="52"/>
  <c r="HC381" i="52"/>
  <c r="HB381" i="52"/>
  <c r="HA381" i="52"/>
  <c r="GY381" i="52"/>
  <c r="GZ381" i="52" s="1"/>
  <c r="GW381" i="52"/>
  <c r="GV381" i="52"/>
  <c r="GU381" i="52"/>
  <c r="GT381" i="52"/>
  <c r="GS381" i="52"/>
  <c r="GR381" i="52"/>
  <c r="GQ381" i="52"/>
  <c r="GP381" i="52"/>
  <c r="GO381" i="52"/>
  <c r="GM381" i="52"/>
  <c r="GN381" i="52" s="1"/>
  <c r="GA381" i="52"/>
  <c r="FO381" i="52"/>
  <c r="FP381" i="52" s="1"/>
  <c r="FM381" i="52"/>
  <c r="FL381" i="52"/>
  <c r="FK381" i="52"/>
  <c r="FJ381" i="52"/>
  <c r="FI381" i="52"/>
  <c r="FH381" i="52"/>
  <c r="FG381" i="52"/>
  <c r="FF381" i="52"/>
  <c r="FE381" i="52"/>
  <c r="FC381" i="52"/>
  <c r="FD381" i="52" s="1"/>
  <c r="FA381" i="52"/>
  <c r="EZ381" i="52"/>
  <c r="EY381" i="52"/>
  <c r="EX381" i="52"/>
  <c r="EW381" i="52"/>
  <c r="EV381" i="52"/>
  <c r="EU381" i="52"/>
  <c r="ET381" i="52"/>
  <c r="ES381" i="52"/>
  <c r="EQ381" i="52"/>
  <c r="ER381" i="52" s="1"/>
  <c r="BD381" i="52"/>
  <c r="BC381" i="52"/>
  <c r="BB381" i="52"/>
  <c r="BA381" i="52"/>
  <c r="AZ381" i="52"/>
  <c r="AY381" i="52"/>
  <c r="AX381" i="52"/>
  <c r="AW381" i="52"/>
  <c r="AV381" i="52"/>
  <c r="AU381" i="52"/>
  <c r="AT381" i="52"/>
  <c r="Q381" i="52"/>
  <c r="P381" i="52"/>
  <c r="C381" i="52"/>
  <c r="HW380" i="52"/>
  <c r="HX380" i="52" s="1"/>
  <c r="HK380" i="52"/>
  <c r="HL380" i="52" s="1"/>
  <c r="HI380" i="52"/>
  <c r="HH380" i="52"/>
  <c r="HG380" i="52"/>
  <c r="HF380" i="52"/>
  <c r="HE380" i="52"/>
  <c r="HD380" i="52"/>
  <c r="HC380" i="52"/>
  <c r="HB380" i="52"/>
  <c r="HA380" i="52"/>
  <c r="GY380" i="52"/>
  <c r="GZ380" i="52" s="1"/>
  <c r="GW380" i="52"/>
  <c r="GV380" i="52"/>
  <c r="GU380" i="52"/>
  <c r="GT380" i="52"/>
  <c r="GS380" i="52"/>
  <c r="GR380" i="52"/>
  <c r="GQ380" i="52"/>
  <c r="GP380" i="52"/>
  <c r="GO380" i="52"/>
  <c r="GM380" i="52"/>
  <c r="GN380" i="52" s="1"/>
  <c r="GA380" i="52"/>
  <c r="FO380" i="52"/>
  <c r="FP380" i="52" s="1"/>
  <c r="FM380" i="52"/>
  <c r="FL380" i="52"/>
  <c r="FK380" i="52"/>
  <c r="FJ380" i="52"/>
  <c r="FI380" i="52"/>
  <c r="FH380" i="52"/>
  <c r="FG380" i="52"/>
  <c r="FF380" i="52"/>
  <c r="FE380" i="52"/>
  <c r="FC380" i="52"/>
  <c r="FD380" i="52" s="1"/>
  <c r="FA380" i="52"/>
  <c r="EZ380" i="52"/>
  <c r="EY380" i="52"/>
  <c r="EX380" i="52"/>
  <c r="EW380" i="52"/>
  <c r="EV380" i="52"/>
  <c r="EU380" i="52"/>
  <c r="ET380" i="52"/>
  <c r="ES380" i="52"/>
  <c r="EQ380" i="52"/>
  <c r="ER380" i="52" s="1"/>
  <c r="BD380" i="52"/>
  <c r="BC380" i="52"/>
  <c r="BB380" i="52"/>
  <c r="BA380" i="52"/>
  <c r="AZ380" i="52"/>
  <c r="AY380" i="52"/>
  <c r="AX380" i="52"/>
  <c r="AW380" i="52"/>
  <c r="AV380" i="52"/>
  <c r="AU380" i="52"/>
  <c r="AT380" i="52"/>
  <c r="Q380" i="52"/>
  <c r="P380" i="52"/>
  <c r="C380" i="52"/>
  <c r="HW379" i="52"/>
  <c r="HX379" i="52" s="1"/>
  <c r="N379" i="52" s="1"/>
  <c r="HK379" i="52"/>
  <c r="HL379" i="52" s="1"/>
  <c r="HI379" i="52"/>
  <c r="HH379" i="52"/>
  <c r="HG379" i="52"/>
  <c r="HF379" i="52"/>
  <c r="HE379" i="52"/>
  <c r="HD379" i="52"/>
  <c r="HC379" i="52"/>
  <c r="HB379" i="52"/>
  <c r="HA379" i="52"/>
  <c r="GY379" i="52"/>
  <c r="GZ379" i="52" s="1"/>
  <c r="GW379" i="52"/>
  <c r="GV379" i="52"/>
  <c r="GU379" i="52"/>
  <c r="GT379" i="52"/>
  <c r="GS379" i="52"/>
  <c r="GR379" i="52"/>
  <c r="GQ379" i="52"/>
  <c r="GP379" i="52"/>
  <c r="GO379" i="52"/>
  <c r="GM379" i="52"/>
  <c r="GN379" i="52" s="1"/>
  <c r="GA379" i="52"/>
  <c r="GB379" i="52" s="1"/>
  <c r="H379" i="52" s="1"/>
  <c r="FO379" i="52"/>
  <c r="FP379" i="52" s="1"/>
  <c r="FM379" i="52"/>
  <c r="FL379" i="52"/>
  <c r="FK379" i="52"/>
  <c r="FJ379" i="52"/>
  <c r="FI379" i="52"/>
  <c r="FH379" i="52"/>
  <c r="FG379" i="52"/>
  <c r="FF379" i="52"/>
  <c r="FE379" i="52"/>
  <c r="FC379" i="52"/>
  <c r="FD379" i="52" s="1"/>
  <c r="FA379" i="52"/>
  <c r="EZ379" i="52"/>
  <c r="EY379" i="52"/>
  <c r="EX379" i="52"/>
  <c r="EW379" i="52"/>
  <c r="EV379" i="52"/>
  <c r="EU379" i="52"/>
  <c r="ET379" i="52"/>
  <c r="ES379" i="52"/>
  <c r="EQ379" i="52"/>
  <c r="ER379" i="52" s="1"/>
  <c r="BD379" i="52"/>
  <c r="BC379" i="52"/>
  <c r="BB379" i="52"/>
  <c r="BA379" i="52"/>
  <c r="AZ379" i="52"/>
  <c r="AY379" i="52"/>
  <c r="AX379" i="52"/>
  <c r="AW379" i="52"/>
  <c r="AV379" i="52"/>
  <c r="AU379" i="52"/>
  <c r="AT379" i="52"/>
  <c r="Q379" i="52"/>
  <c r="P379" i="52"/>
  <c r="C379" i="52"/>
  <c r="HW378" i="52"/>
  <c r="HX378" i="52" s="1"/>
  <c r="HK378" i="52"/>
  <c r="HL378" i="52" s="1"/>
  <c r="HI378" i="52"/>
  <c r="HH378" i="52"/>
  <c r="HG378" i="52"/>
  <c r="HF378" i="52"/>
  <c r="HE378" i="52"/>
  <c r="HD378" i="52"/>
  <c r="HC378" i="52"/>
  <c r="HB378" i="52"/>
  <c r="HA378" i="52"/>
  <c r="GY378" i="52"/>
  <c r="GZ378" i="52" s="1"/>
  <c r="GW378" i="52"/>
  <c r="GV378" i="52"/>
  <c r="GU378" i="52"/>
  <c r="GT378" i="52"/>
  <c r="GS378" i="52"/>
  <c r="GR378" i="52"/>
  <c r="GQ378" i="52"/>
  <c r="GP378" i="52"/>
  <c r="GO378" i="52"/>
  <c r="GM378" i="52"/>
  <c r="GN378" i="52" s="1"/>
  <c r="GA378" i="52"/>
  <c r="GB378" i="52" s="1"/>
  <c r="FO378" i="52"/>
  <c r="FP378" i="52" s="1"/>
  <c r="FM378" i="52"/>
  <c r="FL378" i="52"/>
  <c r="FK378" i="52"/>
  <c r="FJ378" i="52"/>
  <c r="FI378" i="52"/>
  <c r="FH378" i="52"/>
  <c r="FG378" i="52"/>
  <c r="FF378" i="52"/>
  <c r="FE378" i="52"/>
  <c r="FC378" i="52"/>
  <c r="FD378" i="52" s="1"/>
  <c r="FA378" i="52"/>
  <c r="EZ378" i="52"/>
  <c r="EY378" i="52"/>
  <c r="EX378" i="52"/>
  <c r="EW378" i="52"/>
  <c r="EV378" i="52"/>
  <c r="EU378" i="52"/>
  <c r="ET378" i="52"/>
  <c r="ES378" i="52"/>
  <c r="EQ378" i="52"/>
  <c r="ER378" i="52" s="1"/>
  <c r="BD378" i="52"/>
  <c r="BC378" i="52"/>
  <c r="BB378" i="52"/>
  <c r="BA378" i="52"/>
  <c r="AZ378" i="52"/>
  <c r="AY378" i="52"/>
  <c r="AX378" i="52"/>
  <c r="AW378" i="52"/>
  <c r="AV378" i="52"/>
  <c r="AU378" i="52"/>
  <c r="AT378" i="52"/>
  <c r="Q378" i="52"/>
  <c r="P378" i="52"/>
  <c r="C378" i="52"/>
  <c r="HW377" i="52"/>
  <c r="HX377" i="52" s="1"/>
  <c r="N377" i="52" s="1"/>
  <c r="HK377" i="52"/>
  <c r="HL377" i="52" s="1"/>
  <c r="HI377" i="52"/>
  <c r="HH377" i="52"/>
  <c r="HG377" i="52"/>
  <c r="HF377" i="52"/>
  <c r="HE377" i="52"/>
  <c r="HD377" i="52"/>
  <c r="HC377" i="52"/>
  <c r="HB377" i="52"/>
  <c r="HA377" i="52"/>
  <c r="GY377" i="52"/>
  <c r="GZ377" i="52" s="1"/>
  <c r="GW377" i="52"/>
  <c r="GV377" i="52"/>
  <c r="GU377" i="52"/>
  <c r="GT377" i="52"/>
  <c r="GS377" i="52"/>
  <c r="GR377" i="52"/>
  <c r="GQ377" i="52"/>
  <c r="GP377" i="52"/>
  <c r="GO377" i="52"/>
  <c r="GM377" i="52"/>
  <c r="GN377" i="52" s="1"/>
  <c r="GA377" i="52"/>
  <c r="GB377" i="52" s="1"/>
  <c r="FO377" i="52"/>
  <c r="FP377" i="52" s="1"/>
  <c r="FM377" i="52"/>
  <c r="FL377" i="52"/>
  <c r="FK377" i="52"/>
  <c r="FJ377" i="52"/>
  <c r="FI377" i="52"/>
  <c r="FH377" i="52"/>
  <c r="FG377" i="52"/>
  <c r="FF377" i="52"/>
  <c r="FE377" i="52"/>
  <c r="FC377" i="52"/>
  <c r="FD377" i="52" s="1"/>
  <c r="FA377" i="52"/>
  <c r="EZ377" i="52"/>
  <c r="EY377" i="52"/>
  <c r="EX377" i="52"/>
  <c r="EW377" i="52"/>
  <c r="EV377" i="52"/>
  <c r="EU377" i="52"/>
  <c r="ET377" i="52"/>
  <c r="ES377" i="52"/>
  <c r="EQ377" i="52"/>
  <c r="ER377" i="52" s="1"/>
  <c r="BD377" i="52"/>
  <c r="BC377" i="52"/>
  <c r="BB377" i="52"/>
  <c r="BA377" i="52"/>
  <c r="AZ377" i="52"/>
  <c r="AY377" i="52"/>
  <c r="AX377" i="52"/>
  <c r="AW377" i="52"/>
  <c r="AV377" i="52"/>
  <c r="AU377" i="52"/>
  <c r="AT377" i="52"/>
  <c r="Q377" i="52"/>
  <c r="P377" i="52"/>
  <c r="C377" i="52"/>
  <c r="HW376" i="52"/>
  <c r="HX376" i="52" s="1"/>
  <c r="HK376" i="52"/>
  <c r="HL376" i="52" s="1"/>
  <c r="HI376" i="52"/>
  <c r="HH376" i="52"/>
  <c r="HG376" i="52"/>
  <c r="HF376" i="52"/>
  <c r="HE376" i="52"/>
  <c r="HD376" i="52"/>
  <c r="HC376" i="52"/>
  <c r="HB376" i="52"/>
  <c r="HA376" i="52"/>
  <c r="GY376" i="52"/>
  <c r="GZ376" i="52" s="1"/>
  <c r="GW376" i="52"/>
  <c r="GV376" i="52"/>
  <c r="GU376" i="52"/>
  <c r="GT376" i="52"/>
  <c r="GS376" i="52"/>
  <c r="GR376" i="52"/>
  <c r="GQ376" i="52"/>
  <c r="GP376" i="52"/>
  <c r="GO376" i="52"/>
  <c r="GM376" i="52"/>
  <c r="GN376" i="52" s="1"/>
  <c r="GA376" i="52"/>
  <c r="FO376" i="52"/>
  <c r="FP376" i="52" s="1"/>
  <c r="FM376" i="52"/>
  <c r="FL376" i="52"/>
  <c r="FK376" i="52"/>
  <c r="FJ376" i="52"/>
  <c r="FI376" i="52"/>
  <c r="FH376" i="52"/>
  <c r="FG376" i="52"/>
  <c r="FF376" i="52"/>
  <c r="FE376" i="52"/>
  <c r="FC376" i="52"/>
  <c r="FD376" i="52" s="1"/>
  <c r="FA376" i="52"/>
  <c r="EZ376" i="52"/>
  <c r="EY376" i="52"/>
  <c r="EX376" i="52"/>
  <c r="EW376" i="52"/>
  <c r="EV376" i="52"/>
  <c r="EU376" i="52"/>
  <c r="ET376" i="52"/>
  <c r="ES376" i="52"/>
  <c r="EQ376" i="52"/>
  <c r="ER376" i="52" s="1"/>
  <c r="BD376" i="52"/>
  <c r="BC376" i="52"/>
  <c r="BB376" i="52"/>
  <c r="BA376" i="52"/>
  <c r="AZ376" i="52"/>
  <c r="AY376" i="52"/>
  <c r="AX376" i="52"/>
  <c r="AW376" i="52"/>
  <c r="AV376" i="52"/>
  <c r="AU376" i="52"/>
  <c r="AT376" i="52"/>
  <c r="Q376" i="52"/>
  <c r="P376" i="52"/>
  <c r="C376" i="52"/>
  <c r="HW375" i="52"/>
  <c r="HX375" i="52" s="1"/>
  <c r="N375" i="52" s="1"/>
  <c r="HK375" i="52"/>
  <c r="HL375" i="52" s="1"/>
  <c r="HI375" i="52"/>
  <c r="HH375" i="52"/>
  <c r="HG375" i="52"/>
  <c r="HF375" i="52"/>
  <c r="HE375" i="52"/>
  <c r="HD375" i="52"/>
  <c r="HC375" i="52"/>
  <c r="HB375" i="52"/>
  <c r="HA375" i="52"/>
  <c r="GY375" i="52"/>
  <c r="GZ375" i="52" s="1"/>
  <c r="GW375" i="52"/>
  <c r="GV375" i="52"/>
  <c r="GU375" i="52"/>
  <c r="GT375" i="52"/>
  <c r="GS375" i="52"/>
  <c r="GR375" i="52"/>
  <c r="GQ375" i="52"/>
  <c r="GP375" i="52"/>
  <c r="GO375" i="52"/>
  <c r="GM375" i="52"/>
  <c r="GN375" i="52" s="1"/>
  <c r="GA375" i="52"/>
  <c r="GB375" i="52" s="1"/>
  <c r="FO375" i="52"/>
  <c r="FP375" i="52" s="1"/>
  <c r="FM375" i="52"/>
  <c r="FL375" i="52"/>
  <c r="FK375" i="52"/>
  <c r="FJ375" i="52"/>
  <c r="FI375" i="52"/>
  <c r="FH375" i="52"/>
  <c r="FG375" i="52"/>
  <c r="FF375" i="52"/>
  <c r="FE375" i="52"/>
  <c r="FC375" i="52"/>
  <c r="FD375" i="52" s="1"/>
  <c r="FA375" i="52"/>
  <c r="EZ375" i="52"/>
  <c r="EY375" i="52"/>
  <c r="EX375" i="52"/>
  <c r="EW375" i="52"/>
  <c r="EV375" i="52"/>
  <c r="EU375" i="52"/>
  <c r="ET375" i="52"/>
  <c r="ES375" i="52"/>
  <c r="EQ375" i="52"/>
  <c r="ER375" i="52" s="1"/>
  <c r="BD375" i="52"/>
  <c r="BC375" i="52"/>
  <c r="BB375" i="52"/>
  <c r="BA375" i="52"/>
  <c r="AZ375" i="52"/>
  <c r="AY375" i="52"/>
  <c r="AX375" i="52"/>
  <c r="AW375" i="52"/>
  <c r="AV375" i="52"/>
  <c r="AU375" i="52"/>
  <c r="AT375" i="52"/>
  <c r="Q375" i="52"/>
  <c r="P375" i="52"/>
  <c r="C375" i="52"/>
  <c r="HW374" i="52"/>
  <c r="HX374" i="52" s="1"/>
  <c r="HK374" i="52"/>
  <c r="HL374" i="52" s="1"/>
  <c r="HI374" i="52"/>
  <c r="HH374" i="52"/>
  <c r="HG374" i="52"/>
  <c r="HF374" i="52"/>
  <c r="HE374" i="52"/>
  <c r="HD374" i="52"/>
  <c r="HC374" i="52"/>
  <c r="HB374" i="52"/>
  <c r="HA374" i="52"/>
  <c r="GY374" i="52"/>
  <c r="GZ374" i="52" s="1"/>
  <c r="GW374" i="52"/>
  <c r="GV374" i="52"/>
  <c r="GU374" i="52"/>
  <c r="GT374" i="52"/>
  <c r="GS374" i="52"/>
  <c r="GR374" i="52"/>
  <c r="GQ374" i="52"/>
  <c r="GP374" i="52"/>
  <c r="GO374" i="52"/>
  <c r="GM374" i="52"/>
  <c r="GN374" i="52" s="1"/>
  <c r="GA374" i="52"/>
  <c r="GB374" i="52" s="1"/>
  <c r="FO374" i="52"/>
  <c r="FM374" i="52"/>
  <c r="FL374" i="52"/>
  <c r="FK374" i="52"/>
  <c r="FJ374" i="52"/>
  <c r="FI374" i="52"/>
  <c r="FH374" i="52"/>
  <c r="FG374" i="52"/>
  <c r="FF374" i="52"/>
  <c r="FE374" i="52"/>
  <c r="FC374" i="52"/>
  <c r="FD374" i="52" s="1"/>
  <c r="FA374" i="52"/>
  <c r="EZ374" i="52"/>
  <c r="EY374" i="52"/>
  <c r="EX374" i="52"/>
  <c r="EW374" i="52"/>
  <c r="EV374" i="52"/>
  <c r="EU374" i="52"/>
  <c r="ET374" i="52"/>
  <c r="ES374" i="52"/>
  <c r="EQ374" i="52"/>
  <c r="ER374" i="52" s="1"/>
  <c r="BD374" i="52"/>
  <c r="BC374" i="52"/>
  <c r="BB374" i="52"/>
  <c r="BA374" i="52"/>
  <c r="AZ374" i="52"/>
  <c r="AY374" i="52"/>
  <c r="AX374" i="52"/>
  <c r="AW374" i="52"/>
  <c r="AV374" i="52"/>
  <c r="AU374" i="52"/>
  <c r="AT374" i="52"/>
  <c r="Q374" i="52"/>
  <c r="P374" i="52"/>
  <c r="C374" i="52"/>
  <c r="HW373" i="52"/>
  <c r="K373" i="52" s="1"/>
  <c r="HK373" i="52"/>
  <c r="HL373" i="52" s="1"/>
  <c r="HI373" i="52"/>
  <c r="HH373" i="52"/>
  <c r="HG373" i="52"/>
  <c r="HF373" i="52"/>
  <c r="HE373" i="52"/>
  <c r="HD373" i="52"/>
  <c r="HC373" i="52"/>
  <c r="HB373" i="52"/>
  <c r="HA373" i="52"/>
  <c r="GY373" i="52"/>
  <c r="GZ373" i="52" s="1"/>
  <c r="GW373" i="52"/>
  <c r="GV373" i="52"/>
  <c r="GU373" i="52"/>
  <c r="GT373" i="52"/>
  <c r="GS373" i="52"/>
  <c r="GR373" i="52"/>
  <c r="GQ373" i="52"/>
  <c r="GP373" i="52"/>
  <c r="GO373" i="52"/>
  <c r="GM373" i="52"/>
  <c r="GN373" i="52" s="1"/>
  <c r="GA373" i="52"/>
  <c r="FO373" i="52"/>
  <c r="FP373" i="52" s="1"/>
  <c r="FM373" i="52"/>
  <c r="FL373" i="52"/>
  <c r="FK373" i="52"/>
  <c r="FJ373" i="52"/>
  <c r="FI373" i="52"/>
  <c r="FH373" i="52"/>
  <c r="FG373" i="52"/>
  <c r="FF373" i="52"/>
  <c r="FE373" i="52"/>
  <c r="FC373" i="52"/>
  <c r="FD373" i="52" s="1"/>
  <c r="FA373" i="52"/>
  <c r="EZ373" i="52"/>
  <c r="EY373" i="52"/>
  <c r="EX373" i="52"/>
  <c r="EW373" i="52"/>
  <c r="EV373" i="52"/>
  <c r="EU373" i="52"/>
  <c r="ET373" i="52"/>
  <c r="ES373" i="52"/>
  <c r="EQ373" i="52"/>
  <c r="ER373" i="52" s="1"/>
  <c r="BD373" i="52"/>
  <c r="BC373" i="52"/>
  <c r="BB373" i="52"/>
  <c r="BA373" i="52"/>
  <c r="AZ373" i="52"/>
  <c r="AY373" i="52"/>
  <c r="AX373" i="52"/>
  <c r="AW373" i="52"/>
  <c r="AV373" i="52"/>
  <c r="AU373" i="52"/>
  <c r="AT373" i="52"/>
  <c r="Q373" i="52"/>
  <c r="P373" i="52"/>
  <c r="C373" i="52"/>
  <c r="HW372" i="52"/>
  <c r="HX372" i="52" s="1"/>
  <c r="HK372" i="52"/>
  <c r="HL372" i="52" s="1"/>
  <c r="HI372" i="52"/>
  <c r="HH372" i="52"/>
  <c r="HG372" i="52"/>
  <c r="HF372" i="52"/>
  <c r="HE372" i="52"/>
  <c r="HD372" i="52"/>
  <c r="HC372" i="52"/>
  <c r="HB372" i="52"/>
  <c r="HA372" i="52"/>
  <c r="GY372" i="52"/>
  <c r="GZ372" i="52" s="1"/>
  <c r="GW372" i="52"/>
  <c r="GV372" i="52"/>
  <c r="GU372" i="52"/>
  <c r="GT372" i="52"/>
  <c r="GS372" i="52"/>
  <c r="GR372" i="52"/>
  <c r="GQ372" i="52"/>
  <c r="GP372" i="52"/>
  <c r="GO372" i="52"/>
  <c r="GM372" i="52"/>
  <c r="GN372" i="52" s="1"/>
  <c r="GA372" i="52"/>
  <c r="FO372" i="52"/>
  <c r="FP372" i="52" s="1"/>
  <c r="FM372" i="52"/>
  <c r="FL372" i="52"/>
  <c r="FK372" i="52"/>
  <c r="FJ372" i="52"/>
  <c r="FI372" i="52"/>
  <c r="FH372" i="52"/>
  <c r="FG372" i="52"/>
  <c r="FF372" i="52"/>
  <c r="FE372" i="52"/>
  <c r="FC372" i="52"/>
  <c r="FD372" i="52" s="1"/>
  <c r="FA372" i="52"/>
  <c r="EZ372" i="52"/>
  <c r="EY372" i="52"/>
  <c r="EX372" i="52"/>
  <c r="EW372" i="52"/>
  <c r="EV372" i="52"/>
  <c r="EU372" i="52"/>
  <c r="ET372" i="52"/>
  <c r="ES372" i="52"/>
  <c r="EQ372" i="52"/>
  <c r="ER372" i="52" s="1"/>
  <c r="BD372" i="52"/>
  <c r="BC372" i="52"/>
  <c r="BB372" i="52"/>
  <c r="BA372" i="52"/>
  <c r="AZ372" i="52"/>
  <c r="AY372" i="52"/>
  <c r="AX372" i="52"/>
  <c r="AW372" i="52"/>
  <c r="AV372" i="52"/>
  <c r="AU372" i="52"/>
  <c r="AT372" i="52"/>
  <c r="Q372" i="52"/>
  <c r="P372" i="52"/>
  <c r="C372" i="52"/>
  <c r="HW371" i="52"/>
  <c r="HX371" i="52" s="1"/>
  <c r="HK371" i="52"/>
  <c r="HL371" i="52" s="1"/>
  <c r="HI371" i="52"/>
  <c r="HH371" i="52"/>
  <c r="HG371" i="52"/>
  <c r="HF371" i="52"/>
  <c r="HE371" i="52"/>
  <c r="HD371" i="52"/>
  <c r="HC371" i="52"/>
  <c r="HB371" i="52"/>
  <c r="HA371" i="52"/>
  <c r="GY371" i="52"/>
  <c r="GZ371" i="52" s="1"/>
  <c r="GW371" i="52"/>
  <c r="GV371" i="52"/>
  <c r="GU371" i="52"/>
  <c r="GT371" i="52"/>
  <c r="GS371" i="52"/>
  <c r="GR371" i="52"/>
  <c r="GQ371" i="52"/>
  <c r="GP371" i="52"/>
  <c r="GO371" i="52"/>
  <c r="GM371" i="52"/>
  <c r="GN371" i="52" s="1"/>
  <c r="GA371" i="52"/>
  <c r="GB371" i="52" s="1"/>
  <c r="FO371" i="52"/>
  <c r="FP371" i="52" s="1"/>
  <c r="FM371" i="52"/>
  <c r="FL371" i="52"/>
  <c r="FK371" i="52"/>
  <c r="FJ371" i="52"/>
  <c r="FI371" i="52"/>
  <c r="FH371" i="52"/>
  <c r="FG371" i="52"/>
  <c r="FF371" i="52"/>
  <c r="FE371" i="52"/>
  <c r="FC371" i="52"/>
  <c r="FD371" i="52" s="1"/>
  <c r="FA371" i="52"/>
  <c r="EZ371" i="52"/>
  <c r="EY371" i="52"/>
  <c r="EX371" i="52"/>
  <c r="EW371" i="52"/>
  <c r="EV371" i="52"/>
  <c r="EU371" i="52"/>
  <c r="ET371" i="52"/>
  <c r="ES371" i="52"/>
  <c r="EQ371" i="52"/>
  <c r="ER371" i="52" s="1"/>
  <c r="BD371" i="52"/>
  <c r="BC371" i="52"/>
  <c r="BB371" i="52"/>
  <c r="BA371" i="52"/>
  <c r="AZ371" i="52"/>
  <c r="AY371" i="52"/>
  <c r="AX371" i="52"/>
  <c r="AW371" i="52"/>
  <c r="AV371" i="52"/>
  <c r="AU371" i="52"/>
  <c r="AT371" i="52"/>
  <c r="Q371" i="52"/>
  <c r="P371" i="52"/>
  <c r="C371" i="52"/>
  <c r="HW370" i="52"/>
  <c r="HX370" i="52" s="1"/>
  <c r="HK370" i="52"/>
  <c r="HL370" i="52" s="1"/>
  <c r="HI370" i="52"/>
  <c r="HH370" i="52"/>
  <c r="HG370" i="52"/>
  <c r="HF370" i="52"/>
  <c r="HE370" i="52"/>
  <c r="HD370" i="52"/>
  <c r="HC370" i="52"/>
  <c r="HB370" i="52"/>
  <c r="HA370" i="52"/>
  <c r="GY370" i="52"/>
  <c r="GZ370" i="52" s="1"/>
  <c r="GW370" i="52"/>
  <c r="GV370" i="52"/>
  <c r="GU370" i="52"/>
  <c r="GT370" i="52"/>
  <c r="GS370" i="52"/>
  <c r="GR370" i="52"/>
  <c r="GQ370" i="52"/>
  <c r="GP370" i="52"/>
  <c r="GO370" i="52"/>
  <c r="GM370" i="52"/>
  <c r="GN370" i="52" s="1"/>
  <c r="GA370" i="52"/>
  <c r="GB370" i="52" s="1"/>
  <c r="FO370" i="52"/>
  <c r="FP370" i="52" s="1"/>
  <c r="FM370" i="52"/>
  <c r="FL370" i="52"/>
  <c r="FK370" i="52"/>
  <c r="FJ370" i="52"/>
  <c r="FI370" i="52"/>
  <c r="FH370" i="52"/>
  <c r="FG370" i="52"/>
  <c r="FF370" i="52"/>
  <c r="FE370" i="52"/>
  <c r="FC370" i="52"/>
  <c r="FD370" i="52" s="1"/>
  <c r="FA370" i="52"/>
  <c r="EZ370" i="52"/>
  <c r="EY370" i="52"/>
  <c r="EX370" i="52"/>
  <c r="EW370" i="52"/>
  <c r="EV370" i="52"/>
  <c r="EU370" i="52"/>
  <c r="ET370" i="52"/>
  <c r="ES370" i="52"/>
  <c r="EQ370" i="52"/>
  <c r="ER370" i="52" s="1"/>
  <c r="BD370" i="52"/>
  <c r="BC370" i="52"/>
  <c r="BB370" i="52"/>
  <c r="BA370" i="52"/>
  <c r="AZ370" i="52"/>
  <c r="AY370" i="52"/>
  <c r="AX370" i="52"/>
  <c r="AW370" i="52"/>
  <c r="AV370" i="52"/>
  <c r="AU370" i="52"/>
  <c r="AT370" i="52"/>
  <c r="Q370" i="52"/>
  <c r="P370" i="52"/>
  <c r="J370" i="52"/>
  <c r="C370" i="52"/>
  <c r="HW369" i="52"/>
  <c r="HX369" i="52" s="1"/>
  <c r="HK369" i="52"/>
  <c r="HL369" i="52" s="1"/>
  <c r="HI369" i="52"/>
  <c r="HH369" i="52"/>
  <c r="HG369" i="52"/>
  <c r="HF369" i="52"/>
  <c r="HE369" i="52"/>
  <c r="HD369" i="52"/>
  <c r="HC369" i="52"/>
  <c r="HB369" i="52"/>
  <c r="HA369" i="52"/>
  <c r="GY369" i="52"/>
  <c r="GZ369" i="52" s="1"/>
  <c r="GW369" i="52"/>
  <c r="GV369" i="52"/>
  <c r="GU369" i="52"/>
  <c r="GT369" i="52"/>
  <c r="GS369" i="52"/>
  <c r="GR369" i="52"/>
  <c r="GQ369" i="52"/>
  <c r="GP369" i="52"/>
  <c r="GO369" i="52"/>
  <c r="GM369" i="52"/>
  <c r="GN369" i="52" s="1"/>
  <c r="GA369" i="52"/>
  <c r="FO369" i="52"/>
  <c r="FP369" i="52" s="1"/>
  <c r="FM369" i="52"/>
  <c r="FL369" i="52"/>
  <c r="FK369" i="52"/>
  <c r="FJ369" i="52"/>
  <c r="FI369" i="52"/>
  <c r="FH369" i="52"/>
  <c r="FG369" i="52"/>
  <c r="FF369" i="52"/>
  <c r="FE369" i="52"/>
  <c r="FC369" i="52"/>
  <c r="FD369" i="52" s="1"/>
  <c r="FA369" i="52"/>
  <c r="EZ369" i="52"/>
  <c r="EY369" i="52"/>
  <c r="EX369" i="52"/>
  <c r="EW369" i="52"/>
  <c r="EV369" i="52"/>
  <c r="EU369" i="52"/>
  <c r="ET369" i="52"/>
  <c r="ES369" i="52"/>
  <c r="EQ369" i="52"/>
  <c r="ER369" i="52" s="1"/>
  <c r="BD369" i="52"/>
  <c r="BC369" i="52"/>
  <c r="BB369" i="52"/>
  <c r="BA369" i="52"/>
  <c r="AZ369" i="52"/>
  <c r="AY369" i="52"/>
  <c r="AX369" i="52"/>
  <c r="AW369" i="52"/>
  <c r="AV369" i="52"/>
  <c r="AU369" i="52"/>
  <c r="AT369" i="52"/>
  <c r="Q369" i="52"/>
  <c r="P369" i="52"/>
  <c r="C369" i="52"/>
  <c r="HW368" i="52"/>
  <c r="HX368" i="52" s="1"/>
  <c r="HK368" i="52"/>
  <c r="HI368" i="52"/>
  <c r="HH368" i="52"/>
  <c r="HG368" i="52"/>
  <c r="HF368" i="52"/>
  <c r="HE368" i="52"/>
  <c r="HD368" i="52"/>
  <c r="HC368" i="52"/>
  <c r="HB368" i="52"/>
  <c r="HA368" i="52"/>
  <c r="GY368" i="52"/>
  <c r="GZ368" i="52" s="1"/>
  <c r="GW368" i="52"/>
  <c r="GV368" i="52"/>
  <c r="GU368" i="52"/>
  <c r="GT368" i="52"/>
  <c r="GS368" i="52"/>
  <c r="GR368" i="52"/>
  <c r="GQ368" i="52"/>
  <c r="GP368" i="52"/>
  <c r="GO368" i="52"/>
  <c r="GM368" i="52"/>
  <c r="GN368" i="52" s="1"/>
  <c r="GA368" i="52"/>
  <c r="FO368" i="52"/>
  <c r="FP368" i="52" s="1"/>
  <c r="FM368" i="52"/>
  <c r="FL368" i="52"/>
  <c r="FK368" i="52"/>
  <c r="FJ368" i="52"/>
  <c r="FI368" i="52"/>
  <c r="FH368" i="52"/>
  <c r="FG368" i="52"/>
  <c r="FF368" i="52"/>
  <c r="FE368" i="52"/>
  <c r="FC368" i="52"/>
  <c r="FD368" i="52" s="1"/>
  <c r="FA368" i="52"/>
  <c r="EZ368" i="52"/>
  <c r="EY368" i="52"/>
  <c r="EX368" i="52"/>
  <c r="EW368" i="52"/>
  <c r="EV368" i="52"/>
  <c r="EU368" i="52"/>
  <c r="ET368" i="52"/>
  <c r="ES368" i="52"/>
  <c r="EQ368" i="52"/>
  <c r="ER368" i="52" s="1"/>
  <c r="BD368" i="52"/>
  <c r="BC368" i="52"/>
  <c r="BB368" i="52"/>
  <c r="BA368" i="52"/>
  <c r="AZ368" i="52"/>
  <c r="AY368" i="52"/>
  <c r="AX368" i="52"/>
  <c r="AW368" i="52"/>
  <c r="AV368" i="52"/>
  <c r="AU368" i="52"/>
  <c r="AT368" i="52"/>
  <c r="Q368" i="52"/>
  <c r="P368" i="52"/>
  <c r="C368" i="52"/>
  <c r="HW367" i="52"/>
  <c r="HK367" i="52"/>
  <c r="HL367" i="52" s="1"/>
  <c r="HI367" i="52"/>
  <c r="HH367" i="52"/>
  <c r="HG367" i="52"/>
  <c r="HF367" i="52"/>
  <c r="HE367" i="52"/>
  <c r="HD367" i="52"/>
  <c r="HC367" i="52"/>
  <c r="HB367" i="52"/>
  <c r="HA367" i="52"/>
  <c r="GY367" i="52"/>
  <c r="GZ367" i="52" s="1"/>
  <c r="GW367" i="52"/>
  <c r="GV367" i="52"/>
  <c r="GU367" i="52"/>
  <c r="GT367" i="52"/>
  <c r="GS367" i="52"/>
  <c r="GR367" i="52"/>
  <c r="GQ367" i="52"/>
  <c r="GP367" i="52"/>
  <c r="GO367" i="52"/>
  <c r="GM367" i="52"/>
  <c r="GN367" i="52" s="1"/>
  <c r="GA367" i="52"/>
  <c r="GB367" i="52" s="1"/>
  <c r="FO367" i="52"/>
  <c r="FM367" i="52"/>
  <c r="FL367" i="52"/>
  <c r="FK367" i="52"/>
  <c r="FJ367" i="52"/>
  <c r="FI367" i="52"/>
  <c r="FH367" i="52"/>
  <c r="FG367" i="52"/>
  <c r="FF367" i="52"/>
  <c r="FE367" i="52"/>
  <c r="FC367" i="52"/>
  <c r="FD367" i="52" s="1"/>
  <c r="FA367" i="52"/>
  <c r="EZ367" i="52"/>
  <c r="EY367" i="52"/>
  <c r="EX367" i="52"/>
  <c r="EW367" i="52"/>
  <c r="EV367" i="52"/>
  <c r="EU367" i="52"/>
  <c r="ET367" i="52"/>
  <c r="ES367" i="52"/>
  <c r="EQ367" i="52"/>
  <c r="ER367" i="52" s="1"/>
  <c r="BD367" i="52"/>
  <c r="BC367" i="52"/>
  <c r="BB367" i="52"/>
  <c r="BA367" i="52"/>
  <c r="AZ367" i="52"/>
  <c r="AY367" i="52"/>
  <c r="AX367" i="52"/>
  <c r="AW367" i="52"/>
  <c r="AV367" i="52"/>
  <c r="AU367" i="52"/>
  <c r="AT367" i="52"/>
  <c r="Q367" i="52"/>
  <c r="P367" i="52"/>
  <c r="C367" i="52"/>
  <c r="HW366" i="52"/>
  <c r="HX366" i="52" s="1"/>
  <c r="HK366" i="52"/>
  <c r="HL366" i="52" s="1"/>
  <c r="HI366" i="52"/>
  <c r="HH366" i="52"/>
  <c r="HG366" i="52"/>
  <c r="HF366" i="52"/>
  <c r="HE366" i="52"/>
  <c r="HD366" i="52"/>
  <c r="HC366" i="52"/>
  <c r="HB366" i="52"/>
  <c r="HA366" i="52"/>
  <c r="GY366" i="52"/>
  <c r="GZ366" i="52" s="1"/>
  <c r="GW366" i="52"/>
  <c r="GV366" i="52"/>
  <c r="GU366" i="52"/>
  <c r="GT366" i="52"/>
  <c r="GS366" i="52"/>
  <c r="GR366" i="52"/>
  <c r="GQ366" i="52"/>
  <c r="GP366" i="52"/>
  <c r="GO366" i="52"/>
  <c r="GM366" i="52"/>
  <c r="GN366" i="52" s="1"/>
  <c r="GA366" i="52"/>
  <c r="GB366" i="52" s="1"/>
  <c r="FO366" i="52"/>
  <c r="FP366" i="52" s="1"/>
  <c r="FM366" i="52"/>
  <c r="FL366" i="52"/>
  <c r="FK366" i="52"/>
  <c r="FJ366" i="52"/>
  <c r="FI366" i="52"/>
  <c r="FH366" i="52"/>
  <c r="FG366" i="52"/>
  <c r="FF366" i="52"/>
  <c r="FE366" i="52"/>
  <c r="FC366" i="52"/>
  <c r="FD366" i="52" s="1"/>
  <c r="FA366" i="52"/>
  <c r="EZ366" i="52"/>
  <c r="EY366" i="52"/>
  <c r="EX366" i="52"/>
  <c r="EW366" i="52"/>
  <c r="EV366" i="52"/>
  <c r="EU366" i="52"/>
  <c r="ET366" i="52"/>
  <c r="ES366" i="52"/>
  <c r="EQ366" i="52"/>
  <c r="ER366" i="52" s="1"/>
  <c r="BD366" i="52"/>
  <c r="BC366" i="52"/>
  <c r="BB366" i="52"/>
  <c r="BA366" i="52"/>
  <c r="AZ366" i="52"/>
  <c r="AY366" i="52"/>
  <c r="AX366" i="52"/>
  <c r="AW366" i="52"/>
  <c r="AV366" i="52"/>
  <c r="AU366" i="52"/>
  <c r="AT366" i="52"/>
  <c r="Q366" i="52"/>
  <c r="P366" i="52"/>
  <c r="C366" i="52"/>
  <c r="HW365" i="52"/>
  <c r="HX365" i="52" s="1"/>
  <c r="HK365" i="52"/>
  <c r="HL365" i="52" s="1"/>
  <c r="HI365" i="52"/>
  <c r="HH365" i="52"/>
  <c r="HG365" i="52"/>
  <c r="HF365" i="52"/>
  <c r="HE365" i="52"/>
  <c r="HD365" i="52"/>
  <c r="HC365" i="52"/>
  <c r="HB365" i="52"/>
  <c r="HA365" i="52"/>
  <c r="GY365" i="52"/>
  <c r="GZ365" i="52" s="1"/>
  <c r="GW365" i="52"/>
  <c r="GV365" i="52"/>
  <c r="GU365" i="52"/>
  <c r="GT365" i="52"/>
  <c r="GS365" i="52"/>
  <c r="GR365" i="52"/>
  <c r="GQ365" i="52"/>
  <c r="GP365" i="52"/>
  <c r="GO365" i="52"/>
  <c r="GM365" i="52"/>
  <c r="GN365" i="52" s="1"/>
  <c r="GA365" i="52"/>
  <c r="GB365" i="52" s="1"/>
  <c r="FO365" i="52"/>
  <c r="FP365" i="52" s="1"/>
  <c r="FM365" i="52"/>
  <c r="FL365" i="52"/>
  <c r="FK365" i="52"/>
  <c r="FJ365" i="52"/>
  <c r="FI365" i="52"/>
  <c r="FH365" i="52"/>
  <c r="FG365" i="52"/>
  <c r="FF365" i="52"/>
  <c r="FE365" i="52"/>
  <c r="FC365" i="52"/>
  <c r="FD365" i="52" s="1"/>
  <c r="FA365" i="52"/>
  <c r="EZ365" i="52"/>
  <c r="EY365" i="52"/>
  <c r="EX365" i="52"/>
  <c r="EW365" i="52"/>
  <c r="EV365" i="52"/>
  <c r="EU365" i="52"/>
  <c r="ET365" i="52"/>
  <c r="ES365" i="52"/>
  <c r="EQ365" i="52"/>
  <c r="ER365" i="52" s="1"/>
  <c r="BD365" i="52"/>
  <c r="BC365" i="52"/>
  <c r="BB365" i="52"/>
  <c r="BA365" i="52"/>
  <c r="AZ365" i="52"/>
  <c r="AY365" i="52"/>
  <c r="AX365" i="52"/>
  <c r="AW365" i="52"/>
  <c r="AV365" i="52"/>
  <c r="AU365" i="52"/>
  <c r="AT365" i="52"/>
  <c r="Q365" i="52"/>
  <c r="P365" i="52"/>
  <c r="C365" i="52"/>
  <c r="HW364" i="52"/>
  <c r="HX364" i="52" s="1"/>
  <c r="HK364" i="52"/>
  <c r="HL364" i="52" s="1"/>
  <c r="HI364" i="52"/>
  <c r="HH364" i="52"/>
  <c r="HG364" i="52"/>
  <c r="HF364" i="52"/>
  <c r="HE364" i="52"/>
  <c r="HD364" i="52"/>
  <c r="HC364" i="52"/>
  <c r="HB364" i="52"/>
  <c r="HA364" i="52"/>
  <c r="GY364" i="52"/>
  <c r="GZ364" i="52" s="1"/>
  <c r="GW364" i="52"/>
  <c r="GV364" i="52"/>
  <c r="GU364" i="52"/>
  <c r="GT364" i="52"/>
  <c r="GS364" i="52"/>
  <c r="GR364" i="52"/>
  <c r="GQ364" i="52"/>
  <c r="GP364" i="52"/>
  <c r="GO364" i="52"/>
  <c r="GM364" i="52"/>
  <c r="GN364" i="52" s="1"/>
  <c r="GA364" i="52"/>
  <c r="FO364" i="52"/>
  <c r="FP364" i="52" s="1"/>
  <c r="FM364" i="52"/>
  <c r="FL364" i="52"/>
  <c r="FK364" i="52"/>
  <c r="FJ364" i="52"/>
  <c r="FI364" i="52"/>
  <c r="FH364" i="52"/>
  <c r="FG364" i="52"/>
  <c r="FF364" i="52"/>
  <c r="FE364" i="52"/>
  <c r="FC364" i="52"/>
  <c r="FD364" i="52" s="1"/>
  <c r="FA364" i="52"/>
  <c r="EZ364" i="52"/>
  <c r="EY364" i="52"/>
  <c r="EX364" i="52"/>
  <c r="EW364" i="52"/>
  <c r="EV364" i="52"/>
  <c r="EU364" i="52"/>
  <c r="ET364" i="52"/>
  <c r="ES364" i="52"/>
  <c r="EQ364" i="52"/>
  <c r="ER364" i="52" s="1"/>
  <c r="BD364" i="52"/>
  <c r="BC364" i="52"/>
  <c r="BB364" i="52"/>
  <c r="BA364" i="52"/>
  <c r="AZ364" i="52"/>
  <c r="AY364" i="52"/>
  <c r="AX364" i="52"/>
  <c r="AW364" i="52"/>
  <c r="AV364" i="52"/>
  <c r="AU364" i="52"/>
  <c r="AT364" i="52"/>
  <c r="Q364" i="52"/>
  <c r="P364" i="52"/>
  <c r="C364" i="52"/>
  <c r="HW363" i="52"/>
  <c r="HX363" i="52" s="1"/>
  <c r="N363" i="52" s="1"/>
  <c r="HK363" i="52"/>
  <c r="HL363" i="52" s="1"/>
  <c r="HI363" i="52"/>
  <c r="HH363" i="52"/>
  <c r="HG363" i="52"/>
  <c r="HF363" i="52"/>
  <c r="HE363" i="52"/>
  <c r="HD363" i="52"/>
  <c r="HC363" i="52"/>
  <c r="HB363" i="52"/>
  <c r="HA363" i="52"/>
  <c r="GY363" i="52"/>
  <c r="GZ363" i="52" s="1"/>
  <c r="GW363" i="52"/>
  <c r="GV363" i="52"/>
  <c r="GU363" i="52"/>
  <c r="GT363" i="52"/>
  <c r="GS363" i="52"/>
  <c r="GR363" i="52"/>
  <c r="GQ363" i="52"/>
  <c r="GP363" i="52"/>
  <c r="GO363" i="52"/>
  <c r="GM363" i="52"/>
  <c r="GN363" i="52" s="1"/>
  <c r="GA363" i="52"/>
  <c r="FO363" i="52"/>
  <c r="FP363" i="52" s="1"/>
  <c r="FM363" i="52"/>
  <c r="FL363" i="52"/>
  <c r="FK363" i="52"/>
  <c r="FJ363" i="52"/>
  <c r="FI363" i="52"/>
  <c r="FH363" i="52"/>
  <c r="FG363" i="52"/>
  <c r="FF363" i="52"/>
  <c r="FE363" i="52"/>
  <c r="FC363" i="52"/>
  <c r="FD363" i="52" s="1"/>
  <c r="FA363" i="52"/>
  <c r="EZ363" i="52"/>
  <c r="EY363" i="52"/>
  <c r="EX363" i="52"/>
  <c r="EW363" i="52"/>
  <c r="EV363" i="52"/>
  <c r="EU363" i="52"/>
  <c r="ET363" i="52"/>
  <c r="ES363" i="52"/>
  <c r="EQ363" i="52"/>
  <c r="ER363" i="52" s="1"/>
  <c r="BD363" i="52"/>
  <c r="BC363" i="52"/>
  <c r="BB363" i="52"/>
  <c r="BA363" i="52"/>
  <c r="AZ363" i="52"/>
  <c r="AY363" i="52"/>
  <c r="AX363" i="52"/>
  <c r="AW363" i="52"/>
  <c r="AV363" i="52"/>
  <c r="AU363" i="52"/>
  <c r="AT363" i="52"/>
  <c r="Q363" i="52"/>
  <c r="P363" i="52"/>
  <c r="C363" i="52"/>
  <c r="HW362" i="52"/>
  <c r="HX362" i="52" s="1"/>
  <c r="HK362" i="52"/>
  <c r="HI362" i="52"/>
  <c r="HH362" i="52"/>
  <c r="HG362" i="52"/>
  <c r="HF362" i="52"/>
  <c r="HE362" i="52"/>
  <c r="HD362" i="52"/>
  <c r="HC362" i="52"/>
  <c r="HB362" i="52"/>
  <c r="HA362" i="52"/>
  <c r="GY362" i="52"/>
  <c r="GZ362" i="52" s="1"/>
  <c r="GW362" i="52"/>
  <c r="GV362" i="52"/>
  <c r="GU362" i="52"/>
  <c r="GT362" i="52"/>
  <c r="GS362" i="52"/>
  <c r="GR362" i="52"/>
  <c r="GQ362" i="52"/>
  <c r="GP362" i="52"/>
  <c r="GO362" i="52"/>
  <c r="GM362" i="52"/>
  <c r="GN362" i="52" s="1"/>
  <c r="GA362" i="52"/>
  <c r="GB362" i="52" s="1"/>
  <c r="FO362" i="52"/>
  <c r="FP362" i="52" s="1"/>
  <c r="FM362" i="52"/>
  <c r="FL362" i="52"/>
  <c r="FK362" i="52"/>
  <c r="FJ362" i="52"/>
  <c r="FI362" i="52"/>
  <c r="FH362" i="52"/>
  <c r="FG362" i="52"/>
  <c r="FF362" i="52"/>
  <c r="FE362" i="52"/>
  <c r="FC362" i="52"/>
  <c r="FD362" i="52" s="1"/>
  <c r="FA362" i="52"/>
  <c r="EZ362" i="52"/>
  <c r="EY362" i="52"/>
  <c r="EX362" i="52"/>
  <c r="EW362" i="52"/>
  <c r="EV362" i="52"/>
  <c r="EU362" i="52"/>
  <c r="ET362" i="52"/>
  <c r="ES362" i="52"/>
  <c r="EQ362" i="52"/>
  <c r="ER362" i="52" s="1"/>
  <c r="BD362" i="52"/>
  <c r="BC362" i="52"/>
  <c r="BB362" i="52"/>
  <c r="BA362" i="52"/>
  <c r="AZ362" i="52"/>
  <c r="AY362" i="52"/>
  <c r="AX362" i="52"/>
  <c r="AW362" i="52"/>
  <c r="AV362" i="52"/>
  <c r="AU362" i="52"/>
  <c r="AT362" i="52"/>
  <c r="Q362" i="52"/>
  <c r="P362" i="52"/>
  <c r="C362" i="52"/>
  <c r="HW361" i="52"/>
  <c r="HX361" i="52" s="1"/>
  <c r="HK361" i="52"/>
  <c r="HI361" i="52"/>
  <c r="HH361" i="52"/>
  <c r="HG361" i="52"/>
  <c r="HF361" i="52"/>
  <c r="HE361" i="52"/>
  <c r="HD361" i="52"/>
  <c r="HC361" i="52"/>
  <c r="HB361" i="52"/>
  <c r="HA361" i="52"/>
  <c r="GY361" i="52"/>
  <c r="GZ361" i="52" s="1"/>
  <c r="GW361" i="52"/>
  <c r="GV361" i="52"/>
  <c r="GU361" i="52"/>
  <c r="GT361" i="52"/>
  <c r="GS361" i="52"/>
  <c r="GR361" i="52"/>
  <c r="GQ361" i="52"/>
  <c r="GP361" i="52"/>
  <c r="GO361" i="52"/>
  <c r="GM361" i="52"/>
  <c r="GN361" i="52" s="1"/>
  <c r="GA361" i="52"/>
  <c r="GB361" i="52" s="1"/>
  <c r="FO361" i="52"/>
  <c r="FP361" i="52" s="1"/>
  <c r="FM361" i="52"/>
  <c r="FL361" i="52"/>
  <c r="FK361" i="52"/>
  <c r="FJ361" i="52"/>
  <c r="FI361" i="52"/>
  <c r="FH361" i="52"/>
  <c r="FG361" i="52"/>
  <c r="FF361" i="52"/>
  <c r="FE361" i="52"/>
  <c r="FC361" i="52"/>
  <c r="FD361" i="52" s="1"/>
  <c r="FA361" i="52"/>
  <c r="EZ361" i="52"/>
  <c r="EY361" i="52"/>
  <c r="EX361" i="52"/>
  <c r="EW361" i="52"/>
  <c r="EV361" i="52"/>
  <c r="EU361" i="52"/>
  <c r="ET361" i="52"/>
  <c r="ES361" i="52"/>
  <c r="EQ361" i="52"/>
  <c r="ER361" i="52" s="1"/>
  <c r="BD361" i="52"/>
  <c r="BC361" i="52"/>
  <c r="BB361" i="52"/>
  <c r="BA361" i="52"/>
  <c r="AZ361" i="52"/>
  <c r="AY361" i="52"/>
  <c r="AX361" i="52"/>
  <c r="AW361" i="52"/>
  <c r="AV361" i="52"/>
  <c r="AU361" i="52"/>
  <c r="AT361" i="52"/>
  <c r="Q361" i="52"/>
  <c r="P361" i="52"/>
  <c r="C361" i="52"/>
  <c r="HW360" i="52"/>
  <c r="HX360" i="52" s="1"/>
  <c r="HK360" i="52"/>
  <c r="HL360" i="52" s="1"/>
  <c r="HI360" i="52"/>
  <c r="HH360" i="52"/>
  <c r="HG360" i="52"/>
  <c r="HF360" i="52"/>
  <c r="HE360" i="52"/>
  <c r="HD360" i="52"/>
  <c r="HC360" i="52"/>
  <c r="HB360" i="52"/>
  <c r="HA360" i="52"/>
  <c r="GY360" i="52"/>
  <c r="GZ360" i="52" s="1"/>
  <c r="GW360" i="52"/>
  <c r="GV360" i="52"/>
  <c r="GU360" i="52"/>
  <c r="GT360" i="52"/>
  <c r="GS360" i="52"/>
  <c r="GR360" i="52"/>
  <c r="GQ360" i="52"/>
  <c r="GP360" i="52"/>
  <c r="GO360" i="52"/>
  <c r="GM360" i="52"/>
  <c r="GN360" i="52" s="1"/>
  <c r="GA360" i="52"/>
  <c r="FO360" i="52"/>
  <c r="FP360" i="52" s="1"/>
  <c r="FM360" i="52"/>
  <c r="FL360" i="52"/>
  <c r="FK360" i="52"/>
  <c r="FJ360" i="52"/>
  <c r="FI360" i="52"/>
  <c r="FH360" i="52"/>
  <c r="FG360" i="52"/>
  <c r="FF360" i="52"/>
  <c r="FE360" i="52"/>
  <c r="FC360" i="52"/>
  <c r="FD360" i="52" s="1"/>
  <c r="FA360" i="52"/>
  <c r="EZ360" i="52"/>
  <c r="EY360" i="52"/>
  <c r="EX360" i="52"/>
  <c r="EW360" i="52"/>
  <c r="EV360" i="52"/>
  <c r="EU360" i="52"/>
  <c r="ET360" i="52"/>
  <c r="ES360" i="52"/>
  <c r="EQ360" i="52"/>
  <c r="ER360" i="52" s="1"/>
  <c r="BD360" i="52"/>
  <c r="BC360" i="52"/>
  <c r="BB360" i="52"/>
  <c r="BA360" i="52"/>
  <c r="AZ360" i="52"/>
  <c r="AY360" i="52"/>
  <c r="AX360" i="52"/>
  <c r="AW360" i="52"/>
  <c r="AV360" i="52"/>
  <c r="AU360" i="52"/>
  <c r="AT360" i="52"/>
  <c r="Q360" i="52"/>
  <c r="P360" i="52"/>
  <c r="C360" i="52"/>
  <c r="HW359" i="52"/>
  <c r="HX359" i="52" s="1"/>
  <c r="N359" i="52" s="1"/>
  <c r="HK359" i="52"/>
  <c r="HL359" i="52" s="1"/>
  <c r="HI359" i="52"/>
  <c r="HH359" i="52"/>
  <c r="HG359" i="52"/>
  <c r="HF359" i="52"/>
  <c r="HE359" i="52"/>
  <c r="HD359" i="52"/>
  <c r="HC359" i="52"/>
  <c r="HB359" i="52"/>
  <c r="HA359" i="52"/>
  <c r="GY359" i="52"/>
  <c r="GZ359" i="52" s="1"/>
  <c r="GW359" i="52"/>
  <c r="GV359" i="52"/>
  <c r="GU359" i="52"/>
  <c r="GT359" i="52"/>
  <c r="GS359" i="52"/>
  <c r="GR359" i="52"/>
  <c r="GQ359" i="52"/>
  <c r="GP359" i="52"/>
  <c r="GO359" i="52"/>
  <c r="GM359" i="52"/>
  <c r="GN359" i="52" s="1"/>
  <c r="GA359" i="52"/>
  <c r="FO359" i="52"/>
  <c r="FP359" i="52" s="1"/>
  <c r="FM359" i="52"/>
  <c r="FL359" i="52"/>
  <c r="FK359" i="52"/>
  <c r="FJ359" i="52"/>
  <c r="FI359" i="52"/>
  <c r="FH359" i="52"/>
  <c r="FG359" i="52"/>
  <c r="FF359" i="52"/>
  <c r="FE359" i="52"/>
  <c r="FC359" i="52"/>
  <c r="FD359" i="52" s="1"/>
  <c r="FA359" i="52"/>
  <c r="EZ359" i="52"/>
  <c r="EY359" i="52"/>
  <c r="EX359" i="52"/>
  <c r="EW359" i="52"/>
  <c r="EV359" i="52"/>
  <c r="EU359" i="52"/>
  <c r="ET359" i="52"/>
  <c r="ES359" i="52"/>
  <c r="EQ359" i="52"/>
  <c r="ER359" i="52" s="1"/>
  <c r="BD359" i="52"/>
  <c r="BC359" i="52"/>
  <c r="BB359" i="52"/>
  <c r="BA359" i="52"/>
  <c r="AZ359" i="52"/>
  <c r="AY359" i="52"/>
  <c r="AX359" i="52"/>
  <c r="AW359" i="52"/>
  <c r="AV359" i="52"/>
  <c r="AU359" i="52"/>
  <c r="AT359" i="52"/>
  <c r="Q359" i="52"/>
  <c r="P359" i="52"/>
  <c r="C359" i="52"/>
  <c r="HW358" i="52"/>
  <c r="HX358" i="52" s="1"/>
  <c r="HK358" i="52"/>
  <c r="HL358" i="52" s="1"/>
  <c r="HI358" i="52"/>
  <c r="HH358" i="52"/>
  <c r="HG358" i="52"/>
  <c r="HF358" i="52"/>
  <c r="HE358" i="52"/>
  <c r="HD358" i="52"/>
  <c r="HC358" i="52"/>
  <c r="HB358" i="52"/>
  <c r="HA358" i="52"/>
  <c r="GY358" i="52"/>
  <c r="GZ358" i="52" s="1"/>
  <c r="GW358" i="52"/>
  <c r="GV358" i="52"/>
  <c r="GU358" i="52"/>
  <c r="GT358" i="52"/>
  <c r="GS358" i="52"/>
  <c r="GR358" i="52"/>
  <c r="GQ358" i="52"/>
  <c r="GP358" i="52"/>
  <c r="GO358" i="52"/>
  <c r="GM358" i="52"/>
  <c r="GN358" i="52" s="1"/>
  <c r="GA358" i="52"/>
  <c r="GB358" i="52" s="1"/>
  <c r="FO358" i="52"/>
  <c r="FP358" i="52" s="1"/>
  <c r="FM358" i="52"/>
  <c r="FL358" i="52"/>
  <c r="FK358" i="52"/>
  <c r="FJ358" i="52"/>
  <c r="FI358" i="52"/>
  <c r="FH358" i="52"/>
  <c r="FG358" i="52"/>
  <c r="FF358" i="52"/>
  <c r="FE358" i="52"/>
  <c r="FC358" i="52"/>
  <c r="FD358" i="52" s="1"/>
  <c r="FA358" i="52"/>
  <c r="EZ358" i="52"/>
  <c r="EY358" i="52"/>
  <c r="EX358" i="52"/>
  <c r="EW358" i="52"/>
  <c r="EV358" i="52"/>
  <c r="EU358" i="52"/>
  <c r="ET358" i="52"/>
  <c r="ES358" i="52"/>
  <c r="EQ358" i="52"/>
  <c r="ER358" i="52" s="1"/>
  <c r="BD358" i="52"/>
  <c r="BC358" i="52"/>
  <c r="BB358" i="52"/>
  <c r="BA358" i="52"/>
  <c r="AZ358" i="52"/>
  <c r="AY358" i="52"/>
  <c r="AX358" i="52"/>
  <c r="AW358" i="52"/>
  <c r="AV358" i="52"/>
  <c r="AU358" i="52"/>
  <c r="AT358" i="52"/>
  <c r="Q358" i="52"/>
  <c r="P358" i="52"/>
  <c r="C358" i="52"/>
  <c r="HW357" i="52"/>
  <c r="HX357" i="52" s="1"/>
  <c r="HK357" i="52"/>
  <c r="HI357" i="52"/>
  <c r="HH357" i="52"/>
  <c r="HG357" i="52"/>
  <c r="HF357" i="52"/>
  <c r="HE357" i="52"/>
  <c r="HD357" i="52"/>
  <c r="HC357" i="52"/>
  <c r="HB357" i="52"/>
  <c r="HA357" i="52"/>
  <c r="GY357" i="52"/>
  <c r="GZ357" i="52" s="1"/>
  <c r="GW357" i="52"/>
  <c r="GV357" i="52"/>
  <c r="GU357" i="52"/>
  <c r="GT357" i="52"/>
  <c r="GS357" i="52"/>
  <c r="GR357" i="52"/>
  <c r="GQ357" i="52"/>
  <c r="GP357" i="52"/>
  <c r="GO357" i="52"/>
  <c r="GM357" i="52"/>
  <c r="GN357" i="52" s="1"/>
  <c r="GA357" i="52"/>
  <c r="FO357" i="52"/>
  <c r="FP357" i="52" s="1"/>
  <c r="FM357" i="52"/>
  <c r="FL357" i="52"/>
  <c r="FK357" i="52"/>
  <c r="FJ357" i="52"/>
  <c r="FI357" i="52"/>
  <c r="FH357" i="52"/>
  <c r="FG357" i="52"/>
  <c r="FF357" i="52"/>
  <c r="FE357" i="52"/>
  <c r="FC357" i="52"/>
  <c r="FD357" i="52" s="1"/>
  <c r="FA357" i="52"/>
  <c r="EZ357" i="52"/>
  <c r="EY357" i="52"/>
  <c r="EX357" i="52"/>
  <c r="EW357" i="52"/>
  <c r="EV357" i="52"/>
  <c r="EU357" i="52"/>
  <c r="ET357" i="52"/>
  <c r="ES357" i="52"/>
  <c r="EQ357" i="52"/>
  <c r="ER357" i="52" s="1"/>
  <c r="BD357" i="52"/>
  <c r="BC357" i="52"/>
  <c r="BB357" i="52"/>
  <c r="BA357" i="52"/>
  <c r="AZ357" i="52"/>
  <c r="AY357" i="52"/>
  <c r="AX357" i="52"/>
  <c r="AW357" i="52"/>
  <c r="AV357" i="52"/>
  <c r="AU357" i="52"/>
  <c r="AT357" i="52"/>
  <c r="Q357" i="52"/>
  <c r="P357" i="52"/>
  <c r="C357" i="52"/>
  <c r="HW356" i="52"/>
  <c r="HX356" i="52" s="1"/>
  <c r="HK356" i="52"/>
  <c r="HL356" i="52" s="1"/>
  <c r="HI356" i="52"/>
  <c r="HH356" i="52"/>
  <c r="HG356" i="52"/>
  <c r="HF356" i="52"/>
  <c r="HE356" i="52"/>
  <c r="HD356" i="52"/>
  <c r="HC356" i="52"/>
  <c r="HB356" i="52"/>
  <c r="HA356" i="52"/>
  <c r="GY356" i="52"/>
  <c r="GZ356" i="52" s="1"/>
  <c r="GW356" i="52"/>
  <c r="GV356" i="52"/>
  <c r="GU356" i="52"/>
  <c r="GT356" i="52"/>
  <c r="GS356" i="52"/>
  <c r="GR356" i="52"/>
  <c r="GQ356" i="52"/>
  <c r="GP356" i="52"/>
  <c r="GO356" i="52"/>
  <c r="GM356" i="52"/>
  <c r="GN356" i="52" s="1"/>
  <c r="GA356" i="52"/>
  <c r="FO356" i="52"/>
  <c r="FP356" i="52" s="1"/>
  <c r="FM356" i="52"/>
  <c r="FL356" i="52"/>
  <c r="FK356" i="52"/>
  <c r="FJ356" i="52"/>
  <c r="FI356" i="52"/>
  <c r="FH356" i="52"/>
  <c r="FG356" i="52"/>
  <c r="FF356" i="52"/>
  <c r="FE356" i="52"/>
  <c r="FC356" i="52"/>
  <c r="FD356" i="52" s="1"/>
  <c r="FA356" i="52"/>
  <c r="EZ356" i="52"/>
  <c r="EY356" i="52"/>
  <c r="EX356" i="52"/>
  <c r="EW356" i="52"/>
  <c r="EV356" i="52"/>
  <c r="EU356" i="52"/>
  <c r="ET356" i="52"/>
  <c r="ES356" i="52"/>
  <c r="EQ356" i="52"/>
  <c r="ER356" i="52" s="1"/>
  <c r="BD356" i="52"/>
  <c r="BC356" i="52"/>
  <c r="BB356" i="52"/>
  <c r="BA356" i="52"/>
  <c r="AZ356" i="52"/>
  <c r="AY356" i="52"/>
  <c r="AX356" i="52"/>
  <c r="AW356" i="52"/>
  <c r="AV356" i="52"/>
  <c r="AU356" i="52"/>
  <c r="AT356" i="52"/>
  <c r="Q356" i="52"/>
  <c r="P356" i="52"/>
  <c r="C356" i="52"/>
  <c r="HW355" i="52"/>
  <c r="HX355" i="52" s="1"/>
  <c r="N355" i="52" s="1"/>
  <c r="HK355" i="52"/>
  <c r="HL355" i="52" s="1"/>
  <c r="HI355" i="52"/>
  <c r="HH355" i="52"/>
  <c r="HG355" i="52"/>
  <c r="HF355" i="52"/>
  <c r="HE355" i="52"/>
  <c r="HD355" i="52"/>
  <c r="HC355" i="52"/>
  <c r="HB355" i="52"/>
  <c r="HA355" i="52"/>
  <c r="GY355" i="52"/>
  <c r="GZ355" i="52" s="1"/>
  <c r="GW355" i="52"/>
  <c r="GV355" i="52"/>
  <c r="GU355" i="52"/>
  <c r="GT355" i="52"/>
  <c r="GS355" i="52"/>
  <c r="GR355" i="52"/>
  <c r="GQ355" i="52"/>
  <c r="GP355" i="52"/>
  <c r="GO355" i="52"/>
  <c r="GM355" i="52"/>
  <c r="GN355" i="52" s="1"/>
  <c r="GA355" i="52"/>
  <c r="FO355" i="52"/>
  <c r="FP355" i="52" s="1"/>
  <c r="FM355" i="52"/>
  <c r="FL355" i="52"/>
  <c r="FK355" i="52"/>
  <c r="FJ355" i="52"/>
  <c r="FI355" i="52"/>
  <c r="FH355" i="52"/>
  <c r="FG355" i="52"/>
  <c r="FF355" i="52"/>
  <c r="FE355" i="52"/>
  <c r="FC355" i="52"/>
  <c r="FD355" i="52" s="1"/>
  <c r="FA355" i="52"/>
  <c r="EZ355" i="52"/>
  <c r="EY355" i="52"/>
  <c r="EX355" i="52"/>
  <c r="EW355" i="52"/>
  <c r="EV355" i="52"/>
  <c r="EU355" i="52"/>
  <c r="ET355" i="52"/>
  <c r="ES355" i="52"/>
  <c r="EQ355" i="52"/>
  <c r="ER355" i="52" s="1"/>
  <c r="BD355" i="52"/>
  <c r="BC355" i="52"/>
  <c r="BB355" i="52"/>
  <c r="BA355" i="52"/>
  <c r="AZ355" i="52"/>
  <c r="AY355" i="52"/>
  <c r="AX355" i="52"/>
  <c r="AW355" i="52"/>
  <c r="AV355" i="52"/>
  <c r="AU355" i="52"/>
  <c r="AT355" i="52"/>
  <c r="Q355" i="52"/>
  <c r="P355" i="52"/>
  <c r="C355" i="52"/>
  <c r="HW354" i="52"/>
  <c r="HX354" i="52" s="1"/>
  <c r="HK354" i="52"/>
  <c r="HI354" i="52"/>
  <c r="HH354" i="52"/>
  <c r="HG354" i="52"/>
  <c r="HF354" i="52"/>
  <c r="HE354" i="52"/>
  <c r="HD354" i="52"/>
  <c r="HC354" i="52"/>
  <c r="HB354" i="52"/>
  <c r="HA354" i="52"/>
  <c r="GY354" i="52"/>
  <c r="GZ354" i="52" s="1"/>
  <c r="GW354" i="52"/>
  <c r="GV354" i="52"/>
  <c r="GU354" i="52"/>
  <c r="GT354" i="52"/>
  <c r="GS354" i="52"/>
  <c r="GR354" i="52"/>
  <c r="GQ354" i="52"/>
  <c r="GP354" i="52"/>
  <c r="GO354" i="52"/>
  <c r="GM354" i="52"/>
  <c r="GN354" i="52" s="1"/>
  <c r="GA354" i="52"/>
  <c r="GB354" i="52" s="1"/>
  <c r="FO354" i="52"/>
  <c r="FP354" i="52" s="1"/>
  <c r="FM354" i="52"/>
  <c r="FL354" i="52"/>
  <c r="FK354" i="52"/>
  <c r="FJ354" i="52"/>
  <c r="FI354" i="52"/>
  <c r="FH354" i="52"/>
  <c r="FG354" i="52"/>
  <c r="FF354" i="52"/>
  <c r="FE354" i="52"/>
  <c r="FC354" i="52"/>
  <c r="FD354" i="52" s="1"/>
  <c r="FA354" i="52"/>
  <c r="EZ354" i="52"/>
  <c r="EY354" i="52"/>
  <c r="EX354" i="52"/>
  <c r="EW354" i="52"/>
  <c r="EV354" i="52"/>
  <c r="EU354" i="52"/>
  <c r="ET354" i="52"/>
  <c r="ES354" i="52"/>
  <c r="EQ354" i="52"/>
  <c r="ER354" i="52" s="1"/>
  <c r="BD354" i="52"/>
  <c r="BC354" i="52"/>
  <c r="BB354" i="52"/>
  <c r="BA354" i="52"/>
  <c r="AZ354" i="52"/>
  <c r="AY354" i="52"/>
  <c r="AX354" i="52"/>
  <c r="AW354" i="52"/>
  <c r="AV354" i="52"/>
  <c r="AU354" i="52"/>
  <c r="AT354" i="52"/>
  <c r="Q354" i="52"/>
  <c r="P354" i="52"/>
  <c r="C354" i="52"/>
  <c r="HW353" i="52"/>
  <c r="HK353" i="52"/>
  <c r="HI353" i="52"/>
  <c r="HH353" i="52"/>
  <c r="HG353" i="52"/>
  <c r="HF353" i="52"/>
  <c r="HE353" i="52"/>
  <c r="HD353" i="52"/>
  <c r="HC353" i="52"/>
  <c r="HB353" i="52"/>
  <c r="HA353" i="52"/>
  <c r="GY353" i="52"/>
  <c r="GZ353" i="52" s="1"/>
  <c r="GW353" i="52"/>
  <c r="GV353" i="52"/>
  <c r="GU353" i="52"/>
  <c r="GT353" i="52"/>
  <c r="GS353" i="52"/>
  <c r="GR353" i="52"/>
  <c r="GQ353" i="52"/>
  <c r="GP353" i="52"/>
  <c r="GO353" i="52"/>
  <c r="GM353" i="52"/>
  <c r="GN353" i="52" s="1"/>
  <c r="GA353" i="52"/>
  <c r="GB353" i="52" s="1"/>
  <c r="FO353" i="52"/>
  <c r="FP353" i="52" s="1"/>
  <c r="FM353" i="52"/>
  <c r="FL353" i="52"/>
  <c r="FK353" i="52"/>
  <c r="FJ353" i="52"/>
  <c r="FI353" i="52"/>
  <c r="FH353" i="52"/>
  <c r="FG353" i="52"/>
  <c r="FF353" i="52"/>
  <c r="FE353" i="52"/>
  <c r="FC353" i="52"/>
  <c r="FD353" i="52" s="1"/>
  <c r="FA353" i="52"/>
  <c r="EZ353" i="52"/>
  <c r="EY353" i="52"/>
  <c r="EX353" i="52"/>
  <c r="EW353" i="52"/>
  <c r="EV353" i="52"/>
  <c r="EU353" i="52"/>
  <c r="ET353" i="52"/>
  <c r="ES353" i="52"/>
  <c r="EQ353" i="52"/>
  <c r="ER353" i="52" s="1"/>
  <c r="BD353" i="52"/>
  <c r="BC353" i="52"/>
  <c r="BB353" i="52"/>
  <c r="BA353" i="52"/>
  <c r="AZ353" i="52"/>
  <c r="AY353" i="52"/>
  <c r="AX353" i="52"/>
  <c r="AW353" i="52"/>
  <c r="AV353" i="52"/>
  <c r="AU353" i="52"/>
  <c r="AT353" i="52"/>
  <c r="Q353" i="52"/>
  <c r="P353" i="52"/>
  <c r="C353" i="52"/>
  <c r="HW352" i="52"/>
  <c r="HX352" i="52" s="1"/>
  <c r="HK352" i="52"/>
  <c r="HL352" i="52" s="1"/>
  <c r="HI352" i="52"/>
  <c r="HH352" i="52"/>
  <c r="HG352" i="52"/>
  <c r="HF352" i="52"/>
  <c r="HE352" i="52"/>
  <c r="HD352" i="52"/>
  <c r="HC352" i="52"/>
  <c r="HB352" i="52"/>
  <c r="HA352" i="52"/>
  <c r="GY352" i="52"/>
  <c r="GZ352" i="52" s="1"/>
  <c r="GW352" i="52"/>
  <c r="GV352" i="52"/>
  <c r="GU352" i="52"/>
  <c r="GT352" i="52"/>
  <c r="GS352" i="52"/>
  <c r="GR352" i="52"/>
  <c r="GQ352" i="52"/>
  <c r="GP352" i="52"/>
  <c r="GO352" i="52"/>
  <c r="GM352" i="52"/>
  <c r="GN352" i="52" s="1"/>
  <c r="GA352" i="52"/>
  <c r="FO352" i="52"/>
  <c r="FP352" i="52" s="1"/>
  <c r="FM352" i="52"/>
  <c r="FL352" i="52"/>
  <c r="FK352" i="52"/>
  <c r="FJ352" i="52"/>
  <c r="FI352" i="52"/>
  <c r="FH352" i="52"/>
  <c r="FG352" i="52"/>
  <c r="FF352" i="52"/>
  <c r="FE352" i="52"/>
  <c r="FC352" i="52"/>
  <c r="FD352" i="52" s="1"/>
  <c r="FA352" i="52"/>
  <c r="EZ352" i="52"/>
  <c r="EY352" i="52"/>
  <c r="EX352" i="52"/>
  <c r="EW352" i="52"/>
  <c r="EV352" i="52"/>
  <c r="EU352" i="52"/>
  <c r="ET352" i="52"/>
  <c r="ES352" i="52"/>
  <c r="EQ352" i="52"/>
  <c r="ER352" i="52" s="1"/>
  <c r="BD352" i="52"/>
  <c r="BC352" i="52"/>
  <c r="BB352" i="52"/>
  <c r="BA352" i="52"/>
  <c r="AZ352" i="52"/>
  <c r="AY352" i="52"/>
  <c r="AX352" i="52"/>
  <c r="AW352" i="52"/>
  <c r="AV352" i="52"/>
  <c r="AU352" i="52"/>
  <c r="AT352" i="52"/>
  <c r="Q352" i="52"/>
  <c r="P352" i="52"/>
  <c r="C352" i="52"/>
  <c r="HW351" i="52"/>
  <c r="HX351" i="52" s="1"/>
  <c r="N351" i="52" s="1"/>
  <c r="HK351" i="52"/>
  <c r="HL351" i="52" s="1"/>
  <c r="HI351" i="52"/>
  <c r="HH351" i="52"/>
  <c r="HG351" i="52"/>
  <c r="HF351" i="52"/>
  <c r="HE351" i="52"/>
  <c r="HD351" i="52"/>
  <c r="HC351" i="52"/>
  <c r="HB351" i="52"/>
  <c r="HA351" i="52"/>
  <c r="GY351" i="52"/>
  <c r="GZ351" i="52" s="1"/>
  <c r="GW351" i="52"/>
  <c r="GV351" i="52"/>
  <c r="GU351" i="52"/>
  <c r="GT351" i="52"/>
  <c r="GS351" i="52"/>
  <c r="GR351" i="52"/>
  <c r="GQ351" i="52"/>
  <c r="GP351" i="52"/>
  <c r="GO351" i="52"/>
  <c r="GM351" i="52"/>
  <c r="GN351" i="52" s="1"/>
  <c r="GA351" i="52"/>
  <c r="FO351" i="52"/>
  <c r="FP351" i="52" s="1"/>
  <c r="FM351" i="52"/>
  <c r="FL351" i="52"/>
  <c r="FK351" i="52"/>
  <c r="FJ351" i="52"/>
  <c r="FI351" i="52"/>
  <c r="FH351" i="52"/>
  <c r="FG351" i="52"/>
  <c r="FF351" i="52"/>
  <c r="FE351" i="52"/>
  <c r="FC351" i="52"/>
  <c r="FD351" i="52" s="1"/>
  <c r="FA351" i="52"/>
  <c r="EZ351" i="52"/>
  <c r="EY351" i="52"/>
  <c r="EX351" i="52"/>
  <c r="EW351" i="52"/>
  <c r="EV351" i="52"/>
  <c r="EU351" i="52"/>
  <c r="ET351" i="52"/>
  <c r="ES351" i="52"/>
  <c r="EQ351" i="52"/>
  <c r="ER351" i="52" s="1"/>
  <c r="BD351" i="52"/>
  <c r="BC351" i="52"/>
  <c r="BB351" i="52"/>
  <c r="BA351" i="52"/>
  <c r="AZ351" i="52"/>
  <c r="AY351" i="52"/>
  <c r="AX351" i="52"/>
  <c r="AW351" i="52"/>
  <c r="AV351" i="52"/>
  <c r="AU351" i="52"/>
  <c r="AT351" i="52"/>
  <c r="Q351" i="52"/>
  <c r="P351" i="52"/>
  <c r="C351" i="52"/>
  <c r="HW350" i="52"/>
  <c r="HX350" i="52" s="1"/>
  <c r="HK350" i="52"/>
  <c r="HI350" i="52"/>
  <c r="HH350" i="52"/>
  <c r="HG350" i="52"/>
  <c r="HF350" i="52"/>
  <c r="HE350" i="52"/>
  <c r="HD350" i="52"/>
  <c r="HC350" i="52"/>
  <c r="HB350" i="52"/>
  <c r="HA350" i="52"/>
  <c r="GY350" i="52"/>
  <c r="GZ350" i="52" s="1"/>
  <c r="GW350" i="52"/>
  <c r="GV350" i="52"/>
  <c r="GU350" i="52"/>
  <c r="GT350" i="52"/>
  <c r="GS350" i="52"/>
  <c r="GR350" i="52"/>
  <c r="GQ350" i="52"/>
  <c r="GP350" i="52"/>
  <c r="GO350" i="52"/>
  <c r="GM350" i="52"/>
  <c r="GN350" i="52" s="1"/>
  <c r="GA350" i="52"/>
  <c r="GB350" i="52" s="1"/>
  <c r="FO350" i="52"/>
  <c r="FP350" i="52" s="1"/>
  <c r="FM350" i="52"/>
  <c r="FL350" i="52"/>
  <c r="FK350" i="52"/>
  <c r="FJ350" i="52"/>
  <c r="FI350" i="52"/>
  <c r="FH350" i="52"/>
  <c r="FG350" i="52"/>
  <c r="FF350" i="52"/>
  <c r="FE350" i="52"/>
  <c r="FC350" i="52"/>
  <c r="FD350" i="52" s="1"/>
  <c r="FA350" i="52"/>
  <c r="EZ350" i="52"/>
  <c r="EY350" i="52"/>
  <c r="EX350" i="52"/>
  <c r="EW350" i="52"/>
  <c r="EV350" i="52"/>
  <c r="EU350" i="52"/>
  <c r="ET350" i="52"/>
  <c r="ES350" i="52"/>
  <c r="EQ350" i="52"/>
  <c r="ER350" i="52" s="1"/>
  <c r="BD350" i="52"/>
  <c r="BC350" i="52"/>
  <c r="BB350" i="52"/>
  <c r="BA350" i="52"/>
  <c r="AZ350" i="52"/>
  <c r="AY350" i="52"/>
  <c r="AX350" i="52"/>
  <c r="AW350" i="52"/>
  <c r="AV350" i="52"/>
  <c r="AU350" i="52"/>
  <c r="AT350" i="52"/>
  <c r="Q350" i="52"/>
  <c r="P350" i="52"/>
  <c r="C350" i="52"/>
  <c r="HW349" i="52"/>
  <c r="HX349" i="52" s="1"/>
  <c r="HK349" i="52"/>
  <c r="HI349" i="52"/>
  <c r="HH349" i="52"/>
  <c r="HG349" i="52"/>
  <c r="HF349" i="52"/>
  <c r="HE349" i="52"/>
  <c r="HD349" i="52"/>
  <c r="HC349" i="52"/>
  <c r="HB349" i="52"/>
  <c r="HA349" i="52"/>
  <c r="GY349" i="52"/>
  <c r="GZ349" i="52" s="1"/>
  <c r="GW349" i="52"/>
  <c r="GV349" i="52"/>
  <c r="GU349" i="52"/>
  <c r="GT349" i="52"/>
  <c r="GS349" i="52"/>
  <c r="GR349" i="52"/>
  <c r="GQ349" i="52"/>
  <c r="GP349" i="52"/>
  <c r="GO349" i="52"/>
  <c r="GM349" i="52"/>
  <c r="GN349" i="52" s="1"/>
  <c r="GA349" i="52"/>
  <c r="FO349" i="52"/>
  <c r="FP349" i="52" s="1"/>
  <c r="FM349" i="52"/>
  <c r="FL349" i="52"/>
  <c r="FK349" i="52"/>
  <c r="FJ349" i="52"/>
  <c r="FI349" i="52"/>
  <c r="FH349" i="52"/>
  <c r="FG349" i="52"/>
  <c r="FF349" i="52"/>
  <c r="FE349" i="52"/>
  <c r="FC349" i="52"/>
  <c r="FD349" i="52" s="1"/>
  <c r="FA349" i="52"/>
  <c r="EZ349" i="52"/>
  <c r="EY349" i="52"/>
  <c r="EX349" i="52"/>
  <c r="EW349" i="52"/>
  <c r="EV349" i="52"/>
  <c r="EU349" i="52"/>
  <c r="ET349" i="52"/>
  <c r="ES349" i="52"/>
  <c r="EQ349" i="52"/>
  <c r="ER349" i="52" s="1"/>
  <c r="BD349" i="52"/>
  <c r="BC349" i="52"/>
  <c r="BB349" i="52"/>
  <c r="BA349" i="52"/>
  <c r="AZ349" i="52"/>
  <c r="AY349" i="52"/>
  <c r="AX349" i="52"/>
  <c r="AW349" i="52"/>
  <c r="AV349" i="52"/>
  <c r="AU349" i="52"/>
  <c r="AT349" i="52"/>
  <c r="Q349" i="52"/>
  <c r="P349" i="52"/>
  <c r="C349" i="52"/>
  <c r="HW348" i="52"/>
  <c r="HX348" i="52" s="1"/>
  <c r="HK348" i="52"/>
  <c r="HI348" i="52"/>
  <c r="HH348" i="52"/>
  <c r="HG348" i="52"/>
  <c r="HF348" i="52"/>
  <c r="HE348" i="52"/>
  <c r="HD348" i="52"/>
  <c r="HC348" i="52"/>
  <c r="HB348" i="52"/>
  <c r="HA348" i="52"/>
  <c r="GY348" i="52"/>
  <c r="GZ348" i="52" s="1"/>
  <c r="GW348" i="52"/>
  <c r="GV348" i="52"/>
  <c r="GU348" i="52"/>
  <c r="GT348" i="52"/>
  <c r="GS348" i="52"/>
  <c r="GR348" i="52"/>
  <c r="GQ348" i="52"/>
  <c r="GP348" i="52"/>
  <c r="GO348" i="52"/>
  <c r="GM348" i="52"/>
  <c r="GN348" i="52" s="1"/>
  <c r="GA348" i="52"/>
  <c r="FO348" i="52"/>
  <c r="FM348" i="52"/>
  <c r="FL348" i="52"/>
  <c r="FK348" i="52"/>
  <c r="FJ348" i="52"/>
  <c r="FI348" i="52"/>
  <c r="FH348" i="52"/>
  <c r="FG348" i="52"/>
  <c r="FF348" i="52"/>
  <c r="FE348" i="52"/>
  <c r="FC348" i="52"/>
  <c r="FD348" i="52" s="1"/>
  <c r="FA348" i="52"/>
  <c r="EZ348" i="52"/>
  <c r="EY348" i="52"/>
  <c r="EX348" i="52"/>
  <c r="EW348" i="52"/>
  <c r="EV348" i="52"/>
  <c r="EU348" i="52"/>
  <c r="ET348" i="52"/>
  <c r="ES348" i="52"/>
  <c r="EQ348" i="52"/>
  <c r="ER348" i="52" s="1"/>
  <c r="BD348" i="52"/>
  <c r="BC348" i="52"/>
  <c r="BB348" i="52"/>
  <c r="BA348" i="52"/>
  <c r="AZ348" i="52"/>
  <c r="AY348" i="52"/>
  <c r="AX348" i="52"/>
  <c r="AW348" i="52"/>
  <c r="AV348" i="52"/>
  <c r="AU348" i="52"/>
  <c r="AT348" i="52"/>
  <c r="Q348" i="52"/>
  <c r="P348" i="52"/>
  <c r="C348" i="52"/>
  <c r="HI347" i="52"/>
  <c r="HH347" i="52"/>
  <c r="HG347" i="52"/>
  <c r="HF347" i="52"/>
  <c r="HE347" i="52"/>
  <c r="HD347" i="52"/>
  <c r="HC347" i="52"/>
  <c r="HB347" i="52"/>
  <c r="HA347" i="52"/>
  <c r="GW347" i="52"/>
  <c r="GV347" i="52"/>
  <c r="GU347" i="52"/>
  <c r="GT347" i="52"/>
  <c r="GS347" i="52"/>
  <c r="GR347" i="52"/>
  <c r="GQ347" i="52"/>
  <c r="GP347" i="52"/>
  <c r="GO347" i="52"/>
  <c r="FM347" i="52"/>
  <c r="FL347" i="52"/>
  <c r="FK347" i="52"/>
  <c r="FJ347" i="52"/>
  <c r="FI347" i="52"/>
  <c r="FH347" i="52"/>
  <c r="FG347" i="52"/>
  <c r="FF347" i="52"/>
  <c r="FE347" i="52"/>
  <c r="FA347" i="52"/>
  <c r="EZ347" i="52"/>
  <c r="EY347" i="52"/>
  <c r="EX347" i="52"/>
  <c r="EW347" i="52"/>
  <c r="EV347" i="52"/>
  <c r="EU347" i="52"/>
  <c r="ET347" i="52"/>
  <c r="ES347" i="52"/>
  <c r="BD347" i="52"/>
  <c r="BC347" i="52"/>
  <c r="BB347" i="52"/>
  <c r="BA347" i="52"/>
  <c r="AZ347" i="52"/>
  <c r="AY347" i="52"/>
  <c r="AX347" i="52"/>
  <c r="AW347" i="52"/>
  <c r="AV347" i="52"/>
  <c r="AU347" i="52"/>
  <c r="AT347" i="52"/>
  <c r="Q347" i="52"/>
  <c r="P347" i="52"/>
  <c r="C347" i="52"/>
  <c r="HI346" i="52"/>
  <c r="HH346" i="52"/>
  <c r="HG346" i="52"/>
  <c r="HF346" i="52"/>
  <c r="HE346" i="52"/>
  <c r="HD346" i="52"/>
  <c r="HC346" i="52"/>
  <c r="HB346" i="52"/>
  <c r="HA346" i="52"/>
  <c r="GW346" i="52"/>
  <c r="GV346" i="52"/>
  <c r="GU346" i="52"/>
  <c r="GT346" i="52"/>
  <c r="GS346" i="52"/>
  <c r="GR346" i="52"/>
  <c r="GQ346" i="52"/>
  <c r="GP346" i="52"/>
  <c r="GO346" i="52"/>
  <c r="FM346" i="52"/>
  <c r="FL346" i="52"/>
  <c r="FK346" i="52"/>
  <c r="FJ346" i="52"/>
  <c r="FI346" i="52"/>
  <c r="FH346" i="52"/>
  <c r="FG346" i="52"/>
  <c r="FF346" i="52"/>
  <c r="FE346" i="52"/>
  <c r="FA346" i="52"/>
  <c r="EZ346" i="52"/>
  <c r="EY346" i="52"/>
  <c r="EX346" i="52"/>
  <c r="EW346" i="52"/>
  <c r="EV346" i="52"/>
  <c r="EU346" i="52"/>
  <c r="ET346" i="52"/>
  <c r="ES346" i="52"/>
  <c r="BD346" i="52"/>
  <c r="BC346" i="52"/>
  <c r="BB346" i="52"/>
  <c r="BA346" i="52"/>
  <c r="AZ346" i="52"/>
  <c r="AY346" i="52"/>
  <c r="AX346" i="52"/>
  <c r="AW346" i="52"/>
  <c r="AV346" i="52"/>
  <c r="AU346" i="52"/>
  <c r="AT346" i="52"/>
  <c r="Q346" i="52"/>
  <c r="P346" i="52"/>
  <c r="C346" i="52"/>
  <c r="HI345" i="52"/>
  <c r="HH345" i="52"/>
  <c r="HG345" i="52"/>
  <c r="HF345" i="52"/>
  <c r="HE345" i="52"/>
  <c r="HD345" i="52"/>
  <c r="HC345" i="52"/>
  <c r="HB345" i="52"/>
  <c r="HA345" i="52"/>
  <c r="GY345" i="52" s="1"/>
  <c r="GZ345" i="52" s="1"/>
  <c r="GW345" i="52"/>
  <c r="GV345" i="52"/>
  <c r="GU345" i="52"/>
  <c r="GT345" i="52"/>
  <c r="GS345" i="52"/>
  <c r="GR345" i="52"/>
  <c r="GQ345" i="52"/>
  <c r="GP345" i="52"/>
  <c r="GO345" i="52"/>
  <c r="FM345" i="52"/>
  <c r="FL345" i="52"/>
  <c r="FK345" i="52"/>
  <c r="FJ345" i="52"/>
  <c r="FI345" i="52"/>
  <c r="FH345" i="52"/>
  <c r="FG345" i="52"/>
  <c r="FF345" i="52"/>
  <c r="FE345" i="52"/>
  <c r="FA345" i="52"/>
  <c r="EZ345" i="52"/>
  <c r="EY345" i="52"/>
  <c r="EX345" i="52"/>
  <c r="EW345" i="52"/>
  <c r="EV345" i="52"/>
  <c r="EU345" i="52"/>
  <c r="ET345" i="52"/>
  <c r="ES345" i="52"/>
  <c r="BD345" i="52"/>
  <c r="BC345" i="52"/>
  <c r="BB345" i="52"/>
  <c r="BA345" i="52"/>
  <c r="AZ345" i="52"/>
  <c r="AY345" i="52"/>
  <c r="AX345" i="52"/>
  <c r="AW345" i="52"/>
  <c r="AV345" i="52"/>
  <c r="AU345" i="52"/>
  <c r="AT345" i="52"/>
  <c r="Q345" i="52"/>
  <c r="P345" i="52"/>
  <c r="C345" i="52"/>
  <c r="HI344" i="52"/>
  <c r="HH344" i="52"/>
  <c r="HG344" i="52"/>
  <c r="HF344" i="52"/>
  <c r="HE344" i="52"/>
  <c r="HD344" i="52"/>
  <c r="HC344" i="52"/>
  <c r="HB344" i="52"/>
  <c r="HA344" i="52"/>
  <c r="GW344" i="52"/>
  <c r="GV344" i="52"/>
  <c r="GU344" i="52"/>
  <c r="GT344" i="52"/>
  <c r="GS344" i="52"/>
  <c r="GR344" i="52"/>
  <c r="GQ344" i="52"/>
  <c r="GP344" i="52"/>
  <c r="GO344" i="52"/>
  <c r="FM344" i="52"/>
  <c r="FL344" i="52"/>
  <c r="FK344" i="52"/>
  <c r="FJ344" i="52"/>
  <c r="FI344" i="52"/>
  <c r="FH344" i="52"/>
  <c r="FG344" i="52"/>
  <c r="FF344" i="52"/>
  <c r="FE344" i="52"/>
  <c r="FA344" i="52"/>
  <c r="EZ344" i="52"/>
  <c r="EY344" i="52"/>
  <c r="EX344" i="52"/>
  <c r="EW344" i="52"/>
  <c r="EV344" i="52"/>
  <c r="EU344" i="52"/>
  <c r="ET344" i="52"/>
  <c r="ES344" i="52"/>
  <c r="BD344" i="52"/>
  <c r="BC344" i="52"/>
  <c r="BB344" i="52"/>
  <c r="BA344" i="52"/>
  <c r="AZ344" i="52"/>
  <c r="AY344" i="52"/>
  <c r="AX344" i="52"/>
  <c r="AW344" i="52"/>
  <c r="AV344" i="52"/>
  <c r="AU344" i="52"/>
  <c r="AT344" i="52"/>
  <c r="Q344" i="52"/>
  <c r="P344" i="52"/>
  <c r="C344" i="52"/>
  <c r="HI343" i="52"/>
  <c r="HH343" i="52"/>
  <c r="HG343" i="52"/>
  <c r="HF343" i="52"/>
  <c r="HE343" i="52"/>
  <c r="HD343" i="52"/>
  <c r="HC343" i="52"/>
  <c r="HB343" i="52"/>
  <c r="HA343" i="52"/>
  <c r="GW343" i="52"/>
  <c r="GV343" i="52"/>
  <c r="GU343" i="52"/>
  <c r="GT343" i="52"/>
  <c r="GS343" i="52"/>
  <c r="GR343" i="52"/>
  <c r="GQ343" i="52"/>
  <c r="GP343" i="52"/>
  <c r="GO343" i="52"/>
  <c r="FM343" i="52"/>
  <c r="FL343" i="52"/>
  <c r="FK343" i="52"/>
  <c r="FJ343" i="52"/>
  <c r="FI343" i="52"/>
  <c r="FH343" i="52"/>
  <c r="FG343" i="52"/>
  <c r="FF343" i="52"/>
  <c r="FE343" i="52"/>
  <c r="FC343" i="52" s="1"/>
  <c r="FD343" i="52" s="1"/>
  <c r="FA343" i="52"/>
  <c r="EZ343" i="52"/>
  <c r="EY343" i="52"/>
  <c r="EX343" i="52"/>
  <c r="EW343" i="52"/>
  <c r="EV343" i="52"/>
  <c r="EU343" i="52"/>
  <c r="ET343" i="52"/>
  <c r="ES343" i="52"/>
  <c r="BD343" i="52"/>
  <c r="BC343" i="52"/>
  <c r="BB343" i="52"/>
  <c r="BA343" i="52"/>
  <c r="AZ343" i="52"/>
  <c r="AY343" i="52"/>
  <c r="AX343" i="52"/>
  <c r="AW343" i="52"/>
  <c r="AV343" i="52"/>
  <c r="AU343" i="52"/>
  <c r="AT343" i="52"/>
  <c r="Q343" i="52"/>
  <c r="P343" i="52"/>
  <c r="C343" i="52"/>
  <c r="HI342" i="52"/>
  <c r="HH342" i="52"/>
  <c r="HG342" i="52"/>
  <c r="HF342" i="52"/>
  <c r="HE342" i="52"/>
  <c r="HD342" i="52"/>
  <c r="HC342" i="52"/>
  <c r="HB342" i="52"/>
  <c r="HA342" i="52"/>
  <c r="GW342" i="52"/>
  <c r="GV342" i="52"/>
  <c r="GU342" i="52"/>
  <c r="GT342" i="52"/>
  <c r="GS342" i="52"/>
  <c r="GR342" i="52"/>
  <c r="GQ342" i="52"/>
  <c r="GP342" i="52"/>
  <c r="GO342" i="52"/>
  <c r="FM342" i="52"/>
  <c r="FL342" i="52"/>
  <c r="FK342" i="52"/>
  <c r="FJ342" i="52"/>
  <c r="FI342" i="52"/>
  <c r="FH342" i="52"/>
  <c r="FG342" i="52"/>
  <c r="FF342" i="52"/>
  <c r="FE342" i="52"/>
  <c r="FA342" i="52"/>
  <c r="EZ342" i="52"/>
  <c r="EY342" i="52"/>
  <c r="EX342" i="52"/>
  <c r="EW342" i="52"/>
  <c r="EV342" i="52"/>
  <c r="EU342" i="52"/>
  <c r="ET342" i="52"/>
  <c r="ES342" i="52"/>
  <c r="EQ342" i="52" s="1"/>
  <c r="ER342" i="52" s="1"/>
  <c r="BD342" i="52"/>
  <c r="BC342" i="52"/>
  <c r="BB342" i="52"/>
  <c r="BA342" i="52"/>
  <c r="AZ342" i="52"/>
  <c r="AY342" i="52"/>
  <c r="AX342" i="52"/>
  <c r="AW342" i="52"/>
  <c r="AV342" i="52"/>
  <c r="AU342" i="52"/>
  <c r="AT342" i="52"/>
  <c r="Q342" i="52"/>
  <c r="P342" i="52"/>
  <c r="C342" i="52"/>
  <c r="HI341" i="52"/>
  <c r="HH341" i="52"/>
  <c r="HG341" i="52"/>
  <c r="HF341" i="52"/>
  <c r="HE341" i="52"/>
  <c r="HD341" i="52"/>
  <c r="HC341" i="52"/>
  <c r="HB341" i="52"/>
  <c r="HA341" i="52"/>
  <c r="GY341" i="52" s="1"/>
  <c r="GZ341" i="52" s="1"/>
  <c r="GW341" i="52"/>
  <c r="GV341" i="52"/>
  <c r="GU341" i="52"/>
  <c r="GT341" i="52"/>
  <c r="GS341" i="52"/>
  <c r="GR341" i="52"/>
  <c r="GQ341" i="52"/>
  <c r="GP341" i="52"/>
  <c r="GO341" i="52"/>
  <c r="FM341" i="52"/>
  <c r="FL341" i="52"/>
  <c r="FK341" i="52"/>
  <c r="FJ341" i="52"/>
  <c r="FI341" i="52"/>
  <c r="FH341" i="52"/>
  <c r="FG341" i="52"/>
  <c r="FF341" i="52"/>
  <c r="FE341" i="52"/>
  <c r="FA341" i="52"/>
  <c r="EZ341" i="52"/>
  <c r="EY341" i="52"/>
  <c r="EX341" i="52"/>
  <c r="EW341" i="52"/>
  <c r="EV341" i="52"/>
  <c r="EU341" i="52"/>
  <c r="ET341" i="52"/>
  <c r="ES341" i="52"/>
  <c r="BD341" i="52"/>
  <c r="BC341" i="52"/>
  <c r="BB341" i="52"/>
  <c r="BA341" i="52"/>
  <c r="AZ341" i="52"/>
  <c r="AY341" i="52"/>
  <c r="AX341" i="52"/>
  <c r="AW341" i="52"/>
  <c r="AV341" i="52"/>
  <c r="AU341" i="52"/>
  <c r="AT341" i="52"/>
  <c r="Q341" i="52"/>
  <c r="P341" i="52"/>
  <c r="C341" i="52"/>
  <c r="HI340" i="52"/>
  <c r="HH340" i="52"/>
  <c r="HG340" i="52"/>
  <c r="HF340" i="52"/>
  <c r="HE340" i="52"/>
  <c r="HD340" i="52"/>
  <c r="HC340" i="52"/>
  <c r="HB340" i="52"/>
  <c r="HA340" i="52"/>
  <c r="GW340" i="52"/>
  <c r="GV340" i="52"/>
  <c r="GU340" i="52"/>
  <c r="GT340" i="52"/>
  <c r="GS340" i="52"/>
  <c r="GR340" i="52"/>
  <c r="GQ340" i="52"/>
  <c r="GP340" i="52"/>
  <c r="GO340" i="52"/>
  <c r="FM340" i="52"/>
  <c r="FL340" i="52"/>
  <c r="FK340" i="52"/>
  <c r="FJ340" i="52"/>
  <c r="FI340" i="52"/>
  <c r="FH340" i="52"/>
  <c r="FG340" i="52"/>
  <c r="FF340" i="52"/>
  <c r="FE340" i="52"/>
  <c r="FA340" i="52"/>
  <c r="EZ340" i="52"/>
  <c r="EY340" i="52"/>
  <c r="EX340" i="52"/>
  <c r="EW340" i="52"/>
  <c r="EV340" i="52"/>
  <c r="EU340" i="52"/>
  <c r="ET340" i="52"/>
  <c r="ES340" i="52"/>
  <c r="BD340" i="52"/>
  <c r="BC340" i="52"/>
  <c r="BB340" i="52"/>
  <c r="BA340" i="52"/>
  <c r="AZ340" i="52"/>
  <c r="AY340" i="52"/>
  <c r="AX340" i="52"/>
  <c r="AW340" i="52"/>
  <c r="AV340" i="52"/>
  <c r="AU340" i="52"/>
  <c r="AT340" i="52"/>
  <c r="Q340" i="52"/>
  <c r="P340" i="52"/>
  <c r="C340" i="52"/>
  <c r="HI339" i="52"/>
  <c r="HH339" i="52"/>
  <c r="HG339" i="52"/>
  <c r="HF339" i="52"/>
  <c r="HE339" i="52"/>
  <c r="HD339" i="52"/>
  <c r="HC339" i="52"/>
  <c r="HB339" i="52"/>
  <c r="HA339" i="52"/>
  <c r="GW339" i="52"/>
  <c r="GV339" i="52"/>
  <c r="GU339" i="52"/>
  <c r="GT339" i="52"/>
  <c r="GS339" i="52"/>
  <c r="GR339" i="52"/>
  <c r="GQ339" i="52"/>
  <c r="GP339" i="52"/>
  <c r="GO339" i="52"/>
  <c r="FM339" i="52"/>
  <c r="FL339" i="52"/>
  <c r="FK339" i="52"/>
  <c r="FJ339" i="52"/>
  <c r="FI339" i="52"/>
  <c r="FH339" i="52"/>
  <c r="FG339" i="52"/>
  <c r="FF339" i="52"/>
  <c r="FE339" i="52"/>
  <c r="FC339" i="52" s="1"/>
  <c r="FD339" i="52" s="1"/>
  <c r="FA339" i="52"/>
  <c r="EZ339" i="52"/>
  <c r="EY339" i="52"/>
  <c r="EX339" i="52"/>
  <c r="EW339" i="52"/>
  <c r="EV339" i="52"/>
  <c r="EU339" i="52"/>
  <c r="ET339" i="52"/>
  <c r="ES339" i="52"/>
  <c r="BD339" i="52"/>
  <c r="BC339" i="52"/>
  <c r="BB339" i="52"/>
  <c r="BA339" i="52"/>
  <c r="AZ339" i="52"/>
  <c r="AY339" i="52"/>
  <c r="AX339" i="52"/>
  <c r="AW339" i="52"/>
  <c r="AV339" i="52"/>
  <c r="AU339" i="52"/>
  <c r="AT339" i="52"/>
  <c r="Q339" i="52"/>
  <c r="P339" i="52"/>
  <c r="C339" i="52"/>
  <c r="HI338" i="52"/>
  <c r="HH338" i="52"/>
  <c r="HG338" i="52"/>
  <c r="HF338" i="52"/>
  <c r="HE338" i="52"/>
  <c r="HD338" i="52"/>
  <c r="HC338" i="52"/>
  <c r="HB338" i="52"/>
  <c r="HA338" i="52"/>
  <c r="GW338" i="52"/>
  <c r="GV338" i="52"/>
  <c r="GU338" i="52"/>
  <c r="GT338" i="52"/>
  <c r="GS338" i="52"/>
  <c r="GR338" i="52"/>
  <c r="GQ338" i="52"/>
  <c r="GP338" i="52"/>
  <c r="GO338" i="52"/>
  <c r="FM338" i="52"/>
  <c r="FL338" i="52"/>
  <c r="FK338" i="52"/>
  <c r="FJ338" i="52"/>
  <c r="FI338" i="52"/>
  <c r="FH338" i="52"/>
  <c r="FG338" i="52"/>
  <c r="FF338" i="52"/>
  <c r="FE338" i="52"/>
  <c r="FA338" i="52"/>
  <c r="EZ338" i="52"/>
  <c r="EY338" i="52"/>
  <c r="EX338" i="52"/>
  <c r="EW338" i="52"/>
  <c r="EV338" i="52"/>
  <c r="EU338" i="52"/>
  <c r="ET338" i="52"/>
  <c r="ES338" i="52"/>
  <c r="BD338" i="52"/>
  <c r="BC338" i="52"/>
  <c r="BB338" i="52"/>
  <c r="BA338" i="52"/>
  <c r="AZ338" i="52"/>
  <c r="AY338" i="52"/>
  <c r="AX338" i="52"/>
  <c r="AW338" i="52"/>
  <c r="AV338" i="52"/>
  <c r="AU338" i="52"/>
  <c r="AT338" i="52"/>
  <c r="Q338" i="52"/>
  <c r="P338" i="52"/>
  <c r="C338" i="52"/>
  <c r="HI337" i="52"/>
  <c r="HH337" i="52"/>
  <c r="HG337" i="52"/>
  <c r="HF337" i="52"/>
  <c r="HE337" i="52"/>
  <c r="HD337" i="52"/>
  <c r="HC337" i="52"/>
  <c r="HB337" i="52"/>
  <c r="HA337" i="52"/>
  <c r="GW337" i="52"/>
  <c r="GV337" i="52"/>
  <c r="GU337" i="52"/>
  <c r="GT337" i="52"/>
  <c r="GS337" i="52"/>
  <c r="GR337" i="52"/>
  <c r="GQ337" i="52"/>
  <c r="GP337" i="52"/>
  <c r="GO337" i="52"/>
  <c r="FM337" i="52"/>
  <c r="FL337" i="52"/>
  <c r="FK337" i="52"/>
  <c r="FJ337" i="52"/>
  <c r="FI337" i="52"/>
  <c r="FH337" i="52"/>
  <c r="FG337" i="52"/>
  <c r="FF337" i="52"/>
  <c r="FE337" i="52"/>
  <c r="FA337" i="52"/>
  <c r="EZ337" i="52"/>
  <c r="EY337" i="52"/>
  <c r="EX337" i="52"/>
  <c r="EW337" i="52"/>
  <c r="EV337" i="52"/>
  <c r="EU337" i="52"/>
  <c r="ET337" i="52"/>
  <c r="ES337" i="52"/>
  <c r="BD337" i="52"/>
  <c r="BC337" i="52"/>
  <c r="BB337" i="52"/>
  <c r="BA337" i="52"/>
  <c r="AZ337" i="52"/>
  <c r="AY337" i="52"/>
  <c r="AX337" i="52"/>
  <c r="AW337" i="52"/>
  <c r="AV337" i="52"/>
  <c r="AU337" i="52"/>
  <c r="AT337" i="52"/>
  <c r="Q337" i="52"/>
  <c r="P337" i="52"/>
  <c r="C337" i="52"/>
  <c r="HI336" i="52"/>
  <c r="HH336" i="52"/>
  <c r="HG336" i="52"/>
  <c r="HF336" i="52"/>
  <c r="HE336" i="52"/>
  <c r="HD336" i="52"/>
  <c r="HC336" i="52"/>
  <c r="HB336" i="52"/>
  <c r="HA336" i="52"/>
  <c r="GW336" i="52"/>
  <c r="GV336" i="52"/>
  <c r="GU336" i="52"/>
  <c r="GT336" i="52"/>
  <c r="GS336" i="52"/>
  <c r="GR336" i="52"/>
  <c r="GQ336" i="52"/>
  <c r="GP336" i="52"/>
  <c r="GO336" i="52"/>
  <c r="FM336" i="52"/>
  <c r="FL336" i="52"/>
  <c r="FK336" i="52"/>
  <c r="FJ336" i="52"/>
  <c r="FI336" i="52"/>
  <c r="FH336" i="52"/>
  <c r="FG336" i="52"/>
  <c r="FF336" i="52"/>
  <c r="FE336" i="52"/>
  <c r="FA336" i="52"/>
  <c r="EZ336" i="52"/>
  <c r="EY336" i="52"/>
  <c r="EX336" i="52"/>
  <c r="EW336" i="52"/>
  <c r="EV336" i="52"/>
  <c r="EU336" i="52"/>
  <c r="ET336" i="52"/>
  <c r="ES336" i="52"/>
  <c r="BD336" i="52"/>
  <c r="BC336" i="52"/>
  <c r="BB336" i="52"/>
  <c r="BA336" i="52"/>
  <c r="AZ336" i="52"/>
  <c r="AY336" i="52"/>
  <c r="AX336" i="52"/>
  <c r="AW336" i="52"/>
  <c r="AV336" i="52"/>
  <c r="AU336" i="52"/>
  <c r="AT336" i="52"/>
  <c r="Q336" i="52"/>
  <c r="P336" i="52"/>
  <c r="C336" i="52"/>
  <c r="HI335" i="52"/>
  <c r="HH335" i="52"/>
  <c r="HG335" i="52"/>
  <c r="HF335" i="52"/>
  <c r="HE335" i="52"/>
  <c r="HD335" i="52"/>
  <c r="HC335" i="52"/>
  <c r="HB335" i="52"/>
  <c r="HA335" i="52"/>
  <c r="GW335" i="52"/>
  <c r="GV335" i="52"/>
  <c r="GU335" i="52"/>
  <c r="GT335" i="52"/>
  <c r="GS335" i="52"/>
  <c r="GR335" i="52"/>
  <c r="GQ335" i="52"/>
  <c r="GP335" i="52"/>
  <c r="GO335" i="52"/>
  <c r="FM335" i="52"/>
  <c r="FL335" i="52"/>
  <c r="FK335" i="52"/>
  <c r="FJ335" i="52"/>
  <c r="FI335" i="52"/>
  <c r="FH335" i="52"/>
  <c r="FG335" i="52"/>
  <c r="FF335" i="52"/>
  <c r="FE335" i="52"/>
  <c r="FA335" i="52"/>
  <c r="EZ335" i="52"/>
  <c r="EY335" i="52"/>
  <c r="EX335" i="52"/>
  <c r="EW335" i="52"/>
  <c r="EV335" i="52"/>
  <c r="EU335" i="52"/>
  <c r="ET335" i="52"/>
  <c r="ES335" i="52"/>
  <c r="BD335" i="52"/>
  <c r="BC335" i="52"/>
  <c r="BB335" i="52"/>
  <c r="BA335" i="52"/>
  <c r="AZ335" i="52"/>
  <c r="AY335" i="52"/>
  <c r="AX335" i="52"/>
  <c r="AW335" i="52"/>
  <c r="AV335" i="52"/>
  <c r="AU335" i="52"/>
  <c r="AT335" i="52"/>
  <c r="Q335" i="52"/>
  <c r="P335" i="52"/>
  <c r="C335" i="52"/>
  <c r="HI334" i="52"/>
  <c r="HH334" i="52"/>
  <c r="HG334" i="52"/>
  <c r="HF334" i="52"/>
  <c r="HE334" i="52"/>
  <c r="HD334" i="52"/>
  <c r="HC334" i="52"/>
  <c r="HB334" i="52"/>
  <c r="HA334" i="52"/>
  <c r="GW334" i="52"/>
  <c r="GV334" i="52"/>
  <c r="GU334" i="52"/>
  <c r="GT334" i="52"/>
  <c r="GS334" i="52"/>
  <c r="GR334" i="52"/>
  <c r="GQ334" i="52"/>
  <c r="GP334" i="52"/>
  <c r="GO334" i="52"/>
  <c r="FM334" i="52"/>
  <c r="FL334" i="52"/>
  <c r="FK334" i="52"/>
  <c r="FJ334" i="52"/>
  <c r="FI334" i="52"/>
  <c r="FH334" i="52"/>
  <c r="FG334" i="52"/>
  <c r="FF334" i="52"/>
  <c r="FE334" i="52"/>
  <c r="FA334" i="52"/>
  <c r="EZ334" i="52"/>
  <c r="EY334" i="52"/>
  <c r="EX334" i="52"/>
  <c r="EW334" i="52"/>
  <c r="EV334" i="52"/>
  <c r="EU334" i="52"/>
  <c r="ET334" i="52"/>
  <c r="ES334" i="52"/>
  <c r="BD334" i="52"/>
  <c r="BC334" i="52"/>
  <c r="BB334" i="52"/>
  <c r="BA334" i="52"/>
  <c r="AZ334" i="52"/>
  <c r="AY334" i="52"/>
  <c r="AX334" i="52"/>
  <c r="AW334" i="52"/>
  <c r="AV334" i="52"/>
  <c r="AU334" i="52"/>
  <c r="AT334" i="52"/>
  <c r="Q334" i="52"/>
  <c r="P334" i="52"/>
  <c r="C334" i="52"/>
  <c r="HI333" i="52"/>
  <c r="HH333" i="52"/>
  <c r="HG333" i="52"/>
  <c r="HF333" i="52"/>
  <c r="HE333" i="52"/>
  <c r="HD333" i="52"/>
  <c r="HC333" i="52"/>
  <c r="HB333" i="52"/>
  <c r="HA333" i="52"/>
  <c r="GW333" i="52"/>
  <c r="GV333" i="52"/>
  <c r="GU333" i="52"/>
  <c r="GT333" i="52"/>
  <c r="GS333" i="52"/>
  <c r="GR333" i="52"/>
  <c r="GQ333" i="52"/>
  <c r="GP333" i="52"/>
  <c r="GO333" i="52"/>
  <c r="FM333" i="52"/>
  <c r="FL333" i="52"/>
  <c r="FK333" i="52"/>
  <c r="FJ333" i="52"/>
  <c r="FI333" i="52"/>
  <c r="FH333" i="52"/>
  <c r="FG333" i="52"/>
  <c r="FF333" i="52"/>
  <c r="FE333" i="52"/>
  <c r="FA333" i="52"/>
  <c r="EZ333" i="52"/>
  <c r="EY333" i="52"/>
  <c r="EX333" i="52"/>
  <c r="EW333" i="52"/>
  <c r="EV333" i="52"/>
  <c r="EU333" i="52"/>
  <c r="ET333" i="52"/>
  <c r="ES333" i="52"/>
  <c r="BD333" i="52"/>
  <c r="BC333" i="52"/>
  <c r="BB333" i="52"/>
  <c r="BA333" i="52"/>
  <c r="AZ333" i="52"/>
  <c r="AY333" i="52"/>
  <c r="AX333" i="52"/>
  <c r="AW333" i="52"/>
  <c r="AV333" i="52"/>
  <c r="AU333" i="52"/>
  <c r="AT333" i="52"/>
  <c r="Q333" i="52"/>
  <c r="P333" i="52"/>
  <c r="C333" i="52"/>
  <c r="HI332" i="52"/>
  <c r="HH332" i="52"/>
  <c r="HG332" i="52"/>
  <c r="HF332" i="52"/>
  <c r="HE332" i="52"/>
  <c r="HD332" i="52"/>
  <c r="HC332" i="52"/>
  <c r="HB332" i="52"/>
  <c r="HA332" i="52"/>
  <c r="GW332" i="52"/>
  <c r="GV332" i="52"/>
  <c r="GU332" i="52"/>
  <c r="GT332" i="52"/>
  <c r="GS332" i="52"/>
  <c r="GR332" i="52"/>
  <c r="GQ332" i="52"/>
  <c r="GP332" i="52"/>
  <c r="GO332" i="52"/>
  <c r="FM332" i="52"/>
  <c r="FL332" i="52"/>
  <c r="FK332" i="52"/>
  <c r="FJ332" i="52"/>
  <c r="FI332" i="52"/>
  <c r="FH332" i="52"/>
  <c r="FG332" i="52"/>
  <c r="FF332" i="52"/>
  <c r="FE332" i="52"/>
  <c r="FA332" i="52"/>
  <c r="EZ332" i="52"/>
  <c r="EY332" i="52"/>
  <c r="EX332" i="52"/>
  <c r="EW332" i="52"/>
  <c r="EV332" i="52"/>
  <c r="EU332" i="52"/>
  <c r="ET332" i="52"/>
  <c r="ES332" i="52"/>
  <c r="BD332" i="52"/>
  <c r="BC332" i="52"/>
  <c r="BB332" i="52"/>
  <c r="BA332" i="52"/>
  <c r="AZ332" i="52"/>
  <c r="AY332" i="52"/>
  <c r="AX332" i="52"/>
  <c r="AW332" i="52"/>
  <c r="AV332" i="52"/>
  <c r="AU332" i="52"/>
  <c r="AT332" i="52"/>
  <c r="Q332" i="52"/>
  <c r="P332" i="52"/>
  <c r="C332" i="52"/>
  <c r="HI331" i="52"/>
  <c r="HH331" i="52"/>
  <c r="HG331" i="52"/>
  <c r="HF331" i="52"/>
  <c r="HE331" i="52"/>
  <c r="HD331" i="52"/>
  <c r="HC331" i="52"/>
  <c r="HB331" i="52"/>
  <c r="HA331" i="52"/>
  <c r="GW331" i="52"/>
  <c r="GV331" i="52"/>
  <c r="GU331" i="52"/>
  <c r="GT331" i="52"/>
  <c r="GS331" i="52"/>
  <c r="GR331" i="52"/>
  <c r="GQ331" i="52"/>
  <c r="GP331" i="52"/>
  <c r="GO331" i="52"/>
  <c r="FM331" i="52"/>
  <c r="FL331" i="52"/>
  <c r="FK331" i="52"/>
  <c r="FJ331" i="52"/>
  <c r="FI331" i="52"/>
  <c r="FH331" i="52"/>
  <c r="FG331" i="52"/>
  <c r="FF331" i="52"/>
  <c r="FE331" i="52"/>
  <c r="FA331" i="52"/>
  <c r="EZ331" i="52"/>
  <c r="EY331" i="52"/>
  <c r="EX331" i="52"/>
  <c r="EW331" i="52"/>
  <c r="EV331" i="52"/>
  <c r="EU331" i="52"/>
  <c r="ET331" i="52"/>
  <c r="ES331" i="52"/>
  <c r="BD331" i="52"/>
  <c r="BC331" i="52"/>
  <c r="BB331" i="52"/>
  <c r="BA331" i="52"/>
  <c r="AZ331" i="52"/>
  <c r="AY331" i="52"/>
  <c r="AX331" i="52"/>
  <c r="AW331" i="52"/>
  <c r="AV331" i="52"/>
  <c r="AU331" i="52"/>
  <c r="AT331" i="52"/>
  <c r="Q331" i="52"/>
  <c r="P331" i="52"/>
  <c r="C331" i="52"/>
  <c r="HI330" i="52"/>
  <c r="HH330" i="52"/>
  <c r="HG330" i="52"/>
  <c r="HF330" i="52"/>
  <c r="HE330" i="52"/>
  <c r="HD330" i="52"/>
  <c r="HC330" i="52"/>
  <c r="HB330" i="52"/>
  <c r="HA330" i="52"/>
  <c r="GW330" i="52"/>
  <c r="GV330" i="52"/>
  <c r="GU330" i="52"/>
  <c r="GT330" i="52"/>
  <c r="GS330" i="52"/>
  <c r="GR330" i="52"/>
  <c r="GQ330" i="52"/>
  <c r="GP330" i="52"/>
  <c r="GO330" i="52"/>
  <c r="FM330" i="52"/>
  <c r="FL330" i="52"/>
  <c r="FK330" i="52"/>
  <c r="FJ330" i="52"/>
  <c r="FI330" i="52"/>
  <c r="FH330" i="52"/>
  <c r="FG330" i="52"/>
  <c r="FF330" i="52"/>
  <c r="FE330" i="52"/>
  <c r="FA330" i="52"/>
  <c r="EZ330" i="52"/>
  <c r="EY330" i="52"/>
  <c r="EX330" i="52"/>
  <c r="EW330" i="52"/>
  <c r="EV330" i="52"/>
  <c r="EU330" i="52"/>
  <c r="ET330" i="52"/>
  <c r="ES330" i="52"/>
  <c r="BD330" i="52"/>
  <c r="BC330" i="52"/>
  <c r="BB330" i="52"/>
  <c r="BA330" i="52"/>
  <c r="AZ330" i="52"/>
  <c r="AY330" i="52"/>
  <c r="AX330" i="52"/>
  <c r="AW330" i="52"/>
  <c r="AV330" i="52"/>
  <c r="AU330" i="52"/>
  <c r="AT330" i="52"/>
  <c r="Q330" i="52"/>
  <c r="P330" i="52"/>
  <c r="C330" i="52"/>
  <c r="HI329" i="52"/>
  <c r="HH329" i="52"/>
  <c r="HG329" i="52"/>
  <c r="HF329" i="52"/>
  <c r="HE329" i="52"/>
  <c r="HD329" i="52"/>
  <c r="HC329" i="52"/>
  <c r="HB329" i="52"/>
  <c r="HA329" i="52"/>
  <c r="GW329" i="52"/>
  <c r="GV329" i="52"/>
  <c r="GU329" i="52"/>
  <c r="GT329" i="52"/>
  <c r="GS329" i="52"/>
  <c r="GR329" i="52"/>
  <c r="GQ329" i="52"/>
  <c r="GP329" i="52"/>
  <c r="GO329" i="52"/>
  <c r="FM329" i="52"/>
  <c r="FL329" i="52"/>
  <c r="FK329" i="52"/>
  <c r="FJ329" i="52"/>
  <c r="FI329" i="52"/>
  <c r="FH329" i="52"/>
  <c r="FG329" i="52"/>
  <c r="FF329" i="52"/>
  <c r="FE329" i="52"/>
  <c r="FA329" i="52"/>
  <c r="EZ329" i="52"/>
  <c r="EY329" i="52"/>
  <c r="EX329" i="52"/>
  <c r="EW329" i="52"/>
  <c r="EV329" i="52"/>
  <c r="EU329" i="52"/>
  <c r="ET329" i="52"/>
  <c r="ES329" i="52"/>
  <c r="BD329" i="52"/>
  <c r="BC329" i="52"/>
  <c r="BB329" i="52"/>
  <c r="BA329" i="52"/>
  <c r="AZ329" i="52"/>
  <c r="AY329" i="52"/>
  <c r="AX329" i="52"/>
  <c r="AW329" i="52"/>
  <c r="AV329" i="52"/>
  <c r="AU329" i="52"/>
  <c r="AT329" i="52"/>
  <c r="Q329" i="52"/>
  <c r="P329" i="52"/>
  <c r="C329" i="52"/>
  <c r="HI328" i="52"/>
  <c r="HH328" i="52"/>
  <c r="HG328" i="52"/>
  <c r="HF328" i="52"/>
  <c r="HE328" i="52"/>
  <c r="HD328" i="52"/>
  <c r="GY328" i="52" s="1"/>
  <c r="GZ328" i="52" s="1"/>
  <c r="HC328" i="52"/>
  <c r="HB328" i="52"/>
  <c r="HA328" i="52"/>
  <c r="GW328" i="52"/>
  <c r="GV328" i="52"/>
  <c r="GU328" i="52"/>
  <c r="GT328" i="52"/>
  <c r="GS328" i="52"/>
  <c r="GR328" i="52"/>
  <c r="GQ328" i="52"/>
  <c r="GP328" i="52"/>
  <c r="GO328" i="52"/>
  <c r="FM328" i="52"/>
  <c r="FL328" i="52"/>
  <c r="FK328" i="52"/>
  <c r="FJ328" i="52"/>
  <c r="FI328" i="52"/>
  <c r="FH328" i="52"/>
  <c r="FG328" i="52"/>
  <c r="FF328" i="52"/>
  <c r="FE328" i="52"/>
  <c r="FA328" i="52"/>
  <c r="EZ328" i="52"/>
  <c r="EY328" i="52"/>
  <c r="EX328" i="52"/>
  <c r="EW328" i="52"/>
  <c r="EV328" i="52"/>
  <c r="EU328" i="52"/>
  <c r="ET328" i="52"/>
  <c r="ES328" i="52"/>
  <c r="BD328" i="52"/>
  <c r="BC328" i="52"/>
  <c r="BB328" i="52"/>
  <c r="BA328" i="52"/>
  <c r="AZ328" i="52"/>
  <c r="AY328" i="52"/>
  <c r="AX328" i="52"/>
  <c r="AW328" i="52"/>
  <c r="AV328" i="52"/>
  <c r="AU328" i="52"/>
  <c r="AT328" i="52"/>
  <c r="Q328" i="52"/>
  <c r="P328" i="52"/>
  <c r="C328" i="52"/>
  <c r="HI327" i="52"/>
  <c r="HH327" i="52"/>
  <c r="HG327" i="52"/>
  <c r="HF327" i="52"/>
  <c r="HE327" i="52"/>
  <c r="HD327" i="52"/>
  <c r="HC327" i="52"/>
  <c r="HB327" i="52"/>
  <c r="HA327" i="52"/>
  <c r="GW327" i="52"/>
  <c r="GV327" i="52"/>
  <c r="GU327" i="52"/>
  <c r="GT327" i="52"/>
  <c r="GS327" i="52"/>
  <c r="GR327" i="52"/>
  <c r="GQ327" i="52"/>
  <c r="GP327" i="52"/>
  <c r="GO327" i="52"/>
  <c r="FM327" i="52"/>
  <c r="FL327" i="52"/>
  <c r="FK327" i="52"/>
  <c r="FJ327" i="52"/>
  <c r="FI327" i="52"/>
  <c r="FH327" i="52"/>
  <c r="FG327" i="52"/>
  <c r="FF327" i="52"/>
  <c r="FE327" i="52"/>
  <c r="FA327" i="52"/>
  <c r="EZ327" i="52"/>
  <c r="EY327" i="52"/>
  <c r="EX327" i="52"/>
  <c r="EW327" i="52"/>
  <c r="EV327" i="52"/>
  <c r="EU327" i="52"/>
  <c r="ET327" i="52"/>
  <c r="ES327" i="52"/>
  <c r="EQ327" i="52" s="1"/>
  <c r="ER327" i="52" s="1"/>
  <c r="BD327" i="52"/>
  <c r="BC327" i="52"/>
  <c r="BB327" i="52"/>
  <c r="BA327" i="52"/>
  <c r="AZ327" i="52"/>
  <c r="AY327" i="52"/>
  <c r="AX327" i="52"/>
  <c r="AW327" i="52"/>
  <c r="AV327" i="52"/>
  <c r="AU327" i="52"/>
  <c r="AT327" i="52"/>
  <c r="Q327" i="52"/>
  <c r="P327" i="52"/>
  <c r="C327" i="52"/>
  <c r="HI326" i="52"/>
  <c r="HH326" i="52"/>
  <c r="HG326" i="52"/>
  <c r="HF326" i="52"/>
  <c r="HE326" i="52"/>
  <c r="HD326" i="52"/>
  <c r="HC326" i="52"/>
  <c r="HB326" i="52"/>
  <c r="HA326" i="52"/>
  <c r="GW326" i="52"/>
  <c r="GV326" i="52"/>
  <c r="GU326" i="52"/>
  <c r="GT326" i="52"/>
  <c r="GS326" i="52"/>
  <c r="GR326" i="52"/>
  <c r="GQ326" i="52"/>
  <c r="GP326" i="52"/>
  <c r="GO326" i="52"/>
  <c r="GM326" i="52" s="1"/>
  <c r="GN326" i="52" s="1"/>
  <c r="FM326" i="52"/>
  <c r="FL326" i="52"/>
  <c r="FK326" i="52"/>
  <c r="FJ326" i="52"/>
  <c r="FI326" i="52"/>
  <c r="FH326" i="52"/>
  <c r="FG326" i="52"/>
  <c r="FF326" i="52"/>
  <c r="FE326" i="52"/>
  <c r="FA326" i="52"/>
  <c r="EZ326" i="52"/>
  <c r="EY326" i="52"/>
  <c r="EX326" i="52"/>
  <c r="EW326" i="52"/>
  <c r="EV326" i="52"/>
  <c r="EU326" i="52"/>
  <c r="ET326" i="52"/>
  <c r="ES326" i="52"/>
  <c r="BD326" i="52"/>
  <c r="BC326" i="52"/>
  <c r="BB326" i="52"/>
  <c r="BA326" i="52"/>
  <c r="AZ326" i="52"/>
  <c r="AY326" i="52"/>
  <c r="AX326" i="52"/>
  <c r="AW326" i="52"/>
  <c r="AV326" i="52"/>
  <c r="AU326" i="52"/>
  <c r="AT326" i="52"/>
  <c r="Q326" i="52"/>
  <c r="P326" i="52"/>
  <c r="C326" i="52"/>
  <c r="HI325" i="52"/>
  <c r="HH325" i="52"/>
  <c r="HG325" i="52"/>
  <c r="HF325" i="52"/>
  <c r="HE325" i="52"/>
  <c r="HD325" i="52"/>
  <c r="HC325" i="52"/>
  <c r="HB325" i="52"/>
  <c r="HA325" i="52"/>
  <c r="GW325" i="52"/>
  <c r="GV325" i="52"/>
  <c r="GU325" i="52"/>
  <c r="GT325" i="52"/>
  <c r="GS325" i="52"/>
  <c r="GR325" i="52"/>
  <c r="GQ325" i="52"/>
  <c r="GP325" i="52"/>
  <c r="GO325" i="52"/>
  <c r="FM325" i="52"/>
  <c r="FL325" i="52"/>
  <c r="FK325" i="52"/>
  <c r="FJ325" i="52"/>
  <c r="FI325" i="52"/>
  <c r="FH325" i="52"/>
  <c r="FG325" i="52"/>
  <c r="FF325" i="52"/>
  <c r="FE325" i="52"/>
  <c r="FA325" i="52"/>
  <c r="EZ325" i="52"/>
  <c r="EY325" i="52"/>
  <c r="EX325" i="52"/>
  <c r="EW325" i="52"/>
  <c r="EV325" i="52"/>
  <c r="EU325" i="52"/>
  <c r="ET325" i="52"/>
  <c r="ES325" i="52"/>
  <c r="BD325" i="52"/>
  <c r="BC325" i="52"/>
  <c r="BB325" i="52"/>
  <c r="BA325" i="52"/>
  <c r="AZ325" i="52"/>
  <c r="AY325" i="52"/>
  <c r="AX325" i="52"/>
  <c r="AW325" i="52"/>
  <c r="AV325" i="52"/>
  <c r="AU325" i="52"/>
  <c r="AT325" i="52"/>
  <c r="Q325" i="52"/>
  <c r="P325" i="52"/>
  <c r="C325" i="52"/>
  <c r="HI324" i="52"/>
  <c r="HH324" i="52"/>
  <c r="HG324" i="52"/>
  <c r="HF324" i="52"/>
  <c r="HE324" i="52"/>
  <c r="HD324" i="52"/>
  <c r="HC324" i="52"/>
  <c r="HB324" i="52"/>
  <c r="HA324" i="52"/>
  <c r="GW324" i="52"/>
  <c r="GV324" i="52"/>
  <c r="GU324" i="52"/>
  <c r="GT324" i="52"/>
  <c r="GS324" i="52"/>
  <c r="GR324" i="52"/>
  <c r="GQ324" i="52"/>
  <c r="GP324" i="52"/>
  <c r="GO324" i="52"/>
  <c r="FM324" i="52"/>
  <c r="FL324" i="52"/>
  <c r="FK324" i="52"/>
  <c r="FJ324" i="52"/>
  <c r="FI324" i="52"/>
  <c r="FH324" i="52"/>
  <c r="FG324" i="52"/>
  <c r="FF324" i="52"/>
  <c r="FE324" i="52"/>
  <c r="FA324" i="52"/>
  <c r="EZ324" i="52"/>
  <c r="EY324" i="52"/>
  <c r="EX324" i="52"/>
  <c r="EW324" i="52"/>
  <c r="EV324" i="52"/>
  <c r="EU324" i="52"/>
  <c r="ET324" i="52"/>
  <c r="ES324" i="52"/>
  <c r="BD324" i="52"/>
  <c r="BC324" i="52"/>
  <c r="BB324" i="52"/>
  <c r="BA324" i="52"/>
  <c r="AZ324" i="52"/>
  <c r="AY324" i="52"/>
  <c r="AX324" i="52"/>
  <c r="AW324" i="52"/>
  <c r="AV324" i="52"/>
  <c r="AU324" i="52"/>
  <c r="AT324" i="52"/>
  <c r="Q324" i="52"/>
  <c r="P324" i="52"/>
  <c r="C324" i="52"/>
  <c r="HI323" i="52"/>
  <c r="HH323" i="52"/>
  <c r="HG323" i="52"/>
  <c r="HF323" i="52"/>
  <c r="HE323" i="52"/>
  <c r="HD323" i="52"/>
  <c r="HC323" i="52"/>
  <c r="HB323" i="52"/>
  <c r="HA323" i="52"/>
  <c r="GW323" i="52"/>
  <c r="GV323" i="52"/>
  <c r="GU323" i="52"/>
  <c r="GT323" i="52"/>
  <c r="GS323" i="52"/>
  <c r="GR323" i="52"/>
  <c r="GQ323" i="52"/>
  <c r="GP323" i="52"/>
  <c r="GO323" i="52"/>
  <c r="FM323" i="52"/>
  <c r="FL323" i="52"/>
  <c r="FK323" i="52"/>
  <c r="FJ323" i="52"/>
  <c r="FI323" i="52"/>
  <c r="FH323" i="52"/>
  <c r="FG323" i="52"/>
  <c r="FF323" i="52"/>
  <c r="FE323" i="52"/>
  <c r="FA323" i="52"/>
  <c r="EZ323" i="52"/>
  <c r="EY323" i="52"/>
  <c r="EX323" i="52"/>
  <c r="EW323" i="52"/>
  <c r="EV323" i="52"/>
  <c r="EU323" i="52"/>
  <c r="ET323" i="52"/>
  <c r="ES323" i="52"/>
  <c r="EQ323" i="52" s="1"/>
  <c r="ER323" i="52" s="1"/>
  <c r="BD323" i="52"/>
  <c r="BC323" i="52"/>
  <c r="BB323" i="52"/>
  <c r="BA323" i="52"/>
  <c r="AZ323" i="52"/>
  <c r="AY323" i="52"/>
  <c r="AX323" i="52"/>
  <c r="AW323" i="52"/>
  <c r="AV323" i="52"/>
  <c r="AU323" i="52"/>
  <c r="AT323" i="52"/>
  <c r="Q323" i="52"/>
  <c r="P323" i="52"/>
  <c r="C323" i="52"/>
  <c r="HI322" i="52"/>
  <c r="HH322" i="52"/>
  <c r="HG322" i="52"/>
  <c r="HF322" i="52"/>
  <c r="HE322" i="52"/>
  <c r="HD322" i="52"/>
  <c r="HC322" i="52"/>
  <c r="HB322" i="52"/>
  <c r="HA322" i="52"/>
  <c r="GW322" i="52"/>
  <c r="GV322" i="52"/>
  <c r="GU322" i="52"/>
  <c r="GT322" i="52"/>
  <c r="GS322" i="52"/>
  <c r="GR322" i="52"/>
  <c r="GQ322" i="52"/>
  <c r="GP322" i="52"/>
  <c r="GO322" i="52"/>
  <c r="FM322" i="52"/>
  <c r="FL322" i="52"/>
  <c r="FK322" i="52"/>
  <c r="FJ322" i="52"/>
  <c r="FI322" i="52"/>
  <c r="FH322" i="52"/>
  <c r="FG322" i="52"/>
  <c r="FF322" i="52"/>
  <c r="FE322" i="52"/>
  <c r="FA322" i="52"/>
  <c r="EZ322" i="52"/>
  <c r="EY322" i="52"/>
  <c r="EX322" i="52"/>
  <c r="EW322" i="52"/>
  <c r="EV322" i="52"/>
  <c r="EU322" i="52"/>
  <c r="ET322" i="52"/>
  <c r="ES322" i="52"/>
  <c r="BD322" i="52"/>
  <c r="BC322" i="52"/>
  <c r="BB322" i="52"/>
  <c r="BA322" i="52"/>
  <c r="AZ322" i="52"/>
  <c r="AY322" i="52"/>
  <c r="AX322" i="52"/>
  <c r="AW322" i="52"/>
  <c r="AV322" i="52"/>
  <c r="AU322" i="52"/>
  <c r="AT322" i="52"/>
  <c r="Q322" i="52"/>
  <c r="P322" i="52"/>
  <c r="C322" i="52"/>
  <c r="HI321" i="52"/>
  <c r="HH321" i="52"/>
  <c r="HG321" i="52"/>
  <c r="HF321" i="52"/>
  <c r="HE321" i="52"/>
  <c r="HD321" i="52"/>
  <c r="HC321" i="52"/>
  <c r="HB321" i="52"/>
  <c r="HA321" i="52"/>
  <c r="GW321" i="52"/>
  <c r="GV321" i="52"/>
  <c r="GU321" i="52"/>
  <c r="GT321" i="52"/>
  <c r="GS321" i="52"/>
  <c r="GR321" i="52"/>
  <c r="GQ321" i="52"/>
  <c r="GP321" i="52"/>
  <c r="GO321" i="52"/>
  <c r="FM321" i="52"/>
  <c r="FL321" i="52"/>
  <c r="FK321" i="52"/>
  <c r="FJ321" i="52"/>
  <c r="FI321" i="52"/>
  <c r="FH321" i="52"/>
  <c r="FG321" i="52"/>
  <c r="FF321" i="52"/>
  <c r="FE321" i="52"/>
  <c r="FA321" i="52"/>
  <c r="EZ321" i="52"/>
  <c r="EY321" i="52"/>
  <c r="EX321" i="52"/>
  <c r="EW321" i="52"/>
  <c r="EV321" i="52"/>
  <c r="EU321" i="52"/>
  <c r="ET321" i="52"/>
  <c r="ES321" i="52"/>
  <c r="BD321" i="52"/>
  <c r="BC321" i="52"/>
  <c r="BB321" i="52"/>
  <c r="BA321" i="52"/>
  <c r="AZ321" i="52"/>
  <c r="AY321" i="52"/>
  <c r="AX321" i="52"/>
  <c r="AW321" i="52"/>
  <c r="AV321" i="52"/>
  <c r="AU321" i="52"/>
  <c r="AT321" i="52"/>
  <c r="Q321" i="52"/>
  <c r="P321" i="52"/>
  <c r="C321" i="52"/>
  <c r="HI320" i="52"/>
  <c r="HH320" i="52"/>
  <c r="HG320" i="52"/>
  <c r="HF320" i="52"/>
  <c r="HE320" i="52"/>
  <c r="HD320" i="52"/>
  <c r="HC320" i="52"/>
  <c r="HB320" i="52"/>
  <c r="HA320" i="52"/>
  <c r="GY320" i="52" s="1"/>
  <c r="GZ320" i="52" s="1"/>
  <c r="GW320" i="52"/>
  <c r="GV320" i="52"/>
  <c r="GU320" i="52"/>
  <c r="GT320" i="52"/>
  <c r="GS320" i="52"/>
  <c r="GR320" i="52"/>
  <c r="GQ320" i="52"/>
  <c r="GP320" i="52"/>
  <c r="GO320" i="52"/>
  <c r="FM320" i="52"/>
  <c r="FL320" i="52"/>
  <c r="FK320" i="52"/>
  <c r="FJ320" i="52"/>
  <c r="FI320" i="52"/>
  <c r="FH320" i="52"/>
  <c r="FG320" i="52"/>
  <c r="FF320" i="52"/>
  <c r="FE320" i="52"/>
  <c r="FA320" i="52"/>
  <c r="EZ320" i="52"/>
  <c r="EY320" i="52"/>
  <c r="EX320" i="52"/>
  <c r="EW320" i="52"/>
  <c r="EV320" i="52"/>
  <c r="EU320" i="52"/>
  <c r="ET320" i="52"/>
  <c r="ES320" i="52"/>
  <c r="BD320" i="52"/>
  <c r="BC320" i="52"/>
  <c r="BB320" i="52"/>
  <c r="BA320" i="52"/>
  <c r="AZ320" i="52"/>
  <c r="AY320" i="52"/>
  <c r="AX320" i="52"/>
  <c r="AW320" i="52"/>
  <c r="AV320" i="52"/>
  <c r="AU320" i="52"/>
  <c r="AT320" i="52"/>
  <c r="Q320" i="52"/>
  <c r="P320" i="52"/>
  <c r="C320" i="52"/>
  <c r="HI319" i="52"/>
  <c r="HH319" i="52"/>
  <c r="HG319" i="52"/>
  <c r="HF319" i="52"/>
  <c r="HE319" i="52"/>
  <c r="HD319" i="52"/>
  <c r="GY319" i="52" s="1"/>
  <c r="GZ319" i="52" s="1"/>
  <c r="HC319" i="52"/>
  <c r="HB319" i="52"/>
  <c r="HA319" i="52"/>
  <c r="GW319" i="52"/>
  <c r="GV319" i="52"/>
  <c r="GU319" i="52"/>
  <c r="GT319" i="52"/>
  <c r="GS319" i="52"/>
  <c r="GR319" i="52"/>
  <c r="GQ319" i="52"/>
  <c r="GP319" i="52"/>
  <c r="GO319" i="52"/>
  <c r="FM319" i="52"/>
  <c r="FL319" i="52"/>
  <c r="FK319" i="52"/>
  <c r="FJ319" i="52"/>
  <c r="FI319" i="52"/>
  <c r="FH319" i="52"/>
  <c r="FG319" i="52"/>
  <c r="FF319" i="52"/>
  <c r="FE319" i="52"/>
  <c r="FA319" i="52"/>
  <c r="EZ319" i="52"/>
  <c r="EY319" i="52"/>
  <c r="EX319" i="52"/>
  <c r="EW319" i="52"/>
  <c r="EV319" i="52"/>
  <c r="EU319" i="52"/>
  <c r="ET319" i="52"/>
  <c r="ES319" i="52"/>
  <c r="BD319" i="52"/>
  <c r="BC319" i="52"/>
  <c r="BB319" i="52"/>
  <c r="BA319" i="52"/>
  <c r="AZ319" i="52"/>
  <c r="AY319" i="52"/>
  <c r="AX319" i="52"/>
  <c r="AW319" i="52"/>
  <c r="AV319" i="52"/>
  <c r="AU319" i="52"/>
  <c r="AT319" i="52"/>
  <c r="Q319" i="52"/>
  <c r="P319" i="52"/>
  <c r="C319" i="52"/>
  <c r="HI318" i="52"/>
  <c r="HH318" i="52"/>
  <c r="HG318" i="52"/>
  <c r="HF318" i="52"/>
  <c r="HE318" i="52"/>
  <c r="HD318" i="52"/>
  <c r="HC318" i="52"/>
  <c r="HB318" i="52"/>
  <c r="HA318" i="52"/>
  <c r="GW318" i="52"/>
  <c r="GV318" i="52"/>
  <c r="GU318" i="52"/>
  <c r="GT318" i="52"/>
  <c r="GS318" i="52"/>
  <c r="GR318" i="52"/>
  <c r="GQ318" i="52"/>
  <c r="GP318" i="52"/>
  <c r="GO318" i="52"/>
  <c r="FM318" i="52"/>
  <c r="FL318" i="52"/>
  <c r="FK318" i="52"/>
  <c r="FJ318" i="52"/>
  <c r="FI318" i="52"/>
  <c r="FH318" i="52"/>
  <c r="FG318" i="52"/>
  <c r="FF318" i="52"/>
  <c r="FE318" i="52"/>
  <c r="FA318" i="52"/>
  <c r="EZ318" i="52"/>
  <c r="EY318" i="52"/>
  <c r="EX318" i="52"/>
  <c r="EW318" i="52"/>
  <c r="EV318" i="52"/>
  <c r="EU318" i="52"/>
  <c r="ET318" i="52"/>
  <c r="ES318" i="52"/>
  <c r="BD318" i="52"/>
  <c r="BC318" i="52"/>
  <c r="BB318" i="52"/>
  <c r="BA318" i="52"/>
  <c r="AZ318" i="52"/>
  <c r="AY318" i="52"/>
  <c r="AX318" i="52"/>
  <c r="AW318" i="52"/>
  <c r="AV318" i="52"/>
  <c r="AU318" i="52"/>
  <c r="AT318" i="52"/>
  <c r="Q318" i="52"/>
  <c r="P318" i="52"/>
  <c r="C318" i="52"/>
  <c r="HI317" i="52"/>
  <c r="HH317" i="52"/>
  <c r="HG317" i="52"/>
  <c r="HF317" i="52"/>
  <c r="HE317" i="52"/>
  <c r="HD317" i="52"/>
  <c r="HC317" i="52"/>
  <c r="HB317" i="52"/>
  <c r="HA317" i="52"/>
  <c r="GW317" i="52"/>
  <c r="GV317" i="52"/>
  <c r="GU317" i="52"/>
  <c r="GT317" i="52"/>
  <c r="GS317" i="52"/>
  <c r="GR317" i="52"/>
  <c r="GQ317" i="52"/>
  <c r="GP317" i="52"/>
  <c r="GO317" i="52"/>
  <c r="FM317" i="52"/>
  <c r="FL317" i="52"/>
  <c r="FK317" i="52"/>
  <c r="FJ317" i="52"/>
  <c r="FI317" i="52"/>
  <c r="FH317" i="52"/>
  <c r="FG317" i="52"/>
  <c r="FF317" i="52"/>
  <c r="FE317" i="52"/>
  <c r="FA317" i="52"/>
  <c r="EZ317" i="52"/>
  <c r="EY317" i="52"/>
  <c r="EX317" i="52"/>
  <c r="EW317" i="52"/>
  <c r="EV317" i="52"/>
  <c r="EU317" i="52"/>
  <c r="ET317" i="52"/>
  <c r="ES317" i="52"/>
  <c r="BD317" i="52"/>
  <c r="BC317" i="52"/>
  <c r="BB317" i="52"/>
  <c r="BA317" i="52"/>
  <c r="AZ317" i="52"/>
  <c r="AY317" i="52"/>
  <c r="AX317" i="52"/>
  <c r="AW317" i="52"/>
  <c r="AV317" i="52"/>
  <c r="AU317" i="52"/>
  <c r="AT317" i="52"/>
  <c r="Q317" i="52"/>
  <c r="P317" i="52"/>
  <c r="C317" i="52"/>
  <c r="HI316" i="52"/>
  <c r="HH316" i="52"/>
  <c r="HG316" i="52"/>
  <c r="HF316" i="52"/>
  <c r="HE316" i="52"/>
  <c r="HD316" i="52"/>
  <c r="HC316" i="52"/>
  <c r="HB316" i="52"/>
  <c r="HA316" i="52"/>
  <c r="GW316" i="52"/>
  <c r="GV316" i="52"/>
  <c r="GU316" i="52"/>
  <c r="GT316" i="52"/>
  <c r="GS316" i="52"/>
  <c r="GR316" i="52"/>
  <c r="GQ316" i="52"/>
  <c r="GP316" i="52"/>
  <c r="GO316" i="52"/>
  <c r="FM316" i="52"/>
  <c r="FL316" i="52"/>
  <c r="FK316" i="52"/>
  <c r="FJ316" i="52"/>
  <c r="FI316" i="52"/>
  <c r="FH316" i="52"/>
  <c r="FG316" i="52"/>
  <c r="FF316" i="52"/>
  <c r="FE316" i="52"/>
  <c r="FA316" i="52"/>
  <c r="EZ316" i="52"/>
  <c r="EY316" i="52"/>
  <c r="EX316" i="52"/>
  <c r="EW316" i="52"/>
  <c r="EV316" i="52"/>
  <c r="EU316" i="52"/>
  <c r="ET316" i="52"/>
  <c r="ES316" i="52"/>
  <c r="BD316" i="52"/>
  <c r="BC316" i="52"/>
  <c r="BB316" i="52"/>
  <c r="BA316" i="52"/>
  <c r="AZ316" i="52"/>
  <c r="AY316" i="52"/>
  <c r="AX316" i="52"/>
  <c r="AW316" i="52"/>
  <c r="AV316" i="52"/>
  <c r="AU316" i="52"/>
  <c r="AT316" i="52"/>
  <c r="Q316" i="52"/>
  <c r="P316" i="52"/>
  <c r="C316" i="52"/>
  <c r="HI315" i="52"/>
  <c r="HH315" i="52"/>
  <c r="HG315" i="52"/>
  <c r="HF315" i="52"/>
  <c r="HE315" i="52"/>
  <c r="GY315" i="52" s="1"/>
  <c r="GZ315" i="52" s="1"/>
  <c r="HD315" i="52"/>
  <c r="HC315" i="52"/>
  <c r="HB315" i="52"/>
  <c r="HA315" i="52"/>
  <c r="GW315" i="52"/>
  <c r="GV315" i="52"/>
  <c r="GU315" i="52"/>
  <c r="GT315" i="52"/>
  <c r="GS315" i="52"/>
  <c r="GR315" i="52"/>
  <c r="GQ315" i="52"/>
  <c r="GP315" i="52"/>
  <c r="GM315" i="52" s="1"/>
  <c r="GN315" i="52" s="1"/>
  <c r="GO315" i="52"/>
  <c r="FM315" i="52"/>
  <c r="FL315" i="52"/>
  <c r="FK315" i="52"/>
  <c r="FJ315" i="52"/>
  <c r="FI315" i="52"/>
  <c r="FH315" i="52"/>
  <c r="FG315" i="52"/>
  <c r="FF315" i="52"/>
  <c r="FE315" i="52"/>
  <c r="FA315" i="52"/>
  <c r="EZ315" i="52"/>
  <c r="EY315" i="52"/>
  <c r="EX315" i="52"/>
  <c r="EW315" i="52"/>
  <c r="EV315" i="52"/>
  <c r="EU315" i="52"/>
  <c r="ET315" i="52"/>
  <c r="ES315" i="52"/>
  <c r="BD315" i="52"/>
  <c r="BC315" i="52"/>
  <c r="BB315" i="52"/>
  <c r="BA315" i="52"/>
  <c r="AZ315" i="52"/>
  <c r="AY315" i="52"/>
  <c r="AX315" i="52"/>
  <c r="AW315" i="52"/>
  <c r="AV315" i="52"/>
  <c r="AU315" i="52"/>
  <c r="AT315" i="52"/>
  <c r="Q315" i="52"/>
  <c r="P315" i="52"/>
  <c r="C315" i="52"/>
  <c r="HI314" i="52"/>
  <c r="HH314" i="52"/>
  <c r="HG314" i="52"/>
  <c r="HF314" i="52"/>
  <c r="HE314" i="52"/>
  <c r="HD314" i="52"/>
  <c r="HC314" i="52"/>
  <c r="HB314" i="52"/>
  <c r="HA314" i="52"/>
  <c r="GW314" i="52"/>
  <c r="GV314" i="52"/>
  <c r="GU314" i="52"/>
  <c r="GT314" i="52"/>
  <c r="GS314" i="52"/>
  <c r="GR314" i="52"/>
  <c r="GQ314" i="52"/>
  <c r="GP314" i="52"/>
  <c r="GO314" i="52"/>
  <c r="FM314" i="52"/>
  <c r="FL314" i="52"/>
  <c r="FK314" i="52"/>
  <c r="FJ314" i="52"/>
  <c r="FI314" i="52"/>
  <c r="FH314" i="52"/>
  <c r="FG314" i="52"/>
  <c r="FF314" i="52"/>
  <c r="FE314" i="52"/>
  <c r="FA314" i="52"/>
  <c r="EZ314" i="52"/>
  <c r="EY314" i="52"/>
  <c r="EX314" i="52"/>
  <c r="EW314" i="52"/>
  <c r="EV314" i="52"/>
  <c r="EU314" i="52"/>
  <c r="ET314" i="52"/>
  <c r="ES314" i="52"/>
  <c r="BD314" i="52"/>
  <c r="BC314" i="52"/>
  <c r="BB314" i="52"/>
  <c r="BA314" i="52"/>
  <c r="AZ314" i="52"/>
  <c r="AY314" i="52"/>
  <c r="AX314" i="52"/>
  <c r="AW314" i="52"/>
  <c r="AV314" i="52"/>
  <c r="AU314" i="52"/>
  <c r="AT314" i="52"/>
  <c r="Q314" i="52"/>
  <c r="P314" i="52"/>
  <c r="C314" i="52"/>
  <c r="HI313" i="52"/>
  <c r="HH313" i="52"/>
  <c r="HG313" i="52"/>
  <c r="HF313" i="52"/>
  <c r="HE313" i="52"/>
  <c r="HD313" i="52"/>
  <c r="HC313" i="52"/>
  <c r="HB313" i="52"/>
  <c r="HA313" i="52"/>
  <c r="GW313" i="52"/>
  <c r="GV313" i="52"/>
  <c r="GU313" i="52"/>
  <c r="GT313" i="52"/>
  <c r="GS313" i="52"/>
  <c r="GR313" i="52"/>
  <c r="GQ313" i="52"/>
  <c r="GP313" i="52"/>
  <c r="GO313" i="52"/>
  <c r="FM313" i="52"/>
  <c r="FL313" i="52"/>
  <c r="FK313" i="52"/>
  <c r="FJ313" i="52"/>
  <c r="FI313" i="52"/>
  <c r="FH313" i="52"/>
  <c r="FG313" i="52"/>
  <c r="FF313" i="52"/>
  <c r="FE313" i="52"/>
  <c r="FA313" i="52"/>
  <c r="EZ313" i="52"/>
  <c r="EY313" i="52"/>
  <c r="EX313" i="52"/>
  <c r="EW313" i="52"/>
  <c r="EV313" i="52"/>
  <c r="EU313" i="52"/>
  <c r="ET313" i="52"/>
  <c r="ES313" i="52"/>
  <c r="BD313" i="52"/>
  <c r="BC313" i="52"/>
  <c r="BB313" i="52"/>
  <c r="BA313" i="52"/>
  <c r="AZ313" i="52"/>
  <c r="AY313" i="52"/>
  <c r="AX313" i="52"/>
  <c r="AW313" i="52"/>
  <c r="AV313" i="52"/>
  <c r="AU313" i="52"/>
  <c r="AT313" i="52"/>
  <c r="Q313" i="52"/>
  <c r="P313" i="52"/>
  <c r="C313" i="52"/>
  <c r="HI312" i="52"/>
  <c r="HH312" i="52"/>
  <c r="HG312" i="52"/>
  <c r="HF312" i="52"/>
  <c r="HE312" i="52"/>
  <c r="HD312" i="52"/>
  <c r="HC312" i="52"/>
  <c r="HB312" i="52"/>
  <c r="HA312" i="52"/>
  <c r="GW312" i="52"/>
  <c r="GV312" i="52"/>
  <c r="GU312" i="52"/>
  <c r="GT312" i="52"/>
  <c r="GS312" i="52"/>
  <c r="GR312" i="52"/>
  <c r="GQ312" i="52"/>
  <c r="GP312" i="52"/>
  <c r="GO312" i="52"/>
  <c r="FM312" i="52"/>
  <c r="FL312" i="52"/>
  <c r="FK312" i="52"/>
  <c r="FJ312" i="52"/>
  <c r="FI312" i="52"/>
  <c r="FH312" i="52"/>
  <c r="FG312" i="52"/>
  <c r="FF312" i="52"/>
  <c r="FE312" i="52"/>
  <c r="FA312" i="52"/>
  <c r="EZ312" i="52"/>
  <c r="EY312" i="52"/>
  <c r="EX312" i="52"/>
  <c r="EW312" i="52"/>
  <c r="EV312" i="52"/>
  <c r="EU312" i="52"/>
  <c r="ET312" i="52"/>
  <c r="ES312" i="52"/>
  <c r="EQ312" i="52" s="1"/>
  <c r="ER312" i="52" s="1"/>
  <c r="BD312" i="52"/>
  <c r="BC312" i="52"/>
  <c r="BB312" i="52"/>
  <c r="BA312" i="52"/>
  <c r="AZ312" i="52"/>
  <c r="AY312" i="52"/>
  <c r="AX312" i="52"/>
  <c r="AW312" i="52"/>
  <c r="AV312" i="52"/>
  <c r="AU312" i="52"/>
  <c r="AT312" i="52"/>
  <c r="Q312" i="52"/>
  <c r="P312" i="52"/>
  <c r="C312" i="52"/>
  <c r="HI311" i="52"/>
  <c r="HH311" i="52"/>
  <c r="HG311" i="52"/>
  <c r="HF311" i="52"/>
  <c r="HE311" i="52"/>
  <c r="HD311" i="52"/>
  <c r="HC311" i="52"/>
  <c r="HB311" i="52"/>
  <c r="HA311" i="52"/>
  <c r="GW311" i="52"/>
  <c r="GV311" i="52"/>
  <c r="GU311" i="52"/>
  <c r="GT311" i="52"/>
  <c r="GS311" i="52"/>
  <c r="GR311" i="52"/>
  <c r="GQ311" i="52"/>
  <c r="GP311" i="52"/>
  <c r="GO311" i="52"/>
  <c r="FM311" i="52"/>
  <c r="FL311" i="52"/>
  <c r="FK311" i="52"/>
  <c r="FJ311" i="52"/>
  <c r="FI311" i="52"/>
  <c r="FH311" i="52"/>
  <c r="FG311" i="52"/>
  <c r="FF311" i="52"/>
  <c r="FE311" i="52"/>
  <c r="FA311" i="52"/>
  <c r="EZ311" i="52"/>
  <c r="EY311" i="52"/>
  <c r="EX311" i="52"/>
  <c r="EW311" i="52"/>
  <c r="EV311" i="52"/>
  <c r="EU311" i="52"/>
  <c r="ET311" i="52"/>
  <c r="ES311" i="52"/>
  <c r="BD311" i="52"/>
  <c r="BC311" i="52"/>
  <c r="BB311" i="52"/>
  <c r="BA311" i="52"/>
  <c r="AZ311" i="52"/>
  <c r="AY311" i="52"/>
  <c r="AX311" i="52"/>
  <c r="AW311" i="52"/>
  <c r="AV311" i="52"/>
  <c r="AU311" i="52"/>
  <c r="AT311" i="52"/>
  <c r="Q311" i="52"/>
  <c r="P311" i="52"/>
  <c r="C311" i="52"/>
  <c r="HI310" i="52"/>
  <c r="HH310" i="52"/>
  <c r="HG310" i="52"/>
  <c r="HF310" i="52"/>
  <c r="HE310" i="52"/>
  <c r="HD310" i="52"/>
  <c r="HC310" i="52"/>
  <c r="HB310" i="52"/>
  <c r="HA310" i="52"/>
  <c r="GW310" i="52"/>
  <c r="GV310" i="52"/>
  <c r="GU310" i="52"/>
  <c r="GT310" i="52"/>
  <c r="GS310" i="52"/>
  <c r="GR310" i="52"/>
  <c r="GQ310" i="52"/>
  <c r="GP310" i="52"/>
  <c r="GO310" i="52"/>
  <c r="FM310" i="52"/>
  <c r="FL310" i="52"/>
  <c r="FK310" i="52"/>
  <c r="FJ310" i="52"/>
  <c r="FI310" i="52"/>
  <c r="FH310" i="52"/>
  <c r="FG310" i="52"/>
  <c r="FF310" i="52"/>
  <c r="FE310" i="52"/>
  <c r="FA310" i="52"/>
  <c r="EZ310" i="52"/>
  <c r="EY310" i="52"/>
  <c r="EX310" i="52"/>
  <c r="EW310" i="52"/>
  <c r="EV310" i="52"/>
  <c r="EU310" i="52"/>
  <c r="ET310" i="52"/>
  <c r="EQ310" i="52" s="1"/>
  <c r="ER310" i="52" s="1"/>
  <c r="ES310" i="52"/>
  <c r="BD310" i="52"/>
  <c r="BC310" i="52"/>
  <c r="BB310" i="52"/>
  <c r="BA310" i="52"/>
  <c r="AZ310" i="52"/>
  <c r="AY310" i="52"/>
  <c r="AX310" i="52"/>
  <c r="AW310" i="52"/>
  <c r="AV310" i="52"/>
  <c r="AU310" i="52"/>
  <c r="AT310" i="52"/>
  <c r="Q310" i="52"/>
  <c r="P310" i="52"/>
  <c r="C310" i="52"/>
  <c r="HI309" i="52"/>
  <c r="HH309" i="52"/>
  <c r="HG309" i="52"/>
  <c r="HF309" i="52"/>
  <c r="HE309" i="52"/>
  <c r="HD309" i="52"/>
  <c r="HC309" i="52"/>
  <c r="HB309" i="52"/>
  <c r="HA309" i="52"/>
  <c r="GW309" i="52"/>
  <c r="GV309" i="52"/>
  <c r="GU309" i="52"/>
  <c r="GT309" i="52"/>
  <c r="GS309" i="52"/>
  <c r="GR309" i="52"/>
  <c r="GQ309" i="52"/>
  <c r="GP309" i="52"/>
  <c r="GO309" i="52"/>
  <c r="FM309" i="52"/>
  <c r="FL309" i="52"/>
  <c r="FK309" i="52"/>
  <c r="FJ309" i="52"/>
  <c r="FI309" i="52"/>
  <c r="FH309" i="52"/>
  <c r="FG309" i="52"/>
  <c r="FF309" i="52"/>
  <c r="FE309" i="52"/>
  <c r="FA309" i="52"/>
  <c r="EZ309" i="52"/>
  <c r="EY309" i="52"/>
  <c r="EX309" i="52"/>
  <c r="EW309" i="52"/>
  <c r="EV309" i="52"/>
  <c r="EU309" i="52"/>
  <c r="ET309" i="52"/>
  <c r="ES309" i="52"/>
  <c r="BD309" i="52"/>
  <c r="BC309" i="52"/>
  <c r="BB309" i="52"/>
  <c r="BA309" i="52"/>
  <c r="AZ309" i="52"/>
  <c r="AY309" i="52"/>
  <c r="AX309" i="52"/>
  <c r="AW309" i="52"/>
  <c r="AV309" i="52"/>
  <c r="AU309" i="52"/>
  <c r="AT309" i="52"/>
  <c r="Q309" i="52"/>
  <c r="P309" i="52"/>
  <c r="C309" i="52"/>
  <c r="HI308" i="52"/>
  <c r="HH308" i="52"/>
  <c r="HG308" i="52"/>
  <c r="HF308" i="52"/>
  <c r="GY308" i="52" s="1"/>
  <c r="GZ308" i="52" s="1"/>
  <c r="HE308" i="52"/>
  <c r="HD308" i="52"/>
  <c r="HC308" i="52"/>
  <c r="HB308" i="52"/>
  <c r="HA308" i="52"/>
  <c r="GW308" i="52"/>
  <c r="GV308" i="52"/>
  <c r="GU308" i="52"/>
  <c r="GT308" i="52"/>
  <c r="GS308" i="52"/>
  <c r="GR308" i="52"/>
  <c r="GQ308" i="52"/>
  <c r="GP308" i="52"/>
  <c r="GO308" i="52"/>
  <c r="FM308" i="52"/>
  <c r="FL308" i="52"/>
  <c r="FK308" i="52"/>
  <c r="FJ308" i="52"/>
  <c r="FI308" i="52"/>
  <c r="FH308" i="52"/>
  <c r="FG308" i="52"/>
  <c r="FF308" i="52"/>
  <c r="FE308" i="52"/>
  <c r="FA308" i="52"/>
  <c r="EZ308" i="52"/>
  <c r="EY308" i="52"/>
  <c r="EX308" i="52"/>
  <c r="EW308" i="52"/>
  <c r="EV308" i="52"/>
  <c r="EU308" i="52"/>
  <c r="ET308" i="52"/>
  <c r="ES308" i="52"/>
  <c r="BD308" i="52"/>
  <c r="BC308" i="52"/>
  <c r="BB308" i="52"/>
  <c r="BA308" i="52"/>
  <c r="AZ308" i="52"/>
  <c r="AY308" i="52"/>
  <c r="AX308" i="52"/>
  <c r="AW308" i="52"/>
  <c r="AV308" i="52"/>
  <c r="AU308" i="52"/>
  <c r="AT308" i="52"/>
  <c r="Q308" i="52"/>
  <c r="P308" i="52"/>
  <c r="C308" i="52"/>
  <c r="HI307" i="52"/>
  <c r="HH307" i="52"/>
  <c r="HG307" i="52"/>
  <c r="HF307" i="52"/>
  <c r="HE307" i="52"/>
  <c r="HD307" i="52"/>
  <c r="HC307" i="52"/>
  <c r="HB307" i="52"/>
  <c r="HA307" i="52"/>
  <c r="GW307" i="52"/>
  <c r="GV307" i="52"/>
  <c r="GU307" i="52"/>
  <c r="GT307" i="52"/>
  <c r="GS307" i="52"/>
  <c r="GR307" i="52"/>
  <c r="GQ307" i="52"/>
  <c r="GP307" i="52"/>
  <c r="GO307" i="52"/>
  <c r="FM307" i="52"/>
  <c r="FL307" i="52"/>
  <c r="FK307" i="52"/>
  <c r="FJ307" i="52"/>
  <c r="FI307" i="52"/>
  <c r="FH307" i="52"/>
  <c r="FG307" i="52"/>
  <c r="FC307" i="52" s="1"/>
  <c r="FD307" i="52" s="1"/>
  <c r="FF307" i="52"/>
  <c r="FE307" i="52"/>
  <c r="FA307" i="52"/>
  <c r="EZ307" i="52"/>
  <c r="EY307" i="52"/>
  <c r="EX307" i="52"/>
  <c r="EW307" i="52"/>
  <c r="EV307" i="52"/>
  <c r="EU307" i="52"/>
  <c r="ET307" i="52"/>
  <c r="ES307" i="52"/>
  <c r="BD307" i="52"/>
  <c r="BC307" i="52"/>
  <c r="BB307" i="52"/>
  <c r="BA307" i="52"/>
  <c r="AZ307" i="52"/>
  <c r="AY307" i="52"/>
  <c r="AX307" i="52"/>
  <c r="AW307" i="52"/>
  <c r="AV307" i="52"/>
  <c r="AU307" i="52"/>
  <c r="AT307" i="52"/>
  <c r="Q307" i="52"/>
  <c r="P307" i="52"/>
  <c r="C307" i="52"/>
  <c r="HI306" i="52"/>
  <c r="HH306" i="52"/>
  <c r="HG306" i="52"/>
  <c r="HF306" i="52"/>
  <c r="HE306" i="52"/>
  <c r="HD306" i="52"/>
  <c r="HC306" i="52"/>
  <c r="HB306" i="52"/>
  <c r="HA306" i="52"/>
  <c r="GW306" i="52"/>
  <c r="GV306" i="52"/>
  <c r="GU306" i="52"/>
  <c r="GT306" i="52"/>
  <c r="GS306" i="52"/>
  <c r="GR306" i="52"/>
  <c r="GQ306" i="52"/>
  <c r="GP306" i="52"/>
  <c r="GO306" i="52"/>
  <c r="FM306" i="52"/>
  <c r="FL306" i="52"/>
  <c r="FK306" i="52"/>
  <c r="FJ306" i="52"/>
  <c r="FI306" i="52"/>
  <c r="FH306" i="52"/>
  <c r="FG306" i="52"/>
  <c r="FF306" i="52"/>
  <c r="FE306" i="52"/>
  <c r="FA306" i="52"/>
  <c r="EZ306" i="52"/>
  <c r="EY306" i="52"/>
  <c r="EX306" i="52"/>
  <c r="EW306" i="52"/>
  <c r="EV306" i="52"/>
  <c r="EU306" i="52"/>
  <c r="ET306" i="52"/>
  <c r="ES306" i="52"/>
  <c r="BD306" i="52"/>
  <c r="BC306" i="52"/>
  <c r="BB306" i="52"/>
  <c r="BA306" i="52"/>
  <c r="AZ306" i="52"/>
  <c r="AY306" i="52"/>
  <c r="AX306" i="52"/>
  <c r="AW306" i="52"/>
  <c r="AV306" i="52"/>
  <c r="AU306" i="52"/>
  <c r="AT306" i="52"/>
  <c r="Q306" i="52"/>
  <c r="P306" i="52"/>
  <c r="C306" i="52"/>
  <c r="HI305" i="52"/>
  <c r="HH305" i="52"/>
  <c r="HG305" i="52"/>
  <c r="HF305" i="52"/>
  <c r="HE305" i="52"/>
  <c r="HD305" i="52"/>
  <c r="HC305" i="52"/>
  <c r="HB305" i="52"/>
  <c r="HA305" i="52"/>
  <c r="GW305" i="52"/>
  <c r="GV305" i="52"/>
  <c r="GU305" i="52"/>
  <c r="GT305" i="52"/>
  <c r="GS305" i="52"/>
  <c r="GR305" i="52"/>
  <c r="GQ305" i="52"/>
  <c r="GP305" i="52"/>
  <c r="GO305" i="52"/>
  <c r="FM305" i="52"/>
  <c r="FL305" i="52"/>
  <c r="FK305" i="52"/>
  <c r="FJ305" i="52"/>
  <c r="FI305" i="52"/>
  <c r="FH305" i="52"/>
  <c r="FG305" i="52"/>
  <c r="FF305" i="52"/>
  <c r="FE305" i="52"/>
  <c r="FA305" i="52"/>
  <c r="EZ305" i="52"/>
  <c r="EY305" i="52"/>
  <c r="EX305" i="52"/>
  <c r="EW305" i="52"/>
  <c r="EV305" i="52"/>
  <c r="EU305" i="52"/>
  <c r="ET305" i="52"/>
  <c r="ES305" i="52"/>
  <c r="BD305" i="52"/>
  <c r="BC305" i="52"/>
  <c r="BB305" i="52"/>
  <c r="BA305" i="52"/>
  <c r="AZ305" i="52"/>
  <c r="AY305" i="52"/>
  <c r="AX305" i="52"/>
  <c r="AW305" i="52"/>
  <c r="AV305" i="52"/>
  <c r="AU305" i="52"/>
  <c r="AT305" i="52"/>
  <c r="Q305" i="52"/>
  <c r="P305" i="52"/>
  <c r="C305" i="52"/>
  <c r="HI304" i="52"/>
  <c r="HH304" i="52"/>
  <c r="HG304" i="52"/>
  <c r="HF304" i="52"/>
  <c r="HE304" i="52"/>
  <c r="HD304" i="52"/>
  <c r="HC304" i="52"/>
  <c r="HB304" i="52"/>
  <c r="HA304" i="52"/>
  <c r="GW304" i="52"/>
  <c r="GV304" i="52"/>
  <c r="GU304" i="52"/>
  <c r="GT304" i="52"/>
  <c r="GS304" i="52"/>
  <c r="GR304" i="52"/>
  <c r="GQ304" i="52"/>
  <c r="GP304" i="52"/>
  <c r="GO304" i="52"/>
  <c r="FM304" i="52"/>
  <c r="FL304" i="52"/>
  <c r="FK304" i="52"/>
  <c r="FJ304" i="52"/>
  <c r="FI304" i="52"/>
  <c r="FH304" i="52"/>
  <c r="FG304" i="52"/>
  <c r="FF304" i="52"/>
  <c r="FE304" i="52"/>
  <c r="FA304" i="52"/>
  <c r="EZ304" i="52"/>
  <c r="EY304" i="52"/>
  <c r="EX304" i="52"/>
  <c r="EW304" i="52"/>
  <c r="EV304" i="52"/>
  <c r="EU304" i="52"/>
  <c r="ET304" i="52"/>
  <c r="ES304" i="52"/>
  <c r="BD304" i="52"/>
  <c r="BC304" i="52"/>
  <c r="BB304" i="52"/>
  <c r="BA304" i="52"/>
  <c r="AZ304" i="52"/>
  <c r="AY304" i="52"/>
  <c r="AX304" i="52"/>
  <c r="AW304" i="52"/>
  <c r="AV304" i="52"/>
  <c r="AU304" i="52"/>
  <c r="AT304" i="52"/>
  <c r="Q304" i="52"/>
  <c r="P304" i="52"/>
  <c r="C304" i="52"/>
  <c r="HI303" i="52"/>
  <c r="HH303" i="52"/>
  <c r="HG303" i="52"/>
  <c r="HF303" i="52"/>
  <c r="HE303" i="52"/>
  <c r="HD303" i="52"/>
  <c r="HC303" i="52"/>
  <c r="HB303" i="52"/>
  <c r="HA303" i="52"/>
  <c r="GW303" i="52"/>
  <c r="GV303" i="52"/>
  <c r="GU303" i="52"/>
  <c r="GT303" i="52"/>
  <c r="GS303" i="52"/>
  <c r="GR303" i="52"/>
  <c r="GQ303" i="52"/>
  <c r="GP303" i="52"/>
  <c r="GO303" i="52"/>
  <c r="FM303" i="52"/>
  <c r="FL303" i="52"/>
  <c r="FK303" i="52"/>
  <c r="FJ303" i="52"/>
  <c r="FI303" i="52"/>
  <c r="FH303" i="52"/>
  <c r="FG303" i="52"/>
  <c r="FF303" i="52"/>
  <c r="FE303" i="52"/>
  <c r="FA303" i="52"/>
  <c r="EZ303" i="52"/>
  <c r="EY303" i="52"/>
  <c r="EX303" i="52"/>
  <c r="EW303" i="52"/>
  <c r="EV303" i="52"/>
  <c r="EU303" i="52"/>
  <c r="ET303" i="52"/>
  <c r="ES303" i="52"/>
  <c r="BD303" i="52"/>
  <c r="BC303" i="52"/>
  <c r="BB303" i="52"/>
  <c r="BA303" i="52"/>
  <c r="AZ303" i="52"/>
  <c r="AY303" i="52"/>
  <c r="AX303" i="52"/>
  <c r="AW303" i="52"/>
  <c r="AV303" i="52"/>
  <c r="AU303" i="52"/>
  <c r="AT303" i="52"/>
  <c r="Q303" i="52"/>
  <c r="P303" i="52"/>
  <c r="C303" i="52"/>
  <c r="HI302" i="52"/>
  <c r="HH302" i="52"/>
  <c r="HG302" i="52"/>
  <c r="HF302" i="52"/>
  <c r="HE302" i="52"/>
  <c r="HD302" i="52"/>
  <c r="HC302" i="52"/>
  <c r="HB302" i="52"/>
  <c r="HA302" i="52"/>
  <c r="GW302" i="52"/>
  <c r="GV302" i="52"/>
  <c r="GU302" i="52"/>
  <c r="GT302" i="52"/>
  <c r="GS302" i="52"/>
  <c r="GR302" i="52"/>
  <c r="GQ302" i="52"/>
  <c r="GP302" i="52"/>
  <c r="GO302" i="52"/>
  <c r="FM302" i="52"/>
  <c r="FL302" i="52"/>
  <c r="FK302" i="52"/>
  <c r="FJ302" i="52"/>
  <c r="FI302" i="52"/>
  <c r="FH302" i="52"/>
  <c r="FG302" i="52"/>
  <c r="FC302" i="52" s="1"/>
  <c r="FD302" i="52" s="1"/>
  <c r="FF302" i="52"/>
  <c r="FE302" i="52"/>
  <c r="FA302" i="52"/>
  <c r="EZ302" i="52"/>
  <c r="EY302" i="52"/>
  <c r="EX302" i="52"/>
  <c r="EW302" i="52"/>
  <c r="EV302" i="52"/>
  <c r="EU302" i="52"/>
  <c r="ET302" i="52"/>
  <c r="ES302" i="52"/>
  <c r="BD302" i="52"/>
  <c r="BC302" i="52"/>
  <c r="BB302" i="52"/>
  <c r="BA302" i="52"/>
  <c r="AZ302" i="52"/>
  <c r="AY302" i="52"/>
  <c r="AX302" i="52"/>
  <c r="AW302" i="52"/>
  <c r="AV302" i="52"/>
  <c r="AU302" i="52"/>
  <c r="AT302" i="52"/>
  <c r="Q302" i="52"/>
  <c r="P302" i="52"/>
  <c r="C302" i="52"/>
  <c r="HI301" i="52"/>
  <c r="HH301" i="52"/>
  <c r="HG301" i="52"/>
  <c r="HF301" i="52"/>
  <c r="HE301" i="52"/>
  <c r="HD301" i="52"/>
  <c r="HC301" i="52"/>
  <c r="HB301" i="52"/>
  <c r="HA301" i="52"/>
  <c r="GW301" i="52"/>
  <c r="GV301" i="52"/>
  <c r="GU301" i="52"/>
  <c r="GT301" i="52"/>
  <c r="GS301" i="52"/>
  <c r="GR301" i="52"/>
  <c r="GQ301" i="52"/>
  <c r="GP301" i="52"/>
  <c r="GO301" i="52"/>
  <c r="FM301" i="52"/>
  <c r="FL301" i="52"/>
  <c r="FK301" i="52"/>
  <c r="FJ301" i="52"/>
  <c r="FI301" i="52"/>
  <c r="FH301" i="52"/>
  <c r="FG301" i="52"/>
  <c r="FF301" i="52"/>
  <c r="FE301" i="52"/>
  <c r="FA301" i="52"/>
  <c r="EZ301" i="52"/>
  <c r="EY301" i="52"/>
  <c r="EX301" i="52"/>
  <c r="EW301" i="52"/>
  <c r="EV301" i="52"/>
  <c r="EU301" i="52"/>
  <c r="ET301" i="52"/>
  <c r="ES301" i="52"/>
  <c r="BD301" i="52"/>
  <c r="BC301" i="52"/>
  <c r="BB301" i="52"/>
  <c r="BA301" i="52"/>
  <c r="AZ301" i="52"/>
  <c r="AY301" i="52"/>
  <c r="AX301" i="52"/>
  <c r="AW301" i="52"/>
  <c r="AV301" i="52"/>
  <c r="AU301" i="52"/>
  <c r="AT301" i="52"/>
  <c r="Q301" i="52"/>
  <c r="P301" i="52"/>
  <c r="C301" i="52"/>
  <c r="HI300" i="52"/>
  <c r="HH300" i="52"/>
  <c r="HG300" i="52"/>
  <c r="HF300" i="52"/>
  <c r="HE300" i="52"/>
  <c r="HD300" i="52"/>
  <c r="HC300" i="52"/>
  <c r="HB300" i="52"/>
  <c r="HA300" i="52"/>
  <c r="GW300" i="52"/>
  <c r="GV300" i="52"/>
  <c r="GU300" i="52"/>
  <c r="GT300" i="52"/>
  <c r="GS300" i="52"/>
  <c r="GR300" i="52"/>
  <c r="GQ300" i="52"/>
  <c r="GP300" i="52"/>
  <c r="GO300" i="52"/>
  <c r="FM300" i="52"/>
  <c r="FL300" i="52"/>
  <c r="FK300" i="52"/>
  <c r="FJ300" i="52"/>
  <c r="FI300" i="52"/>
  <c r="FH300" i="52"/>
  <c r="FG300" i="52"/>
  <c r="FF300" i="52"/>
  <c r="FE300" i="52"/>
  <c r="FA300" i="52"/>
  <c r="EZ300" i="52"/>
  <c r="EY300" i="52"/>
  <c r="EX300" i="52"/>
  <c r="EW300" i="52"/>
  <c r="EV300" i="52"/>
  <c r="EU300" i="52"/>
  <c r="ET300" i="52"/>
  <c r="ES300" i="52"/>
  <c r="EQ300" i="52" s="1"/>
  <c r="ER300" i="52" s="1"/>
  <c r="BD300" i="52"/>
  <c r="BC300" i="52"/>
  <c r="BB300" i="52"/>
  <c r="BA300" i="52"/>
  <c r="AZ300" i="52"/>
  <c r="AY300" i="52"/>
  <c r="AX300" i="52"/>
  <c r="AW300" i="52"/>
  <c r="AV300" i="52"/>
  <c r="AU300" i="52"/>
  <c r="AT300" i="52"/>
  <c r="Q300" i="52"/>
  <c r="P300" i="52"/>
  <c r="C300" i="52"/>
  <c r="HI299" i="52"/>
  <c r="HH299" i="52"/>
  <c r="HG299" i="52"/>
  <c r="HF299" i="52"/>
  <c r="HE299" i="52"/>
  <c r="HD299" i="52"/>
  <c r="HC299" i="52"/>
  <c r="HB299" i="52"/>
  <c r="HA299" i="52"/>
  <c r="GW299" i="52"/>
  <c r="GV299" i="52"/>
  <c r="GU299" i="52"/>
  <c r="GT299" i="52"/>
  <c r="GS299" i="52"/>
  <c r="GR299" i="52"/>
  <c r="GQ299" i="52"/>
  <c r="GP299" i="52"/>
  <c r="GO299" i="52"/>
  <c r="FM299" i="52"/>
  <c r="FL299" i="52"/>
  <c r="FK299" i="52"/>
  <c r="FJ299" i="52"/>
  <c r="FI299" i="52"/>
  <c r="FH299" i="52"/>
  <c r="FG299" i="52"/>
  <c r="FF299" i="52"/>
  <c r="FE299" i="52"/>
  <c r="FA299" i="52"/>
  <c r="EZ299" i="52"/>
  <c r="EY299" i="52"/>
  <c r="EX299" i="52"/>
  <c r="EW299" i="52"/>
  <c r="EV299" i="52"/>
  <c r="EU299" i="52"/>
  <c r="ET299" i="52"/>
  <c r="ES299" i="52"/>
  <c r="BD299" i="52"/>
  <c r="BC299" i="52"/>
  <c r="BB299" i="52"/>
  <c r="BA299" i="52"/>
  <c r="AZ299" i="52"/>
  <c r="AY299" i="52"/>
  <c r="AX299" i="52"/>
  <c r="AW299" i="52"/>
  <c r="AV299" i="52"/>
  <c r="AU299" i="52"/>
  <c r="AT299" i="52"/>
  <c r="Q299" i="52"/>
  <c r="P299" i="52"/>
  <c r="C299" i="52"/>
  <c r="HI298" i="52"/>
  <c r="HH298" i="52"/>
  <c r="HG298" i="52"/>
  <c r="HF298" i="52"/>
  <c r="HE298" i="52"/>
  <c r="HD298" i="52"/>
  <c r="HC298" i="52"/>
  <c r="HB298" i="52"/>
  <c r="HA298" i="52"/>
  <c r="GW298" i="52"/>
  <c r="GV298" i="52"/>
  <c r="GU298" i="52"/>
  <c r="GT298" i="52"/>
  <c r="GS298" i="52"/>
  <c r="GR298" i="52"/>
  <c r="GQ298" i="52"/>
  <c r="GP298" i="52"/>
  <c r="GO298" i="52"/>
  <c r="FM298" i="52"/>
  <c r="FL298" i="52"/>
  <c r="FK298" i="52"/>
  <c r="FJ298" i="52"/>
  <c r="FI298" i="52"/>
  <c r="FH298" i="52"/>
  <c r="FG298" i="52"/>
  <c r="FF298" i="52"/>
  <c r="FE298" i="52"/>
  <c r="FA298" i="52"/>
  <c r="EZ298" i="52"/>
  <c r="EY298" i="52"/>
  <c r="EX298" i="52"/>
  <c r="EW298" i="52"/>
  <c r="EV298" i="52"/>
  <c r="EU298" i="52"/>
  <c r="ET298" i="52"/>
  <c r="ES298" i="52"/>
  <c r="BD298" i="52"/>
  <c r="BC298" i="52"/>
  <c r="BB298" i="52"/>
  <c r="BA298" i="52"/>
  <c r="AZ298" i="52"/>
  <c r="AY298" i="52"/>
  <c r="AX298" i="52"/>
  <c r="AW298" i="52"/>
  <c r="AV298" i="52"/>
  <c r="AU298" i="52"/>
  <c r="AT298" i="52"/>
  <c r="Q298" i="52"/>
  <c r="P298" i="52"/>
  <c r="C298" i="52"/>
  <c r="HI297" i="52"/>
  <c r="HH297" i="52"/>
  <c r="HG297" i="52"/>
  <c r="HF297" i="52"/>
  <c r="HE297" i="52"/>
  <c r="HD297" i="52"/>
  <c r="HC297" i="52"/>
  <c r="HB297" i="52"/>
  <c r="HA297" i="52"/>
  <c r="GW297" i="52"/>
  <c r="GV297" i="52"/>
  <c r="GU297" i="52"/>
  <c r="GT297" i="52"/>
  <c r="GS297" i="52"/>
  <c r="GR297" i="52"/>
  <c r="GQ297" i="52"/>
  <c r="GP297" i="52"/>
  <c r="GO297" i="52"/>
  <c r="FM297" i="52"/>
  <c r="FL297" i="52"/>
  <c r="FK297" i="52"/>
  <c r="FJ297" i="52"/>
  <c r="FI297" i="52"/>
  <c r="FH297" i="52"/>
  <c r="FG297" i="52"/>
  <c r="FF297" i="52"/>
  <c r="FE297" i="52"/>
  <c r="FA297" i="52"/>
  <c r="EZ297" i="52"/>
  <c r="EY297" i="52"/>
  <c r="EX297" i="52"/>
  <c r="EW297" i="52"/>
  <c r="EV297" i="52"/>
  <c r="EU297" i="52"/>
  <c r="ET297" i="52"/>
  <c r="ES297" i="52"/>
  <c r="BD297" i="52"/>
  <c r="BC297" i="52"/>
  <c r="BB297" i="52"/>
  <c r="BA297" i="52"/>
  <c r="AZ297" i="52"/>
  <c r="AY297" i="52"/>
  <c r="AX297" i="52"/>
  <c r="AW297" i="52"/>
  <c r="AV297" i="52"/>
  <c r="AU297" i="52"/>
  <c r="AT297" i="52"/>
  <c r="Q297" i="52"/>
  <c r="P297" i="52"/>
  <c r="C297" i="52"/>
  <c r="HI296" i="52"/>
  <c r="HH296" i="52"/>
  <c r="HG296" i="52"/>
  <c r="HF296" i="52"/>
  <c r="HE296" i="52"/>
  <c r="HD296" i="52"/>
  <c r="HC296" i="52"/>
  <c r="HB296" i="52"/>
  <c r="HA296" i="52"/>
  <c r="GW296" i="52"/>
  <c r="GV296" i="52"/>
  <c r="GU296" i="52"/>
  <c r="GT296" i="52"/>
  <c r="GS296" i="52"/>
  <c r="GR296" i="52"/>
  <c r="GQ296" i="52"/>
  <c r="GP296" i="52"/>
  <c r="GO296" i="52"/>
  <c r="FM296" i="52"/>
  <c r="FL296" i="52"/>
  <c r="FK296" i="52"/>
  <c r="FJ296" i="52"/>
  <c r="FI296" i="52"/>
  <c r="FH296" i="52"/>
  <c r="FG296" i="52"/>
  <c r="FF296" i="52"/>
  <c r="FE296" i="52"/>
  <c r="FA296" i="52"/>
  <c r="EZ296" i="52"/>
  <c r="EY296" i="52"/>
  <c r="EX296" i="52"/>
  <c r="EW296" i="52"/>
  <c r="EV296" i="52"/>
  <c r="EU296" i="52"/>
  <c r="ET296" i="52"/>
  <c r="ES296" i="52"/>
  <c r="EQ296" i="52" s="1"/>
  <c r="ER296" i="52" s="1"/>
  <c r="BD296" i="52"/>
  <c r="BC296" i="52"/>
  <c r="BB296" i="52"/>
  <c r="BA296" i="52"/>
  <c r="AZ296" i="52"/>
  <c r="AY296" i="52"/>
  <c r="AX296" i="52"/>
  <c r="AW296" i="52"/>
  <c r="AV296" i="52"/>
  <c r="AU296" i="52"/>
  <c r="AT296" i="52"/>
  <c r="Q296" i="52"/>
  <c r="P296" i="52"/>
  <c r="C296" i="52"/>
  <c r="HI295" i="52"/>
  <c r="HH295" i="52"/>
  <c r="HG295" i="52"/>
  <c r="HF295" i="52"/>
  <c r="HE295" i="52"/>
  <c r="HD295" i="52"/>
  <c r="HC295" i="52"/>
  <c r="HB295" i="52"/>
  <c r="HA295" i="52"/>
  <c r="GW295" i="52"/>
  <c r="GV295" i="52"/>
  <c r="GU295" i="52"/>
  <c r="GT295" i="52"/>
  <c r="GS295" i="52"/>
  <c r="GR295" i="52"/>
  <c r="GQ295" i="52"/>
  <c r="GP295" i="52"/>
  <c r="GO295" i="52"/>
  <c r="FM295" i="52"/>
  <c r="FL295" i="52"/>
  <c r="FK295" i="52"/>
  <c r="FJ295" i="52"/>
  <c r="FI295" i="52"/>
  <c r="FH295" i="52"/>
  <c r="FG295" i="52"/>
  <c r="FF295" i="52"/>
  <c r="FE295" i="52"/>
  <c r="FA295" i="52"/>
  <c r="EZ295" i="52"/>
  <c r="EY295" i="52"/>
  <c r="EX295" i="52"/>
  <c r="EW295" i="52"/>
  <c r="EV295" i="52"/>
  <c r="EU295" i="52"/>
  <c r="ET295" i="52"/>
  <c r="ES295" i="52"/>
  <c r="BD295" i="52"/>
  <c r="BC295" i="52"/>
  <c r="BB295" i="52"/>
  <c r="BA295" i="52"/>
  <c r="AZ295" i="52"/>
  <c r="AY295" i="52"/>
  <c r="AX295" i="52"/>
  <c r="AW295" i="52"/>
  <c r="AV295" i="52"/>
  <c r="AU295" i="52"/>
  <c r="AT295" i="52"/>
  <c r="Q295" i="52"/>
  <c r="P295" i="52"/>
  <c r="C295" i="52"/>
  <c r="HI294" i="52"/>
  <c r="HH294" i="52"/>
  <c r="HG294" i="52"/>
  <c r="HF294" i="52"/>
  <c r="HE294" i="52"/>
  <c r="HD294" i="52"/>
  <c r="HC294" i="52"/>
  <c r="HB294" i="52"/>
  <c r="HA294" i="52"/>
  <c r="GW294" i="52"/>
  <c r="GV294" i="52"/>
  <c r="GU294" i="52"/>
  <c r="GT294" i="52"/>
  <c r="GS294" i="52"/>
  <c r="GR294" i="52"/>
  <c r="GQ294" i="52"/>
  <c r="GP294" i="52"/>
  <c r="GO294" i="52"/>
  <c r="FM294" i="52"/>
  <c r="FL294" i="52"/>
  <c r="FK294" i="52"/>
  <c r="FJ294" i="52"/>
  <c r="FI294" i="52"/>
  <c r="FH294" i="52"/>
  <c r="FG294" i="52"/>
  <c r="FF294" i="52"/>
  <c r="FE294" i="52"/>
  <c r="FA294" i="52"/>
  <c r="EZ294" i="52"/>
  <c r="EY294" i="52"/>
  <c r="EX294" i="52"/>
  <c r="EW294" i="52"/>
  <c r="EV294" i="52"/>
  <c r="EU294" i="52"/>
  <c r="ET294" i="52"/>
  <c r="ES294" i="52"/>
  <c r="BD294" i="52"/>
  <c r="BC294" i="52"/>
  <c r="BB294" i="52"/>
  <c r="BA294" i="52"/>
  <c r="AZ294" i="52"/>
  <c r="AY294" i="52"/>
  <c r="AX294" i="52"/>
  <c r="AW294" i="52"/>
  <c r="AV294" i="52"/>
  <c r="AU294" i="52"/>
  <c r="AT294" i="52"/>
  <c r="Q294" i="52"/>
  <c r="P294" i="52"/>
  <c r="C294" i="52"/>
  <c r="HI293" i="52"/>
  <c r="HH293" i="52"/>
  <c r="HG293" i="52"/>
  <c r="HF293" i="52"/>
  <c r="HE293" i="52"/>
  <c r="HD293" i="52"/>
  <c r="HC293" i="52"/>
  <c r="HB293" i="52"/>
  <c r="HA293" i="52"/>
  <c r="GW293" i="52"/>
  <c r="GV293" i="52"/>
  <c r="GU293" i="52"/>
  <c r="GT293" i="52"/>
  <c r="GS293" i="52"/>
  <c r="GR293" i="52"/>
  <c r="GQ293" i="52"/>
  <c r="GP293" i="52"/>
  <c r="GO293" i="52"/>
  <c r="FM293" i="52"/>
  <c r="FL293" i="52"/>
  <c r="FK293" i="52"/>
  <c r="FJ293" i="52"/>
  <c r="FI293" i="52"/>
  <c r="FH293" i="52"/>
  <c r="FG293" i="52"/>
  <c r="FF293" i="52"/>
  <c r="FE293" i="52"/>
  <c r="FA293" i="52"/>
  <c r="EZ293" i="52"/>
  <c r="EY293" i="52"/>
  <c r="EX293" i="52"/>
  <c r="EW293" i="52"/>
  <c r="EV293" i="52"/>
  <c r="EU293" i="52"/>
  <c r="ET293" i="52"/>
  <c r="ES293" i="52"/>
  <c r="BD293" i="52"/>
  <c r="BC293" i="52"/>
  <c r="BB293" i="52"/>
  <c r="BA293" i="52"/>
  <c r="AZ293" i="52"/>
  <c r="AY293" i="52"/>
  <c r="AX293" i="52"/>
  <c r="AW293" i="52"/>
  <c r="AV293" i="52"/>
  <c r="AU293" i="52"/>
  <c r="AT293" i="52"/>
  <c r="Q293" i="52"/>
  <c r="P293" i="52"/>
  <c r="C293" i="52"/>
  <c r="HI292" i="52"/>
  <c r="HH292" i="52"/>
  <c r="HG292" i="52"/>
  <c r="HF292" i="52"/>
  <c r="HE292" i="52"/>
  <c r="HD292" i="52"/>
  <c r="HC292" i="52"/>
  <c r="HB292" i="52"/>
  <c r="HA292" i="52"/>
  <c r="GW292" i="52"/>
  <c r="GV292" i="52"/>
  <c r="GU292" i="52"/>
  <c r="GT292" i="52"/>
  <c r="GS292" i="52"/>
  <c r="GR292" i="52"/>
  <c r="GQ292" i="52"/>
  <c r="GP292" i="52"/>
  <c r="GO292" i="52"/>
  <c r="FM292" i="52"/>
  <c r="FL292" i="52"/>
  <c r="FK292" i="52"/>
  <c r="FJ292" i="52"/>
  <c r="FI292" i="52"/>
  <c r="FH292" i="52"/>
  <c r="FG292" i="52"/>
  <c r="FF292" i="52"/>
  <c r="FE292" i="52"/>
  <c r="FA292" i="52"/>
  <c r="EZ292" i="52"/>
  <c r="EY292" i="52"/>
  <c r="EX292" i="52"/>
  <c r="EW292" i="52"/>
  <c r="EV292" i="52"/>
  <c r="EU292" i="52"/>
  <c r="ET292" i="52"/>
  <c r="ES292" i="52"/>
  <c r="BD292" i="52"/>
  <c r="BC292" i="52"/>
  <c r="BB292" i="52"/>
  <c r="BA292" i="52"/>
  <c r="AZ292" i="52"/>
  <c r="AY292" i="52"/>
  <c r="AX292" i="52"/>
  <c r="AW292" i="52"/>
  <c r="AV292" i="52"/>
  <c r="AU292" i="52"/>
  <c r="AT292" i="52"/>
  <c r="Q292" i="52"/>
  <c r="P292" i="52"/>
  <c r="C292" i="52"/>
  <c r="HI291" i="52"/>
  <c r="HH291" i="52"/>
  <c r="HG291" i="52"/>
  <c r="HF291" i="52"/>
  <c r="HE291" i="52"/>
  <c r="HD291" i="52"/>
  <c r="HC291" i="52"/>
  <c r="HB291" i="52"/>
  <c r="HA291" i="52"/>
  <c r="GW291" i="52"/>
  <c r="GV291" i="52"/>
  <c r="GU291" i="52"/>
  <c r="GT291" i="52"/>
  <c r="GS291" i="52"/>
  <c r="GR291" i="52"/>
  <c r="GQ291" i="52"/>
  <c r="GP291" i="52"/>
  <c r="GO291" i="52"/>
  <c r="FM291" i="52"/>
  <c r="FL291" i="52"/>
  <c r="FK291" i="52"/>
  <c r="FJ291" i="52"/>
  <c r="FI291" i="52"/>
  <c r="FH291" i="52"/>
  <c r="FG291" i="52"/>
  <c r="FF291" i="52"/>
  <c r="FE291" i="52"/>
  <c r="FA291" i="52"/>
  <c r="EZ291" i="52"/>
  <c r="EY291" i="52"/>
  <c r="EX291" i="52"/>
  <c r="EW291" i="52"/>
  <c r="EV291" i="52"/>
  <c r="EU291" i="52"/>
  <c r="ET291" i="52"/>
  <c r="ES291" i="52"/>
  <c r="BD291" i="52"/>
  <c r="BC291" i="52"/>
  <c r="BB291" i="52"/>
  <c r="BA291" i="52"/>
  <c r="AZ291" i="52"/>
  <c r="AY291" i="52"/>
  <c r="AX291" i="52"/>
  <c r="AW291" i="52"/>
  <c r="AV291" i="52"/>
  <c r="AU291" i="52"/>
  <c r="AT291" i="52"/>
  <c r="Q291" i="52"/>
  <c r="P291" i="52"/>
  <c r="C291" i="52"/>
  <c r="HI290" i="52"/>
  <c r="HH290" i="52"/>
  <c r="HG290" i="52"/>
  <c r="HF290" i="52"/>
  <c r="HE290" i="52"/>
  <c r="HD290" i="52"/>
  <c r="HC290" i="52"/>
  <c r="HB290" i="52"/>
  <c r="HA290" i="52"/>
  <c r="GW290" i="52"/>
  <c r="GV290" i="52"/>
  <c r="GU290" i="52"/>
  <c r="GT290" i="52"/>
  <c r="GS290" i="52"/>
  <c r="GR290" i="52"/>
  <c r="GQ290" i="52"/>
  <c r="GP290" i="52"/>
  <c r="GO290" i="52"/>
  <c r="FM290" i="52"/>
  <c r="FL290" i="52"/>
  <c r="FK290" i="52"/>
  <c r="FJ290" i="52"/>
  <c r="FI290" i="52"/>
  <c r="FH290" i="52"/>
  <c r="FG290" i="52"/>
  <c r="FF290" i="52"/>
  <c r="FE290" i="52"/>
  <c r="FA290" i="52"/>
  <c r="EZ290" i="52"/>
  <c r="EY290" i="52"/>
  <c r="EX290" i="52"/>
  <c r="EW290" i="52"/>
  <c r="EV290" i="52"/>
  <c r="EU290" i="52"/>
  <c r="ET290" i="52"/>
  <c r="ES290" i="52"/>
  <c r="BD290" i="52"/>
  <c r="BC290" i="52"/>
  <c r="BB290" i="52"/>
  <c r="BA290" i="52"/>
  <c r="AZ290" i="52"/>
  <c r="AY290" i="52"/>
  <c r="AX290" i="52"/>
  <c r="AW290" i="52"/>
  <c r="AV290" i="52"/>
  <c r="AU290" i="52"/>
  <c r="AT290" i="52"/>
  <c r="Q290" i="52"/>
  <c r="P290" i="52"/>
  <c r="C290" i="52"/>
  <c r="HI289" i="52"/>
  <c r="HH289" i="52"/>
  <c r="HG289" i="52"/>
  <c r="HF289" i="52"/>
  <c r="HE289" i="52"/>
  <c r="HD289" i="52"/>
  <c r="HC289" i="52"/>
  <c r="HB289" i="52"/>
  <c r="HA289" i="52"/>
  <c r="GW289" i="52"/>
  <c r="GV289" i="52"/>
  <c r="GU289" i="52"/>
  <c r="GT289" i="52"/>
  <c r="GS289" i="52"/>
  <c r="GR289" i="52"/>
  <c r="GQ289" i="52"/>
  <c r="GP289" i="52"/>
  <c r="GO289" i="52"/>
  <c r="FM289" i="52"/>
  <c r="FL289" i="52"/>
  <c r="FK289" i="52"/>
  <c r="FJ289" i="52"/>
  <c r="FI289" i="52"/>
  <c r="FH289" i="52"/>
  <c r="FG289" i="52"/>
  <c r="FF289" i="52"/>
  <c r="FE289" i="52"/>
  <c r="FA289" i="52"/>
  <c r="EZ289" i="52"/>
  <c r="EY289" i="52"/>
  <c r="EX289" i="52"/>
  <c r="EW289" i="52"/>
  <c r="EV289" i="52"/>
  <c r="EU289" i="52"/>
  <c r="ET289" i="52"/>
  <c r="ES289" i="52"/>
  <c r="BD289" i="52"/>
  <c r="BC289" i="52"/>
  <c r="BB289" i="52"/>
  <c r="BA289" i="52"/>
  <c r="AZ289" i="52"/>
  <c r="AY289" i="52"/>
  <c r="AX289" i="52"/>
  <c r="AW289" i="52"/>
  <c r="AV289" i="52"/>
  <c r="AU289" i="52"/>
  <c r="AT289" i="52"/>
  <c r="Q289" i="52"/>
  <c r="P289" i="52"/>
  <c r="C289" i="52"/>
  <c r="HI288" i="52"/>
  <c r="HH288" i="52"/>
  <c r="HG288" i="52"/>
  <c r="HF288" i="52"/>
  <c r="HE288" i="52"/>
  <c r="HD288" i="52"/>
  <c r="HC288" i="52"/>
  <c r="HB288" i="52"/>
  <c r="HA288" i="52"/>
  <c r="GW288" i="52"/>
  <c r="GV288" i="52"/>
  <c r="GU288" i="52"/>
  <c r="GT288" i="52"/>
  <c r="GS288" i="52"/>
  <c r="GR288" i="52"/>
  <c r="GQ288" i="52"/>
  <c r="GP288" i="52"/>
  <c r="GO288" i="52"/>
  <c r="FM288" i="52"/>
  <c r="FL288" i="52"/>
  <c r="FK288" i="52"/>
  <c r="FJ288" i="52"/>
  <c r="FI288" i="52"/>
  <c r="FH288" i="52"/>
  <c r="FG288" i="52"/>
  <c r="FF288" i="52"/>
  <c r="FE288" i="52"/>
  <c r="FA288" i="52"/>
  <c r="EZ288" i="52"/>
  <c r="EY288" i="52"/>
  <c r="EX288" i="52"/>
  <c r="EW288" i="52"/>
  <c r="EV288" i="52"/>
  <c r="EU288" i="52"/>
  <c r="ET288" i="52"/>
  <c r="ES288" i="52"/>
  <c r="BD288" i="52"/>
  <c r="BC288" i="52"/>
  <c r="BB288" i="52"/>
  <c r="BA288" i="52"/>
  <c r="AZ288" i="52"/>
  <c r="AY288" i="52"/>
  <c r="AX288" i="52"/>
  <c r="AW288" i="52"/>
  <c r="AV288" i="52"/>
  <c r="AU288" i="52"/>
  <c r="AT288" i="52"/>
  <c r="Q288" i="52"/>
  <c r="P288" i="52"/>
  <c r="C288" i="52"/>
  <c r="HI287" i="52"/>
  <c r="HH287" i="52"/>
  <c r="HG287" i="52"/>
  <c r="HF287" i="52"/>
  <c r="HE287" i="52"/>
  <c r="HD287" i="52"/>
  <c r="HC287" i="52"/>
  <c r="HB287" i="52"/>
  <c r="HA287" i="52"/>
  <c r="GW287" i="52"/>
  <c r="GV287" i="52"/>
  <c r="GU287" i="52"/>
  <c r="GT287" i="52"/>
  <c r="GS287" i="52"/>
  <c r="GR287" i="52"/>
  <c r="GQ287" i="52"/>
  <c r="GP287" i="52"/>
  <c r="GO287" i="52"/>
  <c r="FM287" i="52"/>
  <c r="FL287" i="52"/>
  <c r="FK287" i="52"/>
  <c r="FJ287" i="52"/>
  <c r="FI287" i="52"/>
  <c r="FH287" i="52"/>
  <c r="FG287" i="52"/>
  <c r="FF287" i="52"/>
  <c r="FE287" i="52"/>
  <c r="FA287" i="52"/>
  <c r="EZ287" i="52"/>
  <c r="EY287" i="52"/>
  <c r="EX287" i="52"/>
  <c r="EW287" i="52"/>
  <c r="EV287" i="52"/>
  <c r="EU287" i="52"/>
  <c r="ET287" i="52"/>
  <c r="ES287" i="52"/>
  <c r="BD287" i="52"/>
  <c r="BC287" i="52"/>
  <c r="BB287" i="52"/>
  <c r="BA287" i="52"/>
  <c r="AZ287" i="52"/>
  <c r="AY287" i="52"/>
  <c r="AX287" i="52"/>
  <c r="AW287" i="52"/>
  <c r="AV287" i="52"/>
  <c r="AU287" i="52"/>
  <c r="AT287" i="52"/>
  <c r="Q287" i="52"/>
  <c r="P287" i="52"/>
  <c r="C287" i="52"/>
  <c r="HI286" i="52"/>
  <c r="HH286" i="52"/>
  <c r="HG286" i="52"/>
  <c r="HF286" i="52"/>
  <c r="HE286" i="52"/>
  <c r="HD286" i="52"/>
  <c r="HC286" i="52"/>
  <c r="HB286" i="52"/>
  <c r="HA286" i="52"/>
  <c r="GW286" i="52"/>
  <c r="GV286" i="52"/>
  <c r="GU286" i="52"/>
  <c r="GT286" i="52"/>
  <c r="GS286" i="52"/>
  <c r="GR286" i="52"/>
  <c r="GQ286" i="52"/>
  <c r="GP286" i="52"/>
  <c r="GO286" i="52"/>
  <c r="FM286" i="52"/>
  <c r="FL286" i="52"/>
  <c r="FK286" i="52"/>
  <c r="FJ286" i="52"/>
  <c r="FI286" i="52"/>
  <c r="FH286" i="52"/>
  <c r="FG286" i="52"/>
  <c r="FF286" i="52"/>
  <c r="FE286" i="52"/>
  <c r="FA286" i="52"/>
  <c r="EZ286" i="52"/>
  <c r="EY286" i="52"/>
  <c r="EX286" i="52"/>
  <c r="EW286" i="52"/>
  <c r="EV286" i="52"/>
  <c r="EU286" i="52"/>
  <c r="ET286" i="52"/>
  <c r="ES286" i="52"/>
  <c r="BD286" i="52"/>
  <c r="BC286" i="52"/>
  <c r="BB286" i="52"/>
  <c r="BA286" i="52"/>
  <c r="AZ286" i="52"/>
  <c r="AY286" i="52"/>
  <c r="AX286" i="52"/>
  <c r="AW286" i="52"/>
  <c r="AV286" i="52"/>
  <c r="AU286" i="52"/>
  <c r="AT286" i="52"/>
  <c r="Q286" i="52"/>
  <c r="P286" i="52"/>
  <c r="C286" i="52"/>
  <c r="HI285" i="52"/>
  <c r="HH285" i="52"/>
  <c r="HG285" i="52"/>
  <c r="HF285" i="52"/>
  <c r="HE285" i="52"/>
  <c r="HD285" i="52"/>
  <c r="HC285" i="52"/>
  <c r="HB285" i="52"/>
  <c r="HA285" i="52"/>
  <c r="GW285" i="52"/>
  <c r="GV285" i="52"/>
  <c r="GU285" i="52"/>
  <c r="GT285" i="52"/>
  <c r="GS285" i="52"/>
  <c r="GR285" i="52"/>
  <c r="GQ285" i="52"/>
  <c r="GP285" i="52"/>
  <c r="GO285" i="52"/>
  <c r="FM285" i="52"/>
  <c r="FL285" i="52"/>
  <c r="FK285" i="52"/>
  <c r="FJ285" i="52"/>
  <c r="FI285" i="52"/>
  <c r="FH285" i="52"/>
  <c r="FG285" i="52"/>
  <c r="FF285" i="52"/>
  <c r="FE285" i="52"/>
  <c r="FA285" i="52"/>
  <c r="EZ285" i="52"/>
  <c r="EY285" i="52"/>
  <c r="EX285" i="52"/>
  <c r="EW285" i="52"/>
  <c r="EV285" i="52"/>
  <c r="EU285" i="52"/>
  <c r="ET285" i="52"/>
  <c r="ES285" i="52"/>
  <c r="BD285" i="52"/>
  <c r="BC285" i="52"/>
  <c r="BB285" i="52"/>
  <c r="BA285" i="52"/>
  <c r="AZ285" i="52"/>
  <c r="AY285" i="52"/>
  <c r="AX285" i="52"/>
  <c r="AW285" i="52"/>
  <c r="AV285" i="52"/>
  <c r="AU285" i="52"/>
  <c r="AT285" i="52"/>
  <c r="Q285" i="52"/>
  <c r="P285" i="52"/>
  <c r="C285" i="52"/>
  <c r="HI284" i="52"/>
  <c r="HH284" i="52"/>
  <c r="HG284" i="52"/>
  <c r="HF284" i="52"/>
  <c r="HE284" i="52"/>
  <c r="HD284" i="52"/>
  <c r="HC284" i="52"/>
  <c r="HB284" i="52"/>
  <c r="HA284" i="52"/>
  <c r="GW284" i="52"/>
  <c r="GV284" i="52"/>
  <c r="GU284" i="52"/>
  <c r="GT284" i="52"/>
  <c r="GS284" i="52"/>
  <c r="GR284" i="52"/>
  <c r="GQ284" i="52"/>
  <c r="GP284" i="52"/>
  <c r="GO284" i="52"/>
  <c r="FM284" i="52"/>
  <c r="FL284" i="52"/>
  <c r="FK284" i="52"/>
  <c r="FJ284" i="52"/>
  <c r="FI284" i="52"/>
  <c r="FH284" i="52"/>
  <c r="FG284" i="52"/>
  <c r="FF284" i="52"/>
  <c r="FE284" i="52"/>
  <c r="FA284" i="52"/>
  <c r="EZ284" i="52"/>
  <c r="EY284" i="52"/>
  <c r="EX284" i="52"/>
  <c r="EW284" i="52"/>
  <c r="EV284" i="52"/>
  <c r="EU284" i="52"/>
  <c r="ET284" i="52"/>
  <c r="ES284" i="52"/>
  <c r="BD284" i="52"/>
  <c r="BC284" i="52"/>
  <c r="BB284" i="52"/>
  <c r="BA284" i="52"/>
  <c r="AZ284" i="52"/>
  <c r="AY284" i="52"/>
  <c r="AX284" i="52"/>
  <c r="AW284" i="52"/>
  <c r="AV284" i="52"/>
  <c r="AU284" i="52"/>
  <c r="AT284" i="52"/>
  <c r="Q284" i="52"/>
  <c r="P284" i="52"/>
  <c r="C284" i="52"/>
  <c r="HI283" i="52"/>
  <c r="HH283" i="52"/>
  <c r="HG283" i="52"/>
  <c r="HF283" i="52"/>
  <c r="HE283" i="52"/>
  <c r="HD283" i="52"/>
  <c r="HC283" i="52"/>
  <c r="HB283" i="52"/>
  <c r="HA283" i="52"/>
  <c r="GW283" i="52"/>
  <c r="GV283" i="52"/>
  <c r="GU283" i="52"/>
  <c r="GT283" i="52"/>
  <c r="GS283" i="52"/>
  <c r="GR283" i="52"/>
  <c r="GQ283" i="52"/>
  <c r="GP283" i="52"/>
  <c r="GO283" i="52"/>
  <c r="FM283" i="52"/>
  <c r="FL283" i="52"/>
  <c r="FK283" i="52"/>
  <c r="FJ283" i="52"/>
  <c r="FI283" i="52"/>
  <c r="FH283" i="52"/>
  <c r="FG283" i="52"/>
  <c r="FF283" i="52"/>
  <c r="FE283" i="52"/>
  <c r="FA283" i="52"/>
  <c r="EZ283" i="52"/>
  <c r="EY283" i="52"/>
  <c r="EX283" i="52"/>
  <c r="EW283" i="52"/>
  <c r="EV283" i="52"/>
  <c r="EU283" i="52"/>
  <c r="ET283" i="52"/>
  <c r="ES283" i="52"/>
  <c r="BD283" i="52"/>
  <c r="BC283" i="52"/>
  <c r="BB283" i="52"/>
  <c r="BA283" i="52"/>
  <c r="AZ283" i="52"/>
  <c r="AY283" i="52"/>
  <c r="AX283" i="52"/>
  <c r="AW283" i="52"/>
  <c r="AV283" i="52"/>
  <c r="AU283" i="52"/>
  <c r="AT283" i="52"/>
  <c r="Q283" i="52"/>
  <c r="P283" i="52"/>
  <c r="C283" i="52"/>
  <c r="HI282" i="52"/>
  <c r="HH282" i="52"/>
  <c r="HG282" i="52"/>
  <c r="HF282" i="52"/>
  <c r="HE282" i="52"/>
  <c r="HD282" i="52"/>
  <c r="HC282" i="52"/>
  <c r="HB282" i="52"/>
  <c r="HA282" i="52"/>
  <c r="GW282" i="52"/>
  <c r="GV282" i="52"/>
  <c r="GU282" i="52"/>
  <c r="GT282" i="52"/>
  <c r="GS282" i="52"/>
  <c r="GR282" i="52"/>
  <c r="GQ282" i="52"/>
  <c r="GP282" i="52"/>
  <c r="GO282" i="52"/>
  <c r="FM282" i="52"/>
  <c r="FL282" i="52"/>
  <c r="FK282" i="52"/>
  <c r="FJ282" i="52"/>
  <c r="FI282" i="52"/>
  <c r="FH282" i="52"/>
  <c r="FG282" i="52"/>
  <c r="FF282" i="52"/>
  <c r="FE282" i="52"/>
  <c r="FA282" i="52"/>
  <c r="EZ282" i="52"/>
  <c r="EY282" i="52"/>
  <c r="EX282" i="52"/>
  <c r="EW282" i="52"/>
  <c r="EV282" i="52"/>
  <c r="EU282" i="52"/>
  <c r="ET282" i="52"/>
  <c r="ES282" i="52"/>
  <c r="BD282" i="52"/>
  <c r="BC282" i="52"/>
  <c r="BB282" i="52"/>
  <c r="BA282" i="52"/>
  <c r="AZ282" i="52"/>
  <c r="AY282" i="52"/>
  <c r="AX282" i="52"/>
  <c r="AW282" i="52"/>
  <c r="AV282" i="52"/>
  <c r="AU282" i="52"/>
  <c r="AT282" i="52"/>
  <c r="Q282" i="52"/>
  <c r="P282" i="52"/>
  <c r="C282" i="52"/>
  <c r="HI281" i="52"/>
  <c r="HH281" i="52"/>
  <c r="HG281" i="52"/>
  <c r="HF281" i="52"/>
  <c r="HE281" i="52"/>
  <c r="HD281" i="52"/>
  <c r="HC281" i="52"/>
  <c r="HB281" i="52"/>
  <c r="HA281" i="52"/>
  <c r="GW281" i="52"/>
  <c r="GV281" i="52"/>
  <c r="GU281" i="52"/>
  <c r="GT281" i="52"/>
  <c r="GS281" i="52"/>
  <c r="GR281" i="52"/>
  <c r="GQ281" i="52"/>
  <c r="GP281" i="52"/>
  <c r="GO281" i="52"/>
  <c r="FM281" i="52"/>
  <c r="FL281" i="52"/>
  <c r="FK281" i="52"/>
  <c r="FJ281" i="52"/>
  <c r="FI281" i="52"/>
  <c r="FH281" i="52"/>
  <c r="FG281" i="52"/>
  <c r="FF281" i="52"/>
  <c r="FE281" i="52"/>
  <c r="FA281" i="52"/>
  <c r="EZ281" i="52"/>
  <c r="EY281" i="52"/>
  <c r="EX281" i="52"/>
  <c r="EW281" i="52"/>
  <c r="EV281" i="52"/>
  <c r="EU281" i="52"/>
  <c r="ET281" i="52"/>
  <c r="ES281" i="52"/>
  <c r="BD281" i="52"/>
  <c r="BC281" i="52"/>
  <c r="BB281" i="52"/>
  <c r="BA281" i="52"/>
  <c r="AZ281" i="52"/>
  <c r="AY281" i="52"/>
  <c r="AX281" i="52"/>
  <c r="AW281" i="52"/>
  <c r="AV281" i="52"/>
  <c r="AU281" i="52"/>
  <c r="AT281" i="52"/>
  <c r="Q281" i="52"/>
  <c r="P281" i="52"/>
  <c r="C281" i="52"/>
  <c r="HI280" i="52"/>
  <c r="HH280" i="52"/>
  <c r="HG280" i="52"/>
  <c r="HF280" i="52"/>
  <c r="HE280" i="52"/>
  <c r="HD280" i="52"/>
  <c r="HC280" i="52"/>
  <c r="HB280" i="52"/>
  <c r="HA280" i="52"/>
  <c r="GW280" i="52"/>
  <c r="GV280" i="52"/>
  <c r="GU280" i="52"/>
  <c r="GT280" i="52"/>
  <c r="GS280" i="52"/>
  <c r="GR280" i="52"/>
  <c r="GQ280" i="52"/>
  <c r="GP280" i="52"/>
  <c r="GO280" i="52"/>
  <c r="FM280" i="52"/>
  <c r="FL280" i="52"/>
  <c r="FK280" i="52"/>
  <c r="FJ280" i="52"/>
  <c r="FI280" i="52"/>
  <c r="FH280" i="52"/>
  <c r="FG280" i="52"/>
  <c r="FF280" i="52"/>
  <c r="FE280" i="52"/>
  <c r="FA280" i="52"/>
  <c r="EZ280" i="52"/>
  <c r="EY280" i="52"/>
  <c r="EX280" i="52"/>
  <c r="EW280" i="52"/>
  <c r="EV280" i="52"/>
  <c r="EU280" i="52"/>
  <c r="ET280" i="52"/>
  <c r="ES280" i="52"/>
  <c r="BD280" i="52"/>
  <c r="BC280" i="52"/>
  <c r="BB280" i="52"/>
  <c r="BA280" i="52"/>
  <c r="AZ280" i="52"/>
  <c r="AY280" i="52"/>
  <c r="AX280" i="52"/>
  <c r="AW280" i="52"/>
  <c r="AV280" i="52"/>
  <c r="AU280" i="52"/>
  <c r="AT280" i="52"/>
  <c r="Q280" i="52"/>
  <c r="P280" i="52"/>
  <c r="C280" i="52"/>
  <c r="HI279" i="52"/>
  <c r="HH279" i="52"/>
  <c r="HG279" i="52"/>
  <c r="HF279" i="52"/>
  <c r="HE279" i="52"/>
  <c r="HD279" i="52"/>
  <c r="HC279" i="52"/>
  <c r="HB279" i="52"/>
  <c r="HA279" i="52"/>
  <c r="GW279" i="52"/>
  <c r="GV279" i="52"/>
  <c r="GU279" i="52"/>
  <c r="GT279" i="52"/>
  <c r="GS279" i="52"/>
  <c r="GR279" i="52"/>
  <c r="GQ279" i="52"/>
  <c r="GP279" i="52"/>
  <c r="GO279" i="52"/>
  <c r="FM279" i="52"/>
  <c r="FL279" i="52"/>
  <c r="FK279" i="52"/>
  <c r="FJ279" i="52"/>
  <c r="FI279" i="52"/>
  <c r="FH279" i="52"/>
  <c r="FG279" i="52"/>
  <c r="FF279" i="52"/>
  <c r="FE279" i="52"/>
  <c r="FA279" i="52"/>
  <c r="EZ279" i="52"/>
  <c r="EY279" i="52"/>
  <c r="EX279" i="52"/>
  <c r="EW279" i="52"/>
  <c r="EV279" i="52"/>
  <c r="EU279" i="52"/>
  <c r="ET279" i="52"/>
  <c r="ES279" i="52"/>
  <c r="BD279" i="52"/>
  <c r="BC279" i="52"/>
  <c r="BB279" i="52"/>
  <c r="BA279" i="52"/>
  <c r="AZ279" i="52"/>
  <c r="AY279" i="52"/>
  <c r="AX279" i="52"/>
  <c r="AW279" i="52"/>
  <c r="AV279" i="52"/>
  <c r="AU279" i="52"/>
  <c r="AT279" i="52"/>
  <c r="Q279" i="52"/>
  <c r="P279" i="52"/>
  <c r="C279" i="52"/>
  <c r="HI278" i="52"/>
  <c r="HH278" i="52"/>
  <c r="HG278" i="52"/>
  <c r="HF278" i="52"/>
  <c r="HE278" i="52"/>
  <c r="HD278" i="52"/>
  <c r="HC278" i="52"/>
  <c r="HB278" i="52"/>
  <c r="HA278" i="52"/>
  <c r="GW278" i="52"/>
  <c r="GV278" i="52"/>
  <c r="GU278" i="52"/>
  <c r="GT278" i="52"/>
  <c r="GS278" i="52"/>
  <c r="GR278" i="52"/>
  <c r="GQ278" i="52"/>
  <c r="GP278" i="52"/>
  <c r="GO278" i="52"/>
  <c r="FM278" i="52"/>
  <c r="FL278" i="52"/>
  <c r="FK278" i="52"/>
  <c r="FJ278" i="52"/>
  <c r="FI278" i="52"/>
  <c r="FH278" i="52"/>
  <c r="FG278" i="52"/>
  <c r="FF278" i="52"/>
  <c r="FE278" i="52"/>
  <c r="FA278" i="52"/>
  <c r="EZ278" i="52"/>
  <c r="EY278" i="52"/>
  <c r="EX278" i="52"/>
  <c r="EW278" i="52"/>
  <c r="EV278" i="52"/>
  <c r="EU278" i="52"/>
  <c r="ET278" i="52"/>
  <c r="ES278" i="52"/>
  <c r="BD278" i="52"/>
  <c r="BC278" i="52"/>
  <c r="BB278" i="52"/>
  <c r="BA278" i="52"/>
  <c r="AZ278" i="52"/>
  <c r="AY278" i="52"/>
  <c r="AX278" i="52"/>
  <c r="AW278" i="52"/>
  <c r="AV278" i="52"/>
  <c r="AU278" i="52"/>
  <c r="AT278" i="52"/>
  <c r="Q278" i="52"/>
  <c r="P278" i="52"/>
  <c r="C278" i="52"/>
  <c r="HI277" i="52"/>
  <c r="HH277" i="52"/>
  <c r="HG277" i="52"/>
  <c r="HF277" i="52"/>
  <c r="HE277" i="52"/>
  <c r="HD277" i="52"/>
  <c r="HC277" i="52"/>
  <c r="HB277" i="52"/>
  <c r="HA277" i="52"/>
  <c r="GW277" i="52"/>
  <c r="GV277" i="52"/>
  <c r="GU277" i="52"/>
  <c r="GT277" i="52"/>
  <c r="GS277" i="52"/>
  <c r="GR277" i="52"/>
  <c r="GQ277" i="52"/>
  <c r="GP277" i="52"/>
  <c r="GO277" i="52"/>
  <c r="FM277" i="52"/>
  <c r="FL277" i="52"/>
  <c r="FK277" i="52"/>
  <c r="FJ277" i="52"/>
  <c r="FI277" i="52"/>
  <c r="FH277" i="52"/>
  <c r="FG277" i="52"/>
  <c r="FF277" i="52"/>
  <c r="FE277" i="52"/>
  <c r="FA277" i="52"/>
  <c r="EZ277" i="52"/>
  <c r="EY277" i="52"/>
  <c r="EX277" i="52"/>
  <c r="EW277" i="52"/>
  <c r="EV277" i="52"/>
  <c r="EU277" i="52"/>
  <c r="ET277" i="52"/>
  <c r="ES277" i="52"/>
  <c r="BD277" i="52"/>
  <c r="BC277" i="52"/>
  <c r="BB277" i="52"/>
  <c r="BA277" i="52"/>
  <c r="AZ277" i="52"/>
  <c r="AY277" i="52"/>
  <c r="AX277" i="52"/>
  <c r="AW277" i="52"/>
  <c r="AV277" i="52"/>
  <c r="AU277" i="52"/>
  <c r="AT277" i="52"/>
  <c r="Q277" i="52"/>
  <c r="P277" i="52"/>
  <c r="C277" i="52"/>
  <c r="HI276" i="52"/>
  <c r="HH276" i="52"/>
  <c r="HG276" i="52"/>
  <c r="HF276" i="52"/>
  <c r="HE276" i="52"/>
  <c r="HD276" i="52"/>
  <c r="HC276" i="52"/>
  <c r="HB276" i="52"/>
  <c r="HA276" i="52"/>
  <c r="GW276" i="52"/>
  <c r="GV276" i="52"/>
  <c r="GU276" i="52"/>
  <c r="GT276" i="52"/>
  <c r="GS276" i="52"/>
  <c r="GR276" i="52"/>
  <c r="GQ276" i="52"/>
  <c r="GP276" i="52"/>
  <c r="GO276" i="52"/>
  <c r="FM276" i="52"/>
  <c r="FL276" i="52"/>
  <c r="FK276" i="52"/>
  <c r="FJ276" i="52"/>
  <c r="FI276" i="52"/>
  <c r="FH276" i="52"/>
  <c r="FG276" i="52"/>
  <c r="FF276" i="52"/>
  <c r="FE276" i="52"/>
  <c r="FA276" i="52"/>
  <c r="EZ276" i="52"/>
  <c r="EY276" i="52"/>
  <c r="EX276" i="52"/>
  <c r="EW276" i="52"/>
  <c r="EV276" i="52"/>
  <c r="EU276" i="52"/>
  <c r="ET276" i="52"/>
  <c r="ES276" i="52"/>
  <c r="BD276" i="52"/>
  <c r="BC276" i="52"/>
  <c r="BB276" i="52"/>
  <c r="BA276" i="52"/>
  <c r="AZ276" i="52"/>
  <c r="AY276" i="52"/>
  <c r="AX276" i="52"/>
  <c r="AW276" i="52"/>
  <c r="AV276" i="52"/>
  <c r="AU276" i="52"/>
  <c r="AT276" i="52"/>
  <c r="Q276" i="52"/>
  <c r="P276" i="52"/>
  <c r="C276" i="52"/>
  <c r="HI275" i="52"/>
  <c r="HH275" i="52"/>
  <c r="HG275" i="52"/>
  <c r="HF275" i="52"/>
  <c r="HE275" i="52"/>
  <c r="HD275" i="52"/>
  <c r="HC275" i="52"/>
  <c r="HB275" i="52"/>
  <c r="HA275" i="52"/>
  <c r="GW275" i="52"/>
  <c r="GV275" i="52"/>
  <c r="GU275" i="52"/>
  <c r="GT275" i="52"/>
  <c r="GS275" i="52"/>
  <c r="GR275" i="52"/>
  <c r="GQ275" i="52"/>
  <c r="GP275" i="52"/>
  <c r="GO275" i="52"/>
  <c r="FM275" i="52"/>
  <c r="FL275" i="52"/>
  <c r="FK275" i="52"/>
  <c r="FJ275" i="52"/>
  <c r="FI275" i="52"/>
  <c r="FH275" i="52"/>
  <c r="FG275" i="52"/>
  <c r="FF275" i="52"/>
  <c r="FE275" i="52"/>
  <c r="FA275" i="52"/>
  <c r="EZ275" i="52"/>
  <c r="EY275" i="52"/>
  <c r="EX275" i="52"/>
  <c r="EW275" i="52"/>
  <c r="EV275" i="52"/>
  <c r="EU275" i="52"/>
  <c r="ET275" i="52"/>
  <c r="ES275" i="52"/>
  <c r="BD275" i="52"/>
  <c r="BC275" i="52"/>
  <c r="BB275" i="52"/>
  <c r="BA275" i="52"/>
  <c r="AZ275" i="52"/>
  <c r="AY275" i="52"/>
  <c r="AX275" i="52"/>
  <c r="AW275" i="52"/>
  <c r="AV275" i="52"/>
  <c r="AU275" i="52"/>
  <c r="AT275" i="52"/>
  <c r="Q275" i="52"/>
  <c r="P275" i="52"/>
  <c r="C275" i="52"/>
  <c r="HI274" i="52"/>
  <c r="HH274" i="52"/>
  <c r="HG274" i="52"/>
  <c r="HF274" i="52"/>
  <c r="HE274" i="52"/>
  <c r="HD274" i="52"/>
  <c r="HC274" i="52"/>
  <c r="HB274" i="52"/>
  <c r="HA274" i="52"/>
  <c r="GW274" i="52"/>
  <c r="GV274" i="52"/>
  <c r="GU274" i="52"/>
  <c r="GT274" i="52"/>
  <c r="GS274" i="52"/>
  <c r="GR274" i="52"/>
  <c r="GQ274" i="52"/>
  <c r="GP274" i="52"/>
  <c r="GO274" i="52"/>
  <c r="FM274" i="52"/>
  <c r="FL274" i="52"/>
  <c r="FK274" i="52"/>
  <c r="FJ274" i="52"/>
  <c r="FI274" i="52"/>
  <c r="FH274" i="52"/>
  <c r="FG274" i="52"/>
  <c r="FF274" i="52"/>
  <c r="FE274" i="52"/>
  <c r="FA274" i="52"/>
  <c r="EZ274" i="52"/>
  <c r="EY274" i="52"/>
  <c r="EX274" i="52"/>
  <c r="EW274" i="52"/>
  <c r="EV274" i="52"/>
  <c r="EU274" i="52"/>
  <c r="ET274" i="52"/>
  <c r="ES274" i="52"/>
  <c r="BD274" i="52"/>
  <c r="BC274" i="52"/>
  <c r="BB274" i="52"/>
  <c r="BA274" i="52"/>
  <c r="AZ274" i="52"/>
  <c r="AY274" i="52"/>
  <c r="AX274" i="52"/>
  <c r="AW274" i="52"/>
  <c r="AV274" i="52"/>
  <c r="AU274" i="52"/>
  <c r="AT274" i="52"/>
  <c r="Q274" i="52"/>
  <c r="P274" i="52"/>
  <c r="C274" i="52"/>
  <c r="HI273" i="52"/>
  <c r="HH273" i="52"/>
  <c r="HG273" i="52"/>
  <c r="HF273" i="52"/>
  <c r="HE273" i="52"/>
  <c r="HD273" i="52"/>
  <c r="HC273" i="52"/>
  <c r="HB273" i="52"/>
  <c r="HA273" i="52"/>
  <c r="GW273" i="52"/>
  <c r="GV273" i="52"/>
  <c r="GU273" i="52"/>
  <c r="GT273" i="52"/>
  <c r="GS273" i="52"/>
  <c r="GR273" i="52"/>
  <c r="GQ273" i="52"/>
  <c r="GP273" i="52"/>
  <c r="GO273" i="52"/>
  <c r="FM273" i="52"/>
  <c r="FL273" i="52"/>
  <c r="FK273" i="52"/>
  <c r="FJ273" i="52"/>
  <c r="FI273" i="52"/>
  <c r="FH273" i="52"/>
  <c r="FG273" i="52"/>
  <c r="FF273" i="52"/>
  <c r="FE273" i="52"/>
  <c r="FA273" i="52"/>
  <c r="EZ273" i="52"/>
  <c r="EY273" i="52"/>
  <c r="EX273" i="52"/>
  <c r="EW273" i="52"/>
  <c r="EV273" i="52"/>
  <c r="EU273" i="52"/>
  <c r="ET273" i="52"/>
  <c r="ES273" i="52"/>
  <c r="BD273" i="52"/>
  <c r="BC273" i="52"/>
  <c r="BB273" i="52"/>
  <c r="BA273" i="52"/>
  <c r="AZ273" i="52"/>
  <c r="AY273" i="52"/>
  <c r="AX273" i="52"/>
  <c r="AW273" i="52"/>
  <c r="AV273" i="52"/>
  <c r="AU273" i="52"/>
  <c r="AT273" i="52"/>
  <c r="Q273" i="52"/>
  <c r="P273" i="52"/>
  <c r="C273" i="52"/>
  <c r="HI272" i="52"/>
  <c r="HH272" i="52"/>
  <c r="HG272" i="52"/>
  <c r="HF272" i="52"/>
  <c r="HE272" i="52"/>
  <c r="HD272" i="52"/>
  <c r="HC272" i="52"/>
  <c r="HB272" i="52"/>
  <c r="HA272" i="52"/>
  <c r="GW272" i="52"/>
  <c r="GV272" i="52"/>
  <c r="GU272" i="52"/>
  <c r="GT272" i="52"/>
  <c r="GS272" i="52"/>
  <c r="GR272" i="52"/>
  <c r="GQ272" i="52"/>
  <c r="GP272" i="52"/>
  <c r="GO272" i="52"/>
  <c r="FM272" i="52"/>
  <c r="FL272" i="52"/>
  <c r="FK272" i="52"/>
  <c r="FJ272" i="52"/>
  <c r="FI272" i="52"/>
  <c r="FH272" i="52"/>
  <c r="FG272" i="52"/>
  <c r="FF272" i="52"/>
  <c r="FE272" i="52"/>
  <c r="FA272" i="52"/>
  <c r="EZ272" i="52"/>
  <c r="EY272" i="52"/>
  <c r="EX272" i="52"/>
  <c r="EW272" i="52"/>
  <c r="EV272" i="52"/>
  <c r="EU272" i="52"/>
  <c r="ET272" i="52"/>
  <c r="ES272" i="52"/>
  <c r="BD272" i="52"/>
  <c r="BC272" i="52"/>
  <c r="BB272" i="52"/>
  <c r="BA272" i="52"/>
  <c r="AZ272" i="52"/>
  <c r="AY272" i="52"/>
  <c r="AX272" i="52"/>
  <c r="AW272" i="52"/>
  <c r="AV272" i="52"/>
  <c r="AU272" i="52"/>
  <c r="AT272" i="52"/>
  <c r="Q272" i="52"/>
  <c r="P272" i="52"/>
  <c r="C272" i="52"/>
  <c r="HI271" i="52"/>
  <c r="HH271" i="52"/>
  <c r="HG271" i="52"/>
  <c r="HF271" i="52"/>
  <c r="HE271" i="52"/>
  <c r="HD271" i="52"/>
  <c r="HC271" i="52"/>
  <c r="HB271" i="52"/>
  <c r="HA271" i="52"/>
  <c r="GW271" i="52"/>
  <c r="GV271" i="52"/>
  <c r="GU271" i="52"/>
  <c r="GT271" i="52"/>
  <c r="GS271" i="52"/>
  <c r="GR271" i="52"/>
  <c r="GQ271" i="52"/>
  <c r="GP271" i="52"/>
  <c r="GO271" i="52"/>
  <c r="FM271" i="52"/>
  <c r="FL271" i="52"/>
  <c r="FK271" i="52"/>
  <c r="FJ271" i="52"/>
  <c r="FI271" i="52"/>
  <c r="FH271" i="52"/>
  <c r="FG271" i="52"/>
  <c r="FF271" i="52"/>
  <c r="FE271" i="52"/>
  <c r="FA271" i="52"/>
  <c r="EZ271" i="52"/>
  <c r="EY271" i="52"/>
  <c r="EX271" i="52"/>
  <c r="EW271" i="52"/>
  <c r="EV271" i="52"/>
  <c r="EU271" i="52"/>
  <c r="ET271" i="52"/>
  <c r="ES271" i="52"/>
  <c r="BD271" i="52"/>
  <c r="BC271" i="52"/>
  <c r="BB271" i="52"/>
  <c r="BA271" i="52"/>
  <c r="AZ271" i="52"/>
  <c r="AY271" i="52"/>
  <c r="AX271" i="52"/>
  <c r="AW271" i="52"/>
  <c r="AV271" i="52"/>
  <c r="AU271" i="52"/>
  <c r="AT271" i="52"/>
  <c r="Q271" i="52"/>
  <c r="P271" i="52"/>
  <c r="C271" i="52"/>
  <c r="HI270" i="52"/>
  <c r="HH270" i="52"/>
  <c r="HG270" i="52"/>
  <c r="HF270" i="52"/>
  <c r="HE270" i="52"/>
  <c r="HD270" i="52"/>
  <c r="HC270" i="52"/>
  <c r="HB270" i="52"/>
  <c r="HA270" i="52"/>
  <c r="GW270" i="52"/>
  <c r="GV270" i="52"/>
  <c r="GU270" i="52"/>
  <c r="GT270" i="52"/>
  <c r="GS270" i="52"/>
  <c r="GR270" i="52"/>
  <c r="GQ270" i="52"/>
  <c r="GP270" i="52"/>
  <c r="GO270" i="52"/>
  <c r="FM270" i="52"/>
  <c r="FL270" i="52"/>
  <c r="FK270" i="52"/>
  <c r="FJ270" i="52"/>
  <c r="FI270" i="52"/>
  <c r="FH270" i="52"/>
  <c r="FG270" i="52"/>
  <c r="FF270" i="52"/>
  <c r="FE270" i="52"/>
  <c r="FA270" i="52"/>
  <c r="EZ270" i="52"/>
  <c r="EY270" i="52"/>
  <c r="EX270" i="52"/>
  <c r="EW270" i="52"/>
  <c r="EV270" i="52"/>
  <c r="EU270" i="52"/>
  <c r="ET270" i="52"/>
  <c r="ES270" i="52"/>
  <c r="BD270" i="52"/>
  <c r="BC270" i="52"/>
  <c r="BB270" i="52"/>
  <c r="BA270" i="52"/>
  <c r="AZ270" i="52"/>
  <c r="AY270" i="52"/>
  <c r="AX270" i="52"/>
  <c r="AW270" i="52"/>
  <c r="AV270" i="52"/>
  <c r="AU270" i="52"/>
  <c r="AT270" i="52"/>
  <c r="Q270" i="52"/>
  <c r="P270" i="52"/>
  <c r="C270" i="52"/>
  <c r="HI269" i="52"/>
  <c r="HH269" i="52"/>
  <c r="HG269" i="52"/>
  <c r="HF269" i="52"/>
  <c r="HE269" i="52"/>
  <c r="HD269" i="52"/>
  <c r="HC269" i="52"/>
  <c r="HB269" i="52"/>
  <c r="HA269" i="52"/>
  <c r="GW269" i="52"/>
  <c r="GV269" i="52"/>
  <c r="GU269" i="52"/>
  <c r="GT269" i="52"/>
  <c r="GS269" i="52"/>
  <c r="GR269" i="52"/>
  <c r="GQ269" i="52"/>
  <c r="GP269" i="52"/>
  <c r="GO269" i="52"/>
  <c r="FM269" i="52"/>
  <c r="FL269" i="52"/>
  <c r="FK269" i="52"/>
  <c r="FJ269" i="52"/>
  <c r="FI269" i="52"/>
  <c r="FH269" i="52"/>
  <c r="FG269" i="52"/>
  <c r="FF269" i="52"/>
  <c r="FE269" i="52"/>
  <c r="FA269" i="52"/>
  <c r="EZ269" i="52"/>
  <c r="EY269" i="52"/>
  <c r="EX269" i="52"/>
  <c r="EW269" i="52"/>
  <c r="EV269" i="52"/>
  <c r="EU269" i="52"/>
  <c r="ET269" i="52"/>
  <c r="ES269" i="52"/>
  <c r="BD269" i="52"/>
  <c r="BC269" i="52"/>
  <c r="BB269" i="52"/>
  <c r="BA269" i="52"/>
  <c r="AZ269" i="52"/>
  <c r="AY269" i="52"/>
  <c r="AX269" i="52"/>
  <c r="AW269" i="52"/>
  <c r="AV269" i="52"/>
  <c r="AU269" i="52"/>
  <c r="AT269" i="52"/>
  <c r="Q269" i="52"/>
  <c r="P269" i="52"/>
  <c r="C269" i="52"/>
  <c r="HI268" i="52"/>
  <c r="HH268" i="52"/>
  <c r="HG268" i="52"/>
  <c r="HF268" i="52"/>
  <c r="HE268" i="52"/>
  <c r="HD268" i="52"/>
  <c r="HC268" i="52"/>
  <c r="HB268" i="52"/>
  <c r="HA268" i="52"/>
  <c r="GW268" i="52"/>
  <c r="GV268" i="52"/>
  <c r="GU268" i="52"/>
  <c r="GT268" i="52"/>
  <c r="GS268" i="52"/>
  <c r="GR268" i="52"/>
  <c r="GQ268" i="52"/>
  <c r="GP268" i="52"/>
  <c r="GO268" i="52"/>
  <c r="FM268" i="52"/>
  <c r="FL268" i="52"/>
  <c r="FK268" i="52"/>
  <c r="FJ268" i="52"/>
  <c r="FI268" i="52"/>
  <c r="FH268" i="52"/>
  <c r="FG268" i="52"/>
  <c r="FF268" i="52"/>
  <c r="FE268" i="52"/>
  <c r="FA268" i="52"/>
  <c r="EZ268" i="52"/>
  <c r="EY268" i="52"/>
  <c r="EX268" i="52"/>
  <c r="EW268" i="52"/>
  <c r="EV268" i="52"/>
  <c r="EU268" i="52"/>
  <c r="ET268" i="52"/>
  <c r="ES268" i="52"/>
  <c r="BD268" i="52"/>
  <c r="BC268" i="52"/>
  <c r="BB268" i="52"/>
  <c r="BA268" i="52"/>
  <c r="AZ268" i="52"/>
  <c r="AY268" i="52"/>
  <c r="AX268" i="52"/>
  <c r="AW268" i="52"/>
  <c r="AV268" i="52"/>
  <c r="AU268" i="52"/>
  <c r="AT268" i="52"/>
  <c r="Q268" i="52"/>
  <c r="P268" i="52"/>
  <c r="C268" i="52"/>
  <c r="HI267" i="52"/>
  <c r="HH267" i="52"/>
  <c r="HG267" i="52"/>
  <c r="HF267" i="52"/>
  <c r="HE267" i="52"/>
  <c r="HD267" i="52"/>
  <c r="HC267" i="52"/>
  <c r="HB267" i="52"/>
  <c r="HA267" i="52"/>
  <c r="GW267" i="52"/>
  <c r="GV267" i="52"/>
  <c r="GU267" i="52"/>
  <c r="GT267" i="52"/>
  <c r="GS267" i="52"/>
  <c r="GR267" i="52"/>
  <c r="GQ267" i="52"/>
  <c r="GP267" i="52"/>
  <c r="GO267" i="52"/>
  <c r="FM267" i="52"/>
  <c r="FL267" i="52"/>
  <c r="FK267" i="52"/>
  <c r="FJ267" i="52"/>
  <c r="FI267" i="52"/>
  <c r="FH267" i="52"/>
  <c r="FG267" i="52"/>
  <c r="FF267" i="52"/>
  <c r="FE267" i="52"/>
  <c r="FA267" i="52"/>
  <c r="EZ267" i="52"/>
  <c r="EY267" i="52"/>
  <c r="EX267" i="52"/>
  <c r="EW267" i="52"/>
  <c r="EV267" i="52"/>
  <c r="EU267" i="52"/>
  <c r="ET267" i="52"/>
  <c r="ES267" i="52"/>
  <c r="BD267" i="52"/>
  <c r="BC267" i="52"/>
  <c r="BB267" i="52"/>
  <c r="BA267" i="52"/>
  <c r="AZ267" i="52"/>
  <c r="AY267" i="52"/>
  <c r="AX267" i="52"/>
  <c r="AW267" i="52"/>
  <c r="AV267" i="52"/>
  <c r="AU267" i="52"/>
  <c r="AT267" i="52"/>
  <c r="Q267" i="52"/>
  <c r="P267" i="52"/>
  <c r="C267" i="52"/>
  <c r="HI266" i="52"/>
  <c r="HH266" i="52"/>
  <c r="HG266" i="52"/>
  <c r="HF266" i="52"/>
  <c r="HE266" i="52"/>
  <c r="HD266" i="52"/>
  <c r="HC266" i="52"/>
  <c r="HB266" i="52"/>
  <c r="HA266" i="52"/>
  <c r="GW266" i="52"/>
  <c r="GV266" i="52"/>
  <c r="GU266" i="52"/>
  <c r="GT266" i="52"/>
  <c r="GS266" i="52"/>
  <c r="GR266" i="52"/>
  <c r="GQ266" i="52"/>
  <c r="GP266" i="52"/>
  <c r="GO266" i="52"/>
  <c r="FM266" i="52"/>
  <c r="FL266" i="52"/>
  <c r="FK266" i="52"/>
  <c r="FJ266" i="52"/>
  <c r="FI266" i="52"/>
  <c r="FH266" i="52"/>
  <c r="FG266" i="52"/>
  <c r="FF266" i="52"/>
  <c r="FE266" i="52"/>
  <c r="FA266" i="52"/>
  <c r="EZ266" i="52"/>
  <c r="EY266" i="52"/>
  <c r="EX266" i="52"/>
  <c r="EW266" i="52"/>
  <c r="EV266" i="52"/>
  <c r="EU266" i="52"/>
  <c r="ET266" i="52"/>
  <c r="ES266" i="52"/>
  <c r="BD266" i="52"/>
  <c r="BC266" i="52"/>
  <c r="BB266" i="52"/>
  <c r="BA266" i="52"/>
  <c r="AZ266" i="52"/>
  <c r="AY266" i="52"/>
  <c r="AX266" i="52"/>
  <c r="AW266" i="52"/>
  <c r="AV266" i="52"/>
  <c r="AU266" i="52"/>
  <c r="AT266" i="52"/>
  <c r="Q266" i="52"/>
  <c r="P266" i="52"/>
  <c r="C266" i="52"/>
  <c r="HI265" i="52"/>
  <c r="HH265" i="52"/>
  <c r="HG265" i="52"/>
  <c r="HF265" i="52"/>
  <c r="HE265" i="52"/>
  <c r="HD265" i="52"/>
  <c r="HC265" i="52"/>
  <c r="HB265" i="52"/>
  <c r="HA265" i="52"/>
  <c r="GW265" i="52"/>
  <c r="GV265" i="52"/>
  <c r="GU265" i="52"/>
  <c r="GT265" i="52"/>
  <c r="GS265" i="52"/>
  <c r="GR265" i="52"/>
  <c r="GQ265" i="52"/>
  <c r="GP265" i="52"/>
  <c r="GO265" i="52"/>
  <c r="FM265" i="52"/>
  <c r="FL265" i="52"/>
  <c r="FK265" i="52"/>
  <c r="FJ265" i="52"/>
  <c r="FI265" i="52"/>
  <c r="FH265" i="52"/>
  <c r="FG265" i="52"/>
  <c r="FF265" i="52"/>
  <c r="FE265" i="52"/>
  <c r="FA265" i="52"/>
  <c r="EZ265" i="52"/>
  <c r="EY265" i="52"/>
  <c r="EX265" i="52"/>
  <c r="EW265" i="52"/>
  <c r="EV265" i="52"/>
  <c r="EU265" i="52"/>
  <c r="ET265" i="52"/>
  <c r="ES265" i="52"/>
  <c r="BD265" i="52"/>
  <c r="BC265" i="52"/>
  <c r="BB265" i="52"/>
  <c r="BA265" i="52"/>
  <c r="AZ265" i="52"/>
  <c r="AY265" i="52"/>
  <c r="AX265" i="52"/>
  <c r="AW265" i="52"/>
  <c r="AV265" i="52"/>
  <c r="AU265" i="52"/>
  <c r="AT265" i="52"/>
  <c r="Q265" i="52"/>
  <c r="P265" i="52"/>
  <c r="C265" i="52"/>
  <c r="HI264" i="52"/>
  <c r="HH264" i="52"/>
  <c r="HG264" i="52"/>
  <c r="HF264" i="52"/>
  <c r="HE264" i="52"/>
  <c r="HD264" i="52"/>
  <c r="HC264" i="52"/>
  <c r="HB264" i="52"/>
  <c r="HA264" i="52"/>
  <c r="GW264" i="52"/>
  <c r="GV264" i="52"/>
  <c r="GU264" i="52"/>
  <c r="GT264" i="52"/>
  <c r="GS264" i="52"/>
  <c r="GR264" i="52"/>
  <c r="GQ264" i="52"/>
  <c r="GP264" i="52"/>
  <c r="GO264" i="52"/>
  <c r="FM264" i="52"/>
  <c r="FL264" i="52"/>
  <c r="FK264" i="52"/>
  <c r="FJ264" i="52"/>
  <c r="FI264" i="52"/>
  <c r="FH264" i="52"/>
  <c r="FG264" i="52"/>
  <c r="FF264" i="52"/>
  <c r="FE264" i="52"/>
  <c r="FA264" i="52"/>
  <c r="EZ264" i="52"/>
  <c r="EY264" i="52"/>
  <c r="EX264" i="52"/>
  <c r="EW264" i="52"/>
  <c r="EV264" i="52"/>
  <c r="EU264" i="52"/>
  <c r="ET264" i="52"/>
  <c r="ES264" i="52"/>
  <c r="BD264" i="52"/>
  <c r="BC264" i="52"/>
  <c r="BB264" i="52"/>
  <c r="BA264" i="52"/>
  <c r="AZ264" i="52"/>
  <c r="AY264" i="52"/>
  <c r="AX264" i="52"/>
  <c r="AW264" i="52"/>
  <c r="AV264" i="52"/>
  <c r="AU264" i="52"/>
  <c r="AT264" i="52"/>
  <c r="Q264" i="52"/>
  <c r="P264" i="52"/>
  <c r="C264" i="52"/>
  <c r="HI263" i="52"/>
  <c r="HH263" i="52"/>
  <c r="HG263" i="52"/>
  <c r="HF263" i="52"/>
  <c r="HE263" i="52"/>
  <c r="HD263" i="52"/>
  <c r="HC263" i="52"/>
  <c r="HB263" i="52"/>
  <c r="HA263" i="52"/>
  <c r="GW263" i="52"/>
  <c r="GV263" i="52"/>
  <c r="GU263" i="52"/>
  <c r="GT263" i="52"/>
  <c r="GS263" i="52"/>
  <c r="GR263" i="52"/>
  <c r="GQ263" i="52"/>
  <c r="GP263" i="52"/>
  <c r="GO263" i="52"/>
  <c r="FM263" i="52"/>
  <c r="FL263" i="52"/>
  <c r="FK263" i="52"/>
  <c r="FJ263" i="52"/>
  <c r="FI263" i="52"/>
  <c r="FH263" i="52"/>
  <c r="FG263" i="52"/>
  <c r="FF263" i="52"/>
  <c r="FE263" i="52"/>
  <c r="FA263" i="52"/>
  <c r="EZ263" i="52"/>
  <c r="EY263" i="52"/>
  <c r="EX263" i="52"/>
  <c r="EW263" i="52"/>
  <c r="EV263" i="52"/>
  <c r="EU263" i="52"/>
  <c r="ET263" i="52"/>
  <c r="ES263" i="52"/>
  <c r="BD263" i="52"/>
  <c r="BC263" i="52"/>
  <c r="BB263" i="52"/>
  <c r="BA263" i="52"/>
  <c r="AZ263" i="52"/>
  <c r="AY263" i="52"/>
  <c r="AX263" i="52"/>
  <c r="AW263" i="52"/>
  <c r="AV263" i="52"/>
  <c r="AU263" i="52"/>
  <c r="AT263" i="52"/>
  <c r="Q263" i="52"/>
  <c r="P263" i="52"/>
  <c r="C263" i="52"/>
  <c r="HI262" i="52"/>
  <c r="HH262" i="52"/>
  <c r="HG262" i="52"/>
  <c r="HF262" i="52"/>
  <c r="HE262" i="52"/>
  <c r="HD262" i="52"/>
  <c r="HC262" i="52"/>
  <c r="HB262" i="52"/>
  <c r="HA262" i="52"/>
  <c r="GW262" i="52"/>
  <c r="GV262" i="52"/>
  <c r="GU262" i="52"/>
  <c r="GT262" i="52"/>
  <c r="GS262" i="52"/>
  <c r="GR262" i="52"/>
  <c r="GQ262" i="52"/>
  <c r="GP262" i="52"/>
  <c r="GO262" i="52"/>
  <c r="FM262" i="52"/>
  <c r="FL262" i="52"/>
  <c r="FK262" i="52"/>
  <c r="FJ262" i="52"/>
  <c r="FI262" i="52"/>
  <c r="FH262" i="52"/>
  <c r="FG262" i="52"/>
  <c r="FF262" i="52"/>
  <c r="FE262" i="52"/>
  <c r="FA262" i="52"/>
  <c r="EZ262" i="52"/>
  <c r="EY262" i="52"/>
  <c r="EX262" i="52"/>
  <c r="EW262" i="52"/>
  <c r="EV262" i="52"/>
  <c r="EU262" i="52"/>
  <c r="ET262" i="52"/>
  <c r="ES262" i="52"/>
  <c r="BD262" i="52"/>
  <c r="BC262" i="52"/>
  <c r="BB262" i="52"/>
  <c r="BA262" i="52"/>
  <c r="AZ262" i="52"/>
  <c r="AY262" i="52"/>
  <c r="AX262" i="52"/>
  <c r="AW262" i="52"/>
  <c r="AV262" i="52"/>
  <c r="AU262" i="52"/>
  <c r="AT262" i="52"/>
  <c r="Q262" i="52"/>
  <c r="P262" i="52"/>
  <c r="C262" i="52"/>
  <c r="HI261" i="52"/>
  <c r="HH261" i="52"/>
  <c r="HG261" i="52"/>
  <c r="HF261" i="52"/>
  <c r="HE261" i="52"/>
  <c r="HD261" i="52"/>
  <c r="HC261" i="52"/>
  <c r="HB261" i="52"/>
  <c r="HA261" i="52"/>
  <c r="GW261" i="52"/>
  <c r="GV261" i="52"/>
  <c r="GU261" i="52"/>
  <c r="GT261" i="52"/>
  <c r="GS261" i="52"/>
  <c r="GR261" i="52"/>
  <c r="GQ261" i="52"/>
  <c r="GP261" i="52"/>
  <c r="GO261" i="52"/>
  <c r="FM261" i="52"/>
  <c r="FL261" i="52"/>
  <c r="FK261" i="52"/>
  <c r="FJ261" i="52"/>
  <c r="FI261" i="52"/>
  <c r="FH261" i="52"/>
  <c r="FG261" i="52"/>
  <c r="FF261" i="52"/>
  <c r="FE261" i="52"/>
  <c r="FA261" i="52"/>
  <c r="EZ261" i="52"/>
  <c r="EY261" i="52"/>
  <c r="EX261" i="52"/>
  <c r="EW261" i="52"/>
  <c r="EV261" i="52"/>
  <c r="EU261" i="52"/>
  <c r="ET261" i="52"/>
  <c r="ES261" i="52"/>
  <c r="BD261" i="52"/>
  <c r="BC261" i="52"/>
  <c r="BB261" i="52"/>
  <c r="BA261" i="52"/>
  <c r="AZ261" i="52"/>
  <c r="AY261" i="52"/>
  <c r="AX261" i="52"/>
  <c r="AW261" i="52"/>
  <c r="AV261" i="52"/>
  <c r="AU261" i="52"/>
  <c r="AT261" i="52"/>
  <c r="Q261" i="52"/>
  <c r="P261" i="52"/>
  <c r="C261" i="52"/>
  <c r="HI260" i="52"/>
  <c r="HH260" i="52"/>
  <c r="HG260" i="52"/>
  <c r="HF260" i="52"/>
  <c r="HE260" i="52"/>
  <c r="HD260" i="52"/>
  <c r="HC260" i="52"/>
  <c r="HB260" i="52"/>
  <c r="HA260" i="52"/>
  <c r="GW260" i="52"/>
  <c r="GV260" i="52"/>
  <c r="GU260" i="52"/>
  <c r="GT260" i="52"/>
  <c r="GS260" i="52"/>
  <c r="GR260" i="52"/>
  <c r="GQ260" i="52"/>
  <c r="GP260" i="52"/>
  <c r="GO260" i="52"/>
  <c r="FM260" i="52"/>
  <c r="FL260" i="52"/>
  <c r="FK260" i="52"/>
  <c r="FJ260" i="52"/>
  <c r="FI260" i="52"/>
  <c r="FH260" i="52"/>
  <c r="FG260" i="52"/>
  <c r="FF260" i="52"/>
  <c r="FE260" i="52"/>
  <c r="FA260" i="52"/>
  <c r="EZ260" i="52"/>
  <c r="EY260" i="52"/>
  <c r="EX260" i="52"/>
  <c r="EW260" i="52"/>
  <c r="EV260" i="52"/>
  <c r="EU260" i="52"/>
  <c r="ET260" i="52"/>
  <c r="ES260" i="52"/>
  <c r="BD260" i="52"/>
  <c r="BC260" i="52"/>
  <c r="BB260" i="52"/>
  <c r="BA260" i="52"/>
  <c r="AZ260" i="52"/>
  <c r="AY260" i="52"/>
  <c r="AX260" i="52"/>
  <c r="AW260" i="52"/>
  <c r="AV260" i="52"/>
  <c r="AU260" i="52"/>
  <c r="AT260" i="52"/>
  <c r="Q260" i="52"/>
  <c r="P260" i="52"/>
  <c r="C260" i="52"/>
  <c r="HI259" i="52"/>
  <c r="HH259" i="52"/>
  <c r="HG259" i="52"/>
  <c r="HF259" i="52"/>
  <c r="HE259" i="52"/>
  <c r="HD259" i="52"/>
  <c r="HC259" i="52"/>
  <c r="HB259" i="52"/>
  <c r="HA259" i="52"/>
  <c r="GW259" i="52"/>
  <c r="GV259" i="52"/>
  <c r="GU259" i="52"/>
  <c r="GT259" i="52"/>
  <c r="GS259" i="52"/>
  <c r="GR259" i="52"/>
  <c r="GQ259" i="52"/>
  <c r="GP259" i="52"/>
  <c r="GO259" i="52"/>
  <c r="FM259" i="52"/>
  <c r="FL259" i="52"/>
  <c r="FK259" i="52"/>
  <c r="FJ259" i="52"/>
  <c r="FI259" i="52"/>
  <c r="FH259" i="52"/>
  <c r="FG259" i="52"/>
  <c r="FF259" i="52"/>
  <c r="FE259" i="52"/>
  <c r="FA259" i="52"/>
  <c r="EZ259" i="52"/>
  <c r="EY259" i="52"/>
  <c r="EX259" i="52"/>
  <c r="EW259" i="52"/>
  <c r="EV259" i="52"/>
  <c r="EU259" i="52"/>
  <c r="ET259" i="52"/>
  <c r="ES259" i="52"/>
  <c r="BD259" i="52"/>
  <c r="BC259" i="52"/>
  <c r="BB259" i="52"/>
  <c r="BA259" i="52"/>
  <c r="AZ259" i="52"/>
  <c r="AY259" i="52"/>
  <c r="AX259" i="52"/>
  <c r="AW259" i="52"/>
  <c r="AV259" i="52"/>
  <c r="AU259" i="52"/>
  <c r="AT259" i="52"/>
  <c r="Q259" i="52"/>
  <c r="P259" i="52"/>
  <c r="C259" i="52"/>
  <c r="HI258" i="52"/>
  <c r="HH258" i="52"/>
  <c r="HG258" i="52"/>
  <c r="HF258" i="52"/>
  <c r="HE258" i="52"/>
  <c r="HD258" i="52"/>
  <c r="HC258" i="52"/>
  <c r="HB258" i="52"/>
  <c r="HA258" i="52"/>
  <c r="GW258" i="52"/>
  <c r="GV258" i="52"/>
  <c r="GU258" i="52"/>
  <c r="GT258" i="52"/>
  <c r="GS258" i="52"/>
  <c r="GR258" i="52"/>
  <c r="GQ258" i="52"/>
  <c r="GP258" i="52"/>
  <c r="GO258" i="52"/>
  <c r="FM258" i="52"/>
  <c r="FL258" i="52"/>
  <c r="FK258" i="52"/>
  <c r="FJ258" i="52"/>
  <c r="FI258" i="52"/>
  <c r="FH258" i="52"/>
  <c r="FG258" i="52"/>
  <c r="FF258" i="52"/>
  <c r="FE258" i="52"/>
  <c r="FA258" i="52"/>
  <c r="EZ258" i="52"/>
  <c r="EY258" i="52"/>
  <c r="EX258" i="52"/>
  <c r="EW258" i="52"/>
  <c r="EV258" i="52"/>
  <c r="EU258" i="52"/>
  <c r="ET258" i="52"/>
  <c r="ES258" i="52"/>
  <c r="BD258" i="52"/>
  <c r="BC258" i="52"/>
  <c r="BB258" i="52"/>
  <c r="BA258" i="52"/>
  <c r="AZ258" i="52"/>
  <c r="AY258" i="52"/>
  <c r="AX258" i="52"/>
  <c r="AW258" i="52"/>
  <c r="AV258" i="52"/>
  <c r="AU258" i="52"/>
  <c r="AT258" i="52"/>
  <c r="Q258" i="52"/>
  <c r="P258" i="52"/>
  <c r="C258" i="52"/>
  <c r="HI257" i="52"/>
  <c r="HH257" i="52"/>
  <c r="HG257" i="52"/>
  <c r="HF257" i="52"/>
  <c r="HE257" i="52"/>
  <c r="HD257" i="52"/>
  <c r="HC257" i="52"/>
  <c r="HB257" i="52"/>
  <c r="HA257" i="52"/>
  <c r="GW257" i="52"/>
  <c r="GV257" i="52"/>
  <c r="GU257" i="52"/>
  <c r="GT257" i="52"/>
  <c r="GS257" i="52"/>
  <c r="GR257" i="52"/>
  <c r="GQ257" i="52"/>
  <c r="GP257" i="52"/>
  <c r="GO257" i="52"/>
  <c r="FM257" i="52"/>
  <c r="FL257" i="52"/>
  <c r="FK257" i="52"/>
  <c r="FJ257" i="52"/>
  <c r="FI257" i="52"/>
  <c r="FH257" i="52"/>
  <c r="FG257" i="52"/>
  <c r="FF257" i="52"/>
  <c r="FE257" i="52"/>
  <c r="FA257" i="52"/>
  <c r="EZ257" i="52"/>
  <c r="EY257" i="52"/>
  <c r="EX257" i="52"/>
  <c r="EW257" i="52"/>
  <c r="EV257" i="52"/>
  <c r="EU257" i="52"/>
  <c r="ET257" i="52"/>
  <c r="ES257" i="52"/>
  <c r="BD257" i="52"/>
  <c r="BC257" i="52"/>
  <c r="BB257" i="52"/>
  <c r="BA257" i="52"/>
  <c r="AZ257" i="52"/>
  <c r="AY257" i="52"/>
  <c r="AX257" i="52"/>
  <c r="AW257" i="52"/>
  <c r="AV257" i="52"/>
  <c r="AU257" i="52"/>
  <c r="AT257" i="52"/>
  <c r="Q257" i="52"/>
  <c r="P257" i="52"/>
  <c r="C257" i="52"/>
  <c r="HI256" i="52"/>
  <c r="HH256" i="52"/>
  <c r="HG256" i="52"/>
  <c r="HF256" i="52"/>
  <c r="HE256" i="52"/>
  <c r="HD256" i="52"/>
  <c r="HC256" i="52"/>
  <c r="HB256" i="52"/>
  <c r="HA256" i="52"/>
  <c r="GW256" i="52"/>
  <c r="GV256" i="52"/>
  <c r="GU256" i="52"/>
  <c r="GT256" i="52"/>
  <c r="GS256" i="52"/>
  <c r="GR256" i="52"/>
  <c r="GQ256" i="52"/>
  <c r="GP256" i="52"/>
  <c r="GO256" i="52"/>
  <c r="FM256" i="52"/>
  <c r="FL256" i="52"/>
  <c r="FK256" i="52"/>
  <c r="FJ256" i="52"/>
  <c r="FI256" i="52"/>
  <c r="FH256" i="52"/>
  <c r="FG256" i="52"/>
  <c r="FF256" i="52"/>
  <c r="FE256" i="52"/>
  <c r="FA256" i="52"/>
  <c r="EZ256" i="52"/>
  <c r="EY256" i="52"/>
  <c r="EX256" i="52"/>
  <c r="EW256" i="52"/>
  <c r="EV256" i="52"/>
  <c r="EU256" i="52"/>
  <c r="ET256" i="52"/>
  <c r="ES256" i="52"/>
  <c r="BD256" i="52"/>
  <c r="BC256" i="52"/>
  <c r="BB256" i="52"/>
  <c r="BA256" i="52"/>
  <c r="AZ256" i="52"/>
  <c r="AY256" i="52"/>
  <c r="AX256" i="52"/>
  <c r="AW256" i="52"/>
  <c r="AV256" i="52"/>
  <c r="AU256" i="52"/>
  <c r="AT256" i="52"/>
  <c r="Q256" i="52"/>
  <c r="P256" i="52"/>
  <c r="C256" i="52"/>
  <c r="HI255" i="52"/>
  <c r="HH255" i="52"/>
  <c r="HG255" i="52"/>
  <c r="HF255" i="52"/>
  <c r="HE255" i="52"/>
  <c r="HD255" i="52"/>
  <c r="HC255" i="52"/>
  <c r="HB255" i="52"/>
  <c r="HA255" i="52"/>
  <c r="GW255" i="52"/>
  <c r="GV255" i="52"/>
  <c r="GU255" i="52"/>
  <c r="GT255" i="52"/>
  <c r="GS255" i="52"/>
  <c r="GR255" i="52"/>
  <c r="GQ255" i="52"/>
  <c r="GP255" i="52"/>
  <c r="GO255" i="52"/>
  <c r="FM255" i="52"/>
  <c r="FL255" i="52"/>
  <c r="FK255" i="52"/>
  <c r="FJ255" i="52"/>
  <c r="FI255" i="52"/>
  <c r="FH255" i="52"/>
  <c r="FG255" i="52"/>
  <c r="FF255" i="52"/>
  <c r="FE255" i="52"/>
  <c r="FA255" i="52"/>
  <c r="EZ255" i="52"/>
  <c r="EY255" i="52"/>
  <c r="EX255" i="52"/>
  <c r="EW255" i="52"/>
  <c r="EV255" i="52"/>
  <c r="EU255" i="52"/>
  <c r="ET255" i="52"/>
  <c r="ES255" i="52"/>
  <c r="BD255" i="52"/>
  <c r="BC255" i="52"/>
  <c r="BB255" i="52"/>
  <c r="BA255" i="52"/>
  <c r="AZ255" i="52"/>
  <c r="AY255" i="52"/>
  <c r="AX255" i="52"/>
  <c r="AW255" i="52"/>
  <c r="AV255" i="52"/>
  <c r="AU255" i="52"/>
  <c r="AT255" i="52"/>
  <c r="Q255" i="52"/>
  <c r="P255" i="52"/>
  <c r="C255" i="52"/>
  <c r="HI254" i="52"/>
  <c r="HH254" i="52"/>
  <c r="HG254" i="52"/>
  <c r="HF254" i="52"/>
  <c r="HE254" i="52"/>
  <c r="HD254" i="52"/>
  <c r="HC254" i="52"/>
  <c r="HB254" i="52"/>
  <c r="HA254" i="52"/>
  <c r="GW254" i="52"/>
  <c r="GV254" i="52"/>
  <c r="GU254" i="52"/>
  <c r="GT254" i="52"/>
  <c r="GS254" i="52"/>
  <c r="GR254" i="52"/>
  <c r="GQ254" i="52"/>
  <c r="GP254" i="52"/>
  <c r="GO254" i="52"/>
  <c r="FM254" i="52"/>
  <c r="FL254" i="52"/>
  <c r="FK254" i="52"/>
  <c r="FJ254" i="52"/>
  <c r="FI254" i="52"/>
  <c r="FH254" i="52"/>
  <c r="FG254" i="52"/>
  <c r="FF254" i="52"/>
  <c r="FE254" i="52"/>
  <c r="FA254" i="52"/>
  <c r="EZ254" i="52"/>
  <c r="EY254" i="52"/>
  <c r="EX254" i="52"/>
  <c r="EW254" i="52"/>
  <c r="EV254" i="52"/>
  <c r="EU254" i="52"/>
  <c r="ET254" i="52"/>
  <c r="ES254" i="52"/>
  <c r="BD254" i="52"/>
  <c r="BC254" i="52"/>
  <c r="BB254" i="52"/>
  <c r="BA254" i="52"/>
  <c r="AZ254" i="52"/>
  <c r="AY254" i="52"/>
  <c r="AX254" i="52"/>
  <c r="AW254" i="52"/>
  <c r="AV254" i="52"/>
  <c r="AU254" i="52"/>
  <c r="AT254" i="52"/>
  <c r="Q254" i="52"/>
  <c r="P254" i="52"/>
  <c r="C254" i="52"/>
  <c r="HI253" i="52"/>
  <c r="HH253" i="52"/>
  <c r="HG253" i="52"/>
  <c r="HF253" i="52"/>
  <c r="HE253" i="52"/>
  <c r="HD253" i="52"/>
  <c r="HC253" i="52"/>
  <c r="HB253" i="52"/>
  <c r="HA253" i="52"/>
  <c r="GW253" i="52"/>
  <c r="GV253" i="52"/>
  <c r="GU253" i="52"/>
  <c r="GT253" i="52"/>
  <c r="GS253" i="52"/>
  <c r="GR253" i="52"/>
  <c r="GQ253" i="52"/>
  <c r="GP253" i="52"/>
  <c r="GO253" i="52"/>
  <c r="FM253" i="52"/>
  <c r="FL253" i="52"/>
  <c r="FK253" i="52"/>
  <c r="FJ253" i="52"/>
  <c r="FI253" i="52"/>
  <c r="FH253" i="52"/>
  <c r="FG253" i="52"/>
  <c r="FF253" i="52"/>
  <c r="FE253" i="52"/>
  <c r="FA253" i="52"/>
  <c r="EZ253" i="52"/>
  <c r="EY253" i="52"/>
  <c r="EX253" i="52"/>
  <c r="EW253" i="52"/>
  <c r="EV253" i="52"/>
  <c r="EU253" i="52"/>
  <c r="ET253" i="52"/>
  <c r="ES253" i="52"/>
  <c r="BD253" i="52"/>
  <c r="BC253" i="52"/>
  <c r="BB253" i="52"/>
  <c r="BA253" i="52"/>
  <c r="AZ253" i="52"/>
  <c r="AY253" i="52"/>
  <c r="AX253" i="52"/>
  <c r="AW253" i="52"/>
  <c r="AV253" i="52"/>
  <c r="AU253" i="52"/>
  <c r="AT253" i="52"/>
  <c r="Q253" i="52"/>
  <c r="P253" i="52"/>
  <c r="C253" i="52"/>
  <c r="HI252" i="52"/>
  <c r="HH252" i="52"/>
  <c r="HG252" i="52"/>
  <c r="HF252" i="52"/>
  <c r="HE252" i="52"/>
  <c r="HD252" i="52"/>
  <c r="HC252" i="52"/>
  <c r="HB252" i="52"/>
  <c r="HA252" i="52"/>
  <c r="GW252" i="52"/>
  <c r="GV252" i="52"/>
  <c r="GU252" i="52"/>
  <c r="GT252" i="52"/>
  <c r="GS252" i="52"/>
  <c r="GR252" i="52"/>
  <c r="GQ252" i="52"/>
  <c r="GP252" i="52"/>
  <c r="GO252" i="52"/>
  <c r="FM252" i="52"/>
  <c r="FL252" i="52"/>
  <c r="FK252" i="52"/>
  <c r="FJ252" i="52"/>
  <c r="FI252" i="52"/>
  <c r="FH252" i="52"/>
  <c r="FG252" i="52"/>
  <c r="FF252" i="52"/>
  <c r="FE252" i="52"/>
  <c r="FA252" i="52"/>
  <c r="EZ252" i="52"/>
  <c r="EY252" i="52"/>
  <c r="EX252" i="52"/>
  <c r="EW252" i="52"/>
  <c r="EV252" i="52"/>
  <c r="EU252" i="52"/>
  <c r="ET252" i="52"/>
  <c r="ES252" i="52"/>
  <c r="BD252" i="52"/>
  <c r="BC252" i="52"/>
  <c r="BB252" i="52"/>
  <c r="BA252" i="52"/>
  <c r="AZ252" i="52"/>
  <c r="AY252" i="52"/>
  <c r="AX252" i="52"/>
  <c r="AW252" i="52"/>
  <c r="AV252" i="52"/>
  <c r="AU252" i="52"/>
  <c r="AT252" i="52"/>
  <c r="Q252" i="52"/>
  <c r="P252" i="52"/>
  <c r="C252" i="52"/>
  <c r="HI251" i="52"/>
  <c r="HH251" i="52"/>
  <c r="HG251" i="52"/>
  <c r="HF251" i="52"/>
  <c r="HE251" i="52"/>
  <c r="HD251" i="52"/>
  <c r="HC251" i="52"/>
  <c r="HB251" i="52"/>
  <c r="HA251" i="52"/>
  <c r="GW251" i="52"/>
  <c r="GV251" i="52"/>
  <c r="GU251" i="52"/>
  <c r="GT251" i="52"/>
  <c r="GS251" i="52"/>
  <c r="GR251" i="52"/>
  <c r="GQ251" i="52"/>
  <c r="GP251" i="52"/>
  <c r="GO251" i="52"/>
  <c r="FM251" i="52"/>
  <c r="FL251" i="52"/>
  <c r="FK251" i="52"/>
  <c r="FJ251" i="52"/>
  <c r="FI251" i="52"/>
  <c r="FH251" i="52"/>
  <c r="FG251" i="52"/>
  <c r="FF251" i="52"/>
  <c r="FE251" i="52"/>
  <c r="FA251" i="52"/>
  <c r="EZ251" i="52"/>
  <c r="EY251" i="52"/>
  <c r="EX251" i="52"/>
  <c r="EW251" i="52"/>
  <c r="EV251" i="52"/>
  <c r="EU251" i="52"/>
  <c r="ET251" i="52"/>
  <c r="ES251" i="52"/>
  <c r="BD251" i="52"/>
  <c r="BC251" i="52"/>
  <c r="BB251" i="52"/>
  <c r="BA251" i="52"/>
  <c r="AZ251" i="52"/>
  <c r="AY251" i="52"/>
  <c r="AX251" i="52"/>
  <c r="AW251" i="52"/>
  <c r="AV251" i="52"/>
  <c r="AU251" i="52"/>
  <c r="AT251" i="52"/>
  <c r="Q251" i="52"/>
  <c r="P251" i="52"/>
  <c r="C251" i="52"/>
  <c r="HI250" i="52"/>
  <c r="HH250" i="52"/>
  <c r="HG250" i="52"/>
  <c r="HF250" i="52"/>
  <c r="HE250" i="52"/>
  <c r="HD250" i="52"/>
  <c r="HC250" i="52"/>
  <c r="HB250" i="52"/>
  <c r="HA250" i="52"/>
  <c r="GW250" i="52"/>
  <c r="GV250" i="52"/>
  <c r="GU250" i="52"/>
  <c r="GT250" i="52"/>
  <c r="GS250" i="52"/>
  <c r="GR250" i="52"/>
  <c r="GQ250" i="52"/>
  <c r="GP250" i="52"/>
  <c r="GO250" i="52"/>
  <c r="FM250" i="52"/>
  <c r="FL250" i="52"/>
  <c r="FK250" i="52"/>
  <c r="FJ250" i="52"/>
  <c r="FI250" i="52"/>
  <c r="FH250" i="52"/>
  <c r="FG250" i="52"/>
  <c r="FF250" i="52"/>
  <c r="FE250" i="52"/>
  <c r="FA250" i="52"/>
  <c r="EZ250" i="52"/>
  <c r="EY250" i="52"/>
  <c r="EX250" i="52"/>
  <c r="EW250" i="52"/>
  <c r="EV250" i="52"/>
  <c r="EU250" i="52"/>
  <c r="ET250" i="52"/>
  <c r="ES250" i="52"/>
  <c r="BD250" i="52"/>
  <c r="BC250" i="52"/>
  <c r="BB250" i="52"/>
  <c r="BA250" i="52"/>
  <c r="AZ250" i="52"/>
  <c r="AY250" i="52"/>
  <c r="AX250" i="52"/>
  <c r="AW250" i="52"/>
  <c r="AV250" i="52"/>
  <c r="AU250" i="52"/>
  <c r="AT250" i="52"/>
  <c r="Q250" i="52"/>
  <c r="P250" i="52"/>
  <c r="C250" i="52"/>
  <c r="HI249" i="52"/>
  <c r="HH249" i="52"/>
  <c r="HG249" i="52"/>
  <c r="HF249" i="52"/>
  <c r="HE249" i="52"/>
  <c r="HD249" i="52"/>
  <c r="HC249" i="52"/>
  <c r="HB249" i="52"/>
  <c r="HA249" i="52"/>
  <c r="GW249" i="52"/>
  <c r="GV249" i="52"/>
  <c r="GU249" i="52"/>
  <c r="GT249" i="52"/>
  <c r="GS249" i="52"/>
  <c r="GR249" i="52"/>
  <c r="GQ249" i="52"/>
  <c r="GP249" i="52"/>
  <c r="GO249" i="52"/>
  <c r="FM249" i="52"/>
  <c r="FL249" i="52"/>
  <c r="FK249" i="52"/>
  <c r="FJ249" i="52"/>
  <c r="FI249" i="52"/>
  <c r="FH249" i="52"/>
  <c r="FG249" i="52"/>
  <c r="FF249" i="52"/>
  <c r="FE249" i="52"/>
  <c r="FA249" i="52"/>
  <c r="EZ249" i="52"/>
  <c r="EY249" i="52"/>
  <c r="EX249" i="52"/>
  <c r="EW249" i="52"/>
  <c r="EV249" i="52"/>
  <c r="EU249" i="52"/>
  <c r="ET249" i="52"/>
  <c r="ES249" i="52"/>
  <c r="BD249" i="52"/>
  <c r="BC249" i="52"/>
  <c r="BB249" i="52"/>
  <c r="BA249" i="52"/>
  <c r="AZ249" i="52"/>
  <c r="AY249" i="52"/>
  <c r="AX249" i="52"/>
  <c r="AW249" i="52"/>
  <c r="AV249" i="52"/>
  <c r="AU249" i="52"/>
  <c r="AT249" i="52"/>
  <c r="Q249" i="52"/>
  <c r="P249" i="52"/>
  <c r="C249" i="52"/>
  <c r="HI248" i="52"/>
  <c r="HH248" i="52"/>
  <c r="HG248" i="52"/>
  <c r="HF248" i="52"/>
  <c r="HE248" i="52"/>
  <c r="HD248" i="52"/>
  <c r="HC248" i="52"/>
  <c r="HB248" i="52"/>
  <c r="HA248" i="52"/>
  <c r="GW248" i="52"/>
  <c r="GV248" i="52"/>
  <c r="GU248" i="52"/>
  <c r="GT248" i="52"/>
  <c r="GS248" i="52"/>
  <c r="GR248" i="52"/>
  <c r="GQ248" i="52"/>
  <c r="GP248" i="52"/>
  <c r="GO248" i="52"/>
  <c r="FM248" i="52"/>
  <c r="FL248" i="52"/>
  <c r="FK248" i="52"/>
  <c r="FJ248" i="52"/>
  <c r="FI248" i="52"/>
  <c r="FH248" i="52"/>
  <c r="FG248" i="52"/>
  <c r="FF248" i="52"/>
  <c r="FE248" i="52"/>
  <c r="FA248" i="52"/>
  <c r="EZ248" i="52"/>
  <c r="EY248" i="52"/>
  <c r="EX248" i="52"/>
  <c r="EW248" i="52"/>
  <c r="EV248" i="52"/>
  <c r="EU248" i="52"/>
  <c r="ET248" i="52"/>
  <c r="ES248" i="52"/>
  <c r="BD248" i="52"/>
  <c r="BC248" i="52"/>
  <c r="BB248" i="52"/>
  <c r="BA248" i="52"/>
  <c r="AZ248" i="52"/>
  <c r="AY248" i="52"/>
  <c r="AX248" i="52"/>
  <c r="AW248" i="52"/>
  <c r="AV248" i="52"/>
  <c r="AU248" i="52"/>
  <c r="AT248" i="52"/>
  <c r="Q248" i="52"/>
  <c r="P248" i="52"/>
  <c r="C248" i="52"/>
  <c r="HI247" i="52"/>
  <c r="HH247" i="52"/>
  <c r="HG247" i="52"/>
  <c r="HF247" i="52"/>
  <c r="HE247" i="52"/>
  <c r="HD247" i="52"/>
  <c r="HC247" i="52"/>
  <c r="HB247" i="52"/>
  <c r="HA247" i="52"/>
  <c r="GW247" i="52"/>
  <c r="GV247" i="52"/>
  <c r="GU247" i="52"/>
  <c r="GT247" i="52"/>
  <c r="GS247" i="52"/>
  <c r="GR247" i="52"/>
  <c r="GQ247" i="52"/>
  <c r="GP247" i="52"/>
  <c r="GO247" i="52"/>
  <c r="FM247" i="52"/>
  <c r="FL247" i="52"/>
  <c r="FK247" i="52"/>
  <c r="FJ247" i="52"/>
  <c r="FI247" i="52"/>
  <c r="FH247" i="52"/>
  <c r="FG247" i="52"/>
  <c r="FF247" i="52"/>
  <c r="FE247" i="52"/>
  <c r="FA247" i="52"/>
  <c r="EZ247" i="52"/>
  <c r="EY247" i="52"/>
  <c r="EX247" i="52"/>
  <c r="EW247" i="52"/>
  <c r="EV247" i="52"/>
  <c r="EU247" i="52"/>
  <c r="ET247" i="52"/>
  <c r="ES247" i="52"/>
  <c r="BD247" i="52"/>
  <c r="BC247" i="52"/>
  <c r="BB247" i="52"/>
  <c r="BA247" i="52"/>
  <c r="AZ247" i="52"/>
  <c r="AY247" i="52"/>
  <c r="AX247" i="52"/>
  <c r="AW247" i="52"/>
  <c r="AV247" i="52"/>
  <c r="AU247" i="52"/>
  <c r="AT247" i="52"/>
  <c r="Q247" i="52"/>
  <c r="P247" i="52"/>
  <c r="C247" i="52"/>
  <c r="HI246" i="52"/>
  <c r="HH246" i="52"/>
  <c r="HG246" i="52"/>
  <c r="HF246" i="52"/>
  <c r="HE246" i="52"/>
  <c r="HD246" i="52"/>
  <c r="HC246" i="52"/>
  <c r="HB246" i="52"/>
  <c r="HA246" i="52"/>
  <c r="GW246" i="52"/>
  <c r="GV246" i="52"/>
  <c r="GU246" i="52"/>
  <c r="GT246" i="52"/>
  <c r="GS246" i="52"/>
  <c r="GR246" i="52"/>
  <c r="GQ246" i="52"/>
  <c r="GP246" i="52"/>
  <c r="GO246" i="52"/>
  <c r="FM246" i="52"/>
  <c r="FL246" i="52"/>
  <c r="FK246" i="52"/>
  <c r="FJ246" i="52"/>
  <c r="FI246" i="52"/>
  <c r="FH246" i="52"/>
  <c r="FG246" i="52"/>
  <c r="FF246" i="52"/>
  <c r="FE246" i="52"/>
  <c r="FA246" i="52"/>
  <c r="EZ246" i="52"/>
  <c r="EY246" i="52"/>
  <c r="EX246" i="52"/>
  <c r="EW246" i="52"/>
  <c r="EV246" i="52"/>
  <c r="EU246" i="52"/>
  <c r="ET246" i="52"/>
  <c r="ES246" i="52"/>
  <c r="BD246" i="52"/>
  <c r="BC246" i="52"/>
  <c r="BB246" i="52"/>
  <c r="BA246" i="52"/>
  <c r="AZ246" i="52"/>
  <c r="AY246" i="52"/>
  <c r="AX246" i="52"/>
  <c r="AW246" i="52"/>
  <c r="AV246" i="52"/>
  <c r="AU246" i="52"/>
  <c r="AT246" i="52"/>
  <c r="Q246" i="52"/>
  <c r="P246" i="52"/>
  <c r="C246" i="52"/>
  <c r="HI245" i="52"/>
  <c r="HH245" i="52"/>
  <c r="HG245" i="52"/>
  <c r="HF245" i="52"/>
  <c r="HE245" i="52"/>
  <c r="HD245" i="52"/>
  <c r="HC245" i="52"/>
  <c r="HB245" i="52"/>
  <c r="HA245" i="52"/>
  <c r="GW245" i="52"/>
  <c r="GV245" i="52"/>
  <c r="GU245" i="52"/>
  <c r="GT245" i="52"/>
  <c r="GS245" i="52"/>
  <c r="GR245" i="52"/>
  <c r="GQ245" i="52"/>
  <c r="GP245" i="52"/>
  <c r="GO245" i="52"/>
  <c r="FM245" i="52"/>
  <c r="FL245" i="52"/>
  <c r="FK245" i="52"/>
  <c r="FJ245" i="52"/>
  <c r="FI245" i="52"/>
  <c r="FH245" i="52"/>
  <c r="FG245" i="52"/>
  <c r="FF245" i="52"/>
  <c r="FE245" i="52"/>
  <c r="FA245" i="52"/>
  <c r="EZ245" i="52"/>
  <c r="EY245" i="52"/>
  <c r="EX245" i="52"/>
  <c r="EW245" i="52"/>
  <c r="EV245" i="52"/>
  <c r="EU245" i="52"/>
  <c r="ET245" i="52"/>
  <c r="ES245" i="52"/>
  <c r="BD245" i="52"/>
  <c r="BC245" i="52"/>
  <c r="BB245" i="52"/>
  <c r="BA245" i="52"/>
  <c r="AZ245" i="52"/>
  <c r="AY245" i="52"/>
  <c r="AX245" i="52"/>
  <c r="AW245" i="52"/>
  <c r="AV245" i="52"/>
  <c r="AU245" i="52"/>
  <c r="AT245" i="52"/>
  <c r="Q245" i="52"/>
  <c r="P245" i="52"/>
  <c r="C245" i="52"/>
  <c r="HI244" i="52"/>
  <c r="HH244" i="52"/>
  <c r="HG244" i="52"/>
  <c r="HF244" i="52"/>
  <c r="HE244" i="52"/>
  <c r="HD244" i="52"/>
  <c r="HC244" i="52"/>
  <c r="HB244" i="52"/>
  <c r="HA244" i="52"/>
  <c r="GW244" i="52"/>
  <c r="GV244" i="52"/>
  <c r="GU244" i="52"/>
  <c r="GT244" i="52"/>
  <c r="GS244" i="52"/>
  <c r="GR244" i="52"/>
  <c r="GQ244" i="52"/>
  <c r="GP244" i="52"/>
  <c r="GO244" i="52"/>
  <c r="FM244" i="52"/>
  <c r="FL244" i="52"/>
  <c r="FK244" i="52"/>
  <c r="FJ244" i="52"/>
  <c r="FI244" i="52"/>
  <c r="FH244" i="52"/>
  <c r="FG244" i="52"/>
  <c r="FF244" i="52"/>
  <c r="FE244" i="52"/>
  <c r="FA244" i="52"/>
  <c r="EZ244" i="52"/>
  <c r="EY244" i="52"/>
  <c r="EX244" i="52"/>
  <c r="EW244" i="52"/>
  <c r="EV244" i="52"/>
  <c r="EU244" i="52"/>
  <c r="ET244" i="52"/>
  <c r="ES244" i="52"/>
  <c r="BD244" i="52"/>
  <c r="BC244" i="52"/>
  <c r="BB244" i="52"/>
  <c r="BA244" i="52"/>
  <c r="AZ244" i="52"/>
  <c r="AY244" i="52"/>
  <c r="AX244" i="52"/>
  <c r="AW244" i="52"/>
  <c r="AV244" i="52"/>
  <c r="AU244" i="52"/>
  <c r="AT244" i="52"/>
  <c r="Q244" i="52"/>
  <c r="P244" i="52"/>
  <c r="C244" i="52"/>
  <c r="HI243" i="52"/>
  <c r="HH243" i="52"/>
  <c r="HG243" i="52"/>
  <c r="HF243" i="52"/>
  <c r="HE243" i="52"/>
  <c r="HD243" i="52"/>
  <c r="HC243" i="52"/>
  <c r="HB243" i="52"/>
  <c r="HA243" i="52"/>
  <c r="GW243" i="52"/>
  <c r="GV243" i="52"/>
  <c r="GU243" i="52"/>
  <c r="GT243" i="52"/>
  <c r="GS243" i="52"/>
  <c r="GR243" i="52"/>
  <c r="GQ243" i="52"/>
  <c r="GP243" i="52"/>
  <c r="GO243" i="52"/>
  <c r="FM243" i="52"/>
  <c r="FL243" i="52"/>
  <c r="FK243" i="52"/>
  <c r="FJ243" i="52"/>
  <c r="FI243" i="52"/>
  <c r="FH243" i="52"/>
  <c r="FG243" i="52"/>
  <c r="FF243" i="52"/>
  <c r="FE243" i="52"/>
  <c r="FA243" i="52"/>
  <c r="EZ243" i="52"/>
  <c r="EY243" i="52"/>
  <c r="EX243" i="52"/>
  <c r="EW243" i="52"/>
  <c r="EV243" i="52"/>
  <c r="EU243" i="52"/>
  <c r="ET243" i="52"/>
  <c r="ES243" i="52"/>
  <c r="BD243" i="52"/>
  <c r="BC243" i="52"/>
  <c r="BB243" i="52"/>
  <c r="BA243" i="52"/>
  <c r="AZ243" i="52"/>
  <c r="AY243" i="52"/>
  <c r="AX243" i="52"/>
  <c r="AW243" i="52"/>
  <c r="AV243" i="52"/>
  <c r="AU243" i="52"/>
  <c r="AT243" i="52"/>
  <c r="Q243" i="52"/>
  <c r="P243" i="52"/>
  <c r="C243" i="52"/>
  <c r="HI242" i="52"/>
  <c r="HH242" i="52"/>
  <c r="HG242" i="52"/>
  <c r="HF242" i="52"/>
  <c r="HE242" i="52"/>
  <c r="HD242" i="52"/>
  <c r="HC242" i="52"/>
  <c r="HB242" i="52"/>
  <c r="HA242" i="52"/>
  <c r="GW242" i="52"/>
  <c r="GV242" i="52"/>
  <c r="GU242" i="52"/>
  <c r="GT242" i="52"/>
  <c r="GS242" i="52"/>
  <c r="GR242" i="52"/>
  <c r="GQ242" i="52"/>
  <c r="GP242" i="52"/>
  <c r="GO242" i="52"/>
  <c r="FM242" i="52"/>
  <c r="FL242" i="52"/>
  <c r="FK242" i="52"/>
  <c r="FJ242" i="52"/>
  <c r="FI242" i="52"/>
  <c r="FH242" i="52"/>
  <c r="FG242" i="52"/>
  <c r="FF242" i="52"/>
  <c r="FE242" i="52"/>
  <c r="FA242" i="52"/>
  <c r="EZ242" i="52"/>
  <c r="EY242" i="52"/>
  <c r="EX242" i="52"/>
  <c r="EW242" i="52"/>
  <c r="EV242" i="52"/>
  <c r="EU242" i="52"/>
  <c r="ET242" i="52"/>
  <c r="ES242" i="52"/>
  <c r="BD242" i="52"/>
  <c r="BC242" i="52"/>
  <c r="BB242" i="52"/>
  <c r="BA242" i="52"/>
  <c r="AZ242" i="52"/>
  <c r="AY242" i="52"/>
  <c r="AX242" i="52"/>
  <c r="AW242" i="52"/>
  <c r="AV242" i="52"/>
  <c r="AU242" i="52"/>
  <c r="AT242" i="52"/>
  <c r="Q242" i="52"/>
  <c r="P242" i="52"/>
  <c r="C242" i="52"/>
  <c r="HI241" i="52"/>
  <c r="HH241" i="52"/>
  <c r="HG241" i="52"/>
  <c r="HF241" i="52"/>
  <c r="HE241" i="52"/>
  <c r="HD241" i="52"/>
  <c r="HC241" i="52"/>
  <c r="HB241" i="52"/>
  <c r="HA241" i="52"/>
  <c r="GW241" i="52"/>
  <c r="GV241" i="52"/>
  <c r="GU241" i="52"/>
  <c r="GT241" i="52"/>
  <c r="GS241" i="52"/>
  <c r="GR241" i="52"/>
  <c r="GQ241" i="52"/>
  <c r="GP241" i="52"/>
  <c r="GO241" i="52"/>
  <c r="FM241" i="52"/>
  <c r="FL241" i="52"/>
  <c r="FK241" i="52"/>
  <c r="FJ241" i="52"/>
  <c r="FI241" i="52"/>
  <c r="FH241" i="52"/>
  <c r="FG241" i="52"/>
  <c r="FF241" i="52"/>
  <c r="FE241" i="52"/>
  <c r="FA241" i="52"/>
  <c r="EZ241" i="52"/>
  <c r="EY241" i="52"/>
  <c r="EX241" i="52"/>
  <c r="EW241" i="52"/>
  <c r="EV241" i="52"/>
  <c r="EU241" i="52"/>
  <c r="ET241" i="52"/>
  <c r="ES241" i="52"/>
  <c r="BD241" i="52"/>
  <c r="BC241" i="52"/>
  <c r="BB241" i="52"/>
  <c r="BA241" i="52"/>
  <c r="AZ241" i="52"/>
  <c r="AY241" i="52"/>
  <c r="AX241" i="52"/>
  <c r="AW241" i="52"/>
  <c r="AV241" i="52"/>
  <c r="AU241" i="52"/>
  <c r="AT241" i="52"/>
  <c r="Q241" i="52"/>
  <c r="P241" i="52"/>
  <c r="C241" i="52"/>
  <c r="HI240" i="52"/>
  <c r="HH240" i="52"/>
  <c r="HG240" i="52"/>
  <c r="HF240" i="52"/>
  <c r="HE240" i="52"/>
  <c r="HD240" i="52"/>
  <c r="HC240" i="52"/>
  <c r="HB240" i="52"/>
  <c r="HA240" i="52"/>
  <c r="GW240" i="52"/>
  <c r="GV240" i="52"/>
  <c r="GU240" i="52"/>
  <c r="GT240" i="52"/>
  <c r="GS240" i="52"/>
  <c r="GR240" i="52"/>
  <c r="GQ240" i="52"/>
  <c r="GP240" i="52"/>
  <c r="GO240" i="52"/>
  <c r="FM240" i="52"/>
  <c r="FL240" i="52"/>
  <c r="FK240" i="52"/>
  <c r="FJ240" i="52"/>
  <c r="FI240" i="52"/>
  <c r="FH240" i="52"/>
  <c r="FG240" i="52"/>
  <c r="FF240" i="52"/>
  <c r="FE240" i="52"/>
  <c r="FA240" i="52"/>
  <c r="EZ240" i="52"/>
  <c r="EY240" i="52"/>
  <c r="EX240" i="52"/>
  <c r="EW240" i="52"/>
  <c r="EV240" i="52"/>
  <c r="EU240" i="52"/>
  <c r="ET240" i="52"/>
  <c r="ES240" i="52"/>
  <c r="BD240" i="52"/>
  <c r="BC240" i="52"/>
  <c r="BB240" i="52"/>
  <c r="BA240" i="52"/>
  <c r="AZ240" i="52"/>
  <c r="AY240" i="52"/>
  <c r="AX240" i="52"/>
  <c r="AW240" i="52"/>
  <c r="AV240" i="52"/>
  <c r="AU240" i="52"/>
  <c r="AT240" i="52"/>
  <c r="Q240" i="52"/>
  <c r="P240" i="52"/>
  <c r="C240" i="52"/>
  <c r="HI239" i="52"/>
  <c r="HH239" i="52"/>
  <c r="HG239" i="52"/>
  <c r="HF239" i="52"/>
  <c r="HE239" i="52"/>
  <c r="HD239" i="52"/>
  <c r="HC239" i="52"/>
  <c r="HB239" i="52"/>
  <c r="HA239" i="52"/>
  <c r="GW239" i="52"/>
  <c r="GV239" i="52"/>
  <c r="GU239" i="52"/>
  <c r="GT239" i="52"/>
  <c r="GS239" i="52"/>
  <c r="GR239" i="52"/>
  <c r="GQ239" i="52"/>
  <c r="GP239" i="52"/>
  <c r="GO239" i="52"/>
  <c r="FM239" i="52"/>
  <c r="FL239" i="52"/>
  <c r="FK239" i="52"/>
  <c r="FJ239" i="52"/>
  <c r="FI239" i="52"/>
  <c r="FH239" i="52"/>
  <c r="FG239" i="52"/>
  <c r="FF239" i="52"/>
  <c r="FE239" i="52"/>
  <c r="FA239" i="52"/>
  <c r="EZ239" i="52"/>
  <c r="EY239" i="52"/>
  <c r="EX239" i="52"/>
  <c r="EW239" i="52"/>
  <c r="EV239" i="52"/>
  <c r="EU239" i="52"/>
  <c r="ET239" i="52"/>
  <c r="ES239" i="52"/>
  <c r="BD239" i="52"/>
  <c r="BC239" i="52"/>
  <c r="BB239" i="52"/>
  <c r="BA239" i="52"/>
  <c r="AZ239" i="52"/>
  <c r="AY239" i="52"/>
  <c r="AX239" i="52"/>
  <c r="AW239" i="52"/>
  <c r="AV239" i="52"/>
  <c r="AU239" i="52"/>
  <c r="AT239" i="52"/>
  <c r="Q239" i="52"/>
  <c r="P239" i="52"/>
  <c r="C239" i="52"/>
  <c r="HI238" i="52"/>
  <c r="HH238" i="52"/>
  <c r="HG238" i="52"/>
  <c r="HF238" i="52"/>
  <c r="HE238" i="52"/>
  <c r="HD238" i="52"/>
  <c r="HC238" i="52"/>
  <c r="HB238" i="52"/>
  <c r="HA238" i="52"/>
  <c r="GW238" i="52"/>
  <c r="GV238" i="52"/>
  <c r="GU238" i="52"/>
  <c r="GT238" i="52"/>
  <c r="GS238" i="52"/>
  <c r="GR238" i="52"/>
  <c r="GQ238" i="52"/>
  <c r="GP238" i="52"/>
  <c r="GO238" i="52"/>
  <c r="FM238" i="52"/>
  <c r="FL238" i="52"/>
  <c r="FK238" i="52"/>
  <c r="FJ238" i="52"/>
  <c r="FI238" i="52"/>
  <c r="FH238" i="52"/>
  <c r="FG238" i="52"/>
  <c r="FF238" i="52"/>
  <c r="FE238" i="52"/>
  <c r="FA238" i="52"/>
  <c r="EZ238" i="52"/>
  <c r="EY238" i="52"/>
  <c r="EX238" i="52"/>
  <c r="EW238" i="52"/>
  <c r="EV238" i="52"/>
  <c r="EU238" i="52"/>
  <c r="ET238" i="52"/>
  <c r="ES238" i="52"/>
  <c r="BD238" i="52"/>
  <c r="BC238" i="52"/>
  <c r="BB238" i="52"/>
  <c r="BA238" i="52"/>
  <c r="AZ238" i="52"/>
  <c r="AY238" i="52"/>
  <c r="AX238" i="52"/>
  <c r="AW238" i="52"/>
  <c r="AV238" i="52"/>
  <c r="AU238" i="52"/>
  <c r="AT238" i="52"/>
  <c r="Q238" i="52"/>
  <c r="P238" i="52"/>
  <c r="C238" i="52"/>
  <c r="HI237" i="52"/>
  <c r="HH237" i="52"/>
  <c r="HG237" i="52"/>
  <c r="HF237" i="52"/>
  <c r="HE237" i="52"/>
  <c r="HD237" i="52"/>
  <c r="HC237" i="52"/>
  <c r="HB237" i="52"/>
  <c r="HA237" i="52"/>
  <c r="GW237" i="52"/>
  <c r="GV237" i="52"/>
  <c r="GU237" i="52"/>
  <c r="GT237" i="52"/>
  <c r="GS237" i="52"/>
  <c r="GR237" i="52"/>
  <c r="GQ237" i="52"/>
  <c r="GP237" i="52"/>
  <c r="GO237" i="52"/>
  <c r="FM237" i="52"/>
  <c r="FL237" i="52"/>
  <c r="FK237" i="52"/>
  <c r="FJ237" i="52"/>
  <c r="FI237" i="52"/>
  <c r="FH237" i="52"/>
  <c r="FG237" i="52"/>
  <c r="FF237" i="52"/>
  <c r="FE237" i="52"/>
  <c r="FA237" i="52"/>
  <c r="EZ237" i="52"/>
  <c r="EY237" i="52"/>
  <c r="EX237" i="52"/>
  <c r="EW237" i="52"/>
  <c r="EV237" i="52"/>
  <c r="EU237" i="52"/>
  <c r="ET237" i="52"/>
  <c r="ES237" i="52"/>
  <c r="BD237" i="52"/>
  <c r="BC237" i="52"/>
  <c r="BB237" i="52"/>
  <c r="BA237" i="52"/>
  <c r="AZ237" i="52"/>
  <c r="AY237" i="52"/>
  <c r="AX237" i="52"/>
  <c r="AW237" i="52"/>
  <c r="AV237" i="52"/>
  <c r="AU237" i="52"/>
  <c r="AT237" i="52"/>
  <c r="Q237" i="52"/>
  <c r="P237" i="52"/>
  <c r="C237" i="52"/>
  <c r="HI236" i="52"/>
  <c r="HH236" i="52"/>
  <c r="HG236" i="52"/>
  <c r="HF236" i="52"/>
  <c r="HE236" i="52"/>
  <c r="HD236" i="52"/>
  <c r="HC236" i="52"/>
  <c r="HB236" i="52"/>
  <c r="HA236" i="52"/>
  <c r="GW236" i="52"/>
  <c r="GV236" i="52"/>
  <c r="GU236" i="52"/>
  <c r="GT236" i="52"/>
  <c r="GS236" i="52"/>
  <c r="GR236" i="52"/>
  <c r="GQ236" i="52"/>
  <c r="GP236" i="52"/>
  <c r="GO236" i="52"/>
  <c r="FM236" i="52"/>
  <c r="FL236" i="52"/>
  <c r="FK236" i="52"/>
  <c r="FJ236" i="52"/>
  <c r="FI236" i="52"/>
  <c r="FH236" i="52"/>
  <c r="FG236" i="52"/>
  <c r="FF236" i="52"/>
  <c r="FE236" i="52"/>
  <c r="FA236" i="52"/>
  <c r="EZ236" i="52"/>
  <c r="EY236" i="52"/>
  <c r="EX236" i="52"/>
  <c r="EW236" i="52"/>
  <c r="EV236" i="52"/>
  <c r="EU236" i="52"/>
  <c r="ET236" i="52"/>
  <c r="ES236" i="52"/>
  <c r="BD236" i="52"/>
  <c r="BC236" i="52"/>
  <c r="BB236" i="52"/>
  <c r="BA236" i="52"/>
  <c r="AZ236" i="52"/>
  <c r="AY236" i="52"/>
  <c r="AX236" i="52"/>
  <c r="AW236" i="52"/>
  <c r="AV236" i="52"/>
  <c r="AU236" i="52"/>
  <c r="AT236" i="52"/>
  <c r="Q236" i="52"/>
  <c r="P236" i="52"/>
  <c r="C236" i="52"/>
  <c r="HI235" i="52"/>
  <c r="HH235" i="52"/>
  <c r="HG235" i="52"/>
  <c r="HF235" i="52"/>
  <c r="HE235" i="52"/>
  <c r="HD235" i="52"/>
  <c r="HC235" i="52"/>
  <c r="HB235" i="52"/>
  <c r="HA235" i="52"/>
  <c r="GW235" i="52"/>
  <c r="GV235" i="52"/>
  <c r="GU235" i="52"/>
  <c r="GT235" i="52"/>
  <c r="GS235" i="52"/>
  <c r="GR235" i="52"/>
  <c r="GQ235" i="52"/>
  <c r="GP235" i="52"/>
  <c r="GO235" i="52"/>
  <c r="FM235" i="52"/>
  <c r="FL235" i="52"/>
  <c r="FK235" i="52"/>
  <c r="FJ235" i="52"/>
  <c r="FI235" i="52"/>
  <c r="FH235" i="52"/>
  <c r="FG235" i="52"/>
  <c r="FF235" i="52"/>
  <c r="FE235" i="52"/>
  <c r="FA235" i="52"/>
  <c r="EZ235" i="52"/>
  <c r="EY235" i="52"/>
  <c r="EX235" i="52"/>
  <c r="EW235" i="52"/>
  <c r="EV235" i="52"/>
  <c r="EU235" i="52"/>
  <c r="ET235" i="52"/>
  <c r="ES235" i="52"/>
  <c r="BD235" i="52"/>
  <c r="BC235" i="52"/>
  <c r="BB235" i="52"/>
  <c r="BA235" i="52"/>
  <c r="AZ235" i="52"/>
  <c r="AY235" i="52"/>
  <c r="AX235" i="52"/>
  <c r="AW235" i="52"/>
  <c r="AV235" i="52"/>
  <c r="AU235" i="52"/>
  <c r="AT235" i="52"/>
  <c r="Q235" i="52"/>
  <c r="P235" i="52"/>
  <c r="C235" i="52"/>
  <c r="HI234" i="52"/>
  <c r="HH234" i="52"/>
  <c r="HG234" i="52"/>
  <c r="HF234" i="52"/>
  <c r="HE234" i="52"/>
  <c r="HD234" i="52"/>
  <c r="HC234" i="52"/>
  <c r="HB234" i="52"/>
  <c r="HA234" i="52"/>
  <c r="GW234" i="52"/>
  <c r="GV234" i="52"/>
  <c r="GU234" i="52"/>
  <c r="GT234" i="52"/>
  <c r="GS234" i="52"/>
  <c r="GR234" i="52"/>
  <c r="GQ234" i="52"/>
  <c r="GP234" i="52"/>
  <c r="GO234" i="52"/>
  <c r="FM234" i="52"/>
  <c r="FL234" i="52"/>
  <c r="FK234" i="52"/>
  <c r="FJ234" i="52"/>
  <c r="FI234" i="52"/>
  <c r="FH234" i="52"/>
  <c r="FG234" i="52"/>
  <c r="FF234" i="52"/>
  <c r="FE234" i="52"/>
  <c r="FA234" i="52"/>
  <c r="EZ234" i="52"/>
  <c r="EY234" i="52"/>
  <c r="EX234" i="52"/>
  <c r="EW234" i="52"/>
  <c r="EV234" i="52"/>
  <c r="EU234" i="52"/>
  <c r="ET234" i="52"/>
  <c r="ES234" i="52"/>
  <c r="BD234" i="52"/>
  <c r="BC234" i="52"/>
  <c r="BB234" i="52"/>
  <c r="BA234" i="52"/>
  <c r="AZ234" i="52"/>
  <c r="AY234" i="52"/>
  <c r="AX234" i="52"/>
  <c r="AW234" i="52"/>
  <c r="AV234" i="52"/>
  <c r="AU234" i="52"/>
  <c r="AT234" i="52"/>
  <c r="Q234" i="52"/>
  <c r="P234" i="52"/>
  <c r="C234" i="52"/>
  <c r="HI233" i="52"/>
  <c r="HH233" i="52"/>
  <c r="HG233" i="52"/>
  <c r="HF233" i="52"/>
  <c r="HE233" i="52"/>
  <c r="HD233" i="52"/>
  <c r="HC233" i="52"/>
  <c r="HB233" i="52"/>
  <c r="HA233" i="52"/>
  <c r="GW233" i="52"/>
  <c r="GV233" i="52"/>
  <c r="GU233" i="52"/>
  <c r="GT233" i="52"/>
  <c r="GS233" i="52"/>
  <c r="GR233" i="52"/>
  <c r="GQ233" i="52"/>
  <c r="GP233" i="52"/>
  <c r="GO233" i="52"/>
  <c r="FM233" i="52"/>
  <c r="FL233" i="52"/>
  <c r="FK233" i="52"/>
  <c r="FJ233" i="52"/>
  <c r="FI233" i="52"/>
  <c r="FH233" i="52"/>
  <c r="FG233" i="52"/>
  <c r="FF233" i="52"/>
  <c r="FE233" i="52"/>
  <c r="FA233" i="52"/>
  <c r="EZ233" i="52"/>
  <c r="EY233" i="52"/>
  <c r="EX233" i="52"/>
  <c r="EW233" i="52"/>
  <c r="EV233" i="52"/>
  <c r="EU233" i="52"/>
  <c r="ET233" i="52"/>
  <c r="ES233" i="52"/>
  <c r="BD233" i="52"/>
  <c r="BC233" i="52"/>
  <c r="BB233" i="52"/>
  <c r="BA233" i="52"/>
  <c r="AZ233" i="52"/>
  <c r="AY233" i="52"/>
  <c r="AX233" i="52"/>
  <c r="AW233" i="52"/>
  <c r="AV233" i="52"/>
  <c r="AU233" i="52"/>
  <c r="AT233" i="52"/>
  <c r="Q233" i="52"/>
  <c r="P233" i="52"/>
  <c r="C233" i="52"/>
  <c r="HI232" i="52"/>
  <c r="HH232" i="52"/>
  <c r="HG232" i="52"/>
  <c r="HF232" i="52"/>
  <c r="HE232" i="52"/>
  <c r="HD232" i="52"/>
  <c r="HC232" i="52"/>
  <c r="HB232" i="52"/>
  <c r="HA232" i="52"/>
  <c r="GW232" i="52"/>
  <c r="GV232" i="52"/>
  <c r="GU232" i="52"/>
  <c r="GT232" i="52"/>
  <c r="GS232" i="52"/>
  <c r="GR232" i="52"/>
  <c r="GQ232" i="52"/>
  <c r="GP232" i="52"/>
  <c r="GO232" i="52"/>
  <c r="FM232" i="52"/>
  <c r="FL232" i="52"/>
  <c r="FK232" i="52"/>
  <c r="FJ232" i="52"/>
  <c r="FI232" i="52"/>
  <c r="FH232" i="52"/>
  <c r="FG232" i="52"/>
  <c r="FF232" i="52"/>
  <c r="FE232" i="52"/>
  <c r="FA232" i="52"/>
  <c r="EZ232" i="52"/>
  <c r="EY232" i="52"/>
  <c r="EX232" i="52"/>
  <c r="EW232" i="52"/>
  <c r="EV232" i="52"/>
  <c r="EU232" i="52"/>
  <c r="ET232" i="52"/>
  <c r="ES232" i="52"/>
  <c r="BD232" i="52"/>
  <c r="BC232" i="52"/>
  <c r="BB232" i="52"/>
  <c r="BA232" i="52"/>
  <c r="AZ232" i="52"/>
  <c r="AY232" i="52"/>
  <c r="AX232" i="52"/>
  <c r="AW232" i="52"/>
  <c r="AV232" i="52"/>
  <c r="AU232" i="52"/>
  <c r="AT232" i="52"/>
  <c r="Q232" i="52"/>
  <c r="P232" i="52"/>
  <c r="C232" i="52"/>
  <c r="HI231" i="52"/>
  <c r="HH231" i="52"/>
  <c r="HG231" i="52"/>
  <c r="HF231" i="52"/>
  <c r="HE231" i="52"/>
  <c r="HD231" i="52"/>
  <c r="HC231" i="52"/>
  <c r="HB231" i="52"/>
  <c r="HA231" i="52"/>
  <c r="GW231" i="52"/>
  <c r="GV231" i="52"/>
  <c r="GU231" i="52"/>
  <c r="GT231" i="52"/>
  <c r="GS231" i="52"/>
  <c r="GR231" i="52"/>
  <c r="GQ231" i="52"/>
  <c r="GP231" i="52"/>
  <c r="GO231" i="52"/>
  <c r="FM231" i="52"/>
  <c r="FL231" i="52"/>
  <c r="FK231" i="52"/>
  <c r="FJ231" i="52"/>
  <c r="FI231" i="52"/>
  <c r="FH231" i="52"/>
  <c r="FG231" i="52"/>
  <c r="FF231" i="52"/>
  <c r="FE231" i="52"/>
  <c r="FA231" i="52"/>
  <c r="EZ231" i="52"/>
  <c r="EY231" i="52"/>
  <c r="EX231" i="52"/>
  <c r="EW231" i="52"/>
  <c r="EV231" i="52"/>
  <c r="EU231" i="52"/>
  <c r="ET231" i="52"/>
  <c r="ES231" i="52"/>
  <c r="BD231" i="52"/>
  <c r="BC231" i="52"/>
  <c r="BB231" i="52"/>
  <c r="BA231" i="52"/>
  <c r="AZ231" i="52"/>
  <c r="AY231" i="52"/>
  <c r="AX231" i="52"/>
  <c r="AW231" i="52"/>
  <c r="AV231" i="52"/>
  <c r="AU231" i="52"/>
  <c r="AT231" i="52"/>
  <c r="Q231" i="52"/>
  <c r="P231" i="52"/>
  <c r="C231" i="52"/>
  <c r="HI230" i="52"/>
  <c r="HH230" i="52"/>
  <c r="HG230" i="52"/>
  <c r="HF230" i="52"/>
  <c r="HE230" i="52"/>
  <c r="HD230" i="52"/>
  <c r="HC230" i="52"/>
  <c r="HB230" i="52"/>
  <c r="HA230" i="52"/>
  <c r="GW230" i="52"/>
  <c r="GV230" i="52"/>
  <c r="GU230" i="52"/>
  <c r="GT230" i="52"/>
  <c r="GS230" i="52"/>
  <c r="GR230" i="52"/>
  <c r="GQ230" i="52"/>
  <c r="GP230" i="52"/>
  <c r="GO230" i="52"/>
  <c r="FM230" i="52"/>
  <c r="FL230" i="52"/>
  <c r="FK230" i="52"/>
  <c r="FJ230" i="52"/>
  <c r="FI230" i="52"/>
  <c r="FH230" i="52"/>
  <c r="FG230" i="52"/>
  <c r="FF230" i="52"/>
  <c r="FE230" i="52"/>
  <c r="FA230" i="52"/>
  <c r="EZ230" i="52"/>
  <c r="EY230" i="52"/>
  <c r="EX230" i="52"/>
  <c r="EW230" i="52"/>
  <c r="EV230" i="52"/>
  <c r="EU230" i="52"/>
  <c r="ET230" i="52"/>
  <c r="ES230" i="52"/>
  <c r="BD230" i="52"/>
  <c r="BC230" i="52"/>
  <c r="BB230" i="52"/>
  <c r="BA230" i="52"/>
  <c r="AZ230" i="52"/>
  <c r="AY230" i="52"/>
  <c r="AX230" i="52"/>
  <c r="AW230" i="52"/>
  <c r="AV230" i="52"/>
  <c r="AU230" i="52"/>
  <c r="AT230" i="52"/>
  <c r="Q230" i="52"/>
  <c r="P230" i="52"/>
  <c r="C230" i="52"/>
  <c r="HI229" i="52"/>
  <c r="HH229" i="52"/>
  <c r="HG229" i="52"/>
  <c r="HF229" i="52"/>
  <c r="HE229" i="52"/>
  <c r="HD229" i="52"/>
  <c r="HC229" i="52"/>
  <c r="HB229" i="52"/>
  <c r="HA229" i="52"/>
  <c r="GW229" i="52"/>
  <c r="GV229" i="52"/>
  <c r="GU229" i="52"/>
  <c r="GT229" i="52"/>
  <c r="GS229" i="52"/>
  <c r="GR229" i="52"/>
  <c r="GQ229" i="52"/>
  <c r="GP229" i="52"/>
  <c r="GO229" i="52"/>
  <c r="FM229" i="52"/>
  <c r="FL229" i="52"/>
  <c r="FK229" i="52"/>
  <c r="FJ229" i="52"/>
  <c r="FI229" i="52"/>
  <c r="FH229" i="52"/>
  <c r="FG229" i="52"/>
  <c r="FF229" i="52"/>
  <c r="FE229" i="52"/>
  <c r="FA229" i="52"/>
  <c r="EZ229" i="52"/>
  <c r="EY229" i="52"/>
  <c r="EX229" i="52"/>
  <c r="EW229" i="52"/>
  <c r="EV229" i="52"/>
  <c r="EU229" i="52"/>
  <c r="ET229" i="52"/>
  <c r="ES229" i="52"/>
  <c r="BD229" i="52"/>
  <c r="BC229" i="52"/>
  <c r="BB229" i="52"/>
  <c r="BA229" i="52"/>
  <c r="AZ229" i="52"/>
  <c r="AY229" i="52"/>
  <c r="AX229" i="52"/>
  <c r="AW229" i="52"/>
  <c r="AV229" i="52"/>
  <c r="AU229" i="52"/>
  <c r="AT229" i="52"/>
  <c r="Q229" i="52"/>
  <c r="P229" i="52"/>
  <c r="C229" i="52"/>
  <c r="HI228" i="52"/>
  <c r="HH228" i="52"/>
  <c r="HG228" i="52"/>
  <c r="HF228" i="52"/>
  <c r="HE228" i="52"/>
  <c r="HD228" i="52"/>
  <c r="HC228" i="52"/>
  <c r="HB228" i="52"/>
  <c r="HA228" i="52"/>
  <c r="GW228" i="52"/>
  <c r="GV228" i="52"/>
  <c r="GU228" i="52"/>
  <c r="GT228" i="52"/>
  <c r="GS228" i="52"/>
  <c r="GR228" i="52"/>
  <c r="GQ228" i="52"/>
  <c r="GP228" i="52"/>
  <c r="GO228" i="52"/>
  <c r="FM228" i="52"/>
  <c r="FL228" i="52"/>
  <c r="FK228" i="52"/>
  <c r="FJ228" i="52"/>
  <c r="FI228" i="52"/>
  <c r="FH228" i="52"/>
  <c r="FG228" i="52"/>
  <c r="FF228" i="52"/>
  <c r="FE228" i="52"/>
  <c r="FA228" i="52"/>
  <c r="EZ228" i="52"/>
  <c r="EY228" i="52"/>
  <c r="EX228" i="52"/>
  <c r="EW228" i="52"/>
  <c r="EV228" i="52"/>
  <c r="EU228" i="52"/>
  <c r="ET228" i="52"/>
  <c r="ES228" i="52"/>
  <c r="BD228" i="52"/>
  <c r="BC228" i="52"/>
  <c r="BB228" i="52"/>
  <c r="BA228" i="52"/>
  <c r="AZ228" i="52"/>
  <c r="AY228" i="52"/>
  <c r="AX228" i="52"/>
  <c r="AW228" i="52"/>
  <c r="AV228" i="52"/>
  <c r="AU228" i="52"/>
  <c r="AT228" i="52"/>
  <c r="Q228" i="52"/>
  <c r="P228" i="52"/>
  <c r="C228" i="52"/>
  <c r="HI227" i="52"/>
  <c r="HH227" i="52"/>
  <c r="HG227" i="52"/>
  <c r="HF227" i="52"/>
  <c r="HE227" i="52"/>
  <c r="HD227" i="52"/>
  <c r="HC227" i="52"/>
  <c r="HB227" i="52"/>
  <c r="HA227" i="52"/>
  <c r="GW227" i="52"/>
  <c r="GV227" i="52"/>
  <c r="GU227" i="52"/>
  <c r="GT227" i="52"/>
  <c r="GS227" i="52"/>
  <c r="GR227" i="52"/>
  <c r="GQ227" i="52"/>
  <c r="GP227" i="52"/>
  <c r="GO227" i="52"/>
  <c r="FM227" i="52"/>
  <c r="FL227" i="52"/>
  <c r="FK227" i="52"/>
  <c r="FJ227" i="52"/>
  <c r="FI227" i="52"/>
  <c r="FH227" i="52"/>
  <c r="FG227" i="52"/>
  <c r="FF227" i="52"/>
  <c r="FE227" i="52"/>
  <c r="FA227" i="52"/>
  <c r="EZ227" i="52"/>
  <c r="EY227" i="52"/>
  <c r="EX227" i="52"/>
  <c r="EW227" i="52"/>
  <c r="EV227" i="52"/>
  <c r="EU227" i="52"/>
  <c r="ET227" i="52"/>
  <c r="ES227" i="52"/>
  <c r="BD227" i="52"/>
  <c r="BC227" i="52"/>
  <c r="BB227" i="52"/>
  <c r="BA227" i="52"/>
  <c r="AZ227" i="52"/>
  <c r="AY227" i="52"/>
  <c r="AX227" i="52"/>
  <c r="AW227" i="52"/>
  <c r="AV227" i="52"/>
  <c r="AU227" i="52"/>
  <c r="AT227" i="52"/>
  <c r="Q227" i="52"/>
  <c r="P227" i="52"/>
  <c r="C227" i="52"/>
  <c r="HI226" i="52"/>
  <c r="HH226" i="52"/>
  <c r="HG226" i="52"/>
  <c r="HF226" i="52"/>
  <c r="HE226" i="52"/>
  <c r="HD226" i="52"/>
  <c r="HC226" i="52"/>
  <c r="HB226" i="52"/>
  <c r="HA226" i="52"/>
  <c r="GW226" i="52"/>
  <c r="GV226" i="52"/>
  <c r="GU226" i="52"/>
  <c r="GT226" i="52"/>
  <c r="GS226" i="52"/>
  <c r="GR226" i="52"/>
  <c r="GQ226" i="52"/>
  <c r="GP226" i="52"/>
  <c r="GO226" i="52"/>
  <c r="FM226" i="52"/>
  <c r="FL226" i="52"/>
  <c r="FK226" i="52"/>
  <c r="FJ226" i="52"/>
  <c r="FI226" i="52"/>
  <c r="FH226" i="52"/>
  <c r="FG226" i="52"/>
  <c r="FF226" i="52"/>
  <c r="FE226" i="52"/>
  <c r="FA226" i="52"/>
  <c r="EZ226" i="52"/>
  <c r="EY226" i="52"/>
  <c r="EX226" i="52"/>
  <c r="EW226" i="52"/>
  <c r="EV226" i="52"/>
  <c r="EU226" i="52"/>
  <c r="ET226" i="52"/>
  <c r="ES226" i="52"/>
  <c r="BD226" i="52"/>
  <c r="BC226" i="52"/>
  <c r="BB226" i="52"/>
  <c r="BA226" i="52"/>
  <c r="AZ226" i="52"/>
  <c r="AY226" i="52"/>
  <c r="AX226" i="52"/>
  <c r="AW226" i="52"/>
  <c r="AV226" i="52"/>
  <c r="AU226" i="52"/>
  <c r="AT226" i="52"/>
  <c r="Q226" i="52"/>
  <c r="P226" i="52"/>
  <c r="C226" i="52"/>
  <c r="HI225" i="52"/>
  <c r="HH225" i="52"/>
  <c r="HG225" i="52"/>
  <c r="HF225" i="52"/>
  <c r="HE225" i="52"/>
  <c r="HD225" i="52"/>
  <c r="HC225" i="52"/>
  <c r="HB225" i="52"/>
  <c r="HA225" i="52"/>
  <c r="GW225" i="52"/>
  <c r="GV225" i="52"/>
  <c r="GU225" i="52"/>
  <c r="GT225" i="52"/>
  <c r="GS225" i="52"/>
  <c r="GR225" i="52"/>
  <c r="GQ225" i="52"/>
  <c r="GP225" i="52"/>
  <c r="GO225" i="52"/>
  <c r="FM225" i="52"/>
  <c r="FL225" i="52"/>
  <c r="FK225" i="52"/>
  <c r="FJ225" i="52"/>
  <c r="FI225" i="52"/>
  <c r="FH225" i="52"/>
  <c r="FG225" i="52"/>
  <c r="FF225" i="52"/>
  <c r="FE225" i="52"/>
  <c r="FA225" i="52"/>
  <c r="EZ225" i="52"/>
  <c r="EY225" i="52"/>
  <c r="EX225" i="52"/>
  <c r="EW225" i="52"/>
  <c r="EV225" i="52"/>
  <c r="EU225" i="52"/>
  <c r="ET225" i="52"/>
  <c r="ES225" i="52"/>
  <c r="BD225" i="52"/>
  <c r="BC225" i="52"/>
  <c r="BB225" i="52"/>
  <c r="BA225" i="52"/>
  <c r="AZ225" i="52"/>
  <c r="AY225" i="52"/>
  <c r="AX225" i="52"/>
  <c r="AW225" i="52"/>
  <c r="AV225" i="52"/>
  <c r="AU225" i="52"/>
  <c r="AT225" i="52"/>
  <c r="Q225" i="52"/>
  <c r="P225" i="52"/>
  <c r="C225" i="52"/>
  <c r="HI224" i="52"/>
  <c r="HH224" i="52"/>
  <c r="HG224" i="52"/>
  <c r="HF224" i="52"/>
  <c r="HE224" i="52"/>
  <c r="HD224" i="52"/>
  <c r="HC224" i="52"/>
  <c r="HB224" i="52"/>
  <c r="HA224" i="52"/>
  <c r="GW224" i="52"/>
  <c r="GV224" i="52"/>
  <c r="GU224" i="52"/>
  <c r="GT224" i="52"/>
  <c r="GS224" i="52"/>
  <c r="GR224" i="52"/>
  <c r="GQ224" i="52"/>
  <c r="GP224" i="52"/>
  <c r="GO224" i="52"/>
  <c r="FM224" i="52"/>
  <c r="FL224" i="52"/>
  <c r="FK224" i="52"/>
  <c r="FJ224" i="52"/>
  <c r="FI224" i="52"/>
  <c r="FH224" i="52"/>
  <c r="FG224" i="52"/>
  <c r="FF224" i="52"/>
  <c r="FE224" i="52"/>
  <c r="FA224" i="52"/>
  <c r="EZ224" i="52"/>
  <c r="EY224" i="52"/>
  <c r="EX224" i="52"/>
  <c r="EW224" i="52"/>
  <c r="EV224" i="52"/>
  <c r="EU224" i="52"/>
  <c r="ET224" i="52"/>
  <c r="ES224" i="52"/>
  <c r="BD224" i="52"/>
  <c r="BC224" i="52"/>
  <c r="BB224" i="52"/>
  <c r="BA224" i="52"/>
  <c r="AZ224" i="52"/>
  <c r="AY224" i="52"/>
  <c r="AX224" i="52"/>
  <c r="AW224" i="52"/>
  <c r="AV224" i="52"/>
  <c r="AU224" i="52"/>
  <c r="AT224" i="52"/>
  <c r="Q224" i="52"/>
  <c r="P224" i="52"/>
  <c r="C224" i="52"/>
  <c r="HI223" i="52"/>
  <c r="HH223" i="52"/>
  <c r="HG223" i="52"/>
  <c r="HF223" i="52"/>
  <c r="HE223" i="52"/>
  <c r="HD223" i="52"/>
  <c r="HC223" i="52"/>
  <c r="HB223" i="52"/>
  <c r="HA223" i="52"/>
  <c r="GW223" i="52"/>
  <c r="GV223" i="52"/>
  <c r="GU223" i="52"/>
  <c r="GT223" i="52"/>
  <c r="GS223" i="52"/>
  <c r="GR223" i="52"/>
  <c r="GQ223" i="52"/>
  <c r="GP223" i="52"/>
  <c r="GO223" i="52"/>
  <c r="FM223" i="52"/>
  <c r="FL223" i="52"/>
  <c r="FK223" i="52"/>
  <c r="FJ223" i="52"/>
  <c r="FI223" i="52"/>
  <c r="FH223" i="52"/>
  <c r="FG223" i="52"/>
  <c r="FF223" i="52"/>
  <c r="FE223" i="52"/>
  <c r="FA223" i="52"/>
  <c r="EZ223" i="52"/>
  <c r="EY223" i="52"/>
  <c r="EX223" i="52"/>
  <c r="EW223" i="52"/>
  <c r="EV223" i="52"/>
  <c r="EU223" i="52"/>
  <c r="ET223" i="52"/>
  <c r="ES223" i="52"/>
  <c r="BD223" i="52"/>
  <c r="BC223" i="52"/>
  <c r="BB223" i="52"/>
  <c r="BA223" i="52"/>
  <c r="AZ223" i="52"/>
  <c r="AY223" i="52"/>
  <c r="AX223" i="52"/>
  <c r="AW223" i="52"/>
  <c r="AV223" i="52"/>
  <c r="AU223" i="52"/>
  <c r="AT223" i="52"/>
  <c r="Q223" i="52"/>
  <c r="P223" i="52"/>
  <c r="C223" i="52"/>
  <c r="HI222" i="52"/>
  <c r="HH222" i="52"/>
  <c r="HG222" i="52"/>
  <c r="HF222" i="52"/>
  <c r="HE222" i="52"/>
  <c r="HD222" i="52"/>
  <c r="HC222" i="52"/>
  <c r="HB222" i="52"/>
  <c r="HA222" i="52"/>
  <c r="GW222" i="52"/>
  <c r="GV222" i="52"/>
  <c r="GU222" i="52"/>
  <c r="GT222" i="52"/>
  <c r="GS222" i="52"/>
  <c r="GR222" i="52"/>
  <c r="GQ222" i="52"/>
  <c r="GP222" i="52"/>
  <c r="GO222" i="52"/>
  <c r="FM222" i="52"/>
  <c r="FL222" i="52"/>
  <c r="FK222" i="52"/>
  <c r="FJ222" i="52"/>
  <c r="FI222" i="52"/>
  <c r="FH222" i="52"/>
  <c r="FG222" i="52"/>
  <c r="FF222" i="52"/>
  <c r="FE222" i="52"/>
  <c r="FA222" i="52"/>
  <c r="EZ222" i="52"/>
  <c r="EY222" i="52"/>
  <c r="EX222" i="52"/>
  <c r="EW222" i="52"/>
  <c r="EV222" i="52"/>
  <c r="EU222" i="52"/>
  <c r="ET222" i="52"/>
  <c r="ES222" i="52"/>
  <c r="BD222" i="52"/>
  <c r="BC222" i="52"/>
  <c r="BB222" i="52"/>
  <c r="BA222" i="52"/>
  <c r="AZ222" i="52"/>
  <c r="AY222" i="52"/>
  <c r="AX222" i="52"/>
  <c r="AW222" i="52"/>
  <c r="AV222" i="52"/>
  <c r="AU222" i="52"/>
  <c r="AT222" i="52"/>
  <c r="Q222" i="52"/>
  <c r="P222" i="52"/>
  <c r="C222" i="52"/>
  <c r="HI221" i="52"/>
  <c r="HH221" i="52"/>
  <c r="HG221" i="52"/>
  <c r="HF221" i="52"/>
  <c r="HE221" i="52"/>
  <c r="HD221" i="52"/>
  <c r="HC221" i="52"/>
  <c r="HB221" i="52"/>
  <c r="HA221" i="52"/>
  <c r="GW221" i="52"/>
  <c r="GV221" i="52"/>
  <c r="GU221" i="52"/>
  <c r="GT221" i="52"/>
  <c r="GS221" i="52"/>
  <c r="GR221" i="52"/>
  <c r="GQ221" i="52"/>
  <c r="GP221" i="52"/>
  <c r="GO221" i="52"/>
  <c r="FM221" i="52"/>
  <c r="FL221" i="52"/>
  <c r="FK221" i="52"/>
  <c r="FJ221" i="52"/>
  <c r="FI221" i="52"/>
  <c r="FH221" i="52"/>
  <c r="FG221" i="52"/>
  <c r="FF221" i="52"/>
  <c r="FE221" i="52"/>
  <c r="FA221" i="52"/>
  <c r="EZ221" i="52"/>
  <c r="EY221" i="52"/>
  <c r="EX221" i="52"/>
  <c r="EW221" i="52"/>
  <c r="EV221" i="52"/>
  <c r="EU221" i="52"/>
  <c r="ET221" i="52"/>
  <c r="ES221" i="52"/>
  <c r="BD221" i="52"/>
  <c r="BC221" i="52"/>
  <c r="BB221" i="52"/>
  <c r="BA221" i="52"/>
  <c r="AZ221" i="52"/>
  <c r="AY221" i="52"/>
  <c r="AX221" i="52"/>
  <c r="AW221" i="52"/>
  <c r="AV221" i="52"/>
  <c r="AU221" i="52"/>
  <c r="AT221" i="52"/>
  <c r="Q221" i="52"/>
  <c r="P221" i="52"/>
  <c r="C221" i="52"/>
  <c r="HI220" i="52"/>
  <c r="HH220" i="52"/>
  <c r="HG220" i="52"/>
  <c r="HF220" i="52"/>
  <c r="HE220" i="52"/>
  <c r="HD220" i="52"/>
  <c r="HC220" i="52"/>
  <c r="HB220" i="52"/>
  <c r="HA220" i="52"/>
  <c r="GW220" i="52"/>
  <c r="GV220" i="52"/>
  <c r="GU220" i="52"/>
  <c r="GT220" i="52"/>
  <c r="GS220" i="52"/>
  <c r="GR220" i="52"/>
  <c r="GQ220" i="52"/>
  <c r="GP220" i="52"/>
  <c r="GO220" i="52"/>
  <c r="FM220" i="52"/>
  <c r="FL220" i="52"/>
  <c r="FK220" i="52"/>
  <c r="FJ220" i="52"/>
  <c r="FI220" i="52"/>
  <c r="FH220" i="52"/>
  <c r="FG220" i="52"/>
  <c r="FF220" i="52"/>
  <c r="FE220" i="52"/>
  <c r="FA220" i="52"/>
  <c r="EZ220" i="52"/>
  <c r="EY220" i="52"/>
  <c r="EX220" i="52"/>
  <c r="EW220" i="52"/>
  <c r="EV220" i="52"/>
  <c r="EU220" i="52"/>
  <c r="ET220" i="52"/>
  <c r="ES220" i="52"/>
  <c r="BD220" i="52"/>
  <c r="BC220" i="52"/>
  <c r="BB220" i="52"/>
  <c r="BA220" i="52"/>
  <c r="AZ220" i="52"/>
  <c r="AY220" i="52"/>
  <c r="AX220" i="52"/>
  <c r="AW220" i="52"/>
  <c r="AV220" i="52"/>
  <c r="AU220" i="52"/>
  <c r="AT220" i="52"/>
  <c r="Q220" i="52"/>
  <c r="P220" i="52"/>
  <c r="C220" i="52"/>
  <c r="HI219" i="52"/>
  <c r="HH219" i="52"/>
  <c r="HG219" i="52"/>
  <c r="HF219" i="52"/>
  <c r="HE219" i="52"/>
  <c r="HD219" i="52"/>
  <c r="HC219" i="52"/>
  <c r="HB219" i="52"/>
  <c r="HA219" i="52"/>
  <c r="GW219" i="52"/>
  <c r="GV219" i="52"/>
  <c r="GU219" i="52"/>
  <c r="GT219" i="52"/>
  <c r="GS219" i="52"/>
  <c r="GR219" i="52"/>
  <c r="GQ219" i="52"/>
  <c r="GP219" i="52"/>
  <c r="GO219" i="52"/>
  <c r="FM219" i="52"/>
  <c r="FL219" i="52"/>
  <c r="FK219" i="52"/>
  <c r="FJ219" i="52"/>
  <c r="FI219" i="52"/>
  <c r="FH219" i="52"/>
  <c r="FG219" i="52"/>
  <c r="FF219" i="52"/>
  <c r="FE219" i="52"/>
  <c r="FA219" i="52"/>
  <c r="EZ219" i="52"/>
  <c r="EY219" i="52"/>
  <c r="EX219" i="52"/>
  <c r="EW219" i="52"/>
  <c r="EV219" i="52"/>
  <c r="EU219" i="52"/>
  <c r="ET219" i="52"/>
  <c r="ES219" i="52"/>
  <c r="BD219" i="52"/>
  <c r="BC219" i="52"/>
  <c r="BB219" i="52"/>
  <c r="BA219" i="52"/>
  <c r="AZ219" i="52"/>
  <c r="AY219" i="52"/>
  <c r="AX219" i="52"/>
  <c r="AW219" i="52"/>
  <c r="AV219" i="52"/>
  <c r="AU219" i="52"/>
  <c r="AT219" i="52"/>
  <c r="Q219" i="52"/>
  <c r="P219" i="52"/>
  <c r="C219" i="52"/>
  <c r="HI218" i="52"/>
  <c r="HH218" i="52"/>
  <c r="HG218" i="52"/>
  <c r="HF218" i="52"/>
  <c r="HE218" i="52"/>
  <c r="HD218" i="52"/>
  <c r="HC218" i="52"/>
  <c r="HB218" i="52"/>
  <c r="HA218" i="52"/>
  <c r="GW218" i="52"/>
  <c r="GV218" i="52"/>
  <c r="GU218" i="52"/>
  <c r="GT218" i="52"/>
  <c r="GS218" i="52"/>
  <c r="GR218" i="52"/>
  <c r="GQ218" i="52"/>
  <c r="GP218" i="52"/>
  <c r="GO218" i="52"/>
  <c r="FM218" i="52"/>
  <c r="FL218" i="52"/>
  <c r="FK218" i="52"/>
  <c r="FJ218" i="52"/>
  <c r="FI218" i="52"/>
  <c r="FH218" i="52"/>
  <c r="FG218" i="52"/>
  <c r="FF218" i="52"/>
  <c r="FE218" i="52"/>
  <c r="FA218" i="52"/>
  <c r="EZ218" i="52"/>
  <c r="EY218" i="52"/>
  <c r="EX218" i="52"/>
  <c r="EW218" i="52"/>
  <c r="EV218" i="52"/>
  <c r="EU218" i="52"/>
  <c r="ET218" i="52"/>
  <c r="ES218" i="52"/>
  <c r="BD218" i="52"/>
  <c r="BC218" i="52"/>
  <c r="BB218" i="52"/>
  <c r="BA218" i="52"/>
  <c r="AZ218" i="52"/>
  <c r="AY218" i="52"/>
  <c r="AX218" i="52"/>
  <c r="AW218" i="52"/>
  <c r="AV218" i="52"/>
  <c r="AU218" i="52"/>
  <c r="AT218" i="52"/>
  <c r="Q218" i="52"/>
  <c r="P218" i="52"/>
  <c r="C218" i="52"/>
  <c r="HI217" i="52"/>
  <c r="HH217" i="52"/>
  <c r="HG217" i="52"/>
  <c r="HF217" i="52"/>
  <c r="HE217" i="52"/>
  <c r="HD217" i="52"/>
  <c r="HC217" i="52"/>
  <c r="HB217" i="52"/>
  <c r="HA217" i="52"/>
  <c r="GW217" i="52"/>
  <c r="GV217" i="52"/>
  <c r="GU217" i="52"/>
  <c r="GT217" i="52"/>
  <c r="GS217" i="52"/>
  <c r="GR217" i="52"/>
  <c r="GQ217" i="52"/>
  <c r="GP217" i="52"/>
  <c r="GO217" i="52"/>
  <c r="FM217" i="52"/>
  <c r="FL217" i="52"/>
  <c r="FK217" i="52"/>
  <c r="FJ217" i="52"/>
  <c r="FI217" i="52"/>
  <c r="FH217" i="52"/>
  <c r="FG217" i="52"/>
  <c r="FF217" i="52"/>
  <c r="FE217" i="52"/>
  <c r="FA217" i="52"/>
  <c r="EZ217" i="52"/>
  <c r="EY217" i="52"/>
  <c r="EX217" i="52"/>
  <c r="EW217" i="52"/>
  <c r="EV217" i="52"/>
  <c r="EU217" i="52"/>
  <c r="ET217" i="52"/>
  <c r="ES217" i="52"/>
  <c r="BD217" i="52"/>
  <c r="BC217" i="52"/>
  <c r="BB217" i="52"/>
  <c r="BA217" i="52"/>
  <c r="AZ217" i="52"/>
  <c r="AY217" i="52"/>
  <c r="AX217" i="52"/>
  <c r="AW217" i="52"/>
  <c r="AV217" i="52"/>
  <c r="AU217" i="52"/>
  <c r="AT217" i="52"/>
  <c r="Q217" i="52"/>
  <c r="P217" i="52"/>
  <c r="C217" i="52"/>
  <c r="HI216" i="52"/>
  <c r="HH216" i="52"/>
  <c r="HG216" i="52"/>
  <c r="HF216" i="52"/>
  <c r="HE216" i="52"/>
  <c r="HD216" i="52"/>
  <c r="HC216" i="52"/>
  <c r="HB216" i="52"/>
  <c r="HA216" i="52"/>
  <c r="GW216" i="52"/>
  <c r="GV216" i="52"/>
  <c r="GU216" i="52"/>
  <c r="GT216" i="52"/>
  <c r="GS216" i="52"/>
  <c r="GR216" i="52"/>
  <c r="GQ216" i="52"/>
  <c r="GP216" i="52"/>
  <c r="GO216" i="52"/>
  <c r="FM216" i="52"/>
  <c r="FL216" i="52"/>
  <c r="FK216" i="52"/>
  <c r="FJ216" i="52"/>
  <c r="FI216" i="52"/>
  <c r="FH216" i="52"/>
  <c r="FG216" i="52"/>
  <c r="FF216" i="52"/>
  <c r="FE216" i="52"/>
  <c r="FA216" i="52"/>
  <c r="EZ216" i="52"/>
  <c r="EY216" i="52"/>
  <c r="EX216" i="52"/>
  <c r="EW216" i="52"/>
  <c r="EV216" i="52"/>
  <c r="EU216" i="52"/>
  <c r="ET216" i="52"/>
  <c r="ES216" i="52"/>
  <c r="BD216" i="52"/>
  <c r="BC216" i="52"/>
  <c r="BB216" i="52"/>
  <c r="BA216" i="52"/>
  <c r="AZ216" i="52"/>
  <c r="AY216" i="52"/>
  <c r="AX216" i="52"/>
  <c r="AW216" i="52"/>
  <c r="AV216" i="52"/>
  <c r="AU216" i="52"/>
  <c r="AT216" i="52"/>
  <c r="Q216" i="52"/>
  <c r="P216" i="52"/>
  <c r="C216" i="52"/>
  <c r="HI215" i="52"/>
  <c r="HH215" i="52"/>
  <c r="HG215" i="52"/>
  <c r="HF215" i="52"/>
  <c r="HE215" i="52"/>
  <c r="HD215" i="52"/>
  <c r="HC215" i="52"/>
  <c r="HB215" i="52"/>
  <c r="HA215" i="52"/>
  <c r="GW215" i="52"/>
  <c r="GV215" i="52"/>
  <c r="GU215" i="52"/>
  <c r="GT215" i="52"/>
  <c r="GS215" i="52"/>
  <c r="GR215" i="52"/>
  <c r="GQ215" i="52"/>
  <c r="GP215" i="52"/>
  <c r="GO215" i="52"/>
  <c r="FM215" i="52"/>
  <c r="FL215" i="52"/>
  <c r="FK215" i="52"/>
  <c r="FJ215" i="52"/>
  <c r="FI215" i="52"/>
  <c r="FH215" i="52"/>
  <c r="FG215" i="52"/>
  <c r="FF215" i="52"/>
  <c r="FE215" i="52"/>
  <c r="FA215" i="52"/>
  <c r="EZ215" i="52"/>
  <c r="EY215" i="52"/>
  <c r="EX215" i="52"/>
  <c r="EW215" i="52"/>
  <c r="EV215" i="52"/>
  <c r="EU215" i="52"/>
  <c r="ET215" i="52"/>
  <c r="ES215" i="52"/>
  <c r="BD215" i="52"/>
  <c r="BC215" i="52"/>
  <c r="BB215" i="52"/>
  <c r="BA215" i="52"/>
  <c r="AZ215" i="52"/>
  <c r="AY215" i="52"/>
  <c r="AX215" i="52"/>
  <c r="AW215" i="52"/>
  <c r="AV215" i="52"/>
  <c r="AU215" i="52"/>
  <c r="AT215" i="52"/>
  <c r="Q215" i="52"/>
  <c r="P215" i="52"/>
  <c r="C215" i="52"/>
  <c r="HI214" i="52"/>
  <c r="HH214" i="52"/>
  <c r="HG214" i="52"/>
  <c r="HF214" i="52"/>
  <c r="HE214" i="52"/>
  <c r="HD214" i="52"/>
  <c r="HC214" i="52"/>
  <c r="HB214" i="52"/>
  <c r="HA214" i="52"/>
  <c r="GW214" i="52"/>
  <c r="GV214" i="52"/>
  <c r="GU214" i="52"/>
  <c r="GT214" i="52"/>
  <c r="GS214" i="52"/>
  <c r="GR214" i="52"/>
  <c r="GQ214" i="52"/>
  <c r="GP214" i="52"/>
  <c r="GO214" i="52"/>
  <c r="FM214" i="52"/>
  <c r="FL214" i="52"/>
  <c r="FK214" i="52"/>
  <c r="FJ214" i="52"/>
  <c r="FI214" i="52"/>
  <c r="FH214" i="52"/>
  <c r="FG214" i="52"/>
  <c r="FF214" i="52"/>
  <c r="FE214" i="52"/>
  <c r="FA214" i="52"/>
  <c r="EZ214" i="52"/>
  <c r="EY214" i="52"/>
  <c r="EX214" i="52"/>
  <c r="EW214" i="52"/>
  <c r="EV214" i="52"/>
  <c r="EU214" i="52"/>
  <c r="ET214" i="52"/>
  <c r="ES214" i="52"/>
  <c r="BD214" i="52"/>
  <c r="BC214" i="52"/>
  <c r="BB214" i="52"/>
  <c r="BA214" i="52"/>
  <c r="AZ214" i="52"/>
  <c r="AY214" i="52"/>
  <c r="AX214" i="52"/>
  <c r="AW214" i="52"/>
  <c r="AV214" i="52"/>
  <c r="AU214" i="52"/>
  <c r="AT214" i="52"/>
  <c r="Q214" i="52"/>
  <c r="P214" i="52"/>
  <c r="C214" i="52"/>
  <c r="HI213" i="52"/>
  <c r="HH213" i="52"/>
  <c r="HG213" i="52"/>
  <c r="HF213" i="52"/>
  <c r="HE213" i="52"/>
  <c r="HD213" i="52"/>
  <c r="HC213" i="52"/>
  <c r="HB213" i="52"/>
  <c r="HA213" i="52"/>
  <c r="GW213" i="52"/>
  <c r="GV213" i="52"/>
  <c r="GU213" i="52"/>
  <c r="GT213" i="52"/>
  <c r="GS213" i="52"/>
  <c r="GR213" i="52"/>
  <c r="GQ213" i="52"/>
  <c r="GP213" i="52"/>
  <c r="GO213" i="52"/>
  <c r="FM213" i="52"/>
  <c r="FL213" i="52"/>
  <c r="FK213" i="52"/>
  <c r="FJ213" i="52"/>
  <c r="FI213" i="52"/>
  <c r="FH213" i="52"/>
  <c r="FG213" i="52"/>
  <c r="FF213" i="52"/>
  <c r="FE213" i="52"/>
  <c r="FA213" i="52"/>
  <c r="EZ213" i="52"/>
  <c r="EY213" i="52"/>
  <c r="EX213" i="52"/>
  <c r="EW213" i="52"/>
  <c r="EV213" i="52"/>
  <c r="EU213" i="52"/>
  <c r="ET213" i="52"/>
  <c r="ES213" i="52"/>
  <c r="BD213" i="52"/>
  <c r="BC213" i="52"/>
  <c r="BB213" i="52"/>
  <c r="BA213" i="52"/>
  <c r="AZ213" i="52"/>
  <c r="AY213" i="52"/>
  <c r="AX213" i="52"/>
  <c r="AW213" i="52"/>
  <c r="AV213" i="52"/>
  <c r="AU213" i="52"/>
  <c r="AT213" i="52"/>
  <c r="Q213" i="52"/>
  <c r="P213" i="52"/>
  <c r="C213" i="52"/>
  <c r="HI212" i="52"/>
  <c r="HH212" i="52"/>
  <c r="HG212" i="52"/>
  <c r="HF212" i="52"/>
  <c r="HE212" i="52"/>
  <c r="HD212" i="52"/>
  <c r="HC212" i="52"/>
  <c r="HB212" i="52"/>
  <c r="HA212" i="52"/>
  <c r="GW212" i="52"/>
  <c r="GV212" i="52"/>
  <c r="GU212" i="52"/>
  <c r="GT212" i="52"/>
  <c r="GS212" i="52"/>
  <c r="GR212" i="52"/>
  <c r="GQ212" i="52"/>
  <c r="GP212" i="52"/>
  <c r="GO212" i="52"/>
  <c r="FM212" i="52"/>
  <c r="FL212" i="52"/>
  <c r="FK212" i="52"/>
  <c r="FJ212" i="52"/>
  <c r="FI212" i="52"/>
  <c r="FH212" i="52"/>
  <c r="FG212" i="52"/>
  <c r="FF212" i="52"/>
  <c r="FE212" i="52"/>
  <c r="FA212" i="52"/>
  <c r="EZ212" i="52"/>
  <c r="EY212" i="52"/>
  <c r="EX212" i="52"/>
  <c r="EW212" i="52"/>
  <c r="EV212" i="52"/>
  <c r="EU212" i="52"/>
  <c r="ET212" i="52"/>
  <c r="ES212" i="52"/>
  <c r="BD212" i="52"/>
  <c r="BC212" i="52"/>
  <c r="BB212" i="52"/>
  <c r="BA212" i="52"/>
  <c r="AZ212" i="52"/>
  <c r="AY212" i="52"/>
  <c r="AX212" i="52"/>
  <c r="AW212" i="52"/>
  <c r="AV212" i="52"/>
  <c r="AU212" i="52"/>
  <c r="AT212" i="52"/>
  <c r="Q212" i="52"/>
  <c r="P212" i="52"/>
  <c r="C212" i="52"/>
  <c r="HI211" i="52"/>
  <c r="HH211" i="52"/>
  <c r="HG211" i="52"/>
  <c r="HF211" i="52"/>
  <c r="HE211" i="52"/>
  <c r="HD211" i="52"/>
  <c r="HC211" i="52"/>
  <c r="HB211" i="52"/>
  <c r="HA211" i="52"/>
  <c r="GW211" i="52"/>
  <c r="GV211" i="52"/>
  <c r="GU211" i="52"/>
  <c r="GT211" i="52"/>
  <c r="GS211" i="52"/>
  <c r="GR211" i="52"/>
  <c r="GQ211" i="52"/>
  <c r="GP211" i="52"/>
  <c r="GO211" i="52"/>
  <c r="FM211" i="52"/>
  <c r="FL211" i="52"/>
  <c r="FK211" i="52"/>
  <c r="FJ211" i="52"/>
  <c r="FI211" i="52"/>
  <c r="FH211" i="52"/>
  <c r="FG211" i="52"/>
  <c r="FF211" i="52"/>
  <c r="FE211" i="52"/>
  <c r="FA211" i="52"/>
  <c r="EZ211" i="52"/>
  <c r="EY211" i="52"/>
  <c r="EX211" i="52"/>
  <c r="EW211" i="52"/>
  <c r="EV211" i="52"/>
  <c r="EU211" i="52"/>
  <c r="ET211" i="52"/>
  <c r="ES211" i="52"/>
  <c r="BD211" i="52"/>
  <c r="BC211" i="52"/>
  <c r="BB211" i="52"/>
  <c r="BA211" i="52"/>
  <c r="AZ211" i="52"/>
  <c r="AY211" i="52"/>
  <c r="AX211" i="52"/>
  <c r="AW211" i="52"/>
  <c r="AV211" i="52"/>
  <c r="AU211" i="52"/>
  <c r="AT211" i="52"/>
  <c r="Q211" i="52"/>
  <c r="P211" i="52"/>
  <c r="C211" i="52"/>
  <c r="HI210" i="52"/>
  <c r="HH210" i="52"/>
  <c r="HG210" i="52"/>
  <c r="HF210" i="52"/>
  <c r="HE210" i="52"/>
  <c r="HD210" i="52"/>
  <c r="HC210" i="52"/>
  <c r="HB210" i="52"/>
  <c r="HA210" i="52"/>
  <c r="GW210" i="52"/>
  <c r="GV210" i="52"/>
  <c r="GU210" i="52"/>
  <c r="GT210" i="52"/>
  <c r="GS210" i="52"/>
  <c r="GR210" i="52"/>
  <c r="GQ210" i="52"/>
  <c r="GP210" i="52"/>
  <c r="GO210" i="52"/>
  <c r="FM210" i="52"/>
  <c r="FL210" i="52"/>
  <c r="FK210" i="52"/>
  <c r="FJ210" i="52"/>
  <c r="FI210" i="52"/>
  <c r="FH210" i="52"/>
  <c r="FG210" i="52"/>
  <c r="FF210" i="52"/>
  <c r="FE210" i="52"/>
  <c r="FA210" i="52"/>
  <c r="EZ210" i="52"/>
  <c r="EY210" i="52"/>
  <c r="EX210" i="52"/>
  <c r="EW210" i="52"/>
  <c r="EV210" i="52"/>
  <c r="EU210" i="52"/>
  <c r="ET210" i="52"/>
  <c r="ES210" i="52"/>
  <c r="BD210" i="52"/>
  <c r="BC210" i="52"/>
  <c r="BB210" i="52"/>
  <c r="BA210" i="52"/>
  <c r="AZ210" i="52"/>
  <c r="AY210" i="52"/>
  <c r="AX210" i="52"/>
  <c r="AW210" i="52"/>
  <c r="AV210" i="52"/>
  <c r="AU210" i="52"/>
  <c r="AT210" i="52"/>
  <c r="Q210" i="52"/>
  <c r="P210" i="52"/>
  <c r="C210" i="52"/>
  <c r="HI209" i="52"/>
  <c r="HH209" i="52"/>
  <c r="HG209" i="52"/>
  <c r="HF209" i="52"/>
  <c r="HE209" i="52"/>
  <c r="HD209" i="52"/>
  <c r="HC209" i="52"/>
  <c r="HB209" i="52"/>
  <c r="HA209" i="52"/>
  <c r="GW209" i="52"/>
  <c r="GV209" i="52"/>
  <c r="GU209" i="52"/>
  <c r="GT209" i="52"/>
  <c r="GS209" i="52"/>
  <c r="GR209" i="52"/>
  <c r="GQ209" i="52"/>
  <c r="GP209" i="52"/>
  <c r="GO209" i="52"/>
  <c r="FM209" i="52"/>
  <c r="FL209" i="52"/>
  <c r="FK209" i="52"/>
  <c r="FJ209" i="52"/>
  <c r="FI209" i="52"/>
  <c r="FH209" i="52"/>
  <c r="FG209" i="52"/>
  <c r="FF209" i="52"/>
  <c r="FE209" i="52"/>
  <c r="FA209" i="52"/>
  <c r="EZ209" i="52"/>
  <c r="EY209" i="52"/>
  <c r="EX209" i="52"/>
  <c r="EW209" i="52"/>
  <c r="EV209" i="52"/>
  <c r="EU209" i="52"/>
  <c r="ET209" i="52"/>
  <c r="ES209" i="52"/>
  <c r="BD209" i="52"/>
  <c r="BC209" i="52"/>
  <c r="BB209" i="52"/>
  <c r="BA209" i="52"/>
  <c r="AZ209" i="52"/>
  <c r="AY209" i="52"/>
  <c r="AX209" i="52"/>
  <c r="AW209" i="52"/>
  <c r="AV209" i="52"/>
  <c r="AU209" i="52"/>
  <c r="AT209" i="52"/>
  <c r="Q209" i="52"/>
  <c r="P209" i="52"/>
  <c r="C209" i="52"/>
  <c r="HI208" i="52"/>
  <c r="HH208" i="52"/>
  <c r="HG208" i="52"/>
  <c r="HF208" i="52"/>
  <c r="HE208" i="52"/>
  <c r="HD208" i="52"/>
  <c r="HC208" i="52"/>
  <c r="HB208" i="52"/>
  <c r="HA208" i="52"/>
  <c r="GW208" i="52"/>
  <c r="GV208" i="52"/>
  <c r="GU208" i="52"/>
  <c r="GT208" i="52"/>
  <c r="GS208" i="52"/>
  <c r="GR208" i="52"/>
  <c r="GQ208" i="52"/>
  <c r="GP208" i="52"/>
  <c r="GO208" i="52"/>
  <c r="FM208" i="52"/>
  <c r="FL208" i="52"/>
  <c r="FK208" i="52"/>
  <c r="FJ208" i="52"/>
  <c r="FI208" i="52"/>
  <c r="FH208" i="52"/>
  <c r="FG208" i="52"/>
  <c r="FF208" i="52"/>
  <c r="FE208" i="52"/>
  <c r="FA208" i="52"/>
  <c r="EZ208" i="52"/>
  <c r="EY208" i="52"/>
  <c r="EX208" i="52"/>
  <c r="EW208" i="52"/>
  <c r="EV208" i="52"/>
  <c r="EU208" i="52"/>
  <c r="ET208" i="52"/>
  <c r="ES208" i="52"/>
  <c r="BD208" i="52"/>
  <c r="BC208" i="52"/>
  <c r="BB208" i="52"/>
  <c r="BA208" i="52"/>
  <c r="AZ208" i="52"/>
  <c r="AY208" i="52"/>
  <c r="AX208" i="52"/>
  <c r="AW208" i="52"/>
  <c r="AV208" i="52"/>
  <c r="AU208" i="52"/>
  <c r="AT208" i="52"/>
  <c r="Q208" i="52"/>
  <c r="P208" i="52"/>
  <c r="C208" i="52"/>
  <c r="HI207" i="52"/>
  <c r="HH207" i="52"/>
  <c r="HG207" i="52"/>
  <c r="HF207" i="52"/>
  <c r="HE207" i="52"/>
  <c r="HD207" i="52"/>
  <c r="HC207" i="52"/>
  <c r="HB207" i="52"/>
  <c r="HA207" i="52"/>
  <c r="GW207" i="52"/>
  <c r="GV207" i="52"/>
  <c r="GU207" i="52"/>
  <c r="GT207" i="52"/>
  <c r="GS207" i="52"/>
  <c r="GR207" i="52"/>
  <c r="GQ207" i="52"/>
  <c r="GP207" i="52"/>
  <c r="GO207" i="52"/>
  <c r="FM207" i="52"/>
  <c r="FL207" i="52"/>
  <c r="FK207" i="52"/>
  <c r="FJ207" i="52"/>
  <c r="FI207" i="52"/>
  <c r="FH207" i="52"/>
  <c r="FG207" i="52"/>
  <c r="FF207" i="52"/>
  <c r="FE207" i="52"/>
  <c r="FA207" i="52"/>
  <c r="EZ207" i="52"/>
  <c r="EY207" i="52"/>
  <c r="EX207" i="52"/>
  <c r="EW207" i="52"/>
  <c r="EV207" i="52"/>
  <c r="EU207" i="52"/>
  <c r="ET207" i="52"/>
  <c r="ES207" i="52"/>
  <c r="BD207" i="52"/>
  <c r="BC207" i="52"/>
  <c r="BB207" i="52"/>
  <c r="BA207" i="52"/>
  <c r="AZ207" i="52"/>
  <c r="AY207" i="52"/>
  <c r="AX207" i="52"/>
  <c r="AW207" i="52"/>
  <c r="AV207" i="52"/>
  <c r="AU207" i="52"/>
  <c r="AT207" i="52"/>
  <c r="Q207" i="52"/>
  <c r="P207" i="52"/>
  <c r="C207" i="52"/>
  <c r="HI206" i="52"/>
  <c r="HH206" i="52"/>
  <c r="HG206" i="52"/>
  <c r="HF206" i="52"/>
  <c r="HE206" i="52"/>
  <c r="HD206" i="52"/>
  <c r="HC206" i="52"/>
  <c r="HB206" i="52"/>
  <c r="HA206" i="52"/>
  <c r="GW206" i="52"/>
  <c r="GV206" i="52"/>
  <c r="GU206" i="52"/>
  <c r="GT206" i="52"/>
  <c r="GS206" i="52"/>
  <c r="GR206" i="52"/>
  <c r="GQ206" i="52"/>
  <c r="GP206" i="52"/>
  <c r="GO206" i="52"/>
  <c r="FM206" i="52"/>
  <c r="FL206" i="52"/>
  <c r="FK206" i="52"/>
  <c r="FJ206" i="52"/>
  <c r="FI206" i="52"/>
  <c r="FH206" i="52"/>
  <c r="FG206" i="52"/>
  <c r="FF206" i="52"/>
  <c r="FE206" i="52"/>
  <c r="FA206" i="52"/>
  <c r="EZ206" i="52"/>
  <c r="EY206" i="52"/>
  <c r="EX206" i="52"/>
  <c r="EW206" i="52"/>
  <c r="EV206" i="52"/>
  <c r="EU206" i="52"/>
  <c r="ET206" i="52"/>
  <c r="ES206" i="52"/>
  <c r="BD206" i="52"/>
  <c r="BC206" i="52"/>
  <c r="BB206" i="52"/>
  <c r="BA206" i="52"/>
  <c r="AZ206" i="52"/>
  <c r="AY206" i="52"/>
  <c r="AX206" i="52"/>
  <c r="AW206" i="52"/>
  <c r="AV206" i="52"/>
  <c r="AU206" i="52"/>
  <c r="AT206" i="52"/>
  <c r="Q206" i="52"/>
  <c r="P206" i="52"/>
  <c r="C206" i="52"/>
  <c r="HI205" i="52"/>
  <c r="HH205" i="52"/>
  <c r="HG205" i="52"/>
  <c r="HF205" i="52"/>
  <c r="HE205" i="52"/>
  <c r="HD205" i="52"/>
  <c r="HC205" i="52"/>
  <c r="HB205" i="52"/>
  <c r="HA205" i="52"/>
  <c r="GW205" i="52"/>
  <c r="GV205" i="52"/>
  <c r="GU205" i="52"/>
  <c r="GT205" i="52"/>
  <c r="GS205" i="52"/>
  <c r="GR205" i="52"/>
  <c r="GQ205" i="52"/>
  <c r="GP205" i="52"/>
  <c r="GO205" i="52"/>
  <c r="FM205" i="52"/>
  <c r="FL205" i="52"/>
  <c r="FK205" i="52"/>
  <c r="FJ205" i="52"/>
  <c r="FI205" i="52"/>
  <c r="FH205" i="52"/>
  <c r="FG205" i="52"/>
  <c r="FF205" i="52"/>
  <c r="FE205" i="52"/>
  <c r="FA205" i="52"/>
  <c r="EZ205" i="52"/>
  <c r="EY205" i="52"/>
  <c r="EX205" i="52"/>
  <c r="EW205" i="52"/>
  <c r="EV205" i="52"/>
  <c r="EU205" i="52"/>
  <c r="ET205" i="52"/>
  <c r="ES205" i="52"/>
  <c r="BD205" i="52"/>
  <c r="BC205" i="52"/>
  <c r="BB205" i="52"/>
  <c r="BA205" i="52"/>
  <c r="AZ205" i="52"/>
  <c r="AY205" i="52"/>
  <c r="AX205" i="52"/>
  <c r="AW205" i="52"/>
  <c r="AV205" i="52"/>
  <c r="AU205" i="52"/>
  <c r="AT205" i="52"/>
  <c r="Q205" i="52"/>
  <c r="P205" i="52"/>
  <c r="C205" i="52"/>
  <c r="HI204" i="52"/>
  <c r="HH204" i="52"/>
  <c r="HG204" i="52"/>
  <c r="HF204" i="52"/>
  <c r="HE204" i="52"/>
  <c r="HD204" i="52"/>
  <c r="HC204" i="52"/>
  <c r="HB204" i="52"/>
  <c r="HA204" i="52"/>
  <c r="GW204" i="52"/>
  <c r="GV204" i="52"/>
  <c r="GU204" i="52"/>
  <c r="GT204" i="52"/>
  <c r="GS204" i="52"/>
  <c r="GR204" i="52"/>
  <c r="GQ204" i="52"/>
  <c r="GP204" i="52"/>
  <c r="GO204" i="52"/>
  <c r="FM204" i="52"/>
  <c r="FL204" i="52"/>
  <c r="FK204" i="52"/>
  <c r="FJ204" i="52"/>
  <c r="FI204" i="52"/>
  <c r="FH204" i="52"/>
  <c r="FG204" i="52"/>
  <c r="FF204" i="52"/>
  <c r="FE204" i="52"/>
  <c r="FA204" i="52"/>
  <c r="EZ204" i="52"/>
  <c r="EY204" i="52"/>
  <c r="EX204" i="52"/>
  <c r="EW204" i="52"/>
  <c r="EV204" i="52"/>
  <c r="EU204" i="52"/>
  <c r="ET204" i="52"/>
  <c r="ES204" i="52"/>
  <c r="BD204" i="52"/>
  <c r="BC204" i="52"/>
  <c r="BB204" i="52"/>
  <c r="BA204" i="52"/>
  <c r="AZ204" i="52"/>
  <c r="AY204" i="52"/>
  <c r="AX204" i="52"/>
  <c r="AW204" i="52"/>
  <c r="AV204" i="52"/>
  <c r="AU204" i="52"/>
  <c r="AT204" i="52"/>
  <c r="Q204" i="52"/>
  <c r="P204" i="52"/>
  <c r="C204" i="52"/>
  <c r="HI203" i="52"/>
  <c r="HH203" i="52"/>
  <c r="HG203" i="52"/>
  <c r="HF203" i="52"/>
  <c r="HE203" i="52"/>
  <c r="HD203" i="52"/>
  <c r="HC203" i="52"/>
  <c r="HB203" i="52"/>
  <c r="HA203" i="52"/>
  <c r="GW203" i="52"/>
  <c r="GV203" i="52"/>
  <c r="GU203" i="52"/>
  <c r="GT203" i="52"/>
  <c r="GS203" i="52"/>
  <c r="GR203" i="52"/>
  <c r="GQ203" i="52"/>
  <c r="GP203" i="52"/>
  <c r="GO203" i="52"/>
  <c r="FM203" i="52"/>
  <c r="FL203" i="52"/>
  <c r="FK203" i="52"/>
  <c r="FJ203" i="52"/>
  <c r="FI203" i="52"/>
  <c r="FH203" i="52"/>
  <c r="FG203" i="52"/>
  <c r="FF203" i="52"/>
  <c r="FE203" i="52"/>
  <c r="FA203" i="52"/>
  <c r="EZ203" i="52"/>
  <c r="EY203" i="52"/>
  <c r="EX203" i="52"/>
  <c r="EW203" i="52"/>
  <c r="EV203" i="52"/>
  <c r="EU203" i="52"/>
  <c r="ET203" i="52"/>
  <c r="ES203" i="52"/>
  <c r="BD203" i="52"/>
  <c r="BC203" i="52"/>
  <c r="BB203" i="52"/>
  <c r="BA203" i="52"/>
  <c r="AZ203" i="52"/>
  <c r="AY203" i="52"/>
  <c r="AX203" i="52"/>
  <c r="AW203" i="52"/>
  <c r="AV203" i="52"/>
  <c r="AU203" i="52"/>
  <c r="AT203" i="52"/>
  <c r="Q203" i="52"/>
  <c r="P203" i="52"/>
  <c r="C203" i="52"/>
  <c r="HI202" i="52"/>
  <c r="HH202" i="52"/>
  <c r="HG202" i="52"/>
  <c r="HF202" i="52"/>
  <c r="HE202" i="52"/>
  <c r="HD202" i="52"/>
  <c r="HC202" i="52"/>
  <c r="HB202" i="52"/>
  <c r="HA202" i="52"/>
  <c r="GW202" i="52"/>
  <c r="GV202" i="52"/>
  <c r="GU202" i="52"/>
  <c r="GT202" i="52"/>
  <c r="GS202" i="52"/>
  <c r="GR202" i="52"/>
  <c r="GQ202" i="52"/>
  <c r="GP202" i="52"/>
  <c r="GO202" i="52"/>
  <c r="FM202" i="52"/>
  <c r="FL202" i="52"/>
  <c r="FK202" i="52"/>
  <c r="FJ202" i="52"/>
  <c r="FI202" i="52"/>
  <c r="FH202" i="52"/>
  <c r="FG202" i="52"/>
  <c r="FF202" i="52"/>
  <c r="FE202" i="52"/>
  <c r="FA202" i="52"/>
  <c r="EZ202" i="52"/>
  <c r="EY202" i="52"/>
  <c r="EX202" i="52"/>
  <c r="EW202" i="52"/>
  <c r="EV202" i="52"/>
  <c r="EU202" i="52"/>
  <c r="ET202" i="52"/>
  <c r="ES202" i="52"/>
  <c r="BD202" i="52"/>
  <c r="BC202" i="52"/>
  <c r="BB202" i="52"/>
  <c r="BA202" i="52"/>
  <c r="AZ202" i="52"/>
  <c r="AY202" i="52"/>
  <c r="AX202" i="52"/>
  <c r="AW202" i="52"/>
  <c r="AV202" i="52"/>
  <c r="AU202" i="52"/>
  <c r="AT202" i="52"/>
  <c r="Q202" i="52"/>
  <c r="P202" i="52"/>
  <c r="C202" i="52"/>
  <c r="HI201" i="52"/>
  <c r="HH201" i="52"/>
  <c r="HG201" i="52"/>
  <c r="HF201" i="52"/>
  <c r="HE201" i="52"/>
  <c r="HD201" i="52"/>
  <c r="HC201" i="52"/>
  <c r="HB201" i="52"/>
  <c r="HA201" i="52"/>
  <c r="GW201" i="52"/>
  <c r="GV201" i="52"/>
  <c r="GU201" i="52"/>
  <c r="GT201" i="52"/>
  <c r="GS201" i="52"/>
  <c r="GR201" i="52"/>
  <c r="GQ201" i="52"/>
  <c r="GP201" i="52"/>
  <c r="GO201" i="52"/>
  <c r="FM201" i="52"/>
  <c r="FL201" i="52"/>
  <c r="FK201" i="52"/>
  <c r="FJ201" i="52"/>
  <c r="FI201" i="52"/>
  <c r="FH201" i="52"/>
  <c r="FG201" i="52"/>
  <c r="FF201" i="52"/>
  <c r="FE201" i="52"/>
  <c r="FA201" i="52"/>
  <c r="EZ201" i="52"/>
  <c r="EY201" i="52"/>
  <c r="EX201" i="52"/>
  <c r="EW201" i="52"/>
  <c r="EV201" i="52"/>
  <c r="EU201" i="52"/>
  <c r="ET201" i="52"/>
  <c r="ES201" i="52"/>
  <c r="BD201" i="52"/>
  <c r="BC201" i="52"/>
  <c r="BB201" i="52"/>
  <c r="BA201" i="52"/>
  <c r="AZ201" i="52"/>
  <c r="AY201" i="52"/>
  <c r="AX201" i="52"/>
  <c r="AW201" i="52"/>
  <c r="AV201" i="52"/>
  <c r="AU201" i="52"/>
  <c r="AT201" i="52"/>
  <c r="Q201" i="52"/>
  <c r="P201" i="52"/>
  <c r="C201" i="52"/>
  <c r="HI200" i="52"/>
  <c r="HH200" i="52"/>
  <c r="HG200" i="52"/>
  <c r="HF200" i="52"/>
  <c r="HE200" i="52"/>
  <c r="HD200" i="52"/>
  <c r="HC200" i="52"/>
  <c r="HB200" i="52"/>
  <c r="HA200" i="52"/>
  <c r="GW200" i="52"/>
  <c r="GV200" i="52"/>
  <c r="GU200" i="52"/>
  <c r="GT200" i="52"/>
  <c r="GS200" i="52"/>
  <c r="GR200" i="52"/>
  <c r="GQ200" i="52"/>
  <c r="GP200" i="52"/>
  <c r="GO200" i="52"/>
  <c r="FM200" i="52"/>
  <c r="FL200" i="52"/>
  <c r="FK200" i="52"/>
  <c r="FJ200" i="52"/>
  <c r="FI200" i="52"/>
  <c r="FH200" i="52"/>
  <c r="FG200" i="52"/>
  <c r="FF200" i="52"/>
  <c r="FE200" i="52"/>
  <c r="FA200" i="52"/>
  <c r="EZ200" i="52"/>
  <c r="EY200" i="52"/>
  <c r="EX200" i="52"/>
  <c r="EW200" i="52"/>
  <c r="EV200" i="52"/>
  <c r="EU200" i="52"/>
  <c r="ET200" i="52"/>
  <c r="ES200" i="52"/>
  <c r="BD200" i="52"/>
  <c r="BC200" i="52"/>
  <c r="BB200" i="52"/>
  <c r="BA200" i="52"/>
  <c r="AZ200" i="52"/>
  <c r="AY200" i="52"/>
  <c r="AX200" i="52"/>
  <c r="AW200" i="52"/>
  <c r="AV200" i="52"/>
  <c r="AU200" i="52"/>
  <c r="AT200" i="52"/>
  <c r="Q200" i="52"/>
  <c r="P200" i="52"/>
  <c r="C200" i="52"/>
  <c r="HI199" i="52"/>
  <c r="HH199" i="52"/>
  <c r="HG199" i="52"/>
  <c r="HF199" i="52"/>
  <c r="HE199" i="52"/>
  <c r="HD199" i="52"/>
  <c r="HC199" i="52"/>
  <c r="HB199" i="52"/>
  <c r="HA199" i="52"/>
  <c r="GW199" i="52"/>
  <c r="GV199" i="52"/>
  <c r="GU199" i="52"/>
  <c r="GT199" i="52"/>
  <c r="GS199" i="52"/>
  <c r="GR199" i="52"/>
  <c r="GQ199" i="52"/>
  <c r="GP199" i="52"/>
  <c r="GO199" i="52"/>
  <c r="FM199" i="52"/>
  <c r="FL199" i="52"/>
  <c r="FK199" i="52"/>
  <c r="FJ199" i="52"/>
  <c r="FI199" i="52"/>
  <c r="FH199" i="52"/>
  <c r="FG199" i="52"/>
  <c r="FF199" i="52"/>
  <c r="FE199" i="52"/>
  <c r="FA199" i="52"/>
  <c r="EZ199" i="52"/>
  <c r="EY199" i="52"/>
  <c r="EX199" i="52"/>
  <c r="EW199" i="52"/>
  <c r="EV199" i="52"/>
  <c r="EU199" i="52"/>
  <c r="ET199" i="52"/>
  <c r="ES199" i="52"/>
  <c r="BD199" i="52"/>
  <c r="BC199" i="52"/>
  <c r="BB199" i="52"/>
  <c r="BA199" i="52"/>
  <c r="AZ199" i="52"/>
  <c r="AY199" i="52"/>
  <c r="AX199" i="52"/>
  <c r="AW199" i="52"/>
  <c r="AV199" i="52"/>
  <c r="AU199" i="52"/>
  <c r="AT199" i="52"/>
  <c r="Q199" i="52"/>
  <c r="P199" i="52"/>
  <c r="C199" i="52"/>
  <c r="HI198" i="52"/>
  <c r="HH198" i="52"/>
  <c r="HG198" i="52"/>
  <c r="HF198" i="52"/>
  <c r="HE198" i="52"/>
  <c r="HD198" i="52"/>
  <c r="HC198" i="52"/>
  <c r="HB198" i="52"/>
  <c r="HA198" i="52"/>
  <c r="GW198" i="52"/>
  <c r="GV198" i="52"/>
  <c r="GU198" i="52"/>
  <c r="GT198" i="52"/>
  <c r="GS198" i="52"/>
  <c r="GR198" i="52"/>
  <c r="GQ198" i="52"/>
  <c r="GP198" i="52"/>
  <c r="GO198" i="52"/>
  <c r="FM198" i="52"/>
  <c r="FL198" i="52"/>
  <c r="FK198" i="52"/>
  <c r="FJ198" i="52"/>
  <c r="FI198" i="52"/>
  <c r="FH198" i="52"/>
  <c r="FG198" i="52"/>
  <c r="FF198" i="52"/>
  <c r="FE198" i="52"/>
  <c r="FA198" i="52"/>
  <c r="EZ198" i="52"/>
  <c r="EY198" i="52"/>
  <c r="EX198" i="52"/>
  <c r="EW198" i="52"/>
  <c r="EV198" i="52"/>
  <c r="EU198" i="52"/>
  <c r="ET198" i="52"/>
  <c r="ES198" i="52"/>
  <c r="BD198" i="52"/>
  <c r="BC198" i="52"/>
  <c r="BB198" i="52"/>
  <c r="BA198" i="52"/>
  <c r="AZ198" i="52"/>
  <c r="AY198" i="52"/>
  <c r="AX198" i="52"/>
  <c r="AW198" i="52"/>
  <c r="AV198" i="52"/>
  <c r="AU198" i="52"/>
  <c r="AT198" i="52"/>
  <c r="Q198" i="52"/>
  <c r="P198" i="52"/>
  <c r="C198" i="52"/>
  <c r="HI197" i="52"/>
  <c r="HH197" i="52"/>
  <c r="HG197" i="52"/>
  <c r="HF197" i="52"/>
  <c r="HE197" i="52"/>
  <c r="HD197" i="52"/>
  <c r="HC197" i="52"/>
  <c r="HB197" i="52"/>
  <c r="HA197" i="52"/>
  <c r="GW197" i="52"/>
  <c r="GV197" i="52"/>
  <c r="GU197" i="52"/>
  <c r="GT197" i="52"/>
  <c r="GS197" i="52"/>
  <c r="GR197" i="52"/>
  <c r="GQ197" i="52"/>
  <c r="GP197" i="52"/>
  <c r="GO197" i="52"/>
  <c r="FM197" i="52"/>
  <c r="FL197" i="52"/>
  <c r="FK197" i="52"/>
  <c r="FJ197" i="52"/>
  <c r="FI197" i="52"/>
  <c r="FH197" i="52"/>
  <c r="FG197" i="52"/>
  <c r="FF197" i="52"/>
  <c r="FE197" i="52"/>
  <c r="FA197" i="52"/>
  <c r="EZ197" i="52"/>
  <c r="EY197" i="52"/>
  <c r="EX197" i="52"/>
  <c r="EW197" i="52"/>
  <c r="EV197" i="52"/>
  <c r="EU197" i="52"/>
  <c r="ET197" i="52"/>
  <c r="ES197" i="52"/>
  <c r="BD197" i="52"/>
  <c r="BC197" i="52"/>
  <c r="BB197" i="52"/>
  <c r="BA197" i="52"/>
  <c r="AZ197" i="52"/>
  <c r="AY197" i="52"/>
  <c r="AX197" i="52"/>
  <c r="AW197" i="52"/>
  <c r="AV197" i="52"/>
  <c r="AU197" i="52"/>
  <c r="AT197" i="52"/>
  <c r="Q197" i="52"/>
  <c r="P197" i="52"/>
  <c r="C197" i="52"/>
  <c r="HI196" i="52"/>
  <c r="HH196" i="52"/>
  <c r="HG196" i="52"/>
  <c r="HF196" i="52"/>
  <c r="HE196" i="52"/>
  <c r="HD196" i="52"/>
  <c r="HC196" i="52"/>
  <c r="HB196" i="52"/>
  <c r="HA196" i="52"/>
  <c r="GW196" i="52"/>
  <c r="GV196" i="52"/>
  <c r="GU196" i="52"/>
  <c r="GT196" i="52"/>
  <c r="GS196" i="52"/>
  <c r="GR196" i="52"/>
  <c r="GQ196" i="52"/>
  <c r="GP196" i="52"/>
  <c r="GO196" i="52"/>
  <c r="FM196" i="52"/>
  <c r="FL196" i="52"/>
  <c r="FK196" i="52"/>
  <c r="FJ196" i="52"/>
  <c r="FI196" i="52"/>
  <c r="FH196" i="52"/>
  <c r="FG196" i="52"/>
  <c r="FF196" i="52"/>
  <c r="FE196" i="52"/>
  <c r="FA196" i="52"/>
  <c r="EZ196" i="52"/>
  <c r="EY196" i="52"/>
  <c r="EX196" i="52"/>
  <c r="EW196" i="52"/>
  <c r="EV196" i="52"/>
  <c r="EU196" i="52"/>
  <c r="ET196" i="52"/>
  <c r="ES196" i="52"/>
  <c r="BD196" i="52"/>
  <c r="BC196" i="52"/>
  <c r="BB196" i="52"/>
  <c r="BA196" i="52"/>
  <c r="AZ196" i="52"/>
  <c r="AY196" i="52"/>
  <c r="AX196" i="52"/>
  <c r="AW196" i="52"/>
  <c r="AV196" i="52"/>
  <c r="AU196" i="52"/>
  <c r="AT196" i="52"/>
  <c r="Q196" i="52"/>
  <c r="P196" i="52"/>
  <c r="C196" i="52"/>
  <c r="HI195" i="52"/>
  <c r="HH195" i="52"/>
  <c r="HG195" i="52"/>
  <c r="HF195" i="52"/>
  <c r="HE195" i="52"/>
  <c r="HD195" i="52"/>
  <c r="HC195" i="52"/>
  <c r="HB195" i="52"/>
  <c r="HA195" i="52"/>
  <c r="GW195" i="52"/>
  <c r="GV195" i="52"/>
  <c r="GU195" i="52"/>
  <c r="GT195" i="52"/>
  <c r="GS195" i="52"/>
  <c r="GR195" i="52"/>
  <c r="GQ195" i="52"/>
  <c r="GP195" i="52"/>
  <c r="GO195" i="52"/>
  <c r="FM195" i="52"/>
  <c r="FL195" i="52"/>
  <c r="FK195" i="52"/>
  <c r="FJ195" i="52"/>
  <c r="FI195" i="52"/>
  <c r="FH195" i="52"/>
  <c r="FG195" i="52"/>
  <c r="FF195" i="52"/>
  <c r="FE195" i="52"/>
  <c r="FA195" i="52"/>
  <c r="EZ195" i="52"/>
  <c r="EY195" i="52"/>
  <c r="EX195" i="52"/>
  <c r="EW195" i="52"/>
  <c r="EV195" i="52"/>
  <c r="EU195" i="52"/>
  <c r="ET195" i="52"/>
  <c r="ES195" i="52"/>
  <c r="BD195" i="52"/>
  <c r="BC195" i="52"/>
  <c r="BB195" i="52"/>
  <c r="BA195" i="52"/>
  <c r="AZ195" i="52"/>
  <c r="AY195" i="52"/>
  <c r="AX195" i="52"/>
  <c r="AW195" i="52"/>
  <c r="AV195" i="52"/>
  <c r="AU195" i="52"/>
  <c r="AT195" i="52"/>
  <c r="Q195" i="52"/>
  <c r="P195" i="52"/>
  <c r="C195" i="52"/>
  <c r="HI194" i="52"/>
  <c r="HH194" i="52"/>
  <c r="HG194" i="52"/>
  <c r="HF194" i="52"/>
  <c r="HE194" i="52"/>
  <c r="HD194" i="52"/>
  <c r="HC194" i="52"/>
  <c r="HB194" i="52"/>
  <c r="HA194" i="52"/>
  <c r="GW194" i="52"/>
  <c r="GV194" i="52"/>
  <c r="GU194" i="52"/>
  <c r="GT194" i="52"/>
  <c r="GS194" i="52"/>
  <c r="GR194" i="52"/>
  <c r="GQ194" i="52"/>
  <c r="GP194" i="52"/>
  <c r="GO194" i="52"/>
  <c r="FM194" i="52"/>
  <c r="FL194" i="52"/>
  <c r="FK194" i="52"/>
  <c r="FJ194" i="52"/>
  <c r="FI194" i="52"/>
  <c r="FH194" i="52"/>
  <c r="FG194" i="52"/>
  <c r="FF194" i="52"/>
  <c r="FE194" i="52"/>
  <c r="FA194" i="52"/>
  <c r="EZ194" i="52"/>
  <c r="EY194" i="52"/>
  <c r="EX194" i="52"/>
  <c r="EW194" i="52"/>
  <c r="EV194" i="52"/>
  <c r="EU194" i="52"/>
  <c r="ET194" i="52"/>
  <c r="ES194" i="52"/>
  <c r="BD194" i="52"/>
  <c r="BC194" i="52"/>
  <c r="BB194" i="52"/>
  <c r="BA194" i="52"/>
  <c r="AZ194" i="52"/>
  <c r="AY194" i="52"/>
  <c r="AX194" i="52"/>
  <c r="AW194" i="52"/>
  <c r="AV194" i="52"/>
  <c r="AU194" i="52"/>
  <c r="AT194" i="52"/>
  <c r="Q194" i="52"/>
  <c r="P194" i="52"/>
  <c r="C194" i="52"/>
  <c r="HI193" i="52"/>
  <c r="HH193" i="52"/>
  <c r="HG193" i="52"/>
  <c r="HF193" i="52"/>
  <c r="HE193" i="52"/>
  <c r="HD193" i="52"/>
  <c r="HC193" i="52"/>
  <c r="HB193" i="52"/>
  <c r="HA193" i="52"/>
  <c r="GW193" i="52"/>
  <c r="GV193" i="52"/>
  <c r="GU193" i="52"/>
  <c r="GT193" i="52"/>
  <c r="GS193" i="52"/>
  <c r="GR193" i="52"/>
  <c r="GQ193" i="52"/>
  <c r="GP193" i="52"/>
  <c r="GO193" i="52"/>
  <c r="FM193" i="52"/>
  <c r="FL193" i="52"/>
  <c r="FK193" i="52"/>
  <c r="FJ193" i="52"/>
  <c r="FI193" i="52"/>
  <c r="FH193" i="52"/>
  <c r="FG193" i="52"/>
  <c r="FF193" i="52"/>
  <c r="FE193" i="52"/>
  <c r="FA193" i="52"/>
  <c r="EZ193" i="52"/>
  <c r="EY193" i="52"/>
  <c r="EX193" i="52"/>
  <c r="EW193" i="52"/>
  <c r="EV193" i="52"/>
  <c r="EU193" i="52"/>
  <c r="ET193" i="52"/>
  <c r="ES193" i="52"/>
  <c r="BD193" i="52"/>
  <c r="BC193" i="52"/>
  <c r="BB193" i="52"/>
  <c r="BA193" i="52"/>
  <c r="AZ193" i="52"/>
  <c r="AY193" i="52"/>
  <c r="AX193" i="52"/>
  <c r="AW193" i="52"/>
  <c r="AV193" i="52"/>
  <c r="AU193" i="52"/>
  <c r="AT193" i="52"/>
  <c r="Q193" i="52"/>
  <c r="P193" i="52"/>
  <c r="C193" i="52"/>
  <c r="HI192" i="52"/>
  <c r="HH192" i="52"/>
  <c r="HG192" i="52"/>
  <c r="HF192" i="52"/>
  <c r="HE192" i="52"/>
  <c r="HD192" i="52"/>
  <c r="HC192" i="52"/>
  <c r="HB192" i="52"/>
  <c r="HA192" i="52"/>
  <c r="GW192" i="52"/>
  <c r="GV192" i="52"/>
  <c r="GU192" i="52"/>
  <c r="GT192" i="52"/>
  <c r="GS192" i="52"/>
  <c r="GR192" i="52"/>
  <c r="GQ192" i="52"/>
  <c r="GP192" i="52"/>
  <c r="GO192" i="52"/>
  <c r="FM192" i="52"/>
  <c r="FL192" i="52"/>
  <c r="FK192" i="52"/>
  <c r="FJ192" i="52"/>
  <c r="FI192" i="52"/>
  <c r="FH192" i="52"/>
  <c r="FG192" i="52"/>
  <c r="FF192" i="52"/>
  <c r="FE192" i="52"/>
  <c r="FA192" i="52"/>
  <c r="EZ192" i="52"/>
  <c r="EY192" i="52"/>
  <c r="EX192" i="52"/>
  <c r="EW192" i="52"/>
  <c r="EV192" i="52"/>
  <c r="EU192" i="52"/>
  <c r="ET192" i="52"/>
  <c r="ES192" i="52"/>
  <c r="BD192" i="52"/>
  <c r="BC192" i="52"/>
  <c r="BB192" i="52"/>
  <c r="BA192" i="52"/>
  <c r="AZ192" i="52"/>
  <c r="AY192" i="52"/>
  <c r="AX192" i="52"/>
  <c r="AW192" i="52"/>
  <c r="AV192" i="52"/>
  <c r="AU192" i="52"/>
  <c r="AT192" i="52"/>
  <c r="Q192" i="52"/>
  <c r="P192" i="52"/>
  <c r="C192" i="52"/>
  <c r="HI191" i="52"/>
  <c r="HH191" i="52"/>
  <c r="HG191" i="52"/>
  <c r="HF191" i="52"/>
  <c r="HE191" i="52"/>
  <c r="HD191" i="52"/>
  <c r="HC191" i="52"/>
  <c r="HB191" i="52"/>
  <c r="HA191" i="52"/>
  <c r="GW191" i="52"/>
  <c r="GV191" i="52"/>
  <c r="GU191" i="52"/>
  <c r="GT191" i="52"/>
  <c r="GS191" i="52"/>
  <c r="GR191" i="52"/>
  <c r="GQ191" i="52"/>
  <c r="GP191" i="52"/>
  <c r="GO191" i="52"/>
  <c r="FM191" i="52"/>
  <c r="FL191" i="52"/>
  <c r="FK191" i="52"/>
  <c r="FJ191" i="52"/>
  <c r="FI191" i="52"/>
  <c r="FH191" i="52"/>
  <c r="FG191" i="52"/>
  <c r="FF191" i="52"/>
  <c r="FE191" i="52"/>
  <c r="FA191" i="52"/>
  <c r="EZ191" i="52"/>
  <c r="EY191" i="52"/>
  <c r="EX191" i="52"/>
  <c r="EW191" i="52"/>
  <c r="EV191" i="52"/>
  <c r="EU191" i="52"/>
  <c r="ET191" i="52"/>
  <c r="ES191" i="52"/>
  <c r="BD191" i="52"/>
  <c r="BC191" i="52"/>
  <c r="BB191" i="52"/>
  <c r="BA191" i="52"/>
  <c r="AZ191" i="52"/>
  <c r="AY191" i="52"/>
  <c r="AX191" i="52"/>
  <c r="AW191" i="52"/>
  <c r="AV191" i="52"/>
  <c r="AU191" i="52"/>
  <c r="AT191" i="52"/>
  <c r="Q191" i="52"/>
  <c r="P191" i="52"/>
  <c r="C191" i="52"/>
  <c r="HI190" i="52"/>
  <c r="HH190" i="52"/>
  <c r="HG190" i="52"/>
  <c r="HF190" i="52"/>
  <c r="HE190" i="52"/>
  <c r="HD190" i="52"/>
  <c r="HC190" i="52"/>
  <c r="HB190" i="52"/>
  <c r="HA190" i="52"/>
  <c r="GW190" i="52"/>
  <c r="GV190" i="52"/>
  <c r="GU190" i="52"/>
  <c r="GT190" i="52"/>
  <c r="GS190" i="52"/>
  <c r="GR190" i="52"/>
  <c r="GQ190" i="52"/>
  <c r="GP190" i="52"/>
  <c r="GO190" i="52"/>
  <c r="FM190" i="52"/>
  <c r="FL190" i="52"/>
  <c r="FK190" i="52"/>
  <c r="FJ190" i="52"/>
  <c r="FI190" i="52"/>
  <c r="FH190" i="52"/>
  <c r="FG190" i="52"/>
  <c r="FF190" i="52"/>
  <c r="FE190" i="52"/>
  <c r="FA190" i="52"/>
  <c r="EZ190" i="52"/>
  <c r="EY190" i="52"/>
  <c r="EX190" i="52"/>
  <c r="EW190" i="52"/>
  <c r="EV190" i="52"/>
  <c r="EU190" i="52"/>
  <c r="ET190" i="52"/>
  <c r="ES190" i="52"/>
  <c r="BD190" i="52"/>
  <c r="BC190" i="52"/>
  <c r="BB190" i="52"/>
  <c r="BA190" i="52"/>
  <c r="AZ190" i="52"/>
  <c r="AY190" i="52"/>
  <c r="AX190" i="52"/>
  <c r="AW190" i="52"/>
  <c r="AV190" i="52"/>
  <c r="AU190" i="52"/>
  <c r="AT190" i="52"/>
  <c r="Q190" i="52"/>
  <c r="P190" i="52"/>
  <c r="C190" i="52"/>
  <c r="HI189" i="52"/>
  <c r="HH189" i="52"/>
  <c r="HG189" i="52"/>
  <c r="HF189" i="52"/>
  <c r="HE189" i="52"/>
  <c r="HD189" i="52"/>
  <c r="HC189" i="52"/>
  <c r="HB189" i="52"/>
  <c r="HA189" i="52"/>
  <c r="GW189" i="52"/>
  <c r="GV189" i="52"/>
  <c r="GU189" i="52"/>
  <c r="GT189" i="52"/>
  <c r="GS189" i="52"/>
  <c r="GR189" i="52"/>
  <c r="GQ189" i="52"/>
  <c r="GP189" i="52"/>
  <c r="GO189" i="52"/>
  <c r="FM189" i="52"/>
  <c r="FL189" i="52"/>
  <c r="FK189" i="52"/>
  <c r="FJ189" i="52"/>
  <c r="FI189" i="52"/>
  <c r="FH189" i="52"/>
  <c r="FG189" i="52"/>
  <c r="FF189" i="52"/>
  <c r="FE189" i="52"/>
  <c r="FA189" i="52"/>
  <c r="EZ189" i="52"/>
  <c r="EY189" i="52"/>
  <c r="EX189" i="52"/>
  <c r="EW189" i="52"/>
  <c r="EV189" i="52"/>
  <c r="EU189" i="52"/>
  <c r="ET189" i="52"/>
  <c r="ES189" i="52"/>
  <c r="BD189" i="52"/>
  <c r="BC189" i="52"/>
  <c r="BB189" i="52"/>
  <c r="BA189" i="52"/>
  <c r="AZ189" i="52"/>
  <c r="AY189" i="52"/>
  <c r="AX189" i="52"/>
  <c r="AW189" i="52"/>
  <c r="AV189" i="52"/>
  <c r="AU189" i="52"/>
  <c r="AT189" i="52"/>
  <c r="Q189" i="52"/>
  <c r="P189" i="52"/>
  <c r="C189" i="52"/>
  <c r="HI188" i="52"/>
  <c r="HH188" i="52"/>
  <c r="HG188" i="52"/>
  <c r="HF188" i="52"/>
  <c r="HE188" i="52"/>
  <c r="HD188" i="52"/>
  <c r="HC188" i="52"/>
  <c r="HB188" i="52"/>
  <c r="HA188" i="52"/>
  <c r="GW188" i="52"/>
  <c r="GV188" i="52"/>
  <c r="GU188" i="52"/>
  <c r="GT188" i="52"/>
  <c r="GS188" i="52"/>
  <c r="GR188" i="52"/>
  <c r="GQ188" i="52"/>
  <c r="GP188" i="52"/>
  <c r="GO188" i="52"/>
  <c r="FM188" i="52"/>
  <c r="FL188" i="52"/>
  <c r="FK188" i="52"/>
  <c r="FJ188" i="52"/>
  <c r="FI188" i="52"/>
  <c r="FH188" i="52"/>
  <c r="FG188" i="52"/>
  <c r="FF188" i="52"/>
  <c r="FE188" i="52"/>
  <c r="FA188" i="52"/>
  <c r="EZ188" i="52"/>
  <c r="EY188" i="52"/>
  <c r="EX188" i="52"/>
  <c r="EW188" i="52"/>
  <c r="EV188" i="52"/>
  <c r="EU188" i="52"/>
  <c r="ET188" i="52"/>
  <c r="ES188" i="52"/>
  <c r="BD188" i="52"/>
  <c r="BC188" i="52"/>
  <c r="BB188" i="52"/>
  <c r="BA188" i="52"/>
  <c r="AZ188" i="52"/>
  <c r="AY188" i="52"/>
  <c r="AX188" i="52"/>
  <c r="AW188" i="52"/>
  <c r="AV188" i="52"/>
  <c r="AU188" i="52"/>
  <c r="AT188" i="52"/>
  <c r="Q188" i="52"/>
  <c r="P188" i="52"/>
  <c r="C188" i="52"/>
  <c r="HI187" i="52"/>
  <c r="HH187" i="52"/>
  <c r="HG187" i="52"/>
  <c r="HF187" i="52"/>
  <c r="HE187" i="52"/>
  <c r="HD187" i="52"/>
  <c r="HC187" i="52"/>
  <c r="HB187" i="52"/>
  <c r="HA187" i="52"/>
  <c r="GW187" i="52"/>
  <c r="GV187" i="52"/>
  <c r="GU187" i="52"/>
  <c r="GT187" i="52"/>
  <c r="GS187" i="52"/>
  <c r="GR187" i="52"/>
  <c r="GQ187" i="52"/>
  <c r="GP187" i="52"/>
  <c r="GO187" i="52"/>
  <c r="FM187" i="52"/>
  <c r="FL187" i="52"/>
  <c r="FK187" i="52"/>
  <c r="FJ187" i="52"/>
  <c r="FI187" i="52"/>
  <c r="FH187" i="52"/>
  <c r="FG187" i="52"/>
  <c r="FF187" i="52"/>
  <c r="FE187" i="52"/>
  <c r="FA187" i="52"/>
  <c r="EZ187" i="52"/>
  <c r="EY187" i="52"/>
  <c r="EX187" i="52"/>
  <c r="EW187" i="52"/>
  <c r="EV187" i="52"/>
  <c r="EU187" i="52"/>
  <c r="ET187" i="52"/>
  <c r="ES187" i="52"/>
  <c r="BD187" i="52"/>
  <c r="BC187" i="52"/>
  <c r="BB187" i="52"/>
  <c r="BA187" i="52"/>
  <c r="AZ187" i="52"/>
  <c r="AY187" i="52"/>
  <c r="AX187" i="52"/>
  <c r="AW187" i="52"/>
  <c r="AV187" i="52"/>
  <c r="AU187" i="52"/>
  <c r="AT187" i="52"/>
  <c r="Q187" i="52"/>
  <c r="P187" i="52"/>
  <c r="C187" i="52"/>
  <c r="HI186" i="52"/>
  <c r="HH186" i="52"/>
  <c r="HG186" i="52"/>
  <c r="HF186" i="52"/>
  <c r="HE186" i="52"/>
  <c r="HD186" i="52"/>
  <c r="HC186" i="52"/>
  <c r="HB186" i="52"/>
  <c r="HA186" i="52"/>
  <c r="GW186" i="52"/>
  <c r="GV186" i="52"/>
  <c r="GU186" i="52"/>
  <c r="GT186" i="52"/>
  <c r="GS186" i="52"/>
  <c r="GR186" i="52"/>
  <c r="GQ186" i="52"/>
  <c r="GP186" i="52"/>
  <c r="GO186" i="52"/>
  <c r="FM186" i="52"/>
  <c r="FL186" i="52"/>
  <c r="FK186" i="52"/>
  <c r="FJ186" i="52"/>
  <c r="FI186" i="52"/>
  <c r="FH186" i="52"/>
  <c r="FG186" i="52"/>
  <c r="FF186" i="52"/>
  <c r="FE186" i="52"/>
  <c r="FA186" i="52"/>
  <c r="EZ186" i="52"/>
  <c r="EY186" i="52"/>
  <c r="EX186" i="52"/>
  <c r="EW186" i="52"/>
  <c r="EV186" i="52"/>
  <c r="EU186" i="52"/>
  <c r="ET186" i="52"/>
  <c r="ES186" i="52"/>
  <c r="BD186" i="52"/>
  <c r="BC186" i="52"/>
  <c r="BB186" i="52"/>
  <c r="BA186" i="52"/>
  <c r="AZ186" i="52"/>
  <c r="AY186" i="52"/>
  <c r="AX186" i="52"/>
  <c r="AW186" i="52"/>
  <c r="AV186" i="52"/>
  <c r="AU186" i="52"/>
  <c r="AT186" i="52"/>
  <c r="Q186" i="52"/>
  <c r="P186" i="52"/>
  <c r="C186" i="52"/>
  <c r="HI185" i="52"/>
  <c r="HH185" i="52"/>
  <c r="HG185" i="52"/>
  <c r="HF185" i="52"/>
  <c r="HE185" i="52"/>
  <c r="HD185" i="52"/>
  <c r="HC185" i="52"/>
  <c r="HB185" i="52"/>
  <c r="HA185" i="52"/>
  <c r="GW185" i="52"/>
  <c r="GV185" i="52"/>
  <c r="GU185" i="52"/>
  <c r="GT185" i="52"/>
  <c r="GS185" i="52"/>
  <c r="GR185" i="52"/>
  <c r="GQ185" i="52"/>
  <c r="GP185" i="52"/>
  <c r="GO185" i="52"/>
  <c r="FM185" i="52"/>
  <c r="FL185" i="52"/>
  <c r="FK185" i="52"/>
  <c r="FJ185" i="52"/>
  <c r="FI185" i="52"/>
  <c r="FH185" i="52"/>
  <c r="FG185" i="52"/>
  <c r="FF185" i="52"/>
  <c r="FE185" i="52"/>
  <c r="FA185" i="52"/>
  <c r="EZ185" i="52"/>
  <c r="EY185" i="52"/>
  <c r="EX185" i="52"/>
  <c r="EW185" i="52"/>
  <c r="EV185" i="52"/>
  <c r="EU185" i="52"/>
  <c r="ET185" i="52"/>
  <c r="ES185" i="52"/>
  <c r="BD185" i="52"/>
  <c r="BC185" i="52"/>
  <c r="BB185" i="52"/>
  <c r="BA185" i="52"/>
  <c r="AZ185" i="52"/>
  <c r="AY185" i="52"/>
  <c r="AX185" i="52"/>
  <c r="AW185" i="52"/>
  <c r="AV185" i="52"/>
  <c r="AU185" i="52"/>
  <c r="AT185" i="52"/>
  <c r="Q185" i="52"/>
  <c r="P185" i="52"/>
  <c r="C185" i="52"/>
  <c r="HI184" i="52"/>
  <c r="HH184" i="52"/>
  <c r="HG184" i="52"/>
  <c r="HF184" i="52"/>
  <c r="HE184" i="52"/>
  <c r="HD184" i="52"/>
  <c r="HC184" i="52"/>
  <c r="HB184" i="52"/>
  <c r="HA184" i="52"/>
  <c r="GW184" i="52"/>
  <c r="GV184" i="52"/>
  <c r="GU184" i="52"/>
  <c r="GT184" i="52"/>
  <c r="GS184" i="52"/>
  <c r="GR184" i="52"/>
  <c r="GQ184" i="52"/>
  <c r="GP184" i="52"/>
  <c r="GO184" i="52"/>
  <c r="FM184" i="52"/>
  <c r="FL184" i="52"/>
  <c r="FK184" i="52"/>
  <c r="FJ184" i="52"/>
  <c r="FI184" i="52"/>
  <c r="FH184" i="52"/>
  <c r="FG184" i="52"/>
  <c r="FF184" i="52"/>
  <c r="FE184" i="52"/>
  <c r="FA184" i="52"/>
  <c r="EZ184" i="52"/>
  <c r="EY184" i="52"/>
  <c r="EX184" i="52"/>
  <c r="EW184" i="52"/>
  <c r="EV184" i="52"/>
  <c r="EU184" i="52"/>
  <c r="ET184" i="52"/>
  <c r="ES184" i="52"/>
  <c r="BD184" i="52"/>
  <c r="BC184" i="52"/>
  <c r="BB184" i="52"/>
  <c r="BA184" i="52"/>
  <c r="AZ184" i="52"/>
  <c r="AY184" i="52"/>
  <c r="AX184" i="52"/>
  <c r="AW184" i="52"/>
  <c r="AV184" i="52"/>
  <c r="AU184" i="52"/>
  <c r="AT184" i="52"/>
  <c r="Q184" i="52"/>
  <c r="P184" i="52"/>
  <c r="C184" i="52"/>
  <c r="HI183" i="52"/>
  <c r="HH183" i="52"/>
  <c r="HG183" i="52"/>
  <c r="HF183" i="52"/>
  <c r="HE183" i="52"/>
  <c r="HD183" i="52"/>
  <c r="HC183" i="52"/>
  <c r="HB183" i="52"/>
  <c r="HA183" i="52"/>
  <c r="GW183" i="52"/>
  <c r="GV183" i="52"/>
  <c r="GU183" i="52"/>
  <c r="GT183" i="52"/>
  <c r="GS183" i="52"/>
  <c r="GR183" i="52"/>
  <c r="GQ183" i="52"/>
  <c r="GP183" i="52"/>
  <c r="GO183" i="52"/>
  <c r="FM183" i="52"/>
  <c r="FL183" i="52"/>
  <c r="FK183" i="52"/>
  <c r="FJ183" i="52"/>
  <c r="FI183" i="52"/>
  <c r="FH183" i="52"/>
  <c r="FG183" i="52"/>
  <c r="FF183" i="52"/>
  <c r="FE183" i="52"/>
  <c r="FA183" i="52"/>
  <c r="EZ183" i="52"/>
  <c r="EY183" i="52"/>
  <c r="EX183" i="52"/>
  <c r="EW183" i="52"/>
  <c r="EV183" i="52"/>
  <c r="EU183" i="52"/>
  <c r="ET183" i="52"/>
  <c r="ES183" i="52"/>
  <c r="BD183" i="52"/>
  <c r="BC183" i="52"/>
  <c r="BB183" i="52"/>
  <c r="BA183" i="52"/>
  <c r="AZ183" i="52"/>
  <c r="AY183" i="52"/>
  <c r="AX183" i="52"/>
  <c r="AW183" i="52"/>
  <c r="AV183" i="52"/>
  <c r="AU183" i="52"/>
  <c r="AT183" i="52"/>
  <c r="Q183" i="52"/>
  <c r="P183" i="52"/>
  <c r="C183" i="52"/>
  <c r="HI182" i="52"/>
  <c r="HH182" i="52"/>
  <c r="HG182" i="52"/>
  <c r="HF182" i="52"/>
  <c r="HE182" i="52"/>
  <c r="HD182" i="52"/>
  <c r="HC182" i="52"/>
  <c r="HB182" i="52"/>
  <c r="HA182" i="52"/>
  <c r="GW182" i="52"/>
  <c r="GV182" i="52"/>
  <c r="GU182" i="52"/>
  <c r="GT182" i="52"/>
  <c r="GS182" i="52"/>
  <c r="GR182" i="52"/>
  <c r="GQ182" i="52"/>
  <c r="GP182" i="52"/>
  <c r="GO182" i="52"/>
  <c r="FM182" i="52"/>
  <c r="FL182" i="52"/>
  <c r="FK182" i="52"/>
  <c r="FJ182" i="52"/>
  <c r="FI182" i="52"/>
  <c r="FH182" i="52"/>
  <c r="FG182" i="52"/>
  <c r="FF182" i="52"/>
  <c r="FE182" i="52"/>
  <c r="FA182" i="52"/>
  <c r="EZ182" i="52"/>
  <c r="EY182" i="52"/>
  <c r="EX182" i="52"/>
  <c r="EW182" i="52"/>
  <c r="EV182" i="52"/>
  <c r="EU182" i="52"/>
  <c r="ET182" i="52"/>
  <c r="ES182" i="52"/>
  <c r="BD182" i="52"/>
  <c r="BC182" i="52"/>
  <c r="BB182" i="52"/>
  <c r="BA182" i="52"/>
  <c r="AZ182" i="52"/>
  <c r="AY182" i="52"/>
  <c r="AX182" i="52"/>
  <c r="AW182" i="52"/>
  <c r="AV182" i="52"/>
  <c r="AU182" i="52"/>
  <c r="AT182" i="52"/>
  <c r="Q182" i="52"/>
  <c r="P182" i="52"/>
  <c r="C182" i="52"/>
  <c r="HI181" i="52"/>
  <c r="HH181" i="52"/>
  <c r="HG181" i="52"/>
  <c r="HF181" i="52"/>
  <c r="HE181" i="52"/>
  <c r="HD181" i="52"/>
  <c r="HC181" i="52"/>
  <c r="HB181" i="52"/>
  <c r="HA181" i="52"/>
  <c r="GW181" i="52"/>
  <c r="GV181" i="52"/>
  <c r="GU181" i="52"/>
  <c r="GT181" i="52"/>
  <c r="GS181" i="52"/>
  <c r="GR181" i="52"/>
  <c r="GQ181" i="52"/>
  <c r="GP181" i="52"/>
  <c r="GO181" i="52"/>
  <c r="FM181" i="52"/>
  <c r="FL181" i="52"/>
  <c r="FK181" i="52"/>
  <c r="FJ181" i="52"/>
  <c r="FI181" i="52"/>
  <c r="FH181" i="52"/>
  <c r="FG181" i="52"/>
  <c r="FF181" i="52"/>
  <c r="FE181" i="52"/>
  <c r="FA181" i="52"/>
  <c r="EZ181" i="52"/>
  <c r="EY181" i="52"/>
  <c r="EX181" i="52"/>
  <c r="EW181" i="52"/>
  <c r="EV181" i="52"/>
  <c r="EU181" i="52"/>
  <c r="ET181" i="52"/>
  <c r="ES181" i="52"/>
  <c r="BD181" i="52"/>
  <c r="BC181" i="52"/>
  <c r="BB181" i="52"/>
  <c r="BA181" i="52"/>
  <c r="AZ181" i="52"/>
  <c r="AY181" i="52"/>
  <c r="AX181" i="52"/>
  <c r="AW181" i="52"/>
  <c r="AV181" i="52"/>
  <c r="AU181" i="52"/>
  <c r="AT181" i="52"/>
  <c r="Q181" i="52"/>
  <c r="P181" i="52"/>
  <c r="C181" i="52"/>
  <c r="HI180" i="52"/>
  <c r="HH180" i="52"/>
  <c r="HG180" i="52"/>
  <c r="HF180" i="52"/>
  <c r="HE180" i="52"/>
  <c r="HD180" i="52"/>
  <c r="HC180" i="52"/>
  <c r="HB180" i="52"/>
  <c r="HA180" i="52"/>
  <c r="GW180" i="52"/>
  <c r="GV180" i="52"/>
  <c r="GU180" i="52"/>
  <c r="GT180" i="52"/>
  <c r="GS180" i="52"/>
  <c r="GR180" i="52"/>
  <c r="GQ180" i="52"/>
  <c r="GP180" i="52"/>
  <c r="GO180" i="52"/>
  <c r="FM180" i="52"/>
  <c r="FL180" i="52"/>
  <c r="FK180" i="52"/>
  <c r="FJ180" i="52"/>
  <c r="FI180" i="52"/>
  <c r="FH180" i="52"/>
  <c r="FG180" i="52"/>
  <c r="FF180" i="52"/>
  <c r="FE180" i="52"/>
  <c r="FA180" i="52"/>
  <c r="EZ180" i="52"/>
  <c r="EY180" i="52"/>
  <c r="EX180" i="52"/>
  <c r="EW180" i="52"/>
  <c r="EV180" i="52"/>
  <c r="EU180" i="52"/>
  <c r="ET180" i="52"/>
  <c r="ES180" i="52"/>
  <c r="BD180" i="52"/>
  <c r="BC180" i="52"/>
  <c r="BB180" i="52"/>
  <c r="BA180" i="52"/>
  <c r="AZ180" i="52"/>
  <c r="AY180" i="52"/>
  <c r="AX180" i="52"/>
  <c r="AW180" i="52"/>
  <c r="AV180" i="52"/>
  <c r="AU180" i="52"/>
  <c r="AT180" i="52"/>
  <c r="Q180" i="52"/>
  <c r="P180" i="52"/>
  <c r="C180" i="52"/>
  <c r="HI179" i="52"/>
  <c r="HH179" i="52"/>
  <c r="HG179" i="52"/>
  <c r="HF179" i="52"/>
  <c r="HE179" i="52"/>
  <c r="HD179" i="52"/>
  <c r="HC179" i="52"/>
  <c r="HB179" i="52"/>
  <c r="HA179" i="52"/>
  <c r="GW179" i="52"/>
  <c r="GV179" i="52"/>
  <c r="GU179" i="52"/>
  <c r="GT179" i="52"/>
  <c r="GS179" i="52"/>
  <c r="GR179" i="52"/>
  <c r="GQ179" i="52"/>
  <c r="GP179" i="52"/>
  <c r="GO179" i="52"/>
  <c r="FM179" i="52"/>
  <c r="FL179" i="52"/>
  <c r="FK179" i="52"/>
  <c r="FJ179" i="52"/>
  <c r="FI179" i="52"/>
  <c r="FH179" i="52"/>
  <c r="FG179" i="52"/>
  <c r="FF179" i="52"/>
  <c r="FE179" i="52"/>
  <c r="FA179" i="52"/>
  <c r="EZ179" i="52"/>
  <c r="EY179" i="52"/>
  <c r="EX179" i="52"/>
  <c r="EW179" i="52"/>
  <c r="EV179" i="52"/>
  <c r="EU179" i="52"/>
  <c r="ET179" i="52"/>
  <c r="ES179" i="52"/>
  <c r="BD179" i="52"/>
  <c r="BC179" i="52"/>
  <c r="BB179" i="52"/>
  <c r="BA179" i="52"/>
  <c r="AZ179" i="52"/>
  <c r="AY179" i="52"/>
  <c r="AX179" i="52"/>
  <c r="AW179" i="52"/>
  <c r="AV179" i="52"/>
  <c r="AU179" i="52"/>
  <c r="AT179" i="52"/>
  <c r="Q179" i="52"/>
  <c r="P179" i="52"/>
  <c r="C179" i="52"/>
  <c r="HI178" i="52"/>
  <c r="HH178" i="52"/>
  <c r="HG178" i="52"/>
  <c r="HF178" i="52"/>
  <c r="HE178" i="52"/>
  <c r="HD178" i="52"/>
  <c r="HC178" i="52"/>
  <c r="HB178" i="52"/>
  <c r="HA178" i="52"/>
  <c r="GW178" i="52"/>
  <c r="GV178" i="52"/>
  <c r="GU178" i="52"/>
  <c r="GT178" i="52"/>
  <c r="GS178" i="52"/>
  <c r="GR178" i="52"/>
  <c r="GQ178" i="52"/>
  <c r="GP178" i="52"/>
  <c r="GO178" i="52"/>
  <c r="FM178" i="52"/>
  <c r="FL178" i="52"/>
  <c r="FK178" i="52"/>
  <c r="FJ178" i="52"/>
  <c r="FI178" i="52"/>
  <c r="FH178" i="52"/>
  <c r="FG178" i="52"/>
  <c r="FF178" i="52"/>
  <c r="FE178" i="52"/>
  <c r="FA178" i="52"/>
  <c r="EZ178" i="52"/>
  <c r="EY178" i="52"/>
  <c r="EX178" i="52"/>
  <c r="EW178" i="52"/>
  <c r="EV178" i="52"/>
  <c r="EU178" i="52"/>
  <c r="ET178" i="52"/>
  <c r="ES178" i="52"/>
  <c r="BD178" i="52"/>
  <c r="BC178" i="52"/>
  <c r="BB178" i="52"/>
  <c r="BA178" i="52"/>
  <c r="AZ178" i="52"/>
  <c r="AY178" i="52"/>
  <c r="AX178" i="52"/>
  <c r="AW178" i="52"/>
  <c r="AV178" i="52"/>
  <c r="AU178" i="52"/>
  <c r="AT178" i="52"/>
  <c r="Q178" i="52"/>
  <c r="P178" i="52"/>
  <c r="C178" i="52"/>
  <c r="HI177" i="52"/>
  <c r="HH177" i="52"/>
  <c r="HG177" i="52"/>
  <c r="HF177" i="52"/>
  <c r="HE177" i="52"/>
  <c r="HD177" i="52"/>
  <c r="HC177" i="52"/>
  <c r="HB177" i="52"/>
  <c r="HA177" i="52"/>
  <c r="GW177" i="52"/>
  <c r="GV177" i="52"/>
  <c r="GU177" i="52"/>
  <c r="GT177" i="52"/>
  <c r="GS177" i="52"/>
  <c r="GR177" i="52"/>
  <c r="GQ177" i="52"/>
  <c r="GP177" i="52"/>
  <c r="GO177" i="52"/>
  <c r="FM177" i="52"/>
  <c r="FL177" i="52"/>
  <c r="FK177" i="52"/>
  <c r="FJ177" i="52"/>
  <c r="FI177" i="52"/>
  <c r="FH177" i="52"/>
  <c r="FG177" i="52"/>
  <c r="FF177" i="52"/>
  <c r="FE177" i="52"/>
  <c r="FA177" i="52"/>
  <c r="EZ177" i="52"/>
  <c r="EY177" i="52"/>
  <c r="EX177" i="52"/>
  <c r="EW177" i="52"/>
  <c r="EV177" i="52"/>
  <c r="EU177" i="52"/>
  <c r="ET177" i="52"/>
  <c r="ES177" i="52"/>
  <c r="BD177" i="52"/>
  <c r="BC177" i="52"/>
  <c r="BB177" i="52"/>
  <c r="BA177" i="52"/>
  <c r="AZ177" i="52"/>
  <c r="AY177" i="52"/>
  <c r="AX177" i="52"/>
  <c r="AW177" i="52"/>
  <c r="AV177" i="52"/>
  <c r="AU177" i="52"/>
  <c r="AT177" i="52"/>
  <c r="Q177" i="52"/>
  <c r="P177" i="52"/>
  <c r="C177" i="52"/>
  <c r="HI176" i="52"/>
  <c r="HH176" i="52"/>
  <c r="HG176" i="52"/>
  <c r="HF176" i="52"/>
  <c r="HE176" i="52"/>
  <c r="HD176" i="52"/>
  <c r="HC176" i="52"/>
  <c r="HB176" i="52"/>
  <c r="HA176" i="52"/>
  <c r="GW176" i="52"/>
  <c r="GV176" i="52"/>
  <c r="GU176" i="52"/>
  <c r="GT176" i="52"/>
  <c r="GS176" i="52"/>
  <c r="GR176" i="52"/>
  <c r="GQ176" i="52"/>
  <c r="GP176" i="52"/>
  <c r="GO176" i="52"/>
  <c r="FM176" i="52"/>
  <c r="FL176" i="52"/>
  <c r="FK176" i="52"/>
  <c r="FJ176" i="52"/>
  <c r="FI176" i="52"/>
  <c r="FH176" i="52"/>
  <c r="FG176" i="52"/>
  <c r="FF176" i="52"/>
  <c r="FE176" i="52"/>
  <c r="FA176" i="52"/>
  <c r="EZ176" i="52"/>
  <c r="EY176" i="52"/>
  <c r="EX176" i="52"/>
  <c r="EW176" i="52"/>
  <c r="EV176" i="52"/>
  <c r="EU176" i="52"/>
  <c r="ET176" i="52"/>
  <c r="ES176" i="52"/>
  <c r="BD176" i="52"/>
  <c r="BC176" i="52"/>
  <c r="BB176" i="52"/>
  <c r="BA176" i="52"/>
  <c r="AZ176" i="52"/>
  <c r="AY176" i="52"/>
  <c r="AX176" i="52"/>
  <c r="AW176" i="52"/>
  <c r="AV176" i="52"/>
  <c r="AU176" i="52"/>
  <c r="AT176" i="52"/>
  <c r="Q176" i="52"/>
  <c r="P176" i="52"/>
  <c r="C176" i="52"/>
  <c r="HI175" i="52"/>
  <c r="HH175" i="52"/>
  <c r="HG175" i="52"/>
  <c r="HF175" i="52"/>
  <c r="HE175" i="52"/>
  <c r="HD175" i="52"/>
  <c r="HC175" i="52"/>
  <c r="HB175" i="52"/>
  <c r="HA175" i="52"/>
  <c r="GW175" i="52"/>
  <c r="GV175" i="52"/>
  <c r="GU175" i="52"/>
  <c r="GT175" i="52"/>
  <c r="GS175" i="52"/>
  <c r="GR175" i="52"/>
  <c r="GQ175" i="52"/>
  <c r="GP175" i="52"/>
  <c r="GO175" i="52"/>
  <c r="FM175" i="52"/>
  <c r="FL175" i="52"/>
  <c r="FK175" i="52"/>
  <c r="FJ175" i="52"/>
  <c r="FI175" i="52"/>
  <c r="FH175" i="52"/>
  <c r="FG175" i="52"/>
  <c r="FF175" i="52"/>
  <c r="FE175" i="52"/>
  <c r="FA175" i="52"/>
  <c r="EZ175" i="52"/>
  <c r="EY175" i="52"/>
  <c r="EX175" i="52"/>
  <c r="EW175" i="52"/>
  <c r="EV175" i="52"/>
  <c r="EU175" i="52"/>
  <c r="ET175" i="52"/>
  <c r="ES175" i="52"/>
  <c r="BD175" i="52"/>
  <c r="BC175" i="52"/>
  <c r="BB175" i="52"/>
  <c r="BA175" i="52"/>
  <c r="AZ175" i="52"/>
  <c r="AY175" i="52"/>
  <c r="AX175" i="52"/>
  <c r="AW175" i="52"/>
  <c r="AV175" i="52"/>
  <c r="AU175" i="52"/>
  <c r="AT175" i="52"/>
  <c r="Q175" i="52"/>
  <c r="P175" i="52"/>
  <c r="C175" i="52"/>
  <c r="HI174" i="52"/>
  <c r="HH174" i="52"/>
  <c r="HG174" i="52"/>
  <c r="HF174" i="52"/>
  <c r="HE174" i="52"/>
  <c r="HD174" i="52"/>
  <c r="HC174" i="52"/>
  <c r="HB174" i="52"/>
  <c r="HA174" i="52"/>
  <c r="GW174" i="52"/>
  <c r="GV174" i="52"/>
  <c r="GU174" i="52"/>
  <c r="GT174" i="52"/>
  <c r="GS174" i="52"/>
  <c r="GR174" i="52"/>
  <c r="GQ174" i="52"/>
  <c r="GP174" i="52"/>
  <c r="GO174" i="52"/>
  <c r="FM174" i="52"/>
  <c r="FL174" i="52"/>
  <c r="FK174" i="52"/>
  <c r="FJ174" i="52"/>
  <c r="FI174" i="52"/>
  <c r="FH174" i="52"/>
  <c r="FG174" i="52"/>
  <c r="FF174" i="52"/>
  <c r="FE174" i="52"/>
  <c r="FA174" i="52"/>
  <c r="EZ174" i="52"/>
  <c r="EY174" i="52"/>
  <c r="EX174" i="52"/>
  <c r="EW174" i="52"/>
  <c r="EV174" i="52"/>
  <c r="EU174" i="52"/>
  <c r="ET174" i="52"/>
  <c r="ES174" i="52"/>
  <c r="BD174" i="52"/>
  <c r="BC174" i="52"/>
  <c r="BB174" i="52"/>
  <c r="BA174" i="52"/>
  <c r="AZ174" i="52"/>
  <c r="AY174" i="52"/>
  <c r="AX174" i="52"/>
  <c r="AW174" i="52"/>
  <c r="AV174" i="52"/>
  <c r="AU174" i="52"/>
  <c r="AT174" i="52"/>
  <c r="Q174" i="52"/>
  <c r="P174" i="52"/>
  <c r="C174" i="52"/>
  <c r="HI173" i="52"/>
  <c r="HH173" i="52"/>
  <c r="HG173" i="52"/>
  <c r="HF173" i="52"/>
  <c r="HE173" i="52"/>
  <c r="HD173" i="52"/>
  <c r="HC173" i="52"/>
  <c r="HB173" i="52"/>
  <c r="HA173" i="52"/>
  <c r="GW173" i="52"/>
  <c r="GV173" i="52"/>
  <c r="GU173" i="52"/>
  <c r="GT173" i="52"/>
  <c r="GS173" i="52"/>
  <c r="GR173" i="52"/>
  <c r="GQ173" i="52"/>
  <c r="GP173" i="52"/>
  <c r="GO173" i="52"/>
  <c r="FM173" i="52"/>
  <c r="FL173" i="52"/>
  <c r="FK173" i="52"/>
  <c r="FJ173" i="52"/>
  <c r="FI173" i="52"/>
  <c r="FH173" i="52"/>
  <c r="FG173" i="52"/>
  <c r="FF173" i="52"/>
  <c r="FE173" i="52"/>
  <c r="FA173" i="52"/>
  <c r="EZ173" i="52"/>
  <c r="EY173" i="52"/>
  <c r="EX173" i="52"/>
  <c r="EW173" i="52"/>
  <c r="EV173" i="52"/>
  <c r="EU173" i="52"/>
  <c r="ET173" i="52"/>
  <c r="ES173" i="52"/>
  <c r="BD173" i="52"/>
  <c r="BC173" i="52"/>
  <c r="BB173" i="52"/>
  <c r="BA173" i="52"/>
  <c r="AZ173" i="52"/>
  <c r="AY173" i="52"/>
  <c r="AX173" i="52"/>
  <c r="AW173" i="52"/>
  <c r="AV173" i="52"/>
  <c r="AU173" i="52"/>
  <c r="AT173" i="52"/>
  <c r="Q173" i="52"/>
  <c r="P173" i="52"/>
  <c r="C173" i="52"/>
  <c r="HI172" i="52"/>
  <c r="HH172" i="52"/>
  <c r="HG172" i="52"/>
  <c r="HF172" i="52"/>
  <c r="HE172" i="52"/>
  <c r="HD172" i="52"/>
  <c r="HC172" i="52"/>
  <c r="HB172" i="52"/>
  <c r="HA172" i="52"/>
  <c r="GW172" i="52"/>
  <c r="GV172" i="52"/>
  <c r="GU172" i="52"/>
  <c r="GT172" i="52"/>
  <c r="GS172" i="52"/>
  <c r="GR172" i="52"/>
  <c r="GQ172" i="52"/>
  <c r="GP172" i="52"/>
  <c r="GO172" i="52"/>
  <c r="FM172" i="52"/>
  <c r="FL172" i="52"/>
  <c r="FK172" i="52"/>
  <c r="FJ172" i="52"/>
  <c r="FI172" i="52"/>
  <c r="FH172" i="52"/>
  <c r="FG172" i="52"/>
  <c r="FF172" i="52"/>
  <c r="FE172" i="52"/>
  <c r="FA172" i="52"/>
  <c r="EZ172" i="52"/>
  <c r="EY172" i="52"/>
  <c r="EX172" i="52"/>
  <c r="EW172" i="52"/>
  <c r="EV172" i="52"/>
  <c r="EU172" i="52"/>
  <c r="ET172" i="52"/>
  <c r="ES172" i="52"/>
  <c r="BD172" i="52"/>
  <c r="BC172" i="52"/>
  <c r="BB172" i="52"/>
  <c r="BA172" i="52"/>
  <c r="AZ172" i="52"/>
  <c r="AY172" i="52"/>
  <c r="AX172" i="52"/>
  <c r="AW172" i="52"/>
  <c r="AV172" i="52"/>
  <c r="AU172" i="52"/>
  <c r="AT172" i="52"/>
  <c r="Q172" i="52"/>
  <c r="P172" i="52"/>
  <c r="C172" i="52"/>
  <c r="HI171" i="52"/>
  <c r="HH171" i="52"/>
  <c r="HG171" i="52"/>
  <c r="HF171" i="52"/>
  <c r="HE171" i="52"/>
  <c r="HD171" i="52"/>
  <c r="HC171" i="52"/>
  <c r="HB171" i="52"/>
  <c r="HA171" i="52"/>
  <c r="GW171" i="52"/>
  <c r="GV171" i="52"/>
  <c r="GU171" i="52"/>
  <c r="GT171" i="52"/>
  <c r="GS171" i="52"/>
  <c r="GR171" i="52"/>
  <c r="GQ171" i="52"/>
  <c r="GP171" i="52"/>
  <c r="GO171" i="52"/>
  <c r="FM171" i="52"/>
  <c r="FL171" i="52"/>
  <c r="FK171" i="52"/>
  <c r="FJ171" i="52"/>
  <c r="FI171" i="52"/>
  <c r="FH171" i="52"/>
  <c r="FG171" i="52"/>
  <c r="FF171" i="52"/>
  <c r="FE171" i="52"/>
  <c r="FA171" i="52"/>
  <c r="EZ171" i="52"/>
  <c r="EY171" i="52"/>
  <c r="EX171" i="52"/>
  <c r="EW171" i="52"/>
  <c r="EV171" i="52"/>
  <c r="EU171" i="52"/>
  <c r="ET171" i="52"/>
  <c r="ES171" i="52"/>
  <c r="BD171" i="52"/>
  <c r="BC171" i="52"/>
  <c r="BB171" i="52"/>
  <c r="BA171" i="52"/>
  <c r="AZ171" i="52"/>
  <c r="AY171" i="52"/>
  <c r="AX171" i="52"/>
  <c r="AW171" i="52"/>
  <c r="AV171" i="52"/>
  <c r="AU171" i="52"/>
  <c r="AT171" i="52"/>
  <c r="Q171" i="52"/>
  <c r="P171" i="52"/>
  <c r="C171" i="52"/>
  <c r="HI170" i="52"/>
  <c r="HH170" i="52"/>
  <c r="HG170" i="52"/>
  <c r="HF170" i="52"/>
  <c r="HE170" i="52"/>
  <c r="HD170" i="52"/>
  <c r="HC170" i="52"/>
  <c r="HB170" i="52"/>
  <c r="HA170" i="52"/>
  <c r="GW170" i="52"/>
  <c r="GV170" i="52"/>
  <c r="GU170" i="52"/>
  <c r="GT170" i="52"/>
  <c r="GS170" i="52"/>
  <c r="GR170" i="52"/>
  <c r="GQ170" i="52"/>
  <c r="GP170" i="52"/>
  <c r="GO170" i="52"/>
  <c r="FM170" i="52"/>
  <c r="FL170" i="52"/>
  <c r="FK170" i="52"/>
  <c r="FJ170" i="52"/>
  <c r="FI170" i="52"/>
  <c r="FH170" i="52"/>
  <c r="FG170" i="52"/>
  <c r="FF170" i="52"/>
  <c r="FE170" i="52"/>
  <c r="FA170" i="52"/>
  <c r="EZ170" i="52"/>
  <c r="EY170" i="52"/>
  <c r="EX170" i="52"/>
  <c r="EW170" i="52"/>
  <c r="EV170" i="52"/>
  <c r="EU170" i="52"/>
  <c r="ET170" i="52"/>
  <c r="ES170" i="52"/>
  <c r="BD170" i="52"/>
  <c r="BC170" i="52"/>
  <c r="BB170" i="52"/>
  <c r="BA170" i="52"/>
  <c r="AZ170" i="52"/>
  <c r="AY170" i="52"/>
  <c r="AX170" i="52"/>
  <c r="AW170" i="52"/>
  <c r="AV170" i="52"/>
  <c r="AU170" i="52"/>
  <c r="AT170" i="52"/>
  <c r="Q170" i="52"/>
  <c r="P170" i="52"/>
  <c r="C170" i="52"/>
  <c r="HI169" i="52"/>
  <c r="HH169" i="52"/>
  <c r="HG169" i="52"/>
  <c r="HF169" i="52"/>
  <c r="HE169" i="52"/>
  <c r="HD169" i="52"/>
  <c r="HC169" i="52"/>
  <c r="HB169" i="52"/>
  <c r="HA169" i="52"/>
  <c r="GW169" i="52"/>
  <c r="GV169" i="52"/>
  <c r="GU169" i="52"/>
  <c r="GT169" i="52"/>
  <c r="GS169" i="52"/>
  <c r="GR169" i="52"/>
  <c r="GQ169" i="52"/>
  <c r="GP169" i="52"/>
  <c r="GO169" i="52"/>
  <c r="FM169" i="52"/>
  <c r="FL169" i="52"/>
  <c r="FK169" i="52"/>
  <c r="FJ169" i="52"/>
  <c r="FI169" i="52"/>
  <c r="FH169" i="52"/>
  <c r="FG169" i="52"/>
  <c r="FF169" i="52"/>
  <c r="FE169" i="52"/>
  <c r="FA169" i="52"/>
  <c r="EZ169" i="52"/>
  <c r="EY169" i="52"/>
  <c r="EX169" i="52"/>
  <c r="EW169" i="52"/>
  <c r="EV169" i="52"/>
  <c r="EU169" i="52"/>
  <c r="ET169" i="52"/>
  <c r="ES169" i="52"/>
  <c r="BD169" i="52"/>
  <c r="BC169" i="52"/>
  <c r="BB169" i="52"/>
  <c r="BA169" i="52"/>
  <c r="AZ169" i="52"/>
  <c r="AY169" i="52"/>
  <c r="AX169" i="52"/>
  <c r="AW169" i="52"/>
  <c r="AV169" i="52"/>
  <c r="AU169" i="52"/>
  <c r="AT169" i="52"/>
  <c r="Q169" i="52"/>
  <c r="P169" i="52"/>
  <c r="C169" i="52"/>
  <c r="HI168" i="52"/>
  <c r="HH168" i="52"/>
  <c r="HG168" i="52"/>
  <c r="HF168" i="52"/>
  <c r="HE168" i="52"/>
  <c r="HD168" i="52"/>
  <c r="HC168" i="52"/>
  <c r="HB168" i="52"/>
  <c r="HA168" i="52"/>
  <c r="GW168" i="52"/>
  <c r="GV168" i="52"/>
  <c r="GU168" i="52"/>
  <c r="GT168" i="52"/>
  <c r="GS168" i="52"/>
  <c r="GR168" i="52"/>
  <c r="GQ168" i="52"/>
  <c r="GP168" i="52"/>
  <c r="GO168" i="52"/>
  <c r="FM168" i="52"/>
  <c r="FL168" i="52"/>
  <c r="FK168" i="52"/>
  <c r="FJ168" i="52"/>
  <c r="FI168" i="52"/>
  <c r="FH168" i="52"/>
  <c r="FG168" i="52"/>
  <c r="FF168" i="52"/>
  <c r="FE168" i="52"/>
  <c r="FA168" i="52"/>
  <c r="EZ168" i="52"/>
  <c r="EY168" i="52"/>
  <c r="EX168" i="52"/>
  <c r="EW168" i="52"/>
  <c r="EV168" i="52"/>
  <c r="EU168" i="52"/>
  <c r="ET168" i="52"/>
  <c r="ES168" i="52"/>
  <c r="BD168" i="52"/>
  <c r="BC168" i="52"/>
  <c r="BB168" i="52"/>
  <c r="BA168" i="52"/>
  <c r="AZ168" i="52"/>
  <c r="AY168" i="52"/>
  <c r="AX168" i="52"/>
  <c r="AW168" i="52"/>
  <c r="AV168" i="52"/>
  <c r="AU168" i="52"/>
  <c r="AT168" i="52"/>
  <c r="Q168" i="52"/>
  <c r="P168" i="52"/>
  <c r="C168" i="52"/>
  <c r="HI167" i="52"/>
  <c r="HH167" i="52"/>
  <c r="HG167" i="52"/>
  <c r="HF167" i="52"/>
  <c r="HE167" i="52"/>
  <c r="HD167" i="52"/>
  <c r="HC167" i="52"/>
  <c r="HB167" i="52"/>
  <c r="HA167" i="52"/>
  <c r="GW167" i="52"/>
  <c r="GV167" i="52"/>
  <c r="GU167" i="52"/>
  <c r="GT167" i="52"/>
  <c r="GS167" i="52"/>
  <c r="GR167" i="52"/>
  <c r="GQ167" i="52"/>
  <c r="GP167" i="52"/>
  <c r="GO167" i="52"/>
  <c r="FM167" i="52"/>
  <c r="FL167" i="52"/>
  <c r="FK167" i="52"/>
  <c r="FJ167" i="52"/>
  <c r="FI167" i="52"/>
  <c r="FH167" i="52"/>
  <c r="FG167" i="52"/>
  <c r="FF167" i="52"/>
  <c r="FE167" i="52"/>
  <c r="FA167" i="52"/>
  <c r="EZ167" i="52"/>
  <c r="EY167" i="52"/>
  <c r="EX167" i="52"/>
  <c r="EW167" i="52"/>
  <c r="EV167" i="52"/>
  <c r="EU167" i="52"/>
  <c r="ET167" i="52"/>
  <c r="ES167" i="52"/>
  <c r="BD167" i="52"/>
  <c r="BC167" i="52"/>
  <c r="BB167" i="52"/>
  <c r="BA167" i="52"/>
  <c r="AZ167" i="52"/>
  <c r="AY167" i="52"/>
  <c r="AX167" i="52"/>
  <c r="AW167" i="52"/>
  <c r="AV167" i="52"/>
  <c r="AU167" i="52"/>
  <c r="AT167" i="52"/>
  <c r="Q167" i="52"/>
  <c r="P167" i="52"/>
  <c r="C167" i="52"/>
  <c r="HI166" i="52"/>
  <c r="HH166" i="52"/>
  <c r="HG166" i="52"/>
  <c r="HF166" i="52"/>
  <c r="HE166" i="52"/>
  <c r="HD166" i="52"/>
  <c r="HC166" i="52"/>
  <c r="HB166" i="52"/>
  <c r="HA166" i="52"/>
  <c r="GW166" i="52"/>
  <c r="GV166" i="52"/>
  <c r="GU166" i="52"/>
  <c r="GT166" i="52"/>
  <c r="GS166" i="52"/>
  <c r="GR166" i="52"/>
  <c r="GQ166" i="52"/>
  <c r="GP166" i="52"/>
  <c r="GO166" i="52"/>
  <c r="FM166" i="52"/>
  <c r="FL166" i="52"/>
  <c r="FK166" i="52"/>
  <c r="FJ166" i="52"/>
  <c r="FI166" i="52"/>
  <c r="FH166" i="52"/>
  <c r="FG166" i="52"/>
  <c r="FF166" i="52"/>
  <c r="FE166" i="52"/>
  <c r="FA166" i="52"/>
  <c r="EZ166" i="52"/>
  <c r="EY166" i="52"/>
  <c r="EX166" i="52"/>
  <c r="EW166" i="52"/>
  <c r="EV166" i="52"/>
  <c r="EU166" i="52"/>
  <c r="ET166" i="52"/>
  <c r="ES166" i="52"/>
  <c r="BD166" i="52"/>
  <c r="BC166" i="52"/>
  <c r="BB166" i="52"/>
  <c r="BA166" i="52"/>
  <c r="AZ166" i="52"/>
  <c r="AY166" i="52"/>
  <c r="AX166" i="52"/>
  <c r="AW166" i="52"/>
  <c r="AV166" i="52"/>
  <c r="AU166" i="52"/>
  <c r="AT166" i="52"/>
  <c r="Q166" i="52"/>
  <c r="P166" i="52"/>
  <c r="C166" i="52"/>
  <c r="HI165" i="52"/>
  <c r="HH165" i="52"/>
  <c r="HG165" i="52"/>
  <c r="HF165" i="52"/>
  <c r="HE165" i="52"/>
  <c r="HD165" i="52"/>
  <c r="HC165" i="52"/>
  <c r="HB165" i="52"/>
  <c r="HA165" i="52"/>
  <c r="GW165" i="52"/>
  <c r="GV165" i="52"/>
  <c r="GU165" i="52"/>
  <c r="GT165" i="52"/>
  <c r="GS165" i="52"/>
  <c r="GR165" i="52"/>
  <c r="GQ165" i="52"/>
  <c r="GP165" i="52"/>
  <c r="GO165" i="52"/>
  <c r="FM165" i="52"/>
  <c r="FL165" i="52"/>
  <c r="FK165" i="52"/>
  <c r="FJ165" i="52"/>
  <c r="FI165" i="52"/>
  <c r="FH165" i="52"/>
  <c r="FG165" i="52"/>
  <c r="FF165" i="52"/>
  <c r="FE165" i="52"/>
  <c r="FA165" i="52"/>
  <c r="EZ165" i="52"/>
  <c r="EY165" i="52"/>
  <c r="EX165" i="52"/>
  <c r="EW165" i="52"/>
  <c r="EV165" i="52"/>
  <c r="EU165" i="52"/>
  <c r="ET165" i="52"/>
  <c r="ES165" i="52"/>
  <c r="BD165" i="52"/>
  <c r="BC165" i="52"/>
  <c r="BB165" i="52"/>
  <c r="BA165" i="52"/>
  <c r="AZ165" i="52"/>
  <c r="AY165" i="52"/>
  <c r="AX165" i="52"/>
  <c r="AW165" i="52"/>
  <c r="AV165" i="52"/>
  <c r="AU165" i="52"/>
  <c r="AT165" i="52"/>
  <c r="Q165" i="52"/>
  <c r="P165" i="52"/>
  <c r="C165" i="52"/>
  <c r="HI164" i="52"/>
  <c r="HH164" i="52"/>
  <c r="HG164" i="52"/>
  <c r="HF164" i="52"/>
  <c r="HE164" i="52"/>
  <c r="HD164" i="52"/>
  <c r="HC164" i="52"/>
  <c r="HB164" i="52"/>
  <c r="HA164" i="52"/>
  <c r="GW164" i="52"/>
  <c r="GV164" i="52"/>
  <c r="GU164" i="52"/>
  <c r="GT164" i="52"/>
  <c r="GS164" i="52"/>
  <c r="GR164" i="52"/>
  <c r="GQ164" i="52"/>
  <c r="GP164" i="52"/>
  <c r="GO164" i="52"/>
  <c r="FM164" i="52"/>
  <c r="FL164" i="52"/>
  <c r="FK164" i="52"/>
  <c r="FJ164" i="52"/>
  <c r="FI164" i="52"/>
  <c r="FH164" i="52"/>
  <c r="FG164" i="52"/>
  <c r="FF164" i="52"/>
  <c r="FE164" i="52"/>
  <c r="FA164" i="52"/>
  <c r="EZ164" i="52"/>
  <c r="EY164" i="52"/>
  <c r="EX164" i="52"/>
  <c r="EW164" i="52"/>
  <c r="EV164" i="52"/>
  <c r="EU164" i="52"/>
  <c r="ET164" i="52"/>
  <c r="ES164" i="52"/>
  <c r="BD164" i="52"/>
  <c r="BC164" i="52"/>
  <c r="BB164" i="52"/>
  <c r="BA164" i="52"/>
  <c r="AZ164" i="52"/>
  <c r="AY164" i="52"/>
  <c r="AX164" i="52"/>
  <c r="AW164" i="52"/>
  <c r="AV164" i="52"/>
  <c r="AU164" i="52"/>
  <c r="AT164" i="52"/>
  <c r="Q164" i="52"/>
  <c r="P164" i="52"/>
  <c r="C164" i="52"/>
  <c r="HI163" i="52"/>
  <c r="HH163" i="52"/>
  <c r="HG163" i="52"/>
  <c r="HF163" i="52"/>
  <c r="HE163" i="52"/>
  <c r="HD163" i="52"/>
  <c r="HC163" i="52"/>
  <c r="HB163" i="52"/>
  <c r="HA163" i="52"/>
  <c r="GW163" i="52"/>
  <c r="GV163" i="52"/>
  <c r="GU163" i="52"/>
  <c r="GT163" i="52"/>
  <c r="GS163" i="52"/>
  <c r="GR163" i="52"/>
  <c r="GQ163" i="52"/>
  <c r="GP163" i="52"/>
  <c r="GO163" i="52"/>
  <c r="FM163" i="52"/>
  <c r="FL163" i="52"/>
  <c r="FK163" i="52"/>
  <c r="FJ163" i="52"/>
  <c r="FI163" i="52"/>
  <c r="FH163" i="52"/>
  <c r="FG163" i="52"/>
  <c r="FF163" i="52"/>
  <c r="FE163" i="52"/>
  <c r="FA163" i="52"/>
  <c r="EZ163" i="52"/>
  <c r="EY163" i="52"/>
  <c r="EX163" i="52"/>
  <c r="EW163" i="52"/>
  <c r="EV163" i="52"/>
  <c r="EU163" i="52"/>
  <c r="ET163" i="52"/>
  <c r="ES163" i="52"/>
  <c r="BD163" i="52"/>
  <c r="BC163" i="52"/>
  <c r="BB163" i="52"/>
  <c r="BA163" i="52"/>
  <c r="AZ163" i="52"/>
  <c r="AY163" i="52"/>
  <c r="AX163" i="52"/>
  <c r="AW163" i="52"/>
  <c r="AV163" i="52"/>
  <c r="AU163" i="52"/>
  <c r="AT163" i="52"/>
  <c r="Q163" i="52"/>
  <c r="P163" i="52"/>
  <c r="C163" i="52"/>
  <c r="HI162" i="52"/>
  <c r="HH162" i="52"/>
  <c r="HG162" i="52"/>
  <c r="HF162" i="52"/>
  <c r="HE162" i="52"/>
  <c r="HD162" i="52"/>
  <c r="HC162" i="52"/>
  <c r="HB162" i="52"/>
  <c r="HA162" i="52"/>
  <c r="GW162" i="52"/>
  <c r="GV162" i="52"/>
  <c r="GU162" i="52"/>
  <c r="GT162" i="52"/>
  <c r="GS162" i="52"/>
  <c r="GR162" i="52"/>
  <c r="GQ162" i="52"/>
  <c r="GP162" i="52"/>
  <c r="GO162" i="52"/>
  <c r="FM162" i="52"/>
  <c r="FL162" i="52"/>
  <c r="FK162" i="52"/>
  <c r="FJ162" i="52"/>
  <c r="FI162" i="52"/>
  <c r="FH162" i="52"/>
  <c r="FG162" i="52"/>
  <c r="FF162" i="52"/>
  <c r="FE162" i="52"/>
  <c r="FA162" i="52"/>
  <c r="EZ162" i="52"/>
  <c r="EY162" i="52"/>
  <c r="EX162" i="52"/>
  <c r="EW162" i="52"/>
  <c r="EV162" i="52"/>
  <c r="EU162" i="52"/>
  <c r="ET162" i="52"/>
  <c r="ES162" i="52"/>
  <c r="BD162" i="52"/>
  <c r="BC162" i="52"/>
  <c r="BB162" i="52"/>
  <c r="BA162" i="52"/>
  <c r="AZ162" i="52"/>
  <c r="AY162" i="52"/>
  <c r="AX162" i="52"/>
  <c r="AW162" i="52"/>
  <c r="AV162" i="52"/>
  <c r="AU162" i="52"/>
  <c r="AT162" i="52"/>
  <c r="Q162" i="52"/>
  <c r="P162" i="52"/>
  <c r="C162" i="52"/>
  <c r="HI161" i="52"/>
  <c r="HH161" i="52"/>
  <c r="HG161" i="52"/>
  <c r="HF161" i="52"/>
  <c r="HE161" i="52"/>
  <c r="HD161" i="52"/>
  <c r="HC161" i="52"/>
  <c r="HB161" i="52"/>
  <c r="HA161" i="52"/>
  <c r="GW161" i="52"/>
  <c r="GV161" i="52"/>
  <c r="GU161" i="52"/>
  <c r="GT161" i="52"/>
  <c r="GS161" i="52"/>
  <c r="GR161" i="52"/>
  <c r="GQ161" i="52"/>
  <c r="GP161" i="52"/>
  <c r="GO161" i="52"/>
  <c r="FM161" i="52"/>
  <c r="FL161" i="52"/>
  <c r="FK161" i="52"/>
  <c r="FJ161" i="52"/>
  <c r="FI161" i="52"/>
  <c r="FH161" i="52"/>
  <c r="FG161" i="52"/>
  <c r="FF161" i="52"/>
  <c r="FE161" i="52"/>
  <c r="FA161" i="52"/>
  <c r="EZ161" i="52"/>
  <c r="EY161" i="52"/>
  <c r="EX161" i="52"/>
  <c r="EW161" i="52"/>
  <c r="EV161" i="52"/>
  <c r="EU161" i="52"/>
  <c r="ET161" i="52"/>
  <c r="ES161" i="52"/>
  <c r="BD161" i="52"/>
  <c r="BC161" i="52"/>
  <c r="BB161" i="52"/>
  <c r="BA161" i="52"/>
  <c r="AZ161" i="52"/>
  <c r="AY161" i="52"/>
  <c r="AX161" i="52"/>
  <c r="AW161" i="52"/>
  <c r="AV161" i="52"/>
  <c r="AU161" i="52"/>
  <c r="AT161" i="52"/>
  <c r="Q161" i="52"/>
  <c r="P161" i="52"/>
  <c r="C161" i="52"/>
  <c r="HI160" i="52"/>
  <c r="HH160" i="52"/>
  <c r="HG160" i="52"/>
  <c r="HF160" i="52"/>
  <c r="HE160" i="52"/>
  <c r="HD160" i="52"/>
  <c r="HC160" i="52"/>
  <c r="HB160" i="52"/>
  <c r="HA160" i="52"/>
  <c r="GW160" i="52"/>
  <c r="GV160" i="52"/>
  <c r="GU160" i="52"/>
  <c r="GT160" i="52"/>
  <c r="GS160" i="52"/>
  <c r="GR160" i="52"/>
  <c r="GQ160" i="52"/>
  <c r="GP160" i="52"/>
  <c r="GO160" i="52"/>
  <c r="FM160" i="52"/>
  <c r="FL160" i="52"/>
  <c r="FK160" i="52"/>
  <c r="FJ160" i="52"/>
  <c r="FI160" i="52"/>
  <c r="FH160" i="52"/>
  <c r="FG160" i="52"/>
  <c r="FF160" i="52"/>
  <c r="FE160" i="52"/>
  <c r="FA160" i="52"/>
  <c r="EZ160" i="52"/>
  <c r="EY160" i="52"/>
  <c r="EX160" i="52"/>
  <c r="EW160" i="52"/>
  <c r="EV160" i="52"/>
  <c r="EU160" i="52"/>
  <c r="ET160" i="52"/>
  <c r="ES160" i="52"/>
  <c r="BD160" i="52"/>
  <c r="BC160" i="52"/>
  <c r="BB160" i="52"/>
  <c r="BA160" i="52"/>
  <c r="AZ160" i="52"/>
  <c r="AY160" i="52"/>
  <c r="AX160" i="52"/>
  <c r="AW160" i="52"/>
  <c r="AV160" i="52"/>
  <c r="AU160" i="52"/>
  <c r="AT160" i="52"/>
  <c r="Q160" i="52"/>
  <c r="P160" i="52"/>
  <c r="C160" i="52"/>
  <c r="HI159" i="52"/>
  <c r="HH159" i="52"/>
  <c r="HG159" i="52"/>
  <c r="HF159" i="52"/>
  <c r="HE159" i="52"/>
  <c r="HD159" i="52"/>
  <c r="HC159" i="52"/>
  <c r="HB159" i="52"/>
  <c r="HA159" i="52"/>
  <c r="GW159" i="52"/>
  <c r="GV159" i="52"/>
  <c r="GU159" i="52"/>
  <c r="GT159" i="52"/>
  <c r="GS159" i="52"/>
  <c r="GR159" i="52"/>
  <c r="GQ159" i="52"/>
  <c r="GP159" i="52"/>
  <c r="GO159" i="52"/>
  <c r="FM159" i="52"/>
  <c r="FL159" i="52"/>
  <c r="FK159" i="52"/>
  <c r="FJ159" i="52"/>
  <c r="FI159" i="52"/>
  <c r="FH159" i="52"/>
  <c r="FG159" i="52"/>
  <c r="FF159" i="52"/>
  <c r="FE159" i="52"/>
  <c r="FA159" i="52"/>
  <c r="EZ159" i="52"/>
  <c r="EY159" i="52"/>
  <c r="EX159" i="52"/>
  <c r="EW159" i="52"/>
  <c r="EV159" i="52"/>
  <c r="EU159" i="52"/>
  <c r="ET159" i="52"/>
  <c r="ES159" i="52"/>
  <c r="BD159" i="52"/>
  <c r="BC159" i="52"/>
  <c r="BB159" i="52"/>
  <c r="BA159" i="52"/>
  <c r="AZ159" i="52"/>
  <c r="AY159" i="52"/>
  <c r="AX159" i="52"/>
  <c r="AW159" i="52"/>
  <c r="AV159" i="52"/>
  <c r="AU159" i="52"/>
  <c r="AT159" i="52"/>
  <c r="Q159" i="52"/>
  <c r="P159" i="52"/>
  <c r="C159" i="52"/>
  <c r="HI158" i="52"/>
  <c r="HH158" i="52"/>
  <c r="HG158" i="52"/>
  <c r="HF158" i="52"/>
  <c r="HE158" i="52"/>
  <c r="HD158" i="52"/>
  <c r="HC158" i="52"/>
  <c r="HB158" i="52"/>
  <c r="HA158" i="52"/>
  <c r="GW158" i="52"/>
  <c r="GV158" i="52"/>
  <c r="GU158" i="52"/>
  <c r="GT158" i="52"/>
  <c r="GS158" i="52"/>
  <c r="GR158" i="52"/>
  <c r="GQ158" i="52"/>
  <c r="GP158" i="52"/>
  <c r="GO158" i="52"/>
  <c r="FM158" i="52"/>
  <c r="FL158" i="52"/>
  <c r="FK158" i="52"/>
  <c r="FJ158" i="52"/>
  <c r="FI158" i="52"/>
  <c r="FH158" i="52"/>
  <c r="FG158" i="52"/>
  <c r="FF158" i="52"/>
  <c r="FE158" i="52"/>
  <c r="FA158" i="52"/>
  <c r="EZ158" i="52"/>
  <c r="EY158" i="52"/>
  <c r="EX158" i="52"/>
  <c r="EW158" i="52"/>
  <c r="EV158" i="52"/>
  <c r="EU158" i="52"/>
  <c r="ET158" i="52"/>
  <c r="ES158" i="52"/>
  <c r="BD158" i="52"/>
  <c r="BC158" i="52"/>
  <c r="BB158" i="52"/>
  <c r="BA158" i="52"/>
  <c r="AZ158" i="52"/>
  <c r="AY158" i="52"/>
  <c r="AX158" i="52"/>
  <c r="AW158" i="52"/>
  <c r="AV158" i="52"/>
  <c r="AU158" i="52"/>
  <c r="AT158" i="52"/>
  <c r="Q158" i="52"/>
  <c r="P158" i="52"/>
  <c r="C158" i="52"/>
  <c r="HI157" i="52"/>
  <c r="HH157" i="52"/>
  <c r="HG157" i="52"/>
  <c r="HF157" i="52"/>
  <c r="HE157" i="52"/>
  <c r="HD157" i="52"/>
  <c r="HC157" i="52"/>
  <c r="HB157" i="52"/>
  <c r="HA157" i="52"/>
  <c r="GW157" i="52"/>
  <c r="GV157" i="52"/>
  <c r="GU157" i="52"/>
  <c r="GT157" i="52"/>
  <c r="GS157" i="52"/>
  <c r="GR157" i="52"/>
  <c r="GQ157" i="52"/>
  <c r="GP157" i="52"/>
  <c r="GO157" i="52"/>
  <c r="FM157" i="52"/>
  <c r="FL157" i="52"/>
  <c r="FK157" i="52"/>
  <c r="FJ157" i="52"/>
  <c r="FI157" i="52"/>
  <c r="FH157" i="52"/>
  <c r="FG157" i="52"/>
  <c r="FF157" i="52"/>
  <c r="FE157" i="52"/>
  <c r="FA157" i="52"/>
  <c r="EZ157" i="52"/>
  <c r="EY157" i="52"/>
  <c r="EX157" i="52"/>
  <c r="EW157" i="52"/>
  <c r="EV157" i="52"/>
  <c r="EU157" i="52"/>
  <c r="ET157" i="52"/>
  <c r="ES157" i="52"/>
  <c r="BD157" i="52"/>
  <c r="BC157" i="52"/>
  <c r="BB157" i="52"/>
  <c r="BA157" i="52"/>
  <c r="AZ157" i="52"/>
  <c r="AY157" i="52"/>
  <c r="AX157" i="52"/>
  <c r="AW157" i="52"/>
  <c r="AV157" i="52"/>
  <c r="AU157" i="52"/>
  <c r="AT157" i="52"/>
  <c r="Q157" i="52"/>
  <c r="P157" i="52"/>
  <c r="C157" i="52"/>
  <c r="HI156" i="52"/>
  <c r="HH156" i="52"/>
  <c r="HG156" i="52"/>
  <c r="HF156" i="52"/>
  <c r="HE156" i="52"/>
  <c r="HD156" i="52"/>
  <c r="HC156" i="52"/>
  <c r="HB156" i="52"/>
  <c r="HA156" i="52"/>
  <c r="GW156" i="52"/>
  <c r="GV156" i="52"/>
  <c r="GU156" i="52"/>
  <c r="GT156" i="52"/>
  <c r="GS156" i="52"/>
  <c r="GR156" i="52"/>
  <c r="GQ156" i="52"/>
  <c r="GP156" i="52"/>
  <c r="GO156" i="52"/>
  <c r="FM156" i="52"/>
  <c r="FL156" i="52"/>
  <c r="FK156" i="52"/>
  <c r="FJ156" i="52"/>
  <c r="FI156" i="52"/>
  <c r="FH156" i="52"/>
  <c r="FG156" i="52"/>
  <c r="FF156" i="52"/>
  <c r="FE156" i="52"/>
  <c r="FA156" i="52"/>
  <c r="EZ156" i="52"/>
  <c r="EY156" i="52"/>
  <c r="EX156" i="52"/>
  <c r="EW156" i="52"/>
  <c r="EV156" i="52"/>
  <c r="EU156" i="52"/>
  <c r="ET156" i="52"/>
  <c r="ES156" i="52"/>
  <c r="BD156" i="52"/>
  <c r="BC156" i="52"/>
  <c r="BB156" i="52"/>
  <c r="BA156" i="52"/>
  <c r="AZ156" i="52"/>
  <c r="AY156" i="52"/>
  <c r="AX156" i="52"/>
  <c r="AW156" i="52"/>
  <c r="AV156" i="52"/>
  <c r="AU156" i="52"/>
  <c r="AT156" i="52"/>
  <c r="Q156" i="52"/>
  <c r="P156" i="52"/>
  <c r="C156" i="52"/>
  <c r="HI155" i="52"/>
  <c r="HH155" i="52"/>
  <c r="HG155" i="52"/>
  <c r="HF155" i="52"/>
  <c r="HE155" i="52"/>
  <c r="HD155" i="52"/>
  <c r="HC155" i="52"/>
  <c r="HB155" i="52"/>
  <c r="HA155" i="52"/>
  <c r="GW155" i="52"/>
  <c r="GV155" i="52"/>
  <c r="GU155" i="52"/>
  <c r="GT155" i="52"/>
  <c r="GS155" i="52"/>
  <c r="GR155" i="52"/>
  <c r="GQ155" i="52"/>
  <c r="GP155" i="52"/>
  <c r="GO155" i="52"/>
  <c r="FM155" i="52"/>
  <c r="FL155" i="52"/>
  <c r="FK155" i="52"/>
  <c r="FJ155" i="52"/>
  <c r="FI155" i="52"/>
  <c r="FH155" i="52"/>
  <c r="FG155" i="52"/>
  <c r="FF155" i="52"/>
  <c r="FE155" i="52"/>
  <c r="FA155" i="52"/>
  <c r="EZ155" i="52"/>
  <c r="EY155" i="52"/>
  <c r="EX155" i="52"/>
  <c r="EW155" i="52"/>
  <c r="EV155" i="52"/>
  <c r="EU155" i="52"/>
  <c r="ET155" i="52"/>
  <c r="ES155" i="52"/>
  <c r="BD155" i="52"/>
  <c r="BC155" i="52"/>
  <c r="BB155" i="52"/>
  <c r="BA155" i="52"/>
  <c r="AZ155" i="52"/>
  <c r="AY155" i="52"/>
  <c r="AX155" i="52"/>
  <c r="AW155" i="52"/>
  <c r="AV155" i="52"/>
  <c r="AU155" i="52"/>
  <c r="AT155" i="52"/>
  <c r="Q155" i="52"/>
  <c r="P155" i="52"/>
  <c r="C155" i="52"/>
  <c r="HI154" i="52"/>
  <c r="HH154" i="52"/>
  <c r="HG154" i="52"/>
  <c r="HF154" i="52"/>
  <c r="HE154" i="52"/>
  <c r="HD154" i="52"/>
  <c r="HC154" i="52"/>
  <c r="HB154" i="52"/>
  <c r="HA154" i="52"/>
  <c r="GW154" i="52"/>
  <c r="GV154" i="52"/>
  <c r="GU154" i="52"/>
  <c r="GT154" i="52"/>
  <c r="GS154" i="52"/>
  <c r="GR154" i="52"/>
  <c r="GQ154" i="52"/>
  <c r="GP154" i="52"/>
  <c r="GO154" i="52"/>
  <c r="FM154" i="52"/>
  <c r="FL154" i="52"/>
  <c r="FK154" i="52"/>
  <c r="FJ154" i="52"/>
  <c r="FI154" i="52"/>
  <c r="FH154" i="52"/>
  <c r="FG154" i="52"/>
  <c r="FF154" i="52"/>
  <c r="FE154" i="52"/>
  <c r="FA154" i="52"/>
  <c r="EZ154" i="52"/>
  <c r="EY154" i="52"/>
  <c r="EX154" i="52"/>
  <c r="EW154" i="52"/>
  <c r="EV154" i="52"/>
  <c r="EU154" i="52"/>
  <c r="ET154" i="52"/>
  <c r="ES154" i="52"/>
  <c r="BD154" i="52"/>
  <c r="BC154" i="52"/>
  <c r="BB154" i="52"/>
  <c r="BA154" i="52"/>
  <c r="AZ154" i="52"/>
  <c r="AY154" i="52"/>
  <c r="AX154" i="52"/>
  <c r="AW154" i="52"/>
  <c r="AV154" i="52"/>
  <c r="AU154" i="52"/>
  <c r="AT154" i="52"/>
  <c r="Q154" i="52"/>
  <c r="P154" i="52"/>
  <c r="C154" i="52"/>
  <c r="HI153" i="52"/>
  <c r="HH153" i="52"/>
  <c r="HG153" i="52"/>
  <c r="HF153" i="52"/>
  <c r="HE153" i="52"/>
  <c r="HD153" i="52"/>
  <c r="HC153" i="52"/>
  <c r="HB153" i="52"/>
  <c r="HA153" i="52"/>
  <c r="GW153" i="52"/>
  <c r="GV153" i="52"/>
  <c r="GU153" i="52"/>
  <c r="GT153" i="52"/>
  <c r="GS153" i="52"/>
  <c r="GR153" i="52"/>
  <c r="GQ153" i="52"/>
  <c r="GP153" i="52"/>
  <c r="GO153" i="52"/>
  <c r="FM153" i="52"/>
  <c r="FL153" i="52"/>
  <c r="FK153" i="52"/>
  <c r="FJ153" i="52"/>
  <c r="FI153" i="52"/>
  <c r="FH153" i="52"/>
  <c r="FG153" i="52"/>
  <c r="FF153" i="52"/>
  <c r="FE153" i="52"/>
  <c r="FA153" i="52"/>
  <c r="EZ153" i="52"/>
  <c r="EY153" i="52"/>
  <c r="EX153" i="52"/>
  <c r="EW153" i="52"/>
  <c r="EV153" i="52"/>
  <c r="EU153" i="52"/>
  <c r="ET153" i="52"/>
  <c r="ES153" i="52"/>
  <c r="BD153" i="52"/>
  <c r="BC153" i="52"/>
  <c r="BB153" i="52"/>
  <c r="BA153" i="52"/>
  <c r="AZ153" i="52"/>
  <c r="AY153" i="52"/>
  <c r="AX153" i="52"/>
  <c r="AW153" i="52"/>
  <c r="AV153" i="52"/>
  <c r="AU153" i="52"/>
  <c r="AT153" i="52"/>
  <c r="Q153" i="52"/>
  <c r="P153" i="52"/>
  <c r="C153" i="52"/>
  <c r="HI152" i="52"/>
  <c r="HH152" i="52"/>
  <c r="HG152" i="52"/>
  <c r="HF152" i="52"/>
  <c r="HE152" i="52"/>
  <c r="HD152" i="52"/>
  <c r="HC152" i="52"/>
  <c r="HB152" i="52"/>
  <c r="HA152" i="52"/>
  <c r="GW152" i="52"/>
  <c r="GV152" i="52"/>
  <c r="GU152" i="52"/>
  <c r="GT152" i="52"/>
  <c r="GS152" i="52"/>
  <c r="GR152" i="52"/>
  <c r="GQ152" i="52"/>
  <c r="GP152" i="52"/>
  <c r="GO152" i="52"/>
  <c r="FM152" i="52"/>
  <c r="FL152" i="52"/>
  <c r="FK152" i="52"/>
  <c r="FJ152" i="52"/>
  <c r="FI152" i="52"/>
  <c r="FH152" i="52"/>
  <c r="FG152" i="52"/>
  <c r="FF152" i="52"/>
  <c r="FE152" i="52"/>
  <c r="FA152" i="52"/>
  <c r="EZ152" i="52"/>
  <c r="EY152" i="52"/>
  <c r="EX152" i="52"/>
  <c r="EW152" i="52"/>
  <c r="EV152" i="52"/>
  <c r="EU152" i="52"/>
  <c r="ET152" i="52"/>
  <c r="ES152" i="52"/>
  <c r="BD152" i="52"/>
  <c r="BC152" i="52"/>
  <c r="BB152" i="52"/>
  <c r="BA152" i="52"/>
  <c r="AZ152" i="52"/>
  <c r="AY152" i="52"/>
  <c r="AX152" i="52"/>
  <c r="AW152" i="52"/>
  <c r="AV152" i="52"/>
  <c r="AU152" i="52"/>
  <c r="AT152" i="52"/>
  <c r="Q152" i="52"/>
  <c r="P152" i="52"/>
  <c r="C152" i="52"/>
  <c r="HI151" i="52"/>
  <c r="HH151" i="52"/>
  <c r="HG151" i="52"/>
  <c r="HF151" i="52"/>
  <c r="HE151" i="52"/>
  <c r="HD151" i="52"/>
  <c r="HC151" i="52"/>
  <c r="HB151" i="52"/>
  <c r="HA151" i="52"/>
  <c r="GW151" i="52"/>
  <c r="GV151" i="52"/>
  <c r="GU151" i="52"/>
  <c r="GT151" i="52"/>
  <c r="GS151" i="52"/>
  <c r="GR151" i="52"/>
  <c r="GQ151" i="52"/>
  <c r="GP151" i="52"/>
  <c r="GO151" i="52"/>
  <c r="FM151" i="52"/>
  <c r="FL151" i="52"/>
  <c r="FK151" i="52"/>
  <c r="FJ151" i="52"/>
  <c r="FI151" i="52"/>
  <c r="FH151" i="52"/>
  <c r="FG151" i="52"/>
  <c r="FF151" i="52"/>
  <c r="FE151" i="52"/>
  <c r="FA151" i="52"/>
  <c r="EZ151" i="52"/>
  <c r="EY151" i="52"/>
  <c r="EX151" i="52"/>
  <c r="EW151" i="52"/>
  <c r="EV151" i="52"/>
  <c r="EU151" i="52"/>
  <c r="ET151" i="52"/>
  <c r="ES151" i="52"/>
  <c r="BD151" i="52"/>
  <c r="BC151" i="52"/>
  <c r="BB151" i="52"/>
  <c r="BA151" i="52"/>
  <c r="AZ151" i="52"/>
  <c r="AY151" i="52"/>
  <c r="AX151" i="52"/>
  <c r="AW151" i="52"/>
  <c r="AV151" i="52"/>
  <c r="AU151" i="52"/>
  <c r="AT151" i="52"/>
  <c r="Q151" i="52"/>
  <c r="P151" i="52"/>
  <c r="C151" i="52"/>
  <c r="HI150" i="52"/>
  <c r="HH150" i="52"/>
  <c r="HG150" i="52"/>
  <c r="HF150" i="52"/>
  <c r="HE150" i="52"/>
  <c r="HD150" i="52"/>
  <c r="HC150" i="52"/>
  <c r="HB150" i="52"/>
  <c r="HA150" i="52"/>
  <c r="GW150" i="52"/>
  <c r="GV150" i="52"/>
  <c r="GU150" i="52"/>
  <c r="GT150" i="52"/>
  <c r="GS150" i="52"/>
  <c r="GR150" i="52"/>
  <c r="GQ150" i="52"/>
  <c r="GP150" i="52"/>
  <c r="GO150" i="52"/>
  <c r="FM150" i="52"/>
  <c r="FL150" i="52"/>
  <c r="FK150" i="52"/>
  <c r="FJ150" i="52"/>
  <c r="FI150" i="52"/>
  <c r="FH150" i="52"/>
  <c r="FG150" i="52"/>
  <c r="FF150" i="52"/>
  <c r="FE150" i="52"/>
  <c r="FA150" i="52"/>
  <c r="EZ150" i="52"/>
  <c r="EY150" i="52"/>
  <c r="EX150" i="52"/>
  <c r="EW150" i="52"/>
  <c r="EV150" i="52"/>
  <c r="EU150" i="52"/>
  <c r="ET150" i="52"/>
  <c r="ES150" i="52"/>
  <c r="BD150" i="52"/>
  <c r="BC150" i="52"/>
  <c r="BB150" i="52"/>
  <c r="BA150" i="52"/>
  <c r="AZ150" i="52"/>
  <c r="AY150" i="52"/>
  <c r="AX150" i="52"/>
  <c r="AW150" i="52"/>
  <c r="AV150" i="52"/>
  <c r="AU150" i="52"/>
  <c r="AT150" i="52"/>
  <c r="Q150" i="52"/>
  <c r="P150" i="52"/>
  <c r="C150" i="52"/>
  <c r="HI149" i="52"/>
  <c r="HH149" i="52"/>
  <c r="HG149" i="52"/>
  <c r="HF149" i="52"/>
  <c r="HE149" i="52"/>
  <c r="HD149" i="52"/>
  <c r="HC149" i="52"/>
  <c r="HB149" i="52"/>
  <c r="HA149" i="52"/>
  <c r="GW149" i="52"/>
  <c r="GV149" i="52"/>
  <c r="GU149" i="52"/>
  <c r="GT149" i="52"/>
  <c r="GS149" i="52"/>
  <c r="GR149" i="52"/>
  <c r="GQ149" i="52"/>
  <c r="GP149" i="52"/>
  <c r="GO149" i="52"/>
  <c r="FM149" i="52"/>
  <c r="FL149" i="52"/>
  <c r="FK149" i="52"/>
  <c r="FJ149" i="52"/>
  <c r="FI149" i="52"/>
  <c r="FH149" i="52"/>
  <c r="FG149" i="52"/>
  <c r="FF149" i="52"/>
  <c r="FE149" i="52"/>
  <c r="FA149" i="52"/>
  <c r="EZ149" i="52"/>
  <c r="EY149" i="52"/>
  <c r="EX149" i="52"/>
  <c r="EW149" i="52"/>
  <c r="EV149" i="52"/>
  <c r="EU149" i="52"/>
  <c r="ET149" i="52"/>
  <c r="ES149" i="52"/>
  <c r="BD149" i="52"/>
  <c r="BC149" i="52"/>
  <c r="BB149" i="52"/>
  <c r="BA149" i="52"/>
  <c r="AZ149" i="52"/>
  <c r="AY149" i="52"/>
  <c r="AX149" i="52"/>
  <c r="AW149" i="52"/>
  <c r="AV149" i="52"/>
  <c r="AU149" i="52"/>
  <c r="AT149" i="52"/>
  <c r="Q149" i="52"/>
  <c r="P149" i="52"/>
  <c r="C149" i="52"/>
  <c r="HI148" i="52"/>
  <c r="HH148" i="52"/>
  <c r="HG148" i="52"/>
  <c r="HF148" i="52"/>
  <c r="HE148" i="52"/>
  <c r="HD148" i="52"/>
  <c r="HC148" i="52"/>
  <c r="HB148" i="52"/>
  <c r="HA148" i="52"/>
  <c r="GW148" i="52"/>
  <c r="GV148" i="52"/>
  <c r="GU148" i="52"/>
  <c r="GT148" i="52"/>
  <c r="GS148" i="52"/>
  <c r="GR148" i="52"/>
  <c r="GQ148" i="52"/>
  <c r="GP148" i="52"/>
  <c r="GO148" i="52"/>
  <c r="FM148" i="52"/>
  <c r="FL148" i="52"/>
  <c r="FK148" i="52"/>
  <c r="FJ148" i="52"/>
  <c r="FI148" i="52"/>
  <c r="FH148" i="52"/>
  <c r="FG148" i="52"/>
  <c r="FF148" i="52"/>
  <c r="FE148" i="52"/>
  <c r="FA148" i="52"/>
  <c r="EZ148" i="52"/>
  <c r="EY148" i="52"/>
  <c r="EX148" i="52"/>
  <c r="EW148" i="52"/>
  <c r="EV148" i="52"/>
  <c r="EU148" i="52"/>
  <c r="ET148" i="52"/>
  <c r="ES148" i="52"/>
  <c r="BD148" i="52"/>
  <c r="BC148" i="52"/>
  <c r="BB148" i="52"/>
  <c r="BA148" i="52"/>
  <c r="AZ148" i="52"/>
  <c r="AY148" i="52"/>
  <c r="AX148" i="52"/>
  <c r="AW148" i="52"/>
  <c r="AV148" i="52"/>
  <c r="AU148" i="52"/>
  <c r="AT148" i="52"/>
  <c r="Q148" i="52"/>
  <c r="P148" i="52"/>
  <c r="C148" i="52"/>
  <c r="HI147" i="52"/>
  <c r="HH147" i="52"/>
  <c r="HG147" i="52"/>
  <c r="HF147" i="52"/>
  <c r="HE147" i="52"/>
  <c r="HD147" i="52"/>
  <c r="HC147" i="52"/>
  <c r="HB147" i="52"/>
  <c r="HA147" i="52"/>
  <c r="GW147" i="52"/>
  <c r="GV147" i="52"/>
  <c r="GU147" i="52"/>
  <c r="GT147" i="52"/>
  <c r="GS147" i="52"/>
  <c r="GR147" i="52"/>
  <c r="GQ147" i="52"/>
  <c r="GP147" i="52"/>
  <c r="GO147" i="52"/>
  <c r="FM147" i="52"/>
  <c r="FL147" i="52"/>
  <c r="FK147" i="52"/>
  <c r="FJ147" i="52"/>
  <c r="FI147" i="52"/>
  <c r="FH147" i="52"/>
  <c r="FG147" i="52"/>
  <c r="FF147" i="52"/>
  <c r="FE147" i="52"/>
  <c r="FA147" i="52"/>
  <c r="EZ147" i="52"/>
  <c r="EY147" i="52"/>
  <c r="EX147" i="52"/>
  <c r="EW147" i="52"/>
  <c r="EV147" i="52"/>
  <c r="EU147" i="52"/>
  <c r="ET147" i="52"/>
  <c r="ES147" i="52"/>
  <c r="BD147" i="52"/>
  <c r="BC147" i="52"/>
  <c r="BB147" i="52"/>
  <c r="BA147" i="52"/>
  <c r="AZ147" i="52"/>
  <c r="AY147" i="52"/>
  <c r="AX147" i="52"/>
  <c r="AW147" i="52"/>
  <c r="AV147" i="52"/>
  <c r="AU147" i="52"/>
  <c r="AT147" i="52"/>
  <c r="Q147" i="52"/>
  <c r="P147" i="52"/>
  <c r="C147" i="52"/>
  <c r="HI146" i="52"/>
  <c r="HH146" i="52"/>
  <c r="HG146" i="52"/>
  <c r="HF146" i="52"/>
  <c r="HE146" i="52"/>
  <c r="HD146" i="52"/>
  <c r="HC146" i="52"/>
  <c r="HB146" i="52"/>
  <c r="HA146" i="52"/>
  <c r="GW146" i="52"/>
  <c r="GV146" i="52"/>
  <c r="GU146" i="52"/>
  <c r="GT146" i="52"/>
  <c r="GS146" i="52"/>
  <c r="GR146" i="52"/>
  <c r="GQ146" i="52"/>
  <c r="GP146" i="52"/>
  <c r="GO146" i="52"/>
  <c r="FM146" i="52"/>
  <c r="FL146" i="52"/>
  <c r="FK146" i="52"/>
  <c r="FJ146" i="52"/>
  <c r="FI146" i="52"/>
  <c r="FH146" i="52"/>
  <c r="FG146" i="52"/>
  <c r="FF146" i="52"/>
  <c r="FE146" i="52"/>
  <c r="FA146" i="52"/>
  <c r="EZ146" i="52"/>
  <c r="EY146" i="52"/>
  <c r="EX146" i="52"/>
  <c r="EW146" i="52"/>
  <c r="EV146" i="52"/>
  <c r="EU146" i="52"/>
  <c r="ET146" i="52"/>
  <c r="ES146" i="52"/>
  <c r="BD146" i="52"/>
  <c r="BC146" i="52"/>
  <c r="BB146" i="52"/>
  <c r="BA146" i="52"/>
  <c r="AZ146" i="52"/>
  <c r="AY146" i="52"/>
  <c r="AX146" i="52"/>
  <c r="AW146" i="52"/>
  <c r="AV146" i="52"/>
  <c r="AU146" i="52"/>
  <c r="AT146" i="52"/>
  <c r="Q146" i="52"/>
  <c r="P146" i="52"/>
  <c r="C146" i="52"/>
  <c r="HI145" i="52"/>
  <c r="HH145" i="52"/>
  <c r="HG145" i="52"/>
  <c r="HF145" i="52"/>
  <c r="HE145" i="52"/>
  <c r="HD145" i="52"/>
  <c r="HC145" i="52"/>
  <c r="HB145" i="52"/>
  <c r="HA145" i="52"/>
  <c r="GW145" i="52"/>
  <c r="GV145" i="52"/>
  <c r="GU145" i="52"/>
  <c r="GT145" i="52"/>
  <c r="GS145" i="52"/>
  <c r="GR145" i="52"/>
  <c r="GQ145" i="52"/>
  <c r="GP145" i="52"/>
  <c r="GO145" i="52"/>
  <c r="FM145" i="52"/>
  <c r="FL145" i="52"/>
  <c r="FK145" i="52"/>
  <c r="FJ145" i="52"/>
  <c r="FI145" i="52"/>
  <c r="FH145" i="52"/>
  <c r="FG145" i="52"/>
  <c r="FF145" i="52"/>
  <c r="FE145" i="52"/>
  <c r="FA145" i="52"/>
  <c r="EZ145" i="52"/>
  <c r="EY145" i="52"/>
  <c r="EX145" i="52"/>
  <c r="EW145" i="52"/>
  <c r="EV145" i="52"/>
  <c r="EU145" i="52"/>
  <c r="ET145" i="52"/>
  <c r="ES145" i="52"/>
  <c r="BD145" i="52"/>
  <c r="BC145" i="52"/>
  <c r="BB145" i="52"/>
  <c r="BA145" i="52"/>
  <c r="AZ145" i="52"/>
  <c r="AY145" i="52"/>
  <c r="AX145" i="52"/>
  <c r="AW145" i="52"/>
  <c r="AV145" i="52"/>
  <c r="AU145" i="52"/>
  <c r="AT145" i="52"/>
  <c r="Q145" i="52"/>
  <c r="P145" i="52"/>
  <c r="C145" i="52"/>
  <c r="HI144" i="52"/>
  <c r="HH144" i="52"/>
  <c r="HG144" i="52"/>
  <c r="HF144" i="52"/>
  <c r="HE144" i="52"/>
  <c r="HD144" i="52"/>
  <c r="HC144" i="52"/>
  <c r="HB144" i="52"/>
  <c r="HA144" i="52"/>
  <c r="GW144" i="52"/>
  <c r="GV144" i="52"/>
  <c r="GU144" i="52"/>
  <c r="GT144" i="52"/>
  <c r="GS144" i="52"/>
  <c r="GR144" i="52"/>
  <c r="GQ144" i="52"/>
  <c r="GP144" i="52"/>
  <c r="GO144" i="52"/>
  <c r="FM144" i="52"/>
  <c r="FL144" i="52"/>
  <c r="FK144" i="52"/>
  <c r="FJ144" i="52"/>
  <c r="FI144" i="52"/>
  <c r="FH144" i="52"/>
  <c r="FG144" i="52"/>
  <c r="FF144" i="52"/>
  <c r="FE144" i="52"/>
  <c r="FA144" i="52"/>
  <c r="EZ144" i="52"/>
  <c r="EY144" i="52"/>
  <c r="EX144" i="52"/>
  <c r="EW144" i="52"/>
  <c r="EV144" i="52"/>
  <c r="EU144" i="52"/>
  <c r="ET144" i="52"/>
  <c r="ES144" i="52"/>
  <c r="BD144" i="52"/>
  <c r="BC144" i="52"/>
  <c r="BB144" i="52"/>
  <c r="BA144" i="52"/>
  <c r="AZ144" i="52"/>
  <c r="AY144" i="52"/>
  <c r="AX144" i="52"/>
  <c r="AW144" i="52"/>
  <c r="AV144" i="52"/>
  <c r="AU144" i="52"/>
  <c r="AT144" i="52"/>
  <c r="Q144" i="52"/>
  <c r="P144" i="52"/>
  <c r="C144" i="52"/>
  <c r="HI143" i="52"/>
  <c r="HH143" i="52"/>
  <c r="HG143" i="52"/>
  <c r="HF143" i="52"/>
  <c r="HE143" i="52"/>
  <c r="HD143" i="52"/>
  <c r="HC143" i="52"/>
  <c r="HB143" i="52"/>
  <c r="HA143" i="52"/>
  <c r="GW143" i="52"/>
  <c r="GV143" i="52"/>
  <c r="GU143" i="52"/>
  <c r="GT143" i="52"/>
  <c r="GS143" i="52"/>
  <c r="GR143" i="52"/>
  <c r="GQ143" i="52"/>
  <c r="GP143" i="52"/>
  <c r="GO143" i="52"/>
  <c r="FM143" i="52"/>
  <c r="FL143" i="52"/>
  <c r="FK143" i="52"/>
  <c r="FJ143" i="52"/>
  <c r="FI143" i="52"/>
  <c r="FH143" i="52"/>
  <c r="FG143" i="52"/>
  <c r="FF143" i="52"/>
  <c r="FE143" i="52"/>
  <c r="FA143" i="52"/>
  <c r="EZ143" i="52"/>
  <c r="EY143" i="52"/>
  <c r="EX143" i="52"/>
  <c r="EW143" i="52"/>
  <c r="EV143" i="52"/>
  <c r="EU143" i="52"/>
  <c r="ET143" i="52"/>
  <c r="ES143" i="52"/>
  <c r="BD143" i="52"/>
  <c r="BC143" i="52"/>
  <c r="BB143" i="52"/>
  <c r="BA143" i="52"/>
  <c r="AZ143" i="52"/>
  <c r="AY143" i="52"/>
  <c r="AX143" i="52"/>
  <c r="AW143" i="52"/>
  <c r="AV143" i="52"/>
  <c r="AU143" i="52"/>
  <c r="AT143" i="52"/>
  <c r="Q143" i="52"/>
  <c r="P143" i="52"/>
  <c r="C143" i="52"/>
  <c r="HI142" i="52"/>
  <c r="HH142" i="52"/>
  <c r="HG142" i="52"/>
  <c r="HF142" i="52"/>
  <c r="HE142" i="52"/>
  <c r="HD142" i="52"/>
  <c r="HC142" i="52"/>
  <c r="HB142" i="52"/>
  <c r="HA142" i="52"/>
  <c r="GW142" i="52"/>
  <c r="GV142" i="52"/>
  <c r="GU142" i="52"/>
  <c r="GT142" i="52"/>
  <c r="GS142" i="52"/>
  <c r="GR142" i="52"/>
  <c r="GQ142" i="52"/>
  <c r="GP142" i="52"/>
  <c r="GO142" i="52"/>
  <c r="FM142" i="52"/>
  <c r="FL142" i="52"/>
  <c r="FK142" i="52"/>
  <c r="FJ142" i="52"/>
  <c r="FI142" i="52"/>
  <c r="FH142" i="52"/>
  <c r="FG142" i="52"/>
  <c r="FF142" i="52"/>
  <c r="FE142" i="52"/>
  <c r="FA142" i="52"/>
  <c r="EZ142" i="52"/>
  <c r="EY142" i="52"/>
  <c r="EX142" i="52"/>
  <c r="EW142" i="52"/>
  <c r="EV142" i="52"/>
  <c r="EU142" i="52"/>
  <c r="ET142" i="52"/>
  <c r="ES142" i="52"/>
  <c r="BD142" i="52"/>
  <c r="BC142" i="52"/>
  <c r="BB142" i="52"/>
  <c r="BA142" i="52"/>
  <c r="AZ142" i="52"/>
  <c r="AY142" i="52"/>
  <c r="AX142" i="52"/>
  <c r="AW142" i="52"/>
  <c r="AV142" i="52"/>
  <c r="AU142" i="52"/>
  <c r="AT142" i="52"/>
  <c r="Q142" i="52"/>
  <c r="P142" i="52"/>
  <c r="C142" i="52"/>
  <c r="HI141" i="52"/>
  <c r="HH141" i="52"/>
  <c r="HG141" i="52"/>
  <c r="HF141" i="52"/>
  <c r="HE141" i="52"/>
  <c r="HD141" i="52"/>
  <c r="HC141" i="52"/>
  <c r="HB141" i="52"/>
  <c r="HA141" i="52"/>
  <c r="GW141" i="52"/>
  <c r="GV141" i="52"/>
  <c r="GU141" i="52"/>
  <c r="GT141" i="52"/>
  <c r="GS141" i="52"/>
  <c r="GR141" i="52"/>
  <c r="GQ141" i="52"/>
  <c r="GP141" i="52"/>
  <c r="GO141" i="52"/>
  <c r="FM141" i="52"/>
  <c r="FL141" i="52"/>
  <c r="FK141" i="52"/>
  <c r="FJ141" i="52"/>
  <c r="FI141" i="52"/>
  <c r="FH141" i="52"/>
  <c r="FG141" i="52"/>
  <c r="FF141" i="52"/>
  <c r="FE141" i="52"/>
  <c r="FA141" i="52"/>
  <c r="EZ141" i="52"/>
  <c r="EY141" i="52"/>
  <c r="EX141" i="52"/>
  <c r="EW141" i="52"/>
  <c r="EV141" i="52"/>
  <c r="EU141" i="52"/>
  <c r="ET141" i="52"/>
  <c r="ES141" i="52"/>
  <c r="BD141" i="52"/>
  <c r="BC141" i="52"/>
  <c r="BB141" i="52"/>
  <c r="BA141" i="52"/>
  <c r="AZ141" i="52"/>
  <c r="AY141" i="52"/>
  <c r="AX141" i="52"/>
  <c r="AW141" i="52"/>
  <c r="AV141" i="52"/>
  <c r="AU141" i="52"/>
  <c r="AT141" i="52"/>
  <c r="Q141" i="52"/>
  <c r="P141" i="52"/>
  <c r="C141" i="52"/>
  <c r="HI140" i="52"/>
  <c r="HH140" i="52"/>
  <c r="HG140" i="52"/>
  <c r="HF140" i="52"/>
  <c r="HE140" i="52"/>
  <c r="HD140" i="52"/>
  <c r="HC140" i="52"/>
  <c r="HB140" i="52"/>
  <c r="HA140" i="52"/>
  <c r="GW140" i="52"/>
  <c r="GV140" i="52"/>
  <c r="GU140" i="52"/>
  <c r="GT140" i="52"/>
  <c r="GS140" i="52"/>
  <c r="GR140" i="52"/>
  <c r="GQ140" i="52"/>
  <c r="GP140" i="52"/>
  <c r="GO140" i="52"/>
  <c r="FM140" i="52"/>
  <c r="FL140" i="52"/>
  <c r="FK140" i="52"/>
  <c r="FJ140" i="52"/>
  <c r="FI140" i="52"/>
  <c r="FH140" i="52"/>
  <c r="FG140" i="52"/>
  <c r="FF140" i="52"/>
  <c r="FE140" i="52"/>
  <c r="FA140" i="52"/>
  <c r="EZ140" i="52"/>
  <c r="EY140" i="52"/>
  <c r="EX140" i="52"/>
  <c r="EW140" i="52"/>
  <c r="EV140" i="52"/>
  <c r="EU140" i="52"/>
  <c r="ET140" i="52"/>
  <c r="ES140" i="52"/>
  <c r="BD140" i="52"/>
  <c r="BC140" i="52"/>
  <c r="BB140" i="52"/>
  <c r="BA140" i="52"/>
  <c r="AZ140" i="52"/>
  <c r="AY140" i="52"/>
  <c r="AX140" i="52"/>
  <c r="AW140" i="52"/>
  <c r="AV140" i="52"/>
  <c r="AU140" i="52"/>
  <c r="AT140" i="52"/>
  <c r="Q140" i="52"/>
  <c r="P140" i="52"/>
  <c r="C140" i="52"/>
  <c r="HI139" i="52"/>
  <c r="HH139" i="52"/>
  <c r="HG139" i="52"/>
  <c r="HF139" i="52"/>
  <c r="HE139" i="52"/>
  <c r="HD139" i="52"/>
  <c r="HC139" i="52"/>
  <c r="HB139" i="52"/>
  <c r="HA139" i="52"/>
  <c r="GW139" i="52"/>
  <c r="GV139" i="52"/>
  <c r="GU139" i="52"/>
  <c r="GT139" i="52"/>
  <c r="GS139" i="52"/>
  <c r="GR139" i="52"/>
  <c r="GQ139" i="52"/>
  <c r="GP139" i="52"/>
  <c r="GO139" i="52"/>
  <c r="FM139" i="52"/>
  <c r="FL139" i="52"/>
  <c r="FK139" i="52"/>
  <c r="FJ139" i="52"/>
  <c r="FI139" i="52"/>
  <c r="FH139" i="52"/>
  <c r="FG139" i="52"/>
  <c r="FF139" i="52"/>
  <c r="FE139" i="52"/>
  <c r="FA139" i="52"/>
  <c r="EZ139" i="52"/>
  <c r="EY139" i="52"/>
  <c r="EX139" i="52"/>
  <c r="EW139" i="52"/>
  <c r="EV139" i="52"/>
  <c r="EU139" i="52"/>
  <c r="ET139" i="52"/>
  <c r="ES139" i="52"/>
  <c r="BD139" i="52"/>
  <c r="BC139" i="52"/>
  <c r="BB139" i="52"/>
  <c r="BA139" i="52"/>
  <c r="AZ139" i="52"/>
  <c r="AY139" i="52"/>
  <c r="AX139" i="52"/>
  <c r="AW139" i="52"/>
  <c r="AV139" i="52"/>
  <c r="AU139" i="52"/>
  <c r="AT139" i="52"/>
  <c r="Q139" i="52"/>
  <c r="P139" i="52"/>
  <c r="C139" i="52"/>
  <c r="HI138" i="52"/>
  <c r="HH138" i="52"/>
  <c r="HG138" i="52"/>
  <c r="HF138" i="52"/>
  <c r="HE138" i="52"/>
  <c r="HD138" i="52"/>
  <c r="HC138" i="52"/>
  <c r="HB138" i="52"/>
  <c r="HA138" i="52"/>
  <c r="GW138" i="52"/>
  <c r="GV138" i="52"/>
  <c r="GU138" i="52"/>
  <c r="GT138" i="52"/>
  <c r="GS138" i="52"/>
  <c r="GR138" i="52"/>
  <c r="GQ138" i="52"/>
  <c r="GP138" i="52"/>
  <c r="GO138" i="52"/>
  <c r="FM138" i="52"/>
  <c r="FL138" i="52"/>
  <c r="FK138" i="52"/>
  <c r="FJ138" i="52"/>
  <c r="FI138" i="52"/>
  <c r="FH138" i="52"/>
  <c r="FG138" i="52"/>
  <c r="FF138" i="52"/>
  <c r="FE138" i="52"/>
  <c r="FA138" i="52"/>
  <c r="EZ138" i="52"/>
  <c r="EY138" i="52"/>
  <c r="EX138" i="52"/>
  <c r="EW138" i="52"/>
  <c r="EV138" i="52"/>
  <c r="EU138" i="52"/>
  <c r="ET138" i="52"/>
  <c r="ES138" i="52"/>
  <c r="BD138" i="52"/>
  <c r="BC138" i="52"/>
  <c r="BB138" i="52"/>
  <c r="BA138" i="52"/>
  <c r="AZ138" i="52"/>
  <c r="AY138" i="52"/>
  <c r="AX138" i="52"/>
  <c r="AW138" i="52"/>
  <c r="AV138" i="52"/>
  <c r="AU138" i="52"/>
  <c r="AT138" i="52"/>
  <c r="Q138" i="52"/>
  <c r="P138" i="52"/>
  <c r="C138" i="52"/>
  <c r="HI137" i="52"/>
  <c r="HH137" i="52"/>
  <c r="HG137" i="52"/>
  <c r="HF137" i="52"/>
  <c r="HE137" i="52"/>
  <c r="HD137" i="52"/>
  <c r="HC137" i="52"/>
  <c r="HB137" i="52"/>
  <c r="HA137" i="52"/>
  <c r="GW137" i="52"/>
  <c r="GV137" i="52"/>
  <c r="GU137" i="52"/>
  <c r="GT137" i="52"/>
  <c r="GS137" i="52"/>
  <c r="GR137" i="52"/>
  <c r="GQ137" i="52"/>
  <c r="GP137" i="52"/>
  <c r="GO137" i="52"/>
  <c r="FM137" i="52"/>
  <c r="FL137" i="52"/>
  <c r="FK137" i="52"/>
  <c r="FJ137" i="52"/>
  <c r="FI137" i="52"/>
  <c r="FH137" i="52"/>
  <c r="FG137" i="52"/>
  <c r="FF137" i="52"/>
  <c r="FE137" i="52"/>
  <c r="FA137" i="52"/>
  <c r="EZ137" i="52"/>
  <c r="EY137" i="52"/>
  <c r="EX137" i="52"/>
  <c r="EW137" i="52"/>
  <c r="EV137" i="52"/>
  <c r="EU137" i="52"/>
  <c r="ET137" i="52"/>
  <c r="ES137" i="52"/>
  <c r="BD137" i="52"/>
  <c r="BC137" i="52"/>
  <c r="BB137" i="52"/>
  <c r="BA137" i="52"/>
  <c r="AZ137" i="52"/>
  <c r="AY137" i="52"/>
  <c r="AX137" i="52"/>
  <c r="AW137" i="52"/>
  <c r="AV137" i="52"/>
  <c r="AU137" i="52"/>
  <c r="AT137" i="52"/>
  <c r="Q137" i="52"/>
  <c r="P137" i="52"/>
  <c r="C137" i="52"/>
  <c r="HI136" i="52"/>
  <c r="HH136" i="52"/>
  <c r="HG136" i="52"/>
  <c r="HF136" i="52"/>
  <c r="HE136" i="52"/>
  <c r="HD136" i="52"/>
  <c r="HC136" i="52"/>
  <c r="HB136" i="52"/>
  <c r="HA136" i="52"/>
  <c r="GW136" i="52"/>
  <c r="GV136" i="52"/>
  <c r="GU136" i="52"/>
  <c r="GT136" i="52"/>
  <c r="GS136" i="52"/>
  <c r="GR136" i="52"/>
  <c r="GQ136" i="52"/>
  <c r="GP136" i="52"/>
  <c r="GO136" i="52"/>
  <c r="FM136" i="52"/>
  <c r="FL136" i="52"/>
  <c r="FK136" i="52"/>
  <c r="FJ136" i="52"/>
  <c r="FI136" i="52"/>
  <c r="FH136" i="52"/>
  <c r="FG136" i="52"/>
  <c r="FF136" i="52"/>
  <c r="FE136" i="52"/>
  <c r="FA136" i="52"/>
  <c r="EZ136" i="52"/>
  <c r="EY136" i="52"/>
  <c r="EX136" i="52"/>
  <c r="EW136" i="52"/>
  <c r="EV136" i="52"/>
  <c r="EU136" i="52"/>
  <c r="ET136" i="52"/>
  <c r="ES136" i="52"/>
  <c r="BD136" i="52"/>
  <c r="BC136" i="52"/>
  <c r="BB136" i="52"/>
  <c r="BA136" i="52"/>
  <c r="AZ136" i="52"/>
  <c r="AY136" i="52"/>
  <c r="AX136" i="52"/>
  <c r="AW136" i="52"/>
  <c r="AV136" i="52"/>
  <c r="AU136" i="52"/>
  <c r="AT136" i="52"/>
  <c r="Q136" i="52"/>
  <c r="P136" i="52"/>
  <c r="C136" i="52"/>
  <c r="HI135" i="52"/>
  <c r="HH135" i="52"/>
  <c r="HG135" i="52"/>
  <c r="HF135" i="52"/>
  <c r="HE135" i="52"/>
  <c r="HD135" i="52"/>
  <c r="HC135" i="52"/>
  <c r="HB135" i="52"/>
  <c r="HA135" i="52"/>
  <c r="GW135" i="52"/>
  <c r="GV135" i="52"/>
  <c r="GU135" i="52"/>
  <c r="GT135" i="52"/>
  <c r="GS135" i="52"/>
  <c r="GR135" i="52"/>
  <c r="GQ135" i="52"/>
  <c r="GP135" i="52"/>
  <c r="GO135" i="52"/>
  <c r="FM135" i="52"/>
  <c r="FL135" i="52"/>
  <c r="FK135" i="52"/>
  <c r="FJ135" i="52"/>
  <c r="FI135" i="52"/>
  <c r="FH135" i="52"/>
  <c r="FG135" i="52"/>
  <c r="FF135" i="52"/>
  <c r="FE135" i="52"/>
  <c r="FA135" i="52"/>
  <c r="EZ135" i="52"/>
  <c r="EY135" i="52"/>
  <c r="EX135" i="52"/>
  <c r="EW135" i="52"/>
  <c r="EV135" i="52"/>
  <c r="EU135" i="52"/>
  <c r="ET135" i="52"/>
  <c r="ES135" i="52"/>
  <c r="BD135" i="52"/>
  <c r="BC135" i="52"/>
  <c r="BB135" i="52"/>
  <c r="BA135" i="52"/>
  <c r="AZ135" i="52"/>
  <c r="AY135" i="52"/>
  <c r="AX135" i="52"/>
  <c r="AW135" i="52"/>
  <c r="AV135" i="52"/>
  <c r="AU135" i="52"/>
  <c r="AT135" i="52"/>
  <c r="Q135" i="52"/>
  <c r="P135" i="52"/>
  <c r="C135" i="52"/>
  <c r="HI134" i="52"/>
  <c r="HH134" i="52"/>
  <c r="HG134" i="52"/>
  <c r="HF134" i="52"/>
  <c r="HE134" i="52"/>
  <c r="HD134" i="52"/>
  <c r="HC134" i="52"/>
  <c r="HB134" i="52"/>
  <c r="HA134" i="52"/>
  <c r="GW134" i="52"/>
  <c r="GV134" i="52"/>
  <c r="GU134" i="52"/>
  <c r="GT134" i="52"/>
  <c r="GS134" i="52"/>
  <c r="GR134" i="52"/>
  <c r="GQ134" i="52"/>
  <c r="GP134" i="52"/>
  <c r="GO134" i="52"/>
  <c r="FM134" i="52"/>
  <c r="FL134" i="52"/>
  <c r="FK134" i="52"/>
  <c r="FJ134" i="52"/>
  <c r="FI134" i="52"/>
  <c r="FH134" i="52"/>
  <c r="FG134" i="52"/>
  <c r="FF134" i="52"/>
  <c r="FE134" i="52"/>
  <c r="FA134" i="52"/>
  <c r="EZ134" i="52"/>
  <c r="EY134" i="52"/>
  <c r="EX134" i="52"/>
  <c r="EW134" i="52"/>
  <c r="EV134" i="52"/>
  <c r="EU134" i="52"/>
  <c r="ET134" i="52"/>
  <c r="ES134" i="52"/>
  <c r="BD134" i="52"/>
  <c r="BC134" i="52"/>
  <c r="BB134" i="52"/>
  <c r="BA134" i="52"/>
  <c r="AZ134" i="52"/>
  <c r="AY134" i="52"/>
  <c r="AX134" i="52"/>
  <c r="AW134" i="52"/>
  <c r="AV134" i="52"/>
  <c r="AU134" i="52"/>
  <c r="AT134" i="52"/>
  <c r="Q134" i="52"/>
  <c r="P134" i="52"/>
  <c r="C134" i="52"/>
  <c r="HI133" i="52"/>
  <c r="HH133" i="52"/>
  <c r="HG133" i="52"/>
  <c r="HF133" i="52"/>
  <c r="HE133" i="52"/>
  <c r="HD133" i="52"/>
  <c r="HC133" i="52"/>
  <c r="HB133" i="52"/>
  <c r="HA133" i="52"/>
  <c r="GW133" i="52"/>
  <c r="GV133" i="52"/>
  <c r="GU133" i="52"/>
  <c r="GT133" i="52"/>
  <c r="GS133" i="52"/>
  <c r="GR133" i="52"/>
  <c r="GQ133" i="52"/>
  <c r="GP133" i="52"/>
  <c r="GO133" i="52"/>
  <c r="FM133" i="52"/>
  <c r="FL133" i="52"/>
  <c r="FK133" i="52"/>
  <c r="FJ133" i="52"/>
  <c r="FI133" i="52"/>
  <c r="FH133" i="52"/>
  <c r="FG133" i="52"/>
  <c r="FF133" i="52"/>
  <c r="FE133" i="52"/>
  <c r="FA133" i="52"/>
  <c r="EZ133" i="52"/>
  <c r="EY133" i="52"/>
  <c r="EX133" i="52"/>
  <c r="EW133" i="52"/>
  <c r="EV133" i="52"/>
  <c r="EU133" i="52"/>
  <c r="ET133" i="52"/>
  <c r="ES133" i="52"/>
  <c r="BD133" i="52"/>
  <c r="BC133" i="52"/>
  <c r="BB133" i="52"/>
  <c r="BA133" i="52"/>
  <c r="AZ133" i="52"/>
  <c r="AY133" i="52"/>
  <c r="AX133" i="52"/>
  <c r="AW133" i="52"/>
  <c r="AV133" i="52"/>
  <c r="AU133" i="52"/>
  <c r="AT133" i="52"/>
  <c r="Q133" i="52"/>
  <c r="P133" i="52"/>
  <c r="C133" i="52"/>
  <c r="HI132" i="52"/>
  <c r="HH132" i="52"/>
  <c r="HG132" i="52"/>
  <c r="HF132" i="52"/>
  <c r="HE132" i="52"/>
  <c r="HD132" i="52"/>
  <c r="HC132" i="52"/>
  <c r="HB132" i="52"/>
  <c r="HA132" i="52"/>
  <c r="GW132" i="52"/>
  <c r="GV132" i="52"/>
  <c r="GU132" i="52"/>
  <c r="GT132" i="52"/>
  <c r="GS132" i="52"/>
  <c r="GR132" i="52"/>
  <c r="GQ132" i="52"/>
  <c r="GP132" i="52"/>
  <c r="GO132" i="52"/>
  <c r="FM132" i="52"/>
  <c r="FL132" i="52"/>
  <c r="FK132" i="52"/>
  <c r="FJ132" i="52"/>
  <c r="FI132" i="52"/>
  <c r="FH132" i="52"/>
  <c r="FG132" i="52"/>
  <c r="FF132" i="52"/>
  <c r="FE132" i="52"/>
  <c r="FA132" i="52"/>
  <c r="EZ132" i="52"/>
  <c r="EY132" i="52"/>
  <c r="EX132" i="52"/>
  <c r="EW132" i="52"/>
  <c r="EV132" i="52"/>
  <c r="EU132" i="52"/>
  <c r="ET132" i="52"/>
  <c r="ES132" i="52"/>
  <c r="BD132" i="52"/>
  <c r="BC132" i="52"/>
  <c r="BB132" i="52"/>
  <c r="BA132" i="52"/>
  <c r="AZ132" i="52"/>
  <c r="AY132" i="52"/>
  <c r="AX132" i="52"/>
  <c r="AW132" i="52"/>
  <c r="AV132" i="52"/>
  <c r="AU132" i="52"/>
  <c r="AT132" i="52"/>
  <c r="Q132" i="52"/>
  <c r="P132" i="52"/>
  <c r="C132" i="52"/>
  <c r="HI131" i="52"/>
  <c r="HH131" i="52"/>
  <c r="HG131" i="52"/>
  <c r="HF131" i="52"/>
  <c r="HE131" i="52"/>
  <c r="HD131" i="52"/>
  <c r="HC131" i="52"/>
  <c r="HB131" i="52"/>
  <c r="HA131" i="52"/>
  <c r="GW131" i="52"/>
  <c r="GV131" i="52"/>
  <c r="GU131" i="52"/>
  <c r="GT131" i="52"/>
  <c r="GS131" i="52"/>
  <c r="GR131" i="52"/>
  <c r="GQ131" i="52"/>
  <c r="GP131" i="52"/>
  <c r="GO131" i="52"/>
  <c r="FM131" i="52"/>
  <c r="FL131" i="52"/>
  <c r="FK131" i="52"/>
  <c r="FJ131" i="52"/>
  <c r="FI131" i="52"/>
  <c r="FH131" i="52"/>
  <c r="FG131" i="52"/>
  <c r="FF131" i="52"/>
  <c r="FE131" i="52"/>
  <c r="FA131" i="52"/>
  <c r="EZ131" i="52"/>
  <c r="EY131" i="52"/>
  <c r="EX131" i="52"/>
  <c r="EW131" i="52"/>
  <c r="EV131" i="52"/>
  <c r="EU131" i="52"/>
  <c r="ET131" i="52"/>
  <c r="ES131" i="52"/>
  <c r="BD131" i="52"/>
  <c r="BC131" i="52"/>
  <c r="BB131" i="52"/>
  <c r="BA131" i="52"/>
  <c r="AZ131" i="52"/>
  <c r="AY131" i="52"/>
  <c r="AX131" i="52"/>
  <c r="AW131" i="52"/>
  <c r="AV131" i="52"/>
  <c r="AU131" i="52"/>
  <c r="AT131" i="52"/>
  <c r="Q131" i="52"/>
  <c r="P131" i="52"/>
  <c r="C131" i="52"/>
  <c r="HI130" i="52"/>
  <c r="HH130" i="52"/>
  <c r="HG130" i="52"/>
  <c r="HF130" i="52"/>
  <c r="HE130" i="52"/>
  <c r="HD130" i="52"/>
  <c r="HC130" i="52"/>
  <c r="HB130" i="52"/>
  <c r="HA130" i="52"/>
  <c r="GW130" i="52"/>
  <c r="GV130" i="52"/>
  <c r="GU130" i="52"/>
  <c r="GT130" i="52"/>
  <c r="GS130" i="52"/>
  <c r="GR130" i="52"/>
  <c r="GQ130" i="52"/>
  <c r="GP130" i="52"/>
  <c r="GO130" i="52"/>
  <c r="FM130" i="52"/>
  <c r="FL130" i="52"/>
  <c r="FK130" i="52"/>
  <c r="FJ130" i="52"/>
  <c r="FI130" i="52"/>
  <c r="FH130" i="52"/>
  <c r="FG130" i="52"/>
  <c r="FF130" i="52"/>
  <c r="FE130" i="52"/>
  <c r="FA130" i="52"/>
  <c r="EZ130" i="52"/>
  <c r="EY130" i="52"/>
  <c r="EX130" i="52"/>
  <c r="EW130" i="52"/>
  <c r="EV130" i="52"/>
  <c r="EU130" i="52"/>
  <c r="ET130" i="52"/>
  <c r="ES130" i="52"/>
  <c r="BD130" i="52"/>
  <c r="BC130" i="52"/>
  <c r="BB130" i="52"/>
  <c r="BA130" i="52"/>
  <c r="AZ130" i="52"/>
  <c r="AY130" i="52"/>
  <c r="AX130" i="52"/>
  <c r="AW130" i="52"/>
  <c r="AV130" i="52"/>
  <c r="AU130" i="52"/>
  <c r="AT130" i="52"/>
  <c r="Q130" i="52"/>
  <c r="P130" i="52"/>
  <c r="C130" i="52"/>
  <c r="HI129" i="52"/>
  <c r="HH129" i="52"/>
  <c r="HG129" i="52"/>
  <c r="HF129" i="52"/>
  <c r="HE129" i="52"/>
  <c r="HD129" i="52"/>
  <c r="HC129" i="52"/>
  <c r="HB129" i="52"/>
  <c r="HA129" i="52"/>
  <c r="GW129" i="52"/>
  <c r="GV129" i="52"/>
  <c r="GU129" i="52"/>
  <c r="GT129" i="52"/>
  <c r="GS129" i="52"/>
  <c r="GR129" i="52"/>
  <c r="GQ129" i="52"/>
  <c r="GP129" i="52"/>
  <c r="GO129" i="52"/>
  <c r="FM129" i="52"/>
  <c r="FL129" i="52"/>
  <c r="FK129" i="52"/>
  <c r="FJ129" i="52"/>
  <c r="FI129" i="52"/>
  <c r="FH129" i="52"/>
  <c r="FG129" i="52"/>
  <c r="FF129" i="52"/>
  <c r="FE129" i="52"/>
  <c r="FA129" i="52"/>
  <c r="EZ129" i="52"/>
  <c r="EY129" i="52"/>
  <c r="EX129" i="52"/>
  <c r="EW129" i="52"/>
  <c r="EV129" i="52"/>
  <c r="EU129" i="52"/>
  <c r="ET129" i="52"/>
  <c r="ES129" i="52"/>
  <c r="BD129" i="52"/>
  <c r="BC129" i="52"/>
  <c r="BB129" i="52"/>
  <c r="BA129" i="52"/>
  <c r="AZ129" i="52"/>
  <c r="AY129" i="52"/>
  <c r="AX129" i="52"/>
  <c r="AW129" i="52"/>
  <c r="AV129" i="52"/>
  <c r="AU129" i="52"/>
  <c r="AT129" i="52"/>
  <c r="Q129" i="52"/>
  <c r="P129" i="52"/>
  <c r="C129" i="52"/>
  <c r="HI128" i="52"/>
  <c r="HH128" i="52"/>
  <c r="HG128" i="52"/>
  <c r="HF128" i="52"/>
  <c r="HE128" i="52"/>
  <c r="HD128" i="52"/>
  <c r="HC128" i="52"/>
  <c r="HB128" i="52"/>
  <c r="HA128" i="52"/>
  <c r="GW128" i="52"/>
  <c r="GV128" i="52"/>
  <c r="GU128" i="52"/>
  <c r="GT128" i="52"/>
  <c r="GS128" i="52"/>
  <c r="GR128" i="52"/>
  <c r="GQ128" i="52"/>
  <c r="GP128" i="52"/>
  <c r="GO128" i="52"/>
  <c r="FM128" i="52"/>
  <c r="FL128" i="52"/>
  <c r="FK128" i="52"/>
  <c r="FJ128" i="52"/>
  <c r="FI128" i="52"/>
  <c r="FH128" i="52"/>
  <c r="FG128" i="52"/>
  <c r="FF128" i="52"/>
  <c r="FE128" i="52"/>
  <c r="FA128" i="52"/>
  <c r="EZ128" i="52"/>
  <c r="EY128" i="52"/>
  <c r="EX128" i="52"/>
  <c r="EW128" i="52"/>
  <c r="EV128" i="52"/>
  <c r="EU128" i="52"/>
  <c r="ET128" i="52"/>
  <c r="ES128" i="52"/>
  <c r="BD128" i="52"/>
  <c r="BC128" i="52"/>
  <c r="BB128" i="52"/>
  <c r="BA128" i="52"/>
  <c r="AZ128" i="52"/>
  <c r="AY128" i="52"/>
  <c r="AX128" i="52"/>
  <c r="AW128" i="52"/>
  <c r="AV128" i="52"/>
  <c r="AU128" i="52"/>
  <c r="AT128" i="52"/>
  <c r="Q128" i="52"/>
  <c r="P128" i="52"/>
  <c r="C128" i="52"/>
  <c r="HI127" i="52"/>
  <c r="HH127" i="52"/>
  <c r="HG127" i="52"/>
  <c r="HF127" i="52"/>
  <c r="HE127" i="52"/>
  <c r="HD127" i="52"/>
  <c r="HC127" i="52"/>
  <c r="HB127" i="52"/>
  <c r="HA127" i="52"/>
  <c r="GW127" i="52"/>
  <c r="GV127" i="52"/>
  <c r="GU127" i="52"/>
  <c r="GT127" i="52"/>
  <c r="GS127" i="52"/>
  <c r="GR127" i="52"/>
  <c r="GQ127" i="52"/>
  <c r="GP127" i="52"/>
  <c r="GO127" i="52"/>
  <c r="FM127" i="52"/>
  <c r="FL127" i="52"/>
  <c r="FK127" i="52"/>
  <c r="FJ127" i="52"/>
  <c r="FI127" i="52"/>
  <c r="FH127" i="52"/>
  <c r="FG127" i="52"/>
  <c r="FF127" i="52"/>
  <c r="FE127" i="52"/>
  <c r="FA127" i="52"/>
  <c r="EZ127" i="52"/>
  <c r="EY127" i="52"/>
  <c r="EX127" i="52"/>
  <c r="EW127" i="52"/>
  <c r="EV127" i="52"/>
  <c r="EU127" i="52"/>
  <c r="ET127" i="52"/>
  <c r="ES127" i="52"/>
  <c r="BD127" i="52"/>
  <c r="BC127" i="52"/>
  <c r="BB127" i="52"/>
  <c r="BA127" i="52"/>
  <c r="AZ127" i="52"/>
  <c r="AY127" i="52"/>
  <c r="AX127" i="52"/>
  <c r="AW127" i="52"/>
  <c r="AV127" i="52"/>
  <c r="AU127" i="52"/>
  <c r="AT127" i="52"/>
  <c r="Q127" i="52"/>
  <c r="P127" i="52"/>
  <c r="C127" i="52"/>
  <c r="HI126" i="52"/>
  <c r="HH126" i="52"/>
  <c r="HG126" i="52"/>
  <c r="HF126" i="52"/>
  <c r="HE126" i="52"/>
  <c r="HD126" i="52"/>
  <c r="HC126" i="52"/>
  <c r="HB126" i="52"/>
  <c r="HA126" i="52"/>
  <c r="GW126" i="52"/>
  <c r="GV126" i="52"/>
  <c r="GU126" i="52"/>
  <c r="GT126" i="52"/>
  <c r="GS126" i="52"/>
  <c r="GR126" i="52"/>
  <c r="GQ126" i="52"/>
  <c r="GP126" i="52"/>
  <c r="GO126" i="52"/>
  <c r="FM126" i="52"/>
  <c r="FL126" i="52"/>
  <c r="FK126" i="52"/>
  <c r="FJ126" i="52"/>
  <c r="FI126" i="52"/>
  <c r="FH126" i="52"/>
  <c r="FG126" i="52"/>
  <c r="FF126" i="52"/>
  <c r="FE126" i="52"/>
  <c r="FA126" i="52"/>
  <c r="EZ126" i="52"/>
  <c r="EY126" i="52"/>
  <c r="EX126" i="52"/>
  <c r="EW126" i="52"/>
  <c r="EV126" i="52"/>
  <c r="EU126" i="52"/>
  <c r="ET126" i="52"/>
  <c r="ES126" i="52"/>
  <c r="BD126" i="52"/>
  <c r="BC126" i="52"/>
  <c r="BB126" i="52"/>
  <c r="BA126" i="52"/>
  <c r="AZ126" i="52"/>
  <c r="AY126" i="52"/>
  <c r="AX126" i="52"/>
  <c r="AW126" i="52"/>
  <c r="AV126" i="52"/>
  <c r="AU126" i="52"/>
  <c r="AT126" i="52"/>
  <c r="Q126" i="52"/>
  <c r="P126" i="52"/>
  <c r="C126" i="52"/>
  <c r="HI125" i="52"/>
  <c r="HH125" i="52"/>
  <c r="HG125" i="52"/>
  <c r="HF125" i="52"/>
  <c r="HE125" i="52"/>
  <c r="HD125" i="52"/>
  <c r="HC125" i="52"/>
  <c r="HB125" i="52"/>
  <c r="HA125" i="52"/>
  <c r="GW125" i="52"/>
  <c r="GV125" i="52"/>
  <c r="GU125" i="52"/>
  <c r="GT125" i="52"/>
  <c r="GS125" i="52"/>
  <c r="GR125" i="52"/>
  <c r="GQ125" i="52"/>
  <c r="GP125" i="52"/>
  <c r="GO125" i="52"/>
  <c r="FM125" i="52"/>
  <c r="FL125" i="52"/>
  <c r="FK125" i="52"/>
  <c r="FJ125" i="52"/>
  <c r="FI125" i="52"/>
  <c r="FH125" i="52"/>
  <c r="FG125" i="52"/>
  <c r="FF125" i="52"/>
  <c r="FE125" i="52"/>
  <c r="FA125" i="52"/>
  <c r="EZ125" i="52"/>
  <c r="EY125" i="52"/>
  <c r="EX125" i="52"/>
  <c r="EW125" i="52"/>
  <c r="EV125" i="52"/>
  <c r="EU125" i="52"/>
  <c r="ET125" i="52"/>
  <c r="ES125" i="52"/>
  <c r="BD125" i="52"/>
  <c r="BC125" i="52"/>
  <c r="BB125" i="52"/>
  <c r="BA125" i="52"/>
  <c r="AZ125" i="52"/>
  <c r="AY125" i="52"/>
  <c r="AX125" i="52"/>
  <c r="AW125" i="52"/>
  <c r="AV125" i="52"/>
  <c r="AU125" i="52"/>
  <c r="AT125" i="52"/>
  <c r="Q125" i="52"/>
  <c r="P125" i="52"/>
  <c r="C125" i="52"/>
  <c r="HI124" i="52"/>
  <c r="HH124" i="52"/>
  <c r="HG124" i="52"/>
  <c r="HF124" i="52"/>
  <c r="HE124" i="52"/>
  <c r="HD124" i="52"/>
  <c r="HC124" i="52"/>
  <c r="HB124" i="52"/>
  <c r="HA124" i="52"/>
  <c r="GW124" i="52"/>
  <c r="GV124" i="52"/>
  <c r="GU124" i="52"/>
  <c r="GT124" i="52"/>
  <c r="GS124" i="52"/>
  <c r="GR124" i="52"/>
  <c r="GQ124" i="52"/>
  <c r="GP124" i="52"/>
  <c r="GO124" i="52"/>
  <c r="FM124" i="52"/>
  <c r="FL124" i="52"/>
  <c r="FK124" i="52"/>
  <c r="FJ124" i="52"/>
  <c r="FI124" i="52"/>
  <c r="FH124" i="52"/>
  <c r="FG124" i="52"/>
  <c r="FF124" i="52"/>
  <c r="FE124" i="52"/>
  <c r="FA124" i="52"/>
  <c r="EZ124" i="52"/>
  <c r="EY124" i="52"/>
  <c r="EX124" i="52"/>
  <c r="EW124" i="52"/>
  <c r="EV124" i="52"/>
  <c r="EU124" i="52"/>
  <c r="ET124" i="52"/>
  <c r="ES124" i="52"/>
  <c r="BD124" i="52"/>
  <c r="BC124" i="52"/>
  <c r="BB124" i="52"/>
  <c r="BA124" i="52"/>
  <c r="AZ124" i="52"/>
  <c r="AY124" i="52"/>
  <c r="AX124" i="52"/>
  <c r="AW124" i="52"/>
  <c r="AV124" i="52"/>
  <c r="AU124" i="52"/>
  <c r="AT124" i="52"/>
  <c r="Q124" i="52"/>
  <c r="P124" i="52"/>
  <c r="C124" i="52"/>
  <c r="HI123" i="52"/>
  <c r="HH123" i="52"/>
  <c r="HG123" i="52"/>
  <c r="HF123" i="52"/>
  <c r="HE123" i="52"/>
  <c r="HD123" i="52"/>
  <c r="HC123" i="52"/>
  <c r="HB123" i="52"/>
  <c r="HA123" i="52"/>
  <c r="GW123" i="52"/>
  <c r="GV123" i="52"/>
  <c r="GU123" i="52"/>
  <c r="GT123" i="52"/>
  <c r="GS123" i="52"/>
  <c r="GR123" i="52"/>
  <c r="GQ123" i="52"/>
  <c r="GP123" i="52"/>
  <c r="GO123" i="52"/>
  <c r="FM123" i="52"/>
  <c r="FL123" i="52"/>
  <c r="FK123" i="52"/>
  <c r="FJ123" i="52"/>
  <c r="FI123" i="52"/>
  <c r="FH123" i="52"/>
  <c r="FG123" i="52"/>
  <c r="FF123" i="52"/>
  <c r="FE123" i="52"/>
  <c r="FA123" i="52"/>
  <c r="EZ123" i="52"/>
  <c r="EY123" i="52"/>
  <c r="EX123" i="52"/>
  <c r="EW123" i="52"/>
  <c r="EV123" i="52"/>
  <c r="EU123" i="52"/>
  <c r="ET123" i="52"/>
  <c r="ES123" i="52"/>
  <c r="BD123" i="52"/>
  <c r="BC123" i="52"/>
  <c r="BB123" i="52"/>
  <c r="BA123" i="52"/>
  <c r="AZ123" i="52"/>
  <c r="AY123" i="52"/>
  <c r="AX123" i="52"/>
  <c r="AW123" i="52"/>
  <c r="AV123" i="52"/>
  <c r="AU123" i="52"/>
  <c r="AT123" i="52"/>
  <c r="Q123" i="52"/>
  <c r="P123" i="52"/>
  <c r="C123" i="52"/>
  <c r="HI122" i="52"/>
  <c r="HH122" i="52"/>
  <c r="HG122" i="52"/>
  <c r="HF122" i="52"/>
  <c r="HE122" i="52"/>
  <c r="HD122" i="52"/>
  <c r="HC122" i="52"/>
  <c r="HB122" i="52"/>
  <c r="HA122" i="52"/>
  <c r="GW122" i="52"/>
  <c r="GV122" i="52"/>
  <c r="GU122" i="52"/>
  <c r="GT122" i="52"/>
  <c r="GS122" i="52"/>
  <c r="GR122" i="52"/>
  <c r="GQ122" i="52"/>
  <c r="GP122" i="52"/>
  <c r="GO122" i="52"/>
  <c r="FM122" i="52"/>
  <c r="FL122" i="52"/>
  <c r="FK122" i="52"/>
  <c r="FJ122" i="52"/>
  <c r="FI122" i="52"/>
  <c r="FH122" i="52"/>
  <c r="FG122" i="52"/>
  <c r="FF122" i="52"/>
  <c r="FE122" i="52"/>
  <c r="FA122" i="52"/>
  <c r="EZ122" i="52"/>
  <c r="EY122" i="52"/>
  <c r="EX122" i="52"/>
  <c r="EW122" i="52"/>
  <c r="EV122" i="52"/>
  <c r="EU122" i="52"/>
  <c r="ET122" i="52"/>
  <c r="ES122" i="52"/>
  <c r="BD122" i="52"/>
  <c r="BC122" i="52"/>
  <c r="BB122" i="52"/>
  <c r="BA122" i="52"/>
  <c r="AZ122" i="52"/>
  <c r="AY122" i="52"/>
  <c r="AX122" i="52"/>
  <c r="AW122" i="52"/>
  <c r="AV122" i="52"/>
  <c r="AU122" i="52"/>
  <c r="AT122" i="52"/>
  <c r="Q122" i="52"/>
  <c r="P122" i="52"/>
  <c r="C122" i="52"/>
  <c r="HI121" i="52"/>
  <c r="HH121" i="52"/>
  <c r="HG121" i="52"/>
  <c r="HF121" i="52"/>
  <c r="HE121" i="52"/>
  <c r="HD121" i="52"/>
  <c r="HC121" i="52"/>
  <c r="HB121" i="52"/>
  <c r="HA121" i="52"/>
  <c r="GW121" i="52"/>
  <c r="GV121" i="52"/>
  <c r="GU121" i="52"/>
  <c r="GT121" i="52"/>
  <c r="GS121" i="52"/>
  <c r="GR121" i="52"/>
  <c r="GQ121" i="52"/>
  <c r="GP121" i="52"/>
  <c r="GO121" i="52"/>
  <c r="FM121" i="52"/>
  <c r="FL121" i="52"/>
  <c r="FK121" i="52"/>
  <c r="FJ121" i="52"/>
  <c r="FI121" i="52"/>
  <c r="FH121" i="52"/>
  <c r="FG121" i="52"/>
  <c r="FF121" i="52"/>
  <c r="FE121" i="52"/>
  <c r="FA121" i="52"/>
  <c r="EZ121" i="52"/>
  <c r="EY121" i="52"/>
  <c r="EX121" i="52"/>
  <c r="EW121" i="52"/>
  <c r="EV121" i="52"/>
  <c r="EU121" i="52"/>
  <c r="ET121" i="52"/>
  <c r="ES121" i="52"/>
  <c r="BD121" i="52"/>
  <c r="BC121" i="52"/>
  <c r="BB121" i="52"/>
  <c r="BA121" i="52"/>
  <c r="AZ121" i="52"/>
  <c r="AY121" i="52"/>
  <c r="AX121" i="52"/>
  <c r="AW121" i="52"/>
  <c r="AV121" i="52"/>
  <c r="AU121" i="52"/>
  <c r="AT121" i="52"/>
  <c r="Q121" i="52"/>
  <c r="P121" i="52"/>
  <c r="C121" i="52"/>
  <c r="HI120" i="52"/>
  <c r="HH120" i="52"/>
  <c r="HG120" i="52"/>
  <c r="HF120" i="52"/>
  <c r="HE120" i="52"/>
  <c r="HD120" i="52"/>
  <c r="HC120" i="52"/>
  <c r="HB120" i="52"/>
  <c r="HA120" i="52"/>
  <c r="GW120" i="52"/>
  <c r="GV120" i="52"/>
  <c r="GU120" i="52"/>
  <c r="GT120" i="52"/>
  <c r="GS120" i="52"/>
  <c r="GR120" i="52"/>
  <c r="GQ120" i="52"/>
  <c r="GP120" i="52"/>
  <c r="GO120" i="52"/>
  <c r="FM120" i="52"/>
  <c r="FL120" i="52"/>
  <c r="FK120" i="52"/>
  <c r="FJ120" i="52"/>
  <c r="FI120" i="52"/>
  <c r="FH120" i="52"/>
  <c r="FG120" i="52"/>
  <c r="FF120" i="52"/>
  <c r="FE120" i="52"/>
  <c r="FA120" i="52"/>
  <c r="EZ120" i="52"/>
  <c r="EY120" i="52"/>
  <c r="EX120" i="52"/>
  <c r="EW120" i="52"/>
  <c r="EV120" i="52"/>
  <c r="EU120" i="52"/>
  <c r="ET120" i="52"/>
  <c r="ES120" i="52"/>
  <c r="BD120" i="52"/>
  <c r="BC120" i="52"/>
  <c r="BB120" i="52"/>
  <c r="BA120" i="52"/>
  <c r="AZ120" i="52"/>
  <c r="AY120" i="52"/>
  <c r="AX120" i="52"/>
  <c r="AW120" i="52"/>
  <c r="AV120" i="52"/>
  <c r="AU120" i="52"/>
  <c r="AT120" i="52"/>
  <c r="Q120" i="52"/>
  <c r="P120" i="52"/>
  <c r="C120" i="52"/>
  <c r="HI119" i="52"/>
  <c r="HH119" i="52"/>
  <c r="HG119" i="52"/>
  <c r="HF119" i="52"/>
  <c r="HE119" i="52"/>
  <c r="HD119" i="52"/>
  <c r="HC119" i="52"/>
  <c r="HB119" i="52"/>
  <c r="HA119" i="52"/>
  <c r="GW119" i="52"/>
  <c r="GV119" i="52"/>
  <c r="GU119" i="52"/>
  <c r="GT119" i="52"/>
  <c r="GS119" i="52"/>
  <c r="GR119" i="52"/>
  <c r="GQ119" i="52"/>
  <c r="GP119" i="52"/>
  <c r="GO119" i="52"/>
  <c r="FM119" i="52"/>
  <c r="FL119" i="52"/>
  <c r="FK119" i="52"/>
  <c r="FJ119" i="52"/>
  <c r="FI119" i="52"/>
  <c r="FH119" i="52"/>
  <c r="FG119" i="52"/>
  <c r="FF119" i="52"/>
  <c r="FE119" i="52"/>
  <c r="FA119" i="52"/>
  <c r="EZ119" i="52"/>
  <c r="EY119" i="52"/>
  <c r="EX119" i="52"/>
  <c r="EW119" i="52"/>
  <c r="EV119" i="52"/>
  <c r="EU119" i="52"/>
  <c r="ET119" i="52"/>
  <c r="ES119" i="52"/>
  <c r="BD119" i="52"/>
  <c r="BC119" i="52"/>
  <c r="BB119" i="52"/>
  <c r="BA119" i="52"/>
  <c r="AZ119" i="52"/>
  <c r="AY119" i="52"/>
  <c r="AX119" i="52"/>
  <c r="AW119" i="52"/>
  <c r="AV119" i="52"/>
  <c r="AU119" i="52"/>
  <c r="AT119" i="52"/>
  <c r="Q119" i="52"/>
  <c r="P119" i="52"/>
  <c r="C119" i="52"/>
  <c r="HI118" i="52"/>
  <c r="HH118" i="52"/>
  <c r="HG118" i="52"/>
  <c r="HF118" i="52"/>
  <c r="HE118" i="52"/>
  <c r="HD118" i="52"/>
  <c r="HC118" i="52"/>
  <c r="HB118" i="52"/>
  <c r="HA118" i="52"/>
  <c r="GW118" i="52"/>
  <c r="GV118" i="52"/>
  <c r="GU118" i="52"/>
  <c r="GT118" i="52"/>
  <c r="GS118" i="52"/>
  <c r="GR118" i="52"/>
  <c r="GQ118" i="52"/>
  <c r="GP118" i="52"/>
  <c r="GO118" i="52"/>
  <c r="FM118" i="52"/>
  <c r="FL118" i="52"/>
  <c r="FK118" i="52"/>
  <c r="FJ118" i="52"/>
  <c r="FI118" i="52"/>
  <c r="FH118" i="52"/>
  <c r="FG118" i="52"/>
  <c r="FF118" i="52"/>
  <c r="FE118" i="52"/>
  <c r="FA118" i="52"/>
  <c r="EZ118" i="52"/>
  <c r="EY118" i="52"/>
  <c r="EX118" i="52"/>
  <c r="EW118" i="52"/>
  <c r="EV118" i="52"/>
  <c r="EU118" i="52"/>
  <c r="ET118" i="52"/>
  <c r="ES118" i="52"/>
  <c r="BD118" i="52"/>
  <c r="BC118" i="52"/>
  <c r="BB118" i="52"/>
  <c r="BA118" i="52"/>
  <c r="AZ118" i="52"/>
  <c r="AY118" i="52"/>
  <c r="AX118" i="52"/>
  <c r="AW118" i="52"/>
  <c r="AV118" i="52"/>
  <c r="AU118" i="52"/>
  <c r="AT118" i="52"/>
  <c r="Q118" i="52"/>
  <c r="P118" i="52"/>
  <c r="C118" i="52"/>
  <c r="HI117" i="52"/>
  <c r="HH117" i="52"/>
  <c r="HG117" i="52"/>
  <c r="HF117" i="52"/>
  <c r="HE117" i="52"/>
  <c r="HD117" i="52"/>
  <c r="HC117" i="52"/>
  <c r="HB117" i="52"/>
  <c r="HA117" i="52"/>
  <c r="GW117" i="52"/>
  <c r="GV117" i="52"/>
  <c r="GU117" i="52"/>
  <c r="GT117" i="52"/>
  <c r="GS117" i="52"/>
  <c r="GR117" i="52"/>
  <c r="GQ117" i="52"/>
  <c r="GP117" i="52"/>
  <c r="GO117" i="52"/>
  <c r="FM117" i="52"/>
  <c r="FL117" i="52"/>
  <c r="FK117" i="52"/>
  <c r="FJ117" i="52"/>
  <c r="FI117" i="52"/>
  <c r="FH117" i="52"/>
  <c r="FG117" i="52"/>
  <c r="FF117" i="52"/>
  <c r="FE117" i="52"/>
  <c r="FA117" i="52"/>
  <c r="EZ117" i="52"/>
  <c r="EY117" i="52"/>
  <c r="EX117" i="52"/>
  <c r="EW117" i="52"/>
  <c r="EV117" i="52"/>
  <c r="EU117" i="52"/>
  <c r="ET117" i="52"/>
  <c r="ES117" i="52"/>
  <c r="BD117" i="52"/>
  <c r="BC117" i="52"/>
  <c r="BB117" i="52"/>
  <c r="BA117" i="52"/>
  <c r="AZ117" i="52"/>
  <c r="AY117" i="52"/>
  <c r="AX117" i="52"/>
  <c r="AW117" i="52"/>
  <c r="AV117" i="52"/>
  <c r="AU117" i="52"/>
  <c r="AT117" i="52"/>
  <c r="Q117" i="52"/>
  <c r="P117" i="52"/>
  <c r="C117" i="52"/>
  <c r="HI116" i="52"/>
  <c r="HH116" i="52"/>
  <c r="HG116" i="52"/>
  <c r="HF116" i="52"/>
  <c r="HE116" i="52"/>
  <c r="HD116" i="52"/>
  <c r="HC116" i="52"/>
  <c r="HB116" i="52"/>
  <c r="HA116" i="52"/>
  <c r="GW116" i="52"/>
  <c r="GV116" i="52"/>
  <c r="GU116" i="52"/>
  <c r="GT116" i="52"/>
  <c r="GS116" i="52"/>
  <c r="GR116" i="52"/>
  <c r="GQ116" i="52"/>
  <c r="GP116" i="52"/>
  <c r="GO116" i="52"/>
  <c r="FM116" i="52"/>
  <c r="FL116" i="52"/>
  <c r="FK116" i="52"/>
  <c r="FJ116" i="52"/>
  <c r="FI116" i="52"/>
  <c r="FH116" i="52"/>
  <c r="FG116" i="52"/>
  <c r="FF116" i="52"/>
  <c r="FE116" i="52"/>
  <c r="FA116" i="52"/>
  <c r="EZ116" i="52"/>
  <c r="EY116" i="52"/>
  <c r="EX116" i="52"/>
  <c r="EW116" i="52"/>
  <c r="EV116" i="52"/>
  <c r="EU116" i="52"/>
  <c r="ET116" i="52"/>
  <c r="ES116" i="52"/>
  <c r="BD116" i="52"/>
  <c r="BC116" i="52"/>
  <c r="BB116" i="52"/>
  <c r="BA116" i="52"/>
  <c r="AZ116" i="52"/>
  <c r="AY116" i="52"/>
  <c r="AX116" i="52"/>
  <c r="AW116" i="52"/>
  <c r="AV116" i="52"/>
  <c r="AU116" i="52"/>
  <c r="AT116" i="52"/>
  <c r="Q116" i="52"/>
  <c r="P116" i="52"/>
  <c r="C116" i="52"/>
  <c r="HI115" i="52"/>
  <c r="HH115" i="52"/>
  <c r="HG115" i="52"/>
  <c r="HF115" i="52"/>
  <c r="HE115" i="52"/>
  <c r="HD115" i="52"/>
  <c r="HC115" i="52"/>
  <c r="HB115" i="52"/>
  <c r="HA115" i="52"/>
  <c r="GW115" i="52"/>
  <c r="GV115" i="52"/>
  <c r="GU115" i="52"/>
  <c r="GT115" i="52"/>
  <c r="GS115" i="52"/>
  <c r="GR115" i="52"/>
  <c r="GQ115" i="52"/>
  <c r="GP115" i="52"/>
  <c r="GO115" i="52"/>
  <c r="FM115" i="52"/>
  <c r="FL115" i="52"/>
  <c r="FK115" i="52"/>
  <c r="FJ115" i="52"/>
  <c r="FI115" i="52"/>
  <c r="FH115" i="52"/>
  <c r="FG115" i="52"/>
  <c r="FF115" i="52"/>
  <c r="FE115" i="52"/>
  <c r="FA115" i="52"/>
  <c r="EZ115" i="52"/>
  <c r="EY115" i="52"/>
  <c r="EX115" i="52"/>
  <c r="EW115" i="52"/>
  <c r="EV115" i="52"/>
  <c r="EU115" i="52"/>
  <c r="ET115" i="52"/>
  <c r="ES115" i="52"/>
  <c r="BD115" i="52"/>
  <c r="BC115" i="52"/>
  <c r="BB115" i="52"/>
  <c r="BA115" i="52"/>
  <c r="AZ115" i="52"/>
  <c r="AY115" i="52"/>
  <c r="AX115" i="52"/>
  <c r="AW115" i="52"/>
  <c r="AV115" i="52"/>
  <c r="AU115" i="52"/>
  <c r="AT115" i="52"/>
  <c r="Q115" i="52"/>
  <c r="P115" i="52"/>
  <c r="C115" i="52"/>
  <c r="HI114" i="52"/>
  <c r="HH114" i="52"/>
  <c r="HG114" i="52"/>
  <c r="HF114" i="52"/>
  <c r="HE114" i="52"/>
  <c r="HD114" i="52"/>
  <c r="HC114" i="52"/>
  <c r="HB114" i="52"/>
  <c r="HA114" i="52"/>
  <c r="GW114" i="52"/>
  <c r="GV114" i="52"/>
  <c r="GU114" i="52"/>
  <c r="GT114" i="52"/>
  <c r="GS114" i="52"/>
  <c r="GR114" i="52"/>
  <c r="GQ114" i="52"/>
  <c r="GP114" i="52"/>
  <c r="GO114" i="52"/>
  <c r="FM114" i="52"/>
  <c r="FL114" i="52"/>
  <c r="FK114" i="52"/>
  <c r="FJ114" i="52"/>
  <c r="FI114" i="52"/>
  <c r="FH114" i="52"/>
  <c r="FG114" i="52"/>
  <c r="FF114" i="52"/>
  <c r="FE114" i="52"/>
  <c r="FA114" i="52"/>
  <c r="EZ114" i="52"/>
  <c r="EY114" i="52"/>
  <c r="EX114" i="52"/>
  <c r="EW114" i="52"/>
  <c r="EV114" i="52"/>
  <c r="EU114" i="52"/>
  <c r="ET114" i="52"/>
  <c r="ES114" i="52"/>
  <c r="BD114" i="52"/>
  <c r="BC114" i="52"/>
  <c r="BB114" i="52"/>
  <c r="BA114" i="52"/>
  <c r="AZ114" i="52"/>
  <c r="AY114" i="52"/>
  <c r="AX114" i="52"/>
  <c r="AW114" i="52"/>
  <c r="AV114" i="52"/>
  <c r="AU114" i="52"/>
  <c r="AT114" i="52"/>
  <c r="Q114" i="52"/>
  <c r="P114" i="52"/>
  <c r="C114" i="52"/>
  <c r="HI113" i="52"/>
  <c r="HH113" i="52"/>
  <c r="HG113" i="52"/>
  <c r="HF113" i="52"/>
  <c r="HE113" i="52"/>
  <c r="HD113" i="52"/>
  <c r="HC113" i="52"/>
  <c r="HB113" i="52"/>
  <c r="HA113" i="52"/>
  <c r="GW113" i="52"/>
  <c r="GV113" i="52"/>
  <c r="GU113" i="52"/>
  <c r="GT113" i="52"/>
  <c r="GS113" i="52"/>
  <c r="GR113" i="52"/>
  <c r="GQ113" i="52"/>
  <c r="GP113" i="52"/>
  <c r="GO113" i="52"/>
  <c r="FM113" i="52"/>
  <c r="FL113" i="52"/>
  <c r="FK113" i="52"/>
  <c r="FJ113" i="52"/>
  <c r="FI113" i="52"/>
  <c r="FH113" i="52"/>
  <c r="FG113" i="52"/>
  <c r="FF113" i="52"/>
  <c r="FE113" i="52"/>
  <c r="FA113" i="52"/>
  <c r="EZ113" i="52"/>
  <c r="EY113" i="52"/>
  <c r="EX113" i="52"/>
  <c r="EW113" i="52"/>
  <c r="EV113" i="52"/>
  <c r="EU113" i="52"/>
  <c r="ET113" i="52"/>
  <c r="ES113" i="52"/>
  <c r="BD113" i="52"/>
  <c r="BC113" i="52"/>
  <c r="BB113" i="52"/>
  <c r="BA113" i="52"/>
  <c r="AZ113" i="52"/>
  <c r="AY113" i="52"/>
  <c r="AX113" i="52"/>
  <c r="AW113" i="52"/>
  <c r="AV113" i="52"/>
  <c r="AU113" i="52"/>
  <c r="AT113" i="52"/>
  <c r="Q113" i="52"/>
  <c r="P113" i="52"/>
  <c r="C113" i="52"/>
  <c r="HI112" i="52"/>
  <c r="HH112" i="52"/>
  <c r="HG112" i="52"/>
  <c r="HF112" i="52"/>
  <c r="HE112" i="52"/>
  <c r="HD112" i="52"/>
  <c r="HC112" i="52"/>
  <c r="HB112" i="52"/>
  <c r="HA112" i="52"/>
  <c r="GW112" i="52"/>
  <c r="GV112" i="52"/>
  <c r="GU112" i="52"/>
  <c r="GT112" i="52"/>
  <c r="GS112" i="52"/>
  <c r="GR112" i="52"/>
  <c r="GQ112" i="52"/>
  <c r="GP112" i="52"/>
  <c r="GO112" i="52"/>
  <c r="FM112" i="52"/>
  <c r="FL112" i="52"/>
  <c r="FK112" i="52"/>
  <c r="FJ112" i="52"/>
  <c r="FI112" i="52"/>
  <c r="FH112" i="52"/>
  <c r="FG112" i="52"/>
  <c r="FF112" i="52"/>
  <c r="FE112" i="52"/>
  <c r="FA112" i="52"/>
  <c r="EZ112" i="52"/>
  <c r="EY112" i="52"/>
  <c r="EX112" i="52"/>
  <c r="EW112" i="52"/>
  <c r="EV112" i="52"/>
  <c r="EU112" i="52"/>
  <c r="ET112" i="52"/>
  <c r="ES112" i="52"/>
  <c r="BD112" i="52"/>
  <c r="BC112" i="52"/>
  <c r="BB112" i="52"/>
  <c r="BA112" i="52"/>
  <c r="AZ112" i="52"/>
  <c r="AY112" i="52"/>
  <c r="AX112" i="52"/>
  <c r="AW112" i="52"/>
  <c r="AV112" i="52"/>
  <c r="AU112" i="52"/>
  <c r="AT112" i="52"/>
  <c r="Q112" i="52"/>
  <c r="P112" i="52"/>
  <c r="C112" i="52"/>
  <c r="HI111" i="52"/>
  <c r="HH111" i="52"/>
  <c r="HG111" i="52"/>
  <c r="HF111" i="52"/>
  <c r="HE111" i="52"/>
  <c r="HD111" i="52"/>
  <c r="HC111" i="52"/>
  <c r="HB111" i="52"/>
  <c r="HA111" i="52"/>
  <c r="GW111" i="52"/>
  <c r="GV111" i="52"/>
  <c r="GU111" i="52"/>
  <c r="GT111" i="52"/>
  <c r="GS111" i="52"/>
  <c r="GR111" i="52"/>
  <c r="GQ111" i="52"/>
  <c r="GP111" i="52"/>
  <c r="GO111" i="52"/>
  <c r="FM111" i="52"/>
  <c r="FL111" i="52"/>
  <c r="FK111" i="52"/>
  <c r="FJ111" i="52"/>
  <c r="FI111" i="52"/>
  <c r="FH111" i="52"/>
  <c r="FG111" i="52"/>
  <c r="FF111" i="52"/>
  <c r="FE111" i="52"/>
  <c r="FA111" i="52"/>
  <c r="EZ111" i="52"/>
  <c r="EY111" i="52"/>
  <c r="EX111" i="52"/>
  <c r="EW111" i="52"/>
  <c r="EV111" i="52"/>
  <c r="EU111" i="52"/>
  <c r="ET111" i="52"/>
  <c r="ES111" i="52"/>
  <c r="BD111" i="52"/>
  <c r="BC111" i="52"/>
  <c r="BB111" i="52"/>
  <c r="BA111" i="52"/>
  <c r="AZ111" i="52"/>
  <c r="AY111" i="52"/>
  <c r="AX111" i="52"/>
  <c r="AW111" i="52"/>
  <c r="AV111" i="52"/>
  <c r="AU111" i="52"/>
  <c r="AT111" i="52"/>
  <c r="Q111" i="52"/>
  <c r="P111" i="52"/>
  <c r="C111" i="52"/>
  <c r="HI110" i="52"/>
  <c r="HH110" i="52"/>
  <c r="HG110" i="52"/>
  <c r="HF110" i="52"/>
  <c r="HE110" i="52"/>
  <c r="HD110" i="52"/>
  <c r="HC110" i="52"/>
  <c r="HB110" i="52"/>
  <c r="HA110" i="52"/>
  <c r="GW110" i="52"/>
  <c r="GV110" i="52"/>
  <c r="GU110" i="52"/>
  <c r="GT110" i="52"/>
  <c r="GS110" i="52"/>
  <c r="GR110" i="52"/>
  <c r="GQ110" i="52"/>
  <c r="GP110" i="52"/>
  <c r="GO110" i="52"/>
  <c r="FM110" i="52"/>
  <c r="FL110" i="52"/>
  <c r="FK110" i="52"/>
  <c r="FJ110" i="52"/>
  <c r="FI110" i="52"/>
  <c r="FH110" i="52"/>
  <c r="FG110" i="52"/>
  <c r="FF110" i="52"/>
  <c r="FE110" i="52"/>
  <c r="FA110" i="52"/>
  <c r="EZ110" i="52"/>
  <c r="EY110" i="52"/>
  <c r="EX110" i="52"/>
  <c r="EW110" i="52"/>
  <c r="EV110" i="52"/>
  <c r="EU110" i="52"/>
  <c r="ET110" i="52"/>
  <c r="ES110" i="52"/>
  <c r="BD110" i="52"/>
  <c r="BC110" i="52"/>
  <c r="BB110" i="52"/>
  <c r="BA110" i="52"/>
  <c r="AZ110" i="52"/>
  <c r="AY110" i="52"/>
  <c r="AX110" i="52"/>
  <c r="AW110" i="52"/>
  <c r="AV110" i="52"/>
  <c r="AU110" i="52"/>
  <c r="AT110" i="52"/>
  <c r="Q110" i="52"/>
  <c r="P110" i="52"/>
  <c r="C110" i="52"/>
  <c r="HI109" i="52"/>
  <c r="HH109" i="52"/>
  <c r="HG109" i="52"/>
  <c r="HF109" i="52"/>
  <c r="HE109" i="52"/>
  <c r="HD109" i="52"/>
  <c r="HC109" i="52"/>
  <c r="HB109" i="52"/>
  <c r="HA109" i="52"/>
  <c r="GW109" i="52"/>
  <c r="GV109" i="52"/>
  <c r="GU109" i="52"/>
  <c r="GT109" i="52"/>
  <c r="GS109" i="52"/>
  <c r="GR109" i="52"/>
  <c r="GQ109" i="52"/>
  <c r="GP109" i="52"/>
  <c r="GO109" i="52"/>
  <c r="FM109" i="52"/>
  <c r="FL109" i="52"/>
  <c r="FK109" i="52"/>
  <c r="FJ109" i="52"/>
  <c r="FI109" i="52"/>
  <c r="FH109" i="52"/>
  <c r="FG109" i="52"/>
  <c r="FF109" i="52"/>
  <c r="FE109" i="52"/>
  <c r="FA109" i="52"/>
  <c r="EZ109" i="52"/>
  <c r="EY109" i="52"/>
  <c r="EX109" i="52"/>
  <c r="EW109" i="52"/>
  <c r="EV109" i="52"/>
  <c r="EU109" i="52"/>
  <c r="ET109" i="52"/>
  <c r="ES109" i="52"/>
  <c r="BD109" i="52"/>
  <c r="BC109" i="52"/>
  <c r="BB109" i="52"/>
  <c r="BA109" i="52"/>
  <c r="AZ109" i="52"/>
  <c r="AY109" i="52"/>
  <c r="AX109" i="52"/>
  <c r="AW109" i="52"/>
  <c r="AV109" i="52"/>
  <c r="AU109" i="52"/>
  <c r="AT109" i="52"/>
  <c r="Q109" i="52"/>
  <c r="P109" i="52"/>
  <c r="C109" i="52"/>
  <c r="HI108" i="52"/>
  <c r="HH108" i="52"/>
  <c r="HG108" i="52"/>
  <c r="HF108" i="52"/>
  <c r="HE108" i="52"/>
  <c r="HD108" i="52"/>
  <c r="HC108" i="52"/>
  <c r="HB108" i="52"/>
  <c r="HA108" i="52"/>
  <c r="GW108" i="52"/>
  <c r="GV108" i="52"/>
  <c r="GU108" i="52"/>
  <c r="GT108" i="52"/>
  <c r="GS108" i="52"/>
  <c r="GR108" i="52"/>
  <c r="GQ108" i="52"/>
  <c r="GP108" i="52"/>
  <c r="GO108" i="52"/>
  <c r="FM108" i="52"/>
  <c r="FL108" i="52"/>
  <c r="FK108" i="52"/>
  <c r="FJ108" i="52"/>
  <c r="FI108" i="52"/>
  <c r="FH108" i="52"/>
  <c r="FG108" i="52"/>
  <c r="FF108" i="52"/>
  <c r="FE108" i="52"/>
  <c r="FA108" i="52"/>
  <c r="EZ108" i="52"/>
  <c r="EY108" i="52"/>
  <c r="EX108" i="52"/>
  <c r="EW108" i="52"/>
  <c r="EV108" i="52"/>
  <c r="EU108" i="52"/>
  <c r="ET108" i="52"/>
  <c r="ES108" i="52"/>
  <c r="BD108" i="52"/>
  <c r="BC108" i="52"/>
  <c r="BB108" i="52"/>
  <c r="BA108" i="52"/>
  <c r="AZ108" i="52"/>
  <c r="AY108" i="52"/>
  <c r="AX108" i="52"/>
  <c r="AW108" i="52"/>
  <c r="AV108" i="52"/>
  <c r="AU108" i="52"/>
  <c r="AT108" i="52"/>
  <c r="Q108" i="52"/>
  <c r="P108" i="52"/>
  <c r="C108" i="52"/>
  <c r="HI107" i="52"/>
  <c r="HH107" i="52"/>
  <c r="HG107" i="52"/>
  <c r="HF107" i="52"/>
  <c r="HE107" i="52"/>
  <c r="HD107" i="52"/>
  <c r="HC107" i="52"/>
  <c r="HB107" i="52"/>
  <c r="HA107" i="52"/>
  <c r="GW107" i="52"/>
  <c r="GV107" i="52"/>
  <c r="GU107" i="52"/>
  <c r="GT107" i="52"/>
  <c r="GS107" i="52"/>
  <c r="GR107" i="52"/>
  <c r="GQ107" i="52"/>
  <c r="GP107" i="52"/>
  <c r="GO107" i="52"/>
  <c r="FM107" i="52"/>
  <c r="FL107" i="52"/>
  <c r="FK107" i="52"/>
  <c r="FJ107" i="52"/>
  <c r="FI107" i="52"/>
  <c r="FH107" i="52"/>
  <c r="FG107" i="52"/>
  <c r="FF107" i="52"/>
  <c r="FE107" i="52"/>
  <c r="FA107" i="52"/>
  <c r="EZ107" i="52"/>
  <c r="EY107" i="52"/>
  <c r="EX107" i="52"/>
  <c r="EW107" i="52"/>
  <c r="EV107" i="52"/>
  <c r="EU107" i="52"/>
  <c r="ET107" i="52"/>
  <c r="ES107" i="52"/>
  <c r="BD107" i="52"/>
  <c r="BC107" i="52"/>
  <c r="BB107" i="52"/>
  <c r="BA107" i="52"/>
  <c r="AZ107" i="52"/>
  <c r="AY107" i="52"/>
  <c r="AX107" i="52"/>
  <c r="AW107" i="52"/>
  <c r="AV107" i="52"/>
  <c r="AU107" i="52"/>
  <c r="AT107" i="52"/>
  <c r="Q107" i="52"/>
  <c r="P107" i="52"/>
  <c r="C107" i="52"/>
  <c r="HI106" i="52"/>
  <c r="HH106" i="52"/>
  <c r="HG106" i="52"/>
  <c r="HF106" i="52"/>
  <c r="HE106" i="52"/>
  <c r="HD106" i="52"/>
  <c r="HC106" i="52"/>
  <c r="HB106" i="52"/>
  <c r="HA106" i="52"/>
  <c r="GW106" i="52"/>
  <c r="GV106" i="52"/>
  <c r="GU106" i="52"/>
  <c r="GT106" i="52"/>
  <c r="GS106" i="52"/>
  <c r="GR106" i="52"/>
  <c r="GQ106" i="52"/>
  <c r="GP106" i="52"/>
  <c r="GO106" i="52"/>
  <c r="FM106" i="52"/>
  <c r="FL106" i="52"/>
  <c r="FK106" i="52"/>
  <c r="FJ106" i="52"/>
  <c r="FI106" i="52"/>
  <c r="FH106" i="52"/>
  <c r="FG106" i="52"/>
  <c r="FF106" i="52"/>
  <c r="FE106" i="52"/>
  <c r="FA106" i="52"/>
  <c r="EZ106" i="52"/>
  <c r="EY106" i="52"/>
  <c r="EX106" i="52"/>
  <c r="EW106" i="52"/>
  <c r="EV106" i="52"/>
  <c r="EU106" i="52"/>
  <c r="ET106" i="52"/>
  <c r="ES106" i="52"/>
  <c r="BD106" i="52"/>
  <c r="BC106" i="52"/>
  <c r="BB106" i="52"/>
  <c r="BA106" i="52"/>
  <c r="AZ106" i="52"/>
  <c r="AY106" i="52"/>
  <c r="AX106" i="52"/>
  <c r="AW106" i="52"/>
  <c r="AV106" i="52"/>
  <c r="AU106" i="52"/>
  <c r="AT106" i="52"/>
  <c r="Q106" i="52"/>
  <c r="P106" i="52"/>
  <c r="C106" i="52"/>
  <c r="HI105" i="52"/>
  <c r="HH105" i="52"/>
  <c r="HG105" i="52"/>
  <c r="HF105" i="52"/>
  <c r="HE105" i="52"/>
  <c r="HD105" i="52"/>
  <c r="HC105" i="52"/>
  <c r="HB105" i="52"/>
  <c r="HA105" i="52"/>
  <c r="GW105" i="52"/>
  <c r="GV105" i="52"/>
  <c r="GU105" i="52"/>
  <c r="GT105" i="52"/>
  <c r="GS105" i="52"/>
  <c r="GR105" i="52"/>
  <c r="GQ105" i="52"/>
  <c r="GP105" i="52"/>
  <c r="GO105" i="52"/>
  <c r="FM105" i="52"/>
  <c r="FL105" i="52"/>
  <c r="FK105" i="52"/>
  <c r="FJ105" i="52"/>
  <c r="FI105" i="52"/>
  <c r="FH105" i="52"/>
  <c r="FG105" i="52"/>
  <c r="FF105" i="52"/>
  <c r="FE105" i="52"/>
  <c r="FA105" i="52"/>
  <c r="EZ105" i="52"/>
  <c r="EY105" i="52"/>
  <c r="EX105" i="52"/>
  <c r="EW105" i="52"/>
  <c r="EV105" i="52"/>
  <c r="EU105" i="52"/>
  <c r="ET105" i="52"/>
  <c r="ES105" i="52"/>
  <c r="BD105" i="52"/>
  <c r="BC105" i="52"/>
  <c r="BB105" i="52"/>
  <c r="BA105" i="52"/>
  <c r="AZ105" i="52"/>
  <c r="AY105" i="52"/>
  <c r="AX105" i="52"/>
  <c r="AW105" i="52"/>
  <c r="AV105" i="52"/>
  <c r="AU105" i="52"/>
  <c r="AT105" i="52"/>
  <c r="Q105" i="52"/>
  <c r="P105" i="52"/>
  <c r="C105" i="52"/>
  <c r="HI104" i="52"/>
  <c r="HH104" i="52"/>
  <c r="HG104" i="52"/>
  <c r="HF104" i="52"/>
  <c r="HE104" i="52"/>
  <c r="HD104" i="52"/>
  <c r="HC104" i="52"/>
  <c r="HB104" i="52"/>
  <c r="HA104" i="52"/>
  <c r="GW104" i="52"/>
  <c r="GV104" i="52"/>
  <c r="GU104" i="52"/>
  <c r="GT104" i="52"/>
  <c r="GS104" i="52"/>
  <c r="GR104" i="52"/>
  <c r="GQ104" i="52"/>
  <c r="GP104" i="52"/>
  <c r="GO104" i="52"/>
  <c r="FM104" i="52"/>
  <c r="FL104" i="52"/>
  <c r="FK104" i="52"/>
  <c r="FJ104" i="52"/>
  <c r="FI104" i="52"/>
  <c r="FH104" i="52"/>
  <c r="FG104" i="52"/>
  <c r="FF104" i="52"/>
  <c r="FE104" i="52"/>
  <c r="FA104" i="52"/>
  <c r="EZ104" i="52"/>
  <c r="EY104" i="52"/>
  <c r="EX104" i="52"/>
  <c r="EW104" i="52"/>
  <c r="EV104" i="52"/>
  <c r="EU104" i="52"/>
  <c r="ET104" i="52"/>
  <c r="ES104" i="52"/>
  <c r="BD104" i="52"/>
  <c r="BC104" i="52"/>
  <c r="BB104" i="52"/>
  <c r="BA104" i="52"/>
  <c r="AZ104" i="52"/>
  <c r="AY104" i="52"/>
  <c r="AX104" i="52"/>
  <c r="AW104" i="52"/>
  <c r="AV104" i="52"/>
  <c r="AU104" i="52"/>
  <c r="AT104" i="52"/>
  <c r="Q104" i="52"/>
  <c r="P104" i="52"/>
  <c r="C104" i="52"/>
  <c r="HI103" i="52"/>
  <c r="HH103" i="52"/>
  <c r="HG103" i="52"/>
  <c r="HF103" i="52"/>
  <c r="HE103" i="52"/>
  <c r="HD103" i="52"/>
  <c r="HC103" i="52"/>
  <c r="HB103" i="52"/>
  <c r="HA103" i="52"/>
  <c r="GW103" i="52"/>
  <c r="GV103" i="52"/>
  <c r="GU103" i="52"/>
  <c r="GT103" i="52"/>
  <c r="GS103" i="52"/>
  <c r="GR103" i="52"/>
  <c r="GQ103" i="52"/>
  <c r="GP103" i="52"/>
  <c r="GO103" i="52"/>
  <c r="FM103" i="52"/>
  <c r="FL103" i="52"/>
  <c r="FK103" i="52"/>
  <c r="FJ103" i="52"/>
  <c r="FI103" i="52"/>
  <c r="FH103" i="52"/>
  <c r="FG103" i="52"/>
  <c r="FF103" i="52"/>
  <c r="FE103" i="52"/>
  <c r="FA103" i="52"/>
  <c r="EZ103" i="52"/>
  <c r="EY103" i="52"/>
  <c r="EX103" i="52"/>
  <c r="EW103" i="52"/>
  <c r="EV103" i="52"/>
  <c r="EU103" i="52"/>
  <c r="ET103" i="52"/>
  <c r="ES103" i="52"/>
  <c r="BD103" i="52"/>
  <c r="BC103" i="52"/>
  <c r="BB103" i="52"/>
  <c r="BA103" i="52"/>
  <c r="AZ103" i="52"/>
  <c r="AY103" i="52"/>
  <c r="AX103" i="52"/>
  <c r="AW103" i="52"/>
  <c r="AV103" i="52"/>
  <c r="AU103" i="52"/>
  <c r="AT103" i="52"/>
  <c r="Q103" i="52"/>
  <c r="P103" i="52"/>
  <c r="C103" i="52"/>
  <c r="HI102" i="52"/>
  <c r="HH102" i="52"/>
  <c r="HG102" i="52"/>
  <c r="HF102" i="52"/>
  <c r="HE102" i="52"/>
  <c r="HD102" i="52"/>
  <c r="HC102" i="52"/>
  <c r="HB102" i="52"/>
  <c r="HA102" i="52"/>
  <c r="GW102" i="52"/>
  <c r="GV102" i="52"/>
  <c r="GU102" i="52"/>
  <c r="GT102" i="52"/>
  <c r="GS102" i="52"/>
  <c r="GR102" i="52"/>
  <c r="GQ102" i="52"/>
  <c r="GP102" i="52"/>
  <c r="GO102" i="52"/>
  <c r="FM102" i="52"/>
  <c r="FL102" i="52"/>
  <c r="FK102" i="52"/>
  <c r="FJ102" i="52"/>
  <c r="FI102" i="52"/>
  <c r="FH102" i="52"/>
  <c r="FG102" i="52"/>
  <c r="FF102" i="52"/>
  <c r="FE102" i="52"/>
  <c r="FA102" i="52"/>
  <c r="EZ102" i="52"/>
  <c r="EY102" i="52"/>
  <c r="EX102" i="52"/>
  <c r="EW102" i="52"/>
  <c r="EV102" i="52"/>
  <c r="EU102" i="52"/>
  <c r="ET102" i="52"/>
  <c r="ES102" i="52"/>
  <c r="BD102" i="52"/>
  <c r="BC102" i="52"/>
  <c r="BB102" i="52"/>
  <c r="BA102" i="52"/>
  <c r="AZ102" i="52"/>
  <c r="AY102" i="52"/>
  <c r="AX102" i="52"/>
  <c r="AW102" i="52"/>
  <c r="AV102" i="52"/>
  <c r="AU102" i="52"/>
  <c r="AT102" i="52"/>
  <c r="Q102" i="52"/>
  <c r="P102" i="52"/>
  <c r="C102" i="52"/>
  <c r="HI101" i="52"/>
  <c r="HH101" i="52"/>
  <c r="HG101" i="52"/>
  <c r="HF101" i="52"/>
  <c r="HE101" i="52"/>
  <c r="HD101" i="52"/>
  <c r="HC101" i="52"/>
  <c r="HB101" i="52"/>
  <c r="HA101" i="52"/>
  <c r="GW101" i="52"/>
  <c r="GV101" i="52"/>
  <c r="GU101" i="52"/>
  <c r="GT101" i="52"/>
  <c r="GS101" i="52"/>
  <c r="GR101" i="52"/>
  <c r="GQ101" i="52"/>
  <c r="GP101" i="52"/>
  <c r="GO101" i="52"/>
  <c r="FM101" i="52"/>
  <c r="FL101" i="52"/>
  <c r="FK101" i="52"/>
  <c r="FJ101" i="52"/>
  <c r="FI101" i="52"/>
  <c r="FH101" i="52"/>
  <c r="FG101" i="52"/>
  <c r="FF101" i="52"/>
  <c r="FE101" i="52"/>
  <c r="FA101" i="52"/>
  <c r="EZ101" i="52"/>
  <c r="EY101" i="52"/>
  <c r="EX101" i="52"/>
  <c r="EW101" i="52"/>
  <c r="EV101" i="52"/>
  <c r="EU101" i="52"/>
  <c r="ET101" i="52"/>
  <c r="ES101" i="52"/>
  <c r="BD101" i="52"/>
  <c r="BC101" i="52"/>
  <c r="BB101" i="52"/>
  <c r="BA101" i="52"/>
  <c r="AZ101" i="52"/>
  <c r="AY101" i="52"/>
  <c r="AX101" i="52"/>
  <c r="AW101" i="52"/>
  <c r="AV101" i="52"/>
  <c r="AU101" i="52"/>
  <c r="AT101" i="52"/>
  <c r="Q101" i="52"/>
  <c r="P101" i="52"/>
  <c r="C101" i="52"/>
  <c r="HI100" i="52"/>
  <c r="HH100" i="52"/>
  <c r="HG100" i="52"/>
  <c r="HF100" i="52"/>
  <c r="HE100" i="52"/>
  <c r="HD100" i="52"/>
  <c r="HC100" i="52"/>
  <c r="HB100" i="52"/>
  <c r="HA100" i="52"/>
  <c r="GW100" i="52"/>
  <c r="GV100" i="52"/>
  <c r="GU100" i="52"/>
  <c r="GT100" i="52"/>
  <c r="GS100" i="52"/>
  <c r="GR100" i="52"/>
  <c r="GQ100" i="52"/>
  <c r="GP100" i="52"/>
  <c r="GO100" i="52"/>
  <c r="FM100" i="52"/>
  <c r="FL100" i="52"/>
  <c r="FK100" i="52"/>
  <c r="FJ100" i="52"/>
  <c r="FI100" i="52"/>
  <c r="FH100" i="52"/>
  <c r="FG100" i="52"/>
  <c r="FF100" i="52"/>
  <c r="FE100" i="52"/>
  <c r="FA100" i="52"/>
  <c r="EZ100" i="52"/>
  <c r="EY100" i="52"/>
  <c r="EX100" i="52"/>
  <c r="EW100" i="52"/>
  <c r="EV100" i="52"/>
  <c r="EU100" i="52"/>
  <c r="ET100" i="52"/>
  <c r="ES100" i="52"/>
  <c r="BD100" i="52"/>
  <c r="BC100" i="52"/>
  <c r="BB100" i="52"/>
  <c r="BA100" i="52"/>
  <c r="AZ100" i="52"/>
  <c r="AY100" i="52"/>
  <c r="AX100" i="52"/>
  <c r="AW100" i="52"/>
  <c r="AV100" i="52"/>
  <c r="AU100" i="52"/>
  <c r="AT100" i="52"/>
  <c r="Q100" i="52"/>
  <c r="P100" i="52"/>
  <c r="C100" i="52"/>
  <c r="HI99" i="52"/>
  <c r="HH99" i="52"/>
  <c r="HG99" i="52"/>
  <c r="HF99" i="52"/>
  <c r="HE99" i="52"/>
  <c r="HD99" i="52"/>
  <c r="HC99" i="52"/>
  <c r="HB99" i="52"/>
  <c r="HA99" i="52"/>
  <c r="GW99" i="52"/>
  <c r="GV99" i="52"/>
  <c r="GU99" i="52"/>
  <c r="GT99" i="52"/>
  <c r="GS99" i="52"/>
  <c r="GR99" i="52"/>
  <c r="GQ99" i="52"/>
  <c r="GP99" i="52"/>
  <c r="GO99" i="52"/>
  <c r="FM99" i="52"/>
  <c r="FL99" i="52"/>
  <c r="FK99" i="52"/>
  <c r="FJ99" i="52"/>
  <c r="FI99" i="52"/>
  <c r="FH99" i="52"/>
  <c r="FG99" i="52"/>
  <c r="FF99" i="52"/>
  <c r="FE99" i="52"/>
  <c r="FA99" i="52"/>
  <c r="EZ99" i="52"/>
  <c r="EY99" i="52"/>
  <c r="EX99" i="52"/>
  <c r="EW99" i="52"/>
  <c r="EV99" i="52"/>
  <c r="EU99" i="52"/>
  <c r="ET99" i="52"/>
  <c r="ES99" i="52"/>
  <c r="BD99" i="52"/>
  <c r="BC99" i="52"/>
  <c r="BB99" i="52"/>
  <c r="BA99" i="52"/>
  <c r="AZ99" i="52"/>
  <c r="AY99" i="52"/>
  <c r="AX99" i="52"/>
  <c r="AW99" i="52"/>
  <c r="AV99" i="52"/>
  <c r="AU99" i="52"/>
  <c r="AT99" i="52"/>
  <c r="Q99" i="52"/>
  <c r="P99" i="52"/>
  <c r="C99" i="52"/>
  <c r="HI98" i="52"/>
  <c r="HH98" i="52"/>
  <c r="HG98" i="52"/>
  <c r="HF98" i="52"/>
  <c r="HE98" i="52"/>
  <c r="HD98" i="52"/>
  <c r="HC98" i="52"/>
  <c r="HB98" i="52"/>
  <c r="HA98" i="52"/>
  <c r="GW98" i="52"/>
  <c r="GV98" i="52"/>
  <c r="GU98" i="52"/>
  <c r="GT98" i="52"/>
  <c r="GS98" i="52"/>
  <c r="GR98" i="52"/>
  <c r="GQ98" i="52"/>
  <c r="GP98" i="52"/>
  <c r="GO98" i="52"/>
  <c r="FM98" i="52"/>
  <c r="FL98" i="52"/>
  <c r="FK98" i="52"/>
  <c r="FJ98" i="52"/>
  <c r="FI98" i="52"/>
  <c r="FH98" i="52"/>
  <c r="FG98" i="52"/>
  <c r="FF98" i="52"/>
  <c r="FE98" i="52"/>
  <c r="FA98" i="52"/>
  <c r="EZ98" i="52"/>
  <c r="EY98" i="52"/>
  <c r="EX98" i="52"/>
  <c r="EW98" i="52"/>
  <c r="EV98" i="52"/>
  <c r="EU98" i="52"/>
  <c r="ET98" i="52"/>
  <c r="ES98" i="52"/>
  <c r="BD98" i="52"/>
  <c r="BC98" i="52"/>
  <c r="BB98" i="52"/>
  <c r="BA98" i="52"/>
  <c r="AZ98" i="52"/>
  <c r="AY98" i="52"/>
  <c r="AX98" i="52"/>
  <c r="AW98" i="52"/>
  <c r="AV98" i="52"/>
  <c r="AU98" i="52"/>
  <c r="AT98" i="52"/>
  <c r="Q98" i="52"/>
  <c r="P98" i="52"/>
  <c r="C98" i="52"/>
  <c r="HI97" i="52"/>
  <c r="HH97" i="52"/>
  <c r="HG97" i="52"/>
  <c r="HF97" i="52"/>
  <c r="HE97" i="52"/>
  <c r="HD97" i="52"/>
  <c r="HC97" i="52"/>
  <c r="HB97" i="52"/>
  <c r="HA97" i="52"/>
  <c r="GW97" i="52"/>
  <c r="GV97" i="52"/>
  <c r="GU97" i="52"/>
  <c r="GT97" i="52"/>
  <c r="GS97" i="52"/>
  <c r="GR97" i="52"/>
  <c r="GQ97" i="52"/>
  <c r="GP97" i="52"/>
  <c r="GO97" i="52"/>
  <c r="FM97" i="52"/>
  <c r="FL97" i="52"/>
  <c r="FK97" i="52"/>
  <c r="FJ97" i="52"/>
  <c r="FI97" i="52"/>
  <c r="FH97" i="52"/>
  <c r="FG97" i="52"/>
  <c r="FF97" i="52"/>
  <c r="FE97" i="52"/>
  <c r="FA97" i="52"/>
  <c r="EZ97" i="52"/>
  <c r="EY97" i="52"/>
  <c r="EX97" i="52"/>
  <c r="EW97" i="52"/>
  <c r="EV97" i="52"/>
  <c r="EU97" i="52"/>
  <c r="ET97" i="52"/>
  <c r="ES97" i="52"/>
  <c r="BD97" i="52"/>
  <c r="BC97" i="52"/>
  <c r="BB97" i="52"/>
  <c r="BA97" i="52"/>
  <c r="AZ97" i="52"/>
  <c r="AY97" i="52"/>
  <c r="AX97" i="52"/>
  <c r="AW97" i="52"/>
  <c r="AV97" i="52"/>
  <c r="AU97" i="52"/>
  <c r="AT97" i="52"/>
  <c r="Q97" i="52"/>
  <c r="P97" i="52"/>
  <c r="C97" i="52"/>
  <c r="HI96" i="52"/>
  <c r="HH96" i="52"/>
  <c r="HG96" i="52"/>
  <c r="HF96" i="52"/>
  <c r="HE96" i="52"/>
  <c r="HD96" i="52"/>
  <c r="HC96" i="52"/>
  <c r="HB96" i="52"/>
  <c r="HA96" i="52"/>
  <c r="GW96" i="52"/>
  <c r="GV96" i="52"/>
  <c r="GU96" i="52"/>
  <c r="GT96" i="52"/>
  <c r="GS96" i="52"/>
  <c r="GR96" i="52"/>
  <c r="GQ96" i="52"/>
  <c r="GP96" i="52"/>
  <c r="GO96" i="52"/>
  <c r="FM96" i="52"/>
  <c r="FL96" i="52"/>
  <c r="FK96" i="52"/>
  <c r="FJ96" i="52"/>
  <c r="FI96" i="52"/>
  <c r="FH96" i="52"/>
  <c r="FG96" i="52"/>
  <c r="FF96" i="52"/>
  <c r="FE96" i="52"/>
  <c r="FA96" i="52"/>
  <c r="EZ96" i="52"/>
  <c r="EY96" i="52"/>
  <c r="EX96" i="52"/>
  <c r="EW96" i="52"/>
  <c r="EV96" i="52"/>
  <c r="EU96" i="52"/>
  <c r="ET96" i="52"/>
  <c r="ES96" i="52"/>
  <c r="BD96" i="52"/>
  <c r="BC96" i="52"/>
  <c r="BB96" i="52"/>
  <c r="BA96" i="52"/>
  <c r="AZ96" i="52"/>
  <c r="AY96" i="52"/>
  <c r="AX96" i="52"/>
  <c r="AW96" i="52"/>
  <c r="AV96" i="52"/>
  <c r="AU96" i="52"/>
  <c r="AT96" i="52"/>
  <c r="Q96" i="52"/>
  <c r="P96" i="52"/>
  <c r="C96" i="52"/>
  <c r="HI95" i="52"/>
  <c r="HH95" i="52"/>
  <c r="HG95" i="52"/>
  <c r="HF95" i="52"/>
  <c r="HE95" i="52"/>
  <c r="HD95" i="52"/>
  <c r="HC95" i="52"/>
  <c r="HB95" i="52"/>
  <c r="HA95" i="52"/>
  <c r="GW95" i="52"/>
  <c r="GV95" i="52"/>
  <c r="GU95" i="52"/>
  <c r="GT95" i="52"/>
  <c r="GS95" i="52"/>
  <c r="GR95" i="52"/>
  <c r="GQ95" i="52"/>
  <c r="GP95" i="52"/>
  <c r="GO95" i="52"/>
  <c r="FM95" i="52"/>
  <c r="FL95" i="52"/>
  <c r="FK95" i="52"/>
  <c r="FJ95" i="52"/>
  <c r="FI95" i="52"/>
  <c r="FH95" i="52"/>
  <c r="FG95" i="52"/>
  <c r="FF95" i="52"/>
  <c r="FE95" i="52"/>
  <c r="FA95" i="52"/>
  <c r="EZ95" i="52"/>
  <c r="EY95" i="52"/>
  <c r="EX95" i="52"/>
  <c r="EW95" i="52"/>
  <c r="EV95" i="52"/>
  <c r="EU95" i="52"/>
  <c r="ET95" i="52"/>
  <c r="ES95" i="52"/>
  <c r="BD95" i="52"/>
  <c r="BC95" i="52"/>
  <c r="BB95" i="52"/>
  <c r="BA95" i="52"/>
  <c r="AZ95" i="52"/>
  <c r="AY95" i="52"/>
  <c r="AX95" i="52"/>
  <c r="AW95" i="52"/>
  <c r="AV95" i="52"/>
  <c r="AU95" i="52"/>
  <c r="AT95" i="52"/>
  <c r="Q95" i="52"/>
  <c r="P95" i="52"/>
  <c r="C95" i="52"/>
  <c r="HI94" i="52"/>
  <c r="HH94" i="52"/>
  <c r="HG94" i="52"/>
  <c r="HF94" i="52"/>
  <c r="HE94" i="52"/>
  <c r="HD94" i="52"/>
  <c r="HC94" i="52"/>
  <c r="HB94" i="52"/>
  <c r="HA94" i="52"/>
  <c r="GW94" i="52"/>
  <c r="GV94" i="52"/>
  <c r="GU94" i="52"/>
  <c r="GT94" i="52"/>
  <c r="GS94" i="52"/>
  <c r="GR94" i="52"/>
  <c r="GQ94" i="52"/>
  <c r="GP94" i="52"/>
  <c r="GO94" i="52"/>
  <c r="FM94" i="52"/>
  <c r="FL94" i="52"/>
  <c r="FK94" i="52"/>
  <c r="FJ94" i="52"/>
  <c r="FI94" i="52"/>
  <c r="FH94" i="52"/>
  <c r="FG94" i="52"/>
  <c r="FF94" i="52"/>
  <c r="FE94" i="52"/>
  <c r="FA94" i="52"/>
  <c r="EZ94" i="52"/>
  <c r="EY94" i="52"/>
  <c r="EX94" i="52"/>
  <c r="EW94" i="52"/>
  <c r="EV94" i="52"/>
  <c r="EU94" i="52"/>
  <c r="ET94" i="52"/>
  <c r="ES94" i="52"/>
  <c r="BD94" i="52"/>
  <c r="BC94" i="52"/>
  <c r="BB94" i="52"/>
  <c r="BA94" i="52"/>
  <c r="AZ94" i="52"/>
  <c r="AY94" i="52"/>
  <c r="AX94" i="52"/>
  <c r="AW94" i="52"/>
  <c r="AV94" i="52"/>
  <c r="AU94" i="52"/>
  <c r="AT94" i="52"/>
  <c r="Q94" i="52"/>
  <c r="P94" i="52"/>
  <c r="C94" i="52"/>
  <c r="HI93" i="52"/>
  <c r="HH93" i="52"/>
  <c r="HG93" i="52"/>
  <c r="HF93" i="52"/>
  <c r="HE93" i="52"/>
  <c r="HD93" i="52"/>
  <c r="HC93" i="52"/>
  <c r="HB93" i="52"/>
  <c r="HA93" i="52"/>
  <c r="GW93" i="52"/>
  <c r="GV93" i="52"/>
  <c r="GU93" i="52"/>
  <c r="GT93" i="52"/>
  <c r="GS93" i="52"/>
  <c r="GR93" i="52"/>
  <c r="GQ93" i="52"/>
  <c r="GP93" i="52"/>
  <c r="GO93" i="52"/>
  <c r="FM93" i="52"/>
  <c r="FL93" i="52"/>
  <c r="FK93" i="52"/>
  <c r="FJ93" i="52"/>
  <c r="FI93" i="52"/>
  <c r="FH93" i="52"/>
  <c r="FG93" i="52"/>
  <c r="FF93" i="52"/>
  <c r="FE93" i="52"/>
  <c r="FA93" i="52"/>
  <c r="EZ93" i="52"/>
  <c r="EY93" i="52"/>
  <c r="EX93" i="52"/>
  <c r="EW93" i="52"/>
  <c r="EV93" i="52"/>
  <c r="EU93" i="52"/>
  <c r="ET93" i="52"/>
  <c r="ES93" i="52"/>
  <c r="BD93" i="52"/>
  <c r="BC93" i="52"/>
  <c r="BB93" i="52"/>
  <c r="BA93" i="52"/>
  <c r="AZ93" i="52"/>
  <c r="AY93" i="52"/>
  <c r="AX93" i="52"/>
  <c r="AW93" i="52"/>
  <c r="AV93" i="52"/>
  <c r="AU93" i="52"/>
  <c r="AT93" i="52"/>
  <c r="Q93" i="52"/>
  <c r="P93" i="52"/>
  <c r="C93" i="52"/>
  <c r="HI92" i="52"/>
  <c r="HH92" i="52"/>
  <c r="HG92" i="52"/>
  <c r="HF92" i="52"/>
  <c r="HE92" i="52"/>
  <c r="HD92" i="52"/>
  <c r="HC92" i="52"/>
  <c r="HB92" i="52"/>
  <c r="HA92" i="52"/>
  <c r="GW92" i="52"/>
  <c r="GV92" i="52"/>
  <c r="GU92" i="52"/>
  <c r="GT92" i="52"/>
  <c r="GS92" i="52"/>
  <c r="GR92" i="52"/>
  <c r="GQ92" i="52"/>
  <c r="GP92" i="52"/>
  <c r="GO92" i="52"/>
  <c r="FM92" i="52"/>
  <c r="FL92" i="52"/>
  <c r="FK92" i="52"/>
  <c r="FJ92" i="52"/>
  <c r="FI92" i="52"/>
  <c r="FH92" i="52"/>
  <c r="FG92" i="52"/>
  <c r="FF92" i="52"/>
  <c r="FE92" i="52"/>
  <c r="FA92" i="52"/>
  <c r="EZ92" i="52"/>
  <c r="EY92" i="52"/>
  <c r="EX92" i="52"/>
  <c r="EW92" i="52"/>
  <c r="EV92" i="52"/>
  <c r="EU92" i="52"/>
  <c r="ET92" i="52"/>
  <c r="ES92" i="52"/>
  <c r="BD92" i="52"/>
  <c r="BC92" i="52"/>
  <c r="BB92" i="52"/>
  <c r="BA92" i="52"/>
  <c r="AZ92" i="52"/>
  <c r="AY92" i="52"/>
  <c r="AX92" i="52"/>
  <c r="AW92" i="52"/>
  <c r="AV92" i="52"/>
  <c r="AU92" i="52"/>
  <c r="AT92" i="52"/>
  <c r="Q92" i="52"/>
  <c r="P92" i="52"/>
  <c r="C92" i="52"/>
  <c r="HI91" i="52"/>
  <c r="HH91" i="52"/>
  <c r="HG91" i="52"/>
  <c r="HF91" i="52"/>
  <c r="HE91" i="52"/>
  <c r="HD91" i="52"/>
  <c r="HC91" i="52"/>
  <c r="HB91" i="52"/>
  <c r="HA91" i="52"/>
  <c r="GW91" i="52"/>
  <c r="GV91" i="52"/>
  <c r="GU91" i="52"/>
  <c r="GT91" i="52"/>
  <c r="GS91" i="52"/>
  <c r="GR91" i="52"/>
  <c r="GQ91" i="52"/>
  <c r="GP91" i="52"/>
  <c r="GO91" i="52"/>
  <c r="FM91" i="52"/>
  <c r="FL91" i="52"/>
  <c r="FK91" i="52"/>
  <c r="FJ91" i="52"/>
  <c r="FI91" i="52"/>
  <c r="FH91" i="52"/>
  <c r="FG91" i="52"/>
  <c r="FF91" i="52"/>
  <c r="FE91" i="52"/>
  <c r="FA91" i="52"/>
  <c r="EZ91" i="52"/>
  <c r="EY91" i="52"/>
  <c r="EX91" i="52"/>
  <c r="EW91" i="52"/>
  <c r="EV91" i="52"/>
  <c r="EU91" i="52"/>
  <c r="ET91" i="52"/>
  <c r="ES91" i="52"/>
  <c r="BD91" i="52"/>
  <c r="BC91" i="52"/>
  <c r="BB91" i="52"/>
  <c r="BA91" i="52"/>
  <c r="AZ91" i="52"/>
  <c r="AY91" i="52"/>
  <c r="AX91" i="52"/>
  <c r="AW91" i="52"/>
  <c r="AV91" i="52"/>
  <c r="AU91" i="52"/>
  <c r="AT91" i="52"/>
  <c r="Q91" i="52"/>
  <c r="P91" i="52"/>
  <c r="C91" i="52"/>
  <c r="HI90" i="52"/>
  <c r="HH90" i="52"/>
  <c r="HG90" i="52"/>
  <c r="HF90" i="52"/>
  <c r="HE90" i="52"/>
  <c r="HD90" i="52"/>
  <c r="HC90" i="52"/>
  <c r="HB90" i="52"/>
  <c r="HA90" i="52"/>
  <c r="GW90" i="52"/>
  <c r="GV90" i="52"/>
  <c r="GU90" i="52"/>
  <c r="GT90" i="52"/>
  <c r="GS90" i="52"/>
  <c r="GR90" i="52"/>
  <c r="GQ90" i="52"/>
  <c r="GP90" i="52"/>
  <c r="GO90" i="52"/>
  <c r="FM90" i="52"/>
  <c r="FL90" i="52"/>
  <c r="FK90" i="52"/>
  <c r="FJ90" i="52"/>
  <c r="FI90" i="52"/>
  <c r="FH90" i="52"/>
  <c r="FG90" i="52"/>
  <c r="FF90" i="52"/>
  <c r="FE90" i="52"/>
  <c r="FA90" i="52"/>
  <c r="EZ90" i="52"/>
  <c r="EY90" i="52"/>
  <c r="EX90" i="52"/>
  <c r="EW90" i="52"/>
  <c r="EV90" i="52"/>
  <c r="EU90" i="52"/>
  <c r="ET90" i="52"/>
  <c r="ES90" i="52"/>
  <c r="BD90" i="52"/>
  <c r="BC90" i="52"/>
  <c r="BB90" i="52"/>
  <c r="BA90" i="52"/>
  <c r="AZ90" i="52"/>
  <c r="AY90" i="52"/>
  <c r="AX90" i="52"/>
  <c r="AW90" i="52"/>
  <c r="AV90" i="52"/>
  <c r="AU90" i="52"/>
  <c r="AT90" i="52"/>
  <c r="Q90" i="52"/>
  <c r="P90" i="52"/>
  <c r="C90" i="52"/>
  <c r="HI89" i="52"/>
  <c r="HH89" i="52"/>
  <c r="HG89" i="52"/>
  <c r="HF89" i="52"/>
  <c r="HE89" i="52"/>
  <c r="HD89" i="52"/>
  <c r="HC89" i="52"/>
  <c r="HB89" i="52"/>
  <c r="HA89" i="52"/>
  <c r="GW89" i="52"/>
  <c r="GV89" i="52"/>
  <c r="GU89" i="52"/>
  <c r="GT89" i="52"/>
  <c r="GS89" i="52"/>
  <c r="GR89" i="52"/>
  <c r="GQ89" i="52"/>
  <c r="GP89" i="52"/>
  <c r="GO89" i="52"/>
  <c r="FM89" i="52"/>
  <c r="FL89" i="52"/>
  <c r="FK89" i="52"/>
  <c r="FJ89" i="52"/>
  <c r="FI89" i="52"/>
  <c r="FH89" i="52"/>
  <c r="FG89" i="52"/>
  <c r="FF89" i="52"/>
  <c r="FE89" i="52"/>
  <c r="FA89" i="52"/>
  <c r="EZ89" i="52"/>
  <c r="EY89" i="52"/>
  <c r="EX89" i="52"/>
  <c r="EW89" i="52"/>
  <c r="EV89" i="52"/>
  <c r="EU89" i="52"/>
  <c r="ET89" i="52"/>
  <c r="ES89" i="52"/>
  <c r="BD89" i="52"/>
  <c r="BC89" i="52"/>
  <c r="BB89" i="52"/>
  <c r="BA89" i="52"/>
  <c r="AZ89" i="52"/>
  <c r="AY89" i="52"/>
  <c r="AX89" i="52"/>
  <c r="AW89" i="52"/>
  <c r="AV89" i="52"/>
  <c r="AU89" i="52"/>
  <c r="AT89" i="52"/>
  <c r="Q89" i="52"/>
  <c r="P89" i="52"/>
  <c r="C89" i="52"/>
  <c r="HI88" i="52"/>
  <c r="HH88" i="52"/>
  <c r="HG88" i="52"/>
  <c r="HF88" i="52"/>
  <c r="HE88" i="52"/>
  <c r="HD88" i="52"/>
  <c r="HC88" i="52"/>
  <c r="HB88" i="52"/>
  <c r="HA88" i="52"/>
  <c r="GW88" i="52"/>
  <c r="GV88" i="52"/>
  <c r="GU88" i="52"/>
  <c r="GT88" i="52"/>
  <c r="GS88" i="52"/>
  <c r="GR88" i="52"/>
  <c r="GQ88" i="52"/>
  <c r="GP88" i="52"/>
  <c r="GO88" i="52"/>
  <c r="FM88" i="52"/>
  <c r="FL88" i="52"/>
  <c r="FK88" i="52"/>
  <c r="FJ88" i="52"/>
  <c r="FI88" i="52"/>
  <c r="FH88" i="52"/>
  <c r="FG88" i="52"/>
  <c r="FF88" i="52"/>
  <c r="FE88" i="52"/>
  <c r="FA88" i="52"/>
  <c r="EZ88" i="52"/>
  <c r="EY88" i="52"/>
  <c r="EX88" i="52"/>
  <c r="EW88" i="52"/>
  <c r="EV88" i="52"/>
  <c r="EU88" i="52"/>
  <c r="ET88" i="52"/>
  <c r="ES88" i="52"/>
  <c r="BD88" i="52"/>
  <c r="BC88" i="52"/>
  <c r="BB88" i="52"/>
  <c r="BA88" i="52"/>
  <c r="AZ88" i="52"/>
  <c r="AY88" i="52"/>
  <c r="AX88" i="52"/>
  <c r="AW88" i="52"/>
  <c r="AV88" i="52"/>
  <c r="AU88" i="52"/>
  <c r="AT88" i="52"/>
  <c r="Q88" i="52"/>
  <c r="P88" i="52"/>
  <c r="C88" i="52"/>
  <c r="HI87" i="52"/>
  <c r="HH87" i="52"/>
  <c r="HG87" i="52"/>
  <c r="HF87" i="52"/>
  <c r="HE87" i="52"/>
  <c r="HD87" i="52"/>
  <c r="HC87" i="52"/>
  <c r="HB87" i="52"/>
  <c r="HA87" i="52"/>
  <c r="GW87" i="52"/>
  <c r="GV87" i="52"/>
  <c r="GU87" i="52"/>
  <c r="GT87" i="52"/>
  <c r="GS87" i="52"/>
  <c r="GR87" i="52"/>
  <c r="GQ87" i="52"/>
  <c r="GP87" i="52"/>
  <c r="GO87" i="52"/>
  <c r="FM87" i="52"/>
  <c r="FL87" i="52"/>
  <c r="FK87" i="52"/>
  <c r="FJ87" i="52"/>
  <c r="FI87" i="52"/>
  <c r="FH87" i="52"/>
  <c r="FG87" i="52"/>
  <c r="FF87" i="52"/>
  <c r="FE87" i="52"/>
  <c r="FA87" i="52"/>
  <c r="EZ87" i="52"/>
  <c r="EY87" i="52"/>
  <c r="EX87" i="52"/>
  <c r="EW87" i="52"/>
  <c r="EV87" i="52"/>
  <c r="EU87" i="52"/>
  <c r="ET87" i="52"/>
  <c r="ES87" i="52"/>
  <c r="BD87" i="52"/>
  <c r="BC87" i="52"/>
  <c r="BB87" i="52"/>
  <c r="BA87" i="52"/>
  <c r="AZ87" i="52"/>
  <c r="AY87" i="52"/>
  <c r="AX87" i="52"/>
  <c r="AW87" i="52"/>
  <c r="AV87" i="52"/>
  <c r="AU87" i="52"/>
  <c r="AT87" i="52"/>
  <c r="Q87" i="52"/>
  <c r="P87" i="52"/>
  <c r="C87" i="52"/>
  <c r="HI86" i="52"/>
  <c r="HH86" i="52"/>
  <c r="HG86" i="52"/>
  <c r="HF86" i="52"/>
  <c r="HE86" i="52"/>
  <c r="HD86" i="52"/>
  <c r="HC86" i="52"/>
  <c r="HB86" i="52"/>
  <c r="HA86" i="52"/>
  <c r="GW86" i="52"/>
  <c r="GV86" i="52"/>
  <c r="GU86" i="52"/>
  <c r="GT86" i="52"/>
  <c r="GS86" i="52"/>
  <c r="GR86" i="52"/>
  <c r="GQ86" i="52"/>
  <c r="GP86" i="52"/>
  <c r="GO86" i="52"/>
  <c r="FM86" i="52"/>
  <c r="FL86" i="52"/>
  <c r="FK86" i="52"/>
  <c r="FJ86" i="52"/>
  <c r="FI86" i="52"/>
  <c r="FH86" i="52"/>
  <c r="FG86" i="52"/>
  <c r="FF86" i="52"/>
  <c r="FE86" i="52"/>
  <c r="FA86" i="52"/>
  <c r="EZ86" i="52"/>
  <c r="EY86" i="52"/>
  <c r="EX86" i="52"/>
  <c r="EW86" i="52"/>
  <c r="EV86" i="52"/>
  <c r="EU86" i="52"/>
  <c r="ET86" i="52"/>
  <c r="ES86" i="52"/>
  <c r="BD86" i="52"/>
  <c r="BC86" i="52"/>
  <c r="BB86" i="52"/>
  <c r="BA86" i="52"/>
  <c r="AZ86" i="52"/>
  <c r="AY86" i="52"/>
  <c r="AX86" i="52"/>
  <c r="AW86" i="52"/>
  <c r="AV86" i="52"/>
  <c r="AU86" i="52"/>
  <c r="AT86" i="52"/>
  <c r="Q86" i="52"/>
  <c r="P86" i="52"/>
  <c r="C86" i="52"/>
  <c r="HI85" i="52"/>
  <c r="HH85" i="52"/>
  <c r="HG85" i="52"/>
  <c r="HF85" i="52"/>
  <c r="HE85" i="52"/>
  <c r="HD85" i="52"/>
  <c r="HC85" i="52"/>
  <c r="HB85" i="52"/>
  <c r="HA85" i="52"/>
  <c r="GW85" i="52"/>
  <c r="GV85" i="52"/>
  <c r="GU85" i="52"/>
  <c r="GT85" i="52"/>
  <c r="GS85" i="52"/>
  <c r="GR85" i="52"/>
  <c r="GQ85" i="52"/>
  <c r="GP85" i="52"/>
  <c r="GO85" i="52"/>
  <c r="FM85" i="52"/>
  <c r="FL85" i="52"/>
  <c r="FK85" i="52"/>
  <c r="FJ85" i="52"/>
  <c r="FI85" i="52"/>
  <c r="FH85" i="52"/>
  <c r="FG85" i="52"/>
  <c r="FF85" i="52"/>
  <c r="FE85" i="52"/>
  <c r="FA85" i="52"/>
  <c r="EZ85" i="52"/>
  <c r="EY85" i="52"/>
  <c r="EX85" i="52"/>
  <c r="EW85" i="52"/>
  <c r="EV85" i="52"/>
  <c r="EU85" i="52"/>
  <c r="ET85" i="52"/>
  <c r="ES85" i="52"/>
  <c r="BD85" i="52"/>
  <c r="BC85" i="52"/>
  <c r="BB85" i="52"/>
  <c r="BA85" i="52"/>
  <c r="AZ85" i="52"/>
  <c r="AY85" i="52"/>
  <c r="AX85" i="52"/>
  <c r="AW85" i="52"/>
  <c r="AV85" i="52"/>
  <c r="AU85" i="52"/>
  <c r="AT85" i="52"/>
  <c r="Q85" i="52"/>
  <c r="P85" i="52"/>
  <c r="C85" i="52"/>
  <c r="HI84" i="52"/>
  <c r="HH84" i="52"/>
  <c r="HG84" i="52"/>
  <c r="HF84" i="52"/>
  <c r="HE84" i="52"/>
  <c r="HD84" i="52"/>
  <c r="HC84" i="52"/>
  <c r="HB84" i="52"/>
  <c r="HA84" i="52"/>
  <c r="GW84" i="52"/>
  <c r="GV84" i="52"/>
  <c r="GU84" i="52"/>
  <c r="GT84" i="52"/>
  <c r="GS84" i="52"/>
  <c r="GR84" i="52"/>
  <c r="GQ84" i="52"/>
  <c r="GP84" i="52"/>
  <c r="GO84" i="52"/>
  <c r="FM84" i="52"/>
  <c r="FL84" i="52"/>
  <c r="FK84" i="52"/>
  <c r="FJ84" i="52"/>
  <c r="FI84" i="52"/>
  <c r="FH84" i="52"/>
  <c r="FG84" i="52"/>
  <c r="FF84" i="52"/>
  <c r="FE84" i="52"/>
  <c r="FA84" i="52"/>
  <c r="EZ84" i="52"/>
  <c r="EY84" i="52"/>
  <c r="EX84" i="52"/>
  <c r="EW84" i="52"/>
  <c r="EV84" i="52"/>
  <c r="EU84" i="52"/>
  <c r="ET84" i="52"/>
  <c r="ES84" i="52"/>
  <c r="BD84" i="52"/>
  <c r="BC84" i="52"/>
  <c r="BB84" i="52"/>
  <c r="BA84" i="52"/>
  <c r="AZ84" i="52"/>
  <c r="AY84" i="52"/>
  <c r="AX84" i="52"/>
  <c r="AW84" i="52"/>
  <c r="AV84" i="52"/>
  <c r="AU84" i="52"/>
  <c r="AT84" i="52"/>
  <c r="Q84" i="52"/>
  <c r="P84" i="52"/>
  <c r="C84" i="52"/>
  <c r="HI83" i="52"/>
  <c r="HH83" i="52"/>
  <c r="HG83" i="52"/>
  <c r="HF83" i="52"/>
  <c r="HE83" i="52"/>
  <c r="HD83" i="52"/>
  <c r="HC83" i="52"/>
  <c r="HB83" i="52"/>
  <c r="HA83" i="52"/>
  <c r="GW83" i="52"/>
  <c r="GV83" i="52"/>
  <c r="GU83" i="52"/>
  <c r="GT83" i="52"/>
  <c r="GS83" i="52"/>
  <c r="GR83" i="52"/>
  <c r="GQ83" i="52"/>
  <c r="GP83" i="52"/>
  <c r="GO83" i="52"/>
  <c r="FM83" i="52"/>
  <c r="FL83" i="52"/>
  <c r="FK83" i="52"/>
  <c r="FJ83" i="52"/>
  <c r="FI83" i="52"/>
  <c r="FH83" i="52"/>
  <c r="FG83" i="52"/>
  <c r="FF83" i="52"/>
  <c r="FE83" i="52"/>
  <c r="FA83" i="52"/>
  <c r="EZ83" i="52"/>
  <c r="EY83" i="52"/>
  <c r="EX83" i="52"/>
  <c r="EW83" i="52"/>
  <c r="EV83" i="52"/>
  <c r="EU83" i="52"/>
  <c r="ET83" i="52"/>
  <c r="ES83" i="52"/>
  <c r="BD83" i="52"/>
  <c r="BC83" i="52"/>
  <c r="BB83" i="52"/>
  <c r="BA83" i="52"/>
  <c r="AZ83" i="52"/>
  <c r="AY83" i="52"/>
  <c r="AX83" i="52"/>
  <c r="AW83" i="52"/>
  <c r="AV83" i="52"/>
  <c r="AU83" i="52"/>
  <c r="AT83" i="52"/>
  <c r="Q83" i="52"/>
  <c r="P83" i="52"/>
  <c r="C83" i="52"/>
  <c r="HI82" i="52"/>
  <c r="HH82" i="52"/>
  <c r="HG82" i="52"/>
  <c r="HF82" i="52"/>
  <c r="HE82" i="52"/>
  <c r="HD82" i="52"/>
  <c r="HC82" i="52"/>
  <c r="HB82" i="52"/>
  <c r="HA82" i="52"/>
  <c r="GW82" i="52"/>
  <c r="GV82" i="52"/>
  <c r="GU82" i="52"/>
  <c r="GT82" i="52"/>
  <c r="GS82" i="52"/>
  <c r="GR82" i="52"/>
  <c r="GQ82" i="52"/>
  <c r="GP82" i="52"/>
  <c r="GO82" i="52"/>
  <c r="FM82" i="52"/>
  <c r="FL82" i="52"/>
  <c r="FK82" i="52"/>
  <c r="FJ82" i="52"/>
  <c r="FI82" i="52"/>
  <c r="FH82" i="52"/>
  <c r="FG82" i="52"/>
  <c r="FF82" i="52"/>
  <c r="FE82" i="52"/>
  <c r="FA82" i="52"/>
  <c r="EZ82" i="52"/>
  <c r="EY82" i="52"/>
  <c r="EX82" i="52"/>
  <c r="EW82" i="52"/>
  <c r="EV82" i="52"/>
  <c r="EU82" i="52"/>
  <c r="ET82" i="52"/>
  <c r="ES82" i="52"/>
  <c r="BD82" i="52"/>
  <c r="BC82" i="52"/>
  <c r="BB82" i="52"/>
  <c r="BA82" i="52"/>
  <c r="AZ82" i="52"/>
  <c r="AY82" i="52"/>
  <c r="AX82" i="52"/>
  <c r="AW82" i="52"/>
  <c r="AV82" i="52"/>
  <c r="AU82" i="52"/>
  <c r="AT82" i="52"/>
  <c r="Q82" i="52"/>
  <c r="P82" i="52"/>
  <c r="C82" i="52"/>
  <c r="HI81" i="52"/>
  <c r="HH81" i="52"/>
  <c r="HG81" i="52"/>
  <c r="HF81" i="52"/>
  <c r="HE81" i="52"/>
  <c r="HD81" i="52"/>
  <c r="HC81" i="52"/>
  <c r="HB81" i="52"/>
  <c r="HA81" i="52"/>
  <c r="GW81" i="52"/>
  <c r="GV81" i="52"/>
  <c r="GU81" i="52"/>
  <c r="GT81" i="52"/>
  <c r="GS81" i="52"/>
  <c r="GR81" i="52"/>
  <c r="GQ81" i="52"/>
  <c r="GP81" i="52"/>
  <c r="GO81" i="52"/>
  <c r="FM81" i="52"/>
  <c r="FL81" i="52"/>
  <c r="FK81" i="52"/>
  <c r="FJ81" i="52"/>
  <c r="FI81" i="52"/>
  <c r="FH81" i="52"/>
  <c r="FG81" i="52"/>
  <c r="FF81" i="52"/>
  <c r="FE81" i="52"/>
  <c r="FA81" i="52"/>
  <c r="EZ81" i="52"/>
  <c r="EY81" i="52"/>
  <c r="EX81" i="52"/>
  <c r="EW81" i="52"/>
  <c r="EV81" i="52"/>
  <c r="EU81" i="52"/>
  <c r="ET81" i="52"/>
  <c r="ES81" i="52"/>
  <c r="BD81" i="52"/>
  <c r="BC81" i="52"/>
  <c r="BB81" i="52"/>
  <c r="BA81" i="52"/>
  <c r="AZ81" i="52"/>
  <c r="AY81" i="52"/>
  <c r="AX81" i="52"/>
  <c r="AW81" i="52"/>
  <c r="AV81" i="52"/>
  <c r="AU81" i="52"/>
  <c r="AT81" i="52"/>
  <c r="Q81" i="52"/>
  <c r="P81" i="52"/>
  <c r="C81" i="52"/>
  <c r="HI80" i="52"/>
  <c r="HH80" i="52"/>
  <c r="HG80" i="52"/>
  <c r="HF80" i="52"/>
  <c r="HE80" i="52"/>
  <c r="HD80" i="52"/>
  <c r="HC80" i="52"/>
  <c r="HB80" i="52"/>
  <c r="HA80" i="52"/>
  <c r="GW80" i="52"/>
  <c r="GV80" i="52"/>
  <c r="GU80" i="52"/>
  <c r="GT80" i="52"/>
  <c r="GS80" i="52"/>
  <c r="GR80" i="52"/>
  <c r="GQ80" i="52"/>
  <c r="GP80" i="52"/>
  <c r="GO80" i="52"/>
  <c r="FM80" i="52"/>
  <c r="FL80" i="52"/>
  <c r="FK80" i="52"/>
  <c r="FJ80" i="52"/>
  <c r="FI80" i="52"/>
  <c r="FH80" i="52"/>
  <c r="FG80" i="52"/>
  <c r="FF80" i="52"/>
  <c r="FE80" i="52"/>
  <c r="FA80" i="52"/>
  <c r="EZ80" i="52"/>
  <c r="EY80" i="52"/>
  <c r="EX80" i="52"/>
  <c r="EW80" i="52"/>
  <c r="EV80" i="52"/>
  <c r="EU80" i="52"/>
  <c r="ET80" i="52"/>
  <c r="ES80" i="52"/>
  <c r="BD80" i="52"/>
  <c r="BC80" i="52"/>
  <c r="BB80" i="52"/>
  <c r="BA80" i="52"/>
  <c r="AZ80" i="52"/>
  <c r="AY80" i="52"/>
  <c r="AX80" i="52"/>
  <c r="AW80" i="52"/>
  <c r="AV80" i="52"/>
  <c r="AU80" i="52"/>
  <c r="AT80" i="52"/>
  <c r="Q80" i="52"/>
  <c r="P80" i="52"/>
  <c r="C80" i="52"/>
  <c r="HI79" i="52"/>
  <c r="HH79" i="52"/>
  <c r="HG79" i="52"/>
  <c r="HF79" i="52"/>
  <c r="HE79" i="52"/>
  <c r="HD79" i="52"/>
  <c r="HC79" i="52"/>
  <c r="HB79" i="52"/>
  <c r="HA79" i="52"/>
  <c r="GW79" i="52"/>
  <c r="GV79" i="52"/>
  <c r="GU79" i="52"/>
  <c r="GT79" i="52"/>
  <c r="GS79" i="52"/>
  <c r="GR79" i="52"/>
  <c r="GQ79" i="52"/>
  <c r="GP79" i="52"/>
  <c r="GO79" i="52"/>
  <c r="FM79" i="52"/>
  <c r="FL79" i="52"/>
  <c r="FK79" i="52"/>
  <c r="FJ79" i="52"/>
  <c r="FI79" i="52"/>
  <c r="FH79" i="52"/>
  <c r="FG79" i="52"/>
  <c r="FF79" i="52"/>
  <c r="FE79" i="52"/>
  <c r="FA79" i="52"/>
  <c r="EZ79" i="52"/>
  <c r="EY79" i="52"/>
  <c r="EX79" i="52"/>
  <c r="EW79" i="52"/>
  <c r="EV79" i="52"/>
  <c r="EU79" i="52"/>
  <c r="ET79" i="52"/>
  <c r="ES79" i="52"/>
  <c r="BD79" i="52"/>
  <c r="BC79" i="52"/>
  <c r="BB79" i="52"/>
  <c r="BA79" i="52"/>
  <c r="AZ79" i="52"/>
  <c r="AY79" i="52"/>
  <c r="AX79" i="52"/>
  <c r="AW79" i="52"/>
  <c r="AV79" i="52"/>
  <c r="AU79" i="52"/>
  <c r="AT79" i="52"/>
  <c r="Q79" i="52"/>
  <c r="P79" i="52"/>
  <c r="C79" i="52"/>
  <c r="HI78" i="52"/>
  <c r="HH78" i="52"/>
  <c r="HG78" i="52"/>
  <c r="HF78" i="52"/>
  <c r="HE78" i="52"/>
  <c r="HD78" i="52"/>
  <c r="HC78" i="52"/>
  <c r="HB78" i="52"/>
  <c r="HA78" i="52"/>
  <c r="GW78" i="52"/>
  <c r="GV78" i="52"/>
  <c r="GU78" i="52"/>
  <c r="GT78" i="52"/>
  <c r="GS78" i="52"/>
  <c r="GR78" i="52"/>
  <c r="GQ78" i="52"/>
  <c r="GP78" i="52"/>
  <c r="GO78" i="52"/>
  <c r="FM78" i="52"/>
  <c r="FL78" i="52"/>
  <c r="FK78" i="52"/>
  <c r="FJ78" i="52"/>
  <c r="FI78" i="52"/>
  <c r="FH78" i="52"/>
  <c r="FG78" i="52"/>
  <c r="FF78" i="52"/>
  <c r="FE78" i="52"/>
  <c r="FA78" i="52"/>
  <c r="EZ78" i="52"/>
  <c r="EY78" i="52"/>
  <c r="EX78" i="52"/>
  <c r="EW78" i="52"/>
  <c r="EV78" i="52"/>
  <c r="EU78" i="52"/>
  <c r="ET78" i="52"/>
  <c r="ES78" i="52"/>
  <c r="BD78" i="52"/>
  <c r="BC78" i="52"/>
  <c r="BB78" i="52"/>
  <c r="BA78" i="52"/>
  <c r="AZ78" i="52"/>
  <c r="AY78" i="52"/>
  <c r="AX78" i="52"/>
  <c r="AW78" i="52"/>
  <c r="AV78" i="52"/>
  <c r="AU78" i="52"/>
  <c r="AT78" i="52"/>
  <c r="Q78" i="52"/>
  <c r="P78" i="52"/>
  <c r="C78" i="52"/>
  <c r="HI77" i="52"/>
  <c r="HH77" i="52"/>
  <c r="HG77" i="52"/>
  <c r="HF77" i="52"/>
  <c r="HE77" i="52"/>
  <c r="HD77" i="52"/>
  <c r="HC77" i="52"/>
  <c r="HB77" i="52"/>
  <c r="HA77" i="52"/>
  <c r="GW77" i="52"/>
  <c r="GV77" i="52"/>
  <c r="GU77" i="52"/>
  <c r="GT77" i="52"/>
  <c r="GS77" i="52"/>
  <c r="GR77" i="52"/>
  <c r="GQ77" i="52"/>
  <c r="GP77" i="52"/>
  <c r="GO77" i="52"/>
  <c r="FM77" i="52"/>
  <c r="FL77" i="52"/>
  <c r="FK77" i="52"/>
  <c r="FJ77" i="52"/>
  <c r="FI77" i="52"/>
  <c r="FH77" i="52"/>
  <c r="FG77" i="52"/>
  <c r="FF77" i="52"/>
  <c r="FE77" i="52"/>
  <c r="FA77" i="52"/>
  <c r="EZ77" i="52"/>
  <c r="EY77" i="52"/>
  <c r="EX77" i="52"/>
  <c r="EW77" i="52"/>
  <c r="EV77" i="52"/>
  <c r="EU77" i="52"/>
  <c r="ET77" i="52"/>
  <c r="ES77" i="52"/>
  <c r="BD77" i="52"/>
  <c r="BC77" i="52"/>
  <c r="BB77" i="52"/>
  <c r="BA77" i="52"/>
  <c r="AZ77" i="52"/>
  <c r="AY77" i="52"/>
  <c r="AX77" i="52"/>
  <c r="AW77" i="52"/>
  <c r="AV77" i="52"/>
  <c r="AU77" i="52"/>
  <c r="AT77" i="52"/>
  <c r="Q77" i="52"/>
  <c r="P77" i="52"/>
  <c r="C77" i="52"/>
  <c r="HI76" i="52"/>
  <c r="HH76" i="52"/>
  <c r="HG76" i="52"/>
  <c r="HF76" i="52"/>
  <c r="HE76" i="52"/>
  <c r="HD76" i="52"/>
  <c r="HC76" i="52"/>
  <c r="HB76" i="52"/>
  <c r="HA76" i="52"/>
  <c r="GW76" i="52"/>
  <c r="GV76" i="52"/>
  <c r="GU76" i="52"/>
  <c r="GT76" i="52"/>
  <c r="GS76" i="52"/>
  <c r="GR76" i="52"/>
  <c r="GQ76" i="52"/>
  <c r="GP76" i="52"/>
  <c r="GO76" i="52"/>
  <c r="FM76" i="52"/>
  <c r="FL76" i="52"/>
  <c r="FK76" i="52"/>
  <c r="FJ76" i="52"/>
  <c r="FI76" i="52"/>
  <c r="FH76" i="52"/>
  <c r="FG76" i="52"/>
  <c r="FF76" i="52"/>
  <c r="FE76" i="52"/>
  <c r="FA76" i="52"/>
  <c r="EZ76" i="52"/>
  <c r="EY76" i="52"/>
  <c r="EX76" i="52"/>
  <c r="EW76" i="52"/>
  <c r="EV76" i="52"/>
  <c r="EU76" i="52"/>
  <c r="ET76" i="52"/>
  <c r="ES76" i="52"/>
  <c r="BD76" i="52"/>
  <c r="BC76" i="52"/>
  <c r="BB76" i="52"/>
  <c r="BA76" i="52"/>
  <c r="AZ76" i="52"/>
  <c r="AY76" i="52"/>
  <c r="AX76" i="52"/>
  <c r="AW76" i="52"/>
  <c r="AV76" i="52"/>
  <c r="AU76" i="52"/>
  <c r="AT76" i="52"/>
  <c r="Q76" i="52"/>
  <c r="P76" i="52"/>
  <c r="C76" i="52"/>
  <c r="HI75" i="52"/>
  <c r="HH75" i="52"/>
  <c r="HG75" i="52"/>
  <c r="HF75" i="52"/>
  <c r="HE75" i="52"/>
  <c r="HD75" i="52"/>
  <c r="HC75" i="52"/>
  <c r="HB75" i="52"/>
  <c r="HA75" i="52"/>
  <c r="GW75" i="52"/>
  <c r="GV75" i="52"/>
  <c r="GU75" i="52"/>
  <c r="GT75" i="52"/>
  <c r="GS75" i="52"/>
  <c r="GR75" i="52"/>
  <c r="GQ75" i="52"/>
  <c r="GP75" i="52"/>
  <c r="GO75" i="52"/>
  <c r="FM75" i="52"/>
  <c r="FL75" i="52"/>
  <c r="FK75" i="52"/>
  <c r="FJ75" i="52"/>
  <c r="FI75" i="52"/>
  <c r="FH75" i="52"/>
  <c r="FG75" i="52"/>
  <c r="FF75" i="52"/>
  <c r="FE75" i="52"/>
  <c r="FA75" i="52"/>
  <c r="EZ75" i="52"/>
  <c r="EY75" i="52"/>
  <c r="EX75" i="52"/>
  <c r="EW75" i="52"/>
  <c r="EV75" i="52"/>
  <c r="EU75" i="52"/>
  <c r="ET75" i="52"/>
  <c r="ES75" i="52"/>
  <c r="BD75" i="52"/>
  <c r="BC75" i="52"/>
  <c r="BB75" i="52"/>
  <c r="BA75" i="52"/>
  <c r="AZ75" i="52"/>
  <c r="AY75" i="52"/>
  <c r="AX75" i="52"/>
  <c r="AW75" i="52"/>
  <c r="AV75" i="52"/>
  <c r="AU75" i="52"/>
  <c r="AT75" i="52"/>
  <c r="Q75" i="52"/>
  <c r="P75" i="52"/>
  <c r="C75" i="52"/>
  <c r="HI74" i="52"/>
  <c r="HH74" i="52"/>
  <c r="HG74" i="52"/>
  <c r="HF74" i="52"/>
  <c r="HE74" i="52"/>
  <c r="HD74" i="52"/>
  <c r="HC74" i="52"/>
  <c r="HB74" i="52"/>
  <c r="HA74" i="52"/>
  <c r="GW74" i="52"/>
  <c r="GV74" i="52"/>
  <c r="GU74" i="52"/>
  <c r="GT74" i="52"/>
  <c r="GS74" i="52"/>
  <c r="GR74" i="52"/>
  <c r="GQ74" i="52"/>
  <c r="GP74" i="52"/>
  <c r="GO74" i="52"/>
  <c r="FM74" i="52"/>
  <c r="FL74" i="52"/>
  <c r="FK74" i="52"/>
  <c r="FJ74" i="52"/>
  <c r="FI74" i="52"/>
  <c r="FH74" i="52"/>
  <c r="FG74" i="52"/>
  <c r="FF74" i="52"/>
  <c r="FE74" i="52"/>
  <c r="FA74" i="52"/>
  <c r="EZ74" i="52"/>
  <c r="EY74" i="52"/>
  <c r="EX74" i="52"/>
  <c r="EW74" i="52"/>
  <c r="EV74" i="52"/>
  <c r="EU74" i="52"/>
  <c r="ET74" i="52"/>
  <c r="ES74" i="52"/>
  <c r="BD74" i="52"/>
  <c r="BC74" i="52"/>
  <c r="BB74" i="52"/>
  <c r="BA74" i="52"/>
  <c r="AZ74" i="52"/>
  <c r="AY74" i="52"/>
  <c r="AX74" i="52"/>
  <c r="AW74" i="52"/>
  <c r="AV74" i="52"/>
  <c r="AU74" i="52"/>
  <c r="AT74" i="52"/>
  <c r="Q74" i="52"/>
  <c r="P74" i="52"/>
  <c r="C74" i="52"/>
  <c r="HI73" i="52"/>
  <c r="HH73" i="52"/>
  <c r="HG73" i="52"/>
  <c r="HF73" i="52"/>
  <c r="HE73" i="52"/>
  <c r="HD73" i="52"/>
  <c r="HC73" i="52"/>
  <c r="HB73" i="52"/>
  <c r="HA73" i="52"/>
  <c r="GW73" i="52"/>
  <c r="GV73" i="52"/>
  <c r="GU73" i="52"/>
  <c r="GT73" i="52"/>
  <c r="GS73" i="52"/>
  <c r="GR73" i="52"/>
  <c r="GQ73" i="52"/>
  <c r="GP73" i="52"/>
  <c r="GO73" i="52"/>
  <c r="FM73" i="52"/>
  <c r="FL73" i="52"/>
  <c r="FK73" i="52"/>
  <c r="FJ73" i="52"/>
  <c r="FI73" i="52"/>
  <c r="FH73" i="52"/>
  <c r="FG73" i="52"/>
  <c r="FF73" i="52"/>
  <c r="FE73" i="52"/>
  <c r="FA73" i="52"/>
  <c r="EZ73" i="52"/>
  <c r="EY73" i="52"/>
  <c r="EX73" i="52"/>
  <c r="EW73" i="52"/>
  <c r="EV73" i="52"/>
  <c r="EU73" i="52"/>
  <c r="ET73" i="52"/>
  <c r="ES73" i="52"/>
  <c r="BD73" i="52"/>
  <c r="BC73" i="52"/>
  <c r="BB73" i="52"/>
  <c r="BA73" i="52"/>
  <c r="AZ73" i="52"/>
  <c r="AY73" i="52"/>
  <c r="AX73" i="52"/>
  <c r="AW73" i="52"/>
  <c r="AV73" i="52"/>
  <c r="AU73" i="52"/>
  <c r="AT73" i="52"/>
  <c r="Q73" i="52"/>
  <c r="P73" i="52"/>
  <c r="C73" i="52"/>
  <c r="HI72" i="52"/>
  <c r="HH72" i="52"/>
  <c r="HG72" i="52"/>
  <c r="HF72" i="52"/>
  <c r="HE72" i="52"/>
  <c r="HD72" i="52"/>
  <c r="HC72" i="52"/>
  <c r="HB72" i="52"/>
  <c r="HA72" i="52"/>
  <c r="GW72" i="52"/>
  <c r="GV72" i="52"/>
  <c r="GU72" i="52"/>
  <c r="GT72" i="52"/>
  <c r="GS72" i="52"/>
  <c r="GR72" i="52"/>
  <c r="GQ72" i="52"/>
  <c r="GP72" i="52"/>
  <c r="GO72" i="52"/>
  <c r="FM72" i="52"/>
  <c r="FL72" i="52"/>
  <c r="FK72" i="52"/>
  <c r="FJ72" i="52"/>
  <c r="FI72" i="52"/>
  <c r="FH72" i="52"/>
  <c r="FG72" i="52"/>
  <c r="FF72" i="52"/>
  <c r="FE72" i="52"/>
  <c r="FA72" i="52"/>
  <c r="EZ72" i="52"/>
  <c r="EY72" i="52"/>
  <c r="EX72" i="52"/>
  <c r="EW72" i="52"/>
  <c r="EV72" i="52"/>
  <c r="EU72" i="52"/>
  <c r="ET72" i="52"/>
  <c r="ES72" i="52"/>
  <c r="BD72" i="52"/>
  <c r="BC72" i="52"/>
  <c r="BB72" i="52"/>
  <c r="BA72" i="52"/>
  <c r="AZ72" i="52"/>
  <c r="AY72" i="52"/>
  <c r="AX72" i="52"/>
  <c r="AW72" i="52"/>
  <c r="AV72" i="52"/>
  <c r="AU72" i="52"/>
  <c r="AT72" i="52"/>
  <c r="Q72" i="52"/>
  <c r="P72" i="52"/>
  <c r="C72" i="52"/>
  <c r="HI71" i="52"/>
  <c r="HH71" i="52"/>
  <c r="HG71" i="52"/>
  <c r="HF71" i="52"/>
  <c r="HE71" i="52"/>
  <c r="HD71" i="52"/>
  <c r="HC71" i="52"/>
  <c r="HB71" i="52"/>
  <c r="HA71" i="52"/>
  <c r="GW71" i="52"/>
  <c r="GV71" i="52"/>
  <c r="GU71" i="52"/>
  <c r="GT71" i="52"/>
  <c r="GS71" i="52"/>
  <c r="GR71" i="52"/>
  <c r="GQ71" i="52"/>
  <c r="GP71" i="52"/>
  <c r="GO71" i="52"/>
  <c r="FM71" i="52"/>
  <c r="FL71" i="52"/>
  <c r="FK71" i="52"/>
  <c r="FJ71" i="52"/>
  <c r="FI71" i="52"/>
  <c r="FH71" i="52"/>
  <c r="FG71" i="52"/>
  <c r="FF71" i="52"/>
  <c r="FE71" i="52"/>
  <c r="FA71" i="52"/>
  <c r="EZ71" i="52"/>
  <c r="EY71" i="52"/>
  <c r="EX71" i="52"/>
  <c r="EW71" i="52"/>
  <c r="EV71" i="52"/>
  <c r="EU71" i="52"/>
  <c r="ET71" i="52"/>
  <c r="ES71" i="52"/>
  <c r="BD71" i="52"/>
  <c r="BC71" i="52"/>
  <c r="BB71" i="52"/>
  <c r="BA71" i="52"/>
  <c r="AZ71" i="52"/>
  <c r="AY71" i="52"/>
  <c r="AX71" i="52"/>
  <c r="AW71" i="52"/>
  <c r="AV71" i="52"/>
  <c r="AU71" i="52"/>
  <c r="AT71" i="52"/>
  <c r="Q71" i="52"/>
  <c r="P71" i="52"/>
  <c r="C71" i="52"/>
  <c r="HI70" i="52"/>
  <c r="HH70" i="52"/>
  <c r="HG70" i="52"/>
  <c r="HF70" i="52"/>
  <c r="HE70" i="52"/>
  <c r="HD70" i="52"/>
  <c r="HC70" i="52"/>
  <c r="HB70" i="52"/>
  <c r="HA70" i="52"/>
  <c r="GW70" i="52"/>
  <c r="GV70" i="52"/>
  <c r="GU70" i="52"/>
  <c r="GT70" i="52"/>
  <c r="GS70" i="52"/>
  <c r="GR70" i="52"/>
  <c r="GQ70" i="52"/>
  <c r="GP70" i="52"/>
  <c r="GO70" i="52"/>
  <c r="FM70" i="52"/>
  <c r="FL70" i="52"/>
  <c r="FK70" i="52"/>
  <c r="FJ70" i="52"/>
  <c r="FI70" i="52"/>
  <c r="FH70" i="52"/>
  <c r="FG70" i="52"/>
  <c r="FF70" i="52"/>
  <c r="FE70" i="52"/>
  <c r="FA70" i="52"/>
  <c r="EZ70" i="52"/>
  <c r="EY70" i="52"/>
  <c r="EX70" i="52"/>
  <c r="EW70" i="52"/>
  <c r="EV70" i="52"/>
  <c r="EU70" i="52"/>
  <c r="ET70" i="52"/>
  <c r="ES70" i="52"/>
  <c r="BD70" i="52"/>
  <c r="BC70" i="52"/>
  <c r="BB70" i="52"/>
  <c r="BA70" i="52"/>
  <c r="AZ70" i="52"/>
  <c r="AY70" i="52"/>
  <c r="AX70" i="52"/>
  <c r="AW70" i="52"/>
  <c r="AV70" i="52"/>
  <c r="AU70" i="52"/>
  <c r="AT70" i="52"/>
  <c r="Q70" i="52"/>
  <c r="P70" i="52"/>
  <c r="C70" i="52"/>
  <c r="HI69" i="52"/>
  <c r="HH69" i="52"/>
  <c r="HG69" i="52"/>
  <c r="HF69" i="52"/>
  <c r="HE69" i="52"/>
  <c r="HD69" i="52"/>
  <c r="HC69" i="52"/>
  <c r="HB69" i="52"/>
  <c r="HA69" i="52"/>
  <c r="GW69" i="52"/>
  <c r="GV69" i="52"/>
  <c r="GU69" i="52"/>
  <c r="GT69" i="52"/>
  <c r="GS69" i="52"/>
  <c r="GR69" i="52"/>
  <c r="GQ69" i="52"/>
  <c r="GP69" i="52"/>
  <c r="GO69" i="52"/>
  <c r="FM69" i="52"/>
  <c r="FL69" i="52"/>
  <c r="FK69" i="52"/>
  <c r="FJ69" i="52"/>
  <c r="FI69" i="52"/>
  <c r="FH69" i="52"/>
  <c r="FG69" i="52"/>
  <c r="FF69" i="52"/>
  <c r="FE69" i="52"/>
  <c r="FA69" i="52"/>
  <c r="EZ69" i="52"/>
  <c r="EY69" i="52"/>
  <c r="EX69" i="52"/>
  <c r="EW69" i="52"/>
  <c r="EV69" i="52"/>
  <c r="EU69" i="52"/>
  <c r="ET69" i="52"/>
  <c r="ES69" i="52"/>
  <c r="BD69" i="52"/>
  <c r="BC69" i="52"/>
  <c r="BB69" i="52"/>
  <c r="BA69" i="52"/>
  <c r="AZ69" i="52"/>
  <c r="AY69" i="52"/>
  <c r="AX69" i="52"/>
  <c r="AW69" i="52"/>
  <c r="AV69" i="52"/>
  <c r="AU69" i="52"/>
  <c r="AT69" i="52"/>
  <c r="Q69" i="52"/>
  <c r="P69" i="52"/>
  <c r="C69" i="52"/>
  <c r="HI68" i="52"/>
  <c r="HH68" i="52"/>
  <c r="HG68" i="52"/>
  <c r="HF68" i="52"/>
  <c r="HE68" i="52"/>
  <c r="HD68" i="52"/>
  <c r="HC68" i="52"/>
  <c r="HB68" i="52"/>
  <c r="HA68" i="52"/>
  <c r="GW68" i="52"/>
  <c r="GV68" i="52"/>
  <c r="GU68" i="52"/>
  <c r="GT68" i="52"/>
  <c r="GS68" i="52"/>
  <c r="GR68" i="52"/>
  <c r="GQ68" i="52"/>
  <c r="GP68" i="52"/>
  <c r="GO68" i="52"/>
  <c r="FM68" i="52"/>
  <c r="FL68" i="52"/>
  <c r="FK68" i="52"/>
  <c r="FJ68" i="52"/>
  <c r="FI68" i="52"/>
  <c r="FH68" i="52"/>
  <c r="FG68" i="52"/>
  <c r="FF68" i="52"/>
  <c r="FE68" i="52"/>
  <c r="FA68" i="52"/>
  <c r="EZ68" i="52"/>
  <c r="EY68" i="52"/>
  <c r="EX68" i="52"/>
  <c r="EW68" i="52"/>
  <c r="EV68" i="52"/>
  <c r="EU68" i="52"/>
  <c r="ET68" i="52"/>
  <c r="ES68" i="52"/>
  <c r="BD68" i="52"/>
  <c r="BC68" i="52"/>
  <c r="BB68" i="52"/>
  <c r="BA68" i="52"/>
  <c r="AZ68" i="52"/>
  <c r="AY68" i="52"/>
  <c r="AX68" i="52"/>
  <c r="AW68" i="52"/>
  <c r="AV68" i="52"/>
  <c r="AU68" i="52"/>
  <c r="AT68" i="52"/>
  <c r="Q68" i="52"/>
  <c r="P68" i="52"/>
  <c r="C68" i="52"/>
  <c r="HI67" i="52"/>
  <c r="HH67" i="52"/>
  <c r="HG67" i="52"/>
  <c r="HF67" i="52"/>
  <c r="HE67" i="52"/>
  <c r="HD67" i="52"/>
  <c r="HC67" i="52"/>
  <c r="HB67" i="52"/>
  <c r="HA67" i="52"/>
  <c r="GW67" i="52"/>
  <c r="GV67" i="52"/>
  <c r="GU67" i="52"/>
  <c r="GT67" i="52"/>
  <c r="GS67" i="52"/>
  <c r="GR67" i="52"/>
  <c r="GQ67" i="52"/>
  <c r="GP67" i="52"/>
  <c r="GO67" i="52"/>
  <c r="FM67" i="52"/>
  <c r="FL67" i="52"/>
  <c r="FK67" i="52"/>
  <c r="FJ67" i="52"/>
  <c r="FI67" i="52"/>
  <c r="FH67" i="52"/>
  <c r="FG67" i="52"/>
  <c r="FF67" i="52"/>
  <c r="FE67" i="52"/>
  <c r="FA67" i="52"/>
  <c r="EZ67" i="52"/>
  <c r="EY67" i="52"/>
  <c r="EX67" i="52"/>
  <c r="EW67" i="52"/>
  <c r="EV67" i="52"/>
  <c r="EU67" i="52"/>
  <c r="ET67" i="52"/>
  <c r="ES67" i="52"/>
  <c r="BD67" i="52"/>
  <c r="BC67" i="52"/>
  <c r="BB67" i="52"/>
  <c r="BA67" i="52"/>
  <c r="AZ67" i="52"/>
  <c r="AY67" i="52"/>
  <c r="AX67" i="52"/>
  <c r="AW67" i="52"/>
  <c r="AV67" i="52"/>
  <c r="AU67" i="52"/>
  <c r="AT67" i="52"/>
  <c r="Q67" i="52"/>
  <c r="P67" i="52"/>
  <c r="C67" i="52"/>
  <c r="HI66" i="52"/>
  <c r="HH66" i="52"/>
  <c r="HG66" i="52"/>
  <c r="HF66" i="52"/>
  <c r="HE66" i="52"/>
  <c r="HD66" i="52"/>
  <c r="HC66" i="52"/>
  <c r="HB66" i="52"/>
  <c r="HA66" i="52"/>
  <c r="GW66" i="52"/>
  <c r="GV66" i="52"/>
  <c r="GU66" i="52"/>
  <c r="GT66" i="52"/>
  <c r="GS66" i="52"/>
  <c r="GR66" i="52"/>
  <c r="GQ66" i="52"/>
  <c r="GP66" i="52"/>
  <c r="GO66" i="52"/>
  <c r="FM66" i="52"/>
  <c r="FL66" i="52"/>
  <c r="FK66" i="52"/>
  <c r="FJ66" i="52"/>
  <c r="FI66" i="52"/>
  <c r="FH66" i="52"/>
  <c r="FG66" i="52"/>
  <c r="FF66" i="52"/>
  <c r="FE66" i="52"/>
  <c r="FA66" i="52"/>
  <c r="EZ66" i="52"/>
  <c r="EY66" i="52"/>
  <c r="EX66" i="52"/>
  <c r="EW66" i="52"/>
  <c r="EV66" i="52"/>
  <c r="EU66" i="52"/>
  <c r="ET66" i="52"/>
  <c r="ES66" i="52"/>
  <c r="BD66" i="52"/>
  <c r="BC66" i="52"/>
  <c r="BB66" i="52"/>
  <c r="BA66" i="52"/>
  <c r="AZ66" i="52"/>
  <c r="AY66" i="52"/>
  <c r="AX66" i="52"/>
  <c r="AW66" i="52"/>
  <c r="AV66" i="52"/>
  <c r="AU66" i="52"/>
  <c r="AT66" i="52"/>
  <c r="Q66" i="52"/>
  <c r="P66" i="52"/>
  <c r="C66" i="52"/>
  <c r="HI65" i="52"/>
  <c r="HH65" i="52"/>
  <c r="HG65" i="52"/>
  <c r="HF65" i="52"/>
  <c r="HE65" i="52"/>
  <c r="HD65" i="52"/>
  <c r="HC65" i="52"/>
  <c r="HB65" i="52"/>
  <c r="HA65" i="52"/>
  <c r="GW65" i="52"/>
  <c r="GV65" i="52"/>
  <c r="GU65" i="52"/>
  <c r="GT65" i="52"/>
  <c r="GS65" i="52"/>
  <c r="GR65" i="52"/>
  <c r="GQ65" i="52"/>
  <c r="GP65" i="52"/>
  <c r="GO65" i="52"/>
  <c r="FM65" i="52"/>
  <c r="FL65" i="52"/>
  <c r="FK65" i="52"/>
  <c r="FJ65" i="52"/>
  <c r="FI65" i="52"/>
  <c r="FH65" i="52"/>
  <c r="FG65" i="52"/>
  <c r="FF65" i="52"/>
  <c r="FE65" i="52"/>
  <c r="FA65" i="52"/>
  <c r="EZ65" i="52"/>
  <c r="EY65" i="52"/>
  <c r="EX65" i="52"/>
  <c r="EW65" i="52"/>
  <c r="EV65" i="52"/>
  <c r="EU65" i="52"/>
  <c r="ET65" i="52"/>
  <c r="ES65" i="52"/>
  <c r="BD65" i="52"/>
  <c r="BC65" i="52"/>
  <c r="BB65" i="52"/>
  <c r="BA65" i="52"/>
  <c r="AZ65" i="52"/>
  <c r="AY65" i="52"/>
  <c r="AX65" i="52"/>
  <c r="AW65" i="52"/>
  <c r="AV65" i="52"/>
  <c r="AU65" i="52"/>
  <c r="AT65" i="52"/>
  <c r="Q65" i="52"/>
  <c r="P65" i="52"/>
  <c r="C65" i="52"/>
  <c r="HI64" i="52"/>
  <c r="HH64" i="52"/>
  <c r="HG64" i="52"/>
  <c r="HF64" i="52"/>
  <c r="HE64" i="52"/>
  <c r="HD64" i="52"/>
  <c r="HC64" i="52"/>
  <c r="HB64" i="52"/>
  <c r="HA64" i="52"/>
  <c r="GW64" i="52"/>
  <c r="GV64" i="52"/>
  <c r="GU64" i="52"/>
  <c r="GT64" i="52"/>
  <c r="GS64" i="52"/>
  <c r="GR64" i="52"/>
  <c r="GQ64" i="52"/>
  <c r="GP64" i="52"/>
  <c r="GO64" i="52"/>
  <c r="FM64" i="52"/>
  <c r="FL64" i="52"/>
  <c r="FK64" i="52"/>
  <c r="FJ64" i="52"/>
  <c r="FI64" i="52"/>
  <c r="FH64" i="52"/>
  <c r="FG64" i="52"/>
  <c r="FF64" i="52"/>
  <c r="FE64" i="52"/>
  <c r="FA64" i="52"/>
  <c r="EZ64" i="52"/>
  <c r="EY64" i="52"/>
  <c r="EX64" i="52"/>
  <c r="EW64" i="52"/>
  <c r="EV64" i="52"/>
  <c r="EU64" i="52"/>
  <c r="ET64" i="52"/>
  <c r="ES64" i="52"/>
  <c r="BD64" i="52"/>
  <c r="BC64" i="52"/>
  <c r="BB64" i="52"/>
  <c r="BA64" i="52"/>
  <c r="AZ64" i="52"/>
  <c r="AY64" i="52"/>
  <c r="AX64" i="52"/>
  <c r="AW64" i="52"/>
  <c r="AV64" i="52"/>
  <c r="AU64" i="52"/>
  <c r="AT64" i="52"/>
  <c r="Q64" i="52"/>
  <c r="P64" i="52"/>
  <c r="C64" i="52"/>
  <c r="HI63" i="52"/>
  <c r="HH63" i="52"/>
  <c r="HG63" i="52"/>
  <c r="HF63" i="52"/>
  <c r="HE63" i="52"/>
  <c r="HD63" i="52"/>
  <c r="HC63" i="52"/>
  <c r="HB63" i="52"/>
  <c r="HA63" i="52"/>
  <c r="GW63" i="52"/>
  <c r="GV63" i="52"/>
  <c r="GU63" i="52"/>
  <c r="GT63" i="52"/>
  <c r="GS63" i="52"/>
  <c r="GR63" i="52"/>
  <c r="GQ63" i="52"/>
  <c r="GP63" i="52"/>
  <c r="GO63" i="52"/>
  <c r="FM63" i="52"/>
  <c r="FL63" i="52"/>
  <c r="FK63" i="52"/>
  <c r="FJ63" i="52"/>
  <c r="FI63" i="52"/>
  <c r="FH63" i="52"/>
  <c r="FG63" i="52"/>
  <c r="FF63" i="52"/>
  <c r="FE63" i="52"/>
  <c r="FA63" i="52"/>
  <c r="EZ63" i="52"/>
  <c r="EY63" i="52"/>
  <c r="EX63" i="52"/>
  <c r="EW63" i="52"/>
  <c r="EV63" i="52"/>
  <c r="EU63" i="52"/>
  <c r="ET63" i="52"/>
  <c r="ES63" i="52"/>
  <c r="BD63" i="52"/>
  <c r="BC63" i="52"/>
  <c r="BB63" i="52"/>
  <c r="BA63" i="52"/>
  <c r="AZ63" i="52"/>
  <c r="AY63" i="52"/>
  <c r="AX63" i="52"/>
  <c r="AW63" i="52"/>
  <c r="AV63" i="52"/>
  <c r="AU63" i="52"/>
  <c r="AT63" i="52"/>
  <c r="Q63" i="52"/>
  <c r="P63" i="52"/>
  <c r="C63" i="52"/>
  <c r="HI62" i="52"/>
  <c r="HH62" i="52"/>
  <c r="HG62" i="52"/>
  <c r="HF62" i="52"/>
  <c r="HE62" i="52"/>
  <c r="HD62" i="52"/>
  <c r="HC62" i="52"/>
  <c r="HB62" i="52"/>
  <c r="HA62" i="52"/>
  <c r="GW62" i="52"/>
  <c r="GV62" i="52"/>
  <c r="GU62" i="52"/>
  <c r="GT62" i="52"/>
  <c r="GS62" i="52"/>
  <c r="GR62" i="52"/>
  <c r="GQ62" i="52"/>
  <c r="GP62" i="52"/>
  <c r="GO62" i="52"/>
  <c r="FM62" i="52"/>
  <c r="FL62" i="52"/>
  <c r="FK62" i="52"/>
  <c r="FJ62" i="52"/>
  <c r="FI62" i="52"/>
  <c r="FH62" i="52"/>
  <c r="FG62" i="52"/>
  <c r="FF62" i="52"/>
  <c r="FE62" i="52"/>
  <c r="FA62" i="52"/>
  <c r="EZ62" i="52"/>
  <c r="EY62" i="52"/>
  <c r="EX62" i="52"/>
  <c r="EW62" i="52"/>
  <c r="EV62" i="52"/>
  <c r="EU62" i="52"/>
  <c r="ET62" i="52"/>
  <c r="ES62" i="52"/>
  <c r="BD62" i="52"/>
  <c r="BC62" i="52"/>
  <c r="BB62" i="52"/>
  <c r="BA62" i="52"/>
  <c r="AZ62" i="52"/>
  <c r="AY62" i="52"/>
  <c r="AX62" i="52"/>
  <c r="AW62" i="52"/>
  <c r="AV62" i="52"/>
  <c r="AU62" i="52"/>
  <c r="AT62" i="52"/>
  <c r="Q62" i="52"/>
  <c r="P62" i="52"/>
  <c r="C62" i="52"/>
  <c r="HI61" i="52"/>
  <c r="HH61" i="52"/>
  <c r="HG61" i="52"/>
  <c r="HF61" i="52"/>
  <c r="HE61" i="52"/>
  <c r="HD61" i="52"/>
  <c r="HC61" i="52"/>
  <c r="HB61" i="52"/>
  <c r="HA61" i="52"/>
  <c r="GW61" i="52"/>
  <c r="GV61" i="52"/>
  <c r="GU61" i="52"/>
  <c r="GT61" i="52"/>
  <c r="GS61" i="52"/>
  <c r="GR61" i="52"/>
  <c r="GQ61" i="52"/>
  <c r="GP61" i="52"/>
  <c r="GO61" i="52"/>
  <c r="FM61" i="52"/>
  <c r="FL61" i="52"/>
  <c r="FK61" i="52"/>
  <c r="FJ61" i="52"/>
  <c r="FI61" i="52"/>
  <c r="FH61" i="52"/>
  <c r="FG61" i="52"/>
  <c r="FF61" i="52"/>
  <c r="FE61" i="52"/>
  <c r="FA61" i="52"/>
  <c r="EZ61" i="52"/>
  <c r="EY61" i="52"/>
  <c r="EX61" i="52"/>
  <c r="EW61" i="52"/>
  <c r="EV61" i="52"/>
  <c r="EU61" i="52"/>
  <c r="ET61" i="52"/>
  <c r="ES61" i="52"/>
  <c r="BD61" i="52"/>
  <c r="BC61" i="52"/>
  <c r="BB61" i="52"/>
  <c r="BA61" i="52"/>
  <c r="AZ61" i="52"/>
  <c r="AY61" i="52"/>
  <c r="AX61" i="52"/>
  <c r="AW61" i="52"/>
  <c r="AV61" i="52"/>
  <c r="AU61" i="52"/>
  <c r="AT61" i="52"/>
  <c r="Q61" i="52"/>
  <c r="P61" i="52"/>
  <c r="C61" i="52"/>
  <c r="HI60" i="52"/>
  <c r="HH60" i="52"/>
  <c r="HG60" i="52"/>
  <c r="HF60" i="52"/>
  <c r="HE60" i="52"/>
  <c r="HD60" i="52"/>
  <c r="HC60" i="52"/>
  <c r="HB60" i="52"/>
  <c r="HA60" i="52"/>
  <c r="GW60" i="52"/>
  <c r="GV60" i="52"/>
  <c r="GU60" i="52"/>
  <c r="GT60" i="52"/>
  <c r="GS60" i="52"/>
  <c r="GR60" i="52"/>
  <c r="GQ60" i="52"/>
  <c r="GP60" i="52"/>
  <c r="GO60" i="52"/>
  <c r="FM60" i="52"/>
  <c r="FL60" i="52"/>
  <c r="FK60" i="52"/>
  <c r="FJ60" i="52"/>
  <c r="FI60" i="52"/>
  <c r="FH60" i="52"/>
  <c r="FG60" i="52"/>
  <c r="FF60" i="52"/>
  <c r="FE60" i="52"/>
  <c r="FA60" i="52"/>
  <c r="EZ60" i="52"/>
  <c r="EY60" i="52"/>
  <c r="EX60" i="52"/>
  <c r="EW60" i="52"/>
  <c r="EV60" i="52"/>
  <c r="EU60" i="52"/>
  <c r="ET60" i="52"/>
  <c r="ES60" i="52"/>
  <c r="BD60" i="52"/>
  <c r="BC60" i="52"/>
  <c r="BB60" i="52"/>
  <c r="BA60" i="52"/>
  <c r="AZ60" i="52"/>
  <c r="AY60" i="52"/>
  <c r="AX60" i="52"/>
  <c r="AW60" i="52"/>
  <c r="AV60" i="52"/>
  <c r="AU60" i="52"/>
  <c r="AT60" i="52"/>
  <c r="Q60" i="52"/>
  <c r="P60" i="52"/>
  <c r="C60" i="52"/>
  <c r="HI59" i="52"/>
  <c r="HH59" i="52"/>
  <c r="HG59" i="52"/>
  <c r="HF59" i="52"/>
  <c r="HE59" i="52"/>
  <c r="HD59" i="52"/>
  <c r="HC59" i="52"/>
  <c r="HB59" i="52"/>
  <c r="HA59" i="52"/>
  <c r="GW59" i="52"/>
  <c r="GV59" i="52"/>
  <c r="GU59" i="52"/>
  <c r="GT59" i="52"/>
  <c r="GS59" i="52"/>
  <c r="GR59" i="52"/>
  <c r="GQ59" i="52"/>
  <c r="GP59" i="52"/>
  <c r="GO59" i="52"/>
  <c r="FM59" i="52"/>
  <c r="FL59" i="52"/>
  <c r="FK59" i="52"/>
  <c r="FJ59" i="52"/>
  <c r="FI59" i="52"/>
  <c r="FH59" i="52"/>
  <c r="FG59" i="52"/>
  <c r="FF59" i="52"/>
  <c r="FE59" i="52"/>
  <c r="FA59" i="52"/>
  <c r="EZ59" i="52"/>
  <c r="EY59" i="52"/>
  <c r="EX59" i="52"/>
  <c r="EW59" i="52"/>
  <c r="EV59" i="52"/>
  <c r="EU59" i="52"/>
  <c r="ET59" i="52"/>
  <c r="ES59" i="52"/>
  <c r="BD59" i="52"/>
  <c r="BC59" i="52"/>
  <c r="BB59" i="52"/>
  <c r="BA59" i="52"/>
  <c r="AZ59" i="52"/>
  <c r="AY59" i="52"/>
  <c r="AX59" i="52"/>
  <c r="AW59" i="52"/>
  <c r="AV59" i="52"/>
  <c r="AU59" i="52"/>
  <c r="AT59" i="52"/>
  <c r="Q59" i="52"/>
  <c r="P59" i="52"/>
  <c r="C59" i="52"/>
  <c r="HI58" i="52"/>
  <c r="HH58" i="52"/>
  <c r="HG58" i="52"/>
  <c r="HF58" i="52"/>
  <c r="HE58" i="52"/>
  <c r="HD58" i="52"/>
  <c r="HC58" i="52"/>
  <c r="HB58" i="52"/>
  <c r="HA58" i="52"/>
  <c r="GW58" i="52"/>
  <c r="GV58" i="52"/>
  <c r="GU58" i="52"/>
  <c r="GT58" i="52"/>
  <c r="GS58" i="52"/>
  <c r="GR58" i="52"/>
  <c r="GQ58" i="52"/>
  <c r="GP58" i="52"/>
  <c r="GO58" i="52"/>
  <c r="FM58" i="52"/>
  <c r="FL58" i="52"/>
  <c r="FK58" i="52"/>
  <c r="FJ58" i="52"/>
  <c r="FI58" i="52"/>
  <c r="FH58" i="52"/>
  <c r="FG58" i="52"/>
  <c r="FF58" i="52"/>
  <c r="FE58" i="52"/>
  <c r="FA58" i="52"/>
  <c r="EZ58" i="52"/>
  <c r="EY58" i="52"/>
  <c r="EX58" i="52"/>
  <c r="EW58" i="52"/>
  <c r="EV58" i="52"/>
  <c r="EU58" i="52"/>
  <c r="ET58" i="52"/>
  <c r="ES58" i="52"/>
  <c r="BD58" i="52"/>
  <c r="BC58" i="52"/>
  <c r="BB58" i="52"/>
  <c r="BA58" i="52"/>
  <c r="AZ58" i="52"/>
  <c r="AY58" i="52"/>
  <c r="AX58" i="52"/>
  <c r="AW58" i="52"/>
  <c r="AV58" i="52"/>
  <c r="AU58" i="52"/>
  <c r="AT58" i="52"/>
  <c r="Q58" i="52"/>
  <c r="P58" i="52"/>
  <c r="C58" i="52"/>
  <c r="HI57" i="52"/>
  <c r="HH57" i="52"/>
  <c r="HG57" i="52"/>
  <c r="HF57" i="52"/>
  <c r="HE57" i="52"/>
  <c r="HD57" i="52"/>
  <c r="HC57" i="52"/>
  <c r="HB57" i="52"/>
  <c r="HA57" i="52"/>
  <c r="GW57" i="52"/>
  <c r="GV57" i="52"/>
  <c r="GU57" i="52"/>
  <c r="GT57" i="52"/>
  <c r="GS57" i="52"/>
  <c r="GR57" i="52"/>
  <c r="GQ57" i="52"/>
  <c r="GP57" i="52"/>
  <c r="GO57" i="52"/>
  <c r="FM57" i="52"/>
  <c r="FL57" i="52"/>
  <c r="FK57" i="52"/>
  <c r="FJ57" i="52"/>
  <c r="FI57" i="52"/>
  <c r="FH57" i="52"/>
  <c r="FG57" i="52"/>
  <c r="FF57" i="52"/>
  <c r="FE57" i="52"/>
  <c r="FA57" i="52"/>
  <c r="EZ57" i="52"/>
  <c r="EY57" i="52"/>
  <c r="EX57" i="52"/>
  <c r="EW57" i="52"/>
  <c r="EV57" i="52"/>
  <c r="EU57" i="52"/>
  <c r="ET57" i="52"/>
  <c r="ES57" i="52"/>
  <c r="BD57" i="52"/>
  <c r="BC57" i="52"/>
  <c r="BB57" i="52"/>
  <c r="BA57" i="52"/>
  <c r="AZ57" i="52"/>
  <c r="AY57" i="52"/>
  <c r="AX57" i="52"/>
  <c r="AW57" i="52"/>
  <c r="AV57" i="52"/>
  <c r="AU57" i="52"/>
  <c r="AT57" i="52"/>
  <c r="Q57" i="52"/>
  <c r="P57" i="52"/>
  <c r="C57" i="52"/>
  <c r="HI56" i="52"/>
  <c r="HH56" i="52"/>
  <c r="HG56" i="52"/>
  <c r="HF56" i="52"/>
  <c r="HE56" i="52"/>
  <c r="HD56" i="52"/>
  <c r="HC56" i="52"/>
  <c r="HB56" i="52"/>
  <c r="HA56" i="52"/>
  <c r="GW56" i="52"/>
  <c r="GV56" i="52"/>
  <c r="GU56" i="52"/>
  <c r="GT56" i="52"/>
  <c r="GS56" i="52"/>
  <c r="GR56" i="52"/>
  <c r="GQ56" i="52"/>
  <c r="GP56" i="52"/>
  <c r="GO56" i="52"/>
  <c r="FM56" i="52"/>
  <c r="FL56" i="52"/>
  <c r="FK56" i="52"/>
  <c r="FJ56" i="52"/>
  <c r="FI56" i="52"/>
  <c r="FH56" i="52"/>
  <c r="FG56" i="52"/>
  <c r="FF56" i="52"/>
  <c r="FE56" i="52"/>
  <c r="FA56" i="52"/>
  <c r="EZ56" i="52"/>
  <c r="EY56" i="52"/>
  <c r="EX56" i="52"/>
  <c r="EW56" i="52"/>
  <c r="EV56" i="52"/>
  <c r="EU56" i="52"/>
  <c r="ET56" i="52"/>
  <c r="ES56" i="52"/>
  <c r="BD56" i="52"/>
  <c r="BC56" i="52"/>
  <c r="BB56" i="52"/>
  <c r="BA56" i="52"/>
  <c r="AZ56" i="52"/>
  <c r="AY56" i="52"/>
  <c r="AX56" i="52"/>
  <c r="AW56" i="52"/>
  <c r="AV56" i="52"/>
  <c r="AU56" i="52"/>
  <c r="AT56" i="52"/>
  <c r="Q56" i="52"/>
  <c r="P56" i="52"/>
  <c r="C56" i="52"/>
  <c r="HI55" i="52"/>
  <c r="HH55" i="52"/>
  <c r="HG55" i="52"/>
  <c r="HF55" i="52"/>
  <c r="HE55" i="52"/>
  <c r="HD55" i="52"/>
  <c r="HC55" i="52"/>
  <c r="HB55" i="52"/>
  <c r="HA55" i="52"/>
  <c r="GW55" i="52"/>
  <c r="GV55" i="52"/>
  <c r="GU55" i="52"/>
  <c r="GT55" i="52"/>
  <c r="GS55" i="52"/>
  <c r="GR55" i="52"/>
  <c r="GQ55" i="52"/>
  <c r="GP55" i="52"/>
  <c r="GO55" i="52"/>
  <c r="FM55" i="52"/>
  <c r="FL55" i="52"/>
  <c r="FK55" i="52"/>
  <c r="FJ55" i="52"/>
  <c r="FI55" i="52"/>
  <c r="FH55" i="52"/>
  <c r="FG55" i="52"/>
  <c r="FF55" i="52"/>
  <c r="FE55" i="52"/>
  <c r="FA55" i="52"/>
  <c r="EZ55" i="52"/>
  <c r="EY55" i="52"/>
  <c r="EX55" i="52"/>
  <c r="EW55" i="52"/>
  <c r="EV55" i="52"/>
  <c r="EU55" i="52"/>
  <c r="ET55" i="52"/>
  <c r="ES55" i="52"/>
  <c r="BD55" i="52"/>
  <c r="BC55" i="52"/>
  <c r="BB55" i="52"/>
  <c r="BA55" i="52"/>
  <c r="AZ55" i="52"/>
  <c r="AY55" i="52"/>
  <c r="AX55" i="52"/>
  <c r="AW55" i="52"/>
  <c r="AV55" i="52"/>
  <c r="AU55" i="52"/>
  <c r="AT55" i="52"/>
  <c r="Q55" i="52"/>
  <c r="P55" i="52"/>
  <c r="C55" i="52"/>
  <c r="HI54" i="52"/>
  <c r="HH54" i="52"/>
  <c r="HG54" i="52"/>
  <c r="HF54" i="52"/>
  <c r="HE54" i="52"/>
  <c r="HD54" i="52"/>
  <c r="HC54" i="52"/>
  <c r="HB54" i="52"/>
  <c r="HA54" i="52"/>
  <c r="GW54" i="52"/>
  <c r="GV54" i="52"/>
  <c r="GU54" i="52"/>
  <c r="GT54" i="52"/>
  <c r="GS54" i="52"/>
  <c r="GR54" i="52"/>
  <c r="GQ54" i="52"/>
  <c r="GP54" i="52"/>
  <c r="GO54" i="52"/>
  <c r="FM54" i="52"/>
  <c r="FL54" i="52"/>
  <c r="FK54" i="52"/>
  <c r="FJ54" i="52"/>
  <c r="FI54" i="52"/>
  <c r="FH54" i="52"/>
  <c r="FG54" i="52"/>
  <c r="FF54" i="52"/>
  <c r="FE54" i="52"/>
  <c r="FA54" i="52"/>
  <c r="EZ54" i="52"/>
  <c r="EY54" i="52"/>
  <c r="EX54" i="52"/>
  <c r="EW54" i="52"/>
  <c r="EV54" i="52"/>
  <c r="EU54" i="52"/>
  <c r="ET54" i="52"/>
  <c r="ES54" i="52"/>
  <c r="BD54" i="52"/>
  <c r="BC54" i="52"/>
  <c r="BB54" i="52"/>
  <c r="BA54" i="52"/>
  <c r="AZ54" i="52"/>
  <c r="AY54" i="52"/>
  <c r="AX54" i="52"/>
  <c r="AW54" i="52"/>
  <c r="AV54" i="52"/>
  <c r="AU54" i="52"/>
  <c r="AT54" i="52"/>
  <c r="Q54" i="52"/>
  <c r="P54" i="52"/>
  <c r="C54" i="52"/>
  <c r="HI53" i="52"/>
  <c r="HH53" i="52"/>
  <c r="HG53" i="52"/>
  <c r="HF53" i="52"/>
  <c r="HE53" i="52"/>
  <c r="HD53" i="52"/>
  <c r="HC53" i="52"/>
  <c r="HB53" i="52"/>
  <c r="HA53" i="52"/>
  <c r="GW53" i="52"/>
  <c r="GV53" i="52"/>
  <c r="GU53" i="52"/>
  <c r="GT53" i="52"/>
  <c r="GS53" i="52"/>
  <c r="GR53" i="52"/>
  <c r="GQ53" i="52"/>
  <c r="GP53" i="52"/>
  <c r="GO53" i="52"/>
  <c r="FM53" i="52"/>
  <c r="FL53" i="52"/>
  <c r="FK53" i="52"/>
  <c r="FJ53" i="52"/>
  <c r="FI53" i="52"/>
  <c r="FH53" i="52"/>
  <c r="FG53" i="52"/>
  <c r="FF53" i="52"/>
  <c r="FE53" i="52"/>
  <c r="FA53" i="52"/>
  <c r="EZ53" i="52"/>
  <c r="EY53" i="52"/>
  <c r="EX53" i="52"/>
  <c r="EW53" i="52"/>
  <c r="EV53" i="52"/>
  <c r="EU53" i="52"/>
  <c r="ET53" i="52"/>
  <c r="ES53" i="52"/>
  <c r="BD53" i="52"/>
  <c r="BC53" i="52"/>
  <c r="BB53" i="52"/>
  <c r="BA53" i="52"/>
  <c r="AZ53" i="52"/>
  <c r="AY53" i="52"/>
  <c r="AX53" i="52"/>
  <c r="AW53" i="52"/>
  <c r="AV53" i="52"/>
  <c r="AU53" i="52"/>
  <c r="AT53" i="52"/>
  <c r="Q53" i="52"/>
  <c r="P53" i="52"/>
  <c r="C53" i="52"/>
  <c r="HI52" i="52"/>
  <c r="HH52" i="52"/>
  <c r="HG52" i="52"/>
  <c r="HF52" i="52"/>
  <c r="HE52" i="52"/>
  <c r="HD52" i="52"/>
  <c r="HC52" i="52"/>
  <c r="HB52" i="52"/>
  <c r="HA52" i="52"/>
  <c r="GW52" i="52"/>
  <c r="GV52" i="52"/>
  <c r="GU52" i="52"/>
  <c r="GT52" i="52"/>
  <c r="GS52" i="52"/>
  <c r="GR52" i="52"/>
  <c r="GQ52" i="52"/>
  <c r="GP52" i="52"/>
  <c r="GO52" i="52"/>
  <c r="FM52" i="52"/>
  <c r="FL52" i="52"/>
  <c r="FK52" i="52"/>
  <c r="FJ52" i="52"/>
  <c r="FI52" i="52"/>
  <c r="FH52" i="52"/>
  <c r="FG52" i="52"/>
  <c r="FF52" i="52"/>
  <c r="FE52" i="52"/>
  <c r="FA52" i="52"/>
  <c r="EZ52" i="52"/>
  <c r="EY52" i="52"/>
  <c r="EX52" i="52"/>
  <c r="EW52" i="52"/>
  <c r="EV52" i="52"/>
  <c r="EU52" i="52"/>
  <c r="ET52" i="52"/>
  <c r="ES52" i="52"/>
  <c r="BD52" i="52"/>
  <c r="BC52" i="52"/>
  <c r="BB52" i="52"/>
  <c r="BA52" i="52"/>
  <c r="AZ52" i="52"/>
  <c r="AY52" i="52"/>
  <c r="AX52" i="52"/>
  <c r="AW52" i="52"/>
  <c r="AV52" i="52"/>
  <c r="AU52" i="52"/>
  <c r="AT52" i="52"/>
  <c r="Q52" i="52"/>
  <c r="P52" i="52"/>
  <c r="C52" i="52"/>
  <c r="HI51" i="52"/>
  <c r="HH51" i="52"/>
  <c r="HG51" i="52"/>
  <c r="HF51" i="52"/>
  <c r="HE51" i="52"/>
  <c r="HD51" i="52"/>
  <c r="HC51" i="52"/>
  <c r="HB51" i="52"/>
  <c r="HA51" i="52"/>
  <c r="GW51" i="52"/>
  <c r="GV51" i="52"/>
  <c r="GU51" i="52"/>
  <c r="GT51" i="52"/>
  <c r="GS51" i="52"/>
  <c r="GR51" i="52"/>
  <c r="GQ51" i="52"/>
  <c r="GP51" i="52"/>
  <c r="GO51" i="52"/>
  <c r="FM51" i="52"/>
  <c r="FL51" i="52"/>
  <c r="FK51" i="52"/>
  <c r="FJ51" i="52"/>
  <c r="FI51" i="52"/>
  <c r="FH51" i="52"/>
  <c r="FG51" i="52"/>
  <c r="FF51" i="52"/>
  <c r="FE51" i="52"/>
  <c r="FA51" i="52"/>
  <c r="EZ51" i="52"/>
  <c r="EY51" i="52"/>
  <c r="EX51" i="52"/>
  <c r="EW51" i="52"/>
  <c r="EV51" i="52"/>
  <c r="EU51" i="52"/>
  <c r="ET51" i="52"/>
  <c r="ES51" i="52"/>
  <c r="BD51" i="52"/>
  <c r="BC51" i="52"/>
  <c r="BB51" i="52"/>
  <c r="BA51" i="52"/>
  <c r="AZ51" i="52"/>
  <c r="AY51" i="52"/>
  <c r="AX51" i="52"/>
  <c r="AW51" i="52"/>
  <c r="AV51" i="52"/>
  <c r="AU51" i="52"/>
  <c r="AT51" i="52"/>
  <c r="Q51" i="52"/>
  <c r="P51" i="52"/>
  <c r="C51" i="52"/>
  <c r="HI50" i="52"/>
  <c r="HH50" i="52"/>
  <c r="HG50" i="52"/>
  <c r="HF50" i="52"/>
  <c r="HE50" i="52"/>
  <c r="HD50" i="52"/>
  <c r="HC50" i="52"/>
  <c r="HB50" i="52"/>
  <c r="HA50" i="52"/>
  <c r="GW50" i="52"/>
  <c r="GV50" i="52"/>
  <c r="GU50" i="52"/>
  <c r="GT50" i="52"/>
  <c r="GS50" i="52"/>
  <c r="GR50" i="52"/>
  <c r="GQ50" i="52"/>
  <c r="GP50" i="52"/>
  <c r="GO50" i="52"/>
  <c r="FM50" i="52"/>
  <c r="FL50" i="52"/>
  <c r="FK50" i="52"/>
  <c r="FJ50" i="52"/>
  <c r="FI50" i="52"/>
  <c r="FH50" i="52"/>
  <c r="FG50" i="52"/>
  <c r="FF50" i="52"/>
  <c r="FE50" i="52"/>
  <c r="FA50" i="52"/>
  <c r="EZ50" i="52"/>
  <c r="EY50" i="52"/>
  <c r="EX50" i="52"/>
  <c r="EW50" i="52"/>
  <c r="EV50" i="52"/>
  <c r="EU50" i="52"/>
  <c r="ET50" i="52"/>
  <c r="ES50" i="52"/>
  <c r="BD50" i="52"/>
  <c r="BC50" i="52"/>
  <c r="BB50" i="52"/>
  <c r="BA50" i="52"/>
  <c r="AZ50" i="52"/>
  <c r="AY50" i="52"/>
  <c r="AX50" i="52"/>
  <c r="AW50" i="52"/>
  <c r="AV50" i="52"/>
  <c r="AU50" i="52"/>
  <c r="AT50" i="52"/>
  <c r="Q50" i="52"/>
  <c r="P50" i="52"/>
  <c r="C50" i="52"/>
  <c r="HI49" i="52"/>
  <c r="HH49" i="52"/>
  <c r="HG49" i="52"/>
  <c r="HF49" i="52"/>
  <c r="HE49" i="52"/>
  <c r="HD49" i="52"/>
  <c r="HC49" i="52"/>
  <c r="HB49" i="52"/>
  <c r="HA49" i="52"/>
  <c r="GW49" i="52"/>
  <c r="GV49" i="52"/>
  <c r="GU49" i="52"/>
  <c r="GT49" i="52"/>
  <c r="GS49" i="52"/>
  <c r="GR49" i="52"/>
  <c r="GQ49" i="52"/>
  <c r="GP49" i="52"/>
  <c r="GO49" i="52"/>
  <c r="FM49" i="52"/>
  <c r="FL49" i="52"/>
  <c r="FK49" i="52"/>
  <c r="FJ49" i="52"/>
  <c r="FI49" i="52"/>
  <c r="FH49" i="52"/>
  <c r="FG49" i="52"/>
  <c r="FF49" i="52"/>
  <c r="FE49" i="52"/>
  <c r="FA49" i="52"/>
  <c r="EZ49" i="52"/>
  <c r="EY49" i="52"/>
  <c r="EX49" i="52"/>
  <c r="EW49" i="52"/>
  <c r="EV49" i="52"/>
  <c r="EU49" i="52"/>
  <c r="ET49" i="52"/>
  <c r="ES49" i="52"/>
  <c r="BD49" i="52"/>
  <c r="BC49" i="52"/>
  <c r="BB49" i="52"/>
  <c r="BA49" i="52"/>
  <c r="AZ49" i="52"/>
  <c r="AY49" i="52"/>
  <c r="AX49" i="52"/>
  <c r="AW49" i="52"/>
  <c r="AV49" i="52"/>
  <c r="AU49" i="52"/>
  <c r="AT49" i="52"/>
  <c r="Q49" i="52"/>
  <c r="P49" i="52"/>
  <c r="C49" i="52"/>
  <c r="HI48" i="52"/>
  <c r="HH48" i="52"/>
  <c r="HG48" i="52"/>
  <c r="HF48" i="52"/>
  <c r="HE48" i="52"/>
  <c r="HD48" i="52"/>
  <c r="HC48" i="52"/>
  <c r="HB48" i="52"/>
  <c r="HA48" i="52"/>
  <c r="GW48" i="52"/>
  <c r="GV48" i="52"/>
  <c r="GU48" i="52"/>
  <c r="GT48" i="52"/>
  <c r="GS48" i="52"/>
  <c r="GR48" i="52"/>
  <c r="GQ48" i="52"/>
  <c r="GP48" i="52"/>
  <c r="GO48" i="52"/>
  <c r="FM48" i="52"/>
  <c r="FL48" i="52"/>
  <c r="FK48" i="52"/>
  <c r="FJ48" i="52"/>
  <c r="FI48" i="52"/>
  <c r="FH48" i="52"/>
  <c r="FG48" i="52"/>
  <c r="FF48" i="52"/>
  <c r="FE48" i="52"/>
  <c r="FA48" i="52"/>
  <c r="EZ48" i="52"/>
  <c r="EY48" i="52"/>
  <c r="EX48" i="52"/>
  <c r="EW48" i="52"/>
  <c r="EV48" i="52"/>
  <c r="EU48" i="52"/>
  <c r="ET48" i="52"/>
  <c r="ES48" i="52"/>
  <c r="BD48" i="52"/>
  <c r="BC48" i="52"/>
  <c r="BB48" i="52"/>
  <c r="BA48" i="52"/>
  <c r="AZ48" i="52"/>
  <c r="AY48" i="52"/>
  <c r="AX48" i="52"/>
  <c r="AW48" i="52"/>
  <c r="AV48" i="52"/>
  <c r="AU48" i="52"/>
  <c r="AT48" i="52"/>
  <c r="Q48" i="52"/>
  <c r="P48" i="52"/>
  <c r="C48" i="52"/>
  <c r="HI47" i="52"/>
  <c r="HH47" i="52"/>
  <c r="HG47" i="52"/>
  <c r="HF47" i="52"/>
  <c r="HE47" i="52"/>
  <c r="HD47" i="52"/>
  <c r="HC47" i="52"/>
  <c r="HB47" i="52"/>
  <c r="HA47" i="52"/>
  <c r="GW47" i="52"/>
  <c r="GV47" i="52"/>
  <c r="GU47" i="52"/>
  <c r="GT47" i="52"/>
  <c r="GS47" i="52"/>
  <c r="GR47" i="52"/>
  <c r="GQ47" i="52"/>
  <c r="GP47" i="52"/>
  <c r="GO47" i="52"/>
  <c r="FM47" i="52"/>
  <c r="FL47" i="52"/>
  <c r="FK47" i="52"/>
  <c r="FJ47" i="52"/>
  <c r="FI47" i="52"/>
  <c r="FH47" i="52"/>
  <c r="FG47" i="52"/>
  <c r="FF47" i="52"/>
  <c r="FE47" i="52"/>
  <c r="FA47" i="52"/>
  <c r="EZ47" i="52"/>
  <c r="EY47" i="52"/>
  <c r="EX47" i="52"/>
  <c r="EW47" i="52"/>
  <c r="EV47" i="52"/>
  <c r="EU47" i="52"/>
  <c r="ET47" i="52"/>
  <c r="ES47" i="52"/>
  <c r="BD47" i="52"/>
  <c r="BC47" i="52"/>
  <c r="BB47" i="52"/>
  <c r="BA47" i="52"/>
  <c r="AZ47" i="52"/>
  <c r="AY47" i="52"/>
  <c r="AX47" i="52"/>
  <c r="AW47" i="52"/>
  <c r="AV47" i="52"/>
  <c r="AU47" i="52"/>
  <c r="AT47" i="52"/>
  <c r="Q47" i="52"/>
  <c r="P47" i="52"/>
  <c r="C47" i="52"/>
  <c r="HI46" i="52"/>
  <c r="HH46" i="52"/>
  <c r="HG46" i="52"/>
  <c r="HF46" i="52"/>
  <c r="HE46" i="52"/>
  <c r="HD46" i="52"/>
  <c r="HC46" i="52"/>
  <c r="HB46" i="52"/>
  <c r="HA46" i="52"/>
  <c r="GW46" i="52"/>
  <c r="GV46" i="52"/>
  <c r="GU46" i="52"/>
  <c r="GT46" i="52"/>
  <c r="GS46" i="52"/>
  <c r="GR46" i="52"/>
  <c r="GQ46" i="52"/>
  <c r="GP46" i="52"/>
  <c r="GO46" i="52"/>
  <c r="FM46" i="52"/>
  <c r="FL46" i="52"/>
  <c r="FK46" i="52"/>
  <c r="FJ46" i="52"/>
  <c r="FI46" i="52"/>
  <c r="FH46" i="52"/>
  <c r="FG46" i="52"/>
  <c r="FF46" i="52"/>
  <c r="FE46" i="52"/>
  <c r="FA46" i="52"/>
  <c r="EZ46" i="52"/>
  <c r="EY46" i="52"/>
  <c r="EX46" i="52"/>
  <c r="EW46" i="52"/>
  <c r="EV46" i="52"/>
  <c r="EU46" i="52"/>
  <c r="ET46" i="52"/>
  <c r="ES46" i="52"/>
  <c r="BD46" i="52"/>
  <c r="BC46" i="52"/>
  <c r="BB46" i="52"/>
  <c r="BA46" i="52"/>
  <c r="AZ46" i="52"/>
  <c r="AY46" i="52"/>
  <c r="AX46" i="52"/>
  <c r="AW46" i="52"/>
  <c r="AV46" i="52"/>
  <c r="AU46" i="52"/>
  <c r="AT46" i="52"/>
  <c r="Q46" i="52"/>
  <c r="P46" i="52"/>
  <c r="C46" i="52"/>
  <c r="HI45" i="52"/>
  <c r="HH45" i="52"/>
  <c r="HG45" i="52"/>
  <c r="HF45" i="52"/>
  <c r="HE45" i="52"/>
  <c r="HD45" i="52"/>
  <c r="HC45" i="52"/>
  <c r="HB45" i="52"/>
  <c r="HA45" i="52"/>
  <c r="GW45" i="52"/>
  <c r="GV45" i="52"/>
  <c r="GU45" i="52"/>
  <c r="GT45" i="52"/>
  <c r="GS45" i="52"/>
  <c r="GR45" i="52"/>
  <c r="GQ45" i="52"/>
  <c r="GP45" i="52"/>
  <c r="GO45" i="52"/>
  <c r="FM45" i="52"/>
  <c r="FL45" i="52"/>
  <c r="FK45" i="52"/>
  <c r="FJ45" i="52"/>
  <c r="FI45" i="52"/>
  <c r="FH45" i="52"/>
  <c r="FG45" i="52"/>
  <c r="FF45" i="52"/>
  <c r="FE45" i="52"/>
  <c r="FA45" i="52"/>
  <c r="EZ45" i="52"/>
  <c r="EY45" i="52"/>
  <c r="EX45" i="52"/>
  <c r="EW45" i="52"/>
  <c r="EV45" i="52"/>
  <c r="EU45" i="52"/>
  <c r="ET45" i="52"/>
  <c r="ES45" i="52"/>
  <c r="BD45" i="52"/>
  <c r="BC45" i="52"/>
  <c r="BB45" i="52"/>
  <c r="BA45" i="52"/>
  <c r="AZ45" i="52"/>
  <c r="AY45" i="52"/>
  <c r="AX45" i="52"/>
  <c r="AW45" i="52"/>
  <c r="AV45" i="52"/>
  <c r="AU45" i="52"/>
  <c r="AT45" i="52"/>
  <c r="Q45" i="52"/>
  <c r="P45" i="52"/>
  <c r="C45" i="52"/>
  <c r="HI44" i="52"/>
  <c r="HH44" i="52"/>
  <c r="HG44" i="52"/>
  <c r="HF44" i="52"/>
  <c r="HE44" i="52"/>
  <c r="HD44" i="52"/>
  <c r="HC44" i="52"/>
  <c r="HB44" i="52"/>
  <c r="HA44" i="52"/>
  <c r="GW44" i="52"/>
  <c r="GV44" i="52"/>
  <c r="GU44" i="52"/>
  <c r="GT44" i="52"/>
  <c r="GS44" i="52"/>
  <c r="GR44" i="52"/>
  <c r="GQ44" i="52"/>
  <c r="GP44" i="52"/>
  <c r="GO44" i="52"/>
  <c r="FM44" i="52"/>
  <c r="FL44" i="52"/>
  <c r="FK44" i="52"/>
  <c r="FJ44" i="52"/>
  <c r="FI44" i="52"/>
  <c r="FH44" i="52"/>
  <c r="FG44" i="52"/>
  <c r="FF44" i="52"/>
  <c r="FE44" i="52"/>
  <c r="FA44" i="52"/>
  <c r="EZ44" i="52"/>
  <c r="EY44" i="52"/>
  <c r="EX44" i="52"/>
  <c r="EW44" i="52"/>
  <c r="EV44" i="52"/>
  <c r="EU44" i="52"/>
  <c r="ET44" i="52"/>
  <c r="ES44" i="52"/>
  <c r="BD44" i="52"/>
  <c r="BC44" i="52"/>
  <c r="BB44" i="52"/>
  <c r="BA44" i="52"/>
  <c r="AZ44" i="52"/>
  <c r="AY44" i="52"/>
  <c r="AX44" i="52"/>
  <c r="AW44" i="52"/>
  <c r="AV44" i="52"/>
  <c r="AU44" i="52"/>
  <c r="AT44" i="52"/>
  <c r="Q44" i="52"/>
  <c r="P44" i="52"/>
  <c r="C44" i="52"/>
  <c r="HI43" i="52"/>
  <c r="HH43" i="52"/>
  <c r="HG43" i="52"/>
  <c r="HF43" i="52"/>
  <c r="HE43" i="52"/>
  <c r="HD43" i="52"/>
  <c r="HC43" i="52"/>
  <c r="HB43" i="52"/>
  <c r="HA43" i="52"/>
  <c r="GW43" i="52"/>
  <c r="GV43" i="52"/>
  <c r="GU43" i="52"/>
  <c r="GT43" i="52"/>
  <c r="GS43" i="52"/>
  <c r="GR43" i="52"/>
  <c r="GQ43" i="52"/>
  <c r="GP43" i="52"/>
  <c r="GO43" i="52"/>
  <c r="FM43" i="52"/>
  <c r="FL43" i="52"/>
  <c r="FK43" i="52"/>
  <c r="FJ43" i="52"/>
  <c r="FI43" i="52"/>
  <c r="FH43" i="52"/>
  <c r="FG43" i="52"/>
  <c r="FF43" i="52"/>
  <c r="FE43" i="52"/>
  <c r="FA43" i="52"/>
  <c r="EZ43" i="52"/>
  <c r="EY43" i="52"/>
  <c r="EX43" i="52"/>
  <c r="EW43" i="52"/>
  <c r="EV43" i="52"/>
  <c r="EU43" i="52"/>
  <c r="ET43" i="52"/>
  <c r="ES43" i="52"/>
  <c r="BD43" i="52"/>
  <c r="BC43" i="52"/>
  <c r="BB43" i="52"/>
  <c r="BA43" i="52"/>
  <c r="AZ43" i="52"/>
  <c r="AY43" i="52"/>
  <c r="AX43" i="52"/>
  <c r="AW43" i="52"/>
  <c r="AV43" i="52"/>
  <c r="AU43" i="52"/>
  <c r="AT43" i="52"/>
  <c r="Q43" i="52"/>
  <c r="P43" i="52"/>
  <c r="C43" i="52"/>
  <c r="HI42" i="52"/>
  <c r="HH42" i="52"/>
  <c r="HG42" i="52"/>
  <c r="HF42" i="52"/>
  <c r="HE42" i="52"/>
  <c r="HD42" i="52"/>
  <c r="HC42" i="52"/>
  <c r="HB42" i="52"/>
  <c r="HA42" i="52"/>
  <c r="GW42" i="52"/>
  <c r="GV42" i="52"/>
  <c r="GU42" i="52"/>
  <c r="GT42" i="52"/>
  <c r="GS42" i="52"/>
  <c r="GR42" i="52"/>
  <c r="GQ42" i="52"/>
  <c r="GP42" i="52"/>
  <c r="GO42" i="52"/>
  <c r="FM42" i="52"/>
  <c r="FL42" i="52"/>
  <c r="FK42" i="52"/>
  <c r="FJ42" i="52"/>
  <c r="FI42" i="52"/>
  <c r="FH42" i="52"/>
  <c r="FG42" i="52"/>
  <c r="FF42" i="52"/>
  <c r="FE42" i="52"/>
  <c r="FA42" i="52"/>
  <c r="EZ42" i="52"/>
  <c r="EY42" i="52"/>
  <c r="EX42" i="52"/>
  <c r="EW42" i="52"/>
  <c r="EV42" i="52"/>
  <c r="EU42" i="52"/>
  <c r="ET42" i="52"/>
  <c r="ES42" i="52"/>
  <c r="BD42" i="52"/>
  <c r="BC42" i="52"/>
  <c r="BB42" i="52"/>
  <c r="BA42" i="52"/>
  <c r="AZ42" i="52"/>
  <c r="AY42" i="52"/>
  <c r="AX42" i="52"/>
  <c r="AW42" i="52"/>
  <c r="AV42" i="52"/>
  <c r="AU42" i="52"/>
  <c r="AT42" i="52"/>
  <c r="Q42" i="52"/>
  <c r="P42" i="52"/>
  <c r="C42" i="52"/>
  <c r="HI41" i="52"/>
  <c r="HH41" i="52"/>
  <c r="HG41" i="52"/>
  <c r="HF41" i="52"/>
  <c r="HE41" i="52"/>
  <c r="HD41" i="52"/>
  <c r="HC41" i="52"/>
  <c r="HB41" i="52"/>
  <c r="HA41" i="52"/>
  <c r="GW41" i="52"/>
  <c r="GV41" i="52"/>
  <c r="GU41" i="52"/>
  <c r="GT41" i="52"/>
  <c r="GS41" i="52"/>
  <c r="GR41" i="52"/>
  <c r="GQ41" i="52"/>
  <c r="GP41" i="52"/>
  <c r="GO41" i="52"/>
  <c r="FM41" i="52"/>
  <c r="FL41" i="52"/>
  <c r="FK41" i="52"/>
  <c r="FJ41" i="52"/>
  <c r="FI41" i="52"/>
  <c r="FH41" i="52"/>
  <c r="FG41" i="52"/>
  <c r="FF41" i="52"/>
  <c r="FE41" i="52"/>
  <c r="FA41" i="52"/>
  <c r="EZ41" i="52"/>
  <c r="EY41" i="52"/>
  <c r="EX41" i="52"/>
  <c r="EW41" i="52"/>
  <c r="EV41" i="52"/>
  <c r="EU41" i="52"/>
  <c r="ET41" i="52"/>
  <c r="ES41" i="52"/>
  <c r="BD41" i="52"/>
  <c r="BC41" i="52"/>
  <c r="BB41" i="52"/>
  <c r="BA41" i="52"/>
  <c r="AZ41" i="52"/>
  <c r="AY41" i="52"/>
  <c r="AX41" i="52"/>
  <c r="AW41" i="52"/>
  <c r="AV41" i="52"/>
  <c r="AU41" i="52"/>
  <c r="AT41" i="52"/>
  <c r="Q41" i="52"/>
  <c r="P41" i="52"/>
  <c r="C41" i="52"/>
  <c r="HI40" i="52"/>
  <c r="HH40" i="52"/>
  <c r="HG40" i="52"/>
  <c r="HF40" i="52"/>
  <c r="HE40" i="52"/>
  <c r="HD40" i="52"/>
  <c r="HC40" i="52"/>
  <c r="HB40" i="52"/>
  <c r="HA40" i="52"/>
  <c r="GW40" i="52"/>
  <c r="GV40" i="52"/>
  <c r="GU40" i="52"/>
  <c r="GT40" i="52"/>
  <c r="GS40" i="52"/>
  <c r="GR40" i="52"/>
  <c r="GQ40" i="52"/>
  <c r="GP40" i="52"/>
  <c r="GO40" i="52"/>
  <c r="FM40" i="52"/>
  <c r="FL40" i="52"/>
  <c r="FK40" i="52"/>
  <c r="FJ40" i="52"/>
  <c r="FI40" i="52"/>
  <c r="FH40" i="52"/>
  <c r="FG40" i="52"/>
  <c r="FF40" i="52"/>
  <c r="FE40" i="52"/>
  <c r="FA40" i="52"/>
  <c r="EZ40" i="52"/>
  <c r="EY40" i="52"/>
  <c r="EX40" i="52"/>
  <c r="EW40" i="52"/>
  <c r="EV40" i="52"/>
  <c r="EU40" i="52"/>
  <c r="ET40" i="52"/>
  <c r="ES40" i="52"/>
  <c r="BD40" i="52"/>
  <c r="BC40" i="52"/>
  <c r="BB40" i="52"/>
  <c r="BA40" i="52"/>
  <c r="AZ40" i="52"/>
  <c r="AY40" i="52"/>
  <c r="AX40" i="52"/>
  <c r="AW40" i="52"/>
  <c r="AV40" i="52"/>
  <c r="AU40" i="52"/>
  <c r="AT40" i="52"/>
  <c r="Q40" i="52"/>
  <c r="P40" i="52"/>
  <c r="C40" i="52"/>
  <c r="HI39" i="52"/>
  <c r="HH39" i="52"/>
  <c r="HG39" i="52"/>
  <c r="HF39" i="52"/>
  <c r="HE39" i="52"/>
  <c r="HD39" i="52"/>
  <c r="HC39" i="52"/>
  <c r="HB39" i="52"/>
  <c r="HA39" i="52"/>
  <c r="GW39" i="52"/>
  <c r="GV39" i="52"/>
  <c r="GU39" i="52"/>
  <c r="GT39" i="52"/>
  <c r="GS39" i="52"/>
  <c r="GR39" i="52"/>
  <c r="GQ39" i="52"/>
  <c r="GP39" i="52"/>
  <c r="GO39" i="52"/>
  <c r="FM39" i="52"/>
  <c r="FL39" i="52"/>
  <c r="FK39" i="52"/>
  <c r="FJ39" i="52"/>
  <c r="FI39" i="52"/>
  <c r="FH39" i="52"/>
  <c r="FG39" i="52"/>
  <c r="FF39" i="52"/>
  <c r="FE39" i="52"/>
  <c r="FA39" i="52"/>
  <c r="EZ39" i="52"/>
  <c r="EY39" i="52"/>
  <c r="EX39" i="52"/>
  <c r="EW39" i="52"/>
  <c r="EV39" i="52"/>
  <c r="EU39" i="52"/>
  <c r="ET39" i="52"/>
  <c r="ES39" i="52"/>
  <c r="BD39" i="52"/>
  <c r="BC39" i="52"/>
  <c r="BB39" i="52"/>
  <c r="BA39" i="52"/>
  <c r="AZ39" i="52"/>
  <c r="AY39" i="52"/>
  <c r="AX39" i="52"/>
  <c r="AW39" i="52"/>
  <c r="AV39" i="52"/>
  <c r="AU39" i="52"/>
  <c r="AT39" i="52"/>
  <c r="Q39" i="52"/>
  <c r="P39" i="52"/>
  <c r="C39" i="52"/>
  <c r="HI38" i="52"/>
  <c r="HH38" i="52"/>
  <c r="HG38" i="52"/>
  <c r="HF38" i="52"/>
  <c r="HE38" i="52"/>
  <c r="HD38" i="52"/>
  <c r="HC38" i="52"/>
  <c r="HB38" i="52"/>
  <c r="HA38" i="52"/>
  <c r="GW38" i="52"/>
  <c r="GV38" i="52"/>
  <c r="GU38" i="52"/>
  <c r="GT38" i="52"/>
  <c r="GS38" i="52"/>
  <c r="GR38" i="52"/>
  <c r="GQ38" i="52"/>
  <c r="GP38" i="52"/>
  <c r="GO38" i="52"/>
  <c r="FM38" i="52"/>
  <c r="FL38" i="52"/>
  <c r="FK38" i="52"/>
  <c r="FJ38" i="52"/>
  <c r="FI38" i="52"/>
  <c r="FH38" i="52"/>
  <c r="FG38" i="52"/>
  <c r="FF38" i="52"/>
  <c r="FE38" i="52"/>
  <c r="FA38" i="52"/>
  <c r="EZ38" i="52"/>
  <c r="EY38" i="52"/>
  <c r="EX38" i="52"/>
  <c r="EW38" i="52"/>
  <c r="EV38" i="52"/>
  <c r="EU38" i="52"/>
  <c r="ET38" i="52"/>
  <c r="ES38" i="52"/>
  <c r="BD38" i="52"/>
  <c r="BC38" i="52"/>
  <c r="BB38" i="52"/>
  <c r="BA38" i="52"/>
  <c r="AZ38" i="52"/>
  <c r="AY38" i="52"/>
  <c r="AX38" i="52"/>
  <c r="AW38" i="52"/>
  <c r="AV38" i="52"/>
  <c r="AU38" i="52"/>
  <c r="AT38" i="52"/>
  <c r="Q38" i="52"/>
  <c r="P38" i="52"/>
  <c r="C38" i="52"/>
  <c r="HI37" i="52"/>
  <c r="HH37" i="52"/>
  <c r="HG37" i="52"/>
  <c r="HF37" i="52"/>
  <c r="HE37" i="52"/>
  <c r="HD37" i="52"/>
  <c r="HC37" i="52"/>
  <c r="HB37" i="52"/>
  <c r="HA37" i="52"/>
  <c r="GW37" i="52"/>
  <c r="GV37" i="52"/>
  <c r="GU37" i="52"/>
  <c r="GT37" i="52"/>
  <c r="GS37" i="52"/>
  <c r="GR37" i="52"/>
  <c r="GQ37" i="52"/>
  <c r="GP37" i="52"/>
  <c r="GO37" i="52"/>
  <c r="FM37" i="52"/>
  <c r="FL37" i="52"/>
  <c r="FK37" i="52"/>
  <c r="FJ37" i="52"/>
  <c r="FI37" i="52"/>
  <c r="FH37" i="52"/>
  <c r="FG37" i="52"/>
  <c r="FF37" i="52"/>
  <c r="FE37" i="52"/>
  <c r="FA37" i="52"/>
  <c r="EZ37" i="52"/>
  <c r="EY37" i="52"/>
  <c r="EX37" i="52"/>
  <c r="EW37" i="52"/>
  <c r="EV37" i="52"/>
  <c r="EU37" i="52"/>
  <c r="ET37" i="52"/>
  <c r="ES37" i="52"/>
  <c r="BD37" i="52"/>
  <c r="BC37" i="52"/>
  <c r="BB37" i="52"/>
  <c r="BA37" i="52"/>
  <c r="AZ37" i="52"/>
  <c r="AY37" i="52"/>
  <c r="AX37" i="52"/>
  <c r="AW37" i="52"/>
  <c r="AV37" i="52"/>
  <c r="AU37" i="52"/>
  <c r="AT37" i="52"/>
  <c r="Q37" i="52"/>
  <c r="P37" i="52"/>
  <c r="C37" i="52"/>
  <c r="HI36" i="52"/>
  <c r="HH36" i="52"/>
  <c r="HG36" i="52"/>
  <c r="HF36" i="52"/>
  <c r="HE36" i="52"/>
  <c r="HD36" i="52"/>
  <c r="HC36" i="52"/>
  <c r="HB36" i="52"/>
  <c r="HA36" i="52"/>
  <c r="GW36" i="52"/>
  <c r="GV36" i="52"/>
  <c r="GU36" i="52"/>
  <c r="GT36" i="52"/>
  <c r="GS36" i="52"/>
  <c r="GR36" i="52"/>
  <c r="GQ36" i="52"/>
  <c r="GP36" i="52"/>
  <c r="GO36" i="52"/>
  <c r="FM36" i="52"/>
  <c r="FL36" i="52"/>
  <c r="FK36" i="52"/>
  <c r="FJ36" i="52"/>
  <c r="FI36" i="52"/>
  <c r="FH36" i="52"/>
  <c r="FG36" i="52"/>
  <c r="FF36" i="52"/>
  <c r="FE36" i="52"/>
  <c r="FA36" i="52"/>
  <c r="EZ36" i="52"/>
  <c r="EY36" i="52"/>
  <c r="EX36" i="52"/>
  <c r="EW36" i="52"/>
  <c r="EV36" i="52"/>
  <c r="EU36" i="52"/>
  <c r="ET36" i="52"/>
  <c r="ES36" i="52"/>
  <c r="BD36" i="52"/>
  <c r="BC36" i="52"/>
  <c r="BB36" i="52"/>
  <c r="BA36" i="52"/>
  <c r="AZ36" i="52"/>
  <c r="AY36" i="52"/>
  <c r="AX36" i="52"/>
  <c r="AW36" i="52"/>
  <c r="AV36" i="52"/>
  <c r="AU36" i="52"/>
  <c r="AT36" i="52"/>
  <c r="AF36" i="52"/>
  <c r="Q36" i="52"/>
  <c r="P36" i="52"/>
  <c r="C36" i="52"/>
  <c r="AQ33" i="52"/>
  <c r="BD24" i="52" s="1"/>
  <c r="BD4" i="52" s="1"/>
  <c r="AP33" i="52"/>
  <c r="BC24" i="52" s="1"/>
  <c r="BC4" i="52" s="1"/>
  <c r="AO33" i="52"/>
  <c r="BB24" i="52" s="1"/>
  <c r="BB4" i="52" s="1"/>
  <c r="AN33" i="52"/>
  <c r="BA24" i="52" s="1"/>
  <c r="BA4" i="52" s="1"/>
  <c r="AM33" i="52"/>
  <c r="AZ24" i="52" s="1"/>
  <c r="AZ4" i="52" s="1"/>
  <c r="AL33" i="52"/>
  <c r="AY24" i="52" s="1"/>
  <c r="AK33" i="52"/>
  <c r="AX24" i="52" s="1"/>
  <c r="AX4" i="52" s="1"/>
  <c r="AJ33" i="52"/>
  <c r="AW24" i="52" s="1"/>
  <c r="AW4" i="52" s="1"/>
  <c r="AI33" i="52"/>
  <c r="AV24" i="52" s="1"/>
  <c r="AV4" i="52" s="1"/>
  <c r="AH33" i="52"/>
  <c r="AU24" i="52" s="1"/>
  <c r="AG33" i="52"/>
  <c r="AE33" i="52"/>
  <c r="BD25" i="52" s="1"/>
  <c r="BD5" i="52" s="1"/>
  <c r="AD33" i="52"/>
  <c r="BC25" i="52" s="1"/>
  <c r="BC5" i="52" s="1"/>
  <c r="AC33" i="52"/>
  <c r="BB25" i="52" s="1"/>
  <c r="BB5" i="52" s="1"/>
  <c r="AB33" i="52"/>
  <c r="BA25" i="52" s="1"/>
  <c r="BA5" i="52" s="1"/>
  <c r="AA33" i="52"/>
  <c r="AZ25" i="52" s="1"/>
  <c r="AZ5" i="52" s="1"/>
  <c r="Z33" i="52"/>
  <c r="AY25" i="52" s="1"/>
  <c r="AY5" i="52" s="1"/>
  <c r="Y33" i="52"/>
  <c r="AX25" i="52" s="1"/>
  <c r="X33" i="52"/>
  <c r="AW25" i="52" s="1"/>
  <c r="AW5" i="52" s="1"/>
  <c r="W33" i="52"/>
  <c r="AV25" i="52" s="1"/>
  <c r="AV5" i="52" s="1"/>
  <c r="V33" i="52"/>
  <c r="AU25" i="52" s="1"/>
  <c r="U33" i="52"/>
  <c r="D33" i="52"/>
  <c r="BD32" i="52"/>
  <c r="BC32" i="52"/>
  <c r="BB32" i="52"/>
  <c r="BA32" i="52"/>
  <c r="AZ32" i="52"/>
  <c r="AY32" i="52"/>
  <c r="AX32" i="52"/>
  <c r="AW32" i="52"/>
  <c r="AV32" i="52"/>
  <c r="AU32" i="52"/>
  <c r="K31" i="52"/>
  <c r="J31" i="52"/>
  <c r="BD30" i="52"/>
  <c r="BC30" i="52"/>
  <c r="BB30" i="52"/>
  <c r="BA30" i="52"/>
  <c r="AZ30" i="52"/>
  <c r="AY30" i="52"/>
  <c r="AX30" i="52"/>
  <c r="AW30" i="52"/>
  <c r="AV30" i="52"/>
  <c r="AU30" i="52"/>
  <c r="AQ30" i="52"/>
  <c r="AP30" i="52"/>
  <c r="AO30" i="52"/>
  <c r="AN30" i="52"/>
  <c r="AM30" i="52"/>
  <c r="AL30" i="52"/>
  <c r="AK30" i="52"/>
  <c r="AJ30" i="52"/>
  <c r="AI30" i="52"/>
  <c r="AH30" i="52"/>
  <c r="U30" i="52"/>
  <c r="AG30" i="52" s="1"/>
  <c r="A25" i="52"/>
  <c r="A24" i="52"/>
  <c r="D21" i="52"/>
  <c r="D20" i="52"/>
  <c r="D19" i="52"/>
  <c r="D18" i="52"/>
  <c r="F5" i="52"/>
  <c r="CY37" i="52" l="1"/>
  <c r="DC37" i="52"/>
  <c r="DG37" i="52"/>
  <c r="DM37" i="52"/>
  <c r="DQ37" i="52"/>
  <c r="DA38" i="52"/>
  <c r="DE38" i="52"/>
  <c r="DK38" i="52"/>
  <c r="DO38" i="52"/>
  <c r="CY39" i="52"/>
  <c r="DC39" i="52"/>
  <c r="DG39" i="52"/>
  <c r="DM39" i="52"/>
  <c r="DQ39" i="52"/>
  <c r="DA40" i="52"/>
  <c r="DE40" i="52"/>
  <c r="DK40" i="52"/>
  <c r="DO40" i="52"/>
  <c r="CY41" i="52"/>
  <c r="DC41" i="52"/>
  <c r="DG41" i="52"/>
  <c r="DM41" i="52"/>
  <c r="DQ41" i="52"/>
  <c r="DA42" i="52"/>
  <c r="DE42" i="52"/>
  <c r="DK42" i="52"/>
  <c r="DO42" i="52"/>
  <c r="CY43" i="52"/>
  <c r="DC43" i="52"/>
  <c r="DG43" i="52"/>
  <c r="DM43" i="52"/>
  <c r="DQ43" i="52"/>
  <c r="DA44" i="52"/>
  <c r="DE44" i="52"/>
  <c r="DK44" i="52"/>
  <c r="DO44" i="52"/>
  <c r="CY45" i="52"/>
  <c r="DC45" i="52"/>
  <c r="DG45" i="52"/>
  <c r="DM45" i="52"/>
  <c r="DQ45" i="52"/>
  <c r="DA46" i="52"/>
  <c r="DE46" i="52"/>
  <c r="DK46" i="52"/>
  <c r="DO46" i="52"/>
  <c r="CY47" i="52"/>
  <c r="DC47" i="52"/>
  <c r="DG47" i="52"/>
  <c r="DM47" i="52"/>
  <c r="DQ47" i="52"/>
  <c r="DA48" i="52"/>
  <c r="DE48" i="52"/>
  <c r="DK48" i="52"/>
  <c r="DO48" i="52"/>
  <c r="CY49" i="52"/>
  <c r="DC49" i="52"/>
  <c r="DG49" i="52"/>
  <c r="DM49" i="52"/>
  <c r="DQ49" i="52"/>
  <c r="DA50" i="52"/>
  <c r="DE50" i="52"/>
  <c r="DK50" i="52"/>
  <c r="DO50" i="52"/>
  <c r="CY51" i="52"/>
  <c r="DC51" i="52"/>
  <c r="DG51" i="52"/>
  <c r="DM51" i="52"/>
  <c r="DQ51" i="52"/>
  <c r="DA52" i="52"/>
  <c r="DE52" i="52"/>
  <c r="DK52" i="52"/>
  <c r="DO52" i="52"/>
  <c r="CY53" i="52"/>
  <c r="DC53" i="52"/>
  <c r="DG53" i="52"/>
  <c r="DM53" i="52"/>
  <c r="DQ53" i="52"/>
  <c r="DA54" i="52"/>
  <c r="DE54" i="52"/>
  <c r="DK54" i="52"/>
  <c r="DO54" i="52"/>
  <c r="CY55" i="52"/>
  <c r="DC55" i="52"/>
  <c r="DG55" i="52"/>
  <c r="DM55" i="52"/>
  <c r="CZ37" i="52"/>
  <c r="DD37" i="52"/>
  <c r="DJ37" i="52"/>
  <c r="DN37" i="52"/>
  <c r="DR37" i="52"/>
  <c r="DB38" i="52"/>
  <c r="DF38" i="52"/>
  <c r="DL38" i="52"/>
  <c r="DP38" i="52"/>
  <c r="CZ39" i="52"/>
  <c r="DD39" i="52"/>
  <c r="DJ39" i="52"/>
  <c r="DN39" i="52"/>
  <c r="DR39" i="52"/>
  <c r="DB40" i="52"/>
  <c r="DF40" i="52"/>
  <c r="DL40" i="52"/>
  <c r="DP40" i="52"/>
  <c r="CZ41" i="52"/>
  <c r="DD41" i="52"/>
  <c r="DJ41" i="52"/>
  <c r="DN41" i="52"/>
  <c r="DR41" i="52"/>
  <c r="DB42" i="52"/>
  <c r="DF42" i="52"/>
  <c r="DL42" i="52"/>
  <c r="DP42" i="52"/>
  <c r="CZ43" i="52"/>
  <c r="DD43" i="52"/>
  <c r="DJ43" i="52"/>
  <c r="DN43" i="52"/>
  <c r="DR43" i="52"/>
  <c r="DB44" i="52"/>
  <c r="DF44" i="52"/>
  <c r="DL44" i="52"/>
  <c r="DP44" i="52"/>
  <c r="CZ45" i="52"/>
  <c r="DD45" i="52"/>
  <c r="DJ45" i="52"/>
  <c r="DN45" i="52"/>
  <c r="DR45" i="52"/>
  <c r="DB46" i="52"/>
  <c r="DF46" i="52"/>
  <c r="DL46" i="52"/>
  <c r="DP46" i="52"/>
  <c r="CZ47" i="52"/>
  <c r="DD47" i="52"/>
  <c r="DJ47" i="52"/>
  <c r="DN47" i="52"/>
  <c r="DR47" i="52"/>
  <c r="DB48" i="52"/>
  <c r="DF48" i="52"/>
  <c r="DL48" i="52"/>
  <c r="DP48" i="52"/>
  <c r="CZ49" i="52"/>
  <c r="DD49" i="52"/>
  <c r="DJ49" i="52"/>
  <c r="DN49" i="52"/>
  <c r="DR49" i="52"/>
  <c r="DB50" i="52"/>
  <c r="DF50" i="52"/>
  <c r="DL50" i="52"/>
  <c r="DP50" i="52"/>
  <c r="CZ51" i="52"/>
  <c r="DD51" i="52"/>
  <c r="DJ51" i="52"/>
  <c r="DN51" i="52"/>
  <c r="DR51" i="52"/>
  <c r="DB52" i="52"/>
  <c r="DF52" i="52"/>
  <c r="DL52" i="52"/>
  <c r="DP52" i="52"/>
  <c r="CZ53" i="52"/>
  <c r="DD53" i="52"/>
  <c r="DJ53" i="52"/>
  <c r="DN53" i="52"/>
  <c r="DR53" i="52"/>
  <c r="DB54" i="52"/>
  <c r="DF54" i="52"/>
  <c r="DL54" i="52"/>
  <c r="DP54" i="52"/>
  <c r="CZ55" i="52"/>
  <c r="DD55" i="52"/>
  <c r="DJ55" i="52"/>
  <c r="DN55" i="52"/>
  <c r="DA37" i="52"/>
  <c r="DE37" i="52"/>
  <c r="DK37" i="52"/>
  <c r="DO37" i="52"/>
  <c r="CY38" i="52"/>
  <c r="DC38" i="52"/>
  <c r="DG38" i="52"/>
  <c r="DM38" i="52"/>
  <c r="DQ38" i="52"/>
  <c r="DA39" i="52"/>
  <c r="DE39" i="52"/>
  <c r="DK39" i="52"/>
  <c r="DO39" i="52"/>
  <c r="CY40" i="52"/>
  <c r="DC40" i="52"/>
  <c r="DG40" i="52"/>
  <c r="DM40" i="52"/>
  <c r="DQ40" i="52"/>
  <c r="DA41" i="52"/>
  <c r="DE41" i="52"/>
  <c r="DK41" i="52"/>
  <c r="DO41" i="52"/>
  <c r="CY42" i="52"/>
  <c r="DC42" i="52"/>
  <c r="DG42" i="52"/>
  <c r="DM42" i="52"/>
  <c r="DQ42" i="52"/>
  <c r="DA43" i="52"/>
  <c r="DE43" i="52"/>
  <c r="DK43" i="52"/>
  <c r="DO43" i="52"/>
  <c r="CY44" i="52"/>
  <c r="DC44" i="52"/>
  <c r="DG44" i="52"/>
  <c r="DM44" i="52"/>
  <c r="DQ44" i="52"/>
  <c r="DA45" i="52"/>
  <c r="DE45" i="52"/>
  <c r="DK45" i="52"/>
  <c r="DO45" i="52"/>
  <c r="CY46" i="52"/>
  <c r="DC46" i="52"/>
  <c r="DG46" i="52"/>
  <c r="DM46" i="52"/>
  <c r="DQ46" i="52"/>
  <c r="DA47" i="52"/>
  <c r="DE47" i="52"/>
  <c r="DK47" i="52"/>
  <c r="DO47" i="52"/>
  <c r="CY48" i="52"/>
  <c r="DC48" i="52"/>
  <c r="DG48" i="52"/>
  <c r="DM48" i="52"/>
  <c r="DQ48" i="52"/>
  <c r="DA49" i="52"/>
  <c r="DE49" i="52"/>
  <c r="DK49" i="52"/>
  <c r="DO49" i="52"/>
  <c r="CY50" i="52"/>
  <c r="DC50" i="52"/>
  <c r="DG50" i="52"/>
  <c r="DM50" i="52"/>
  <c r="DQ50" i="52"/>
  <c r="DA51" i="52"/>
  <c r="DE51" i="52"/>
  <c r="DK51" i="52"/>
  <c r="DO51" i="52"/>
  <c r="CY52" i="52"/>
  <c r="DC52" i="52"/>
  <c r="DG52" i="52"/>
  <c r="DM52" i="52"/>
  <c r="DQ52" i="52"/>
  <c r="DA53" i="52"/>
  <c r="DE53" i="52"/>
  <c r="DK53" i="52"/>
  <c r="DO53" i="52"/>
  <c r="CY54" i="52"/>
  <c r="DC54" i="52"/>
  <c r="DG54" i="52"/>
  <c r="DM54" i="52"/>
  <c r="DQ54" i="52"/>
  <c r="DA55" i="52"/>
  <c r="DE55" i="52"/>
  <c r="DK55" i="52"/>
  <c r="DO55" i="52"/>
  <c r="DL37" i="52"/>
  <c r="DJ38" i="52"/>
  <c r="DF39" i="52"/>
  <c r="DD40" i="52"/>
  <c r="DB41" i="52"/>
  <c r="CZ42" i="52"/>
  <c r="DR42" i="52"/>
  <c r="DP43" i="52"/>
  <c r="DN44" i="52"/>
  <c r="DL45" i="52"/>
  <c r="DJ46" i="52"/>
  <c r="DF47" i="52"/>
  <c r="DD48" i="52"/>
  <c r="DB49" i="52"/>
  <c r="CZ50" i="52"/>
  <c r="DR50" i="52"/>
  <c r="DP51" i="52"/>
  <c r="DN52" i="52"/>
  <c r="DL53" i="52"/>
  <c r="DJ54" i="52"/>
  <c r="DF55" i="52"/>
  <c r="DR55" i="52"/>
  <c r="DB56" i="52"/>
  <c r="DF56" i="52"/>
  <c r="DL56" i="52"/>
  <c r="DP56" i="52"/>
  <c r="CZ57" i="52"/>
  <c r="DD57" i="52"/>
  <c r="DJ57" i="52"/>
  <c r="DN57" i="52"/>
  <c r="DR57" i="52"/>
  <c r="DB58" i="52"/>
  <c r="DF58" i="52"/>
  <c r="DL58" i="52"/>
  <c r="DP58" i="52"/>
  <c r="CZ59" i="52"/>
  <c r="DD59" i="52"/>
  <c r="DJ59" i="52"/>
  <c r="DN59" i="52"/>
  <c r="DR59" i="52"/>
  <c r="DB60" i="52"/>
  <c r="DF60" i="52"/>
  <c r="DL60" i="52"/>
  <c r="DP60" i="52"/>
  <c r="CZ61" i="52"/>
  <c r="DD61" i="52"/>
  <c r="DJ61" i="52"/>
  <c r="DN61" i="52"/>
  <c r="DR61" i="52"/>
  <c r="DB62" i="52"/>
  <c r="DF62" i="52"/>
  <c r="DL62" i="52"/>
  <c r="DP62" i="52"/>
  <c r="CZ63" i="52"/>
  <c r="DD63" i="52"/>
  <c r="DJ63" i="52"/>
  <c r="DN63" i="52"/>
  <c r="DR63" i="52"/>
  <c r="DB64" i="52"/>
  <c r="DF64" i="52"/>
  <c r="DL64" i="52"/>
  <c r="DP64" i="52"/>
  <c r="CZ65" i="52"/>
  <c r="DD65" i="52"/>
  <c r="DJ65" i="52"/>
  <c r="DN65" i="52"/>
  <c r="DR65" i="52"/>
  <c r="DB66" i="52"/>
  <c r="DF66" i="52"/>
  <c r="DL66" i="52"/>
  <c r="DP66" i="52"/>
  <c r="CZ67" i="52"/>
  <c r="DD67" i="52"/>
  <c r="DJ67" i="52"/>
  <c r="DN67" i="52"/>
  <c r="DR67" i="52"/>
  <c r="DB68" i="52"/>
  <c r="DF68" i="52"/>
  <c r="DL68" i="52"/>
  <c r="DP68" i="52"/>
  <c r="CZ69" i="52"/>
  <c r="DD69" i="52"/>
  <c r="DJ69" i="52"/>
  <c r="DN69" i="52"/>
  <c r="DR69" i="52"/>
  <c r="DB37" i="52"/>
  <c r="DD38" i="52"/>
  <c r="DL39" i="52"/>
  <c r="DN40" i="52"/>
  <c r="DP41" i="52"/>
  <c r="DB43" i="52"/>
  <c r="DD44" i="52"/>
  <c r="DF45" i="52"/>
  <c r="DN46" i="52"/>
  <c r="DP47" i="52"/>
  <c r="DR48" i="52"/>
  <c r="DD50" i="52"/>
  <c r="DF51" i="52"/>
  <c r="DJ52" i="52"/>
  <c r="DP53" i="52"/>
  <c r="DR54" i="52"/>
  <c r="DQ55" i="52"/>
  <c r="DC56" i="52"/>
  <c r="DJ56" i="52"/>
  <c r="DO56" i="52"/>
  <c r="DA57" i="52"/>
  <c r="DF57" i="52"/>
  <c r="DM57" i="52"/>
  <c r="CY58" i="52"/>
  <c r="DD58" i="52"/>
  <c r="DK58" i="52"/>
  <c r="DQ58" i="52"/>
  <c r="DB59" i="52"/>
  <c r="DG59" i="52"/>
  <c r="DO59" i="52"/>
  <c r="CZ60" i="52"/>
  <c r="DE60" i="52"/>
  <c r="DM60" i="52"/>
  <c r="DR60" i="52"/>
  <c r="DC61" i="52"/>
  <c r="DK61" i="52"/>
  <c r="DP61" i="52"/>
  <c r="DA62" i="52"/>
  <c r="DG62" i="52"/>
  <c r="DN62" i="52"/>
  <c r="CY63" i="52"/>
  <c r="DE63" i="52"/>
  <c r="DL63" i="52"/>
  <c r="DQ63" i="52"/>
  <c r="DC64" i="52"/>
  <c r="DJ64" i="52"/>
  <c r="DO64" i="52"/>
  <c r="DA65" i="52"/>
  <c r="DF65" i="52"/>
  <c r="DM65" i="52"/>
  <c r="CY66" i="52"/>
  <c r="DD66" i="52"/>
  <c r="DK66" i="52"/>
  <c r="DQ66" i="52"/>
  <c r="DB67" i="52"/>
  <c r="DG67" i="52"/>
  <c r="DO67" i="52"/>
  <c r="CZ68" i="52"/>
  <c r="DE68" i="52"/>
  <c r="DM68" i="52"/>
  <c r="DR68" i="52"/>
  <c r="DC69" i="52"/>
  <c r="DK69" i="52"/>
  <c r="DP69" i="52"/>
  <c r="DA70" i="52"/>
  <c r="DE70" i="52"/>
  <c r="DK70" i="52"/>
  <c r="DO70" i="52"/>
  <c r="CY71" i="52"/>
  <c r="DC71" i="52"/>
  <c r="DG71" i="52"/>
  <c r="DM71" i="52"/>
  <c r="DQ71" i="52"/>
  <c r="DA72" i="52"/>
  <c r="DE72" i="52"/>
  <c r="DK72" i="52"/>
  <c r="DO72" i="52"/>
  <c r="CY73" i="52"/>
  <c r="DC73" i="52"/>
  <c r="DG73" i="52"/>
  <c r="DM73" i="52"/>
  <c r="DQ73" i="52"/>
  <c r="DA74" i="52"/>
  <c r="DE74" i="52"/>
  <c r="DK74" i="52"/>
  <c r="DO74" i="52"/>
  <c r="CY75" i="52"/>
  <c r="DC75" i="52"/>
  <c r="DG75" i="52"/>
  <c r="DM75" i="52"/>
  <c r="DQ75" i="52"/>
  <c r="DA76" i="52"/>
  <c r="DE76" i="52"/>
  <c r="DK76" i="52"/>
  <c r="DO76" i="52"/>
  <c r="CY77" i="52"/>
  <c r="DC77" i="52"/>
  <c r="DG77" i="52"/>
  <c r="DM77" i="52"/>
  <c r="DQ77" i="52"/>
  <c r="DA78" i="52"/>
  <c r="DE78" i="52"/>
  <c r="DK78" i="52"/>
  <c r="DO78" i="52"/>
  <c r="CY79" i="52"/>
  <c r="DC79" i="52"/>
  <c r="DG79" i="52"/>
  <c r="DM79" i="52"/>
  <c r="DQ79" i="52"/>
  <c r="DA80" i="52"/>
  <c r="DE80" i="52"/>
  <c r="DK80" i="52"/>
  <c r="DO80" i="52"/>
  <c r="CY81" i="52"/>
  <c r="DC81" i="52"/>
  <c r="DG81" i="52"/>
  <c r="DM81" i="52"/>
  <c r="DQ81" i="52"/>
  <c r="DA82" i="52"/>
  <c r="DE82" i="52"/>
  <c r="DK82" i="52"/>
  <c r="DO82" i="52"/>
  <c r="CY83" i="52"/>
  <c r="DC83" i="52"/>
  <c r="DG83" i="52"/>
  <c r="DM83" i="52"/>
  <c r="DQ83" i="52"/>
  <c r="DA84" i="52"/>
  <c r="DE84" i="52"/>
  <c r="DK84" i="52"/>
  <c r="DO84" i="52"/>
  <c r="CY85" i="52"/>
  <c r="DC85" i="52"/>
  <c r="DG85" i="52"/>
  <c r="DM85" i="52"/>
  <c r="DQ85" i="52"/>
  <c r="DA86" i="52"/>
  <c r="DE86" i="52"/>
  <c r="DK86" i="52"/>
  <c r="DO86" i="52"/>
  <c r="CY87" i="52"/>
  <c r="DC87" i="52"/>
  <c r="DG87" i="52"/>
  <c r="DM87" i="52"/>
  <c r="DQ87" i="52"/>
  <c r="DA88" i="52"/>
  <c r="DE88" i="52"/>
  <c r="DK88" i="52"/>
  <c r="DO88" i="52"/>
  <c r="CY89" i="52"/>
  <c r="DC89" i="52"/>
  <c r="DG89" i="52"/>
  <c r="DM89" i="52"/>
  <c r="DQ89" i="52"/>
  <c r="DA90" i="52"/>
  <c r="DE90" i="52"/>
  <c r="DK90" i="52"/>
  <c r="DO90" i="52"/>
  <c r="CY91" i="52"/>
  <c r="DC91" i="52"/>
  <c r="DG91" i="52"/>
  <c r="DM91" i="52"/>
  <c r="DQ91" i="52"/>
  <c r="DA92" i="52"/>
  <c r="DE92" i="52"/>
  <c r="DK92" i="52"/>
  <c r="DO92" i="52"/>
  <c r="CY93" i="52"/>
  <c r="DC93" i="52"/>
  <c r="DG93" i="52"/>
  <c r="DF37" i="52"/>
  <c r="DN38" i="52"/>
  <c r="DP39" i="52"/>
  <c r="DR40" i="52"/>
  <c r="DD42" i="52"/>
  <c r="DF43" i="52"/>
  <c r="DJ44" i="52"/>
  <c r="DP45" i="52"/>
  <c r="DR46" i="52"/>
  <c r="CZ48" i="52"/>
  <c r="DF49" i="52"/>
  <c r="DJ50" i="52"/>
  <c r="DL51" i="52"/>
  <c r="DR52" i="52"/>
  <c r="CZ54" i="52"/>
  <c r="DB55" i="52"/>
  <c r="CY56" i="52"/>
  <c r="DD56" i="52"/>
  <c r="DK56" i="52"/>
  <c r="DQ56" i="52"/>
  <c r="DB57" i="52"/>
  <c r="DG57" i="52"/>
  <c r="DO57" i="52"/>
  <c r="CZ58" i="52"/>
  <c r="DE58" i="52"/>
  <c r="DM58" i="52"/>
  <c r="DR58" i="52"/>
  <c r="DC59" i="52"/>
  <c r="DK59" i="52"/>
  <c r="DP59" i="52"/>
  <c r="DA60" i="52"/>
  <c r="DG60" i="52"/>
  <c r="DN60" i="52"/>
  <c r="CY61" i="52"/>
  <c r="DE61" i="52"/>
  <c r="DL61" i="52"/>
  <c r="DQ61" i="52"/>
  <c r="DC62" i="52"/>
  <c r="DJ62" i="52"/>
  <c r="DO62" i="52"/>
  <c r="DA63" i="52"/>
  <c r="DF63" i="52"/>
  <c r="DM63" i="52"/>
  <c r="CY64" i="52"/>
  <c r="DD64" i="52"/>
  <c r="DK64" i="52"/>
  <c r="DQ64" i="52"/>
  <c r="DB65" i="52"/>
  <c r="DG65" i="52"/>
  <c r="DO65" i="52"/>
  <c r="CZ66" i="52"/>
  <c r="DE66" i="52"/>
  <c r="DM66" i="52"/>
  <c r="DR66" i="52"/>
  <c r="DC67" i="52"/>
  <c r="DK67" i="52"/>
  <c r="DP67" i="52"/>
  <c r="DA68" i="52"/>
  <c r="DG68" i="52"/>
  <c r="DN68" i="52"/>
  <c r="CY69" i="52"/>
  <c r="DE69" i="52"/>
  <c r="DL69" i="52"/>
  <c r="DQ69" i="52"/>
  <c r="DB70" i="52"/>
  <c r="DF70" i="52"/>
  <c r="DL70" i="52"/>
  <c r="DP70" i="52"/>
  <c r="CZ71" i="52"/>
  <c r="DD71" i="52"/>
  <c r="DJ71" i="52"/>
  <c r="DN71" i="52"/>
  <c r="DR71" i="52"/>
  <c r="DB72" i="52"/>
  <c r="DF72" i="52"/>
  <c r="DL72" i="52"/>
  <c r="DP72" i="52"/>
  <c r="CZ73" i="52"/>
  <c r="DD73" i="52"/>
  <c r="DJ73" i="52"/>
  <c r="DN73" i="52"/>
  <c r="DR73" i="52"/>
  <c r="DB74" i="52"/>
  <c r="DF74" i="52"/>
  <c r="DL74" i="52"/>
  <c r="DP74" i="52"/>
  <c r="CZ75" i="52"/>
  <c r="DD75" i="52"/>
  <c r="DJ75" i="52"/>
  <c r="DN75" i="52"/>
  <c r="DR75" i="52"/>
  <c r="DB76" i="52"/>
  <c r="DF76" i="52"/>
  <c r="DL76" i="52"/>
  <c r="DP76" i="52"/>
  <c r="CZ77" i="52"/>
  <c r="DD77" i="52"/>
  <c r="DJ77" i="52"/>
  <c r="DN77" i="52"/>
  <c r="DR77" i="52"/>
  <c r="DB78" i="52"/>
  <c r="DF78" i="52"/>
  <c r="DL78" i="52"/>
  <c r="DP78" i="52"/>
  <c r="CZ79" i="52"/>
  <c r="DD79" i="52"/>
  <c r="DJ79" i="52"/>
  <c r="DN79" i="52"/>
  <c r="DR79" i="52"/>
  <c r="DB80" i="52"/>
  <c r="DF80" i="52"/>
  <c r="DL80" i="52"/>
  <c r="DP80" i="52"/>
  <c r="CZ81" i="52"/>
  <c r="DD81" i="52"/>
  <c r="DJ81" i="52"/>
  <c r="DN81" i="52"/>
  <c r="DR81" i="52"/>
  <c r="DB82" i="52"/>
  <c r="DF82" i="52"/>
  <c r="DL82" i="52"/>
  <c r="DP82" i="52"/>
  <c r="CZ83" i="52"/>
  <c r="DD83" i="52"/>
  <c r="DJ83" i="52"/>
  <c r="DN83" i="52"/>
  <c r="DR83" i="52"/>
  <c r="DB84" i="52"/>
  <c r="DF84" i="52"/>
  <c r="DL84" i="52"/>
  <c r="DP84" i="52"/>
  <c r="CZ85" i="52"/>
  <c r="DD85" i="52"/>
  <c r="DJ85" i="52"/>
  <c r="DN85" i="52"/>
  <c r="DR85" i="52"/>
  <c r="DB86" i="52"/>
  <c r="DF86" i="52"/>
  <c r="DL86" i="52"/>
  <c r="DP86" i="52"/>
  <c r="CZ87" i="52"/>
  <c r="DD87" i="52"/>
  <c r="DJ87" i="52"/>
  <c r="DP37" i="52"/>
  <c r="DR38" i="52"/>
  <c r="CZ40" i="52"/>
  <c r="DF41" i="52"/>
  <c r="DJ42" i="52"/>
  <c r="DL43" i="52"/>
  <c r="DR44" i="52"/>
  <c r="CZ46" i="52"/>
  <c r="DB47" i="52"/>
  <c r="DJ48" i="52"/>
  <c r="DL49" i="52"/>
  <c r="DN50" i="52"/>
  <c r="CZ52" i="52"/>
  <c r="DB53" i="52"/>
  <c r="DD54" i="52"/>
  <c r="DL55" i="52"/>
  <c r="CZ56" i="52"/>
  <c r="DE56" i="52"/>
  <c r="DM56" i="52"/>
  <c r="DR56" i="52"/>
  <c r="DC57" i="52"/>
  <c r="DK57" i="52"/>
  <c r="DP57" i="52"/>
  <c r="DA58" i="52"/>
  <c r="DG58" i="52"/>
  <c r="DN58" i="52"/>
  <c r="CY59" i="52"/>
  <c r="DE59" i="52"/>
  <c r="DL59" i="52"/>
  <c r="DQ59" i="52"/>
  <c r="DC60" i="52"/>
  <c r="DJ60" i="52"/>
  <c r="DO60" i="52"/>
  <c r="DA61" i="52"/>
  <c r="DF61" i="52"/>
  <c r="DM61" i="52"/>
  <c r="CY62" i="52"/>
  <c r="DD62" i="52"/>
  <c r="DK62" i="52"/>
  <c r="DQ62" i="52"/>
  <c r="DB63" i="52"/>
  <c r="DG63" i="52"/>
  <c r="DO63" i="52"/>
  <c r="CZ64" i="52"/>
  <c r="DE64" i="52"/>
  <c r="DM64" i="52"/>
  <c r="DR64" i="52"/>
  <c r="DC65" i="52"/>
  <c r="DK65" i="52"/>
  <c r="DP65" i="52"/>
  <c r="DA66" i="52"/>
  <c r="DG66" i="52"/>
  <c r="DN66" i="52"/>
  <c r="CY67" i="52"/>
  <c r="DE67" i="52"/>
  <c r="DL67" i="52"/>
  <c r="DQ67" i="52"/>
  <c r="DC68" i="52"/>
  <c r="DJ68" i="52"/>
  <c r="DO68" i="52"/>
  <c r="DA69" i="52"/>
  <c r="DF69" i="52"/>
  <c r="DM69" i="52"/>
  <c r="CY70" i="52"/>
  <c r="DC70" i="52"/>
  <c r="DG70" i="52"/>
  <c r="DM70" i="52"/>
  <c r="DQ70" i="52"/>
  <c r="DA71" i="52"/>
  <c r="DE71" i="52"/>
  <c r="DK71" i="52"/>
  <c r="DO71" i="52"/>
  <c r="CY72" i="52"/>
  <c r="DC72" i="52"/>
  <c r="DG72" i="52"/>
  <c r="DM72" i="52"/>
  <c r="DQ72" i="52"/>
  <c r="DA73" i="52"/>
  <c r="DE73" i="52"/>
  <c r="DK73" i="52"/>
  <c r="DO73" i="52"/>
  <c r="CY74" i="52"/>
  <c r="DC74" i="52"/>
  <c r="DG74" i="52"/>
  <c r="DM74" i="52"/>
  <c r="DQ74" i="52"/>
  <c r="DA75" i="52"/>
  <c r="DE75" i="52"/>
  <c r="DK75" i="52"/>
  <c r="DO75" i="52"/>
  <c r="CY76" i="52"/>
  <c r="DC76" i="52"/>
  <c r="DG76" i="52"/>
  <c r="DM76" i="52"/>
  <c r="DQ76" i="52"/>
  <c r="DA77" i="52"/>
  <c r="DE77" i="52"/>
  <c r="CZ38" i="52"/>
  <c r="DN42" i="52"/>
  <c r="DL47" i="52"/>
  <c r="DD52" i="52"/>
  <c r="DA56" i="52"/>
  <c r="DE57" i="52"/>
  <c r="DJ58" i="52"/>
  <c r="DM59" i="52"/>
  <c r="DQ60" i="52"/>
  <c r="CZ62" i="52"/>
  <c r="DC63" i="52"/>
  <c r="DG64" i="52"/>
  <c r="DL65" i="52"/>
  <c r="DO66" i="52"/>
  <c r="CY68" i="52"/>
  <c r="DB69" i="52"/>
  <c r="DD70" i="52"/>
  <c r="DB71" i="52"/>
  <c r="CZ72" i="52"/>
  <c r="DR72" i="52"/>
  <c r="DP73" i="52"/>
  <c r="DN74" i="52"/>
  <c r="DL75" i="52"/>
  <c r="DJ76" i="52"/>
  <c r="DF77" i="52"/>
  <c r="DP77" i="52"/>
  <c r="DD78" i="52"/>
  <c r="DN78" i="52"/>
  <c r="DB79" i="52"/>
  <c r="DL79" i="52"/>
  <c r="CZ80" i="52"/>
  <c r="DJ80" i="52"/>
  <c r="DR80" i="52"/>
  <c r="DF81" i="52"/>
  <c r="DP81" i="52"/>
  <c r="DD82" i="52"/>
  <c r="DN82" i="52"/>
  <c r="DB83" i="52"/>
  <c r="DL83" i="52"/>
  <c r="CZ84" i="52"/>
  <c r="DJ84" i="52"/>
  <c r="DR84" i="52"/>
  <c r="DF85" i="52"/>
  <c r="DP85" i="52"/>
  <c r="DD86" i="52"/>
  <c r="DN86" i="52"/>
  <c r="DB87" i="52"/>
  <c r="DL87" i="52"/>
  <c r="DR87" i="52"/>
  <c r="DC88" i="52"/>
  <c r="DJ88" i="52"/>
  <c r="DP88" i="52"/>
  <c r="DA89" i="52"/>
  <c r="DF89" i="52"/>
  <c r="DN89" i="52"/>
  <c r="CY90" i="52"/>
  <c r="DD90" i="52"/>
  <c r="DL90" i="52"/>
  <c r="DQ90" i="52"/>
  <c r="DB91" i="52"/>
  <c r="DJ91" i="52"/>
  <c r="DO91" i="52"/>
  <c r="CZ92" i="52"/>
  <c r="DF92" i="52"/>
  <c r="DM92" i="52"/>
  <c r="DR92" i="52"/>
  <c r="DD93" i="52"/>
  <c r="DK93" i="52"/>
  <c r="DO93" i="52"/>
  <c r="CY94" i="52"/>
  <c r="DC94" i="52"/>
  <c r="DG94" i="52"/>
  <c r="DM94" i="52"/>
  <c r="DQ94" i="52"/>
  <c r="DA95" i="52"/>
  <c r="DE95" i="52"/>
  <c r="DK95" i="52"/>
  <c r="DO95" i="52"/>
  <c r="CY96" i="52"/>
  <c r="DC96" i="52"/>
  <c r="DG96" i="52"/>
  <c r="DM96" i="52"/>
  <c r="DQ96" i="52"/>
  <c r="DA97" i="52"/>
  <c r="DE97" i="52"/>
  <c r="DK97" i="52"/>
  <c r="DO97" i="52"/>
  <c r="CY98" i="52"/>
  <c r="DC98" i="52"/>
  <c r="DG98" i="52"/>
  <c r="DM98" i="52"/>
  <c r="DQ98" i="52"/>
  <c r="DA99" i="52"/>
  <c r="DE99" i="52"/>
  <c r="DK99" i="52"/>
  <c r="DO99" i="52"/>
  <c r="CY100" i="52"/>
  <c r="DC100" i="52"/>
  <c r="DG100" i="52"/>
  <c r="DM100" i="52"/>
  <c r="DQ100" i="52"/>
  <c r="DA101" i="52"/>
  <c r="DE101" i="52"/>
  <c r="DK101" i="52"/>
  <c r="DO101" i="52"/>
  <c r="CY102" i="52"/>
  <c r="DC102" i="52"/>
  <c r="DG102" i="52"/>
  <c r="DM102" i="52"/>
  <c r="DQ102" i="52"/>
  <c r="DA103" i="52"/>
  <c r="DE103" i="52"/>
  <c r="DK103" i="52"/>
  <c r="DO103" i="52"/>
  <c r="CY104" i="52"/>
  <c r="DC104" i="52"/>
  <c r="DG104" i="52"/>
  <c r="DM104" i="52"/>
  <c r="DQ104" i="52"/>
  <c r="DA105" i="52"/>
  <c r="DE105" i="52"/>
  <c r="DK105" i="52"/>
  <c r="DO105" i="52"/>
  <c r="CY106" i="52"/>
  <c r="DC106" i="52"/>
  <c r="DG106" i="52"/>
  <c r="DM106" i="52"/>
  <c r="DQ106" i="52"/>
  <c r="DA107" i="52"/>
  <c r="DE107" i="52"/>
  <c r="DK107" i="52"/>
  <c r="DO107" i="52"/>
  <c r="CY108" i="52"/>
  <c r="DC108" i="52"/>
  <c r="DG108" i="52"/>
  <c r="DM108" i="52"/>
  <c r="DQ108" i="52"/>
  <c r="DA109" i="52"/>
  <c r="DE109" i="52"/>
  <c r="DK109" i="52"/>
  <c r="DO109" i="52"/>
  <c r="CY110" i="52"/>
  <c r="DC110" i="52"/>
  <c r="DG110" i="52"/>
  <c r="DM110" i="52"/>
  <c r="DQ110" i="52"/>
  <c r="DA111" i="52"/>
  <c r="DE111" i="52"/>
  <c r="DK111" i="52"/>
  <c r="DO111" i="52"/>
  <c r="CY112" i="52"/>
  <c r="DC112" i="52"/>
  <c r="DG112" i="52"/>
  <c r="DM112" i="52"/>
  <c r="DQ112" i="52"/>
  <c r="DA113" i="52"/>
  <c r="DE113" i="52"/>
  <c r="DK113" i="52"/>
  <c r="DO113" i="52"/>
  <c r="CY114" i="52"/>
  <c r="DC114" i="52"/>
  <c r="DG114" i="52"/>
  <c r="DM114" i="52"/>
  <c r="DQ114" i="52"/>
  <c r="DA115" i="52"/>
  <c r="DE115" i="52"/>
  <c r="DK115" i="52"/>
  <c r="DO115" i="52"/>
  <c r="CY116" i="52"/>
  <c r="DC116" i="52"/>
  <c r="DG116" i="52"/>
  <c r="DB39" i="52"/>
  <c r="CZ44" i="52"/>
  <c r="DN48" i="52"/>
  <c r="DF53" i="52"/>
  <c r="DG56" i="52"/>
  <c r="DL57" i="52"/>
  <c r="DO58" i="52"/>
  <c r="CY60" i="52"/>
  <c r="DB61" i="52"/>
  <c r="DE62" i="52"/>
  <c r="DK63" i="52"/>
  <c r="DN64" i="52"/>
  <c r="DQ65" i="52"/>
  <c r="DA67" i="52"/>
  <c r="DD68" i="52"/>
  <c r="DG69" i="52"/>
  <c r="DJ70" i="52"/>
  <c r="DF71" i="52"/>
  <c r="DD72" i="52"/>
  <c r="DB73" i="52"/>
  <c r="CZ74" i="52"/>
  <c r="DR74" i="52"/>
  <c r="DP75" i="52"/>
  <c r="DN76" i="52"/>
  <c r="DK77" i="52"/>
  <c r="CY78" i="52"/>
  <c r="DG78" i="52"/>
  <c r="DQ78" i="52"/>
  <c r="DE79" i="52"/>
  <c r="DO79" i="52"/>
  <c r="DC80" i="52"/>
  <c r="DM80" i="52"/>
  <c r="DA81" i="52"/>
  <c r="DK81" i="52"/>
  <c r="CY82" i="52"/>
  <c r="DG82" i="52"/>
  <c r="DQ82" i="52"/>
  <c r="DE83" i="52"/>
  <c r="DO83" i="52"/>
  <c r="DC84" i="52"/>
  <c r="DM84" i="52"/>
  <c r="DA85" i="52"/>
  <c r="DK85" i="52"/>
  <c r="CY86" i="52"/>
  <c r="DG86" i="52"/>
  <c r="DQ86" i="52"/>
  <c r="DE87" i="52"/>
  <c r="DN87" i="52"/>
  <c r="CY88" i="52"/>
  <c r="DD88" i="52"/>
  <c r="DL88" i="52"/>
  <c r="DQ88" i="52"/>
  <c r="DB89" i="52"/>
  <c r="DJ89" i="52"/>
  <c r="DO89" i="52"/>
  <c r="CZ90" i="52"/>
  <c r="DF90" i="52"/>
  <c r="DM90" i="52"/>
  <c r="DR90" i="52"/>
  <c r="DD91" i="52"/>
  <c r="DK91" i="52"/>
  <c r="DP91" i="52"/>
  <c r="DB92" i="52"/>
  <c r="DX92" i="52" s="1"/>
  <c r="GF92" i="52" s="1"/>
  <c r="DG92" i="52"/>
  <c r="DN92" i="52"/>
  <c r="CZ93" i="52"/>
  <c r="DE93" i="52"/>
  <c r="DL93" i="52"/>
  <c r="DP93" i="52"/>
  <c r="CZ94" i="52"/>
  <c r="DD94" i="52"/>
  <c r="DJ94" i="52"/>
  <c r="DN94" i="52"/>
  <c r="DR94" i="52"/>
  <c r="DB95" i="52"/>
  <c r="DF95" i="52"/>
  <c r="DL95" i="52"/>
  <c r="DP95" i="52"/>
  <c r="CZ96" i="52"/>
  <c r="DD96" i="52"/>
  <c r="DJ96" i="52"/>
  <c r="DN96" i="52"/>
  <c r="DR96" i="52"/>
  <c r="DB97" i="52"/>
  <c r="DF97" i="52"/>
  <c r="DL97" i="52"/>
  <c r="DP97" i="52"/>
  <c r="CZ98" i="52"/>
  <c r="DD98" i="52"/>
  <c r="DJ98" i="52"/>
  <c r="DN98" i="52"/>
  <c r="DR98" i="52"/>
  <c r="DB99" i="52"/>
  <c r="DF99" i="52"/>
  <c r="DL99" i="52"/>
  <c r="DP99" i="52"/>
  <c r="CZ100" i="52"/>
  <c r="DD100" i="52"/>
  <c r="DJ100" i="52"/>
  <c r="DN100" i="52"/>
  <c r="DR100" i="52"/>
  <c r="DB101" i="52"/>
  <c r="DF101" i="52"/>
  <c r="DL101" i="52"/>
  <c r="DP101" i="52"/>
  <c r="CZ102" i="52"/>
  <c r="DD102" i="52"/>
  <c r="DJ102" i="52"/>
  <c r="DN102" i="52"/>
  <c r="DR102" i="52"/>
  <c r="DB103" i="52"/>
  <c r="DF103" i="52"/>
  <c r="DL103" i="52"/>
  <c r="DP103" i="52"/>
  <c r="CZ104" i="52"/>
  <c r="DD104" i="52"/>
  <c r="DJ104" i="52"/>
  <c r="DN104" i="52"/>
  <c r="DR104" i="52"/>
  <c r="DB105" i="52"/>
  <c r="DF105" i="52"/>
  <c r="DL105" i="52"/>
  <c r="DP105" i="52"/>
  <c r="CZ106" i="52"/>
  <c r="DD106" i="52"/>
  <c r="DJ106" i="52"/>
  <c r="DN106" i="52"/>
  <c r="DR106" i="52"/>
  <c r="DB107" i="52"/>
  <c r="DF107" i="52"/>
  <c r="DL107" i="52"/>
  <c r="DP107" i="52"/>
  <c r="CZ108" i="52"/>
  <c r="DD108" i="52"/>
  <c r="DJ108" i="52"/>
  <c r="DN108" i="52"/>
  <c r="DR108" i="52"/>
  <c r="DB109" i="52"/>
  <c r="DF109" i="52"/>
  <c r="DL109" i="52"/>
  <c r="DP109" i="52"/>
  <c r="CZ110" i="52"/>
  <c r="DD110" i="52"/>
  <c r="DJ110" i="52"/>
  <c r="DN110" i="52"/>
  <c r="DR110" i="52"/>
  <c r="DB111" i="52"/>
  <c r="DF111" i="52"/>
  <c r="DL111" i="52"/>
  <c r="DP111" i="52"/>
  <c r="CZ112" i="52"/>
  <c r="DD112" i="52"/>
  <c r="DJ112" i="52"/>
  <c r="DN112" i="52"/>
  <c r="DR112" i="52"/>
  <c r="DB113" i="52"/>
  <c r="DF113" i="52"/>
  <c r="DL113" i="52"/>
  <c r="DP113" i="52"/>
  <c r="CZ114" i="52"/>
  <c r="DD114" i="52"/>
  <c r="DJ114" i="52"/>
  <c r="DN114" i="52"/>
  <c r="DR114" i="52"/>
  <c r="DB115" i="52"/>
  <c r="DF115" i="52"/>
  <c r="DL115" i="52"/>
  <c r="DP115" i="52"/>
  <c r="CZ116" i="52"/>
  <c r="DD116" i="52"/>
  <c r="DJ40" i="52"/>
  <c r="DB45" i="52"/>
  <c r="DP49" i="52"/>
  <c r="DN54" i="52"/>
  <c r="DN56" i="52"/>
  <c r="DQ57" i="52"/>
  <c r="DA59" i="52"/>
  <c r="DD60" i="52"/>
  <c r="DG61" i="52"/>
  <c r="DM62" i="52"/>
  <c r="DP63" i="52"/>
  <c r="CY65" i="52"/>
  <c r="DC66" i="52"/>
  <c r="DF67" i="52"/>
  <c r="DK68" i="52"/>
  <c r="DO69" i="52"/>
  <c r="DN70" i="52"/>
  <c r="DL71" i="52"/>
  <c r="DJ72" i="52"/>
  <c r="DF73" i="52"/>
  <c r="DD74" i="52"/>
  <c r="DB75" i="52"/>
  <c r="CZ76" i="52"/>
  <c r="DR76" i="52"/>
  <c r="DL77" i="52"/>
  <c r="CZ78" i="52"/>
  <c r="DJ78" i="52"/>
  <c r="DR78" i="52"/>
  <c r="DF79" i="52"/>
  <c r="DP79" i="52"/>
  <c r="DD80" i="52"/>
  <c r="DN80" i="52"/>
  <c r="DB81" i="52"/>
  <c r="DL81" i="52"/>
  <c r="CZ82" i="52"/>
  <c r="DJ82" i="52"/>
  <c r="DR82" i="52"/>
  <c r="DF83" i="52"/>
  <c r="DP83" i="52"/>
  <c r="DD84" i="52"/>
  <c r="DN84" i="52"/>
  <c r="DB85" i="52"/>
  <c r="DL85" i="52"/>
  <c r="CZ86" i="52"/>
  <c r="DJ86" i="52"/>
  <c r="DR86" i="52"/>
  <c r="DF87" i="52"/>
  <c r="DO87" i="52"/>
  <c r="CZ88" i="52"/>
  <c r="DF88" i="52"/>
  <c r="DM88" i="52"/>
  <c r="DR88" i="52"/>
  <c r="DD89" i="52"/>
  <c r="DK89" i="52"/>
  <c r="DP89" i="52"/>
  <c r="DB90" i="52"/>
  <c r="DG90" i="52"/>
  <c r="DN90" i="52"/>
  <c r="CZ91" i="52"/>
  <c r="DE91" i="52"/>
  <c r="DL91" i="52"/>
  <c r="DR91" i="52"/>
  <c r="DC92" i="52"/>
  <c r="DJ92" i="52"/>
  <c r="DP92" i="52"/>
  <c r="DA93" i="52"/>
  <c r="DF93" i="52"/>
  <c r="DM93" i="52"/>
  <c r="DQ93" i="52"/>
  <c r="DA94" i="52"/>
  <c r="DE94" i="52"/>
  <c r="DK94" i="52"/>
  <c r="DO94" i="52"/>
  <c r="CY95" i="52"/>
  <c r="DC95" i="52"/>
  <c r="DG95" i="52"/>
  <c r="DM95" i="52"/>
  <c r="DQ95" i="52"/>
  <c r="DA96" i="52"/>
  <c r="DE96" i="52"/>
  <c r="DK96" i="52"/>
  <c r="DO96" i="52"/>
  <c r="CY97" i="52"/>
  <c r="DC97" i="52"/>
  <c r="DG97" i="52"/>
  <c r="DM97" i="52"/>
  <c r="DQ97" i="52"/>
  <c r="DA98" i="52"/>
  <c r="DE98" i="52"/>
  <c r="DK98" i="52"/>
  <c r="DO98" i="52"/>
  <c r="CY99" i="52"/>
  <c r="DC99" i="52"/>
  <c r="DG99" i="52"/>
  <c r="DM99" i="52"/>
  <c r="DQ99" i="52"/>
  <c r="DA100" i="52"/>
  <c r="DE100" i="52"/>
  <c r="DK100" i="52"/>
  <c r="DO100" i="52"/>
  <c r="CY101" i="52"/>
  <c r="DC101" i="52"/>
  <c r="DG101" i="52"/>
  <c r="DM101" i="52"/>
  <c r="DQ101" i="52"/>
  <c r="DA102" i="52"/>
  <c r="DE102" i="52"/>
  <c r="DK102" i="52"/>
  <c r="DO102" i="52"/>
  <c r="CY103" i="52"/>
  <c r="DC103" i="52"/>
  <c r="DG103" i="52"/>
  <c r="DM103" i="52"/>
  <c r="DQ103" i="52"/>
  <c r="DA104" i="52"/>
  <c r="DE104" i="52"/>
  <c r="DK104" i="52"/>
  <c r="DO104" i="52"/>
  <c r="CY105" i="52"/>
  <c r="DC105" i="52"/>
  <c r="DG105" i="52"/>
  <c r="DM105" i="52"/>
  <c r="DQ105" i="52"/>
  <c r="DA106" i="52"/>
  <c r="DE106" i="52"/>
  <c r="DK106" i="52"/>
  <c r="DO106" i="52"/>
  <c r="CY107" i="52"/>
  <c r="DC107" i="52"/>
  <c r="DG107" i="52"/>
  <c r="DM107" i="52"/>
  <c r="DQ107" i="52"/>
  <c r="DA108" i="52"/>
  <c r="DE108" i="52"/>
  <c r="DK108" i="52"/>
  <c r="DO108" i="52"/>
  <c r="CY109" i="52"/>
  <c r="DC109" i="52"/>
  <c r="DG109" i="52"/>
  <c r="DM109" i="52"/>
  <c r="DQ109" i="52"/>
  <c r="DA110" i="52"/>
  <c r="DE110" i="52"/>
  <c r="DK110" i="52"/>
  <c r="DO110" i="52"/>
  <c r="CY111" i="52"/>
  <c r="DC111" i="52"/>
  <c r="DG111" i="52"/>
  <c r="DM111" i="52"/>
  <c r="DQ111" i="52"/>
  <c r="DA112" i="52"/>
  <c r="DE112" i="52"/>
  <c r="DK112" i="52"/>
  <c r="DO112" i="52"/>
  <c r="CY113" i="52"/>
  <c r="DC113" i="52"/>
  <c r="DG113" i="52"/>
  <c r="DM113" i="52"/>
  <c r="DQ113" i="52"/>
  <c r="DA114" i="52"/>
  <c r="DE114" i="52"/>
  <c r="DK114" i="52"/>
  <c r="DO114" i="52"/>
  <c r="CY115" i="52"/>
  <c r="DC115" i="52"/>
  <c r="DG115" i="52"/>
  <c r="DM115" i="52"/>
  <c r="DQ115" i="52"/>
  <c r="DA116" i="52"/>
  <c r="DE116" i="52"/>
  <c r="DL41" i="52"/>
  <c r="CY57" i="52"/>
  <c r="DO61" i="52"/>
  <c r="DJ66" i="52"/>
  <c r="DR70" i="52"/>
  <c r="DJ74" i="52"/>
  <c r="DO77" i="52"/>
  <c r="EK77" i="52" s="1"/>
  <c r="HR77" i="52" s="1"/>
  <c r="DK79" i="52"/>
  <c r="DE81" i="52"/>
  <c r="DA83" i="52"/>
  <c r="DQ84" i="52"/>
  <c r="EM84" i="52" s="1"/>
  <c r="IF84" i="52" s="1"/>
  <c r="DM86" i="52"/>
  <c r="DB88" i="52"/>
  <c r="DE89" i="52"/>
  <c r="DJ90" i="52"/>
  <c r="EF90" i="52" s="1"/>
  <c r="HY90" i="52" s="1"/>
  <c r="DN91" i="52"/>
  <c r="DQ92" i="52"/>
  <c r="DR93" i="52"/>
  <c r="DP94" i="52"/>
  <c r="EL94" i="52" s="1"/>
  <c r="HS94" i="52" s="1"/>
  <c r="DN95" i="52"/>
  <c r="DL96" i="52"/>
  <c r="DJ97" i="52"/>
  <c r="DF98" i="52"/>
  <c r="EB98" i="52" s="1"/>
  <c r="GJ98" i="52" s="1"/>
  <c r="DD99" i="52"/>
  <c r="DB100" i="52"/>
  <c r="CZ101" i="52"/>
  <c r="DR101" i="52"/>
  <c r="DP102" i="52"/>
  <c r="DN103" i="52"/>
  <c r="DL104" i="52"/>
  <c r="DJ105" i="52"/>
  <c r="DF106" i="52"/>
  <c r="DD107" i="52"/>
  <c r="DB108" i="52"/>
  <c r="CZ109" i="52"/>
  <c r="DV109" i="52" s="1"/>
  <c r="GD109" i="52" s="1"/>
  <c r="DR109" i="52"/>
  <c r="DP110" i="52"/>
  <c r="DN111" i="52"/>
  <c r="DL112" i="52"/>
  <c r="EH112" i="52" s="1"/>
  <c r="HO112" i="52" s="1"/>
  <c r="DJ113" i="52"/>
  <c r="DF114" i="52"/>
  <c r="DD115" i="52"/>
  <c r="DB116" i="52"/>
  <c r="DX116" i="52" s="1"/>
  <c r="FT116" i="52" s="1"/>
  <c r="DL116" i="52"/>
  <c r="DP116" i="52"/>
  <c r="CZ117" i="52"/>
  <c r="DD117" i="52"/>
  <c r="DZ117" i="52" s="1"/>
  <c r="GH117" i="52" s="1"/>
  <c r="DJ117" i="52"/>
  <c r="DN117" i="52"/>
  <c r="DR117" i="52"/>
  <c r="DB118" i="52"/>
  <c r="DX118" i="52" s="1"/>
  <c r="FT118" i="52" s="1"/>
  <c r="DF118" i="52"/>
  <c r="DL118" i="52"/>
  <c r="DP118" i="52"/>
  <c r="CZ119" i="52"/>
  <c r="DV119" i="52" s="1"/>
  <c r="DD119" i="52"/>
  <c r="DJ119" i="52"/>
  <c r="DN119" i="52"/>
  <c r="DR119" i="52"/>
  <c r="EN119" i="52" s="1"/>
  <c r="DB120" i="52"/>
  <c r="DF120" i="52"/>
  <c r="DL120" i="52"/>
  <c r="DP120" i="52"/>
  <c r="EL120" i="52" s="1"/>
  <c r="IE120" i="52" s="1"/>
  <c r="CZ121" i="52"/>
  <c r="DD121" i="52"/>
  <c r="DJ121" i="52"/>
  <c r="DN121" i="52"/>
  <c r="EJ121" i="52" s="1"/>
  <c r="DR121" i="52"/>
  <c r="DB122" i="52"/>
  <c r="DF122" i="52"/>
  <c r="DL122" i="52"/>
  <c r="EH122" i="52" s="1"/>
  <c r="IA122" i="52" s="1"/>
  <c r="DP122" i="52"/>
  <c r="CZ123" i="52"/>
  <c r="DD123" i="52"/>
  <c r="DJ123" i="52"/>
  <c r="EF123" i="52" s="1"/>
  <c r="DN123" i="52"/>
  <c r="DR123" i="52"/>
  <c r="DB124" i="52"/>
  <c r="DF124" i="52"/>
  <c r="EB124" i="52" s="1"/>
  <c r="FX124" i="52" s="1"/>
  <c r="DL124" i="52"/>
  <c r="DP124" i="52"/>
  <c r="CZ125" i="52"/>
  <c r="DD125" i="52"/>
  <c r="DZ125" i="52" s="1"/>
  <c r="GH125" i="52" s="1"/>
  <c r="DJ125" i="52"/>
  <c r="DN125" i="52"/>
  <c r="DR125" i="52"/>
  <c r="DB126" i="52"/>
  <c r="DX126" i="52" s="1"/>
  <c r="FT126" i="52" s="1"/>
  <c r="DF126" i="52"/>
  <c r="DL126" i="52"/>
  <c r="DP126" i="52"/>
  <c r="CZ127" i="52"/>
  <c r="DV127" i="52" s="1"/>
  <c r="DD127" i="52"/>
  <c r="DJ127" i="52"/>
  <c r="DN127" i="52"/>
  <c r="DR127" i="52"/>
  <c r="EN127" i="52" s="1"/>
  <c r="DB128" i="52"/>
  <c r="DF128" i="52"/>
  <c r="DL128" i="52"/>
  <c r="DP128" i="52"/>
  <c r="EL128" i="52" s="1"/>
  <c r="IE128" i="52" s="1"/>
  <c r="CZ129" i="52"/>
  <c r="DD129" i="52"/>
  <c r="DJ129" i="52"/>
  <c r="DN129" i="52"/>
  <c r="EJ129" i="52" s="1"/>
  <c r="DR129" i="52"/>
  <c r="DB130" i="52"/>
  <c r="DF130" i="52"/>
  <c r="DL130" i="52"/>
  <c r="EH130" i="52" s="1"/>
  <c r="IA130" i="52" s="1"/>
  <c r="DP130" i="52"/>
  <c r="CZ131" i="52"/>
  <c r="DD131" i="52"/>
  <c r="DJ131" i="52"/>
  <c r="EF131" i="52" s="1"/>
  <c r="DN131" i="52"/>
  <c r="DR131" i="52"/>
  <c r="DB132" i="52"/>
  <c r="DF132" i="52"/>
  <c r="EB132" i="52" s="1"/>
  <c r="FX132" i="52" s="1"/>
  <c r="DL132" i="52"/>
  <c r="DP132" i="52"/>
  <c r="CZ133" i="52"/>
  <c r="DD133" i="52"/>
  <c r="DZ133" i="52" s="1"/>
  <c r="GH133" i="52" s="1"/>
  <c r="DJ133" i="52"/>
  <c r="DN133" i="52"/>
  <c r="DR133" i="52"/>
  <c r="DB134" i="52"/>
  <c r="DX134" i="52" s="1"/>
  <c r="FT134" i="52" s="1"/>
  <c r="DF134" i="52"/>
  <c r="DL134" i="52"/>
  <c r="DP134" i="52"/>
  <c r="CZ135" i="52"/>
  <c r="DV135" i="52" s="1"/>
  <c r="DD135" i="52"/>
  <c r="DJ135" i="52"/>
  <c r="DN135" i="52"/>
  <c r="DR135" i="52"/>
  <c r="EN135" i="52" s="1"/>
  <c r="DB136" i="52"/>
  <c r="DF136" i="52"/>
  <c r="DL136" i="52"/>
  <c r="DP136" i="52"/>
  <c r="EL136" i="52" s="1"/>
  <c r="IE136" i="52" s="1"/>
  <c r="CZ137" i="52"/>
  <c r="DD137" i="52"/>
  <c r="DJ137" i="52"/>
  <c r="DN137" i="52"/>
  <c r="EJ137" i="52" s="1"/>
  <c r="DR137" i="52"/>
  <c r="DB138" i="52"/>
  <c r="DF138" i="52"/>
  <c r="DL138" i="52"/>
  <c r="EH138" i="52" s="1"/>
  <c r="IA138" i="52" s="1"/>
  <c r="DP138" i="52"/>
  <c r="CZ139" i="52"/>
  <c r="DD139" i="52"/>
  <c r="DJ139" i="52"/>
  <c r="EF139" i="52" s="1"/>
  <c r="DN139" i="52"/>
  <c r="DR139" i="52"/>
  <c r="DB140" i="52"/>
  <c r="DF140" i="52"/>
  <c r="EB140" i="52" s="1"/>
  <c r="FX140" i="52" s="1"/>
  <c r="DL140" i="52"/>
  <c r="DP140" i="52"/>
  <c r="CZ141" i="52"/>
  <c r="DD141" i="52"/>
  <c r="DZ141" i="52" s="1"/>
  <c r="GH141" i="52" s="1"/>
  <c r="DJ141" i="52"/>
  <c r="DN141" i="52"/>
  <c r="DR141" i="52"/>
  <c r="DB142" i="52"/>
  <c r="DX142" i="52" s="1"/>
  <c r="FT142" i="52" s="1"/>
  <c r="DF142" i="52"/>
  <c r="DL142" i="52"/>
  <c r="DP142" i="52"/>
  <c r="CZ143" i="52"/>
  <c r="DV143" i="52" s="1"/>
  <c r="DD143" i="52"/>
  <c r="DJ143" i="52"/>
  <c r="DN143" i="52"/>
  <c r="DR143" i="52"/>
  <c r="EN143" i="52" s="1"/>
  <c r="DB144" i="52"/>
  <c r="DF144" i="52"/>
  <c r="DL144" i="52"/>
  <c r="DD46" i="52"/>
  <c r="DC58" i="52"/>
  <c r="DR62" i="52"/>
  <c r="DM67" i="52"/>
  <c r="DP71" i="52"/>
  <c r="EL71" i="52" s="1"/>
  <c r="DF75" i="52"/>
  <c r="DC78" i="52"/>
  <c r="CY80" i="52"/>
  <c r="DO81" i="52"/>
  <c r="DK83" i="52"/>
  <c r="DE85" i="52"/>
  <c r="DA87" i="52"/>
  <c r="DG88" i="52"/>
  <c r="DL89" i="52"/>
  <c r="DP90" i="52"/>
  <c r="CY92" i="52"/>
  <c r="DB93" i="52"/>
  <c r="DX93" i="52" s="1"/>
  <c r="GF93" i="52" s="1"/>
  <c r="DB94" i="52"/>
  <c r="CZ95" i="52"/>
  <c r="DR95" i="52"/>
  <c r="DP96" i="52"/>
  <c r="EL96" i="52" s="1"/>
  <c r="HS96" i="52" s="1"/>
  <c r="DN97" i="52"/>
  <c r="DL98" i="52"/>
  <c r="DJ99" i="52"/>
  <c r="DF100" i="52"/>
  <c r="EB100" i="52" s="1"/>
  <c r="DD101" i="52"/>
  <c r="DB102" i="52"/>
  <c r="CZ103" i="52"/>
  <c r="DR103" i="52"/>
  <c r="EN103" i="52" s="1"/>
  <c r="IG103" i="52" s="1"/>
  <c r="DP104" i="52"/>
  <c r="DN105" i="52"/>
  <c r="DL106" i="52"/>
  <c r="DJ107" i="52"/>
  <c r="EF107" i="52" s="1"/>
  <c r="HY107" i="52" s="1"/>
  <c r="DF108" i="52"/>
  <c r="DD109" i="52"/>
  <c r="DB110" i="52"/>
  <c r="CZ111" i="52"/>
  <c r="DV111" i="52" s="1"/>
  <c r="FR111" i="52" s="1"/>
  <c r="DR111" i="52"/>
  <c r="DP112" i="52"/>
  <c r="DN113" i="52"/>
  <c r="DL114" i="52"/>
  <c r="EH114" i="52" s="1"/>
  <c r="HO114" i="52" s="1"/>
  <c r="DJ115" i="52"/>
  <c r="DF116" i="52"/>
  <c r="DM116" i="52"/>
  <c r="DQ116" i="52"/>
  <c r="EM116" i="52" s="1"/>
  <c r="HT116" i="52" s="1"/>
  <c r="DA117" i="52"/>
  <c r="DE117" i="52"/>
  <c r="DK117" i="52"/>
  <c r="DO117" i="52"/>
  <c r="EK117" i="52" s="1"/>
  <c r="ID117" i="52" s="1"/>
  <c r="CY118" i="52"/>
  <c r="DC118" i="52"/>
  <c r="DG118" i="52"/>
  <c r="DM118" i="52"/>
  <c r="EI118" i="52" s="1"/>
  <c r="HP118" i="52" s="1"/>
  <c r="DQ118" i="52"/>
  <c r="DA119" i="52"/>
  <c r="DE119" i="52"/>
  <c r="DK119" i="52"/>
  <c r="EG119" i="52" s="1"/>
  <c r="HZ119" i="52" s="1"/>
  <c r="DO119" i="52"/>
  <c r="CY120" i="52"/>
  <c r="DC120" i="52"/>
  <c r="DG120" i="52"/>
  <c r="DM120" i="52"/>
  <c r="DQ120" i="52"/>
  <c r="DA121" i="52"/>
  <c r="DE121" i="52"/>
  <c r="EA121" i="52" s="1"/>
  <c r="GI121" i="52" s="1"/>
  <c r="DK121" i="52"/>
  <c r="DO121" i="52"/>
  <c r="CY122" i="52"/>
  <c r="DC122" i="52"/>
  <c r="DG122" i="52"/>
  <c r="DM122" i="52"/>
  <c r="DQ122" i="52"/>
  <c r="DA123" i="52"/>
  <c r="DW123" i="52" s="1"/>
  <c r="GE123" i="52" s="1"/>
  <c r="DE123" i="52"/>
  <c r="DK123" i="52"/>
  <c r="DO123" i="52"/>
  <c r="CY124" i="52"/>
  <c r="DC124" i="52"/>
  <c r="DG124" i="52"/>
  <c r="DM124" i="52"/>
  <c r="DQ124" i="52"/>
  <c r="EM124" i="52" s="1"/>
  <c r="HT124" i="52" s="1"/>
  <c r="DA125" i="52"/>
  <c r="DE125" i="52"/>
  <c r="DK125" i="52"/>
  <c r="DO125" i="52"/>
  <c r="EK125" i="52" s="1"/>
  <c r="ID125" i="52" s="1"/>
  <c r="CY126" i="52"/>
  <c r="DC126" i="52"/>
  <c r="DG126" i="52"/>
  <c r="DM126" i="52"/>
  <c r="EI126" i="52" s="1"/>
  <c r="DQ126" i="52"/>
  <c r="DA127" i="52"/>
  <c r="DE127" i="52"/>
  <c r="DK127" i="52"/>
  <c r="EG127" i="52" s="1"/>
  <c r="HZ127" i="52" s="1"/>
  <c r="DO127" i="52"/>
  <c r="CY128" i="52"/>
  <c r="DC128" i="52"/>
  <c r="DG128" i="52"/>
  <c r="DM128" i="52"/>
  <c r="DQ128" i="52"/>
  <c r="DA129" i="52"/>
  <c r="DE129" i="52"/>
  <c r="EA129" i="52" s="1"/>
  <c r="FW129" i="52" s="1"/>
  <c r="DK129" i="52"/>
  <c r="DO129" i="52"/>
  <c r="CY130" i="52"/>
  <c r="DC130" i="52"/>
  <c r="DG130" i="52"/>
  <c r="DM130" i="52"/>
  <c r="DQ130" i="52"/>
  <c r="DA131" i="52"/>
  <c r="DW131" i="52" s="1"/>
  <c r="GE131" i="52" s="1"/>
  <c r="DE131" i="52"/>
  <c r="DK131" i="52"/>
  <c r="DO131" i="52"/>
  <c r="CY132" i="52"/>
  <c r="DC132" i="52"/>
  <c r="DG132" i="52"/>
  <c r="DM132" i="52"/>
  <c r="DQ132" i="52"/>
  <c r="EM132" i="52" s="1"/>
  <c r="HT132" i="52" s="1"/>
  <c r="DA133" i="52"/>
  <c r="DE133" i="52"/>
  <c r="DK133" i="52"/>
  <c r="DO133" i="52"/>
  <c r="EK133" i="52" s="1"/>
  <c r="ID133" i="52" s="1"/>
  <c r="CY134" i="52"/>
  <c r="DC134" i="52"/>
  <c r="DG134" i="52"/>
  <c r="DM134" i="52"/>
  <c r="EI134" i="52" s="1"/>
  <c r="DQ134" i="52"/>
  <c r="DA135" i="52"/>
  <c r="DE135" i="52"/>
  <c r="DK135" i="52"/>
  <c r="EG135" i="52" s="1"/>
  <c r="HZ135" i="52" s="1"/>
  <c r="DO135" i="52"/>
  <c r="CY136" i="52"/>
  <c r="DC136" i="52"/>
  <c r="DG136" i="52"/>
  <c r="DM136" i="52"/>
  <c r="DQ136" i="52"/>
  <c r="DA137" i="52"/>
  <c r="DE137" i="52"/>
  <c r="EA137" i="52" s="1"/>
  <c r="GI137" i="52" s="1"/>
  <c r="DK137" i="52"/>
  <c r="DO137" i="52"/>
  <c r="CY138" i="52"/>
  <c r="DC138" i="52"/>
  <c r="DG138" i="52"/>
  <c r="DM138" i="52"/>
  <c r="DQ138" i="52"/>
  <c r="DA139" i="52"/>
  <c r="DW139" i="52" s="1"/>
  <c r="GE139" i="52" s="1"/>
  <c r="DE139" i="52"/>
  <c r="DK139" i="52"/>
  <c r="DO139" i="52"/>
  <c r="CY140" i="52"/>
  <c r="DC140" i="52"/>
  <c r="DG140" i="52"/>
  <c r="DM140" i="52"/>
  <c r="DQ140" i="52"/>
  <c r="EM140" i="52" s="1"/>
  <c r="HT140" i="52" s="1"/>
  <c r="DA141" i="52"/>
  <c r="DE141" i="52"/>
  <c r="DK141" i="52"/>
  <c r="DO141" i="52"/>
  <c r="EK141" i="52" s="1"/>
  <c r="ID141" i="52" s="1"/>
  <c r="CY142" i="52"/>
  <c r="DC142" i="52"/>
  <c r="DG142" i="52"/>
  <c r="DM142" i="52"/>
  <c r="EI142" i="52" s="1"/>
  <c r="DQ142" i="52"/>
  <c r="DA143" i="52"/>
  <c r="DE143" i="52"/>
  <c r="DK143" i="52"/>
  <c r="EG143" i="52" s="1"/>
  <c r="HZ143" i="52" s="1"/>
  <c r="DO143" i="52"/>
  <c r="CY144" i="52"/>
  <c r="DC144" i="52"/>
  <c r="DG144" i="52"/>
  <c r="DM144" i="52"/>
  <c r="DB51" i="52"/>
  <c r="DF59" i="52"/>
  <c r="DA64" i="52"/>
  <c r="DQ68" i="52"/>
  <c r="DN72" i="52"/>
  <c r="DD76" i="52"/>
  <c r="DM78" i="52"/>
  <c r="EI78" i="52" s="1"/>
  <c r="IB78" i="52" s="1"/>
  <c r="DG80" i="52"/>
  <c r="DC82" i="52"/>
  <c r="CY84" i="52"/>
  <c r="DO85" i="52"/>
  <c r="EK85" i="52" s="1"/>
  <c r="HR85" i="52" s="1"/>
  <c r="DK87" i="52"/>
  <c r="DN88" i="52"/>
  <c r="DR89" i="52"/>
  <c r="DA91" i="52"/>
  <c r="DW91" i="52" s="1"/>
  <c r="DD92" i="52"/>
  <c r="DJ93" i="52"/>
  <c r="DF94" i="52"/>
  <c r="DD95" i="52"/>
  <c r="DZ95" i="52" s="1"/>
  <c r="FV95" i="52" s="1"/>
  <c r="DB96" i="52"/>
  <c r="CZ97" i="52"/>
  <c r="DR97" i="52"/>
  <c r="DP98" i="52"/>
  <c r="DN99" i="52"/>
  <c r="DL100" i="52"/>
  <c r="DJ101" i="52"/>
  <c r="DF102" i="52"/>
  <c r="DD103" i="52"/>
  <c r="DB104" i="52"/>
  <c r="CZ105" i="52"/>
  <c r="DR105" i="52"/>
  <c r="EN105" i="52" s="1"/>
  <c r="IG105" i="52" s="1"/>
  <c r="DP106" i="52"/>
  <c r="DN107" i="52"/>
  <c r="DL108" i="52"/>
  <c r="DJ109" i="52"/>
  <c r="EF109" i="52" s="1"/>
  <c r="HY109" i="52" s="1"/>
  <c r="DF110" i="52"/>
  <c r="DD111" i="52"/>
  <c r="DB112" i="52"/>
  <c r="CZ113" i="52"/>
  <c r="DV113" i="52" s="1"/>
  <c r="GD113" i="52" s="1"/>
  <c r="DR113" i="52"/>
  <c r="DP114" i="52"/>
  <c r="DN115" i="52"/>
  <c r="DJ116" i="52"/>
  <c r="DN116" i="52"/>
  <c r="DR116" i="52"/>
  <c r="DB117" i="52"/>
  <c r="DF117" i="52"/>
  <c r="EB117" i="52" s="1"/>
  <c r="FX117" i="52" s="1"/>
  <c r="DL117" i="52"/>
  <c r="DP117" i="52"/>
  <c r="CZ118" i="52"/>
  <c r="DD118" i="52"/>
  <c r="DZ118" i="52" s="1"/>
  <c r="GH118" i="52" s="1"/>
  <c r="DJ118" i="52"/>
  <c r="DN118" i="52"/>
  <c r="DR118" i="52"/>
  <c r="DB119" i="52"/>
  <c r="DX119" i="52" s="1"/>
  <c r="FT119" i="52" s="1"/>
  <c r="DF119" i="52"/>
  <c r="DL119" i="52"/>
  <c r="DP119" i="52"/>
  <c r="CZ120" i="52"/>
  <c r="DV120" i="52" s="1"/>
  <c r="DD120" i="52"/>
  <c r="DJ120" i="52"/>
  <c r="DN120" i="52"/>
  <c r="DR120" i="52"/>
  <c r="DB121" i="52"/>
  <c r="DF121" i="52"/>
  <c r="DL121" i="52"/>
  <c r="DP121" i="52"/>
  <c r="EL121" i="52" s="1"/>
  <c r="IE121" i="52" s="1"/>
  <c r="CZ122" i="52"/>
  <c r="DD122" i="52"/>
  <c r="DJ122" i="52"/>
  <c r="DN122" i="52"/>
  <c r="DR122" i="52"/>
  <c r="DB123" i="52"/>
  <c r="DF123" i="52"/>
  <c r="DL123" i="52"/>
  <c r="EH123" i="52" s="1"/>
  <c r="HO123" i="52" s="1"/>
  <c r="DP123" i="52"/>
  <c r="CZ124" i="52"/>
  <c r="DD124" i="52"/>
  <c r="DJ124" i="52"/>
  <c r="DN124" i="52"/>
  <c r="DR124" i="52"/>
  <c r="DB125" i="52"/>
  <c r="DF125" i="52"/>
  <c r="EB125" i="52" s="1"/>
  <c r="FX125" i="52" s="1"/>
  <c r="DL125" i="52"/>
  <c r="DP125" i="52"/>
  <c r="CZ126" i="52"/>
  <c r="DD126" i="52"/>
  <c r="DZ126" i="52" s="1"/>
  <c r="GH126" i="52" s="1"/>
  <c r="DJ126" i="52"/>
  <c r="DN126" i="52"/>
  <c r="DR126" i="52"/>
  <c r="DB127" i="52"/>
  <c r="DX127" i="52" s="1"/>
  <c r="FT127" i="52" s="1"/>
  <c r="DF127" i="52"/>
  <c r="DL127" i="52"/>
  <c r="DP127" i="52"/>
  <c r="CZ128" i="52"/>
  <c r="DV128" i="52" s="1"/>
  <c r="DD128" i="52"/>
  <c r="DJ128" i="52"/>
  <c r="DN128" i="52"/>
  <c r="DR128" i="52"/>
  <c r="DB129" i="52"/>
  <c r="DF129" i="52"/>
  <c r="DL129" i="52"/>
  <c r="DP129" i="52"/>
  <c r="EL129" i="52" s="1"/>
  <c r="IE129" i="52" s="1"/>
  <c r="CZ130" i="52"/>
  <c r="DD130" i="52"/>
  <c r="DJ130" i="52"/>
  <c r="DN130" i="52"/>
  <c r="DR130" i="52"/>
  <c r="DB131" i="52"/>
  <c r="DF131" i="52"/>
  <c r="DL131" i="52"/>
  <c r="EH131" i="52" s="1"/>
  <c r="HO131" i="52" s="1"/>
  <c r="DP131" i="52"/>
  <c r="CZ132" i="52"/>
  <c r="DD132" i="52"/>
  <c r="DJ132" i="52"/>
  <c r="DN132" i="52"/>
  <c r="DR132" i="52"/>
  <c r="DB133" i="52"/>
  <c r="DF133" i="52"/>
  <c r="EB133" i="52" s="1"/>
  <c r="FX133" i="52" s="1"/>
  <c r="DL133" i="52"/>
  <c r="DP133" i="52"/>
  <c r="CZ134" i="52"/>
  <c r="DD134" i="52"/>
  <c r="DZ134" i="52" s="1"/>
  <c r="GH134" i="52" s="1"/>
  <c r="DJ134" i="52"/>
  <c r="DN134" i="52"/>
  <c r="DR134" i="52"/>
  <c r="DB135" i="52"/>
  <c r="DX135" i="52" s="1"/>
  <c r="FT135" i="52" s="1"/>
  <c r="DF135" i="52"/>
  <c r="DL135" i="52"/>
  <c r="DP135" i="52"/>
  <c r="CZ136" i="52"/>
  <c r="DV136" i="52" s="1"/>
  <c r="DD136" i="52"/>
  <c r="DJ136" i="52"/>
  <c r="DN136" i="52"/>
  <c r="DR136" i="52"/>
  <c r="DB137" i="52"/>
  <c r="DF137" i="52"/>
  <c r="DL137" i="52"/>
  <c r="DP137" i="52"/>
  <c r="EL137" i="52" s="1"/>
  <c r="IE137" i="52" s="1"/>
  <c r="CZ138" i="52"/>
  <c r="DD138" i="52"/>
  <c r="DJ138" i="52"/>
  <c r="DN138" i="52"/>
  <c r="DR138" i="52"/>
  <c r="DB139" i="52"/>
  <c r="DF139" i="52"/>
  <c r="DL139" i="52"/>
  <c r="EH139" i="52" s="1"/>
  <c r="HO139" i="52" s="1"/>
  <c r="DP139" i="52"/>
  <c r="CZ140" i="52"/>
  <c r="DD140" i="52"/>
  <c r="DJ140" i="52"/>
  <c r="DN140" i="52"/>
  <c r="DR140" i="52"/>
  <c r="DB141" i="52"/>
  <c r="DF141" i="52"/>
  <c r="EB141" i="52" s="1"/>
  <c r="FX141" i="52" s="1"/>
  <c r="DL141" i="52"/>
  <c r="DP141" i="52"/>
  <c r="CZ142" i="52"/>
  <c r="DD142" i="52"/>
  <c r="DZ142" i="52" s="1"/>
  <c r="GH142" i="52" s="1"/>
  <c r="DJ142" i="52"/>
  <c r="DN142" i="52"/>
  <c r="DR142" i="52"/>
  <c r="DB143" i="52"/>
  <c r="DX143" i="52" s="1"/>
  <c r="FT143" i="52" s="1"/>
  <c r="DF143" i="52"/>
  <c r="DL143" i="52"/>
  <c r="DP143" i="52"/>
  <c r="CZ144" i="52"/>
  <c r="DV144" i="52" s="1"/>
  <c r="DD144" i="52"/>
  <c r="DJ144" i="52"/>
  <c r="DN144" i="52"/>
  <c r="DP55" i="52"/>
  <c r="EL55" i="52" s="1"/>
  <c r="DL73" i="52"/>
  <c r="DM82" i="52"/>
  <c r="CZ89" i="52"/>
  <c r="DN93" i="52"/>
  <c r="EJ93" i="52" s="1"/>
  <c r="IC93" i="52" s="1"/>
  <c r="DD97" i="52"/>
  <c r="DP100" i="52"/>
  <c r="DF104" i="52"/>
  <c r="DR107" i="52"/>
  <c r="EN107" i="52" s="1"/>
  <c r="IG107" i="52" s="1"/>
  <c r="DJ111" i="52"/>
  <c r="CZ115" i="52"/>
  <c r="CY117" i="52"/>
  <c r="DQ117" i="52"/>
  <c r="EM117" i="52" s="1"/>
  <c r="HT117" i="52" s="1"/>
  <c r="DO118" i="52"/>
  <c r="DM119" i="52"/>
  <c r="DK120" i="52"/>
  <c r="DG121" i="52"/>
  <c r="EC121" i="52" s="1"/>
  <c r="DE122" i="52"/>
  <c r="DC123" i="52"/>
  <c r="DA124" i="52"/>
  <c r="CY125" i="52"/>
  <c r="DU125" i="52" s="1"/>
  <c r="DQ125" i="52"/>
  <c r="DO126" i="52"/>
  <c r="DM127" i="52"/>
  <c r="DK128" i="52"/>
  <c r="EG128" i="52" s="1"/>
  <c r="HZ128" i="52" s="1"/>
  <c r="DG129" i="52"/>
  <c r="DE130" i="52"/>
  <c r="DC131" i="52"/>
  <c r="DA132" i="52"/>
  <c r="DW132" i="52" s="1"/>
  <c r="FS132" i="52" s="1"/>
  <c r="CY133" i="52"/>
  <c r="DQ133" i="52"/>
  <c r="DO134" i="52"/>
  <c r="DM135" i="52"/>
  <c r="EI135" i="52" s="1"/>
  <c r="DK136" i="52"/>
  <c r="DG137" i="52"/>
  <c r="DE138" i="52"/>
  <c r="DC139" i="52"/>
  <c r="DY139" i="52" s="1"/>
  <c r="DA140" i="52"/>
  <c r="CY141" i="52"/>
  <c r="DQ141" i="52"/>
  <c r="DO142" i="52"/>
  <c r="EK142" i="52" s="1"/>
  <c r="ID142" i="52" s="1"/>
  <c r="DM143" i="52"/>
  <c r="DK144" i="52"/>
  <c r="DR144" i="52"/>
  <c r="DB145" i="52"/>
  <c r="DX145" i="52" s="1"/>
  <c r="DF145" i="52"/>
  <c r="DL145" i="52"/>
  <c r="DP145" i="52"/>
  <c r="CZ146" i="52"/>
  <c r="DV146" i="52" s="1"/>
  <c r="DD146" i="52"/>
  <c r="DJ146" i="52"/>
  <c r="DN146" i="52"/>
  <c r="DR146" i="52"/>
  <c r="EN146" i="52" s="1"/>
  <c r="HU146" i="52" s="1"/>
  <c r="DB147" i="52"/>
  <c r="DF147" i="52"/>
  <c r="DL147" i="52"/>
  <c r="DP147" i="52"/>
  <c r="EL147" i="52" s="1"/>
  <c r="IE147" i="52" s="1"/>
  <c r="CZ148" i="52"/>
  <c r="DD148" i="52"/>
  <c r="DJ148" i="52"/>
  <c r="DN148" i="52"/>
  <c r="EJ148" i="52" s="1"/>
  <c r="HQ148" i="52" s="1"/>
  <c r="DR148" i="52"/>
  <c r="DB149" i="52"/>
  <c r="DF149" i="52"/>
  <c r="DL149" i="52"/>
  <c r="EH149" i="52" s="1"/>
  <c r="IA149" i="52" s="1"/>
  <c r="DP149" i="52"/>
  <c r="CZ150" i="52"/>
  <c r="DD150" i="52"/>
  <c r="DJ150" i="52"/>
  <c r="EF150" i="52" s="1"/>
  <c r="HM150" i="52" s="1"/>
  <c r="DN150" i="52"/>
  <c r="DR150" i="52"/>
  <c r="DB151" i="52"/>
  <c r="DF151" i="52"/>
  <c r="EB151" i="52" s="1"/>
  <c r="FX151" i="52" s="1"/>
  <c r="DL151" i="52"/>
  <c r="DP151" i="52"/>
  <c r="CZ152" i="52"/>
  <c r="DD152" i="52"/>
  <c r="DZ152" i="52" s="1"/>
  <c r="DJ152" i="52"/>
  <c r="DN152" i="52"/>
  <c r="DR152" i="52"/>
  <c r="DB153" i="52"/>
  <c r="DX153" i="52" s="1"/>
  <c r="GF153" i="52" s="1"/>
  <c r="DF153" i="52"/>
  <c r="DL153" i="52"/>
  <c r="DP153" i="52"/>
  <c r="CZ154" i="52"/>
  <c r="DV154" i="52" s="1"/>
  <c r="DD154" i="52"/>
  <c r="DJ154" i="52"/>
  <c r="DN154" i="52"/>
  <c r="DR154" i="52"/>
  <c r="EN154" i="52" s="1"/>
  <c r="HU154" i="52" s="1"/>
  <c r="DB155" i="52"/>
  <c r="DF155" i="52"/>
  <c r="DL155" i="52"/>
  <c r="DP155" i="52"/>
  <c r="EL155" i="52" s="1"/>
  <c r="IE155" i="52" s="1"/>
  <c r="CZ156" i="52"/>
  <c r="DD156" i="52"/>
  <c r="DJ156" i="52"/>
  <c r="DN156" i="52"/>
  <c r="EJ156" i="52" s="1"/>
  <c r="HQ156" i="52" s="1"/>
  <c r="DR156" i="52"/>
  <c r="DB157" i="52"/>
  <c r="DF157" i="52"/>
  <c r="DL157" i="52"/>
  <c r="EH157" i="52" s="1"/>
  <c r="IA157" i="52" s="1"/>
  <c r="DP157" i="52"/>
  <c r="CZ158" i="52"/>
  <c r="DD158" i="52"/>
  <c r="DJ158" i="52"/>
  <c r="EF158" i="52" s="1"/>
  <c r="HM158" i="52" s="1"/>
  <c r="DN158" i="52"/>
  <c r="DR158" i="52"/>
  <c r="DB159" i="52"/>
  <c r="DF159" i="52"/>
  <c r="EB159" i="52" s="1"/>
  <c r="FX159" i="52" s="1"/>
  <c r="DL159" i="52"/>
  <c r="DP159" i="52"/>
  <c r="CZ160" i="52"/>
  <c r="DD160" i="52"/>
  <c r="DZ160" i="52" s="1"/>
  <c r="DJ160" i="52"/>
  <c r="DN160" i="52"/>
  <c r="DR160" i="52"/>
  <c r="DB161" i="52"/>
  <c r="DX161" i="52" s="1"/>
  <c r="FT161" i="52" s="1"/>
  <c r="DF161" i="52"/>
  <c r="DL161" i="52"/>
  <c r="DP161" i="52"/>
  <c r="CZ162" i="52"/>
  <c r="DV162" i="52" s="1"/>
  <c r="DD162" i="52"/>
  <c r="DJ162" i="52"/>
  <c r="DN162" i="52"/>
  <c r="DR162" i="52"/>
  <c r="EN162" i="52" s="1"/>
  <c r="HU162" i="52" s="1"/>
  <c r="DB163" i="52"/>
  <c r="DF163" i="52"/>
  <c r="DL163" i="52"/>
  <c r="DP163" i="52"/>
  <c r="EL163" i="52" s="1"/>
  <c r="IE163" i="52" s="1"/>
  <c r="CZ164" i="52"/>
  <c r="DD164" i="52"/>
  <c r="DJ164" i="52"/>
  <c r="DN164" i="52"/>
  <c r="EJ164" i="52" s="1"/>
  <c r="HQ164" i="52" s="1"/>
  <c r="DR164" i="52"/>
  <c r="DB165" i="52"/>
  <c r="DF165" i="52"/>
  <c r="DL165" i="52"/>
  <c r="EH165" i="52" s="1"/>
  <c r="IA165" i="52" s="1"/>
  <c r="DP165" i="52"/>
  <c r="CZ166" i="52"/>
  <c r="DD166" i="52"/>
  <c r="DJ166" i="52"/>
  <c r="EF166" i="52" s="1"/>
  <c r="HM166" i="52" s="1"/>
  <c r="DN166" i="52"/>
  <c r="DR166" i="52"/>
  <c r="DB167" i="52"/>
  <c r="DF167" i="52"/>
  <c r="EB167" i="52" s="1"/>
  <c r="GJ167" i="52" s="1"/>
  <c r="DL167" i="52"/>
  <c r="DP167" i="52"/>
  <c r="CZ168" i="52"/>
  <c r="DD168" i="52"/>
  <c r="DZ168" i="52" s="1"/>
  <c r="DJ168" i="52"/>
  <c r="DN168" i="52"/>
  <c r="DR168" i="52"/>
  <c r="DB169" i="52"/>
  <c r="DX169" i="52" s="1"/>
  <c r="FT169" i="52" s="1"/>
  <c r="DF169" i="52"/>
  <c r="DL169" i="52"/>
  <c r="DP169" i="52"/>
  <c r="CZ170" i="52"/>
  <c r="DV170" i="52" s="1"/>
  <c r="DD170" i="52"/>
  <c r="DJ170" i="52"/>
  <c r="DN170" i="52"/>
  <c r="DR170" i="52"/>
  <c r="EN170" i="52" s="1"/>
  <c r="HU170" i="52" s="1"/>
  <c r="DB171" i="52"/>
  <c r="DF171" i="52"/>
  <c r="DL171" i="52"/>
  <c r="DP171" i="52"/>
  <c r="EL171" i="52" s="1"/>
  <c r="IE171" i="52" s="1"/>
  <c r="CZ172" i="52"/>
  <c r="DD172" i="52"/>
  <c r="DJ172" i="52"/>
  <c r="DN172" i="52"/>
  <c r="EJ172" i="52" s="1"/>
  <c r="IC172" i="52" s="1"/>
  <c r="DR172" i="52"/>
  <c r="DB173" i="52"/>
  <c r="DF173" i="52"/>
  <c r="DL173" i="52"/>
  <c r="EH173" i="52" s="1"/>
  <c r="DP173" i="52"/>
  <c r="CZ174" i="52"/>
  <c r="DD174" i="52"/>
  <c r="DJ174" i="52"/>
  <c r="EF174" i="52" s="1"/>
  <c r="DN174" i="52"/>
  <c r="DR174" i="52"/>
  <c r="DB175" i="52"/>
  <c r="DF175" i="52"/>
  <c r="EB175" i="52" s="1"/>
  <c r="GJ175" i="52" s="1"/>
  <c r="DL175" i="52"/>
  <c r="DP175" i="52"/>
  <c r="CZ176" i="52"/>
  <c r="DD176" i="52"/>
  <c r="DZ176" i="52" s="1"/>
  <c r="FV176" i="52" s="1"/>
  <c r="DJ176" i="52"/>
  <c r="DN176" i="52"/>
  <c r="DR176" i="52"/>
  <c r="DB177" i="52"/>
  <c r="DX177" i="52" s="1"/>
  <c r="DF177" i="52"/>
  <c r="DL177" i="52"/>
  <c r="DP177" i="52"/>
  <c r="CZ178" i="52"/>
  <c r="DV178" i="52" s="1"/>
  <c r="GD178" i="52" s="1"/>
  <c r="DD178" i="52"/>
  <c r="DJ178" i="52"/>
  <c r="DN178" i="52"/>
  <c r="DR178" i="52"/>
  <c r="EN178" i="52" s="1"/>
  <c r="DB179" i="52"/>
  <c r="DF179" i="52"/>
  <c r="DL179" i="52"/>
  <c r="DP179" i="52"/>
  <c r="EL179" i="52" s="1"/>
  <c r="IE179" i="52" s="1"/>
  <c r="CZ180" i="52"/>
  <c r="DD180" i="52"/>
  <c r="DJ180" i="52"/>
  <c r="DN180" i="52"/>
  <c r="EJ180" i="52" s="1"/>
  <c r="IC180" i="52" s="1"/>
  <c r="DR180" i="52"/>
  <c r="DB181" i="52"/>
  <c r="DF181" i="52"/>
  <c r="DL181" i="52"/>
  <c r="EH181" i="52" s="1"/>
  <c r="HO181" i="52" s="1"/>
  <c r="DP181" i="52"/>
  <c r="CZ182" i="52"/>
  <c r="DD182" i="52"/>
  <c r="DJ182" i="52"/>
  <c r="EF182" i="52" s="1"/>
  <c r="DN182" i="52"/>
  <c r="DR182" i="52"/>
  <c r="DB183" i="52"/>
  <c r="DF183" i="52"/>
  <c r="EB183" i="52" s="1"/>
  <c r="FX183" i="52" s="1"/>
  <c r="DL183" i="52"/>
  <c r="DP183" i="52"/>
  <c r="CZ184" i="52"/>
  <c r="DD184" i="52"/>
  <c r="DZ184" i="52" s="1"/>
  <c r="FV184" i="52" s="1"/>
  <c r="DJ184" i="52"/>
  <c r="DN184" i="52"/>
  <c r="DR184" i="52"/>
  <c r="DB185" i="52"/>
  <c r="DX185" i="52" s="1"/>
  <c r="DF185" i="52"/>
  <c r="DL185" i="52"/>
  <c r="DP185" i="52"/>
  <c r="CZ186" i="52"/>
  <c r="DV186" i="52" s="1"/>
  <c r="GD186" i="52" s="1"/>
  <c r="DD186" i="52"/>
  <c r="DJ186" i="52"/>
  <c r="DN186" i="52"/>
  <c r="DR186" i="52"/>
  <c r="EN186" i="52" s="1"/>
  <c r="DB187" i="52"/>
  <c r="DF187" i="52"/>
  <c r="DL187" i="52"/>
  <c r="DP187" i="52"/>
  <c r="EL187" i="52" s="1"/>
  <c r="IE187" i="52" s="1"/>
  <c r="CZ188" i="52"/>
  <c r="DD188" i="52"/>
  <c r="DJ188" i="52"/>
  <c r="DN188" i="52"/>
  <c r="EJ188" i="52" s="1"/>
  <c r="IC188" i="52" s="1"/>
  <c r="DR188" i="52"/>
  <c r="DB189" i="52"/>
  <c r="DF189" i="52"/>
  <c r="DL189" i="52"/>
  <c r="EH189" i="52" s="1"/>
  <c r="HO189" i="52" s="1"/>
  <c r="DP189" i="52"/>
  <c r="CZ190" i="52"/>
  <c r="DD190" i="52"/>
  <c r="DJ190" i="52"/>
  <c r="EF190" i="52" s="1"/>
  <c r="DN190" i="52"/>
  <c r="DR190" i="52"/>
  <c r="DB191" i="52"/>
  <c r="DF191" i="52"/>
  <c r="EB191" i="52" s="1"/>
  <c r="GJ191" i="52" s="1"/>
  <c r="DL191" i="52"/>
  <c r="DP191" i="52"/>
  <c r="CZ192" i="52"/>
  <c r="DD192" i="52"/>
  <c r="DZ192" i="52" s="1"/>
  <c r="FV192" i="52" s="1"/>
  <c r="DJ192" i="52"/>
  <c r="DN192" i="52"/>
  <c r="DR192" i="52"/>
  <c r="DB193" i="52"/>
  <c r="DX193" i="52" s="1"/>
  <c r="DF193" i="52"/>
  <c r="DL193" i="52"/>
  <c r="DP193" i="52"/>
  <c r="CZ194" i="52"/>
  <c r="DV194" i="52" s="1"/>
  <c r="GD194" i="52" s="1"/>
  <c r="DD194" i="52"/>
  <c r="DJ194" i="52"/>
  <c r="DN194" i="52"/>
  <c r="DR194" i="52"/>
  <c r="EN194" i="52" s="1"/>
  <c r="HU194" i="52" s="1"/>
  <c r="DB195" i="52"/>
  <c r="DF195" i="52"/>
  <c r="DL195" i="52"/>
  <c r="DP195" i="52"/>
  <c r="EL195" i="52" s="1"/>
  <c r="CZ196" i="52"/>
  <c r="DD196" i="52"/>
  <c r="DJ196" i="52"/>
  <c r="DN196" i="52"/>
  <c r="EJ196" i="52" s="1"/>
  <c r="DR196" i="52"/>
  <c r="DB197" i="52"/>
  <c r="DF197" i="52"/>
  <c r="DL197" i="52"/>
  <c r="EH197" i="52" s="1"/>
  <c r="IA197" i="52" s="1"/>
  <c r="DP197" i="52"/>
  <c r="CZ198" i="52"/>
  <c r="DD198" i="52"/>
  <c r="DJ198" i="52"/>
  <c r="EF198" i="52" s="1"/>
  <c r="HM198" i="52" s="1"/>
  <c r="DN198" i="52"/>
  <c r="DR198" i="52"/>
  <c r="DB199" i="52"/>
  <c r="DF199" i="52"/>
  <c r="EB199" i="52" s="1"/>
  <c r="GJ199" i="52" s="1"/>
  <c r="DL199" i="52"/>
  <c r="DP199" i="52"/>
  <c r="CZ200" i="52"/>
  <c r="DD200" i="52"/>
  <c r="DZ200" i="52" s="1"/>
  <c r="FV200" i="52" s="1"/>
  <c r="DJ200" i="52"/>
  <c r="DN200" i="52"/>
  <c r="DR200" i="52"/>
  <c r="DB201" i="52"/>
  <c r="DX201" i="52" s="1"/>
  <c r="FT201" i="52" s="1"/>
  <c r="DF201" i="52"/>
  <c r="DL201" i="52"/>
  <c r="DP201" i="52"/>
  <c r="CZ202" i="52"/>
  <c r="DV202" i="52" s="1"/>
  <c r="DD202" i="52"/>
  <c r="DJ202" i="52"/>
  <c r="DN202" i="52"/>
  <c r="DR202" i="52"/>
  <c r="EN202" i="52" s="1"/>
  <c r="HU202" i="52" s="1"/>
  <c r="DB203" i="52"/>
  <c r="DF203" i="52"/>
  <c r="DL203" i="52"/>
  <c r="DP203" i="52"/>
  <c r="EL203" i="52" s="1"/>
  <c r="CZ204" i="52"/>
  <c r="DD204" i="52"/>
  <c r="DJ204" i="52"/>
  <c r="DN204" i="52"/>
  <c r="EJ204" i="52" s="1"/>
  <c r="IC204" i="52" s="1"/>
  <c r="DR204" i="52"/>
  <c r="DB205" i="52"/>
  <c r="DF205" i="52"/>
  <c r="DL205" i="52"/>
  <c r="EH205" i="52" s="1"/>
  <c r="HO205" i="52" s="1"/>
  <c r="DP205" i="52"/>
  <c r="CZ206" i="52"/>
  <c r="DD206" i="52"/>
  <c r="DJ206" i="52"/>
  <c r="EF206" i="52" s="1"/>
  <c r="HM206" i="52" s="1"/>
  <c r="DN206" i="52"/>
  <c r="DR206" i="52"/>
  <c r="DB207" i="52"/>
  <c r="DF207" i="52"/>
  <c r="EB207" i="52" s="1"/>
  <c r="GJ207" i="52" s="1"/>
  <c r="DL207" i="52"/>
  <c r="DP207" i="52"/>
  <c r="CZ208" i="52"/>
  <c r="DD208" i="52"/>
  <c r="DZ208" i="52" s="1"/>
  <c r="FV208" i="52" s="1"/>
  <c r="DJ208" i="52"/>
  <c r="DN208" i="52"/>
  <c r="DR208" i="52"/>
  <c r="DB209" i="52"/>
  <c r="DX209" i="52" s="1"/>
  <c r="FT209" i="52" s="1"/>
  <c r="DF209" i="52"/>
  <c r="DL209" i="52"/>
  <c r="DP209" i="52"/>
  <c r="CZ210" i="52"/>
  <c r="DV210" i="52" s="1"/>
  <c r="DD210" i="52"/>
  <c r="DJ210" i="52"/>
  <c r="DN210" i="52"/>
  <c r="DR210" i="52"/>
  <c r="EN210" i="52" s="1"/>
  <c r="HU210" i="52" s="1"/>
  <c r="DK60" i="52"/>
  <c r="DB77" i="52"/>
  <c r="DG84" i="52"/>
  <c r="DC90" i="52"/>
  <c r="DL94" i="52"/>
  <c r="DB98" i="52"/>
  <c r="DN101" i="52"/>
  <c r="DD105" i="52"/>
  <c r="DP108" i="52"/>
  <c r="DF112" i="52"/>
  <c r="DR115" i="52"/>
  <c r="DC117" i="52"/>
  <c r="DA118" i="52"/>
  <c r="CY119" i="52"/>
  <c r="DQ119" i="52"/>
  <c r="DO120" i="52"/>
  <c r="EK120" i="52" s="1"/>
  <c r="ID120" i="52" s="1"/>
  <c r="DM121" i="52"/>
  <c r="DK122" i="52"/>
  <c r="DG123" i="52"/>
  <c r="DE124" i="52"/>
  <c r="EA124" i="52" s="1"/>
  <c r="FW124" i="52" s="1"/>
  <c r="DC125" i="52"/>
  <c r="DA126" i="52"/>
  <c r="CY127" i="52"/>
  <c r="DQ127" i="52"/>
  <c r="EM127" i="52" s="1"/>
  <c r="HT127" i="52" s="1"/>
  <c r="DO128" i="52"/>
  <c r="DM129" i="52"/>
  <c r="DK130" i="52"/>
  <c r="DG131" i="52"/>
  <c r="DE132" i="52"/>
  <c r="DC133" i="52"/>
  <c r="DA134" i="52"/>
  <c r="CY135" i="52"/>
  <c r="DQ135" i="52"/>
  <c r="DO136" i="52"/>
  <c r="DM137" i="52"/>
  <c r="DK138" i="52"/>
  <c r="EG138" i="52" s="1"/>
  <c r="HZ138" i="52" s="1"/>
  <c r="DG139" i="52"/>
  <c r="DE140" i="52"/>
  <c r="DC141" i="52"/>
  <c r="DA142" i="52"/>
  <c r="DW142" i="52" s="1"/>
  <c r="FS142" i="52" s="1"/>
  <c r="CY143" i="52"/>
  <c r="DQ143" i="52"/>
  <c r="DO144" i="52"/>
  <c r="CY145" i="52"/>
  <c r="DU145" i="52" s="1"/>
  <c r="GC145" i="52" s="1"/>
  <c r="DC145" i="52"/>
  <c r="DG145" i="52"/>
  <c r="DM145" i="52"/>
  <c r="DQ145" i="52"/>
  <c r="DA146" i="52"/>
  <c r="DE146" i="52"/>
  <c r="DK146" i="52"/>
  <c r="DO146" i="52"/>
  <c r="EK146" i="52" s="1"/>
  <c r="CY147" i="52"/>
  <c r="DC147" i="52"/>
  <c r="DG147" i="52"/>
  <c r="DM147" i="52"/>
  <c r="DQ147" i="52"/>
  <c r="DA148" i="52"/>
  <c r="DE148" i="52"/>
  <c r="DK148" i="52"/>
  <c r="EG148" i="52" s="1"/>
  <c r="DO148" i="52"/>
  <c r="CY149" i="52"/>
  <c r="DC149" i="52"/>
  <c r="DG149" i="52"/>
  <c r="EC149" i="52" s="1"/>
  <c r="FY149" i="52" s="1"/>
  <c r="DM149" i="52"/>
  <c r="DQ149" i="52"/>
  <c r="DA150" i="52"/>
  <c r="DE150" i="52"/>
  <c r="EA150" i="52" s="1"/>
  <c r="GI150" i="52" s="1"/>
  <c r="DK150" i="52"/>
  <c r="DO150" i="52"/>
  <c r="CY151" i="52"/>
  <c r="DC151" i="52"/>
  <c r="DY151" i="52" s="1"/>
  <c r="DG151" i="52"/>
  <c r="DM151" i="52"/>
  <c r="DQ151" i="52"/>
  <c r="DA152" i="52"/>
  <c r="DW152" i="52" s="1"/>
  <c r="GE152" i="52" s="1"/>
  <c r="DE152" i="52"/>
  <c r="DK152" i="52"/>
  <c r="DO152" i="52"/>
  <c r="CY153" i="52"/>
  <c r="DU153" i="52" s="1"/>
  <c r="FQ153" i="52" s="1"/>
  <c r="DC153" i="52"/>
  <c r="DG153" i="52"/>
  <c r="DM153" i="52"/>
  <c r="DQ153" i="52"/>
  <c r="DA154" i="52"/>
  <c r="DE154" i="52"/>
  <c r="DK154" i="52"/>
  <c r="DO154" i="52"/>
  <c r="EK154" i="52" s="1"/>
  <c r="CY155" i="52"/>
  <c r="DC155" i="52"/>
  <c r="DG155" i="52"/>
  <c r="DM155" i="52"/>
  <c r="DQ155" i="52"/>
  <c r="DA156" i="52"/>
  <c r="DE156" i="52"/>
  <c r="DK156" i="52"/>
  <c r="EG156" i="52" s="1"/>
  <c r="DO156" i="52"/>
  <c r="CY157" i="52"/>
  <c r="DC157" i="52"/>
  <c r="DG157" i="52"/>
  <c r="EC157" i="52" s="1"/>
  <c r="DM157" i="52"/>
  <c r="DQ157" i="52"/>
  <c r="DA158" i="52"/>
  <c r="DE158" i="52"/>
  <c r="EA158" i="52" s="1"/>
  <c r="GI158" i="52" s="1"/>
  <c r="DK158" i="52"/>
  <c r="DO158" i="52"/>
  <c r="CY159" i="52"/>
  <c r="DC159" i="52"/>
  <c r="DY159" i="52" s="1"/>
  <c r="FU159" i="52" s="1"/>
  <c r="DG159" i="52"/>
  <c r="DM159" i="52"/>
  <c r="DQ159" i="52"/>
  <c r="DA160" i="52"/>
  <c r="DW160" i="52" s="1"/>
  <c r="GE160" i="52" s="1"/>
  <c r="DE160" i="52"/>
  <c r="DK160" i="52"/>
  <c r="DO160" i="52"/>
  <c r="CY161" i="52"/>
  <c r="DU161" i="52" s="1"/>
  <c r="FQ161" i="52" s="1"/>
  <c r="DC161" i="52"/>
  <c r="DG161" i="52"/>
  <c r="DM161" i="52"/>
  <c r="DQ161" i="52"/>
  <c r="DA162" i="52"/>
  <c r="DE162" i="52"/>
  <c r="DK162" i="52"/>
  <c r="DO162" i="52"/>
  <c r="EK162" i="52" s="1"/>
  <c r="CY163" i="52"/>
  <c r="DC163" i="52"/>
  <c r="DG163" i="52"/>
  <c r="DM163" i="52"/>
  <c r="DQ163" i="52"/>
  <c r="DA164" i="52"/>
  <c r="DE164" i="52"/>
  <c r="DK164" i="52"/>
  <c r="EG164" i="52" s="1"/>
  <c r="DO164" i="52"/>
  <c r="CY165" i="52"/>
  <c r="DC165" i="52"/>
  <c r="DG165" i="52"/>
  <c r="EC165" i="52" s="1"/>
  <c r="DM165" i="52"/>
  <c r="DQ165" i="52"/>
  <c r="DA166" i="52"/>
  <c r="DE166" i="52"/>
  <c r="EA166" i="52" s="1"/>
  <c r="GI166" i="52" s="1"/>
  <c r="DK166" i="52"/>
  <c r="DO166" i="52"/>
  <c r="CY167" i="52"/>
  <c r="DC167" i="52"/>
  <c r="DY167" i="52" s="1"/>
  <c r="FU167" i="52" s="1"/>
  <c r="DG167" i="52"/>
  <c r="DM167" i="52"/>
  <c r="DQ167" i="52"/>
  <c r="DA168" i="52"/>
  <c r="DW168" i="52" s="1"/>
  <c r="GE168" i="52" s="1"/>
  <c r="DE168" i="52"/>
  <c r="DK168" i="52"/>
  <c r="DO168" i="52"/>
  <c r="CY169" i="52"/>
  <c r="DU169" i="52" s="1"/>
  <c r="FQ169" i="52" s="1"/>
  <c r="DC169" i="52"/>
  <c r="DG169" i="52"/>
  <c r="DM169" i="52"/>
  <c r="DQ169" i="52"/>
  <c r="DA170" i="52"/>
  <c r="DE170" i="52"/>
  <c r="DK170" i="52"/>
  <c r="DO170" i="52"/>
  <c r="EK170" i="52" s="1"/>
  <c r="CY171" i="52"/>
  <c r="DC171" i="52"/>
  <c r="DG171" i="52"/>
  <c r="DM171" i="52"/>
  <c r="DQ171" i="52"/>
  <c r="DA172" i="52"/>
  <c r="DE172" i="52"/>
  <c r="DK172" i="52"/>
  <c r="EG172" i="52" s="1"/>
  <c r="DO172" i="52"/>
  <c r="CY173" i="52"/>
  <c r="DC173" i="52"/>
  <c r="DG173" i="52"/>
  <c r="EC173" i="52" s="1"/>
  <c r="GK173" i="52" s="1"/>
  <c r="DM173" i="52"/>
  <c r="DQ173" i="52"/>
  <c r="DA174" i="52"/>
  <c r="DE174" i="52"/>
  <c r="EA174" i="52" s="1"/>
  <c r="GI174" i="52" s="1"/>
  <c r="DK174" i="52"/>
  <c r="DO174" i="52"/>
  <c r="CY175" i="52"/>
  <c r="DC175" i="52"/>
  <c r="DY175" i="52" s="1"/>
  <c r="FU175" i="52" s="1"/>
  <c r="DG175" i="52"/>
  <c r="DM175" i="52"/>
  <c r="DQ175" i="52"/>
  <c r="DA176" i="52"/>
  <c r="DW176" i="52" s="1"/>
  <c r="DE176" i="52"/>
  <c r="DK176" i="52"/>
  <c r="DO176" i="52"/>
  <c r="CY177" i="52"/>
  <c r="DU177" i="52" s="1"/>
  <c r="DC177" i="52"/>
  <c r="DG177" i="52"/>
  <c r="DM177" i="52"/>
  <c r="DQ177" i="52"/>
  <c r="DA178" i="52"/>
  <c r="DE178" i="52"/>
  <c r="DK178" i="52"/>
  <c r="DO178" i="52"/>
  <c r="EK178" i="52" s="1"/>
  <c r="ID178" i="52" s="1"/>
  <c r="CY179" i="52"/>
  <c r="DC179" i="52"/>
  <c r="DG179" i="52"/>
  <c r="DM179" i="52"/>
  <c r="DQ179" i="52"/>
  <c r="DA180" i="52"/>
  <c r="DE180" i="52"/>
  <c r="DK180" i="52"/>
  <c r="EG180" i="52" s="1"/>
  <c r="HN180" i="52" s="1"/>
  <c r="DO180" i="52"/>
  <c r="CY181" i="52"/>
  <c r="DC181" i="52"/>
  <c r="DG181" i="52"/>
  <c r="EC181" i="52" s="1"/>
  <c r="GK181" i="52" s="1"/>
  <c r="DM181" i="52"/>
  <c r="DQ181" i="52"/>
  <c r="DA182" i="52"/>
  <c r="DE182" i="52"/>
  <c r="EA182" i="52" s="1"/>
  <c r="GI182" i="52" s="1"/>
  <c r="DK182" i="52"/>
  <c r="DO182" i="52"/>
  <c r="CY183" i="52"/>
  <c r="DC183" i="52"/>
  <c r="DY183" i="52" s="1"/>
  <c r="FU183" i="52" s="1"/>
  <c r="DG183" i="52"/>
  <c r="DM183" i="52"/>
  <c r="DQ183" i="52"/>
  <c r="DA184" i="52"/>
  <c r="DW184" i="52" s="1"/>
  <c r="DE184" i="52"/>
  <c r="DK184" i="52"/>
  <c r="DO184" i="52"/>
  <c r="CY185" i="52"/>
  <c r="DU185" i="52" s="1"/>
  <c r="GC185" i="52" s="1"/>
  <c r="DC185" i="52"/>
  <c r="DG185" i="52"/>
  <c r="DM185" i="52"/>
  <c r="DQ185" i="52"/>
  <c r="DA186" i="52"/>
  <c r="DE186" i="52"/>
  <c r="DK186" i="52"/>
  <c r="DO186" i="52"/>
  <c r="EK186" i="52" s="1"/>
  <c r="ID186" i="52" s="1"/>
  <c r="CY187" i="52"/>
  <c r="DC187" i="52"/>
  <c r="DG187" i="52"/>
  <c r="DM187" i="52"/>
  <c r="DQ187" i="52"/>
  <c r="DA188" i="52"/>
  <c r="DE188" i="52"/>
  <c r="DK188" i="52"/>
  <c r="EG188" i="52" s="1"/>
  <c r="DO188" i="52"/>
  <c r="CY189" i="52"/>
  <c r="DC189" i="52"/>
  <c r="DG189" i="52"/>
  <c r="EC189" i="52" s="1"/>
  <c r="GK189" i="52" s="1"/>
  <c r="DM189" i="52"/>
  <c r="DQ189" i="52"/>
  <c r="DA190" i="52"/>
  <c r="DE190" i="52"/>
  <c r="EA190" i="52" s="1"/>
  <c r="GI190" i="52" s="1"/>
  <c r="DK190" i="52"/>
  <c r="DO190" i="52"/>
  <c r="CY191" i="52"/>
  <c r="DC191" i="52"/>
  <c r="DY191" i="52" s="1"/>
  <c r="FU191" i="52" s="1"/>
  <c r="DG191" i="52"/>
  <c r="DM191" i="52"/>
  <c r="DQ191" i="52"/>
  <c r="DA192" i="52"/>
  <c r="DW192" i="52" s="1"/>
  <c r="DE192" i="52"/>
  <c r="DK192" i="52"/>
  <c r="DO192" i="52"/>
  <c r="CY193" i="52"/>
  <c r="DU193" i="52" s="1"/>
  <c r="DC193" i="52"/>
  <c r="DG193" i="52"/>
  <c r="DM193" i="52"/>
  <c r="DQ193" i="52"/>
  <c r="DA194" i="52"/>
  <c r="DE194" i="52"/>
  <c r="DK194" i="52"/>
  <c r="DO194" i="52"/>
  <c r="EK194" i="52" s="1"/>
  <c r="ID194" i="52" s="1"/>
  <c r="CY195" i="52"/>
  <c r="DC195" i="52"/>
  <c r="DG195" i="52"/>
  <c r="DM195" i="52"/>
  <c r="DQ195" i="52"/>
  <c r="DA196" i="52"/>
  <c r="DE196" i="52"/>
  <c r="DK196" i="52"/>
  <c r="EG196" i="52" s="1"/>
  <c r="HZ196" i="52" s="1"/>
  <c r="DO196" i="52"/>
  <c r="CY197" i="52"/>
  <c r="DC197" i="52"/>
  <c r="DG197" i="52"/>
  <c r="EC197" i="52" s="1"/>
  <c r="DM197" i="52"/>
  <c r="DQ197" i="52"/>
  <c r="DA198" i="52"/>
  <c r="DE198" i="52"/>
  <c r="EA198" i="52" s="1"/>
  <c r="GI198" i="52" s="1"/>
  <c r="DK198" i="52"/>
  <c r="DO198" i="52"/>
  <c r="CY199" i="52"/>
  <c r="DC199" i="52"/>
  <c r="DY199" i="52" s="1"/>
  <c r="FU199" i="52" s="1"/>
  <c r="DG199" i="52"/>
  <c r="DM199" i="52"/>
  <c r="DQ199" i="52"/>
  <c r="DA200" i="52"/>
  <c r="DW200" i="52" s="1"/>
  <c r="FS200" i="52" s="1"/>
  <c r="DE200" i="52"/>
  <c r="DK200" i="52"/>
  <c r="DO200" i="52"/>
  <c r="CY201" i="52"/>
  <c r="DU201" i="52" s="1"/>
  <c r="DC201" i="52"/>
  <c r="DG201" i="52"/>
  <c r="DM201" i="52"/>
  <c r="DQ201" i="52"/>
  <c r="DA202" i="52"/>
  <c r="DE202" i="52"/>
  <c r="DK202" i="52"/>
  <c r="DO202" i="52"/>
  <c r="EK202" i="52" s="1"/>
  <c r="CY203" i="52"/>
  <c r="DC203" i="52"/>
  <c r="DG203" i="52"/>
  <c r="DM203" i="52"/>
  <c r="DQ203" i="52"/>
  <c r="DA204" i="52"/>
  <c r="DE204" i="52"/>
  <c r="DK204" i="52"/>
  <c r="EG204" i="52" s="1"/>
  <c r="HZ204" i="52" s="1"/>
  <c r="DO204" i="52"/>
  <c r="CY205" i="52"/>
  <c r="DC205" i="52"/>
  <c r="DG205" i="52"/>
  <c r="EC205" i="52" s="1"/>
  <c r="DM205" i="52"/>
  <c r="DQ205" i="52"/>
  <c r="DA206" i="52"/>
  <c r="DE206" i="52"/>
  <c r="EA206" i="52" s="1"/>
  <c r="GI206" i="52" s="1"/>
  <c r="DK206" i="52"/>
  <c r="DO206" i="52"/>
  <c r="CY207" i="52"/>
  <c r="DC207" i="52"/>
  <c r="DY207" i="52" s="1"/>
  <c r="FU207" i="52" s="1"/>
  <c r="DG207" i="52"/>
  <c r="DM207" i="52"/>
  <c r="DQ207" i="52"/>
  <c r="DA208" i="52"/>
  <c r="DW208" i="52" s="1"/>
  <c r="FS208" i="52" s="1"/>
  <c r="DE208" i="52"/>
  <c r="DK208" i="52"/>
  <c r="DO208" i="52"/>
  <c r="CY209" i="52"/>
  <c r="DU209" i="52" s="1"/>
  <c r="DC209" i="52"/>
  <c r="DG209" i="52"/>
  <c r="DM209" i="52"/>
  <c r="DQ209" i="52"/>
  <c r="DA210" i="52"/>
  <c r="DE210" i="52"/>
  <c r="DK210" i="52"/>
  <c r="DO210" i="52"/>
  <c r="EK210" i="52" s="1"/>
  <c r="CY211" i="52"/>
  <c r="DE65" i="52"/>
  <c r="DA79" i="52"/>
  <c r="DC86" i="52"/>
  <c r="DY86" i="52" s="1"/>
  <c r="GG86" i="52" s="1"/>
  <c r="DF91" i="52"/>
  <c r="DJ95" i="52"/>
  <c r="CZ99" i="52"/>
  <c r="DL102" i="52"/>
  <c r="EH102" i="52" s="1"/>
  <c r="HO102" i="52" s="1"/>
  <c r="DB106" i="52"/>
  <c r="DN109" i="52"/>
  <c r="DD113" i="52"/>
  <c r="DK116" i="52"/>
  <c r="EG116" i="52" s="1"/>
  <c r="HZ116" i="52" s="1"/>
  <c r="DG117" i="52"/>
  <c r="DE118" i="52"/>
  <c r="DC119" i="52"/>
  <c r="DA120" i="52"/>
  <c r="DW120" i="52" s="1"/>
  <c r="FS120" i="52" s="1"/>
  <c r="CY121" i="52"/>
  <c r="DQ121" i="52"/>
  <c r="DO122" i="52"/>
  <c r="DM123" i="52"/>
  <c r="DK124" i="52"/>
  <c r="DG125" i="52"/>
  <c r="DE126" i="52"/>
  <c r="DC127" i="52"/>
  <c r="DY127" i="52" s="1"/>
  <c r="DA128" i="52"/>
  <c r="CY129" i="52"/>
  <c r="DQ129" i="52"/>
  <c r="DO130" i="52"/>
  <c r="EK130" i="52" s="1"/>
  <c r="ID130" i="52" s="1"/>
  <c r="DM131" i="52"/>
  <c r="DK132" i="52"/>
  <c r="DG133" i="52"/>
  <c r="DE134" i="52"/>
  <c r="EA134" i="52" s="1"/>
  <c r="GI134" i="52" s="1"/>
  <c r="DC135" i="52"/>
  <c r="DA136" i="52"/>
  <c r="CY137" i="52"/>
  <c r="DQ137" i="52"/>
  <c r="DO138" i="52"/>
  <c r="DM139" i="52"/>
  <c r="DK140" i="52"/>
  <c r="DG141" i="52"/>
  <c r="EC141" i="52" s="1"/>
  <c r="DE142" i="52"/>
  <c r="DC143" i="52"/>
  <c r="DA144" i="52"/>
  <c r="DP144" i="52"/>
  <c r="EL144" i="52" s="1"/>
  <c r="IE144" i="52" s="1"/>
  <c r="CZ145" i="52"/>
  <c r="DD145" i="52"/>
  <c r="DJ145" i="52"/>
  <c r="DN145" i="52"/>
  <c r="EJ145" i="52" s="1"/>
  <c r="HQ145" i="52" s="1"/>
  <c r="DR145" i="52"/>
  <c r="DB146" i="52"/>
  <c r="DF146" i="52"/>
  <c r="DL146" i="52"/>
  <c r="EH146" i="52" s="1"/>
  <c r="IA146" i="52" s="1"/>
  <c r="DP146" i="52"/>
  <c r="CZ147" i="52"/>
  <c r="DD147" i="52"/>
  <c r="DJ147" i="52"/>
  <c r="EF147" i="52" s="1"/>
  <c r="HM147" i="52" s="1"/>
  <c r="DN147" i="52"/>
  <c r="DR147" i="52"/>
  <c r="DB148" i="52"/>
  <c r="DF148" i="52"/>
  <c r="EB148" i="52" s="1"/>
  <c r="GJ148" i="52" s="1"/>
  <c r="DL148" i="52"/>
  <c r="DP148" i="52"/>
  <c r="CZ149" i="52"/>
  <c r="DD149" i="52"/>
  <c r="DZ149" i="52" s="1"/>
  <c r="DJ149" i="52"/>
  <c r="DN149" i="52"/>
  <c r="DR149" i="52"/>
  <c r="DB150" i="52"/>
  <c r="DX150" i="52" s="1"/>
  <c r="FT150" i="52" s="1"/>
  <c r="DF150" i="52"/>
  <c r="DL150" i="52"/>
  <c r="DP150" i="52"/>
  <c r="CZ151" i="52"/>
  <c r="DV151" i="52" s="1"/>
  <c r="DD151" i="52"/>
  <c r="DJ151" i="52"/>
  <c r="DN151" i="52"/>
  <c r="DR151" i="52"/>
  <c r="EN151" i="52" s="1"/>
  <c r="HU151" i="52" s="1"/>
  <c r="DB152" i="52"/>
  <c r="DF152" i="52"/>
  <c r="DL152" i="52"/>
  <c r="DP152" i="52"/>
  <c r="EL152" i="52" s="1"/>
  <c r="IE152" i="52" s="1"/>
  <c r="CZ153" i="52"/>
  <c r="DD153" i="52"/>
  <c r="DJ153" i="52"/>
  <c r="DN153" i="52"/>
  <c r="EJ153" i="52" s="1"/>
  <c r="HQ153" i="52" s="1"/>
  <c r="DR153" i="52"/>
  <c r="DB154" i="52"/>
  <c r="DF154" i="52"/>
  <c r="DL154" i="52"/>
  <c r="EH154" i="52" s="1"/>
  <c r="IA154" i="52" s="1"/>
  <c r="DP154" i="52"/>
  <c r="CZ155" i="52"/>
  <c r="DD155" i="52"/>
  <c r="DJ155" i="52"/>
  <c r="EF155" i="52" s="1"/>
  <c r="DN155" i="52"/>
  <c r="DR155" i="52"/>
  <c r="DB156" i="52"/>
  <c r="DF156" i="52"/>
  <c r="EB156" i="52" s="1"/>
  <c r="DL156" i="52"/>
  <c r="DP156" i="52"/>
  <c r="CZ157" i="52"/>
  <c r="DD157" i="52"/>
  <c r="DZ157" i="52" s="1"/>
  <c r="DJ157" i="52"/>
  <c r="DN157" i="52"/>
  <c r="DR157" i="52"/>
  <c r="DB158" i="52"/>
  <c r="DX158" i="52" s="1"/>
  <c r="FT158" i="52" s="1"/>
  <c r="DF158" i="52"/>
  <c r="DL158" i="52"/>
  <c r="DP158" i="52"/>
  <c r="CZ159" i="52"/>
  <c r="DV159" i="52" s="1"/>
  <c r="DD159" i="52"/>
  <c r="DJ159" i="52"/>
  <c r="DN159" i="52"/>
  <c r="DR159" i="52"/>
  <c r="EN159" i="52" s="1"/>
  <c r="HU159" i="52" s="1"/>
  <c r="DB160" i="52"/>
  <c r="DF160" i="52"/>
  <c r="DL160" i="52"/>
  <c r="DP160" i="52"/>
  <c r="EL160" i="52" s="1"/>
  <c r="IE160" i="52" s="1"/>
  <c r="CZ161" i="52"/>
  <c r="DD161" i="52"/>
  <c r="DJ161" i="52"/>
  <c r="DN161" i="52"/>
  <c r="EJ161" i="52" s="1"/>
  <c r="HQ161" i="52" s="1"/>
  <c r="DR161" i="52"/>
  <c r="DB162" i="52"/>
  <c r="DF162" i="52"/>
  <c r="DL162" i="52"/>
  <c r="EH162" i="52" s="1"/>
  <c r="IA162" i="52" s="1"/>
  <c r="DP162" i="52"/>
  <c r="CZ163" i="52"/>
  <c r="DD163" i="52"/>
  <c r="DJ163" i="52"/>
  <c r="EF163" i="52" s="1"/>
  <c r="HM163" i="52" s="1"/>
  <c r="DN163" i="52"/>
  <c r="DR163" i="52"/>
  <c r="DB164" i="52"/>
  <c r="DF164" i="52"/>
  <c r="EB164" i="52" s="1"/>
  <c r="DL164" i="52"/>
  <c r="DP164" i="52"/>
  <c r="CZ165" i="52"/>
  <c r="DD165" i="52"/>
  <c r="DZ165" i="52" s="1"/>
  <c r="DJ165" i="52"/>
  <c r="DN165" i="52"/>
  <c r="DR165" i="52"/>
  <c r="DB166" i="52"/>
  <c r="DX166" i="52" s="1"/>
  <c r="GF166" i="52" s="1"/>
  <c r="DF166" i="52"/>
  <c r="DL166" i="52"/>
  <c r="DP166" i="52"/>
  <c r="CZ167" i="52"/>
  <c r="DV167" i="52" s="1"/>
  <c r="DD167" i="52"/>
  <c r="DJ167" i="52"/>
  <c r="DN167" i="52"/>
  <c r="DR167" i="52"/>
  <c r="EN167" i="52" s="1"/>
  <c r="HU167" i="52" s="1"/>
  <c r="DB168" i="52"/>
  <c r="DF168" i="52"/>
  <c r="DL168" i="52"/>
  <c r="DP168" i="52"/>
  <c r="EL168" i="52" s="1"/>
  <c r="IE168" i="52" s="1"/>
  <c r="CZ169" i="52"/>
  <c r="DD169" i="52"/>
  <c r="DJ169" i="52"/>
  <c r="DN169" i="52"/>
  <c r="EJ169" i="52" s="1"/>
  <c r="HQ169" i="52" s="1"/>
  <c r="DR169" i="52"/>
  <c r="DB170" i="52"/>
  <c r="DF170" i="52"/>
  <c r="DL170" i="52"/>
  <c r="EH170" i="52" s="1"/>
  <c r="IA170" i="52" s="1"/>
  <c r="DP170" i="52"/>
  <c r="CZ171" i="52"/>
  <c r="DD171" i="52"/>
  <c r="DJ171" i="52"/>
  <c r="EF171" i="52" s="1"/>
  <c r="HM171" i="52" s="1"/>
  <c r="DN171" i="52"/>
  <c r="DR171" i="52"/>
  <c r="DB172" i="52"/>
  <c r="DF172" i="52"/>
  <c r="EB172" i="52" s="1"/>
  <c r="GJ172" i="52" s="1"/>
  <c r="DL172" i="52"/>
  <c r="DP172" i="52"/>
  <c r="CZ173" i="52"/>
  <c r="DD173" i="52"/>
  <c r="DZ173" i="52" s="1"/>
  <c r="FV173" i="52" s="1"/>
  <c r="DJ173" i="52"/>
  <c r="DN173" i="52"/>
  <c r="DR173" i="52"/>
  <c r="DB174" i="52"/>
  <c r="DX174" i="52" s="1"/>
  <c r="FT174" i="52" s="1"/>
  <c r="DF174" i="52"/>
  <c r="DL174" i="52"/>
  <c r="DP174" i="52"/>
  <c r="CZ175" i="52"/>
  <c r="DV175" i="52" s="1"/>
  <c r="DD175" i="52"/>
  <c r="DJ175" i="52"/>
  <c r="DN175" i="52"/>
  <c r="DR175" i="52"/>
  <c r="EN175" i="52" s="1"/>
  <c r="DB176" i="52"/>
  <c r="DF176" i="52"/>
  <c r="DL176" i="52"/>
  <c r="DP176" i="52"/>
  <c r="EL176" i="52" s="1"/>
  <c r="CZ177" i="52"/>
  <c r="DD177" i="52"/>
  <c r="DJ177" i="52"/>
  <c r="DN177" i="52"/>
  <c r="EJ177" i="52" s="1"/>
  <c r="DR177" i="52"/>
  <c r="DB178" i="52"/>
  <c r="DF178" i="52"/>
  <c r="DL178" i="52"/>
  <c r="EH178" i="52" s="1"/>
  <c r="HO178" i="52" s="1"/>
  <c r="DP178" i="52"/>
  <c r="CZ179" i="52"/>
  <c r="DD179" i="52"/>
  <c r="DJ179" i="52"/>
  <c r="EF179" i="52" s="1"/>
  <c r="HM179" i="52" s="1"/>
  <c r="DN179" i="52"/>
  <c r="DR179" i="52"/>
  <c r="DB180" i="52"/>
  <c r="DF180" i="52"/>
  <c r="EB180" i="52" s="1"/>
  <c r="GJ180" i="52" s="1"/>
  <c r="DL180" i="52"/>
  <c r="DP180" i="52"/>
  <c r="CZ181" i="52"/>
  <c r="DD181" i="52"/>
  <c r="DZ181" i="52" s="1"/>
  <c r="GH181" i="52" s="1"/>
  <c r="DJ181" i="52"/>
  <c r="DN181" i="52"/>
  <c r="DR181" i="52"/>
  <c r="DB182" i="52"/>
  <c r="DX182" i="52" s="1"/>
  <c r="FT182" i="52" s="1"/>
  <c r="DF182" i="52"/>
  <c r="DL182" i="52"/>
  <c r="DP182" i="52"/>
  <c r="CZ183" i="52"/>
  <c r="DV183" i="52" s="1"/>
  <c r="DD183" i="52"/>
  <c r="DJ183" i="52"/>
  <c r="DN183" i="52"/>
  <c r="DR183" i="52"/>
  <c r="EN183" i="52" s="1"/>
  <c r="HU183" i="52" s="1"/>
  <c r="DB184" i="52"/>
  <c r="DF184" i="52"/>
  <c r="DL184" i="52"/>
  <c r="DP184" i="52"/>
  <c r="EL184" i="52" s="1"/>
  <c r="CZ185" i="52"/>
  <c r="DD185" i="52"/>
  <c r="DJ185" i="52"/>
  <c r="DN185" i="52"/>
  <c r="EJ185" i="52" s="1"/>
  <c r="IC185" i="52" s="1"/>
  <c r="DR185" i="52"/>
  <c r="DB186" i="52"/>
  <c r="DF186" i="52"/>
  <c r="DL186" i="52"/>
  <c r="EH186" i="52" s="1"/>
  <c r="DP186" i="52"/>
  <c r="CZ187" i="52"/>
  <c r="DD187" i="52"/>
  <c r="DJ187" i="52"/>
  <c r="EF187" i="52" s="1"/>
  <c r="HM187" i="52" s="1"/>
  <c r="DN187" i="52"/>
  <c r="DR187" i="52"/>
  <c r="DB188" i="52"/>
  <c r="DF188" i="52"/>
  <c r="EB188" i="52" s="1"/>
  <c r="DL188" i="52"/>
  <c r="DP188" i="52"/>
  <c r="CZ189" i="52"/>
  <c r="DD189" i="52"/>
  <c r="DZ189" i="52" s="1"/>
  <c r="FV189" i="52" s="1"/>
  <c r="DJ189" i="52"/>
  <c r="DN189" i="52"/>
  <c r="DR189" i="52"/>
  <c r="DB190" i="52"/>
  <c r="DX190" i="52" s="1"/>
  <c r="FT190" i="52" s="1"/>
  <c r="DF190" i="52"/>
  <c r="DL190" i="52"/>
  <c r="DP190" i="52"/>
  <c r="CZ191" i="52"/>
  <c r="DV191" i="52" s="1"/>
  <c r="DD191" i="52"/>
  <c r="DJ191" i="52"/>
  <c r="DN191" i="52"/>
  <c r="DR191" i="52"/>
  <c r="EN191" i="52" s="1"/>
  <c r="DB192" i="52"/>
  <c r="DF192" i="52"/>
  <c r="DL192" i="52"/>
  <c r="DP192" i="52"/>
  <c r="EL192" i="52" s="1"/>
  <c r="CZ193" i="52"/>
  <c r="DD193" i="52"/>
  <c r="DJ193" i="52"/>
  <c r="DN193" i="52"/>
  <c r="EJ193" i="52" s="1"/>
  <c r="IC193" i="52" s="1"/>
  <c r="DR193" i="52"/>
  <c r="DB194" i="52"/>
  <c r="DF194" i="52"/>
  <c r="DL194" i="52"/>
  <c r="EH194" i="52" s="1"/>
  <c r="DP194" i="52"/>
  <c r="CZ195" i="52"/>
  <c r="DD195" i="52"/>
  <c r="DJ195" i="52"/>
  <c r="EF195" i="52" s="1"/>
  <c r="HY195" i="52" s="1"/>
  <c r="DN195" i="52"/>
  <c r="DR195" i="52"/>
  <c r="DB196" i="52"/>
  <c r="DF196" i="52"/>
  <c r="EB196" i="52" s="1"/>
  <c r="FX196" i="52" s="1"/>
  <c r="DL196" i="52"/>
  <c r="DP196" i="52"/>
  <c r="CZ197" i="52"/>
  <c r="DD197" i="52"/>
  <c r="DZ197" i="52" s="1"/>
  <c r="GH197" i="52" s="1"/>
  <c r="DJ197" i="52"/>
  <c r="DN197" i="52"/>
  <c r="DR197" i="52"/>
  <c r="DB198" i="52"/>
  <c r="DX198" i="52" s="1"/>
  <c r="DF198" i="52"/>
  <c r="DL198" i="52"/>
  <c r="DP198" i="52"/>
  <c r="CZ199" i="52"/>
  <c r="DV199" i="52" s="1"/>
  <c r="FR199" i="52" s="1"/>
  <c r="DD199" i="52"/>
  <c r="DJ199" i="52"/>
  <c r="DN199" i="52"/>
  <c r="DR199" i="52"/>
  <c r="EN199" i="52" s="1"/>
  <c r="IG199" i="52" s="1"/>
  <c r="DB200" i="52"/>
  <c r="DF200" i="52"/>
  <c r="DL200" i="52"/>
  <c r="DP200" i="52"/>
  <c r="EL200" i="52" s="1"/>
  <c r="HS200" i="52" s="1"/>
  <c r="CZ201" i="52"/>
  <c r="DD201" i="52"/>
  <c r="DJ201" i="52"/>
  <c r="DN201" i="52"/>
  <c r="EJ201" i="52" s="1"/>
  <c r="DR201" i="52"/>
  <c r="DB202" i="52"/>
  <c r="DF202" i="52"/>
  <c r="DL202" i="52"/>
  <c r="EH202" i="52" s="1"/>
  <c r="IA202" i="52" s="1"/>
  <c r="DP202" i="52"/>
  <c r="CZ203" i="52"/>
  <c r="DD203" i="52"/>
  <c r="DJ203" i="52"/>
  <c r="EF203" i="52" s="1"/>
  <c r="HM203" i="52" s="1"/>
  <c r="DN203" i="52"/>
  <c r="DR203" i="52"/>
  <c r="DB204" i="52"/>
  <c r="DF204" i="52"/>
  <c r="EB204" i="52" s="1"/>
  <c r="DL204" i="52"/>
  <c r="DP204" i="52"/>
  <c r="CZ205" i="52"/>
  <c r="DD205" i="52"/>
  <c r="DZ205" i="52" s="1"/>
  <c r="GH205" i="52" s="1"/>
  <c r="DJ205" i="52"/>
  <c r="DN205" i="52"/>
  <c r="DR205" i="52"/>
  <c r="DB206" i="52"/>
  <c r="DX206" i="52" s="1"/>
  <c r="FT206" i="52" s="1"/>
  <c r="DF206" i="52"/>
  <c r="DL206" i="52"/>
  <c r="DP206" i="52"/>
  <c r="CZ207" i="52"/>
  <c r="DV207" i="52" s="1"/>
  <c r="FR207" i="52" s="1"/>
  <c r="DD207" i="52"/>
  <c r="DJ207" i="52"/>
  <c r="DN207" i="52"/>
  <c r="DR207" i="52"/>
  <c r="EN207" i="52" s="1"/>
  <c r="IG207" i="52" s="1"/>
  <c r="DB208" i="52"/>
  <c r="DF208" i="52"/>
  <c r="DL208" i="52"/>
  <c r="DP208" i="52"/>
  <c r="EL208" i="52" s="1"/>
  <c r="HS208" i="52" s="1"/>
  <c r="CZ209" i="52"/>
  <c r="DD209" i="52"/>
  <c r="DJ209" i="52"/>
  <c r="DN209" i="52"/>
  <c r="EJ209" i="52" s="1"/>
  <c r="DR209" i="52"/>
  <c r="DB210" i="52"/>
  <c r="DF210" i="52"/>
  <c r="DL210" i="52"/>
  <c r="EH210" i="52" s="1"/>
  <c r="IA210" i="52" s="1"/>
  <c r="DP210" i="52"/>
  <c r="CZ211" i="52"/>
  <c r="CZ70" i="52"/>
  <c r="DF96" i="52"/>
  <c r="EB96" i="52" s="1"/>
  <c r="GJ96" i="52" s="1"/>
  <c r="DL110" i="52"/>
  <c r="DK118" i="52"/>
  <c r="DA122" i="52"/>
  <c r="DM125" i="52"/>
  <c r="EI125" i="52" s="1"/>
  <c r="DC129" i="52"/>
  <c r="DO132" i="52"/>
  <c r="DE136" i="52"/>
  <c r="DQ139" i="52"/>
  <c r="EM139" i="52" s="1"/>
  <c r="HT139" i="52" s="1"/>
  <c r="DG143" i="52"/>
  <c r="DE145" i="52"/>
  <c r="DC146" i="52"/>
  <c r="DA147" i="52"/>
  <c r="DW147" i="52" s="1"/>
  <c r="GE147" i="52" s="1"/>
  <c r="CY148" i="52"/>
  <c r="DQ148" i="52"/>
  <c r="DO149" i="52"/>
  <c r="DM150" i="52"/>
  <c r="EI150" i="52" s="1"/>
  <c r="IB150" i="52" s="1"/>
  <c r="DK151" i="52"/>
  <c r="DG152" i="52"/>
  <c r="DE153" i="52"/>
  <c r="DC154" i="52"/>
  <c r="DA155" i="52"/>
  <c r="CY156" i="52"/>
  <c r="DQ156" i="52"/>
  <c r="DO157" i="52"/>
  <c r="EK157" i="52" s="1"/>
  <c r="DM158" i="52"/>
  <c r="DK159" i="52"/>
  <c r="DG160" i="52"/>
  <c r="DE161" i="52"/>
  <c r="EA161" i="52" s="1"/>
  <c r="GI161" i="52" s="1"/>
  <c r="DC162" i="52"/>
  <c r="DA163" i="52"/>
  <c r="CY164" i="52"/>
  <c r="DQ164" i="52"/>
  <c r="EM164" i="52" s="1"/>
  <c r="IF164" i="52" s="1"/>
  <c r="DO165" i="52"/>
  <c r="DM166" i="52"/>
  <c r="DK167" i="52"/>
  <c r="DG168" i="52"/>
  <c r="DE169" i="52"/>
  <c r="DC170" i="52"/>
  <c r="DA171" i="52"/>
  <c r="CY172" i="52"/>
  <c r="DQ172" i="52"/>
  <c r="DO173" i="52"/>
  <c r="DM174" i="52"/>
  <c r="DK175" i="52"/>
  <c r="EG175" i="52" s="1"/>
  <c r="DG176" i="52"/>
  <c r="DE177" i="52"/>
  <c r="DC178" i="52"/>
  <c r="DA179" i="52"/>
  <c r="DW179" i="52" s="1"/>
  <c r="GE179" i="52" s="1"/>
  <c r="CY180" i="52"/>
  <c r="DQ180" i="52"/>
  <c r="DO181" i="52"/>
  <c r="DM182" i="52"/>
  <c r="EI182" i="52" s="1"/>
  <c r="HP182" i="52" s="1"/>
  <c r="DK183" i="52"/>
  <c r="DG184" i="52"/>
  <c r="DE185" i="52"/>
  <c r="DC186" i="52"/>
  <c r="DA187" i="52"/>
  <c r="CY188" i="52"/>
  <c r="DQ188" i="52"/>
  <c r="DO189" i="52"/>
  <c r="EK189" i="52" s="1"/>
  <c r="HR189" i="52" s="1"/>
  <c r="DM190" i="52"/>
  <c r="DK191" i="52"/>
  <c r="DG192" i="52"/>
  <c r="DE193" i="52"/>
  <c r="EA193" i="52" s="1"/>
  <c r="DC194" i="52"/>
  <c r="DA195" i="52"/>
  <c r="CY196" i="52"/>
  <c r="DQ196" i="52"/>
  <c r="EM196" i="52" s="1"/>
  <c r="DO197" i="52"/>
  <c r="DM198" i="52"/>
  <c r="DK199" i="52"/>
  <c r="DG200" i="52"/>
  <c r="DE201" i="52"/>
  <c r="DC202" i="52"/>
  <c r="DA203" i="52"/>
  <c r="CY204" i="52"/>
  <c r="DQ204" i="52"/>
  <c r="DO205" i="52"/>
  <c r="DM206" i="52"/>
  <c r="DK207" i="52"/>
  <c r="EG207" i="52" s="1"/>
  <c r="HN207" i="52" s="1"/>
  <c r="DG208" i="52"/>
  <c r="DE209" i="52"/>
  <c r="DC210" i="52"/>
  <c r="DA211" i="52"/>
  <c r="DW211" i="52" s="1"/>
  <c r="DE211" i="52"/>
  <c r="DK211" i="52"/>
  <c r="DO211" i="52"/>
  <c r="CY212" i="52"/>
  <c r="DC212" i="52"/>
  <c r="DG212" i="52"/>
  <c r="DM212" i="52"/>
  <c r="DQ212" i="52"/>
  <c r="EM212" i="52" s="1"/>
  <c r="DA213" i="52"/>
  <c r="DE213" i="52"/>
  <c r="DK213" i="52"/>
  <c r="DO213" i="52"/>
  <c r="EK213" i="52" s="1"/>
  <c r="ID213" i="52" s="1"/>
  <c r="CY214" i="52"/>
  <c r="DC214" i="52"/>
  <c r="DG214" i="52"/>
  <c r="DM214" i="52"/>
  <c r="EI214" i="52" s="1"/>
  <c r="IB214" i="52" s="1"/>
  <c r="DQ214" i="52"/>
  <c r="DA215" i="52"/>
  <c r="DE215" i="52"/>
  <c r="DK215" i="52"/>
  <c r="EG215" i="52" s="1"/>
  <c r="HN215" i="52" s="1"/>
  <c r="DO215" i="52"/>
  <c r="CY216" i="52"/>
  <c r="DC216" i="52"/>
  <c r="DG216" i="52"/>
  <c r="DM216" i="52"/>
  <c r="DQ216" i="52"/>
  <c r="DA217" i="52"/>
  <c r="DE217" i="52"/>
  <c r="EA217" i="52" s="1"/>
  <c r="GI217" i="52" s="1"/>
  <c r="DK217" i="52"/>
  <c r="DO217" i="52"/>
  <c r="CY218" i="52"/>
  <c r="DC218" i="52"/>
  <c r="DG218" i="52"/>
  <c r="DM218" i="52"/>
  <c r="DQ218" i="52"/>
  <c r="DA219" i="52"/>
  <c r="DW219" i="52" s="1"/>
  <c r="DE219" i="52"/>
  <c r="DK219" i="52"/>
  <c r="DO219" i="52"/>
  <c r="CY220" i="52"/>
  <c r="DC220" i="52"/>
  <c r="DG220" i="52"/>
  <c r="DM220" i="52"/>
  <c r="DQ220" i="52"/>
  <c r="EM220" i="52" s="1"/>
  <c r="DA221" i="52"/>
  <c r="DE221" i="52"/>
  <c r="DK221" i="52"/>
  <c r="DO221" i="52"/>
  <c r="EK221" i="52" s="1"/>
  <c r="ID221" i="52" s="1"/>
  <c r="CY222" i="52"/>
  <c r="DC222" i="52"/>
  <c r="DG222" i="52"/>
  <c r="DM222" i="52"/>
  <c r="EI222" i="52" s="1"/>
  <c r="IB222" i="52" s="1"/>
  <c r="DQ222" i="52"/>
  <c r="DA223" i="52"/>
  <c r="DE223" i="52"/>
  <c r="DK223" i="52"/>
  <c r="EG223" i="52" s="1"/>
  <c r="HN223" i="52" s="1"/>
  <c r="DO223" i="52"/>
  <c r="CY224" i="52"/>
  <c r="DC224" i="52"/>
  <c r="DG224" i="52"/>
  <c r="DM224" i="52"/>
  <c r="DQ224" i="52"/>
  <c r="DA225" i="52"/>
  <c r="DE225" i="52"/>
  <c r="EA225" i="52" s="1"/>
  <c r="FW225" i="52" s="1"/>
  <c r="DK225" i="52"/>
  <c r="DO225" i="52"/>
  <c r="CY226" i="52"/>
  <c r="DC226" i="52"/>
  <c r="DG226" i="52"/>
  <c r="DM226" i="52"/>
  <c r="DQ226" i="52"/>
  <c r="DA227" i="52"/>
  <c r="DW227" i="52" s="1"/>
  <c r="DE227" i="52"/>
  <c r="DK227" i="52"/>
  <c r="DO227" i="52"/>
  <c r="CY228" i="52"/>
  <c r="DC228" i="52"/>
  <c r="DG228" i="52"/>
  <c r="DM228" i="52"/>
  <c r="DQ228" i="52"/>
  <c r="EM228" i="52" s="1"/>
  <c r="DA229" i="52"/>
  <c r="DE229" i="52"/>
  <c r="DK229" i="52"/>
  <c r="DO229" i="52"/>
  <c r="EK229" i="52" s="1"/>
  <c r="ID229" i="52" s="1"/>
  <c r="CY230" i="52"/>
  <c r="DC230" i="52"/>
  <c r="DG230" i="52"/>
  <c r="DM230" i="52"/>
  <c r="EI230" i="52" s="1"/>
  <c r="IB230" i="52" s="1"/>
  <c r="DQ230" i="52"/>
  <c r="DA231" i="52"/>
  <c r="DE231" i="52"/>
  <c r="DK231" i="52"/>
  <c r="EG231" i="52" s="1"/>
  <c r="HN231" i="52" s="1"/>
  <c r="DO231" i="52"/>
  <c r="CY232" i="52"/>
  <c r="DC232" i="52"/>
  <c r="DG232" i="52"/>
  <c r="DM232" i="52"/>
  <c r="DQ232" i="52"/>
  <c r="DA233" i="52"/>
  <c r="DE233" i="52"/>
  <c r="EA233" i="52" s="1"/>
  <c r="GI233" i="52" s="1"/>
  <c r="DK233" i="52"/>
  <c r="DO233" i="52"/>
  <c r="CY234" i="52"/>
  <c r="DC234" i="52"/>
  <c r="DG234" i="52"/>
  <c r="DM234" i="52"/>
  <c r="DQ234" i="52"/>
  <c r="DA235" i="52"/>
  <c r="DW235" i="52" s="1"/>
  <c r="DE235" i="52"/>
  <c r="DK235" i="52"/>
  <c r="DO235" i="52"/>
  <c r="CY236" i="52"/>
  <c r="DC236" i="52"/>
  <c r="DG236" i="52"/>
  <c r="DM236" i="52"/>
  <c r="DQ236" i="52"/>
  <c r="EM236" i="52" s="1"/>
  <c r="DA237" i="52"/>
  <c r="DE237" i="52"/>
  <c r="DK237" i="52"/>
  <c r="DO237" i="52"/>
  <c r="EK237" i="52" s="1"/>
  <c r="ID237" i="52" s="1"/>
  <c r="CY238" i="52"/>
  <c r="DC238" i="52"/>
  <c r="DG238" i="52"/>
  <c r="DM238" i="52"/>
  <c r="EI238" i="52" s="1"/>
  <c r="IB238" i="52" s="1"/>
  <c r="DQ238" i="52"/>
  <c r="DA239" i="52"/>
  <c r="DE239" i="52"/>
  <c r="DK239" i="52"/>
  <c r="EG239" i="52" s="1"/>
  <c r="HN239" i="52" s="1"/>
  <c r="DO239" i="52"/>
  <c r="CY240" i="52"/>
  <c r="DC240" i="52"/>
  <c r="DG240" i="52"/>
  <c r="DM240" i="52"/>
  <c r="DQ240" i="52"/>
  <c r="DA241" i="52"/>
  <c r="DE241" i="52"/>
  <c r="EA241" i="52" s="1"/>
  <c r="GI241" i="52" s="1"/>
  <c r="DK241" i="52"/>
  <c r="DO241" i="52"/>
  <c r="CY242" i="52"/>
  <c r="DC242" i="52"/>
  <c r="DG242" i="52"/>
  <c r="DM242" i="52"/>
  <c r="DQ242" i="52"/>
  <c r="DA243" i="52"/>
  <c r="DW243" i="52" s="1"/>
  <c r="DE243" i="52"/>
  <c r="DK243" i="52"/>
  <c r="DO243" i="52"/>
  <c r="CY244" i="52"/>
  <c r="DC244" i="52"/>
  <c r="DG244" i="52"/>
  <c r="DM244" i="52"/>
  <c r="DQ244" i="52"/>
  <c r="EM244" i="52" s="1"/>
  <c r="DA245" i="52"/>
  <c r="DE245" i="52"/>
  <c r="DK245" i="52"/>
  <c r="DO245" i="52"/>
  <c r="EK245" i="52" s="1"/>
  <c r="ID245" i="52" s="1"/>
  <c r="CY246" i="52"/>
  <c r="DC246" i="52"/>
  <c r="DG246" i="52"/>
  <c r="DM246" i="52"/>
  <c r="DQ246" i="52"/>
  <c r="DA247" i="52"/>
  <c r="DE247" i="52"/>
  <c r="DK247" i="52"/>
  <c r="EG247" i="52" s="1"/>
  <c r="HN247" i="52" s="1"/>
  <c r="DO247" i="52"/>
  <c r="CY248" i="52"/>
  <c r="DC248" i="52"/>
  <c r="DG248" i="52"/>
  <c r="DM248" i="52"/>
  <c r="DQ248" i="52"/>
  <c r="DA249" i="52"/>
  <c r="DE249" i="52"/>
  <c r="EA249" i="52" s="1"/>
  <c r="GI249" i="52" s="1"/>
  <c r="DK249" i="52"/>
  <c r="DO249" i="52"/>
  <c r="CY250" i="52"/>
  <c r="DC250" i="52"/>
  <c r="DG250" i="52"/>
  <c r="DM250" i="52"/>
  <c r="DQ250" i="52"/>
  <c r="DA251" i="52"/>
  <c r="DW251" i="52" s="1"/>
  <c r="DE251" i="52"/>
  <c r="DK251" i="52"/>
  <c r="DO251" i="52"/>
  <c r="CY252" i="52"/>
  <c r="DC252" i="52"/>
  <c r="DG252" i="52"/>
  <c r="DM252" i="52"/>
  <c r="DQ252" i="52"/>
  <c r="DA253" i="52"/>
  <c r="DE253" i="52"/>
  <c r="DK253" i="52"/>
  <c r="DO253" i="52"/>
  <c r="EK253" i="52" s="1"/>
  <c r="ID253" i="52" s="1"/>
  <c r="CY254" i="52"/>
  <c r="DC254" i="52"/>
  <c r="DG254" i="52"/>
  <c r="DM254" i="52"/>
  <c r="DQ254" i="52"/>
  <c r="DA255" i="52"/>
  <c r="DE255" i="52"/>
  <c r="DK255" i="52"/>
  <c r="EG255" i="52" s="1"/>
  <c r="HN255" i="52" s="1"/>
  <c r="DO255" i="52"/>
  <c r="CY256" i="52"/>
  <c r="DC256" i="52"/>
  <c r="DG256" i="52"/>
  <c r="DM256" i="52"/>
  <c r="DQ256" i="52"/>
  <c r="DA257" i="52"/>
  <c r="DE257" i="52"/>
  <c r="EA257" i="52" s="1"/>
  <c r="FW257" i="52" s="1"/>
  <c r="DK257" i="52"/>
  <c r="DO257" i="52"/>
  <c r="CY258" i="52"/>
  <c r="DC258" i="52"/>
  <c r="DG258" i="52"/>
  <c r="DM258" i="52"/>
  <c r="DQ258" i="52"/>
  <c r="DA259" i="52"/>
  <c r="DW259" i="52" s="1"/>
  <c r="DE259" i="52"/>
  <c r="DK259" i="52"/>
  <c r="DO259" i="52"/>
  <c r="CY260" i="52"/>
  <c r="DC260" i="52"/>
  <c r="DG260" i="52"/>
  <c r="DM260" i="52"/>
  <c r="DQ260" i="52"/>
  <c r="DA261" i="52"/>
  <c r="DE261" i="52"/>
  <c r="DK261" i="52"/>
  <c r="DO261" i="52"/>
  <c r="EK261" i="52" s="1"/>
  <c r="ID261" i="52" s="1"/>
  <c r="CY262" i="52"/>
  <c r="DC262" i="52"/>
  <c r="DG262" i="52"/>
  <c r="DM262" i="52"/>
  <c r="DQ262" i="52"/>
  <c r="DA263" i="52"/>
  <c r="DE263" i="52"/>
  <c r="DK263" i="52"/>
  <c r="EG263" i="52" s="1"/>
  <c r="HN263" i="52" s="1"/>
  <c r="DO263" i="52"/>
  <c r="CY264" i="52"/>
  <c r="DC264" i="52"/>
  <c r="DG264" i="52"/>
  <c r="DM264" i="52"/>
  <c r="DQ264" i="52"/>
  <c r="DA265" i="52"/>
  <c r="DE265" i="52"/>
  <c r="EA265" i="52" s="1"/>
  <c r="GI265" i="52" s="1"/>
  <c r="DK265" i="52"/>
  <c r="DO265" i="52"/>
  <c r="CY266" i="52"/>
  <c r="DC266" i="52"/>
  <c r="DG266" i="52"/>
  <c r="DM266" i="52"/>
  <c r="DQ266" i="52"/>
  <c r="DA267" i="52"/>
  <c r="DW267" i="52" s="1"/>
  <c r="DE267" i="52"/>
  <c r="DK267" i="52"/>
  <c r="DO267" i="52"/>
  <c r="CY268" i="52"/>
  <c r="DQ80" i="52"/>
  <c r="DR99" i="52"/>
  <c r="DB114" i="52"/>
  <c r="DG119" i="52"/>
  <c r="EC119" i="52" s="1"/>
  <c r="CY123" i="52"/>
  <c r="DK126" i="52"/>
  <c r="DA130" i="52"/>
  <c r="DM133" i="52"/>
  <c r="EI133" i="52" s="1"/>
  <c r="DC137" i="52"/>
  <c r="DO140" i="52"/>
  <c r="DE144" i="52"/>
  <c r="DK145" i="52"/>
  <c r="EG145" i="52" s="1"/>
  <c r="DG146" i="52"/>
  <c r="DE147" i="52"/>
  <c r="DC148" i="52"/>
  <c r="DA149" i="52"/>
  <c r="DW149" i="52" s="1"/>
  <c r="GE149" i="52" s="1"/>
  <c r="CY150" i="52"/>
  <c r="DQ150" i="52"/>
  <c r="DO151" i="52"/>
  <c r="DM152" i="52"/>
  <c r="DK153" i="52"/>
  <c r="DG154" i="52"/>
  <c r="DE155" i="52"/>
  <c r="DC156" i="52"/>
  <c r="DY156" i="52" s="1"/>
  <c r="FU156" i="52" s="1"/>
  <c r="DA157" i="52"/>
  <c r="CY158" i="52"/>
  <c r="DQ158" i="52"/>
  <c r="DO159" i="52"/>
  <c r="EK159" i="52" s="1"/>
  <c r="DM160" i="52"/>
  <c r="DK161" i="52"/>
  <c r="DG162" i="52"/>
  <c r="DE163" i="52"/>
  <c r="EA163" i="52" s="1"/>
  <c r="GI163" i="52" s="1"/>
  <c r="DC164" i="52"/>
  <c r="DA165" i="52"/>
  <c r="CY166" i="52"/>
  <c r="DQ166" i="52"/>
  <c r="DO167" i="52"/>
  <c r="DM168" i="52"/>
  <c r="DK169" i="52"/>
  <c r="DG170" i="52"/>
  <c r="EC170" i="52" s="1"/>
  <c r="FY170" i="52" s="1"/>
  <c r="DE171" i="52"/>
  <c r="DC172" i="52"/>
  <c r="DA173" i="52"/>
  <c r="CY174" i="52"/>
  <c r="DU174" i="52" s="1"/>
  <c r="DQ174" i="52"/>
  <c r="DO175" i="52"/>
  <c r="DM176" i="52"/>
  <c r="DK177" i="52"/>
  <c r="EG177" i="52" s="1"/>
  <c r="HZ177" i="52" s="1"/>
  <c r="DG178" i="52"/>
  <c r="DE179" i="52"/>
  <c r="DC180" i="52"/>
  <c r="DA181" i="52"/>
  <c r="DW181" i="52" s="1"/>
  <c r="FS181" i="52" s="1"/>
  <c r="CY182" i="52"/>
  <c r="DQ182" i="52"/>
  <c r="DO183" i="52"/>
  <c r="DM184" i="52"/>
  <c r="DK185" i="52"/>
  <c r="DG186" i="52"/>
  <c r="DE187" i="52"/>
  <c r="DC188" i="52"/>
  <c r="DY188" i="52" s="1"/>
  <c r="FU188" i="52" s="1"/>
  <c r="DA189" i="52"/>
  <c r="CY190" i="52"/>
  <c r="DQ190" i="52"/>
  <c r="DO191" i="52"/>
  <c r="EK191" i="52" s="1"/>
  <c r="DM192" i="52"/>
  <c r="DK193" i="52"/>
  <c r="DG194" i="52"/>
  <c r="DE195" i="52"/>
  <c r="EA195" i="52" s="1"/>
  <c r="FW195" i="52" s="1"/>
  <c r="DC196" i="52"/>
  <c r="DA197" i="52"/>
  <c r="CY198" i="52"/>
  <c r="DQ198" i="52"/>
  <c r="DO199" i="52"/>
  <c r="DM200" i="52"/>
  <c r="DK201" i="52"/>
  <c r="DG202" i="52"/>
  <c r="EC202" i="52" s="1"/>
  <c r="FY202" i="52" s="1"/>
  <c r="DE203" i="52"/>
  <c r="DC204" i="52"/>
  <c r="DA205" i="52"/>
  <c r="CY206" i="52"/>
  <c r="DU206" i="52" s="1"/>
  <c r="FQ206" i="52" s="1"/>
  <c r="DQ206" i="52"/>
  <c r="DO207" i="52"/>
  <c r="DM208" i="52"/>
  <c r="DK209" i="52"/>
  <c r="EG209" i="52" s="1"/>
  <c r="HZ209" i="52" s="1"/>
  <c r="DG210" i="52"/>
  <c r="DB211" i="52"/>
  <c r="DF211" i="52"/>
  <c r="DL211" i="52"/>
  <c r="EH211" i="52" s="1"/>
  <c r="DP211" i="52"/>
  <c r="CZ212" i="52"/>
  <c r="DD212" i="52"/>
  <c r="DJ212" i="52"/>
  <c r="DN212" i="52"/>
  <c r="DR212" i="52"/>
  <c r="DB213" i="52"/>
  <c r="DF213" i="52"/>
  <c r="EB213" i="52" s="1"/>
  <c r="FX213" i="52" s="1"/>
  <c r="DL213" i="52"/>
  <c r="DP213" i="52"/>
  <c r="CZ214" i="52"/>
  <c r="DD214" i="52"/>
  <c r="DZ214" i="52" s="1"/>
  <c r="DJ214" i="52"/>
  <c r="DN214" i="52"/>
  <c r="DR214" i="52"/>
  <c r="DB215" i="52"/>
  <c r="DX215" i="52" s="1"/>
  <c r="GF215" i="52" s="1"/>
  <c r="DF215" i="52"/>
  <c r="DL215" i="52"/>
  <c r="DP215" i="52"/>
  <c r="CZ216" i="52"/>
  <c r="DV216" i="52" s="1"/>
  <c r="GD216" i="52" s="1"/>
  <c r="DD216" i="52"/>
  <c r="DJ216" i="52"/>
  <c r="DN216" i="52"/>
  <c r="DR216" i="52"/>
  <c r="DB217" i="52"/>
  <c r="DF217" i="52"/>
  <c r="DL217" i="52"/>
  <c r="DP217" i="52"/>
  <c r="EL217" i="52" s="1"/>
  <c r="HS217" i="52" s="1"/>
  <c r="CZ218" i="52"/>
  <c r="DD218" i="52"/>
  <c r="DJ218" i="52"/>
  <c r="DN218" i="52"/>
  <c r="DR218" i="52"/>
  <c r="DB219" i="52"/>
  <c r="DF219" i="52"/>
  <c r="DL219" i="52"/>
  <c r="EH219" i="52" s="1"/>
  <c r="DP219" i="52"/>
  <c r="CZ220" i="52"/>
  <c r="DD220" i="52"/>
  <c r="DJ220" i="52"/>
  <c r="DN220" i="52"/>
  <c r="DR220" i="52"/>
  <c r="DB221" i="52"/>
  <c r="DF221" i="52"/>
  <c r="EB221" i="52" s="1"/>
  <c r="FX221" i="52" s="1"/>
  <c r="DL221" i="52"/>
  <c r="DP221" i="52"/>
  <c r="CZ222" i="52"/>
  <c r="DD222" i="52"/>
  <c r="DZ222" i="52" s="1"/>
  <c r="DJ222" i="52"/>
  <c r="DN222" i="52"/>
  <c r="DR222" i="52"/>
  <c r="DB223" i="52"/>
  <c r="DX223" i="52" s="1"/>
  <c r="DF223" i="52"/>
  <c r="DL223" i="52"/>
  <c r="DP223" i="52"/>
  <c r="CZ224" i="52"/>
  <c r="DV224" i="52" s="1"/>
  <c r="GD224" i="52" s="1"/>
  <c r="DD224" i="52"/>
  <c r="DJ224" i="52"/>
  <c r="DN224" i="52"/>
  <c r="DR224" i="52"/>
  <c r="DB225" i="52"/>
  <c r="DF225" i="52"/>
  <c r="DL225" i="52"/>
  <c r="DP225" i="52"/>
  <c r="EL225" i="52" s="1"/>
  <c r="IE225" i="52" s="1"/>
  <c r="CZ226" i="52"/>
  <c r="DD226" i="52"/>
  <c r="DJ226" i="52"/>
  <c r="DN226" i="52"/>
  <c r="DR226" i="52"/>
  <c r="DB227" i="52"/>
  <c r="DF227" i="52"/>
  <c r="DL227" i="52"/>
  <c r="EH227" i="52" s="1"/>
  <c r="DP227" i="52"/>
  <c r="CZ228" i="52"/>
  <c r="DD228" i="52"/>
  <c r="DJ228" i="52"/>
  <c r="DN228" i="52"/>
  <c r="DR228" i="52"/>
  <c r="DB229" i="52"/>
  <c r="DF229" i="52"/>
  <c r="EB229" i="52" s="1"/>
  <c r="FX229" i="52" s="1"/>
  <c r="DL229" i="52"/>
  <c r="DP229" i="52"/>
  <c r="CZ230" i="52"/>
  <c r="DD230" i="52"/>
  <c r="DZ230" i="52" s="1"/>
  <c r="DJ230" i="52"/>
  <c r="DN230" i="52"/>
  <c r="DR230" i="52"/>
  <c r="DB231" i="52"/>
  <c r="DX231" i="52" s="1"/>
  <c r="DF231" i="52"/>
  <c r="DL231" i="52"/>
  <c r="DP231" i="52"/>
  <c r="CZ232" i="52"/>
  <c r="DV232" i="52" s="1"/>
  <c r="GD232" i="52" s="1"/>
  <c r="DD232" i="52"/>
  <c r="DJ232" i="52"/>
  <c r="DN232" i="52"/>
  <c r="DR232" i="52"/>
  <c r="DB233" i="52"/>
  <c r="DF233" i="52"/>
  <c r="DL233" i="52"/>
  <c r="DP233" i="52"/>
  <c r="EL233" i="52" s="1"/>
  <c r="HS233" i="52" s="1"/>
  <c r="CZ234" i="52"/>
  <c r="DD234" i="52"/>
  <c r="DJ234" i="52"/>
  <c r="DN234" i="52"/>
  <c r="DR234" i="52"/>
  <c r="DB235" i="52"/>
  <c r="DF235" i="52"/>
  <c r="DL235" i="52"/>
  <c r="EH235" i="52" s="1"/>
  <c r="DP235" i="52"/>
  <c r="CZ236" i="52"/>
  <c r="DD236" i="52"/>
  <c r="DJ236" i="52"/>
  <c r="DN236" i="52"/>
  <c r="DR236" i="52"/>
  <c r="DB237" i="52"/>
  <c r="DF237" i="52"/>
  <c r="EB237" i="52" s="1"/>
  <c r="FX237" i="52" s="1"/>
  <c r="DL237" i="52"/>
  <c r="DP237" i="52"/>
  <c r="CZ238" i="52"/>
  <c r="DD238" i="52"/>
  <c r="DZ238" i="52" s="1"/>
  <c r="DJ238" i="52"/>
  <c r="DN238" i="52"/>
  <c r="DR238" i="52"/>
  <c r="DB239" i="52"/>
  <c r="DX239" i="52" s="1"/>
  <c r="DF239" i="52"/>
  <c r="DL239" i="52"/>
  <c r="DP239" i="52"/>
  <c r="CZ240" i="52"/>
  <c r="DV240" i="52" s="1"/>
  <c r="GD240" i="52" s="1"/>
  <c r="DD240" i="52"/>
  <c r="DJ240" i="52"/>
  <c r="DN240" i="52"/>
  <c r="DR240" i="52"/>
  <c r="DB241" i="52"/>
  <c r="DF241" i="52"/>
  <c r="DL241" i="52"/>
  <c r="DP241" i="52"/>
  <c r="EL241" i="52" s="1"/>
  <c r="HS241" i="52" s="1"/>
  <c r="CZ242" i="52"/>
  <c r="DD242" i="52"/>
  <c r="DJ242" i="52"/>
  <c r="DN242" i="52"/>
  <c r="DR242" i="52"/>
  <c r="DB243" i="52"/>
  <c r="DF243" i="52"/>
  <c r="DL243" i="52"/>
  <c r="EH243" i="52" s="1"/>
  <c r="HO243" i="52" s="1"/>
  <c r="DP243" i="52"/>
  <c r="CZ244" i="52"/>
  <c r="DD244" i="52"/>
  <c r="DJ244" i="52"/>
  <c r="DN244" i="52"/>
  <c r="DR244" i="52"/>
  <c r="DB245" i="52"/>
  <c r="DF245" i="52"/>
  <c r="EB245" i="52" s="1"/>
  <c r="FX245" i="52" s="1"/>
  <c r="DL245" i="52"/>
  <c r="DP245" i="52"/>
  <c r="CZ246" i="52"/>
  <c r="DD246" i="52"/>
  <c r="DZ246" i="52" s="1"/>
  <c r="DJ246" i="52"/>
  <c r="DN246" i="52"/>
  <c r="DR246" i="52"/>
  <c r="DB247" i="52"/>
  <c r="DX247" i="52" s="1"/>
  <c r="GF247" i="52" s="1"/>
  <c r="DF247" i="52"/>
  <c r="DL247" i="52"/>
  <c r="DP247" i="52"/>
  <c r="CZ248" i="52"/>
  <c r="DD248" i="52"/>
  <c r="DJ248" i="52"/>
  <c r="DN248" i="52"/>
  <c r="DR248" i="52"/>
  <c r="DB249" i="52"/>
  <c r="DF249" i="52"/>
  <c r="DL249" i="52"/>
  <c r="DP249" i="52"/>
  <c r="EL249" i="52" s="1"/>
  <c r="IE249" i="52" s="1"/>
  <c r="CZ250" i="52"/>
  <c r="DD250" i="52"/>
  <c r="DJ250" i="52"/>
  <c r="DN250" i="52"/>
  <c r="DR250" i="52"/>
  <c r="DB251" i="52"/>
  <c r="DF251" i="52"/>
  <c r="DL251" i="52"/>
  <c r="EH251" i="52" s="1"/>
  <c r="DP251" i="52"/>
  <c r="CZ252" i="52"/>
  <c r="DD252" i="52"/>
  <c r="DJ252" i="52"/>
  <c r="DN252" i="52"/>
  <c r="DR252" i="52"/>
  <c r="DB253" i="52"/>
  <c r="DF253" i="52"/>
  <c r="EB253" i="52" s="1"/>
  <c r="FX253" i="52" s="1"/>
  <c r="DL253" i="52"/>
  <c r="DP253" i="52"/>
  <c r="CZ254" i="52"/>
  <c r="DD254" i="52"/>
  <c r="DJ254" i="52"/>
  <c r="DN254" i="52"/>
  <c r="DR254" i="52"/>
  <c r="DB255" i="52"/>
  <c r="DX255" i="52" s="1"/>
  <c r="GF255" i="52" s="1"/>
  <c r="DF255" i="52"/>
  <c r="DL255" i="52"/>
  <c r="DP255" i="52"/>
  <c r="CZ256" i="52"/>
  <c r="DD256" i="52"/>
  <c r="DJ256" i="52"/>
  <c r="DN256" i="52"/>
  <c r="DR256" i="52"/>
  <c r="DB257" i="52"/>
  <c r="DF257" i="52"/>
  <c r="DL257" i="52"/>
  <c r="DP257" i="52"/>
  <c r="EL257" i="52" s="1"/>
  <c r="IE257" i="52" s="1"/>
  <c r="CZ258" i="52"/>
  <c r="DD258" i="52"/>
  <c r="DJ258" i="52"/>
  <c r="DP87" i="52"/>
  <c r="EL87" i="52" s="1"/>
  <c r="DJ103" i="52"/>
  <c r="DO116" i="52"/>
  <c r="DE120" i="52"/>
  <c r="DQ123" i="52"/>
  <c r="EM123" i="52" s="1"/>
  <c r="HT123" i="52" s="1"/>
  <c r="DG127" i="52"/>
  <c r="CY131" i="52"/>
  <c r="DK134" i="52"/>
  <c r="DA138" i="52"/>
  <c r="DM141" i="52"/>
  <c r="DQ144" i="52"/>
  <c r="DO145" i="52"/>
  <c r="DM146" i="52"/>
  <c r="EI146" i="52" s="1"/>
  <c r="IB146" i="52" s="1"/>
  <c r="DK147" i="52"/>
  <c r="DG148" i="52"/>
  <c r="DE149" i="52"/>
  <c r="DC150" i="52"/>
  <c r="DY150" i="52" s="1"/>
  <c r="FU150" i="52" s="1"/>
  <c r="DA151" i="52"/>
  <c r="CY152" i="52"/>
  <c r="DQ152" i="52"/>
  <c r="DO153" i="52"/>
  <c r="DM154" i="52"/>
  <c r="DK155" i="52"/>
  <c r="DG156" i="52"/>
  <c r="DE157" i="52"/>
  <c r="DC158" i="52"/>
  <c r="DA159" i="52"/>
  <c r="CY160" i="52"/>
  <c r="DQ160" i="52"/>
  <c r="EM160" i="52" s="1"/>
  <c r="IF160" i="52" s="1"/>
  <c r="DO161" i="52"/>
  <c r="DM162" i="52"/>
  <c r="DK163" i="52"/>
  <c r="DG164" i="52"/>
  <c r="EC164" i="52" s="1"/>
  <c r="FY164" i="52" s="1"/>
  <c r="DE165" i="52"/>
  <c r="DC166" i="52"/>
  <c r="DA167" i="52"/>
  <c r="CY168" i="52"/>
  <c r="DU168" i="52" s="1"/>
  <c r="FQ168" i="52" s="1"/>
  <c r="DQ168" i="52"/>
  <c r="DO169" i="52"/>
  <c r="DM170" i="52"/>
  <c r="DK171" i="52"/>
  <c r="DG172" i="52"/>
  <c r="DE173" i="52"/>
  <c r="DC174" i="52"/>
  <c r="DA175" i="52"/>
  <c r="CY176" i="52"/>
  <c r="DQ176" i="52"/>
  <c r="DO177" i="52"/>
  <c r="DM178" i="52"/>
  <c r="EI178" i="52" s="1"/>
  <c r="HP178" i="52" s="1"/>
  <c r="DK179" i="52"/>
  <c r="DG180" i="52"/>
  <c r="DE181" i="52"/>
  <c r="DC182" i="52"/>
  <c r="DY182" i="52" s="1"/>
  <c r="DA183" i="52"/>
  <c r="CY184" i="52"/>
  <c r="DQ184" i="52"/>
  <c r="DO185" i="52"/>
  <c r="DM186" i="52"/>
  <c r="DK187" i="52"/>
  <c r="DG188" i="52"/>
  <c r="DE189" i="52"/>
  <c r="DC190" i="52"/>
  <c r="DA191" i="52"/>
  <c r="CY192" i="52"/>
  <c r="DQ192" i="52"/>
  <c r="EM192" i="52" s="1"/>
  <c r="IF192" i="52" s="1"/>
  <c r="DO193" i="52"/>
  <c r="DM194" i="52"/>
  <c r="DK195" i="52"/>
  <c r="DG196" i="52"/>
  <c r="EC196" i="52" s="1"/>
  <c r="GK196" i="52" s="1"/>
  <c r="DE197" i="52"/>
  <c r="DC198" i="52"/>
  <c r="DA199" i="52"/>
  <c r="CY200" i="52"/>
  <c r="DU200" i="52" s="1"/>
  <c r="GC200" i="52" s="1"/>
  <c r="DQ200" i="52"/>
  <c r="DO201" i="52"/>
  <c r="DM202" i="52"/>
  <c r="DK203" i="52"/>
  <c r="DG204" i="52"/>
  <c r="DE205" i="52"/>
  <c r="DC206" i="52"/>
  <c r="DA207" i="52"/>
  <c r="CY208" i="52"/>
  <c r="DQ208" i="52"/>
  <c r="DO209" i="52"/>
  <c r="DM210" i="52"/>
  <c r="EI210" i="52" s="1"/>
  <c r="IB210" i="52" s="1"/>
  <c r="DC211" i="52"/>
  <c r="DG211" i="52"/>
  <c r="DM211" i="52"/>
  <c r="DQ211" i="52"/>
  <c r="EM211" i="52" s="1"/>
  <c r="IF211" i="52" s="1"/>
  <c r="DA212" i="52"/>
  <c r="DE212" i="52"/>
  <c r="DK212" i="52"/>
  <c r="DO212" i="52"/>
  <c r="CY213" i="52"/>
  <c r="DC213" i="52"/>
  <c r="DG213" i="52"/>
  <c r="DM213" i="52"/>
  <c r="EI213" i="52" s="1"/>
  <c r="HP213" i="52" s="1"/>
  <c r="DQ213" i="52"/>
  <c r="DA214" i="52"/>
  <c r="DE214" i="52"/>
  <c r="DK214" i="52"/>
  <c r="DO214" i="52"/>
  <c r="CY215" i="52"/>
  <c r="DC215" i="52"/>
  <c r="DG215" i="52"/>
  <c r="EC215" i="52" s="1"/>
  <c r="FY215" i="52" s="1"/>
  <c r="DM215" i="52"/>
  <c r="DQ215" i="52"/>
  <c r="DA216" i="52"/>
  <c r="DE216" i="52"/>
  <c r="DK216" i="52"/>
  <c r="DO216" i="52"/>
  <c r="CY217" i="52"/>
  <c r="DC217" i="52"/>
  <c r="DY217" i="52" s="1"/>
  <c r="DG217" i="52"/>
  <c r="DM217" i="52"/>
  <c r="DQ217" i="52"/>
  <c r="DA218" i="52"/>
  <c r="DE218" i="52"/>
  <c r="DK218" i="52"/>
  <c r="DO218" i="52"/>
  <c r="CY219" i="52"/>
  <c r="DU219" i="52" s="1"/>
  <c r="GC219" i="52" s="1"/>
  <c r="DC219" i="52"/>
  <c r="DG219" i="52"/>
  <c r="DM219" i="52"/>
  <c r="DQ219" i="52"/>
  <c r="EM219" i="52" s="1"/>
  <c r="IF219" i="52" s="1"/>
  <c r="DA220" i="52"/>
  <c r="DE220" i="52"/>
  <c r="DK220" i="52"/>
  <c r="DO220" i="52"/>
  <c r="CY221" i="52"/>
  <c r="DC221" i="52"/>
  <c r="DG221" i="52"/>
  <c r="DM221" i="52"/>
  <c r="EI221" i="52" s="1"/>
  <c r="HP221" i="52" s="1"/>
  <c r="DQ221" i="52"/>
  <c r="DA222" i="52"/>
  <c r="DE222" i="52"/>
  <c r="DK222" i="52"/>
  <c r="DO222" i="52"/>
  <c r="CY223" i="52"/>
  <c r="DC223" i="52"/>
  <c r="DG223" i="52"/>
  <c r="EC223" i="52" s="1"/>
  <c r="FY223" i="52" s="1"/>
  <c r="DM223" i="52"/>
  <c r="DQ223" i="52"/>
  <c r="DA224" i="52"/>
  <c r="DE224" i="52"/>
  <c r="DK224" i="52"/>
  <c r="DO224" i="52"/>
  <c r="CY225" i="52"/>
  <c r="DC225" i="52"/>
  <c r="DY225" i="52" s="1"/>
  <c r="DG225" i="52"/>
  <c r="DM225" i="52"/>
  <c r="DQ225" i="52"/>
  <c r="DA226" i="52"/>
  <c r="DE226" i="52"/>
  <c r="DK226" i="52"/>
  <c r="DO226" i="52"/>
  <c r="CY227" i="52"/>
  <c r="DU227" i="52" s="1"/>
  <c r="FQ227" i="52" s="1"/>
  <c r="DC227" i="52"/>
  <c r="DG227" i="52"/>
  <c r="DM227" i="52"/>
  <c r="DQ227" i="52"/>
  <c r="EM227" i="52" s="1"/>
  <c r="IF227" i="52" s="1"/>
  <c r="DA228" i="52"/>
  <c r="DE228" i="52"/>
  <c r="DK228" i="52"/>
  <c r="DO228" i="52"/>
  <c r="CY229" i="52"/>
  <c r="DC229" i="52"/>
  <c r="DG229" i="52"/>
  <c r="DM229" i="52"/>
  <c r="EI229" i="52" s="1"/>
  <c r="HP229" i="52" s="1"/>
  <c r="DQ229" i="52"/>
  <c r="DA230" i="52"/>
  <c r="DE230" i="52"/>
  <c r="DK230" i="52"/>
  <c r="DO230" i="52"/>
  <c r="CY231" i="52"/>
  <c r="DC231" i="52"/>
  <c r="DG231" i="52"/>
  <c r="EC231" i="52" s="1"/>
  <c r="FY231" i="52" s="1"/>
  <c r="DM231" i="52"/>
  <c r="DQ231" i="52"/>
  <c r="DA232" i="52"/>
  <c r="DE232" i="52"/>
  <c r="DK232" i="52"/>
  <c r="DO232" i="52"/>
  <c r="CY233" i="52"/>
  <c r="DC233" i="52"/>
  <c r="DY233" i="52" s="1"/>
  <c r="DG233" i="52"/>
  <c r="DM233" i="52"/>
  <c r="DQ233" i="52"/>
  <c r="DA234" i="52"/>
  <c r="DE234" i="52"/>
  <c r="DK234" i="52"/>
  <c r="DO234" i="52"/>
  <c r="CY235" i="52"/>
  <c r="DU235" i="52" s="1"/>
  <c r="GC235" i="52" s="1"/>
  <c r="DC235" i="52"/>
  <c r="DG235" i="52"/>
  <c r="DM235" i="52"/>
  <c r="DQ235" i="52"/>
  <c r="EM235" i="52" s="1"/>
  <c r="IF235" i="52" s="1"/>
  <c r="DA236" i="52"/>
  <c r="DE236" i="52"/>
  <c r="DK236" i="52"/>
  <c r="DO236" i="52"/>
  <c r="CY237" i="52"/>
  <c r="DC237" i="52"/>
  <c r="DG237" i="52"/>
  <c r="DM237" i="52"/>
  <c r="EI237" i="52" s="1"/>
  <c r="HP237" i="52" s="1"/>
  <c r="DQ237" i="52"/>
  <c r="DA238" i="52"/>
  <c r="DE238" i="52"/>
  <c r="DK238" i="52"/>
  <c r="DO238" i="52"/>
  <c r="CY239" i="52"/>
  <c r="DC239" i="52"/>
  <c r="DG239" i="52"/>
  <c r="EC239" i="52" s="1"/>
  <c r="FY239" i="52" s="1"/>
  <c r="DM239" i="52"/>
  <c r="DQ239" i="52"/>
  <c r="DA240" i="52"/>
  <c r="DE240" i="52"/>
  <c r="DK240" i="52"/>
  <c r="DO240" i="52"/>
  <c r="CY241" i="52"/>
  <c r="DC241" i="52"/>
  <c r="DY241" i="52" s="1"/>
  <c r="DG241" i="52"/>
  <c r="DM241" i="52"/>
  <c r="DQ241" i="52"/>
  <c r="DA242" i="52"/>
  <c r="DE242" i="52"/>
  <c r="DK242" i="52"/>
  <c r="DO242" i="52"/>
  <c r="CY243" i="52"/>
  <c r="DU243" i="52" s="1"/>
  <c r="FQ243" i="52" s="1"/>
  <c r="DC243" i="52"/>
  <c r="DG243" i="52"/>
  <c r="DM243" i="52"/>
  <c r="DQ243" i="52"/>
  <c r="EM243" i="52" s="1"/>
  <c r="IF243" i="52" s="1"/>
  <c r="DA244" i="52"/>
  <c r="DE244" i="52"/>
  <c r="DK244" i="52"/>
  <c r="DO244" i="52"/>
  <c r="CY245" i="52"/>
  <c r="DC245" i="52"/>
  <c r="DG245" i="52"/>
  <c r="DM245" i="52"/>
  <c r="EI245" i="52" s="1"/>
  <c r="HP245" i="52" s="1"/>
  <c r="DQ245" i="52"/>
  <c r="DA246" i="52"/>
  <c r="DE246" i="52"/>
  <c r="DK246" i="52"/>
  <c r="DO246" i="52"/>
  <c r="CY247" i="52"/>
  <c r="DC247" i="52"/>
  <c r="DG247" i="52"/>
  <c r="EC247" i="52" s="1"/>
  <c r="GK247" i="52" s="1"/>
  <c r="DM247" i="52"/>
  <c r="DQ247" i="52"/>
  <c r="DA248" i="52"/>
  <c r="DE248" i="52"/>
  <c r="EA248" i="52" s="1"/>
  <c r="FW248" i="52" s="1"/>
  <c r="DK248" i="52"/>
  <c r="DO248" i="52"/>
  <c r="CY249" i="52"/>
  <c r="DC249" i="52"/>
  <c r="DY249" i="52" s="1"/>
  <c r="DG249" i="52"/>
  <c r="DM249" i="52"/>
  <c r="DQ249" i="52"/>
  <c r="DA250" i="52"/>
  <c r="DW250" i="52" s="1"/>
  <c r="GE250" i="52" s="1"/>
  <c r="DE250" i="52"/>
  <c r="DK250" i="52"/>
  <c r="DO250" i="52"/>
  <c r="CY251" i="52"/>
  <c r="DU251" i="52" s="1"/>
  <c r="FQ251" i="52" s="1"/>
  <c r="DC251" i="52"/>
  <c r="DG251" i="52"/>
  <c r="DM251" i="52"/>
  <c r="DQ251" i="52"/>
  <c r="DA252" i="52"/>
  <c r="DE252" i="52"/>
  <c r="DK252" i="52"/>
  <c r="DO252" i="52"/>
  <c r="CY253" i="52"/>
  <c r="DC253" i="52"/>
  <c r="DG253" i="52"/>
  <c r="DM253" i="52"/>
  <c r="DQ253" i="52"/>
  <c r="DA254" i="52"/>
  <c r="DE254" i="52"/>
  <c r="DK254" i="52"/>
  <c r="DO254" i="52"/>
  <c r="CY255" i="52"/>
  <c r="DC255" i="52"/>
  <c r="DG255" i="52"/>
  <c r="EC255" i="52" s="1"/>
  <c r="GK255" i="52" s="1"/>
  <c r="DM255" i="52"/>
  <c r="DQ255" i="52"/>
  <c r="DA256" i="52"/>
  <c r="DE256" i="52"/>
  <c r="EA256" i="52" s="1"/>
  <c r="FW256" i="52" s="1"/>
  <c r="DK256" i="52"/>
  <c r="DO256" i="52"/>
  <c r="CY257" i="52"/>
  <c r="DC257" i="52"/>
  <c r="DY257" i="52" s="1"/>
  <c r="DG257" i="52"/>
  <c r="DM257" i="52"/>
  <c r="DQ257" i="52"/>
  <c r="DA258" i="52"/>
  <c r="DW258" i="52" s="1"/>
  <c r="GE258" i="52" s="1"/>
  <c r="DE258" i="52"/>
  <c r="DK258" i="52"/>
  <c r="DO258" i="52"/>
  <c r="CY259" i="52"/>
  <c r="DU259" i="52" s="1"/>
  <c r="FQ259" i="52" s="1"/>
  <c r="DC259" i="52"/>
  <c r="DG259" i="52"/>
  <c r="DM259" i="52"/>
  <c r="DQ259" i="52"/>
  <c r="DA260" i="52"/>
  <c r="DE260" i="52"/>
  <c r="DK260" i="52"/>
  <c r="DO260" i="52"/>
  <c r="CY261" i="52"/>
  <c r="DC261" i="52"/>
  <c r="DG261" i="52"/>
  <c r="DM261" i="52"/>
  <c r="DQ261" i="52"/>
  <c r="DA262" i="52"/>
  <c r="DE262" i="52"/>
  <c r="DK262" i="52"/>
  <c r="DO262" i="52"/>
  <c r="CY263" i="52"/>
  <c r="DC263" i="52"/>
  <c r="DG263" i="52"/>
  <c r="EC263" i="52" s="1"/>
  <c r="FY263" i="52" s="1"/>
  <c r="DM263" i="52"/>
  <c r="DQ263" i="52"/>
  <c r="DA264" i="52"/>
  <c r="DE264" i="52"/>
  <c r="EA264" i="52" s="1"/>
  <c r="FW264" i="52" s="1"/>
  <c r="DK264" i="52"/>
  <c r="DO264" i="52"/>
  <c r="CY265" i="52"/>
  <c r="DC265" i="52"/>
  <c r="DY265" i="52" s="1"/>
  <c r="DG265" i="52"/>
  <c r="DM265" i="52"/>
  <c r="DQ265" i="52"/>
  <c r="DA266" i="52"/>
  <c r="DW266" i="52" s="1"/>
  <c r="GE266" i="52" s="1"/>
  <c r="DE266" i="52"/>
  <c r="DK266" i="52"/>
  <c r="DO266" i="52"/>
  <c r="CY267" i="52"/>
  <c r="DU267" i="52" s="1"/>
  <c r="FQ267" i="52" s="1"/>
  <c r="DC267" i="52"/>
  <c r="DG267" i="52"/>
  <c r="DM267" i="52"/>
  <c r="DQ267" i="52"/>
  <c r="DL92" i="52"/>
  <c r="DO124" i="52"/>
  <c r="CY139" i="52"/>
  <c r="DQ146" i="52"/>
  <c r="EM146" i="52" s="1"/>
  <c r="IF146" i="52" s="1"/>
  <c r="DG150" i="52"/>
  <c r="CY154" i="52"/>
  <c r="DK157" i="52"/>
  <c r="DA161" i="52"/>
  <c r="DW161" i="52" s="1"/>
  <c r="GE161" i="52" s="1"/>
  <c r="DM164" i="52"/>
  <c r="DC168" i="52"/>
  <c r="DO171" i="52"/>
  <c r="DE175" i="52"/>
  <c r="EA175" i="52" s="1"/>
  <c r="GI175" i="52" s="1"/>
  <c r="DQ178" i="52"/>
  <c r="DG182" i="52"/>
  <c r="CY186" i="52"/>
  <c r="DK189" i="52"/>
  <c r="EG189" i="52" s="1"/>
  <c r="HN189" i="52" s="1"/>
  <c r="DA193" i="52"/>
  <c r="DM196" i="52"/>
  <c r="DC200" i="52"/>
  <c r="DO203" i="52"/>
  <c r="EK203" i="52" s="1"/>
  <c r="HR203" i="52" s="1"/>
  <c r="DE207" i="52"/>
  <c r="DQ210" i="52"/>
  <c r="DR211" i="52"/>
  <c r="DP212" i="52"/>
  <c r="EL212" i="52" s="1"/>
  <c r="HS212" i="52" s="1"/>
  <c r="DN213" i="52"/>
  <c r="DL214" i="52"/>
  <c r="DJ215" i="52"/>
  <c r="DF216" i="52"/>
  <c r="EB216" i="52" s="1"/>
  <c r="DD217" i="52"/>
  <c r="DB218" i="52"/>
  <c r="CZ219" i="52"/>
  <c r="DR219" i="52"/>
  <c r="EN219" i="52" s="1"/>
  <c r="IG219" i="52" s="1"/>
  <c r="DP220" i="52"/>
  <c r="DN221" i="52"/>
  <c r="DL222" i="52"/>
  <c r="DJ223" i="52"/>
  <c r="EF223" i="52" s="1"/>
  <c r="HM223" i="52" s="1"/>
  <c r="DF224" i="52"/>
  <c r="DD225" i="52"/>
  <c r="DB226" i="52"/>
  <c r="CZ227" i="52"/>
  <c r="DR227" i="52"/>
  <c r="DP228" i="52"/>
  <c r="DN229" i="52"/>
  <c r="DL230" i="52"/>
  <c r="EH230" i="52" s="1"/>
  <c r="IA230" i="52" s="1"/>
  <c r="DJ231" i="52"/>
  <c r="DF232" i="52"/>
  <c r="DD233" i="52"/>
  <c r="DB234" i="52"/>
  <c r="DX234" i="52" s="1"/>
  <c r="FT234" i="52" s="1"/>
  <c r="CZ235" i="52"/>
  <c r="DR235" i="52"/>
  <c r="DP236" i="52"/>
  <c r="DN237" i="52"/>
  <c r="EJ237" i="52" s="1"/>
  <c r="DL238" i="52"/>
  <c r="DJ239" i="52"/>
  <c r="DF240" i="52"/>
  <c r="DD241" i="52"/>
  <c r="DB242" i="52"/>
  <c r="CZ243" i="52"/>
  <c r="DR243" i="52"/>
  <c r="DP244" i="52"/>
  <c r="EL244" i="52" s="1"/>
  <c r="HS244" i="52" s="1"/>
  <c r="DN245" i="52"/>
  <c r="DL246" i="52"/>
  <c r="DJ247" i="52"/>
  <c r="DF248" i="52"/>
  <c r="EB248" i="52" s="1"/>
  <c r="DD249" i="52"/>
  <c r="DB250" i="52"/>
  <c r="CZ251" i="52"/>
  <c r="DR251" i="52"/>
  <c r="EN251" i="52" s="1"/>
  <c r="IG251" i="52" s="1"/>
  <c r="DP252" i="52"/>
  <c r="DN253" i="52"/>
  <c r="DL254" i="52"/>
  <c r="DJ255" i="52"/>
  <c r="EF255" i="52" s="1"/>
  <c r="HM255" i="52" s="1"/>
  <c r="DF256" i="52"/>
  <c r="DD257" i="52"/>
  <c r="DB258" i="52"/>
  <c r="DP258" i="52"/>
  <c r="EL258" i="52" s="1"/>
  <c r="IE258" i="52" s="1"/>
  <c r="DD259" i="52"/>
  <c r="DN259" i="52"/>
  <c r="DB260" i="52"/>
  <c r="DL260" i="52"/>
  <c r="EH260" i="52" s="1"/>
  <c r="HO260" i="52" s="1"/>
  <c r="CZ261" i="52"/>
  <c r="DJ261" i="52"/>
  <c r="DR261" i="52"/>
  <c r="DF262" i="52"/>
  <c r="DP262" i="52"/>
  <c r="DD263" i="52"/>
  <c r="DN263" i="52"/>
  <c r="DB264" i="52"/>
  <c r="DL264" i="52"/>
  <c r="CZ265" i="52"/>
  <c r="DJ265" i="52"/>
  <c r="DR265" i="52"/>
  <c r="EN265" i="52" s="1"/>
  <c r="DF266" i="52"/>
  <c r="DP266" i="52"/>
  <c r="DD267" i="52"/>
  <c r="DN267" i="52"/>
  <c r="EJ267" i="52" s="1"/>
  <c r="IC267" i="52" s="1"/>
  <c r="DA268" i="52"/>
  <c r="DE268" i="52"/>
  <c r="DK268" i="52"/>
  <c r="DO268" i="52"/>
  <c r="CY269" i="52"/>
  <c r="DC269" i="52"/>
  <c r="DG269" i="52"/>
  <c r="DM269" i="52"/>
  <c r="DQ269" i="52"/>
  <c r="DA270" i="52"/>
  <c r="DE270" i="52"/>
  <c r="DK270" i="52"/>
  <c r="DO270" i="52"/>
  <c r="CY271" i="52"/>
  <c r="DC271" i="52"/>
  <c r="DG271" i="52"/>
  <c r="EC271" i="52" s="1"/>
  <c r="FY271" i="52" s="1"/>
  <c r="DM271" i="52"/>
  <c r="DQ271" i="52"/>
  <c r="DA272" i="52"/>
  <c r="DE272" i="52"/>
  <c r="EA272" i="52" s="1"/>
  <c r="FW272" i="52" s="1"/>
  <c r="DK272" i="52"/>
  <c r="DO272" i="52"/>
  <c r="CY273" i="52"/>
  <c r="DC273" i="52"/>
  <c r="DY273" i="52" s="1"/>
  <c r="DG273" i="52"/>
  <c r="DM273" i="52"/>
  <c r="DQ273" i="52"/>
  <c r="DA274" i="52"/>
  <c r="DW274" i="52" s="1"/>
  <c r="GE274" i="52" s="1"/>
  <c r="DE274" i="52"/>
  <c r="DK274" i="52"/>
  <c r="DO274" i="52"/>
  <c r="CY275" i="52"/>
  <c r="DU275" i="52" s="1"/>
  <c r="FQ275" i="52" s="1"/>
  <c r="DC275" i="52"/>
  <c r="DG275" i="52"/>
  <c r="DM275" i="52"/>
  <c r="DQ275" i="52"/>
  <c r="DA276" i="52"/>
  <c r="DE276" i="52"/>
  <c r="DK276" i="52"/>
  <c r="DO276" i="52"/>
  <c r="CY277" i="52"/>
  <c r="DC277" i="52"/>
  <c r="DG277" i="52"/>
  <c r="DM277" i="52"/>
  <c r="DQ277" i="52"/>
  <c r="DA278" i="52"/>
  <c r="DE278" i="52"/>
  <c r="DK278" i="52"/>
  <c r="DO278" i="52"/>
  <c r="CY279" i="52"/>
  <c r="DC279" i="52"/>
  <c r="DG279" i="52"/>
  <c r="EC279" i="52" s="1"/>
  <c r="FY279" i="52" s="1"/>
  <c r="DM279" i="52"/>
  <c r="DQ279" i="52"/>
  <c r="DA280" i="52"/>
  <c r="DE280" i="52"/>
  <c r="EA280" i="52" s="1"/>
  <c r="FW280" i="52" s="1"/>
  <c r="DK280" i="52"/>
  <c r="DO280" i="52"/>
  <c r="CY281" i="52"/>
  <c r="DC281" i="52"/>
  <c r="DY281" i="52" s="1"/>
  <c r="DG281" i="52"/>
  <c r="DM281" i="52"/>
  <c r="DQ281" i="52"/>
  <c r="DA282" i="52"/>
  <c r="DW282" i="52" s="1"/>
  <c r="GE282" i="52" s="1"/>
  <c r="DE282" i="52"/>
  <c r="DK282" i="52"/>
  <c r="DO282" i="52"/>
  <c r="CY283" i="52"/>
  <c r="DU283" i="52" s="1"/>
  <c r="GC283" i="52" s="1"/>
  <c r="DC283" i="52"/>
  <c r="DG283" i="52"/>
  <c r="DM283" i="52"/>
  <c r="DQ283" i="52"/>
  <c r="DA284" i="52"/>
  <c r="DE284" i="52"/>
  <c r="DK284" i="52"/>
  <c r="DO284" i="52"/>
  <c r="CY285" i="52"/>
  <c r="DC285" i="52"/>
  <c r="DG285" i="52"/>
  <c r="DM285" i="52"/>
  <c r="DQ285" i="52"/>
  <c r="DA286" i="52"/>
  <c r="DE286" i="52"/>
  <c r="DK286" i="52"/>
  <c r="DO286" i="52"/>
  <c r="CY287" i="52"/>
  <c r="DC287" i="52"/>
  <c r="DG287" i="52"/>
  <c r="EC287" i="52" s="1"/>
  <c r="GK287" i="52" s="1"/>
  <c r="DM287" i="52"/>
  <c r="DQ287" i="52"/>
  <c r="DA288" i="52"/>
  <c r="DE288" i="52"/>
  <c r="EA288" i="52" s="1"/>
  <c r="FW288" i="52" s="1"/>
  <c r="DK288" i="52"/>
  <c r="DO288" i="52"/>
  <c r="CY289" i="52"/>
  <c r="DC289" i="52"/>
  <c r="DY289" i="52" s="1"/>
  <c r="DG289" i="52"/>
  <c r="DM289" i="52"/>
  <c r="DQ289" i="52"/>
  <c r="DA290" i="52"/>
  <c r="DW290" i="52" s="1"/>
  <c r="GE290" i="52" s="1"/>
  <c r="DE290" i="52"/>
  <c r="DK290" i="52"/>
  <c r="DO290" i="52"/>
  <c r="CY291" i="52"/>
  <c r="DU291" i="52" s="1"/>
  <c r="GC291" i="52" s="1"/>
  <c r="DC291" i="52"/>
  <c r="DG291" i="52"/>
  <c r="DM291" i="52"/>
  <c r="DQ291" i="52"/>
  <c r="DA292" i="52"/>
  <c r="DE292" i="52"/>
  <c r="DK292" i="52"/>
  <c r="DO292" i="52"/>
  <c r="CY293" i="52"/>
  <c r="DC293" i="52"/>
  <c r="DG293" i="52"/>
  <c r="DM293" i="52"/>
  <c r="DQ293" i="52"/>
  <c r="DA294" i="52"/>
  <c r="DE294" i="52"/>
  <c r="DK294" i="52"/>
  <c r="DO294" i="52"/>
  <c r="CY295" i="52"/>
  <c r="DC295" i="52"/>
  <c r="DG295" i="52"/>
  <c r="EC295" i="52" s="1"/>
  <c r="GK295" i="52" s="1"/>
  <c r="DM295" i="52"/>
  <c r="DQ295" i="52"/>
  <c r="DA296" i="52"/>
  <c r="DE296" i="52"/>
  <c r="DK296" i="52"/>
  <c r="DO296" i="52"/>
  <c r="CY297" i="52"/>
  <c r="DC297" i="52"/>
  <c r="DY297" i="52" s="1"/>
  <c r="FU297" i="52" s="1"/>
  <c r="DG297" i="52"/>
  <c r="DM297" i="52"/>
  <c r="DQ297" i="52"/>
  <c r="DA298" i="52"/>
  <c r="DE298" i="52"/>
  <c r="DK298" i="52"/>
  <c r="DO298" i="52"/>
  <c r="CY299" i="52"/>
  <c r="DU299" i="52" s="1"/>
  <c r="GC299" i="52" s="1"/>
  <c r="DC299" i="52"/>
  <c r="DG299" i="52"/>
  <c r="DM299" i="52"/>
  <c r="DQ299" i="52"/>
  <c r="EM299" i="52" s="1"/>
  <c r="DA300" i="52"/>
  <c r="DE300" i="52"/>
  <c r="DK300" i="52"/>
  <c r="DO300" i="52"/>
  <c r="CY301" i="52"/>
  <c r="DC301" i="52"/>
  <c r="DG301" i="52"/>
  <c r="DM301" i="52"/>
  <c r="EI301" i="52" s="1"/>
  <c r="IB301" i="52" s="1"/>
  <c r="DQ301" i="52"/>
  <c r="DA302" i="52"/>
  <c r="DE302" i="52"/>
  <c r="DK302" i="52"/>
  <c r="DO302" i="52"/>
  <c r="CY303" i="52"/>
  <c r="DC303" i="52"/>
  <c r="DG303" i="52"/>
  <c r="EC303" i="52" s="1"/>
  <c r="GK303" i="52" s="1"/>
  <c r="DM303" i="52"/>
  <c r="DQ303" i="52"/>
  <c r="DA304" i="52"/>
  <c r="DE304" i="52"/>
  <c r="DK304" i="52"/>
  <c r="DO304" i="52"/>
  <c r="CY305" i="52"/>
  <c r="DC305" i="52"/>
  <c r="DY305" i="52" s="1"/>
  <c r="FU305" i="52" s="1"/>
  <c r="DG305" i="52"/>
  <c r="DM305" i="52"/>
  <c r="DQ305" i="52"/>
  <c r="DA306" i="52"/>
  <c r="DE306" i="52"/>
  <c r="DK306" i="52"/>
  <c r="DO306" i="52"/>
  <c r="CY307" i="52"/>
  <c r="DU307" i="52" s="1"/>
  <c r="GC307" i="52" s="1"/>
  <c r="DC307" i="52"/>
  <c r="DG307" i="52"/>
  <c r="DM307" i="52"/>
  <c r="DQ307" i="52"/>
  <c r="EM307" i="52" s="1"/>
  <c r="DA308" i="52"/>
  <c r="DE308" i="52"/>
  <c r="DK308" i="52"/>
  <c r="DO308" i="52"/>
  <c r="CY309" i="52"/>
  <c r="DC309" i="52"/>
  <c r="DG309" i="52"/>
  <c r="DM309" i="52"/>
  <c r="EI309" i="52" s="1"/>
  <c r="IB309" i="52" s="1"/>
  <c r="DQ309" i="52"/>
  <c r="DA310" i="52"/>
  <c r="DE310" i="52"/>
  <c r="DK310" i="52"/>
  <c r="DO310" i="52"/>
  <c r="CY311" i="52"/>
  <c r="DC311" i="52"/>
  <c r="DG311" i="52"/>
  <c r="EC311" i="52" s="1"/>
  <c r="GK311" i="52" s="1"/>
  <c r="DM311" i="52"/>
  <c r="DQ311" i="52"/>
  <c r="DA312" i="52"/>
  <c r="DE312" i="52"/>
  <c r="DK312" i="52"/>
  <c r="DO312" i="52"/>
  <c r="CY313" i="52"/>
  <c r="DC313" i="52"/>
  <c r="DY313" i="52" s="1"/>
  <c r="FU313" i="52" s="1"/>
  <c r="DG313" i="52"/>
  <c r="DM313" i="52"/>
  <c r="DQ313" i="52"/>
  <c r="DA314" i="52"/>
  <c r="DE314" i="52"/>
  <c r="DK314" i="52"/>
  <c r="DO314" i="52"/>
  <c r="CY315" i="52"/>
  <c r="DU315" i="52" s="1"/>
  <c r="GC315" i="52" s="1"/>
  <c r="DC315" i="52"/>
  <c r="DG315" i="52"/>
  <c r="DM315" i="52"/>
  <c r="DQ315" i="52"/>
  <c r="EM315" i="52" s="1"/>
  <c r="DA316" i="52"/>
  <c r="DE316" i="52"/>
  <c r="DK316" i="52"/>
  <c r="DO316" i="52"/>
  <c r="CY317" i="52"/>
  <c r="DC317" i="52"/>
  <c r="DG317" i="52"/>
  <c r="DM317" i="52"/>
  <c r="EI317" i="52" s="1"/>
  <c r="HP317" i="52" s="1"/>
  <c r="DQ317" i="52"/>
  <c r="DA318" i="52"/>
  <c r="DE318" i="52"/>
  <c r="DK318" i="52"/>
  <c r="DO318" i="52"/>
  <c r="CY319" i="52"/>
  <c r="DC319" i="52"/>
  <c r="DG319" i="52"/>
  <c r="EC319" i="52" s="1"/>
  <c r="GK319" i="52" s="1"/>
  <c r="DM319" i="52"/>
  <c r="DQ319" i="52"/>
  <c r="DA320" i="52"/>
  <c r="DE320" i="52"/>
  <c r="DK320" i="52"/>
  <c r="DO320" i="52"/>
  <c r="CY321" i="52"/>
  <c r="DC321" i="52"/>
  <c r="DY321" i="52" s="1"/>
  <c r="FU321" i="52" s="1"/>
  <c r="DG321" i="52"/>
  <c r="DM321" i="52"/>
  <c r="DQ321" i="52"/>
  <c r="DA322" i="52"/>
  <c r="DE322" i="52"/>
  <c r="DK322" i="52"/>
  <c r="DO322" i="52"/>
  <c r="CY323" i="52"/>
  <c r="DU323" i="52" s="1"/>
  <c r="GC323" i="52" s="1"/>
  <c r="DC323" i="52"/>
  <c r="DG323" i="52"/>
  <c r="DM323" i="52"/>
  <c r="DQ323" i="52"/>
  <c r="EM323" i="52" s="1"/>
  <c r="DA324" i="52"/>
  <c r="DE324" i="52"/>
  <c r="DK324" i="52"/>
  <c r="DO324" i="52"/>
  <c r="CY325" i="52"/>
  <c r="DC325" i="52"/>
  <c r="DG325" i="52"/>
  <c r="DM325" i="52"/>
  <c r="EI325" i="52" s="1"/>
  <c r="IB325" i="52" s="1"/>
  <c r="DQ325" i="52"/>
  <c r="DA326" i="52"/>
  <c r="DE326" i="52"/>
  <c r="DK326" i="52"/>
  <c r="DO326" i="52"/>
  <c r="CY327" i="52"/>
  <c r="DC327" i="52"/>
  <c r="DG327" i="52"/>
  <c r="EC327" i="52" s="1"/>
  <c r="GK327" i="52" s="1"/>
  <c r="DM327" i="52"/>
  <c r="DQ327" i="52"/>
  <c r="DA328" i="52"/>
  <c r="DE328" i="52"/>
  <c r="DK328" i="52"/>
  <c r="DO328" i="52"/>
  <c r="CY329" i="52"/>
  <c r="DC329" i="52"/>
  <c r="DY329" i="52" s="1"/>
  <c r="FU329" i="52" s="1"/>
  <c r="DG329" i="52"/>
  <c r="DM329" i="52"/>
  <c r="DQ329" i="52"/>
  <c r="DA330" i="52"/>
  <c r="DE330" i="52"/>
  <c r="DK330" i="52"/>
  <c r="DO330" i="52"/>
  <c r="CY331" i="52"/>
  <c r="DU331" i="52" s="1"/>
  <c r="GC331" i="52" s="1"/>
  <c r="DC331" i="52"/>
  <c r="CZ107" i="52"/>
  <c r="DE128" i="52"/>
  <c r="DK142" i="52"/>
  <c r="DO147" i="52"/>
  <c r="DE151" i="52"/>
  <c r="DQ154" i="52"/>
  <c r="DG158" i="52"/>
  <c r="EC158" i="52" s="1"/>
  <c r="FY158" i="52" s="1"/>
  <c r="CY162" i="52"/>
  <c r="DK165" i="52"/>
  <c r="DA169" i="52"/>
  <c r="DM172" i="52"/>
  <c r="EI172" i="52" s="1"/>
  <c r="IB172" i="52" s="1"/>
  <c r="DC176" i="52"/>
  <c r="DO179" i="52"/>
  <c r="DE183" i="52"/>
  <c r="DQ186" i="52"/>
  <c r="EM186" i="52" s="1"/>
  <c r="DG190" i="52"/>
  <c r="CY194" i="52"/>
  <c r="DK197" i="52"/>
  <c r="DA201" i="52"/>
  <c r="DW201" i="52" s="1"/>
  <c r="GE201" i="52" s="1"/>
  <c r="DM204" i="52"/>
  <c r="DC208" i="52"/>
  <c r="DD211" i="52"/>
  <c r="DB212" i="52"/>
  <c r="DX212" i="52" s="1"/>
  <c r="CZ213" i="52"/>
  <c r="DR213" i="52"/>
  <c r="DP214" i="52"/>
  <c r="DN215" i="52"/>
  <c r="DL216" i="52"/>
  <c r="DJ217" i="52"/>
  <c r="DF218" i="52"/>
  <c r="DD219" i="52"/>
  <c r="DZ219" i="52" s="1"/>
  <c r="FV219" i="52" s="1"/>
  <c r="DB220" i="52"/>
  <c r="CZ221" i="52"/>
  <c r="DR221" i="52"/>
  <c r="DP222" i="52"/>
  <c r="EL222" i="52" s="1"/>
  <c r="IE222" i="52" s="1"/>
  <c r="DN223" i="52"/>
  <c r="DL224" i="52"/>
  <c r="DJ225" i="52"/>
  <c r="DF226" i="52"/>
  <c r="EB226" i="52" s="1"/>
  <c r="GJ226" i="52" s="1"/>
  <c r="DD227" i="52"/>
  <c r="DB228" i="52"/>
  <c r="CZ229" i="52"/>
  <c r="DR229" i="52"/>
  <c r="DP230" i="52"/>
  <c r="DN231" i="52"/>
  <c r="DL232" i="52"/>
  <c r="DJ233" i="52"/>
  <c r="DF234" i="52"/>
  <c r="DD235" i="52"/>
  <c r="DB236" i="52"/>
  <c r="CZ237" i="52"/>
  <c r="DV237" i="52" s="1"/>
  <c r="GD237" i="52" s="1"/>
  <c r="DR237" i="52"/>
  <c r="DP238" i="52"/>
  <c r="DN239" i="52"/>
  <c r="DL240" i="52"/>
  <c r="EH240" i="52" s="1"/>
  <c r="HO240" i="52" s="1"/>
  <c r="DJ241" i="52"/>
  <c r="DF242" i="52"/>
  <c r="DD243" i="52"/>
  <c r="DB244" i="52"/>
  <c r="DX244" i="52" s="1"/>
  <c r="CZ245" i="52"/>
  <c r="DR245" i="52"/>
  <c r="DP246" i="52"/>
  <c r="DN247" i="52"/>
  <c r="DL248" i="52"/>
  <c r="DJ249" i="52"/>
  <c r="DF250" i="52"/>
  <c r="DD251" i="52"/>
  <c r="DZ251" i="52" s="1"/>
  <c r="FV251" i="52" s="1"/>
  <c r="DB252" i="52"/>
  <c r="CZ253" i="52"/>
  <c r="DR253" i="52"/>
  <c r="DP254" i="52"/>
  <c r="EL254" i="52" s="1"/>
  <c r="IE254" i="52" s="1"/>
  <c r="DN255" i="52"/>
  <c r="DL256" i="52"/>
  <c r="DJ257" i="52"/>
  <c r="DF258" i="52"/>
  <c r="EB258" i="52" s="1"/>
  <c r="GJ258" i="52" s="1"/>
  <c r="DR258" i="52"/>
  <c r="DF259" i="52"/>
  <c r="DP259" i="52"/>
  <c r="DD260" i="52"/>
  <c r="DZ260" i="52" s="1"/>
  <c r="GH260" i="52" s="1"/>
  <c r="DN260" i="52"/>
  <c r="DB261" i="52"/>
  <c r="DL261" i="52"/>
  <c r="CZ262" i="52"/>
  <c r="DV262" i="52" s="1"/>
  <c r="DJ262" i="52"/>
  <c r="DR262" i="52"/>
  <c r="DF263" i="52"/>
  <c r="DP263" i="52"/>
  <c r="DD264" i="52"/>
  <c r="DN264" i="52"/>
  <c r="DB265" i="52"/>
  <c r="DL265" i="52"/>
  <c r="CZ266" i="52"/>
  <c r="DJ266" i="52"/>
  <c r="DR266" i="52"/>
  <c r="DF267" i="52"/>
  <c r="EB267" i="52" s="1"/>
  <c r="GJ267" i="52" s="1"/>
  <c r="DP267" i="52"/>
  <c r="DB268" i="52"/>
  <c r="DF268" i="52"/>
  <c r="DL268" i="52"/>
  <c r="EH268" i="52" s="1"/>
  <c r="HO268" i="52" s="1"/>
  <c r="DP268" i="52"/>
  <c r="CZ269" i="52"/>
  <c r="DD269" i="52"/>
  <c r="DJ269" i="52"/>
  <c r="EF269" i="52" s="1"/>
  <c r="DN269" i="52"/>
  <c r="DR269" i="52"/>
  <c r="DB270" i="52"/>
  <c r="DF270" i="52"/>
  <c r="DL270" i="52"/>
  <c r="DP270" i="52"/>
  <c r="CZ271" i="52"/>
  <c r="DD271" i="52"/>
  <c r="DJ271" i="52"/>
  <c r="DN271" i="52"/>
  <c r="DR271" i="52"/>
  <c r="DB272" i="52"/>
  <c r="DF272" i="52"/>
  <c r="DL272" i="52"/>
  <c r="DP272" i="52"/>
  <c r="CZ273" i="52"/>
  <c r="DD273" i="52"/>
  <c r="DJ273" i="52"/>
  <c r="DN273" i="52"/>
  <c r="DR273" i="52"/>
  <c r="EN273" i="52" s="1"/>
  <c r="DB274" i="52"/>
  <c r="DF274" i="52"/>
  <c r="DL274" i="52"/>
  <c r="DP274" i="52"/>
  <c r="EL274" i="52" s="1"/>
  <c r="IE274" i="52" s="1"/>
  <c r="CZ275" i="52"/>
  <c r="DD275" i="52"/>
  <c r="DJ275" i="52"/>
  <c r="DN275" i="52"/>
  <c r="EJ275" i="52" s="1"/>
  <c r="IC275" i="52" s="1"/>
  <c r="DR275" i="52"/>
  <c r="DB276" i="52"/>
  <c r="DF276" i="52"/>
  <c r="DL276" i="52"/>
  <c r="EH276" i="52" s="1"/>
  <c r="HO276" i="52" s="1"/>
  <c r="DP276" i="52"/>
  <c r="CZ277" i="52"/>
  <c r="DD277" i="52"/>
  <c r="DJ277" i="52"/>
  <c r="EF277" i="52" s="1"/>
  <c r="DN277" i="52"/>
  <c r="DR277" i="52"/>
  <c r="DB278" i="52"/>
  <c r="DF278" i="52"/>
  <c r="DL278" i="52"/>
  <c r="DP278" i="52"/>
  <c r="CZ279" i="52"/>
  <c r="DD279" i="52"/>
  <c r="DJ279" i="52"/>
  <c r="DN279" i="52"/>
  <c r="DR279" i="52"/>
  <c r="DB280" i="52"/>
  <c r="DF280" i="52"/>
  <c r="DL280" i="52"/>
  <c r="DP280" i="52"/>
  <c r="CZ281" i="52"/>
  <c r="DD281" i="52"/>
  <c r="DJ281" i="52"/>
  <c r="DN281" i="52"/>
  <c r="DR281" i="52"/>
  <c r="EN281" i="52" s="1"/>
  <c r="DB282" i="52"/>
  <c r="DF282" i="52"/>
  <c r="DL282" i="52"/>
  <c r="DP282" i="52"/>
  <c r="EL282" i="52" s="1"/>
  <c r="IE282" i="52" s="1"/>
  <c r="CZ283" i="52"/>
  <c r="DD283" i="52"/>
  <c r="DJ283" i="52"/>
  <c r="DN283" i="52"/>
  <c r="EJ283" i="52" s="1"/>
  <c r="IC283" i="52" s="1"/>
  <c r="DR283" i="52"/>
  <c r="DB284" i="52"/>
  <c r="DF284" i="52"/>
  <c r="DL284" i="52"/>
  <c r="EH284" i="52" s="1"/>
  <c r="HO284" i="52" s="1"/>
  <c r="DP284" i="52"/>
  <c r="CZ285" i="52"/>
  <c r="DD285" i="52"/>
  <c r="DJ285" i="52"/>
  <c r="EF285" i="52" s="1"/>
  <c r="DN285" i="52"/>
  <c r="DR285" i="52"/>
  <c r="DB286" i="52"/>
  <c r="DF286" i="52"/>
  <c r="DL286" i="52"/>
  <c r="DP286" i="52"/>
  <c r="CZ287" i="52"/>
  <c r="DD287" i="52"/>
  <c r="DJ287" i="52"/>
  <c r="DN287" i="52"/>
  <c r="DR287" i="52"/>
  <c r="DB288" i="52"/>
  <c r="DF288" i="52"/>
  <c r="DL288" i="52"/>
  <c r="DP288" i="52"/>
  <c r="CZ289" i="52"/>
  <c r="DD289" i="52"/>
  <c r="DJ289" i="52"/>
  <c r="DN289" i="52"/>
  <c r="DR289" i="52"/>
  <c r="EN289" i="52" s="1"/>
  <c r="DB290" i="52"/>
  <c r="DF290" i="52"/>
  <c r="DL290" i="52"/>
  <c r="DP290" i="52"/>
  <c r="EL290" i="52" s="1"/>
  <c r="IE290" i="52" s="1"/>
  <c r="CZ291" i="52"/>
  <c r="DD291" i="52"/>
  <c r="DJ291" i="52"/>
  <c r="DN291" i="52"/>
  <c r="EJ291" i="52" s="1"/>
  <c r="IC291" i="52" s="1"/>
  <c r="DR291" i="52"/>
  <c r="DB292" i="52"/>
  <c r="DF292" i="52"/>
  <c r="DL292" i="52"/>
  <c r="EH292" i="52" s="1"/>
  <c r="HO292" i="52" s="1"/>
  <c r="DP292" i="52"/>
  <c r="CZ293" i="52"/>
  <c r="DD293" i="52"/>
  <c r="DJ293" i="52"/>
  <c r="EF293" i="52" s="1"/>
  <c r="HM293" i="52" s="1"/>
  <c r="DN293" i="52"/>
  <c r="DR293" i="52"/>
  <c r="DB294" i="52"/>
  <c r="DF294" i="52"/>
  <c r="DL294" i="52"/>
  <c r="DP294" i="52"/>
  <c r="CZ295" i="52"/>
  <c r="DD295" i="52"/>
  <c r="DJ295" i="52"/>
  <c r="DN295" i="52"/>
  <c r="DR295" i="52"/>
  <c r="DB296" i="52"/>
  <c r="DX296" i="52" s="1"/>
  <c r="FT296" i="52" s="1"/>
  <c r="DF296" i="52"/>
  <c r="DL296" i="52"/>
  <c r="DP296" i="52"/>
  <c r="CZ297" i="52"/>
  <c r="DV297" i="52" s="1"/>
  <c r="DD297" i="52"/>
  <c r="DJ297" i="52"/>
  <c r="DN297" i="52"/>
  <c r="DR297" i="52"/>
  <c r="DB298" i="52"/>
  <c r="DF298" i="52"/>
  <c r="DL298" i="52"/>
  <c r="DP298" i="52"/>
  <c r="EL298" i="52" s="1"/>
  <c r="CZ299" i="52"/>
  <c r="DD299" i="52"/>
  <c r="DJ299" i="52"/>
  <c r="DN299" i="52"/>
  <c r="DR299" i="52"/>
  <c r="DB300" i="52"/>
  <c r="DF300" i="52"/>
  <c r="DL300" i="52"/>
  <c r="EH300" i="52" s="1"/>
  <c r="HO300" i="52" s="1"/>
  <c r="DP300" i="52"/>
  <c r="CZ301" i="52"/>
  <c r="DD301" i="52"/>
  <c r="DJ301" i="52"/>
  <c r="DN301" i="52"/>
  <c r="DR301" i="52"/>
  <c r="DB302" i="52"/>
  <c r="DF302" i="52"/>
  <c r="EB302" i="52" s="1"/>
  <c r="GJ302" i="52" s="1"/>
  <c r="DL302" i="52"/>
  <c r="DP302" i="52"/>
  <c r="CZ303" i="52"/>
  <c r="DD303" i="52"/>
  <c r="DZ303" i="52" s="1"/>
  <c r="GH303" i="52" s="1"/>
  <c r="DJ303" i="52"/>
  <c r="DN303" i="52"/>
  <c r="DR303" i="52"/>
  <c r="DB304" i="52"/>
  <c r="DX304" i="52" s="1"/>
  <c r="FT304" i="52" s="1"/>
  <c r="DF304" i="52"/>
  <c r="DL304" i="52"/>
  <c r="DP304" i="52"/>
  <c r="CZ305" i="52"/>
  <c r="DV305" i="52" s="1"/>
  <c r="DD305" i="52"/>
  <c r="DJ305" i="52"/>
  <c r="DN305" i="52"/>
  <c r="DR305" i="52"/>
  <c r="DB306" i="52"/>
  <c r="DF306" i="52"/>
  <c r="DL306" i="52"/>
  <c r="DP306" i="52"/>
  <c r="EL306" i="52" s="1"/>
  <c r="CZ307" i="52"/>
  <c r="DD307" i="52"/>
  <c r="DJ307" i="52"/>
  <c r="DN307" i="52"/>
  <c r="DR307" i="52"/>
  <c r="DB308" i="52"/>
  <c r="DF308" i="52"/>
  <c r="DL308" i="52"/>
  <c r="EH308" i="52" s="1"/>
  <c r="IA308" i="52" s="1"/>
  <c r="DP308" i="52"/>
  <c r="CZ309" i="52"/>
  <c r="DD309" i="52"/>
  <c r="DJ309" i="52"/>
  <c r="DN309" i="52"/>
  <c r="DR309" i="52"/>
  <c r="DB310" i="52"/>
  <c r="DF310" i="52"/>
  <c r="EB310" i="52" s="1"/>
  <c r="GJ310" i="52" s="1"/>
  <c r="DL310" i="52"/>
  <c r="DP310" i="52"/>
  <c r="CZ311" i="52"/>
  <c r="DD311" i="52"/>
  <c r="DZ311" i="52" s="1"/>
  <c r="FV311" i="52" s="1"/>
  <c r="DJ311" i="52"/>
  <c r="DN311" i="52"/>
  <c r="DR311" i="52"/>
  <c r="DB312" i="52"/>
  <c r="DX312" i="52" s="1"/>
  <c r="FT312" i="52" s="1"/>
  <c r="DF312" i="52"/>
  <c r="DL312" i="52"/>
  <c r="DP312" i="52"/>
  <c r="CZ313" i="52"/>
  <c r="DV313" i="52" s="1"/>
  <c r="DD313" i="52"/>
  <c r="DJ313" i="52"/>
  <c r="DN313" i="52"/>
  <c r="DR313" i="52"/>
  <c r="DB314" i="52"/>
  <c r="DF314" i="52"/>
  <c r="DL314" i="52"/>
  <c r="DP314" i="52"/>
  <c r="EL314" i="52" s="1"/>
  <c r="CZ315" i="52"/>
  <c r="DD315" i="52"/>
  <c r="DJ315" i="52"/>
  <c r="DN315" i="52"/>
  <c r="DR315" i="52"/>
  <c r="DB316" i="52"/>
  <c r="DF316" i="52"/>
  <c r="DL316" i="52"/>
  <c r="EH316" i="52" s="1"/>
  <c r="IA316" i="52" s="1"/>
  <c r="DP316" i="52"/>
  <c r="CZ317" i="52"/>
  <c r="DD317" i="52"/>
  <c r="DJ317" i="52"/>
  <c r="DN317" i="52"/>
  <c r="DR317" i="52"/>
  <c r="DB318" i="52"/>
  <c r="DF318" i="52"/>
  <c r="EB318" i="52" s="1"/>
  <c r="GJ318" i="52" s="1"/>
  <c r="DL318" i="52"/>
  <c r="DP318" i="52"/>
  <c r="CZ319" i="52"/>
  <c r="DD319" i="52"/>
  <c r="DZ319" i="52" s="1"/>
  <c r="FV319" i="52" s="1"/>
  <c r="DJ319" i="52"/>
  <c r="DN319" i="52"/>
  <c r="DR319" i="52"/>
  <c r="DB320" i="52"/>
  <c r="DX320" i="52" s="1"/>
  <c r="FT320" i="52" s="1"/>
  <c r="DF320" i="52"/>
  <c r="DL320" i="52"/>
  <c r="DP320" i="52"/>
  <c r="CZ321" i="52"/>
  <c r="DV321" i="52" s="1"/>
  <c r="DD321" i="52"/>
  <c r="DJ321" i="52"/>
  <c r="DN321" i="52"/>
  <c r="DR321" i="52"/>
  <c r="DB322" i="52"/>
  <c r="DF322" i="52"/>
  <c r="DM117" i="52"/>
  <c r="DQ131" i="52"/>
  <c r="EM131" i="52" s="1"/>
  <c r="HT131" i="52" s="1"/>
  <c r="DA145" i="52"/>
  <c r="DM148" i="52"/>
  <c r="DC152" i="52"/>
  <c r="DO155" i="52"/>
  <c r="EK155" i="52" s="1"/>
  <c r="DE159" i="52"/>
  <c r="DQ162" i="52"/>
  <c r="DG166" i="52"/>
  <c r="CY170" i="52"/>
  <c r="DU170" i="52" s="1"/>
  <c r="FQ170" i="52" s="1"/>
  <c r="DK173" i="52"/>
  <c r="DA177" i="52"/>
  <c r="DM180" i="52"/>
  <c r="DC184" i="52"/>
  <c r="DY184" i="52" s="1"/>
  <c r="GG184" i="52" s="1"/>
  <c r="DO187" i="52"/>
  <c r="DE191" i="52"/>
  <c r="DQ194" i="52"/>
  <c r="DG198" i="52"/>
  <c r="EC198" i="52" s="1"/>
  <c r="FY198" i="52" s="1"/>
  <c r="CY202" i="52"/>
  <c r="DK205" i="52"/>
  <c r="DA209" i="52"/>
  <c r="DJ211" i="52"/>
  <c r="EF211" i="52" s="1"/>
  <c r="HM211" i="52" s="1"/>
  <c r="DF212" i="52"/>
  <c r="DD213" i="52"/>
  <c r="DB214" i="52"/>
  <c r="CZ215" i="52"/>
  <c r="DV215" i="52" s="1"/>
  <c r="FR215" i="52" s="1"/>
  <c r="DR215" i="52"/>
  <c r="DP216" i="52"/>
  <c r="DN217" i="52"/>
  <c r="DL218" i="52"/>
  <c r="EH218" i="52" s="1"/>
  <c r="IA218" i="52" s="1"/>
  <c r="DJ219" i="52"/>
  <c r="DF220" i="52"/>
  <c r="DD221" i="52"/>
  <c r="DB222" i="52"/>
  <c r="DX222" i="52" s="1"/>
  <c r="GF222" i="52" s="1"/>
  <c r="CZ223" i="52"/>
  <c r="DR223" i="52"/>
  <c r="DP224" i="52"/>
  <c r="DN225" i="52"/>
  <c r="EJ225" i="52" s="1"/>
  <c r="DL226" i="52"/>
  <c r="DJ227" i="52"/>
  <c r="DF228" i="52"/>
  <c r="DD229" i="52"/>
  <c r="DZ229" i="52" s="1"/>
  <c r="GH229" i="52" s="1"/>
  <c r="DB230" i="52"/>
  <c r="CZ231" i="52"/>
  <c r="DR231" i="52"/>
  <c r="DP232" i="52"/>
  <c r="EL232" i="52" s="1"/>
  <c r="HS232" i="52" s="1"/>
  <c r="DN233" i="52"/>
  <c r="DL234" i="52"/>
  <c r="DJ235" i="52"/>
  <c r="DF236" i="52"/>
  <c r="EB236" i="52" s="1"/>
  <c r="DD237" i="52"/>
  <c r="DB238" i="52"/>
  <c r="CZ239" i="52"/>
  <c r="DR239" i="52"/>
  <c r="EN239" i="52" s="1"/>
  <c r="HU239" i="52" s="1"/>
  <c r="DP240" i="52"/>
  <c r="DN241" i="52"/>
  <c r="DL242" i="52"/>
  <c r="DJ243" i="52"/>
  <c r="EF243" i="52" s="1"/>
  <c r="HM243" i="52" s="1"/>
  <c r="DF244" i="52"/>
  <c r="DD245" i="52"/>
  <c r="DB246" i="52"/>
  <c r="CZ247" i="52"/>
  <c r="DV247" i="52" s="1"/>
  <c r="FR247" i="52" s="1"/>
  <c r="DR247" i="52"/>
  <c r="DP248" i="52"/>
  <c r="DN249" i="52"/>
  <c r="DL250" i="52"/>
  <c r="DJ251" i="52"/>
  <c r="DF252" i="52"/>
  <c r="DD253" i="52"/>
  <c r="DB254" i="52"/>
  <c r="DX254" i="52" s="1"/>
  <c r="CZ255" i="52"/>
  <c r="DR255" i="52"/>
  <c r="DP256" i="52"/>
  <c r="DN257" i="52"/>
  <c r="EJ257" i="52" s="1"/>
  <c r="DL258" i="52"/>
  <c r="CZ259" i="52"/>
  <c r="DJ259" i="52"/>
  <c r="DR259" i="52"/>
  <c r="EN259" i="52" s="1"/>
  <c r="IG259" i="52" s="1"/>
  <c r="DF260" i="52"/>
  <c r="DP260" i="52"/>
  <c r="DD261" i="52"/>
  <c r="DN261" i="52"/>
  <c r="EJ261" i="52" s="1"/>
  <c r="DB262" i="52"/>
  <c r="DL262" i="52"/>
  <c r="CZ263" i="52"/>
  <c r="DJ263" i="52"/>
  <c r="EF263" i="52" s="1"/>
  <c r="HM263" i="52" s="1"/>
  <c r="DR263" i="52"/>
  <c r="DF264" i="52"/>
  <c r="DP264" i="52"/>
  <c r="DD265" i="52"/>
  <c r="DZ265" i="52" s="1"/>
  <c r="GH265" i="52" s="1"/>
  <c r="DN265" i="52"/>
  <c r="DB266" i="52"/>
  <c r="DL266" i="52"/>
  <c r="CZ267" i="52"/>
  <c r="DV267" i="52" s="1"/>
  <c r="FR267" i="52" s="1"/>
  <c r="DJ267" i="52"/>
  <c r="DR267" i="52"/>
  <c r="DC268" i="52"/>
  <c r="DG268" i="52"/>
  <c r="EC268" i="52" s="1"/>
  <c r="GK268" i="52" s="1"/>
  <c r="DM268" i="52"/>
  <c r="DQ268" i="52"/>
  <c r="DA269" i="52"/>
  <c r="DE269" i="52"/>
  <c r="EA269" i="52" s="1"/>
  <c r="FW269" i="52" s="1"/>
  <c r="DK269" i="52"/>
  <c r="DO269" i="52"/>
  <c r="CY270" i="52"/>
  <c r="DC270" i="52"/>
  <c r="DY270" i="52" s="1"/>
  <c r="FU270" i="52" s="1"/>
  <c r="DG270" i="52"/>
  <c r="DM270" i="52"/>
  <c r="DQ270" i="52"/>
  <c r="DA271" i="52"/>
  <c r="DW271" i="52" s="1"/>
  <c r="DE271" i="52"/>
  <c r="DK271" i="52"/>
  <c r="DO271" i="52"/>
  <c r="CY272" i="52"/>
  <c r="DU272" i="52" s="1"/>
  <c r="GC272" i="52" s="1"/>
  <c r="DC272" i="52"/>
  <c r="DG272" i="52"/>
  <c r="DM272" i="52"/>
  <c r="DQ272" i="52"/>
  <c r="EM272" i="52" s="1"/>
  <c r="DA273" i="52"/>
  <c r="DE273" i="52"/>
  <c r="DK273" i="52"/>
  <c r="DO273" i="52"/>
  <c r="CY274" i="52"/>
  <c r="DC274" i="52"/>
  <c r="DG274" i="52"/>
  <c r="DM274" i="52"/>
  <c r="EI274" i="52" s="1"/>
  <c r="HP274" i="52" s="1"/>
  <c r="DQ274" i="52"/>
  <c r="DA275" i="52"/>
  <c r="DE275" i="52"/>
  <c r="DK275" i="52"/>
  <c r="DO275" i="52"/>
  <c r="CY276" i="52"/>
  <c r="DC276" i="52"/>
  <c r="DG276" i="52"/>
  <c r="EC276" i="52" s="1"/>
  <c r="GK276" i="52" s="1"/>
  <c r="DM276" i="52"/>
  <c r="DQ276" i="52"/>
  <c r="DA277" i="52"/>
  <c r="DE277" i="52"/>
  <c r="EA277" i="52" s="1"/>
  <c r="FW277" i="52" s="1"/>
  <c r="DK277" i="52"/>
  <c r="DO277" i="52"/>
  <c r="CY278" i="52"/>
  <c r="DC278" i="52"/>
  <c r="DY278" i="52" s="1"/>
  <c r="FU278" i="52" s="1"/>
  <c r="DG278" i="52"/>
  <c r="DM278" i="52"/>
  <c r="DQ278" i="52"/>
  <c r="DA279" i="52"/>
  <c r="DW279" i="52" s="1"/>
  <c r="DE279" i="52"/>
  <c r="DK279" i="52"/>
  <c r="DO279" i="52"/>
  <c r="CY280" i="52"/>
  <c r="DU280" i="52" s="1"/>
  <c r="GC280" i="52" s="1"/>
  <c r="DC280" i="52"/>
  <c r="DG280" i="52"/>
  <c r="DM280" i="52"/>
  <c r="DQ280" i="52"/>
  <c r="EM280" i="52" s="1"/>
  <c r="DA281" i="52"/>
  <c r="DE281" i="52"/>
  <c r="DK281" i="52"/>
  <c r="DO281" i="52"/>
  <c r="CY282" i="52"/>
  <c r="DC282" i="52"/>
  <c r="DG282" i="52"/>
  <c r="DM282" i="52"/>
  <c r="EI282" i="52" s="1"/>
  <c r="HP282" i="52" s="1"/>
  <c r="DQ282" i="52"/>
  <c r="DA283" i="52"/>
  <c r="DE283" i="52"/>
  <c r="DK283" i="52"/>
  <c r="DO283" i="52"/>
  <c r="CY284" i="52"/>
  <c r="DC284" i="52"/>
  <c r="DG284" i="52"/>
  <c r="EC284" i="52" s="1"/>
  <c r="GK284" i="52" s="1"/>
  <c r="DM284" i="52"/>
  <c r="DQ284" i="52"/>
  <c r="DA285" i="52"/>
  <c r="DE285" i="52"/>
  <c r="EA285" i="52" s="1"/>
  <c r="GI285" i="52" s="1"/>
  <c r="DK285" i="52"/>
  <c r="DO285" i="52"/>
  <c r="CY286" i="52"/>
  <c r="DC286" i="52"/>
  <c r="DY286" i="52" s="1"/>
  <c r="FU286" i="52" s="1"/>
  <c r="DG286" i="52"/>
  <c r="DM286" i="52"/>
  <c r="DQ286" i="52"/>
  <c r="DA287" i="52"/>
  <c r="DW287" i="52" s="1"/>
  <c r="DE287" i="52"/>
  <c r="DK287" i="52"/>
  <c r="DO287" i="52"/>
  <c r="CY288" i="52"/>
  <c r="DU288" i="52" s="1"/>
  <c r="GC288" i="52" s="1"/>
  <c r="DC288" i="52"/>
  <c r="DG288" i="52"/>
  <c r="DM288" i="52"/>
  <c r="DQ288" i="52"/>
  <c r="EM288" i="52" s="1"/>
  <c r="DA289" i="52"/>
  <c r="DE289" i="52"/>
  <c r="DK289" i="52"/>
  <c r="DO289" i="52"/>
  <c r="CY290" i="52"/>
  <c r="DC290" i="52"/>
  <c r="DG290" i="52"/>
  <c r="DM290" i="52"/>
  <c r="EI290" i="52" s="1"/>
  <c r="IB290" i="52" s="1"/>
  <c r="DQ290" i="52"/>
  <c r="DA291" i="52"/>
  <c r="DE291" i="52"/>
  <c r="DK291" i="52"/>
  <c r="DO291" i="52"/>
  <c r="CY292" i="52"/>
  <c r="DC292" i="52"/>
  <c r="DG292" i="52"/>
  <c r="EC292" i="52" s="1"/>
  <c r="GK292" i="52" s="1"/>
  <c r="DM292" i="52"/>
  <c r="DQ292" i="52"/>
  <c r="DA293" i="52"/>
  <c r="DE293" i="52"/>
  <c r="EA293" i="52" s="1"/>
  <c r="GI293" i="52" s="1"/>
  <c r="DK293" i="52"/>
  <c r="DO293" i="52"/>
  <c r="CY294" i="52"/>
  <c r="DC294" i="52"/>
  <c r="DY294" i="52" s="1"/>
  <c r="FU294" i="52" s="1"/>
  <c r="DG294" i="52"/>
  <c r="DM294" i="52"/>
  <c r="DQ294" i="52"/>
  <c r="DA295" i="52"/>
  <c r="DW295" i="52" s="1"/>
  <c r="FS295" i="52" s="1"/>
  <c r="DE295" i="52"/>
  <c r="DK295" i="52"/>
  <c r="DO295" i="52"/>
  <c r="CY296" i="52"/>
  <c r="DC296" i="52"/>
  <c r="DG296" i="52"/>
  <c r="DM296" i="52"/>
  <c r="DQ296" i="52"/>
  <c r="DA297" i="52"/>
  <c r="DE297" i="52"/>
  <c r="DK297" i="52"/>
  <c r="DO297" i="52"/>
  <c r="EK297" i="52" s="1"/>
  <c r="CY298" i="52"/>
  <c r="DC298" i="52"/>
  <c r="DG298" i="52"/>
  <c r="DM298" i="52"/>
  <c r="DQ298" i="52"/>
  <c r="DA299" i="52"/>
  <c r="DE299" i="52"/>
  <c r="DK299" i="52"/>
  <c r="EG299" i="52" s="1"/>
  <c r="HZ299" i="52" s="1"/>
  <c r="DO299" i="52"/>
  <c r="CY300" i="52"/>
  <c r="DC300" i="52"/>
  <c r="DG300" i="52"/>
  <c r="DM300" i="52"/>
  <c r="DQ300" i="52"/>
  <c r="DA301" i="52"/>
  <c r="DE301" i="52"/>
  <c r="EA301" i="52" s="1"/>
  <c r="GI301" i="52" s="1"/>
  <c r="DK301" i="52"/>
  <c r="DO301" i="52"/>
  <c r="CY302" i="52"/>
  <c r="DC302" i="52"/>
  <c r="DG302" i="52"/>
  <c r="DM302" i="52"/>
  <c r="DQ302" i="52"/>
  <c r="DA303" i="52"/>
  <c r="DW303" i="52" s="1"/>
  <c r="FS303" i="52" s="1"/>
  <c r="DE303" i="52"/>
  <c r="DK303" i="52"/>
  <c r="DO303" i="52"/>
  <c r="CY304" i="52"/>
  <c r="DC304" i="52"/>
  <c r="DG304" i="52"/>
  <c r="DM304" i="52"/>
  <c r="DQ304" i="52"/>
  <c r="DA305" i="52"/>
  <c r="DE305" i="52"/>
  <c r="DK305" i="52"/>
  <c r="DO305" i="52"/>
  <c r="EK305" i="52" s="1"/>
  <c r="CY306" i="52"/>
  <c r="DC306" i="52"/>
  <c r="DG306" i="52"/>
  <c r="DM306" i="52"/>
  <c r="DQ306" i="52"/>
  <c r="DA307" i="52"/>
  <c r="DE307" i="52"/>
  <c r="DK307" i="52"/>
  <c r="EG307" i="52" s="1"/>
  <c r="HN307" i="52" s="1"/>
  <c r="DO307" i="52"/>
  <c r="CY308" i="52"/>
  <c r="DC308" i="52"/>
  <c r="DG308" i="52"/>
  <c r="DM308" i="52"/>
  <c r="DQ308" i="52"/>
  <c r="DA309" i="52"/>
  <c r="DE309" i="52"/>
  <c r="EA309" i="52" s="1"/>
  <c r="GI309" i="52" s="1"/>
  <c r="DK309" i="52"/>
  <c r="DO309" i="52"/>
  <c r="CY310" i="52"/>
  <c r="DC310" i="52"/>
  <c r="DG310" i="52"/>
  <c r="DM310" i="52"/>
  <c r="DQ310" i="52"/>
  <c r="DA311" i="52"/>
  <c r="DW311" i="52" s="1"/>
  <c r="FS311" i="52" s="1"/>
  <c r="DE311" i="52"/>
  <c r="DK311" i="52"/>
  <c r="DO311" i="52"/>
  <c r="CY312" i="52"/>
  <c r="DC312" i="52"/>
  <c r="DG312" i="52"/>
  <c r="DM312" i="52"/>
  <c r="DQ312" i="52"/>
  <c r="DA313" i="52"/>
  <c r="DE313" i="52"/>
  <c r="DK313" i="52"/>
  <c r="DO313" i="52"/>
  <c r="EK313" i="52" s="1"/>
  <c r="CY314" i="52"/>
  <c r="DC314" i="52"/>
  <c r="DG314" i="52"/>
  <c r="DM314" i="52"/>
  <c r="DQ314" i="52"/>
  <c r="DA315" i="52"/>
  <c r="DE315" i="52"/>
  <c r="DK315" i="52"/>
  <c r="EG315" i="52" s="1"/>
  <c r="HN315" i="52" s="1"/>
  <c r="DO315" i="52"/>
  <c r="CY316" i="52"/>
  <c r="DC316" i="52"/>
  <c r="DG316" i="52"/>
  <c r="DM316" i="52"/>
  <c r="DQ316" i="52"/>
  <c r="DA317" i="52"/>
  <c r="DE317" i="52"/>
  <c r="EA317" i="52" s="1"/>
  <c r="GI317" i="52" s="1"/>
  <c r="DK317" i="52"/>
  <c r="DO317" i="52"/>
  <c r="CY318" i="52"/>
  <c r="DC318" i="52"/>
  <c r="DG318" i="52"/>
  <c r="DM318" i="52"/>
  <c r="DQ318" i="52"/>
  <c r="DA319" i="52"/>
  <c r="DW319" i="52" s="1"/>
  <c r="FS319" i="52" s="1"/>
  <c r="DE319" i="52"/>
  <c r="DK319" i="52"/>
  <c r="DO319" i="52"/>
  <c r="CY320" i="52"/>
  <c r="DC320" i="52"/>
  <c r="DG320" i="52"/>
  <c r="DM320" i="52"/>
  <c r="DQ320" i="52"/>
  <c r="DA321" i="52"/>
  <c r="DE321" i="52"/>
  <c r="DK321" i="52"/>
  <c r="DO321" i="52"/>
  <c r="EK321" i="52" s="1"/>
  <c r="CY322" i="52"/>
  <c r="DC322" i="52"/>
  <c r="DG322" i="52"/>
  <c r="DM322" i="52"/>
  <c r="DQ322" i="52"/>
  <c r="DA323" i="52"/>
  <c r="DE323" i="52"/>
  <c r="DK323" i="52"/>
  <c r="EG323" i="52" s="1"/>
  <c r="HN323" i="52" s="1"/>
  <c r="DO323" i="52"/>
  <c r="CY324" i="52"/>
  <c r="DC324" i="52"/>
  <c r="DG324" i="52"/>
  <c r="DM324" i="52"/>
  <c r="DQ324" i="52"/>
  <c r="DA325" i="52"/>
  <c r="DE325" i="52"/>
  <c r="EA325" i="52" s="1"/>
  <c r="GI325" i="52" s="1"/>
  <c r="DK325" i="52"/>
  <c r="DO325" i="52"/>
  <c r="CY326" i="52"/>
  <c r="DC326" i="52"/>
  <c r="DG326" i="52"/>
  <c r="DM326" i="52"/>
  <c r="DQ326" i="52"/>
  <c r="DA327" i="52"/>
  <c r="DW327" i="52" s="1"/>
  <c r="FS327" i="52" s="1"/>
  <c r="DE327" i="52"/>
  <c r="DK327" i="52"/>
  <c r="DO327" i="52"/>
  <c r="CY328" i="52"/>
  <c r="DC328" i="52"/>
  <c r="DG328" i="52"/>
  <c r="DM328" i="52"/>
  <c r="DQ328" i="52"/>
  <c r="DA329" i="52"/>
  <c r="DE329" i="52"/>
  <c r="DK329" i="52"/>
  <c r="DO329" i="52"/>
  <c r="EK329" i="52" s="1"/>
  <c r="CY330" i="52"/>
  <c r="DC330" i="52"/>
  <c r="DG330" i="52"/>
  <c r="DM330" i="52"/>
  <c r="DQ330" i="52"/>
  <c r="DA331" i="52"/>
  <c r="DE331" i="52"/>
  <c r="DC121" i="52"/>
  <c r="DY121" i="52" s="1"/>
  <c r="DA153" i="52"/>
  <c r="DE167" i="52"/>
  <c r="DK181" i="52"/>
  <c r="DO195" i="52"/>
  <c r="EK195" i="52" s="1"/>
  <c r="HR195" i="52" s="1"/>
  <c r="CY210" i="52"/>
  <c r="DF214" i="52"/>
  <c r="DR217" i="52"/>
  <c r="DJ221" i="52"/>
  <c r="EF221" i="52" s="1"/>
  <c r="CZ225" i="52"/>
  <c r="DL228" i="52"/>
  <c r="DB232" i="52"/>
  <c r="DN235" i="52"/>
  <c r="EJ235" i="52" s="1"/>
  <c r="IC235" i="52" s="1"/>
  <c r="DD239" i="52"/>
  <c r="DP242" i="52"/>
  <c r="DF246" i="52"/>
  <c r="DR249" i="52"/>
  <c r="EN249" i="52" s="1"/>
  <c r="DJ253" i="52"/>
  <c r="CZ257" i="52"/>
  <c r="DL259" i="52"/>
  <c r="DF261" i="52"/>
  <c r="EB261" i="52" s="1"/>
  <c r="FX261" i="52" s="1"/>
  <c r="DB263" i="52"/>
  <c r="DR264" i="52"/>
  <c r="DN266" i="52"/>
  <c r="DD268" i="52"/>
  <c r="DZ268" i="52" s="1"/>
  <c r="GH268" i="52" s="1"/>
  <c r="DB269" i="52"/>
  <c r="CZ270" i="52"/>
  <c r="DR270" i="52"/>
  <c r="DP271" i="52"/>
  <c r="DN272" i="52"/>
  <c r="DL273" i="52"/>
  <c r="DJ274" i="52"/>
  <c r="DF275" i="52"/>
  <c r="EB275" i="52" s="1"/>
  <c r="GJ275" i="52" s="1"/>
  <c r="DD276" i="52"/>
  <c r="DB277" i="52"/>
  <c r="CZ278" i="52"/>
  <c r="DR278" i="52"/>
  <c r="EN278" i="52" s="1"/>
  <c r="HU278" i="52" s="1"/>
  <c r="DP279" i="52"/>
  <c r="DN280" i="52"/>
  <c r="DL281" i="52"/>
  <c r="DJ282" i="52"/>
  <c r="EF282" i="52" s="1"/>
  <c r="HM282" i="52" s="1"/>
  <c r="DF283" i="52"/>
  <c r="DD284" i="52"/>
  <c r="DB285" i="52"/>
  <c r="CZ286" i="52"/>
  <c r="DV286" i="52" s="1"/>
  <c r="DR286" i="52"/>
  <c r="DP287" i="52"/>
  <c r="DN288" i="52"/>
  <c r="DL289" i="52"/>
  <c r="DJ290" i="52"/>
  <c r="DF291" i="52"/>
  <c r="DD292" i="52"/>
  <c r="DB293" i="52"/>
  <c r="DX293" i="52" s="1"/>
  <c r="FT293" i="52" s="1"/>
  <c r="CZ294" i="52"/>
  <c r="DR294" i="52"/>
  <c r="DP295" i="52"/>
  <c r="DN296" i="52"/>
  <c r="EJ296" i="52" s="1"/>
  <c r="DL297" i="52"/>
  <c r="DJ298" i="52"/>
  <c r="DF299" i="52"/>
  <c r="DD300" i="52"/>
  <c r="DZ300" i="52" s="1"/>
  <c r="GH300" i="52" s="1"/>
  <c r="DB301" i="52"/>
  <c r="CZ302" i="52"/>
  <c r="DR302" i="52"/>
  <c r="DP303" i="52"/>
  <c r="DN304" i="52"/>
  <c r="DL305" i="52"/>
  <c r="DJ306" i="52"/>
  <c r="DF307" i="52"/>
  <c r="EB307" i="52" s="1"/>
  <c r="DD308" i="52"/>
  <c r="DB309" i="52"/>
  <c r="CZ310" i="52"/>
  <c r="DR310" i="52"/>
  <c r="EN310" i="52" s="1"/>
  <c r="IG310" i="52" s="1"/>
  <c r="DP311" i="52"/>
  <c r="DN312" i="52"/>
  <c r="DL313" i="52"/>
  <c r="DJ314" i="52"/>
  <c r="EF314" i="52" s="1"/>
  <c r="HM314" i="52" s="1"/>
  <c r="DF315" i="52"/>
  <c r="DD316" i="52"/>
  <c r="DB317" i="52"/>
  <c r="CZ318" i="52"/>
  <c r="DV318" i="52" s="1"/>
  <c r="FR318" i="52" s="1"/>
  <c r="DR318" i="52"/>
  <c r="DP319" i="52"/>
  <c r="DN320" i="52"/>
  <c r="DL321" i="52"/>
  <c r="DJ322" i="52"/>
  <c r="DR322" i="52"/>
  <c r="DF323" i="52"/>
  <c r="DP323" i="52"/>
  <c r="EL323" i="52" s="1"/>
  <c r="HS323" i="52" s="1"/>
  <c r="DD324" i="52"/>
  <c r="DN324" i="52"/>
  <c r="DB325" i="52"/>
  <c r="DL325" i="52"/>
  <c r="EH325" i="52" s="1"/>
  <c r="IA325" i="52" s="1"/>
  <c r="CZ326" i="52"/>
  <c r="DJ326" i="52"/>
  <c r="DR326" i="52"/>
  <c r="DF327" i="52"/>
  <c r="EB327" i="52" s="1"/>
  <c r="DP327" i="52"/>
  <c r="DD328" i="52"/>
  <c r="DN328" i="52"/>
  <c r="DB329" i="52"/>
  <c r="DX329" i="52" s="1"/>
  <c r="FT329" i="52" s="1"/>
  <c r="DL329" i="52"/>
  <c r="CZ330" i="52"/>
  <c r="DJ330" i="52"/>
  <c r="DR330" i="52"/>
  <c r="EN330" i="52" s="1"/>
  <c r="IG330" i="52" s="1"/>
  <c r="DF331" i="52"/>
  <c r="DL331" i="52"/>
  <c r="DP331" i="52"/>
  <c r="CZ332" i="52"/>
  <c r="DV332" i="52" s="1"/>
  <c r="GD332" i="52" s="1"/>
  <c r="DD332" i="52"/>
  <c r="DJ332" i="52"/>
  <c r="DN332" i="52"/>
  <c r="DR332" i="52"/>
  <c r="EN332" i="52" s="1"/>
  <c r="DB333" i="52"/>
  <c r="DF333" i="52"/>
  <c r="DL333" i="52"/>
  <c r="DP333" i="52"/>
  <c r="EL333" i="52" s="1"/>
  <c r="IE333" i="52" s="1"/>
  <c r="CZ334" i="52"/>
  <c r="DD334" i="52"/>
  <c r="DJ334" i="52"/>
  <c r="DN334" i="52"/>
  <c r="EJ334" i="52" s="1"/>
  <c r="IC334" i="52" s="1"/>
  <c r="DR334" i="52"/>
  <c r="DB335" i="52"/>
  <c r="DF335" i="52"/>
  <c r="DL335" i="52"/>
  <c r="EH335" i="52" s="1"/>
  <c r="HO335" i="52" s="1"/>
  <c r="DP335" i="52"/>
  <c r="CZ336" i="52"/>
  <c r="DD336" i="52"/>
  <c r="DJ336" i="52"/>
  <c r="EF336" i="52" s="1"/>
  <c r="DN336" i="52"/>
  <c r="DR336" i="52"/>
  <c r="DB337" i="52"/>
  <c r="DF337" i="52"/>
  <c r="DL337" i="52"/>
  <c r="DP337" i="52"/>
  <c r="CZ338" i="52"/>
  <c r="DD338" i="52"/>
  <c r="DZ338" i="52" s="1"/>
  <c r="FV338" i="52" s="1"/>
  <c r="DJ338" i="52"/>
  <c r="DN338" i="52"/>
  <c r="DR338" i="52"/>
  <c r="DB339" i="52"/>
  <c r="DF339" i="52"/>
  <c r="DL339" i="52"/>
  <c r="DP339" i="52"/>
  <c r="CZ340" i="52"/>
  <c r="DV340" i="52" s="1"/>
  <c r="GD340" i="52" s="1"/>
  <c r="DD340" i="52"/>
  <c r="DJ340" i="52"/>
  <c r="DN340" i="52"/>
  <c r="DR340" i="52"/>
  <c r="EN340" i="52" s="1"/>
  <c r="DB341" i="52"/>
  <c r="DF341" i="52"/>
  <c r="DL341" i="52"/>
  <c r="DP341" i="52"/>
  <c r="EL341" i="52" s="1"/>
  <c r="IE341" i="52" s="1"/>
  <c r="CZ342" i="52"/>
  <c r="DD342" i="52"/>
  <c r="DJ342" i="52"/>
  <c r="DN342" i="52"/>
  <c r="EJ342" i="52" s="1"/>
  <c r="HQ342" i="52" s="1"/>
  <c r="DR342" i="52"/>
  <c r="DB343" i="52"/>
  <c r="DF343" i="52"/>
  <c r="DL343" i="52"/>
  <c r="EH343" i="52" s="1"/>
  <c r="HO343" i="52" s="1"/>
  <c r="DP343" i="52"/>
  <c r="CZ344" i="52"/>
  <c r="DD344" i="52"/>
  <c r="DJ344" i="52"/>
  <c r="EF344" i="52" s="1"/>
  <c r="DN344" i="52"/>
  <c r="DR344" i="52"/>
  <c r="DB345" i="52"/>
  <c r="DF345" i="52"/>
  <c r="DL345" i="52"/>
  <c r="DP345" i="52"/>
  <c r="CZ346" i="52"/>
  <c r="DD346" i="52"/>
  <c r="DZ346" i="52" s="1"/>
  <c r="GH346" i="52" s="1"/>
  <c r="DJ346" i="52"/>
  <c r="DN346" i="52"/>
  <c r="DR346" i="52"/>
  <c r="DB347" i="52"/>
  <c r="DF347" i="52"/>
  <c r="DL347" i="52"/>
  <c r="DP347" i="52"/>
  <c r="CZ348" i="52"/>
  <c r="DV348" i="52" s="1"/>
  <c r="FR348" i="52" s="1"/>
  <c r="DD348" i="52"/>
  <c r="DJ348" i="52"/>
  <c r="DN348" i="52"/>
  <c r="DR348" i="52"/>
  <c r="EN348" i="52" s="1"/>
  <c r="HU348" i="52" s="1"/>
  <c r="DB349" i="52"/>
  <c r="DF349" i="52"/>
  <c r="DL349" i="52"/>
  <c r="DP349" i="52"/>
  <c r="EL349" i="52" s="1"/>
  <c r="HS349" i="52" s="1"/>
  <c r="CZ350" i="52"/>
  <c r="DD350" i="52"/>
  <c r="DJ350" i="52"/>
  <c r="DN350" i="52"/>
  <c r="EJ350" i="52" s="1"/>
  <c r="DR350" i="52"/>
  <c r="DB351" i="52"/>
  <c r="DF351" i="52"/>
  <c r="DL351" i="52"/>
  <c r="EH351" i="52" s="1"/>
  <c r="IA351" i="52" s="1"/>
  <c r="DP351" i="52"/>
  <c r="CZ352" i="52"/>
  <c r="DD352" i="52"/>
  <c r="DJ352" i="52"/>
  <c r="EF352" i="52" s="1"/>
  <c r="HY352" i="52" s="1"/>
  <c r="DN352" i="52"/>
  <c r="DR352" i="52"/>
  <c r="DB353" i="52"/>
  <c r="DF353" i="52"/>
  <c r="DL353" i="52"/>
  <c r="DP353" i="52"/>
  <c r="CZ354" i="52"/>
  <c r="DD354" i="52"/>
  <c r="DZ354" i="52" s="1"/>
  <c r="GH354" i="52" s="1"/>
  <c r="DJ354" i="52"/>
  <c r="DN354" i="52"/>
  <c r="DR354" i="52"/>
  <c r="DB355" i="52"/>
  <c r="DF355" i="52"/>
  <c r="DL355" i="52"/>
  <c r="DP355" i="52"/>
  <c r="CZ356" i="52"/>
  <c r="DV356" i="52" s="1"/>
  <c r="FR356" i="52" s="1"/>
  <c r="DD356" i="52"/>
  <c r="DJ356" i="52"/>
  <c r="DN356" i="52"/>
  <c r="DR356" i="52"/>
  <c r="EN356" i="52" s="1"/>
  <c r="IG356" i="52" s="1"/>
  <c r="DB357" i="52"/>
  <c r="DF357" i="52"/>
  <c r="DL357" i="52"/>
  <c r="DP357" i="52"/>
  <c r="EL357" i="52" s="1"/>
  <c r="HS357" i="52" s="1"/>
  <c r="CZ358" i="52"/>
  <c r="DD358" i="52"/>
  <c r="DJ358" i="52"/>
  <c r="DN358" i="52"/>
  <c r="EJ358" i="52" s="1"/>
  <c r="DR358" i="52"/>
  <c r="DB359" i="52"/>
  <c r="DF359" i="52"/>
  <c r="DL359" i="52"/>
  <c r="EH359" i="52" s="1"/>
  <c r="IA359" i="52" s="1"/>
  <c r="DP359" i="52"/>
  <c r="CZ360" i="52"/>
  <c r="DD360" i="52"/>
  <c r="DJ360" i="52"/>
  <c r="EF360" i="52" s="1"/>
  <c r="HM360" i="52" s="1"/>
  <c r="DN360" i="52"/>
  <c r="DR360" i="52"/>
  <c r="DB361" i="52"/>
  <c r="DF361" i="52"/>
  <c r="DL361" i="52"/>
  <c r="DP361" i="52"/>
  <c r="CZ362" i="52"/>
  <c r="DD362" i="52"/>
  <c r="DZ362" i="52" s="1"/>
  <c r="GH362" i="52" s="1"/>
  <c r="DJ362" i="52"/>
  <c r="DN362" i="52"/>
  <c r="DR362" i="52"/>
  <c r="DB363" i="52"/>
  <c r="DF363" i="52"/>
  <c r="DL363" i="52"/>
  <c r="DP363" i="52"/>
  <c r="CZ364" i="52"/>
  <c r="DV364" i="52" s="1"/>
  <c r="FR364" i="52" s="1"/>
  <c r="DD364" i="52"/>
  <c r="DJ364" i="52"/>
  <c r="DN364" i="52"/>
  <c r="DR364" i="52"/>
  <c r="EN364" i="52" s="1"/>
  <c r="HU364" i="52" s="1"/>
  <c r="DB365" i="52"/>
  <c r="DF365" i="52"/>
  <c r="DL365" i="52"/>
  <c r="DP365" i="52"/>
  <c r="EL365" i="52" s="1"/>
  <c r="HS365" i="52" s="1"/>
  <c r="CZ366" i="52"/>
  <c r="DD366" i="52"/>
  <c r="DJ366" i="52"/>
  <c r="DN366" i="52"/>
  <c r="EJ366" i="52" s="1"/>
  <c r="HQ366" i="52" s="1"/>
  <c r="DR366" i="52"/>
  <c r="DB367" i="52"/>
  <c r="DF367" i="52"/>
  <c r="DL367" i="52"/>
  <c r="EH367" i="52" s="1"/>
  <c r="DP367" i="52"/>
  <c r="CZ368" i="52"/>
  <c r="DD368" i="52"/>
  <c r="DJ368" i="52"/>
  <c r="EF368" i="52" s="1"/>
  <c r="HY368" i="52" s="1"/>
  <c r="DN368" i="52"/>
  <c r="DR368" i="52"/>
  <c r="DB369" i="52"/>
  <c r="DF369" i="52"/>
  <c r="DL369" i="52"/>
  <c r="DP369" i="52"/>
  <c r="CZ370" i="52"/>
  <c r="DD370" i="52"/>
  <c r="DJ370" i="52"/>
  <c r="DN370" i="52"/>
  <c r="DR370" i="52"/>
  <c r="DB371" i="52"/>
  <c r="DX371" i="52" s="1"/>
  <c r="GF371" i="52" s="1"/>
  <c r="DF371" i="52"/>
  <c r="DL371" i="52"/>
  <c r="DP371" i="52"/>
  <c r="CZ372" i="52"/>
  <c r="DD372" i="52"/>
  <c r="DJ372" i="52"/>
  <c r="DN372" i="52"/>
  <c r="DR372" i="52"/>
  <c r="EN372" i="52" s="1"/>
  <c r="IG372" i="52" s="1"/>
  <c r="DB373" i="52"/>
  <c r="DF373" i="52"/>
  <c r="DL373" i="52"/>
  <c r="DP373" i="52"/>
  <c r="EL373" i="52" s="1"/>
  <c r="IE373" i="52" s="1"/>
  <c r="CZ374" i="52"/>
  <c r="DD374" i="52"/>
  <c r="DJ374" i="52"/>
  <c r="DN374" i="52"/>
  <c r="EJ374" i="52" s="1"/>
  <c r="HQ374" i="52" s="1"/>
  <c r="DR374" i="52"/>
  <c r="DB375" i="52"/>
  <c r="DF375" i="52"/>
  <c r="DL375" i="52"/>
  <c r="EH375" i="52" s="1"/>
  <c r="DP375" i="52"/>
  <c r="CZ376" i="52"/>
  <c r="DD376" i="52"/>
  <c r="DJ376" i="52"/>
  <c r="EF376" i="52" s="1"/>
  <c r="HY376" i="52" s="1"/>
  <c r="DN376" i="52"/>
  <c r="DR376" i="52"/>
  <c r="DB377" i="52"/>
  <c r="DF377" i="52"/>
  <c r="EB377" i="52" s="1"/>
  <c r="FX377" i="52" s="1"/>
  <c r="DL377" i="52"/>
  <c r="DP377" i="52"/>
  <c r="CZ378" i="52"/>
  <c r="DD378" i="52"/>
  <c r="DJ378" i="52"/>
  <c r="DN378" i="52"/>
  <c r="DR378" i="52"/>
  <c r="DB379" i="52"/>
  <c r="DX379" i="52" s="1"/>
  <c r="GF379" i="52" s="1"/>
  <c r="DF379" i="52"/>
  <c r="DL379" i="52"/>
  <c r="DP379" i="52"/>
  <c r="CZ380" i="52"/>
  <c r="DD380" i="52"/>
  <c r="DJ380" i="52"/>
  <c r="DN380" i="52"/>
  <c r="DR380" i="52"/>
  <c r="EN380" i="52" s="1"/>
  <c r="IG380" i="52" s="1"/>
  <c r="DB381" i="52"/>
  <c r="DF381" i="52"/>
  <c r="DL381" i="52"/>
  <c r="DP381" i="52"/>
  <c r="EL381" i="52" s="1"/>
  <c r="HS381" i="52" s="1"/>
  <c r="CZ382" i="52"/>
  <c r="DD382" i="52"/>
  <c r="DJ382" i="52"/>
  <c r="DN382" i="52"/>
  <c r="DR382" i="52"/>
  <c r="DB383" i="52"/>
  <c r="DF383" i="52"/>
  <c r="DL383" i="52"/>
  <c r="EH383" i="52" s="1"/>
  <c r="DP383" i="52"/>
  <c r="CZ384" i="52"/>
  <c r="DD384" i="52"/>
  <c r="DJ384" i="52"/>
  <c r="DN384" i="52"/>
  <c r="DR384" i="52"/>
  <c r="DB385" i="52"/>
  <c r="DF385" i="52"/>
  <c r="EB385" i="52" s="1"/>
  <c r="FX385" i="52" s="1"/>
  <c r="DL385" i="52"/>
  <c r="DP385" i="52"/>
  <c r="CZ386" i="52"/>
  <c r="DD386" i="52"/>
  <c r="DZ386" i="52" s="1"/>
  <c r="DJ386" i="52"/>
  <c r="DN386" i="52"/>
  <c r="DR386" i="52"/>
  <c r="DB387" i="52"/>
  <c r="DX387" i="52" s="1"/>
  <c r="GF387" i="52" s="1"/>
  <c r="DF387" i="52"/>
  <c r="DL387" i="52"/>
  <c r="DP387" i="52"/>
  <c r="CZ388" i="52"/>
  <c r="DV388" i="52" s="1"/>
  <c r="FR388" i="52" s="1"/>
  <c r="DD388" i="52"/>
  <c r="DJ388" i="52"/>
  <c r="DN388" i="52"/>
  <c r="DR388" i="52"/>
  <c r="DB389" i="52"/>
  <c r="DF389" i="52"/>
  <c r="DL389" i="52"/>
  <c r="DP389" i="52"/>
  <c r="EL389" i="52" s="1"/>
  <c r="IE389" i="52" s="1"/>
  <c r="CZ390" i="52"/>
  <c r="DD390" i="52"/>
  <c r="DJ390" i="52"/>
  <c r="DN390" i="52"/>
  <c r="DR390" i="52"/>
  <c r="DB391" i="52"/>
  <c r="DF391" i="52"/>
  <c r="DL391" i="52"/>
  <c r="EH391" i="52" s="1"/>
  <c r="HO391" i="52" s="1"/>
  <c r="DP391" i="52"/>
  <c r="CZ392" i="52"/>
  <c r="DD392" i="52"/>
  <c r="DJ392" i="52"/>
  <c r="DN392" i="52"/>
  <c r="DR392" i="52"/>
  <c r="DB393" i="52"/>
  <c r="DF393" i="52"/>
  <c r="EB393" i="52" s="1"/>
  <c r="GJ393" i="52" s="1"/>
  <c r="DL393" i="52"/>
  <c r="DP393" i="52"/>
  <c r="CZ394" i="52"/>
  <c r="DD394" i="52"/>
  <c r="DZ394" i="52" s="1"/>
  <c r="FV394" i="52" s="1"/>
  <c r="DJ394" i="52"/>
  <c r="DN394" i="52"/>
  <c r="DR394" i="52"/>
  <c r="DB395" i="52"/>
  <c r="DX395" i="52" s="1"/>
  <c r="DF395" i="52"/>
  <c r="DL395" i="52"/>
  <c r="DP395" i="52"/>
  <c r="CZ396" i="52"/>
  <c r="DV396" i="52" s="1"/>
  <c r="GD396" i="52" s="1"/>
  <c r="DD396" i="52"/>
  <c r="DJ396" i="52"/>
  <c r="DN396" i="52"/>
  <c r="DR396" i="52"/>
  <c r="DB397" i="52"/>
  <c r="DF397" i="52"/>
  <c r="DL397" i="52"/>
  <c r="DP397" i="52"/>
  <c r="EL397" i="52" s="1"/>
  <c r="IE397" i="52" s="1"/>
  <c r="CZ398" i="52"/>
  <c r="DD398" i="52"/>
  <c r="DJ398" i="52"/>
  <c r="DN398" i="52"/>
  <c r="DR398" i="52"/>
  <c r="DB399" i="52"/>
  <c r="DF399" i="52"/>
  <c r="DL399" i="52"/>
  <c r="EH399" i="52" s="1"/>
  <c r="HO399" i="52" s="1"/>
  <c r="DP399" i="52"/>
  <c r="CZ400" i="52"/>
  <c r="DD400" i="52"/>
  <c r="DJ400" i="52"/>
  <c r="DN400" i="52"/>
  <c r="DR400" i="52"/>
  <c r="DB401" i="52"/>
  <c r="DF401" i="52"/>
  <c r="EB401" i="52" s="1"/>
  <c r="FX401" i="52" s="1"/>
  <c r="DL401" i="52"/>
  <c r="DP401" i="52"/>
  <c r="CZ402" i="52"/>
  <c r="DD402" i="52"/>
  <c r="DZ402" i="52" s="1"/>
  <c r="FV402" i="52" s="1"/>
  <c r="DJ402" i="52"/>
  <c r="DN402" i="52"/>
  <c r="DR402" i="52"/>
  <c r="DB403" i="52"/>
  <c r="DX403" i="52" s="1"/>
  <c r="DF403" i="52"/>
  <c r="DL403" i="52"/>
  <c r="DP403" i="52"/>
  <c r="CZ404" i="52"/>
  <c r="DV404" i="52" s="1"/>
  <c r="DD404" i="52"/>
  <c r="DJ404" i="52"/>
  <c r="DN404" i="52"/>
  <c r="DR404" i="52"/>
  <c r="DB405" i="52"/>
  <c r="DF405" i="52"/>
  <c r="DL405" i="52"/>
  <c r="DP405" i="52"/>
  <c r="EL405" i="52" s="1"/>
  <c r="IE405" i="52" s="1"/>
  <c r="CZ406" i="52"/>
  <c r="DD406" i="52"/>
  <c r="DJ406" i="52"/>
  <c r="DN406" i="52"/>
  <c r="DR406" i="52"/>
  <c r="DB407" i="52"/>
  <c r="DF407" i="52"/>
  <c r="DL407" i="52"/>
  <c r="EH407" i="52" s="1"/>
  <c r="HO407" i="52" s="1"/>
  <c r="DP407" i="52"/>
  <c r="CZ408" i="52"/>
  <c r="DD408" i="52"/>
  <c r="DJ408" i="52"/>
  <c r="DN408" i="52"/>
  <c r="DR408" i="52"/>
  <c r="DB409" i="52"/>
  <c r="DF409" i="52"/>
  <c r="EB409" i="52" s="1"/>
  <c r="FX409" i="52" s="1"/>
  <c r="DL409" i="52"/>
  <c r="DP409" i="52"/>
  <c r="CZ410" i="52"/>
  <c r="DD410" i="52"/>
  <c r="DZ410" i="52" s="1"/>
  <c r="FV410" i="52" s="1"/>
  <c r="DJ410" i="52"/>
  <c r="DN410" i="52"/>
  <c r="DR410" i="52"/>
  <c r="DB411" i="52"/>
  <c r="DX411" i="52" s="1"/>
  <c r="DF411" i="52"/>
  <c r="DL411" i="52"/>
  <c r="DP411" i="52"/>
  <c r="CZ412" i="52"/>
  <c r="DV412" i="52" s="1"/>
  <c r="GD412" i="52" s="1"/>
  <c r="DD412" i="52"/>
  <c r="DJ412" i="52"/>
  <c r="DN412" i="52"/>
  <c r="DR412" i="52"/>
  <c r="DB413" i="52"/>
  <c r="DF413" i="52"/>
  <c r="DL413" i="52"/>
  <c r="DP413" i="52"/>
  <c r="EL413" i="52" s="1"/>
  <c r="IE413" i="52" s="1"/>
  <c r="CZ414" i="52"/>
  <c r="DD414" i="52"/>
  <c r="DJ414" i="52"/>
  <c r="DN414" i="52"/>
  <c r="DR414" i="52"/>
  <c r="DB415" i="52"/>
  <c r="DF415" i="52"/>
  <c r="DL415" i="52"/>
  <c r="EH415" i="52" s="1"/>
  <c r="HO415" i="52" s="1"/>
  <c r="DP415" i="52"/>
  <c r="CZ416" i="52"/>
  <c r="DD416" i="52"/>
  <c r="DJ416" i="52"/>
  <c r="DN416" i="52"/>
  <c r="DR416" i="52"/>
  <c r="DB417" i="52"/>
  <c r="DF417" i="52"/>
  <c r="EB417" i="52" s="1"/>
  <c r="DL417" i="52"/>
  <c r="DP417" i="52"/>
  <c r="CZ418" i="52"/>
  <c r="DD418" i="52"/>
  <c r="DZ418" i="52" s="1"/>
  <c r="FV418" i="52" s="1"/>
  <c r="DJ418" i="52"/>
  <c r="DN418" i="52"/>
  <c r="DR418" i="52"/>
  <c r="DB419" i="52"/>
  <c r="DX419" i="52" s="1"/>
  <c r="FT419" i="52" s="1"/>
  <c r="DF419" i="52"/>
  <c r="DL419" i="52"/>
  <c r="DP419" i="52"/>
  <c r="CZ420" i="52"/>
  <c r="DV420" i="52" s="1"/>
  <c r="DD420" i="52"/>
  <c r="DJ420" i="52"/>
  <c r="DN420" i="52"/>
  <c r="DR420" i="52"/>
  <c r="DB421" i="52"/>
  <c r="DF421" i="52"/>
  <c r="DL421" i="52"/>
  <c r="DP421" i="52"/>
  <c r="EL421" i="52" s="1"/>
  <c r="IE421" i="52" s="1"/>
  <c r="CZ422" i="52"/>
  <c r="DD422" i="52"/>
  <c r="DJ422" i="52"/>
  <c r="DN422" i="52"/>
  <c r="DR422" i="52"/>
  <c r="DB423" i="52"/>
  <c r="DF423" i="52"/>
  <c r="DL423" i="52"/>
  <c r="EH423" i="52" s="1"/>
  <c r="IA423" i="52" s="1"/>
  <c r="DP423" i="52"/>
  <c r="CZ424" i="52"/>
  <c r="DD424" i="52"/>
  <c r="DJ424" i="52"/>
  <c r="DN424" i="52"/>
  <c r="DR424" i="52"/>
  <c r="DB425" i="52"/>
  <c r="DF425" i="52"/>
  <c r="EB425" i="52" s="1"/>
  <c r="GJ425" i="52" s="1"/>
  <c r="DL425" i="52"/>
  <c r="DP425" i="52"/>
  <c r="CZ426" i="52"/>
  <c r="DD426" i="52"/>
  <c r="DZ426" i="52" s="1"/>
  <c r="FV426" i="52" s="1"/>
  <c r="DJ426" i="52"/>
  <c r="DN426" i="52"/>
  <c r="DR426" i="52"/>
  <c r="DB427" i="52"/>
  <c r="DX427" i="52" s="1"/>
  <c r="FT427" i="52" s="1"/>
  <c r="DF427" i="52"/>
  <c r="DL427" i="52"/>
  <c r="DP427" i="52"/>
  <c r="CZ428" i="52"/>
  <c r="DV428" i="52" s="1"/>
  <c r="GD428" i="52" s="1"/>
  <c r="DD428" i="52"/>
  <c r="DJ428" i="52"/>
  <c r="DN428" i="52"/>
  <c r="DR428" i="52"/>
  <c r="DB429" i="52"/>
  <c r="DF429" i="52"/>
  <c r="DL429" i="52"/>
  <c r="DP429" i="52"/>
  <c r="EL429" i="52" s="1"/>
  <c r="IE429" i="52" s="1"/>
  <c r="CZ430" i="52"/>
  <c r="DD430" i="52"/>
  <c r="DJ430" i="52"/>
  <c r="DN430" i="52"/>
  <c r="DR430" i="52"/>
  <c r="DB431" i="52"/>
  <c r="DF431" i="52"/>
  <c r="DL431" i="52"/>
  <c r="EH431" i="52" s="1"/>
  <c r="IA431" i="52" s="1"/>
  <c r="DP431" i="52"/>
  <c r="CZ432" i="52"/>
  <c r="DD432" i="52"/>
  <c r="DJ432" i="52"/>
  <c r="DN432" i="52"/>
  <c r="DR432" i="52"/>
  <c r="DB433" i="52"/>
  <c r="DF433" i="52"/>
  <c r="EB433" i="52" s="1"/>
  <c r="GJ433" i="52" s="1"/>
  <c r="DL433" i="52"/>
  <c r="DP433" i="52"/>
  <c r="CZ434" i="52"/>
  <c r="DD434" i="52"/>
  <c r="DZ434" i="52" s="1"/>
  <c r="FV434" i="52" s="1"/>
  <c r="DJ434" i="52"/>
  <c r="DN434" i="52"/>
  <c r="DR434" i="52"/>
  <c r="DB435" i="52"/>
  <c r="DX435" i="52" s="1"/>
  <c r="FT435" i="52" s="1"/>
  <c r="DF435" i="52"/>
  <c r="DL435" i="52"/>
  <c r="DP435" i="52"/>
  <c r="DL36" i="52"/>
  <c r="DP36" i="52"/>
  <c r="CZ36" i="52"/>
  <c r="DD36" i="52"/>
  <c r="CY36" i="52"/>
  <c r="CY178" i="52"/>
  <c r="DC192" i="52"/>
  <c r="DJ213" i="52"/>
  <c r="DL220" i="52"/>
  <c r="DN227" i="52"/>
  <c r="DP234" i="52"/>
  <c r="DR241" i="52"/>
  <c r="DL252" i="52"/>
  <c r="EH252" i="52" s="1"/>
  <c r="HO252" i="52" s="1"/>
  <c r="DB259" i="52"/>
  <c r="DN262" i="52"/>
  <c r="DD266" i="52"/>
  <c r="DR268" i="52"/>
  <c r="EN268" i="52" s="1"/>
  <c r="IG268" i="52" s="1"/>
  <c r="DL271" i="52"/>
  <c r="DF273" i="52"/>
  <c r="CZ276" i="52"/>
  <c r="DN278" i="52"/>
  <c r="EJ278" i="52" s="1"/>
  <c r="HQ278" i="52" s="1"/>
  <c r="DJ280" i="52"/>
  <c r="DB283" i="52"/>
  <c r="DR284" i="52"/>
  <c r="DN286" i="52"/>
  <c r="EJ286" i="52" s="1"/>
  <c r="HQ286" i="52" s="1"/>
  <c r="DF289" i="52"/>
  <c r="DD290" i="52"/>
  <c r="DR292" i="52"/>
  <c r="DL295" i="52"/>
  <c r="EH295" i="52" s="1"/>
  <c r="HO295" i="52" s="1"/>
  <c r="DF297" i="52"/>
  <c r="CZ300" i="52"/>
  <c r="DN302" i="52"/>
  <c r="DF305" i="52"/>
  <c r="CZ308" i="52"/>
  <c r="DP309" i="52"/>
  <c r="DJ312" i="52"/>
  <c r="DB315" i="52"/>
  <c r="DR316" i="52"/>
  <c r="DL319" i="52"/>
  <c r="DD322" i="52"/>
  <c r="DN323" i="52"/>
  <c r="CZ325" i="52"/>
  <c r="DF326" i="52"/>
  <c r="DN327" i="52"/>
  <c r="CZ329" i="52"/>
  <c r="DV329" i="52" s="1"/>
  <c r="DF330" i="52"/>
  <c r="DK331" i="52"/>
  <c r="CY332" i="52"/>
  <c r="DM332" i="52"/>
  <c r="EI332" i="52" s="1"/>
  <c r="HP332" i="52" s="1"/>
  <c r="DE333" i="52"/>
  <c r="DC334" i="52"/>
  <c r="DQ334" i="52"/>
  <c r="DE335" i="52"/>
  <c r="EA335" i="52" s="1"/>
  <c r="FW335" i="52" s="1"/>
  <c r="CY336" i="52"/>
  <c r="DM336" i="52"/>
  <c r="DK337" i="52"/>
  <c r="DC338" i="52"/>
  <c r="DY338" i="52" s="1"/>
  <c r="FU338" i="52" s="1"/>
  <c r="DM338" i="52"/>
  <c r="DE339" i="52"/>
  <c r="CY340" i="52"/>
  <c r="DM340" i="52"/>
  <c r="EI340" i="52" s="1"/>
  <c r="HP340" i="52" s="1"/>
  <c r="DK341" i="52"/>
  <c r="DC342" i="52"/>
  <c r="DQ342" i="52"/>
  <c r="DE343" i="52"/>
  <c r="EA343" i="52" s="1"/>
  <c r="FW343" i="52" s="1"/>
  <c r="DC344" i="52"/>
  <c r="DQ344" i="52"/>
  <c r="DK345" i="52"/>
  <c r="CY346" i="52"/>
  <c r="DU346" i="52" s="1"/>
  <c r="FQ346" i="52" s="1"/>
  <c r="DM346" i="52"/>
  <c r="DE347" i="52"/>
  <c r="CY348" i="52"/>
  <c r="DM348" i="52"/>
  <c r="EI348" i="52" s="1"/>
  <c r="IB348" i="52" s="1"/>
  <c r="DE349" i="52"/>
  <c r="CY350" i="52"/>
  <c r="DM350" i="52"/>
  <c r="DE351" i="52"/>
  <c r="EA351" i="52" s="1"/>
  <c r="GI351" i="52" s="1"/>
  <c r="DC352" i="52"/>
  <c r="DM352" i="52"/>
  <c r="DE353" i="52"/>
  <c r="DC354" i="52"/>
  <c r="DY354" i="52" s="1"/>
  <c r="DM354" i="52"/>
  <c r="DE355" i="52"/>
  <c r="CY356" i="52"/>
  <c r="DM356" i="52"/>
  <c r="EI356" i="52" s="1"/>
  <c r="IB356" i="52" s="1"/>
  <c r="DE357" i="52"/>
  <c r="DO357" i="52"/>
  <c r="DM358" i="52"/>
  <c r="DK359" i="52"/>
  <c r="DG360" i="52"/>
  <c r="DA361" i="52"/>
  <c r="DK361" i="52"/>
  <c r="DC362" i="52"/>
  <c r="DY362" i="52" s="1"/>
  <c r="DQ362" i="52"/>
  <c r="DK363" i="52"/>
  <c r="DC364" i="52"/>
  <c r="DM364" i="52"/>
  <c r="EI364" i="52" s="1"/>
  <c r="IB364" i="52" s="1"/>
  <c r="DK365" i="52"/>
  <c r="DC366" i="52"/>
  <c r="DQ366" i="52"/>
  <c r="DE367" i="52"/>
  <c r="EA367" i="52" s="1"/>
  <c r="GI367" i="52" s="1"/>
  <c r="CY368" i="52"/>
  <c r="DM368" i="52"/>
  <c r="DE369" i="52"/>
  <c r="CY370" i="52"/>
  <c r="DU370" i="52" s="1"/>
  <c r="FQ370" i="52" s="1"/>
  <c r="DG135" i="52"/>
  <c r="DM156" i="52"/>
  <c r="DQ170" i="52"/>
  <c r="DA185" i="52"/>
  <c r="DW185" i="52" s="1"/>
  <c r="FS185" i="52" s="1"/>
  <c r="DE199" i="52"/>
  <c r="DN211" i="52"/>
  <c r="DD215" i="52"/>
  <c r="DP218" i="52"/>
  <c r="DF222" i="52"/>
  <c r="DR225" i="52"/>
  <c r="DJ229" i="52"/>
  <c r="CZ233" i="52"/>
  <c r="DV233" i="52" s="1"/>
  <c r="GD233" i="52" s="1"/>
  <c r="DL236" i="52"/>
  <c r="DB240" i="52"/>
  <c r="DN243" i="52"/>
  <c r="DD247" i="52"/>
  <c r="DP250" i="52"/>
  <c r="DF254" i="52"/>
  <c r="DR257" i="52"/>
  <c r="CZ260" i="52"/>
  <c r="DV260" i="52" s="1"/>
  <c r="GD260" i="52" s="1"/>
  <c r="DP261" i="52"/>
  <c r="DL263" i="52"/>
  <c r="DF265" i="52"/>
  <c r="DB267" i="52"/>
  <c r="DJ268" i="52"/>
  <c r="DF269" i="52"/>
  <c r="DD270" i="52"/>
  <c r="DB271" i="52"/>
  <c r="DX271" i="52" s="1"/>
  <c r="GF271" i="52" s="1"/>
  <c r="CZ272" i="52"/>
  <c r="DR272" i="52"/>
  <c r="DP273" i="52"/>
  <c r="DN274" i="52"/>
  <c r="DL275" i="52"/>
  <c r="DJ276" i="52"/>
  <c r="DF277" i="52"/>
  <c r="DD278" i="52"/>
  <c r="DB279" i="52"/>
  <c r="CZ280" i="52"/>
  <c r="DR280" i="52"/>
  <c r="DP281" i="52"/>
  <c r="EL281" i="52" s="1"/>
  <c r="HS281" i="52" s="1"/>
  <c r="DN282" i="52"/>
  <c r="DL283" i="52"/>
  <c r="DJ284" i="52"/>
  <c r="DF285" i="52"/>
  <c r="EB285" i="52" s="1"/>
  <c r="FX285" i="52" s="1"/>
  <c r="DD286" i="52"/>
  <c r="DB287" i="52"/>
  <c r="CZ288" i="52"/>
  <c r="DR288" i="52"/>
  <c r="DP289" i="52"/>
  <c r="DN290" i="52"/>
  <c r="DL291" i="52"/>
  <c r="DJ292" i="52"/>
  <c r="DF293" i="52"/>
  <c r="DD294" i="52"/>
  <c r="DB295" i="52"/>
  <c r="CZ296" i="52"/>
  <c r="DR296" i="52"/>
  <c r="DP297" i="52"/>
  <c r="DN298" i="52"/>
  <c r="DL299" i="52"/>
  <c r="EH299" i="52" s="1"/>
  <c r="HO299" i="52" s="1"/>
  <c r="DJ300" i="52"/>
  <c r="DF301" i="52"/>
  <c r="DD302" i="52"/>
  <c r="DB303" i="52"/>
  <c r="DX303" i="52" s="1"/>
  <c r="CZ304" i="52"/>
  <c r="DR304" i="52"/>
  <c r="DP305" i="52"/>
  <c r="DN306" i="52"/>
  <c r="DL307" i="52"/>
  <c r="DJ308" i="52"/>
  <c r="DF309" i="52"/>
  <c r="DD310" i="52"/>
  <c r="DB311" i="52"/>
  <c r="CZ312" i="52"/>
  <c r="DR312" i="52"/>
  <c r="DP313" i="52"/>
  <c r="EL313" i="52" s="1"/>
  <c r="IE313" i="52" s="1"/>
  <c r="DN314" i="52"/>
  <c r="DL315" i="52"/>
  <c r="DJ316" i="52"/>
  <c r="DF317" i="52"/>
  <c r="EB317" i="52" s="1"/>
  <c r="GJ317" i="52" s="1"/>
  <c r="DD318" i="52"/>
  <c r="DB319" i="52"/>
  <c r="CZ320" i="52"/>
  <c r="DR320" i="52"/>
  <c r="DP321" i="52"/>
  <c r="DL322" i="52"/>
  <c r="CZ323" i="52"/>
  <c r="DJ323" i="52"/>
  <c r="EF323" i="52" s="1"/>
  <c r="HY323" i="52" s="1"/>
  <c r="DR323" i="52"/>
  <c r="DF324" i="52"/>
  <c r="DP324" i="52"/>
  <c r="DD325" i="52"/>
  <c r="DN325" i="52"/>
  <c r="DB326" i="52"/>
  <c r="DL326" i="52"/>
  <c r="CZ327" i="52"/>
  <c r="DJ327" i="52"/>
  <c r="DR327" i="52"/>
  <c r="DF328" i="52"/>
  <c r="DP328" i="52"/>
  <c r="EL328" i="52" s="1"/>
  <c r="HS328" i="52" s="1"/>
  <c r="DD329" i="52"/>
  <c r="DN329" i="52"/>
  <c r="DB330" i="52"/>
  <c r="DL330" i="52"/>
  <c r="EH330" i="52" s="1"/>
  <c r="CZ331" i="52"/>
  <c r="DG331" i="52"/>
  <c r="DM331" i="52"/>
  <c r="DQ331" i="52"/>
  <c r="EM331" i="52" s="1"/>
  <c r="DA332" i="52"/>
  <c r="DE332" i="52"/>
  <c r="DK332" i="52"/>
  <c r="DO332" i="52"/>
  <c r="CY333" i="52"/>
  <c r="DC333" i="52"/>
  <c r="DG333" i="52"/>
  <c r="DM333" i="52"/>
  <c r="EI333" i="52" s="1"/>
  <c r="HP333" i="52" s="1"/>
  <c r="DQ333" i="52"/>
  <c r="DA334" i="52"/>
  <c r="DE334" i="52"/>
  <c r="DK334" i="52"/>
  <c r="DO334" i="52"/>
  <c r="CY335" i="52"/>
  <c r="DC335" i="52"/>
  <c r="DG335" i="52"/>
  <c r="EC335" i="52" s="1"/>
  <c r="GK335" i="52" s="1"/>
  <c r="DM335" i="52"/>
  <c r="DQ335" i="52"/>
  <c r="DA336" i="52"/>
  <c r="DE336" i="52"/>
  <c r="DK336" i="52"/>
  <c r="DO336" i="52"/>
  <c r="CY337" i="52"/>
  <c r="DC337" i="52"/>
  <c r="DY337" i="52" s="1"/>
  <c r="FU337" i="52" s="1"/>
  <c r="DG337" i="52"/>
  <c r="DM337" i="52"/>
  <c r="DQ337" i="52"/>
  <c r="DA338" i="52"/>
  <c r="DE338" i="52"/>
  <c r="DK338" i="52"/>
  <c r="DO338" i="52"/>
  <c r="CY339" i="52"/>
  <c r="DU339" i="52" s="1"/>
  <c r="GC339" i="52" s="1"/>
  <c r="DC339" i="52"/>
  <c r="DG339" i="52"/>
  <c r="DM339" i="52"/>
  <c r="DQ339" i="52"/>
  <c r="EM339" i="52" s="1"/>
  <c r="DA340" i="52"/>
  <c r="DE340" i="52"/>
  <c r="DK340" i="52"/>
  <c r="DO340" i="52"/>
  <c r="CY341" i="52"/>
  <c r="DC341" i="52"/>
  <c r="DG341" i="52"/>
  <c r="DM341" i="52"/>
  <c r="EI341" i="52" s="1"/>
  <c r="IB341" i="52" s="1"/>
  <c r="DQ341" i="52"/>
  <c r="DA342" i="52"/>
  <c r="DE342" i="52"/>
  <c r="DK342" i="52"/>
  <c r="DO342" i="52"/>
  <c r="CY343" i="52"/>
  <c r="DC343" i="52"/>
  <c r="DG343" i="52"/>
  <c r="EC343" i="52" s="1"/>
  <c r="GK343" i="52" s="1"/>
  <c r="DM343" i="52"/>
  <c r="DQ343" i="52"/>
  <c r="DA344" i="52"/>
  <c r="DE344" i="52"/>
  <c r="DK344" i="52"/>
  <c r="DO344" i="52"/>
  <c r="CY345" i="52"/>
  <c r="DC345" i="52"/>
  <c r="DY345" i="52" s="1"/>
  <c r="FU345" i="52" s="1"/>
  <c r="DG345" i="52"/>
  <c r="DM345" i="52"/>
  <c r="DQ345" i="52"/>
  <c r="DA346" i="52"/>
  <c r="DE346" i="52"/>
  <c r="DK346" i="52"/>
  <c r="DO346" i="52"/>
  <c r="CY347" i="52"/>
  <c r="DU347" i="52" s="1"/>
  <c r="FQ347" i="52" s="1"/>
  <c r="DC347" i="52"/>
  <c r="DG347" i="52"/>
  <c r="DM347" i="52"/>
  <c r="DQ347" i="52"/>
  <c r="EM347" i="52" s="1"/>
  <c r="IF347" i="52" s="1"/>
  <c r="DA348" i="52"/>
  <c r="DE348" i="52"/>
  <c r="DK348" i="52"/>
  <c r="DO348" i="52"/>
  <c r="CY349" i="52"/>
  <c r="DC349" i="52"/>
  <c r="DG349" i="52"/>
  <c r="DM349" i="52"/>
  <c r="EI349" i="52" s="1"/>
  <c r="DQ349" i="52"/>
  <c r="DA350" i="52"/>
  <c r="DE350" i="52"/>
  <c r="DK350" i="52"/>
  <c r="DO350" i="52"/>
  <c r="CY351" i="52"/>
  <c r="DC351" i="52"/>
  <c r="DG351" i="52"/>
  <c r="EC351" i="52" s="1"/>
  <c r="FY351" i="52" s="1"/>
  <c r="DM351" i="52"/>
  <c r="DQ351" i="52"/>
  <c r="DA352" i="52"/>
  <c r="DE352" i="52"/>
  <c r="DK352" i="52"/>
  <c r="DO352" i="52"/>
  <c r="CY353" i="52"/>
  <c r="DC353" i="52"/>
  <c r="DY353" i="52" s="1"/>
  <c r="GG353" i="52" s="1"/>
  <c r="DG353" i="52"/>
  <c r="DM353" i="52"/>
  <c r="DQ353" i="52"/>
  <c r="DA354" i="52"/>
  <c r="DE354" i="52"/>
  <c r="DK354" i="52"/>
  <c r="DO354" i="52"/>
  <c r="CY355" i="52"/>
  <c r="DU355" i="52" s="1"/>
  <c r="FQ355" i="52" s="1"/>
  <c r="DC355" i="52"/>
  <c r="DG355" i="52"/>
  <c r="DM355" i="52"/>
  <c r="DQ355" i="52"/>
  <c r="EM355" i="52" s="1"/>
  <c r="IF355" i="52" s="1"/>
  <c r="DA356" i="52"/>
  <c r="DE356" i="52"/>
  <c r="DK356" i="52"/>
  <c r="DO356" i="52"/>
  <c r="CY357" i="52"/>
  <c r="DC357" i="52"/>
  <c r="DG357" i="52"/>
  <c r="DM357" i="52"/>
  <c r="EI357" i="52" s="1"/>
  <c r="DQ357" i="52"/>
  <c r="DA358" i="52"/>
  <c r="DE358" i="52"/>
  <c r="DK358" i="52"/>
  <c r="DO358" i="52"/>
  <c r="CY359" i="52"/>
  <c r="DC359" i="52"/>
  <c r="DG359" i="52"/>
  <c r="EC359" i="52" s="1"/>
  <c r="FY359" i="52" s="1"/>
  <c r="DM359" i="52"/>
  <c r="DQ359" i="52"/>
  <c r="DA360" i="52"/>
  <c r="DE360" i="52"/>
  <c r="DK360" i="52"/>
  <c r="DO360" i="52"/>
  <c r="CY361" i="52"/>
  <c r="DC361" i="52"/>
  <c r="DY361" i="52" s="1"/>
  <c r="GG361" i="52" s="1"/>
  <c r="DG361" i="52"/>
  <c r="DM361" i="52"/>
  <c r="DQ361" i="52"/>
  <c r="DA362" i="52"/>
  <c r="DE362" i="52"/>
  <c r="DK362" i="52"/>
  <c r="DO362" i="52"/>
  <c r="CY363" i="52"/>
  <c r="DU363" i="52" s="1"/>
  <c r="FQ363" i="52" s="1"/>
  <c r="DC363" i="52"/>
  <c r="DG363" i="52"/>
  <c r="DM363" i="52"/>
  <c r="DQ363" i="52"/>
  <c r="EM363" i="52" s="1"/>
  <c r="IF363" i="52" s="1"/>
  <c r="DA364" i="52"/>
  <c r="DE364" i="52"/>
  <c r="DK364" i="52"/>
  <c r="DO364" i="52"/>
  <c r="CY365" i="52"/>
  <c r="DC365" i="52"/>
  <c r="DG365" i="52"/>
  <c r="DM365" i="52"/>
  <c r="EI365" i="52" s="1"/>
  <c r="HP365" i="52" s="1"/>
  <c r="DQ365" i="52"/>
  <c r="DA366" i="52"/>
  <c r="DE366" i="52"/>
  <c r="DK366" i="52"/>
  <c r="DO366" i="52"/>
  <c r="CY367" i="52"/>
  <c r="DC367" i="52"/>
  <c r="DG367" i="52"/>
  <c r="EC367" i="52" s="1"/>
  <c r="GK367" i="52" s="1"/>
  <c r="DM367" i="52"/>
  <c r="DQ367" i="52"/>
  <c r="DA368" i="52"/>
  <c r="DE368" i="52"/>
  <c r="DK368" i="52"/>
  <c r="DO368" i="52"/>
  <c r="CY369" i="52"/>
  <c r="DC369" i="52"/>
  <c r="DY369" i="52" s="1"/>
  <c r="DG369" i="52"/>
  <c r="DM369" i="52"/>
  <c r="DQ369" i="52"/>
  <c r="DA370" i="52"/>
  <c r="DW370" i="52" s="1"/>
  <c r="GE370" i="52" s="1"/>
  <c r="DE370" i="52"/>
  <c r="DK370" i="52"/>
  <c r="DO370" i="52"/>
  <c r="CY371" i="52"/>
  <c r="DU371" i="52" s="1"/>
  <c r="GC371" i="52" s="1"/>
  <c r="DC371" i="52"/>
  <c r="DG371" i="52"/>
  <c r="DM371" i="52"/>
  <c r="DQ371" i="52"/>
  <c r="EM371" i="52" s="1"/>
  <c r="IF371" i="52" s="1"/>
  <c r="DA372" i="52"/>
  <c r="DE372" i="52"/>
  <c r="DK372" i="52"/>
  <c r="DO372" i="52"/>
  <c r="EK372" i="52" s="1"/>
  <c r="ID372" i="52" s="1"/>
  <c r="CY373" i="52"/>
  <c r="DC373" i="52"/>
  <c r="DG373" i="52"/>
  <c r="DM373" i="52"/>
  <c r="EI373" i="52" s="1"/>
  <c r="HP373" i="52" s="1"/>
  <c r="DQ373" i="52"/>
  <c r="DA374" i="52"/>
  <c r="DE374" i="52"/>
  <c r="DK374" i="52"/>
  <c r="EG374" i="52" s="1"/>
  <c r="DO374" i="52"/>
  <c r="CY375" i="52"/>
  <c r="DC375" i="52"/>
  <c r="DG375" i="52"/>
  <c r="EC375" i="52" s="1"/>
  <c r="FY375" i="52" s="1"/>
  <c r="DM375" i="52"/>
  <c r="DQ375" i="52"/>
  <c r="DA376" i="52"/>
  <c r="DE376" i="52"/>
  <c r="EA376" i="52" s="1"/>
  <c r="FW376" i="52" s="1"/>
  <c r="DK376" i="52"/>
  <c r="DO376" i="52"/>
  <c r="CY377" i="52"/>
  <c r="DC377" i="52"/>
  <c r="DY377" i="52" s="1"/>
  <c r="DG377" i="52"/>
  <c r="DM377" i="52"/>
  <c r="DQ377" i="52"/>
  <c r="DA378" i="52"/>
  <c r="DW378" i="52" s="1"/>
  <c r="GE378" i="52" s="1"/>
  <c r="DE378" i="52"/>
  <c r="DK378" i="52"/>
  <c r="DO378" i="52"/>
  <c r="CY379" i="52"/>
  <c r="DU379" i="52" s="1"/>
  <c r="GC379" i="52" s="1"/>
  <c r="DC379" i="52"/>
  <c r="DG379" i="52"/>
  <c r="DM379" i="52"/>
  <c r="DQ379" i="52"/>
  <c r="EM379" i="52" s="1"/>
  <c r="IF379" i="52" s="1"/>
  <c r="DA380" i="52"/>
  <c r="DE380" i="52"/>
  <c r="DK380" i="52"/>
  <c r="DO380" i="52"/>
  <c r="EK380" i="52" s="1"/>
  <c r="ID380" i="52" s="1"/>
  <c r="CY381" i="52"/>
  <c r="DC381" i="52"/>
  <c r="DG381" i="52"/>
  <c r="DM381" i="52"/>
  <c r="EI381" i="52" s="1"/>
  <c r="HP381" i="52" s="1"/>
  <c r="DQ381" i="52"/>
  <c r="DA382" i="52"/>
  <c r="DE382" i="52"/>
  <c r="DK382" i="52"/>
  <c r="EG382" i="52" s="1"/>
  <c r="DO382" i="52"/>
  <c r="CY383" i="52"/>
  <c r="DC383" i="52"/>
  <c r="DG383" i="52"/>
  <c r="EC383" i="52" s="1"/>
  <c r="FY383" i="52" s="1"/>
  <c r="DM383" i="52"/>
  <c r="DQ383" i="52"/>
  <c r="DA384" i="52"/>
  <c r="DE384" i="52"/>
  <c r="EA384" i="52" s="1"/>
  <c r="FW384" i="52" s="1"/>
  <c r="DK384" i="52"/>
  <c r="DO384" i="52"/>
  <c r="CY385" i="52"/>
  <c r="DC385" i="52"/>
  <c r="DY385" i="52" s="1"/>
  <c r="DG385" i="52"/>
  <c r="DM385" i="52"/>
  <c r="DQ385" i="52"/>
  <c r="DA386" i="52"/>
  <c r="DW386" i="52" s="1"/>
  <c r="GE386" i="52" s="1"/>
  <c r="DE386" i="52"/>
  <c r="DK386" i="52"/>
  <c r="DO386" i="52"/>
  <c r="CY387" i="52"/>
  <c r="DU387" i="52" s="1"/>
  <c r="FQ387" i="52" s="1"/>
  <c r="DC387" i="52"/>
  <c r="DG387" i="52"/>
  <c r="DM387" i="52"/>
  <c r="DQ387" i="52"/>
  <c r="EM387" i="52" s="1"/>
  <c r="IF387" i="52" s="1"/>
  <c r="DA388" i="52"/>
  <c r="DE388" i="52"/>
  <c r="DK388" i="52"/>
  <c r="DO388" i="52"/>
  <c r="EK388" i="52" s="1"/>
  <c r="HR388" i="52" s="1"/>
  <c r="CY389" i="52"/>
  <c r="DC389" i="52"/>
  <c r="DG389" i="52"/>
  <c r="DM389" i="52"/>
  <c r="EI389" i="52" s="1"/>
  <c r="IB389" i="52" s="1"/>
  <c r="DQ389" i="52"/>
  <c r="DA390" i="52"/>
  <c r="DE390" i="52"/>
  <c r="DK390" i="52"/>
  <c r="EG390" i="52" s="1"/>
  <c r="HN390" i="52" s="1"/>
  <c r="DO390" i="52"/>
  <c r="CY391" i="52"/>
  <c r="DC391" i="52"/>
  <c r="DG391" i="52"/>
  <c r="EC391" i="52" s="1"/>
  <c r="GK391" i="52" s="1"/>
  <c r="DM391" i="52"/>
  <c r="DQ391" i="52"/>
  <c r="DA392" i="52"/>
  <c r="DE392" i="52"/>
  <c r="EA392" i="52" s="1"/>
  <c r="GI392" i="52" s="1"/>
  <c r="DK392" i="52"/>
  <c r="DO392" i="52"/>
  <c r="CY393" i="52"/>
  <c r="DC393" i="52"/>
  <c r="DY393" i="52" s="1"/>
  <c r="FU393" i="52" s="1"/>
  <c r="DG393" i="52"/>
  <c r="DM393" i="52"/>
  <c r="DQ393" i="52"/>
  <c r="DA394" i="52"/>
  <c r="DW394" i="52" s="1"/>
  <c r="DE394" i="52"/>
  <c r="DK394" i="52"/>
  <c r="DO394" i="52"/>
  <c r="CY395" i="52"/>
  <c r="DU395" i="52" s="1"/>
  <c r="GC395" i="52" s="1"/>
  <c r="DC395" i="52"/>
  <c r="DG395" i="52"/>
  <c r="DM395" i="52"/>
  <c r="DQ395" i="52"/>
  <c r="EM395" i="52" s="1"/>
  <c r="DA396" i="52"/>
  <c r="DE396" i="52"/>
  <c r="DK396" i="52"/>
  <c r="DO396" i="52"/>
  <c r="EK396" i="52" s="1"/>
  <c r="ID396" i="52" s="1"/>
  <c r="CY397" i="52"/>
  <c r="DC397" i="52"/>
  <c r="DG397" i="52"/>
  <c r="DM397" i="52"/>
  <c r="EI397" i="52" s="1"/>
  <c r="IB397" i="52" s="1"/>
  <c r="DQ397" i="52"/>
  <c r="DA398" i="52"/>
  <c r="DE398" i="52"/>
  <c r="DK398" i="52"/>
  <c r="EG398" i="52" s="1"/>
  <c r="HN398" i="52" s="1"/>
  <c r="DO398" i="52"/>
  <c r="CY399" i="52"/>
  <c r="DC399" i="52"/>
  <c r="DG399" i="52"/>
  <c r="EC399" i="52" s="1"/>
  <c r="GK399" i="52" s="1"/>
  <c r="DM399" i="52"/>
  <c r="DQ399" i="52"/>
  <c r="DA400" i="52"/>
  <c r="DE400" i="52"/>
  <c r="DK400" i="52"/>
  <c r="DO400" i="52"/>
  <c r="CY401" i="52"/>
  <c r="DC401" i="52"/>
  <c r="DY401" i="52" s="1"/>
  <c r="FU401" i="52" s="1"/>
  <c r="DG401" i="52"/>
  <c r="DM401" i="52"/>
  <c r="DQ401" i="52"/>
  <c r="DA402" i="52"/>
  <c r="DW402" i="52" s="1"/>
  <c r="DE402" i="52"/>
  <c r="DK402" i="52"/>
  <c r="DO402" i="52"/>
  <c r="CY403" i="52"/>
  <c r="DU403" i="52" s="1"/>
  <c r="GC403" i="52" s="1"/>
  <c r="DC403" i="52"/>
  <c r="DG403" i="52"/>
  <c r="DM403" i="52"/>
  <c r="DQ403" i="52"/>
  <c r="EM403" i="52" s="1"/>
  <c r="DA404" i="52"/>
  <c r="DE404" i="52"/>
  <c r="DK404" i="52"/>
  <c r="DO404" i="52"/>
  <c r="CY405" i="52"/>
  <c r="DC405" i="52"/>
  <c r="DG405" i="52"/>
  <c r="DM405" i="52"/>
  <c r="EI405" i="52" s="1"/>
  <c r="HP405" i="52" s="1"/>
  <c r="DQ405" i="52"/>
  <c r="DA406" i="52"/>
  <c r="DE406" i="52"/>
  <c r="DK406" i="52"/>
  <c r="EG406" i="52" s="1"/>
  <c r="HN406" i="52" s="1"/>
  <c r="DO406" i="52"/>
  <c r="CY407" i="52"/>
  <c r="DC407" i="52"/>
  <c r="DG407" i="52"/>
  <c r="EC407" i="52" s="1"/>
  <c r="GK407" i="52" s="1"/>
  <c r="DM407" i="52"/>
  <c r="DQ407" i="52"/>
  <c r="DA408" i="52"/>
  <c r="DE408" i="52"/>
  <c r="DK408" i="52"/>
  <c r="DO408" i="52"/>
  <c r="CY409" i="52"/>
  <c r="DC409" i="52"/>
  <c r="DY409" i="52" s="1"/>
  <c r="FU409" i="52" s="1"/>
  <c r="DG409" i="52"/>
  <c r="DM409" i="52"/>
  <c r="DQ409" i="52"/>
  <c r="DA410" i="52"/>
  <c r="DW410" i="52" s="1"/>
  <c r="DE410" i="52"/>
  <c r="DK410" i="52"/>
  <c r="DO410" i="52"/>
  <c r="CY411" i="52"/>
  <c r="DU411" i="52" s="1"/>
  <c r="GC411" i="52" s="1"/>
  <c r="DC411" i="52"/>
  <c r="DG411" i="52"/>
  <c r="DM411" i="52"/>
  <c r="DQ411" i="52"/>
  <c r="EM411" i="52" s="1"/>
  <c r="DA412" i="52"/>
  <c r="DE412" i="52"/>
  <c r="DK412" i="52"/>
  <c r="DO412" i="52"/>
  <c r="CY413" i="52"/>
  <c r="DC413" i="52"/>
  <c r="DG413" i="52"/>
  <c r="DM413" i="52"/>
  <c r="EI413" i="52" s="1"/>
  <c r="HP413" i="52" s="1"/>
  <c r="DQ413" i="52"/>
  <c r="DA414" i="52"/>
  <c r="DE414" i="52"/>
  <c r="DK414" i="52"/>
  <c r="EG414" i="52" s="1"/>
  <c r="HN414" i="52" s="1"/>
  <c r="DO414" i="52"/>
  <c r="CY415" i="52"/>
  <c r="DC415" i="52"/>
  <c r="DG415" i="52"/>
  <c r="EC415" i="52" s="1"/>
  <c r="GK415" i="52" s="1"/>
  <c r="DM415" i="52"/>
  <c r="DQ415" i="52"/>
  <c r="DA416" i="52"/>
  <c r="DE416" i="52"/>
  <c r="DK416" i="52"/>
  <c r="DO416" i="52"/>
  <c r="CY417" i="52"/>
  <c r="DC417" i="52"/>
  <c r="DY417" i="52" s="1"/>
  <c r="GG417" i="52" s="1"/>
  <c r="DG417" i="52"/>
  <c r="DM417" i="52"/>
  <c r="DQ417" i="52"/>
  <c r="DA418" i="52"/>
  <c r="DW418" i="52" s="1"/>
  <c r="FS418" i="52" s="1"/>
  <c r="DE418" i="52"/>
  <c r="DK418" i="52"/>
  <c r="DO418" i="52"/>
  <c r="CY419" i="52"/>
  <c r="DU419" i="52" s="1"/>
  <c r="DC419" i="52"/>
  <c r="DG419" i="52"/>
  <c r="DM419" i="52"/>
  <c r="DQ419" i="52"/>
  <c r="EM419" i="52" s="1"/>
  <c r="HT419" i="52" s="1"/>
  <c r="DA420" i="52"/>
  <c r="DE420" i="52"/>
  <c r="DK420" i="52"/>
  <c r="DO420" i="52"/>
  <c r="CY421" i="52"/>
  <c r="DC421" i="52"/>
  <c r="DG421" i="52"/>
  <c r="DM421" i="52"/>
  <c r="EI421" i="52" s="1"/>
  <c r="IB421" i="52" s="1"/>
  <c r="DQ421" i="52"/>
  <c r="DA422" i="52"/>
  <c r="DE422" i="52"/>
  <c r="DK422" i="52"/>
  <c r="EG422" i="52" s="1"/>
  <c r="HZ422" i="52" s="1"/>
  <c r="DO422" i="52"/>
  <c r="CY423" i="52"/>
  <c r="DC423" i="52"/>
  <c r="DG423" i="52"/>
  <c r="EC423" i="52" s="1"/>
  <c r="GK423" i="52" s="1"/>
  <c r="DM423" i="52"/>
  <c r="DQ423" i="52"/>
  <c r="DA424" i="52"/>
  <c r="DE424" i="52"/>
  <c r="DK424" i="52"/>
  <c r="DO424" i="52"/>
  <c r="CY425" i="52"/>
  <c r="DC425" i="52"/>
  <c r="DY425" i="52" s="1"/>
  <c r="FU425" i="52" s="1"/>
  <c r="DG425" i="52"/>
  <c r="DM425" i="52"/>
  <c r="DQ425" i="52"/>
  <c r="DA426" i="52"/>
  <c r="DW426" i="52" s="1"/>
  <c r="FS426" i="52" s="1"/>
  <c r="DE426" i="52"/>
  <c r="DK426" i="52"/>
  <c r="DO426" i="52"/>
  <c r="CY427" i="52"/>
  <c r="DU427" i="52" s="1"/>
  <c r="GC427" i="52" s="1"/>
  <c r="DC427" i="52"/>
  <c r="DG427" i="52"/>
  <c r="DM427" i="52"/>
  <c r="DQ427" i="52"/>
  <c r="EM427" i="52" s="1"/>
  <c r="HT427" i="52" s="1"/>
  <c r="DA428" i="52"/>
  <c r="DE428" i="52"/>
  <c r="DK428" i="52"/>
  <c r="DO428" i="52"/>
  <c r="CY429" i="52"/>
  <c r="DC429" i="52"/>
  <c r="DG429" i="52"/>
  <c r="DM429" i="52"/>
  <c r="EI429" i="52" s="1"/>
  <c r="IB429" i="52" s="1"/>
  <c r="DQ429" i="52"/>
  <c r="DA430" i="52"/>
  <c r="DE430" i="52"/>
  <c r="DK430" i="52"/>
  <c r="EG430" i="52" s="1"/>
  <c r="HN430" i="52" s="1"/>
  <c r="DO430" i="52"/>
  <c r="CY431" i="52"/>
  <c r="DC431" i="52"/>
  <c r="DG431" i="52"/>
  <c r="EC431" i="52" s="1"/>
  <c r="GK431" i="52" s="1"/>
  <c r="DM431" i="52"/>
  <c r="DQ431" i="52"/>
  <c r="DA432" i="52"/>
  <c r="DE432" i="52"/>
  <c r="DK432" i="52"/>
  <c r="DO432" i="52"/>
  <c r="CY433" i="52"/>
  <c r="DC433" i="52"/>
  <c r="DY433" i="52" s="1"/>
  <c r="GG433" i="52" s="1"/>
  <c r="DG433" i="52"/>
  <c r="DM433" i="52"/>
  <c r="DQ433" i="52"/>
  <c r="DA434" i="52"/>
  <c r="DW434" i="52" s="1"/>
  <c r="FS434" i="52" s="1"/>
  <c r="DE434" i="52"/>
  <c r="DK434" i="52"/>
  <c r="DO434" i="52"/>
  <c r="CY435" i="52"/>
  <c r="DC435" i="52"/>
  <c r="DG435" i="52"/>
  <c r="DM435" i="52"/>
  <c r="DQ435" i="52"/>
  <c r="EM435" i="52" s="1"/>
  <c r="IF435" i="52" s="1"/>
  <c r="DM36" i="52"/>
  <c r="DQ36" i="52"/>
  <c r="DA36" i="52"/>
  <c r="DE36" i="52"/>
  <c r="DO163" i="52"/>
  <c r="CZ249" i="52"/>
  <c r="DJ264" i="52"/>
  <c r="DN270" i="52"/>
  <c r="EJ270" i="52" s="1"/>
  <c r="HQ270" i="52" s="1"/>
  <c r="DD274" i="52"/>
  <c r="DP277" i="52"/>
  <c r="DF281" i="52"/>
  <c r="CZ284" i="52"/>
  <c r="DV284" i="52" s="1"/>
  <c r="FR284" i="52" s="1"/>
  <c r="DL287" i="52"/>
  <c r="DB291" i="52"/>
  <c r="DN294" i="52"/>
  <c r="DD298" i="52"/>
  <c r="DZ298" i="52" s="1"/>
  <c r="FV298" i="52" s="1"/>
  <c r="DR300" i="52"/>
  <c r="DL303" i="52"/>
  <c r="DB307" i="52"/>
  <c r="DN310" i="52"/>
  <c r="EJ310" i="52" s="1"/>
  <c r="IC310" i="52" s="1"/>
  <c r="DF313" i="52"/>
  <c r="DP317" i="52"/>
  <c r="DJ320" i="52"/>
  <c r="DD323" i="52"/>
  <c r="DZ323" i="52" s="1"/>
  <c r="GH323" i="52" s="1"/>
  <c r="DL324" i="52"/>
  <c r="DR325" i="52"/>
  <c r="DD327" i="52"/>
  <c r="DL328" i="52"/>
  <c r="EH328" i="52" s="1"/>
  <c r="IA328" i="52" s="1"/>
  <c r="DR329" i="52"/>
  <c r="DD331" i="52"/>
  <c r="DC332" i="52"/>
  <c r="DA333" i="52"/>
  <c r="DW333" i="52" s="1"/>
  <c r="GE333" i="52" s="1"/>
  <c r="DO333" i="52"/>
  <c r="DG334" i="52"/>
  <c r="DA335" i="52"/>
  <c r="DO335" i="52"/>
  <c r="EK335" i="52" s="1"/>
  <c r="HR335" i="52" s="1"/>
  <c r="DG336" i="52"/>
  <c r="DA337" i="52"/>
  <c r="DO337" i="52"/>
  <c r="DG338" i="52"/>
  <c r="EC338" i="52" s="1"/>
  <c r="FY338" i="52" s="1"/>
  <c r="DA339" i="52"/>
  <c r="DO339" i="52"/>
  <c r="DG340" i="52"/>
  <c r="DA341" i="52"/>
  <c r="DW341" i="52" s="1"/>
  <c r="GE341" i="52" s="1"/>
  <c r="DO341" i="52"/>
  <c r="DG342" i="52"/>
  <c r="DA343" i="52"/>
  <c r="DO343" i="52"/>
  <c r="EK343" i="52" s="1"/>
  <c r="ID343" i="52" s="1"/>
  <c r="DG344" i="52"/>
  <c r="DA345" i="52"/>
  <c r="DO345" i="52"/>
  <c r="DG346" i="52"/>
  <c r="EC346" i="52" s="1"/>
  <c r="FY346" i="52" s="1"/>
  <c r="DA347" i="52"/>
  <c r="DO347" i="52"/>
  <c r="DG348" i="52"/>
  <c r="DA349" i="52"/>
  <c r="DW349" i="52" s="1"/>
  <c r="FS349" i="52" s="1"/>
  <c r="DO349" i="52"/>
  <c r="DG350" i="52"/>
  <c r="DA351" i="52"/>
  <c r="DO351" i="52"/>
  <c r="EK351" i="52" s="1"/>
  <c r="DG352" i="52"/>
  <c r="DA353" i="52"/>
  <c r="DO353" i="52"/>
  <c r="DG354" i="52"/>
  <c r="EC354" i="52" s="1"/>
  <c r="DQ354" i="52"/>
  <c r="DK355" i="52"/>
  <c r="DC356" i="52"/>
  <c r="DQ356" i="52"/>
  <c r="EM356" i="52" s="1"/>
  <c r="IF356" i="52" s="1"/>
  <c r="DK357" i="52"/>
  <c r="DC358" i="52"/>
  <c r="DQ358" i="52"/>
  <c r="DE359" i="52"/>
  <c r="EA359" i="52" s="1"/>
  <c r="GI359" i="52" s="1"/>
  <c r="CY360" i="52"/>
  <c r="DM360" i="52"/>
  <c r="DE361" i="52"/>
  <c r="DO361" i="52"/>
  <c r="EK361" i="52" s="1"/>
  <c r="ID361" i="52" s="1"/>
  <c r="DG362" i="52"/>
  <c r="DA363" i="52"/>
  <c r="DO363" i="52"/>
  <c r="DG364" i="52"/>
  <c r="DA365" i="52"/>
  <c r="DO365" i="52"/>
  <c r="DG366" i="52"/>
  <c r="DA367" i="52"/>
  <c r="DW367" i="52" s="1"/>
  <c r="GE367" i="52" s="1"/>
  <c r="DO367" i="52"/>
  <c r="DG368" i="52"/>
  <c r="DA369" i="52"/>
  <c r="DO369" i="52"/>
  <c r="EK369" i="52" s="1"/>
  <c r="ID369" i="52" s="1"/>
  <c r="DG370" i="52"/>
  <c r="CY146" i="52"/>
  <c r="DC160" i="52"/>
  <c r="DG174" i="52"/>
  <c r="EC174" i="52" s="1"/>
  <c r="DM188" i="52"/>
  <c r="DQ202" i="52"/>
  <c r="DL212" i="52"/>
  <c r="DB216" i="52"/>
  <c r="DN219" i="52"/>
  <c r="DD223" i="52"/>
  <c r="DP226" i="52"/>
  <c r="DF230" i="52"/>
  <c r="DR233" i="52"/>
  <c r="DJ237" i="52"/>
  <c r="CZ241" i="52"/>
  <c r="DL244" i="52"/>
  <c r="DB248" i="52"/>
  <c r="DN251" i="52"/>
  <c r="DD255" i="52"/>
  <c r="DN258" i="52"/>
  <c r="DJ260" i="52"/>
  <c r="DD262" i="52"/>
  <c r="CZ264" i="52"/>
  <c r="DP265" i="52"/>
  <c r="EL265" i="52" s="1"/>
  <c r="IE265" i="52" s="1"/>
  <c r="DL267" i="52"/>
  <c r="DN268" i="52"/>
  <c r="DL269" i="52"/>
  <c r="DJ270" i="52"/>
  <c r="EF270" i="52" s="1"/>
  <c r="HM270" i="52" s="1"/>
  <c r="DF271" i="52"/>
  <c r="DD272" i="52"/>
  <c r="DB273" i="52"/>
  <c r="CZ274" i="52"/>
  <c r="DV274" i="52" s="1"/>
  <c r="DR274" i="52"/>
  <c r="DP275" i="52"/>
  <c r="DN276" i="52"/>
  <c r="DL277" i="52"/>
  <c r="EH277" i="52" s="1"/>
  <c r="IA277" i="52" s="1"/>
  <c r="DJ278" i="52"/>
  <c r="DF279" i="52"/>
  <c r="DD280" i="52"/>
  <c r="DB281" i="52"/>
  <c r="DX281" i="52" s="1"/>
  <c r="FT281" i="52" s="1"/>
  <c r="CZ282" i="52"/>
  <c r="DR282" i="52"/>
  <c r="DP283" i="52"/>
  <c r="DN284" i="52"/>
  <c r="EJ284" i="52" s="1"/>
  <c r="IC284" i="52" s="1"/>
  <c r="DL285" i="52"/>
  <c r="DJ286" i="52"/>
  <c r="DF287" i="52"/>
  <c r="DD288" i="52"/>
  <c r="DZ288" i="52" s="1"/>
  <c r="FV288" i="52" s="1"/>
  <c r="DB289" i="52"/>
  <c r="CZ290" i="52"/>
  <c r="DR290" i="52"/>
  <c r="DP291" i="52"/>
  <c r="EL291" i="52" s="1"/>
  <c r="HS291" i="52" s="1"/>
  <c r="DN292" i="52"/>
  <c r="DL293" i="52"/>
  <c r="DJ294" i="52"/>
  <c r="DF295" i="52"/>
  <c r="EB295" i="52" s="1"/>
  <c r="DD296" i="52"/>
  <c r="DB297" i="52"/>
  <c r="CZ298" i="52"/>
  <c r="DR298" i="52"/>
  <c r="EN298" i="52" s="1"/>
  <c r="IG298" i="52" s="1"/>
  <c r="DP299" i="52"/>
  <c r="DN300" i="52"/>
  <c r="DL301" i="52"/>
  <c r="DJ302" i="52"/>
  <c r="EF302" i="52" s="1"/>
  <c r="HM302" i="52" s="1"/>
  <c r="DF303" i="52"/>
  <c r="DD304" i="52"/>
  <c r="DB305" i="52"/>
  <c r="CZ306" i="52"/>
  <c r="DV306" i="52" s="1"/>
  <c r="FR306" i="52" s="1"/>
  <c r="DR306" i="52"/>
  <c r="DP307" i="52"/>
  <c r="DN308" i="52"/>
  <c r="DL309" i="52"/>
  <c r="EH309" i="52" s="1"/>
  <c r="IA309" i="52" s="1"/>
  <c r="DJ310" i="52"/>
  <c r="DF311" i="52"/>
  <c r="DD312" i="52"/>
  <c r="DB313" i="52"/>
  <c r="DX313" i="52" s="1"/>
  <c r="FT313" i="52" s="1"/>
  <c r="CZ314" i="52"/>
  <c r="DR314" i="52"/>
  <c r="DP315" i="52"/>
  <c r="DN316" i="52"/>
  <c r="EJ316" i="52" s="1"/>
  <c r="DL317" i="52"/>
  <c r="DJ318" i="52"/>
  <c r="DF319" i="52"/>
  <c r="DD320" i="52"/>
  <c r="DZ320" i="52" s="1"/>
  <c r="GH320" i="52" s="1"/>
  <c r="DB321" i="52"/>
  <c r="CZ322" i="52"/>
  <c r="DN322" i="52"/>
  <c r="DB323" i="52"/>
  <c r="DL323" i="52"/>
  <c r="CZ324" i="52"/>
  <c r="DJ324" i="52"/>
  <c r="DR324" i="52"/>
  <c r="EN324" i="52" s="1"/>
  <c r="DF325" i="52"/>
  <c r="DP325" i="52"/>
  <c r="DD326" i="52"/>
  <c r="DN326" i="52"/>
  <c r="EJ326" i="52" s="1"/>
  <c r="HQ326" i="52" s="1"/>
  <c r="DB327" i="52"/>
  <c r="DL327" i="52"/>
  <c r="CZ328" i="52"/>
  <c r="DJ328" i="52"/>
  <c r="EF328" i="52" s="1"/>
  <c r="DR328" i="52"/>
  <c r="DF329" i="52"/>
  <c r="DP329" i="52"/>
  <c r="DD330" i="52"/>
  <c r="DZ330" i="52" s="1"/>
  <c r="FV330" i="52" s="1"/>
  <c r="DN330" i="52"/>
  <c r="DB331" i="52"/>
  <c r="DJ331" i="52"/>
  <c r="DN331" i="52"/>
  <c r="DR331" i="52"/>
  <c r="DB332" i="52"/>
  <c r="DF332" i="52"/>
  <c r="DL332" i="52"/>
  <c r="EH332" i="52" s="1"/>
  <c r="IA332" i="52" s="1"/>
  <c r="DP332" i="52"/>
  <c r="CZ333" i="52"/>
  <c r="DD333" i="52"/>
  <c r="DJ333" i="52"/>
  <c r="DN333" i="52"/>
  <c r="DR333" i="52"/>
  <c r="DB334" i="52"/>
  <c r="DF334" i="52"/>
  <c r="EB334" i="52" s="1"/>
  <c r="GJ334" i="52" s="1"/>
  <c r="DL334" i="52"/>
  <c r="DP334" i="52"/>
  <c r="CZ335" i="52"/>
  <c r="DD335" i="52"/>
  <c r="DZ335" i="52" s="1"/>
  <c r="FV335" i="52" s="1"/>
  <c r="DJ335" i="52"/>
  <c r="DN335" i="52"/>
  <c r="DR335" i="52"/>
  <c r="DB336" i="52"/>
  <c r="DX336" i="52" s="1"/>
  <c r="FT336" i="52" s="1"/>
  <c r="DF336" i="52"/>
  <c r="DL336" i="52"/>
  <c r="DP336" i="52"/>
  <c r="CZ337" i="52"/>
  <c r="DV337" i="52" s="1"/>
  <c r="DD337" i="52"/>
  <c r="DJ337" i="52"/>
  <c r="DN337" i="52"/>
  <c r="DR337" i="52"/>
  <c r="DB338" i="52"/>
  <c r="DF338" i="52"/>
  <c r="DL338" i="52"/>
  <c r="DP338" i="52"/>
  <c r="EL338" i="52" s="1"/>
  <c r="CZ339" i="52"/>
  <c r="DD339" i="52"/>
  <c r="DJ339" i="52"/>
  <c r="DN339" i="52"/>
  <c r="DR339" i="52"/>
  <c r="DB340" i="52"/>
  <c r="DF340" i="52"/>
  <c r="DL340" i="52"/>
  <c r="EH340" i="52" s="1"/>
  <c r="HO340" i="52" s="1"/>
  <c r="DP340" i="52"/>
  <c r="CZ341" i="52"/>
  <c r="DD341" i="52"/>
  <c r="DJ341" i="52"/>
  <c r="DN341" i="52"/>
  <c r="DR341" i="52"/>
  <c r="DB342" i="52"/>
  <c r="DF342" i="52"/>
  <c r="EB342" i="52" s="1"/>
  <c r="GJ342" i="52" s="1"/>
  <c r="DL342" i="52"/>
  <c r="DP342" i="52"/>
  <c r="CZ343" i="52"/>
  <c r="DD343" i="52"/>
  <c r="DZ343" i="52" s="1"/>
  <c r="GH343" i="52" s="1"/>
  <c r="DJ343" i="52"/>
  <c r="DN343" i="52"/>
  <c r="DR343" i="52"/>
  <c r="DB344" i="52"/>
  <c r="DX344" i="52" s="1"/>
  <c r="FT344" i="52" s="1"/>
  <c r="DF344" i="52"/>
  <c r="DL344" i="52"/>
  <c r="DP344" i="52"/>
  <c r="CZ345" i="52"/>
  <c r="DV345" i="52" s="1"/>
  <c r="DD345" i="52"/>
  <c r="DJ345" i="52"/>
  <c r="DN345" i="52"/>
  <c r="DR345" i="52"/>
  <c r="DB346" i="52"/>
  <c r="DF346" i="52"/>
  <c r="DL346" i="52"/>
  <c r="DP346" i="52"/>
  <c r="EL346" i="52" s="1"/>
  <c r="HS346" i="52" s="1"/>
  <c r="CZ347" i="52"/>
  <c r="DD347" i="52"/>
  <c r="DJ347" i="52"/>
  <c r="DN347" i="52"/>
  <c r="DR347" i="52"/>
  <c r="DB348" i="52"/>
  <c r="DF348" i="52"/>
  <c r="DL348" i="52"/>
  <c r="EH348" i="52" s="1"/>
  <c r="DP348" i="52"/>
  <c r="CZ349" i="52"/>
  <c r="DD349" i="52"/>
  <c r="DJ349" i="52"/>
  <c r="DN349" i="52"/>
  <c r="DR349" i="52"/>
  <c r="DB350" i="52"/>
  <c r="DF350" i="52"/>
  <c r="EB350" i="52" s="1"/>
  <c r="FX350" i="52" s="1"/>
  <c r="DL350" i="52"/>
  <c r="DP350" i="52"/>
  <c r="CZ351" i="52"/>
  <c r="DD351" i="52"/>
  <c r="DZ351" i="52" s="1"/>
  <c r="DJ351" i="52"/>
  <c r="DN351" i="52"/>
  <c r="DR351" i="52"/>
  <c r="DB352" i="52"/>
  <c r="DX352" i="52" s="1"/>
  <c r="GF352" i="52" s="1"/>
  <c r="DF352" i="52"/>
  <c r="DL352" i="52"/>
  <c r="DP352" i="52"/>
  <c r="CZ353" i="52"/>
  <c r="DV353" i="52" s="1"/>
  <c r="GD353" i="52" s="1"/>
  <c r="DD353" i="52"/>
  <c r="DJ353" i="52"/>
  <c r="DN353" i="52"/>
  <c r="DR353" i="52"/>
  <c r="DB354" i="52"/>
  <c r="DF354" i="52"/>
  <c r="DL354" i="52"/>
  <c r="DP354" i="52"/>
  <c r="EL354" i="52" s="1"/>
  <c r="IE354" i="52" s="1"/>
  <c r="CZ355" i="52"/>
  <c r="DD355" i="52"/>
  <c r="DJ355" i="52"/>
  <c r="DN355" i="52"/>
  <c r="DR355" i="52"/>
  <c r="DB356" i="52"/>
  <c r="DF356" i="52"/>
  <c r="DL356" i="52"/>
  <c r="EH356" i="52" s="1"/>
  <c r="DP356" i="52"/>
  <c r="CZ357" i="52"/>
  <c r="DD357" i="52"/>
  <c r="DJ357" i="52"/>
  <c r="DN357" i="52"/>
  <c r="DR357" i="52"/>
  <c r="DB358" i="52"/>
  <c r="DF358" i="52"/>
  <c r="EB358" i="52" s="1"/>
  <c r="FX358" i="52" s="1"/>
  <c r="DL358" i="52"/>
  <c r="DP358" i="52"/>
  <c r="CZ359" i="52"/>
  <c r="DD359" i="52"/>
  <c r="DZ359" i="52" s="1"/>
  <c r="DJ359" i="52"/>
  <c r="DN359" i="52"/>
  <c r="DR359" i="52"/>
  <c r="DB360" i="52"/>
  <c r="DX360" i="52" s="1"/>
  <c r="GF360" i="52" s="1"/>
  <c r="DF360" i="52"/>
  <c r="DL360" i="52"/>
  <c r="DP360" i="52"/>
  <c r="CZ361" i="52"/>
  <c r="DV361" i="52" s="1"/>
  <c r="FR361" i="52" s="1"/>
  <c r="DD361" i="52"/>
  <c r="DJ361" i="52"/>
  <c r="DN361" i="52"/>
  <c r="DR361" i="52"/>
  <c r="DB362" i="52"/>
  <c r="DF362" i="52"/>
  <c r="DL362" i="52"/>
  <c r="DP362" i="52"/>
  <c r="EL362" i="52" s="1"/>
  <c r="HS362" i="52" s="1"/>
  <c r="CZ363" i="52"/>
  <c r="DD363" i="52"/>
  <c r="DJ363" i="52"/>
  <c r="DN363" i="52"/>
  <c r="DR363" i="52"/>
  <c r="DB364" i="52"/>
  <c r="DF364" i="52"/>
  <c r="DL364" i="52"/>
  <c r="EH364" i="52" s="1"/>
  <c r="DP364" i="52"/>
  <c r="CZ365" i="52"/>
  <c r="DD365" i="52"/>
  <c r="DJ365" i="52"/>
  <c r="DN365" i="52"/>
  <c r="DR365" i="52"/>
  <c r="DB366" i="52"/>
  <c r="DF366" i="52"/>
  <c r="EB366" i="52" s="1"/>
  <c r="FX366" i="52" s="1"/>
  <c r="DL366" i="52"/>
  <c r="DP366" i="52"/>
  <c r="CZ367" i="52"/>
  <c r="DD367" i="52"/>
  <c r="DZ367" i="52" s="1"/>
  <c r="FV367" i="52" s="1"/>
  <c r="DJ367" i="52"/>
  <c r="DN367" i="52"/>
  <c r="DR367" i="52"/>
  <c r="DB368" i="52"/>
  <c r="DX368" i="52" s="1"/>
  <c r="DF368" i="52"/>
  <c r="DL368" i="52"/>
  <c r="DP368" i="52"/>
  <c r="CZ369" i="52"/>
  <c r="DV369" i="52" s="1"/>
  <c r="GD369" i="52" s="1"/>
  <c r="DD369" i="52"/>
  <c r="DJ369" i="52"/>
  <c r="DN369" i="52"/>
  <c r="DR369" i="52"/>
  <c r="DB370" i="52"/>
  <c r="DF370" i="52"/>
  <c r="DL370" i="52"/>
  <c r="DP370" i="52"/>
  <c r="CZ371" i="52"/>
  <c r="DD371" i="52"/>
  <c r="DJ371" i="52"/>
  <c r="DN371" i="52"/>
  <c r="DR371" i="52"/>
  <c r="DB372" i="52"/>
  <c r="DF372" i="52"/>
  <c r="DL372" i="52"/>
  <c r="DP372" i="52"/>
  <c r="CZ373" i="52"/>
  <c r="DD373" i="52"/>
  <c r="DJ373" i="52"/>
  <c r="DN373" i="52"/>
  <c r="DR373" i="52"/>
  <c r="DB374" i="52"/>
  <c r="DF374" i="52"/>
  <c r="DL374" i="52"/>
  <c r="DP374" i="52"/>
  <c r="CZ375" i="52"/>
  <c r="DD375" i="52"/>
  <c r="DZ375" i="52" s="1"/>
  <c r="FV375" i="52" s="1"/>
  <c r="DJ375" i="52"/>
  <c r="DN375" i="52"/>
  <c r="DR375" i="52"/>
  <c r="DB376" i="52"/>
  <c r="DF376" i="52"/>
  <c r="DL376" i="52"/>
  <c r="DP376" i="52"/>
  <c r="CZ377" i="52"/>
  <c r="DV377" i="52" s="1"/>
  <c r="GD377" i="52" s="1"/>
  <c r="DD377" i="52"/>
  <c r="DJ377" i="52"/>
  <c r="DN377" i="52"/>
  <c r="DR377" i="52"/>
  <c r="DB378" i="52"/>
  <c r="DF378" i="52"/>
  <c r="DL378" i="52"/>
  <c r="DP378" i="52"/>
  <c r="CZ379" i="52"/>
  <c r="DD379" i="52"/>
  <c r="DJ379" i="52"/>
  <c r="DN379" i="52"/>
  <c r="DR379" i="52"/>
  <c r="DB380" i="52"/>
  <c r="DF380" i="52"/>
  <c r="DL380" i="52"/>
  <c r="DP380" i="52"/>
  <c r="CZ381" i="52"/>
  <c r="DD381" i="52"/>
  <c r="DJ381" i="52"/>
  <c r="DN381" i="52"/>
  <c r="DR381" i="52"/>
  <c r="DB382" i="52"/>
  <c r="DF382" i="52"/>
  <c r="EB382" i="52" s="1"/>
  <c r="FX382" i="52" s="1"/>
  <c r="DL382" i="52"/>
  <c r="DP382" i="52"/>
  <c r="CZ383" i="52"/>
  <c r="DD383" i="52"/>
  <c r="DZ383" i="52" s="1"/>
  <c r="FV383" i="52" s="1"/>
  <c r="DJ383" i="52"/>
  <c r="DN383" i="52"/>
  <c r="DR383" i="52"/>
  <c r="DB384" i="52"/>
  <c r="DX384" i="52" s="1"/>
  <c r="DF384" i="52"/>
  <c r="DL384" i="52"/>
  <c r="DP384" i="52"/>
  <c r="CZ385" i="52"/>
  <c r="DV385" i="52" s="1"/>
  <c r="GD385" i="52" s="1"/>
  <c r="DD385" i="52"/>
  <c r="DJ385" i="52"/>
  <c r="DN385" i="52"/>
  <c r="DR385" i="52"/>
  <c r="EN385" i="52" s="1"/>
  <c r="DB386" i="52"/>
  <c r="DF386" i="52"/>
  <c r="DL386" i="52"/>
  <c r="DP386" i="52"/>
  <c r="EL386" i="52" s="1"/>
  <c r="IE386" i="52" s="1"/>
  <c r="CZ387" i="52"/>
  <c r="DD387" i="52"/>
  <c r="DJ387" i="52"/>
  <c r="DN387" i="52"/>
  <c r="EJ387" i="52" s="1"/>
  <c r="HQ387" i="52" s="1"/>
  <c r="DR387" i="52"/>
  <c r="DB388" i="52"/>
  <c r="DF388" i="52"/>
  <c r="DL388" i="52"/>
  <c r="EH388" i="52" s="1"/>
  <c r="HO388" i="52" s="1"/>
  <c r="DP388" i="52"/>
  <c r="CZ389" i="52"/>
  <c r="DD389" i="52"/>
  <c r="DJ389" i="52"/>
  <c r="EF389" i="52" s="1"/>
  <c r="HM389" i="52" s="1"/>
  <c r="DN389" i="52"/>
  <c r="DR389" i="52"/>
  <c r="DB390" i="52"/>
  <c r="DF390" i="52"/>
  <c r="EB390" i="52" s="1"/>
  <c r="GJ390" i="52" s="1"/>
  <c r="DL390" i="52"/>
  <c r="DP390" i="52"/>
  <c r="CZ391" i="52"/>
  <c r="DD391" i="52"/>
  <c r="DZ391" i="52" s="1"/>
  <c r="FV391" i="52" s="1"/>
  <c r="DJ391" i="52"/>
  <c r="DN391" i="52"/>
  <c r="DR391" i="52"/>
  <c r="DB392" i="52"/>
  <c r="DX392" i="52" s="1"/>
  <c r="FT392" i="52" s="1"/>
  <c r="DF392" i="52"/>
  <c r="DL392" i="52"/>
  <c r="DP392" i="52"/>
  <c r="CZ393" i="52"/>
  <c r="DV393" i="52" s="1"/>
  <c r="DD393" i="52"/>
  <c r="DJ393" i="52"/>
  <c r="DN393" i="52"/>
  <c r="DR393" i="52"/>
  <c r="EN393" i="52" s="1"/>
  <c r="HU393" i="52" s="1"/>
  <c r="DB394" i="52"/>
  <c r="DF394" i="52"/>
  <c r="DL394" i="52"/>
  <c r="DP394" i="52"/>
  <c r="EL394" i="52" s="1"/>
  <c r="CZ395" i="52"/>
  <c r="DD395" i="52"/>
  <c r="DJ395" i="52"/>
  <c r="DN395" i="52"/>
  <c r="EJ395" i="52" s="1"/>
  <c r="IC395" i="52" s="1"/>
  <c r="DR395" i="52"/>
  <c r="DB396" i="52"/>
  <c r="DF396" i="52"/>
  <c r="DL396" i="52"/>
  <c r="EH396" i="52" s="1"/>
  <c r="HO396" i="52" s="1"/>
  <c r="DP396" i="52"/>
  <c r="CZ397" i="52"/>
  <c r="DD397" i="52"/>
  <c r="DJ397" i="52"/>
  <c r="EF397" i="52" s="1"/>
  <c r="HM397" i="52" s="1"/>
  <c r="DN397" i="52"/>
  <c r="DR397" i="52"/>
  <c r="DB398" i="52"/>
  <c r="DF398" i="52"/>
  <c r="EB398" i="52" s="1"/>
  <c r="GJ398" i="52" s="1"/>
  <c r="DL398" i="52"/>
  <c r="DP398" i="52"/>
  <c r="CZ399" i="52"/>
  <c r="DD399" i="52"/>
  <c r="DZ399" i="52" s="1"/>
  <c r="GH399" i="52" s="1"/>
  <c r="DJ399" i="52"/>
  <c r="DN399" i="52"/>
  <c r="DR399" i="52"/>
  <c r="DB400" i="52"/>
  <c r="DX400" i="52" s="1"/>
  <c r="FT400" i="52" s="1"/>
  <c r="DF400" i="52"/>
  <c r="DL400" i="52"/>
  <c r="DP400" i="52"/>
  <c r="CZ401" i="52"/>
  <c r="DV401" i="52" s="1"/>
  <c r="DD401" i="52"/>
  <c r="DJ401" i="52"/>
  <c r="DN401" i="52"/>
  <c r="DR401" i="52"/>
  <c r="EN401" i="52" s="1"/>
  <c r="HU401" i="52" s="1"/>
  <c r="DB402" i="52"/>
  <c r="DF402" i="52"/>
  <c r="DL402" i="52"/>
  <c r="DP402" i="52"/>
  <c r="EL402" i="52" s="1"/>
  <c r="CZ403" i="52"/>
  <c r="DD403" i="52"/>
  <c r="DJ403" i="52"/>
  <c r="DN403" i="52"/>
  <c r="EJ403" i="52" s="1"/>
  <c r="IC403" i="52" s="1"/>
  <c r="DR403" i="52"/>
  <c r="DB404" i="52"/>
  <c r="DF404" i="52"/>
  <c r="DL404" i="52"/>
  <c r="EH404" i="52" s="1"/>
  <c r="IA404" i="52" s="1"/>
  <c r="DP404" i="52"/>
  <c r="CZ405" i="52"/>
  <c r="DD405" i="52"/>
  <c r="DJ405" i="52"/>
  <c r="EF405" i="52" s="1"/>
  <c r="HM405" i="52" s="1"/>
  <c r="DN405" i="52"/>
  <c r="DR405" i="52"/>
  <c r="DB406" i="52"/>
  <c r="DF406" i="52"/>
  <c r="EB406" i="52" s="1"/>
  <c r="GJ406" i="52" s="1"/>
  <c r="DL406" i="52"/>
  <c r="DP406" i="52"/>
  <c r="CZ407" i="52"/>
  <c r="DD407" i="52"/>
  <c r="DZ407" i="52" s="1"/>
  <c r="FV407" i="52" s="1"/>
  <c r="DJ407" i="52"/>
  <c r="DN407" i="52"/>
  <c r="DR407" i="52"/>
  <c r="DB408" i="52"/>
  <c r="DX408" i="52" s="1"/>
  <c r="FT408" i="52" s="1"/>
  <c r="DF408" i="52"/>
  <c r="DL408" i="52"/>
  <c r="DP408" i="52"/>
  <c r="CZ409" i="52"/>
  <c r="DV409" i="52" s="1"/>
  <c r="DD409" i="52"/>
  <c r="DJ409" i="52"/>
  <c r="DN409" i="52"/>
  <c r="DR409" i="52"/>
  <c r="EN409" i="52" s="1"/>
  <c r="HU409" i="52" s="1"/>
  <c r="DB410" i="52"/>
  <c r="DF410" i="52"/>
  <c r="DL410" i="52"/>
  <c r="DP410" i="52"/>
  <c r="EL410" i="52" s="1"/>
  <c r="CZ411" i="52"/>
  <c r="DD411" i="52"/>
  <c r="DJ411" i="52"/>
  <c r="DN411" i="52"/>
  <c r="EJ411" i="52" s="1"/>
  <c r="IC411" i="52" s="1"/>
  <c r="DR411" i="52"/>
  <c r="DB412" i="52"/>
  <c r="DF412" i="52"/>
  <c r="DL412" i="52"/>
  <c r="EH412" i="52" s="1"/>
  <c r="HO412" i="52" s="1"/>
  <c r="DP412" i="52"/>
  <c r="CZ413" i="52"/>
  <c r="DD413" i="52"/>
  <c r="DJ413" i="52"/>
  <c r="EF413" i="52" s="1"/>
  <c r="HM413" i="52" s="1"/>
  <c r="DN413" i="52"/>
  <c r="DR413" i="52"/>
  <c r="DB414" i="52"/>
  <c r="DF414" i="52"/>
  <c r="EB414" i="52" s="1"/>
  <c r="GJ414" i="52" s="1"/>
  <c r="DL414" i="52"/>
  <c r="DP414" i="52"/>
  <c r="CZ415" i="52"/>
  <c r="DD415" i="52"/>
  <c r="DZ415" i="52" s="1"/>
  <c r="GH415" i="52" s="1"/>
  <c r="DJ415" i="52"/>
  <c r="DN415" i="52"/>
  <c r="DR415" i="52"/>
  <c r="DB416" i="52"/>
  <c r="DX416" i="52" s="1"/>
  <c r="GF416" i="52" s="1"/>
  <c r="DF416" i="52"/>
  <c r="DL416" i="52"/>
  <c r="DP416" i="52"/>
  <c r="CZ417" i="52"/>
  <c r="DV417" i="52" s="1"/>
  <c r="FR417" i="52" s="1"/>
  <c r="DD417" i="52"/>
  <c r="DJ417" i="52"/>
  <c r="DN417" i="52"/>
  <c r="DR417" i="52"/>
  <c r="EN417" i="52" s="1"/>
  <c r="HU417" i="52" s="1"/>
  <c r="DB418" i="52"/>
  <c r="DF418" i="52"/>
  <c r="DL418" i="52"/>
  <c r="DP418" i="52"/>
  <c r="EL418" i="52" s="1"/>
  <c r="HS418" i="52" s="1"/>
  <c r="CZ419" i="52"/>
  <c r="DD419" i="52"/>
  <c r="DJ419" i="52"/>
  <c r="DN419" i="52"/>
  <c r="EJ419" i="52" s="1"/>
  <c r="DR419" i="52"/>
  <c r="DB420" i="52"/>
  <c r="DF420" i="52"/>
  <c r="DL420" i="52"/>
  <c r="EH420" i="52" s="1"/>
  <c r="IA420" i="52" s="1"/>
  <c r="DP420" i="52"/>
  <c r="CZ421" i="52"/>
  <c r="DD421" i="52"/>
  <c r="DJ421" i="52"/>
  <c r="EF421" i="52" s="1"/>
  <c r="HM421" i="52" s="1"/>
  <c r="DN421" i="52"/>
  <c r="DR421" i="52"/>
  <c r="DB422" i="52"/>
  <c r="DF422" i="52"/>
  <c r="EB422" i="52" s="1"/>
  <c r="GJ422" i="52" s="1"/>
  <c r="DL422" i="52"/>
  <c r="DP422" i="52"/>
  <c r="CZ423" i="52"/>
  <c r="DD423" i="52"/>
  <c r="DZ423" i="52" s="1"/>
  <c r="GH423" i="52" s="1"/>
  <c r="DJ423" i="52"/>
  <c r="DN423" i="52"/>
  <c r="DR423" i="52"/>
  <c r="DB424" i="52"/>
  <c r="DX424" i="52" s="1"/>
  <c r="FT424" i="52" s="1"/>
  <c r="DF424" i="52"/>
  <c r="DL424" i="52"/>
  <c r="DP424" i="52"/>
  <c r="CZ425" i="52"/>
  <c r="DV425" i="52" s="1"/>
  <c r="FR425" i="52" s="1"/>
  <c r="DD425" i="52"/>
  <c r="DJ425" i="52"/>
  <c r="DN425" i="52"/>
  <c r="DR425" i="52"/>
  <c r="EN425" i="52" s="1"/>
  <c r="HU425" i="52" s="1"/>
  <c r="DB426" i="52"/>
  <c r="DF426" i="52"/>
  <c r="DL426" i="52"/>
  <c r="DP426" i="52"/>
  <c r="EL426" i="52" s="1"/>
  <c r="HS426" i="52" s="1"/>
  <c r="CZ427" i="52"/>
  <c r="DD427" i="52"/>
  <c r="DJ427" i="52"/>
  <c r="DN427" i="52"/>
  <c r="EJ427" i="52" s="1"/>
  <c r="IC427" i="52" s="1"/>
  <c r="DR427" i="52"/>
  <c r="DB428" i="52"/>
  <c r="DF428" i="52"/>
  <c r="DL428" i="52"/>
  <c r="EH428" i="52" s="1"/>
  <c r="HO428" i="52" s="1"/>
  <c r="DP428" i="52"/>
  <c r="CZ429" i="52"/>
  <c r="DD429" i="52"/>
  <c r="DJ429" i="52"/>
  <c r="EF429" i="52" s="1"/>
  <c r="HM429" i="52" s="1"/>
  <c r="DN429" i="52"/>
  <c r="DR429" i="52"/>
  <c r="DB430" i="52"/>
  <c r="DF430" i="52"/>
  <c r="EB430" i="52" s="1"/>
  <c r="GJ430" i="52" s="1"/>
  <c r="DL430" i="52"/>
  <c r="DP430" i="52"/>
  <c r="CZ431" i="52"/>
  <c r="DD431" i="52"/>
  <c r="DZ431" i="52" s="1"/>
  <c r="FV431" i="52" s="1"/>
  <c r="DJ431" i="52"/>
  <c r="DN431" i="52"/>
  <c r="DR431" i="52"/>
  <c r="DB432" i="52"/>
  <c r="DX432" i="52" s="1"/>
  <c r="FT432" i="52" s="1"/>
  <c r="DF432" i="52"/>
  <c r="DL432" i="52"/>
  <c r="DP432" i="52"/>
  <c r="CZ433" i="52"/>
  <c r="DV433" i="52" s="1"/>
  <c r="FR433" i="52" s="1"/>
  <c r="DD433" i="52"/>
  <c r="DJ433" i="52"/>
  <c r="DN433" i="52"/>
  <c r="DR433" i="52"/>
  <c r="EN433" i="52" s="1"/>
  <c r="HU433" i="52" s="1"/>
  <c r="DB434" i="52"/>
  <c r="DF434" i="52"/>
  <c r="DL434" i="52"/>
  <c r="DP434" i="52"/>
  <c r="EL434" i="52" s="1"/>
  <c r="HS434" i="52" s="1"/>
  <c r="CZ435" i="52"/>
  <c r="DD435" i="52"/>
  <c r="DJ435" i="52"/>
  <c r="DN435" i="52"/>
  <c r="DR435" i="52"/>
  <c r="DN36" i="52"/>
  <c r="DR36" i="52"/>
  <c r="DB36" i="52"/>
  <c r="DX36" i="52" s="1"/>
  <c r="FT36" i="52" s="1"/>
  <c r="DF36" i="52"/>
  <c r="DK149" i="52"/>
  <c r="DG206" i="52"/>
  <c r="CZ217" i="52"/>
  <c r="DV217" i="52" s="1"/>
  <c r="GD217" i="52" s="1"/>
  <c r="DB224" i="52"/>
  <c r="DD231" i="52"/>
  <c r="DF238" i="52"/>
  <c r="DJ245" i="52"/>
  <c r="EF245" i="52" s="1"/>
  <c r="DB256" i="52"/>
  <c r="DR260" i="52"/>
  <c r="CZ268" i="52"/>
  <c r="DP269" i="52"/>
  <c r="EL269" i="52" s="1"/>
  <c r="HS269" i="52" s="1"/>
  <c r="DJ272" i="52"/>
  <c r="DB275" i="52"/>
  <c r="DR276" i="52"/>
  <c r="DL279" i="52"/>
  <c r="EH279" i="52" s="1"/>
  <c r="DD282" i="52"/>
  <c r="DP285" i="52"/>
  <c r="DJ288" i="52"/>
  <c r="CZ292" i="52"/>
  <c r="DV292" i="52" s="1"/>
  <c r="GD292" i="52" s="1"/>
  <c r="DP293" i="52"/>
  <c r="DJ296" i="52"/>
  <c r="DB299" i="52"/>
  <c r="DP301" i="52"/>
  <c r="EL301" i="52" s="1"/>
  <c r="IE301" i="52" s="1"/>
  <c r="DJ304" i="52"/>
  <c r="DD306" i="52"/>
  <c r="DR308" i="52"/>
  <c r="DL311" i="52"/>
  <c r="EH311" i="52" s="1"/>
  <c r="HO311" i="52" s="1"/>
  <c r="DD314" i="52"/>
  <c r="CZ316" i="52"/>
  <c r="DN318" i="52"/>
  <c r="DF321" i="52"/>
  <c r="DP322" i="52"/>
  <c r="DB324" i="52"/>
  <c r="DJ325" i="52"/>
  <c r="DP326" i="52"/>
  <c r="EL326" i="52" s="1"/>
  <c r="DB328" i="52"/>
  <c r="DJ329" i="52"/>
  <c r="DP330" i="52"/>
  <c r="DO331" i="52"/>
  <c r="EK331" i="52" s="1"/>
  <c r="HR331" i="52" s="1"/>
  <c r="DG332" i="52"/>
  <c r="DQ332" i="52"/>
  <c r="DK333" i="52"/>
  <c r="CY334" i="52"/>
  <c r="DU334" i="52" s="1"/>
  <c r="GC334" i="52" s="1"/>
  <c r="DM334" i="52"/>
  <c r="DK335" i="52"/>
  <c r="DC336" i="52"/>
  <c r="DQ336" i="52"/>
  <c r="DE337" i="52"/>
  <c r="CY338" i="52"/>
  <c r="DQ338" i="52"/>
  <c r="DK339" i="52"/>
  <c r="EG339" i="52" s="1"/>
  <c r="HZ339" i="52" s="1"/>
  <c r="DC340" i="52"/>
  <c r="DQ340" i="52"/>
  <c r="DE341" i="52"/>
  <c r="CY342" i="52"/>
  <c r="DU342" i="52" s="1"/>
  <c r="GC342" i="52" s="1"/>
  <c r="DM342" i="52"/>
  <c r="DK343" i="52"/>
  <c r="CY344" i="52"/>
  <c r="DM344" i="52"/>
  <c r="EI344" i="52" s="1"/>
  <c r="HP344" i="52" s="1"/>
  <c r="DE345" i="52"/>
  <c r="DC346" i="52"/>
  <c r="DQ346" i="52"/>
  <c r="DK347" i="52"/>
  <c r="EG347" i="52" s="1"/>
  <c r="DC348" i="52"/>
  <c r="DQ348" i="52"/>
  <c r="DK349" i="52"/>
  <c r="DC350" i="52"/>
  <c r="DQ350" i="52"/>
  <c r="DK351" i="52"/>
  <c r="CY352" i="52"/>
  <c r="DQ352" i="52"/>
  <c r="DK353" i="52"/>
  <c r="CY354" i="52"/>
  <c r="DA355" i="52"/>
  <c r="DO355" i="52"/>
  <c r="EK355" i="52" s="1"/>
  <c r="DG356" i="52"/>
  <c r="DA357" i="52"/>
  <c r="CY358" i="52"/>
  <c r="DG358" i="52"/>
  <c r="EC358" i="52" s="1"/>
  <c r="DA359" i="52"/>
  <c r="DO359" i="52"/>
  <c r="DC360" i="52"/>
  <c r="DQ360" i="52"/>
  <c r="CY362" i="52"/>
  <c r="DM362" i="52"/>
  <c r="DE363" i="52"/>
  <c r="CY364" i="52"/>
  <c r="DU364" i="52" s="1"/>
  <c r="FQ364" i="52" s="1"/>
  <c r="DQ364" i="52"/>
  <c r="DE365" i="52"/>
  <c r="CY366" i="52"/>
  <c r="DM366" i="52"/>
  <c r="EI366" i="52" s="1"/>
  <c r="HP366" i="52" s="1"/>
  <c r="DK367" i="52"/>
  <c r="DC368" i="52"/>
  <c r="DQ368" i="52"/>
  <c r="DK369" i="52"/>
  <c r="EG369" i="52" s="1"/>
  <c r="HZ369" i="52" s="1"/>
  <c r="DC370" i="52"/>
  <c r="DQ370" i="52"/>
  <c r="DM370" i="52"/>
  <c r="DO371" i="52"/>
  <c r="EK371" i="52" s="1"/>
  <c r="HR371" i="52" s="1"/>
  <c r="DM372" i="52"/>
  <c r="DK373" i="52"/>
  <c r="DG374" i="52"/>
  <c r="DE375" i="52"/>
  <c r="DC376" i="52"/>
  <c r="DA377" i="52"/>
  <c r="CY378" i="52"/>
  <c r="DQ378" i="52"/>
  <c r="EM378" i="52" s="1"/>
  <c r="HT378" i="52" s="1"/>
  <c r="DO379" i="52"/>
  <c r="DM380" i="52"/>
  <c r="DK381" i="52"/>
  <c r="DG382" i="52"/>
  <c r="DE383" i="52"/>
  <c r="DC384" i="52"/>
  <c r="DA385" i="52"/>
  <c r="CY386" i="52"/>
  <c r="DQ386" i="52"/>
  <c r="DO387" i="52"/>
  <c r="DM388" i="52"/>
  <c r="DK389" i="52"/>
  <c r="EG389" i="52" s="1"/>
  <c r="DG390" i="52"/>
  <c r="DE391" i="52"/>
  <c r="DC392" i="52"/>
  <c r="DA393" i="52"/>
  <c r="CY394" i="52"/>
  <c r="DQ394" i="52"/>
  <c r="DO395" i="52"/>
  <c r="DM396" i="52"/>
  <c r="EI396" i="52" s="1"/>
  <c r="HP396" i="52" s="1"/>
  <c r="DK397" i="52"/>
  <c r="DG398" i="52"/>
  <c r="DE399" i="52"/>
  <c r="DC400" i="52"/>
  <c r="DY400" i="52" s="1"/>
  <c r="DA401" i="52"/>
  <c r="CY402" i="52"/>
  <c r="DQ402" i="52"/>
  <c r="DO403" i="52"/>
  <c r="DM404" i="52"/>
  <c r="DK405" i="52"/>
  <c r="DG406" i="52"/>
  <c r="DE407" i="52"/>
  <c r="EA407" i="52" s="1"/>
  <c r="FW407" i="52" s="1"/>
  <c r="DC408" i="52"/>
  <c r="DA409" i="52"/>
  <c r="CY410" i="52"/>
  <c r="DQ410" i="52"/>
  <c r="EM410" i="52" s="1"/>
  <c r="IF410" i="52" s="1"/>
  <c r="DO411" i="52"/>
  <c r="DM412" i="52"/>
  <c r="DK413" i="52"/>
  <c r="DG414" i="52"/>
  <c r="EC414" i="52" s="1"/>
  <c r="GK414" i="52" s="1"/>
  <c r="DE415" i="52"/>
  <c r="DC416" i="52"/>
  <c r="DA417" i="52"/>
  <c r="CY418" i="52"/>
  <c r="DQ418" i="52"/>
  <c r="DO419" i="52"/>
  <c r="DM420" i="52"/>
  <c r="DK421" i="52"/>
  <c r="EG421" i="52" s="1"/>
  <c r="DG422" i="52"/>
  <c r="DE423" i="52"/>
  <c r="DC424" i="52"/>
  <c r="DA425" i="52"/>
  <c r="CY426" i="52"/>
  <c r="DQ426" i="52"/>
  <c r="DO427" i="52"/>
  <c r="DM428" i="52"/>
  <c r="EI428" i="52" s="1"/>
  <c r="HP428" i="52" s="1"/>
  <c r="DK429" i="52"/>
  <c r="DG430" i="52"/>
  <c r="DE431" i="52"/>
  <c r="DC432" i="52"/>
  <c r="DY432" i="52" s="1"/>
  <c r="FU432" i="52" s="1"/>
  <c r="DA433" i="52"/>
  <c r="CY434" i="52"/>
  <c r="DQ434" i="52"/>
  <c r="DO435" i="52"/>
  <c r="EK435" i="52" s="1"/>
  <c r="ID435" i="52" s="1"/>
  <c r="DC36" i="52"/>
  <c r="DM414" i="52"/>
  <c r="CY420" i="52"/>
  <c r="DO421" i="52"/>
  <c r="EK421" i="52" s="1"/>
  <c r="DM422" i="52"/>
  <c r="DG424" i="52"/>
  <c r="DE425" i="52"/>
  <c r="DC426" i="52"/>
  <c r="DY426" i="52" s="1"/>
  <c r="FU426" i="52" s="1"/>
  <c r="CY428" i="52"/>
  <c r="DQ428" i="52"/>
  <c r="DO429" i="52"/>
  <c r="DM430" i="52"/>
  <c r="EI430" i="52" s="1"/>
  <c r="IB430" i="52" s="1"/>
  <c r="DG432" i="52"/>
  <c r="DE433" i="52"/>
  <c r="DC434" i="52"/>
  <c r="DA435" i="52"/>
  <c r="DW435" i="52" s="1"/>
  <c r="GE435" i="52" s="1"/>
  <c r="DG36" i="52"/>
  <c r="DG396" i="52"/>
  <c r="DE405" i="52"/>
  <c r="CY408" i="52"/>
  <c r="DU408" i="52" s="1"/>
  <c r="DM410" i="52"/>
  <c r="DG412" i="52"/>
  <c r="DA415" i="52"/>
  <c r="DO417" i="52"/>
  <c r="EK417" i="52" s="1"/>
  <c r="HR417" i="52" s="1"/>
  <c r="DG420" i="52"/>
  <c r="DA423" i="52"/>
  <c r="DQ424" i="52"/>
  <c r="DK427" i="52"/>
  <c r="EG427" i="52" s="1"/>
  <c r="HZ427" i="52" s="1"/>
  <c r="DC430" i="52"/>
  <c r="DQ432" i="52"/>
  <c r="DK435" i="52"/>
  <c r="DA371" i="52"/>
  <c r="DW371" i="52" s="1"/>
  <c r="CY372" i="52"/>
  <c r="DQ372" i="52"/>
  <c r="DO373" i="52"/>
  <c r="DM374" i="52"/>
  <c r="EI374" i="52" s="1"/>
  <c r="IB374" i="52" s="1"/>
  <c r="DK375" i="52"/>
  <c r="DG376" i="52"/>
  <c r="DE377" i="52"/>
  <c r="DC378" i="52"/>
  <c r="DA379" i="52"/>
  <c r="CY380" i="52"/>
  <c r="DQ380" i="52"/>
  <c r="DO381" i="52"/>
  <c r="DM382" i="52"/>
  <c r="DK383" i="52"/>
  <c r="DG384" i="52"/>
  <c r="DE385" i="52"/>
  <c r="EA385" i="52" s="1"/>
  <c r="GI385" i="52" s="1"/>
  <c r="DC386" i="52"/>
  <c r="DA387" i="52"/>
  <c r="CY388" i="52"/>
  <c r="DQ388" i="52"/>
  <c r="DO389" i="52"/>
  <c r="DM390" i="52"/>
  <c r="DK391" i="52"/>
  <c r="DG392" i="52"/>
  <c r="EC392" i="52" s="1"/>
  <c r="DE393" i="52"/>
  <c r="DC394" i="52"/>
  <c r="DA395" i="52"/>
  <c r="CY396" i="52"/>
  <c r="DU396" i="52" s="1"/>
  <c r="DQ396" i="52"/>
  <c r="DO397" i="52"/>
  <c r="DM398" i="52"/>
  <c r="DK399" i="52"/>
  <c r="DG400" i="52"/>
  <c r="DE401" i="52"/>
  <c r="DC402" i="52"/>
  <c r="DA403" i="52"/>
  <c r="CY404" i="52"/>
  <c r="DQ404" i="52"/>
  <c r="DO405" i="52"/>
  <c r="DM406" i="52"/>
  <c r="EI406" i="52" s="1"/>
  <c r="IB406" i="52" s="1"/>
  <c r="DK407" i="52"/>
  <c r="DG408" i="52"/>
  <c r="DE409" i="52"/>
  <c r="DC410" i="52"/>
  <c r="DY410" i="52" s="1"/>
  <c r="GG410" i="52" s="1"/>
  <c r="DA411" i="52"/>
  <c r="CY412" i="52"/>
  <c r="DQ412" i="52"/>
  <c r="DO413" i="52"/>
  <c r="EK413" i="52" s="1"/>
  <c r="DK415" i="52"/>
  <c r="DG416" i="52"/>
  <c r="DE417" i="52"/>
  <c r="DC418" i="52"/>
  <c r="DY418" i="52" s="1"/>
  <c r="GG418" i="52" s="1"/>
  <c r="DA419" i="52"/>
  <c r="DQ420" i="52"/>
  <c r="DK423" i="52"/>
  <c r="DA427" i="52"/>
  <c r="DK431" i="52"/>
  <c r="DK36" i="52"/>
  <c r="DC398" i="52"/>
  <c r="DQ408" i="52"/>
  <c r="EM408" i="52" s="1"/>
  <c r="HT408" i="52" s="1"/>
  <c r="DE413" i="52"/>
  <c r="DQ416" i="52"/>
  <c r="DK419" i="52"/>
  <c r="DC422" i="52"/>
  <c r="DY422" i="52" s="1"/>
  <c r="GG422" i="52" s="1"/>
  <c r="DO425" i="52"/>
  <c r="DE429" i="52"/>
  <c r="CY432" i="52"/>
  <c r="DM434" i="52"/>
  <c r="DE371" i="52"/>
  <c r="DC372" i="52"/>
  <c r="DA373" i="52"/>
  <c r="CY374" i="52"/>
  <c r="DU374" i="52" s="1"/>
  <c r="FQ374" i="52" s="1"/>
  <c r="DQ374" i="52"/>
  <c r="DO375" i="52"/>
  <c r="DM376" i="52"/>
  <c r="DK377" i="52"/>
  <c r="EG377" i="52" s="1"/>
  <c r="HZ377" i="52" s="1"/>
  <c r="DG378" i="52"/>
  <c r="DE379" i="52"/>
  <c r="DC380" i="52"/>
  <c r="DA381" i="52"/>
  <c r="DW381" i="52" s="1"/>
  <c r="FS381" i="52" s="1"/>
  <c r="CY382" i="52"/>
  <c r="DQ382" i="52"/>
  <c r="DO383" i="52"/>
  <c r="DM384" i="52"/>
  <c r="EI384" i="52" s="1"/>
  <c r="DK385" i="52"/>
  <c r="DG386" i="52"/>
  <c r="DE387" i="52"/>
  <c r="DC388" i="52"/>
  <c r="DY388" i="52" s="1"/>
  <c r="GG388" i="52" s="1"/>
  <c r="DA389" i="52"/>
  <c r="CY390" i="52"/>
  <c r="DQ390" i="52"/>
  <c r="DO391" i="52"/>
  <c r="EK391" i="52" s="1"/>
  <c r="ID391" i="52" s="1"/>
  <c r="DM392" i="52"/>
  <c r="DK393" i="52"/>
  <c r="DG394" i="52"/>
  <c r="DE395" i="52"/>
  <c r="EA395" i="52" s="1"/>
  <c r="FW395" i="52" s="1"/>
  <c r="DC396" i="52"/>
  <c r="DA397" i="52"/>
  <c r="CY398" i="52"/>
  <c r="DQ398" i="52"/>
  <c r="DO399" i="52"/>
  <c r="DM400" i="52"/>
  <c r="DK401" i="52"/>
  <c r="DG402" i="52"/>
  <c r="EC402" i="52" s="1"/>
  <c r="GK402" i="52" s="1"/>
  <c r="DE403" i="52"/>
  <c r="DC404" i="52"/>
  <c r="DA405" i="52"/>
  <c r="CY406" i="52"/>
  <c r="DU406" i="52" s="1"/>
  <c r="FQ406" i="52" s="1"/>
  <c r="DQ406" i="52"/>
  <c r="DO407" i="52"/>
  <c r="DM408" i="52"/>
  <c r="DK409" i="52"/>
  <c r="EG409" i="52" s="1"/>
  <c r="DG410" i="52"/>
  <c r="DE411" i="52"/>
  <c r="DC412" i="52"/>
  <c r="DA413" i="52"/>
  <c r="DW413" i="52" s="1"/>
  <c r="GE413" i="52" s="1"/>
  <c r="CY414" i="52"/>
  <c r="DQ414" i="52"/>
  <c r="DO415" i="52"/>
  <c r="DM416" i="52"/>
  <c r="EI416" i="52" s="1"/>
  <c r="IB416" i="52" s="1"/>
  <c r="DK417" i="52"/>
  <c r="DG418" i="52"/>
  <c r="DE419" i="52"/>
  <c r="DC420" i="52"/>
  <c r="DY420" i="52" s="1"/>
  <c r="FU420" i="52" s="1"/>
  <c r="DA421" i="52"/>
  <c r="CY422" i="52"/>
  <c r="DQ422" i="52"/>
  <c r="DO423" i="52"/>
  <c r="EK423" i="52" s="1"/>
  <c r="ID423" i="52" s="1"/>
  <c r="DM424" i="52"/>
  <c r="DK425" i="52"/>
  <c r="DG426" i="52"/>
  <c r="DE427" i="52"/>
  <c r="EA427" i="52" s="1"/>
  <c r="FW427" i="52" s="1"/>
  <c r="DC428" i="52"/>
  <c r="DA429" i="52"/>
  <c r="CY430" i="52"/>
  <c r="DQ430" i="52"/>
  <c r="DO431" i="52"/>
  <c r="DM432" i="52"/>
  <c r="DK433" i="52"/>
  <c r="DG434" i="52"/>
  <c r="EC434" i="52" s="1"/>
  <c r="GK434" i="52" s="1"/>
  <c r="DE435" i="52"/>
  <c r="DO36" i="52"/>
  <c r="DK371" i="52"/>
  <c r="DG372" i="52"/>
  <c r="EC372" i="52" s="1"/>
  <c r="GK372" i="52" s="1"/>
  <c r="DE373" i="52"/>
  <c r="DC374" i="52"/>
  <c r="DA375" i="52"/>
  <c r="CY376" i="52"/>
  <c r="DU376" i="52" s="1"/>
  <c r="GC376" i="52" s="1"/>
  <c r="DQ376" i="52"/>
  <c r="DO377" i="52"/>
  <c r="DM378" i="52"/>
  <c r="DK379" i="52"/>
  <c r="EG379" i="52" s="1"/>
  <c r="HN379" i="52" s="1"/>
  <c r="DG380" i="52"/>
  <c r="DE381" i="52"/>
  <c r="DC382" i="52"/>
  <c r="DA383" i="52"/>
  <c r="DW383" i="52" s="1"/>
  <c r="CY384" i="52"/>
  <c r="DQ384" i="52"/>
  <c r="DO385" i="52"/>
  <c r="DM386" i="52"/>
  <c r="EI386" i="52" s="1"/>
  <c r="HP386" i="52" s="1"/>
  <c r="DK387" i="52"/>
  <c r="DG388" i="52"/>
  <c r="DE389" i="52"/>
  <c r="DC390" i="52"/>
  <c r="DY390" i="52" s="1"/>
  <c r="FU390" i="52" s="1"/>
  <c r="DA391" i="52"/>
  <c r="CY392" i="52"/>
  <c r="DQ392" i="52"/>
  <c r="DO393" i="52"/>
  <c r="DM394" i="52"/>
  <c r="DK395" i="52"/>
  <c r="DE397" i="52"/>
  <c r="DA399" i="52"/>
  <c r="DW399" i="52" s="1"/>
  <c r="FS399" i="52" s="1"/>
  <c r="CY400" i="52"/>
  <c r="DQ400" i="52"/>
  <c r="DO401" i="52"/>
  <c r="DM402" i="52"/>
  <c r="DK403" i="52"/>
  <c r="DG404" i="52"/>
  <c r="DC406" i="52"/>
  <c r="DA407" i="52"/>
  <c r="DW407" i="52" s="1"/>
  <c r="FS407" i="52" s="1"/>
  <c r="DO409" i="52"/>
  <c r="DK411" i="52"/>
  <c r="DC414" i="52"/>
  <c r="CY416" i="52"/>
  <c r="DU416" i="52" s="1"/>
  <c r="FQ416" i="52" s="1"/>
  <c r="DM418" i="52"/>
  <c r="DE421" i="52"/>
  <c r="CY424" i="52"/>
  <c r="DM426" i="52"/>
  <c r="DG428" i="52"/>
  <c r="DA431" i="52"/>
  <c r="DO433" i="52"/>
  <c r="DJ36" i="52"/>
  <c r="BI38" i="52"/>
  <c r="BJ38" i="52"/>
  <c r="BN38" i="52"/>
  <c r="BK38" i="52"/>
  <c r="BO38" i="52"/>
  <c r="BG38" i="52"/>
  <c r="BL38" i="52"/>
  <c r="BH38" i="52"/>
  <c r="BM38" i="52"/>
  <c r="BJ42" i="52"/>
  <c r="BN42" i="52"/>
  <c r="BG42" i="52"/>
  <c r="BK42" i="52"/>
  <c r="BO42" i="52"/>
  <c r="BH42" i="52"/>
  <c r="BL42" i="52"/>
  <c r="BI42" i="52"/>
  <c r="BM42" i="52"/>
  <c r="BJ44" i="52"/>
  <c r="BN44" i="52"/>
  <c r="BG44" i="52"/>
  <c r="BK44" i="52"/>
  <c r="BO44" i="52"/>
  <c r="BH44" i="52"/>
  <c r="BL44" i="52"/>
  <c r="BI44" i="52"/>
  <c r="BM44" i="52"/>
  <c r="BJ58" i="52"/>
  <c r="BN58" i="52"/>
  <c r="BG58" i="52"/>
  <c r="BK58" i="52"/>
  <c r="BO58" i="52"/>
  <c r="BH58" i="52"/>
  <c r="BL58" i="52"/>
  <c r="BI58" i="52"/>
  <c r="BM58" i="52"/>
  <c r="BJ64" i="52"/>
  <c r="BN64" i="52"/>
  <c r="BG64" i="52"/>
  <c r="BK64" i="52"/>
  <c r="BO64" i="52"/>
  <c r="BH64" i="52"/>
  <c r="BL64" i="52"/>
  <c r="BI64" i="52"/>
  <c r="BM64" i="52"/>
  <c r="BJ66" i="52"/>
  <c r="BN66" i="52"/>
  <c r="BG66" i="52"/>
  <c r="BK66" i="52"/>
  <c r="BO66" i="52"/>
  <c r="BH66" i="52"/>
  <c r="BL66" i="52"/>
  <c r="BI66" i="52"/>
  <c r="BM66" i="52"/>
  <c r="BJ76" i="52"/>
  <c r="BN76" i="52"/>
  <c r="BG76" i="52"/>
  <c r="BK76" i="52"/>
  <c r="BO76" i="52"/>
  <c r="BH76" i="52"/>
  <c r="BL76" i="52"/>
  <c r="BI76" i="52"/>
  <c r="BM76" i="52"/>
  <c r="BJ78" i="52"/>
  <c r="BN78" i="52"/>
  <c r="BG78" i="52"/>
  <c r="BK78" i="52"/>
  <c r="BO78" i="52"/>
  <c r="BH78" i="52"/>
  <c r="BL78" i="52"/>
  <c r="BI78" i="52"/>
  <c r="BM78" i="52"/>
  <c r="BJ82" i="52"/>
  <c r="BN82" i="52"/>
  <c r="BG82" i="52"/>
  <c r="BK82" i="52"/>
  <c r="BO82" i="52"/>
  <c r="BH82" i="52"/>
  <c r="BL82" i="52"/>
  <c r="BI82" i="52"/>
  <c r="BM82" i="52"/>
  <c r="BJ84" i="52"/>
  <c r="BN84" i="52"/>
  <c r="BG84" i="52"/>
  <c r="BK84" i="52"/>
  <c r="BO84" i="52"/>
  <c r="BH84" i="52"/>
  <c r="BL84" i="52"/>
  <c r="BI84" i="52"/>
  <c r="BM84" i="52"/>
  <c r="BJ86" i="52"/>
  <c r="BN86" i="52"/>
  <c r="BG86" i="52"/>
  <c r="BK86" i="52"/>
  <c r="BO86" i="52"/>
  <c r="BH86" i="52"/>
  <c r="BL86" i="52"/>
  <c r="BI86" i="52"/>
  <c r="BM86" i="52"/>
  <c r="BJ88" i="52"/>
  <c r="BN88" i="52"/>
  <c r="BG88" i="52"/>
  <c r="BK88" i="52"/>
  <c r="BO88" i="52"/>
  <c r="BH88" i="52"/>
  <c r="BL88" i="52"/>
  <c r="BI88" i="52"/>
  <c r="BM88" i="52"/>
  <c r="BJ90" i="52"/>
  <c r="BN90" i="52"/>
  <c r="BG90" i="52"/>
  <c r="BK90" i="52"/>
  <c r="BO90" i="52"/>
  <c r="BH90" i="52"/>
  <c r="BL90" i="52"/>
  <c r="BI90" i="52"/>
  <c r="BM90" i="52"/>
  <c r="BJ92" i="52"/>
  <c r="BN92" i="52"/>
  <c r="BG92" i="52"/>
  <c r="BK92" i="52"/>
  <c r="BO92" i="52"/>
  <c r="BH92" i="52"/>
  <c r="BL92" i="52"/>
  <c r="BI92" i="52"/>
  <c r="BM92" i="52"/>
  <c r="BJ94" i="52"/>
  <c r="BN94" i="52"/>
  <c r="BG94" i="52"/>
  <c r="BK94" i="52"/>
  <c r="BO94" i="52"/>
  <c r="BH94" i="52"/>
  <c r="BL94" i="52"/>
  <c r="BI94" i="52"/>
  <c r="BM94" i="52"/>
  <c r="BJ96" i="52"/>
  <c r="BN96" i="52"/>
  <c r="BG96" i="52"/>
  <c r="BK96" i="52"/>
  <c r="BO96" i="52"/>
  <c r="BH96" i="52"/>
  <c r="BL96" i="52"/>
  <c r="BI96" i="52"/>
  <c r="BM96" i="52"/>
  <c r="BJ98" i="52"/>
  <c r="BN98" i="52"/>
  <c r="BG98" i="52"/>
  <c r="BK98" i="52"/>
  <c r="BO98" i="52"/>
  <c r="BH98" i="52"/>
  <c r="BL98" i="52"/>
  <c r="BI98" i="52"/>
  <c r="BM98" i="52"/>
  <c r="BJ100" i="52"/>
  <c r="BN100" i="52"/>
  <c r="BG100" i="52"/>
  <c r="BK100" i="52"/>
  <c r="BO100" i="52"/>
  <c r="BH100" i="52"/>
  <c r="BL100" i="52"/>
  <c r="BI100" i="52"/>
  <c r="BM100" i="52"/>
  <c r="BJ102" i="52"/>
  <c r="BN102" i="52"/>
  <c r="BG102" i="52"/>
  <c r="BK102" i="52"/>
  <c r="BO102" i="52"/>
  <c r="BH102" i="52"/>
  <c r="BL102" i="52"/>
  <c r="BI102" i="52"/>
  <c r="BM102" i="52"/>
  <c r="BJ104" i="52"/>
  <c r="BN104" i="52"/>
  <c r="BG104" i="52"/>
  <c r="BK104" i="52"/>
  <c r="BO104" i="52"/>
  <c r="BH104" i="52"/>
  <c r="BL104" i="52"/>
  <c r="BI104" i="52"/>
  <c r="BM104" i="52"/>
  <c r="BJ106" i="52"/>
  <c r="BN106" i="52"/>
  <c r="BG106" i="52"/>
  <c r="BK106" i="52"/>
  <c r="BO106" i="52"/>
  <c r="BH106" i="52"/>
  <c r="BL106" i="52"/>
  <c r="BI106" i="52"/>
  <c r="BM106" i="52"/>
  <c r="BJ108" i="52"/>
  <c r="BN108" i="52"/>
  <c r="BG108" i="52"/>
  <c r="BK108" i="52"/>
  <c r="BO108" i="52"/>
  <c r="BH108" i="52"/>
  <c r="BL108" i="52"/>
  <c r="BI108" i="52"/>
  <c r="BM108" i="52"/>
  <c r="BJ110" i="52"/>
  <c r="BN110" i="52"/>
  <c r="BG110" i="52"/>
  <c r="BK110" i="52"/>
  <c r="BO110" i="52"/>
  <c r="BH110" i="52"/>
  <c r="BL110" i="52"/>
  <c r="BI110" i="52"/>
  <c r="BM110" i="52"/>
  <c r="BJ112" i="52"/>
  <c r="BN112" i="52"/>
  <c r="BG112" i="52"/>
  <c r="BK112" i="52"/>
  <c r="BO112" i="52"/>
  <c r="BH112" i="52"/>
  <c r="BL112" i="52"/>
  <c r="BI112" i="52"/>
  <c r="BM112" i="52"/>
  <c r="BJ114" i="52"/>
  <c r="BN114" i="52"/>
  <c r="BG114" i="52"/>
  <c r="BK114" i="52"/>
  <c r="BO114" i="52"/>
  <c r="BH114" i="52"/>
  <c r="BL114" i="52"/>
  <c r="BI114" i="52"/>
  <c r="BM114" i="52"/>
  <c r="BJ116" i="52"/>
  <c r="BN116" i="52"/>
  <c r="BG116" i="52"/>
  <c r="BK116" i="52"/>
  <c r="BO116" i="52"/>
  <c r="BH116" i="52"/>
  <c r="BL116" i="52"/>
  <c r="BI116" i="52"/>
  <c r="BM116" i="52"/>
  <c r="BJ118" i="52"/>
  <c r="BN118" i="52"/>
  <c r="BG118" i="52"/>
  <c r="BK118" i="52"/>
  <c r="BO118" i="52"/>
  <c r="BH118" i="52"/>
  <c r="BL118" i="52"/>
  <c r="BI118" i="52"/>
  <c r="BM118" i="52"/>
  <c r="BJ120" i="52"/>
  <c r="BN120" i="52"/>
  <c r="BG120" i="52"/>
  <c r="BK120" i="52"/>
  <c r="BO120" i="52"/>
  <c r="BH120" i="52"/>
  <c r="BL120" i="52"/>
  <c r="BI120" i="52"/>
  <c r="BM120" i="52"/>
  <c r="BJ122" i="52"/>
  <c r="BN122" i="52"/>
  <c r="BG122" i="52"/>
  <c r="BK122" i="52"/>
  <c r="BO122" i="52"/>
  <c r="BH122" i="52"/>
  <c r="BL122" i="52"/>
  <c r="BI122" i="52"/>
  <c r="BM122" i="52"/>
  <c r="BJ124" i="52"/>
  <c r="BN124" i="52"/>
  <c r="BG124" i="52"/>
  <c r="BK124" i="52"/>
  <c r="BO124" i="52"/>
  <c r="BH124" i="52"/>
  <c r="BL124" i="52"/>
  <c r="BI124" i="52"/>
  <c r="BM124" i="52"/>
  <c r="BJ126" i="52"/>
  <c r="BN126" i="52"/>
  <c r="BG126" i="52"/>
  <c r="BK126" i="52"/>
  <c r="BO126" i="52"/>
  <c r="BH126" i="52"/>
  <c r="BL126" i="52"/>
  <c r="BI126" i="52"/>
  <c r="BM126" i="52"/>
  <c r="BJ128" i="52"/>
  <c r="BN128" i="52"/>
  <c r="BG128" i="52"/>
  <c r="BK128" i="52"/>
  <c r="BO128" i="52"/>
  <c r="BH128" i="52"/>
  <c r="BL128" i="52"/>
  <c r="BI128" i="52"/>
  <c r="BM128" i="52"/>
  <c r="BJ130" i="52"/>
  <c r="BN130" i="52"/>
  <c r="BG130" i="52"/>
  <c r="BK130" i="52"/>
  <c r="BO130" i="52"/>
  <c r="BH130" i="52"/>
  <c r="BL130" i="52"/>
  <c r="BI130" i="52"/>
  <c r="BM130" i="52"/>
  <c r="BJ132" i="52"/>
  <c r="BN132" i="52"/>
  <c r="BG132" i="52"/>
  <c r="BK132" i="52"/>
  <c r="BO132" i="52"/>
  <c r="BH132" i="52"/>
  <c r="BL132" i="52"/>
  <c r="BI132" i="52"/>
  <c r="BM132" i="52"/>
  <c r="BJ134" i="52"/>
  <c r="BN134" i="52"/>
  <c r="BG134" i="52"/>
  <c r="BK134" i="52"/>
  <c r="BO134" i="52"/>
  <c r="BH134" i="52"/>
  <c r="BL134" i="52"/>
  <c r="BI134" i="52"/>
  <c r="BM134" i="52"/>
  <c r="BJ136" i="52"/>
  <c r="BN136" i="52"/>
  <c r="BG136" i="52"/>
  <c r="BK136" i="52"/>
  <c r="BO136" i="52"/>
  <c r="BH136" i="52"/>
  <c r="BL136" i="52"/>
  <c r="BI136" i="52"/>
  <c r="BM136" i="52"/>
  <c r="BJ138" i="52"/>
  <c r="BN138" i="52"/>
  <c r="BG138" i="52"/>
  <c r="BK138" i="52"/>
  <c r="BO138" i="52"/>
  <c r="BH138" i="52"/>
  <c r="BL138" i="52"/>
  <c r="BI138" i="52"/>
  <c r="BM138" i="52"/>
  <c r="BJ140" i="52"/>
  <c r="BN140" i="52"/>
  <c r="BG140" i="52"/>
  <c r="BK140" i="52"/>
  <c r="BO140" i="52"/>
  <c r="BH140" i="52"/>
  <c r="BL140" i="52"/>
  <c r="BI140" i="52"/>
  <c r="BM140" i="52"/>
  <c r="BJ142" i="52"/>
  <c r="BN142" i="52"/>
  <c r="BG142" i="52"/>
  <c r="BK142" i="52"/>
  <c r="BO142" i="52"/>
  <c r="BH142" i="52"/>
  <c r="BL142" i="52"/>
  <c r="BI142" i="52"/>
  <c r="BM142" i="52"/>
  <c r="BJ144" i="52"/>
  <c r="BN144" i="52"/>
  <c r="BG144" i="52"/>
  <c r="BK144" i="52"/>
  <c r="BO144" i="52"/>
  <c r="BH144" i="52"/>
  <c r="BL144" i="52"/>
  <c r="BI144" i="52"/>
  <c r="BM144" i="52"/>
  <c r="BJ146" i="52"/>
  <c r="BN146" i="52"/>
  <c r="BG146" i="52"/>
  <c r="BK146" i="52"/>
  <c r="BO146" i="52"/>
  <c r="BH146" i="52"/>
  <c r="BL146" i="52"/>
  <c r="BI146" i="52"/>
  <c r="BM146" i="52"/>
  <c r="BJ148" i="52"/>
  <c r="BN148" i="52"/>
  <c r="BG148" i="52"/>
  <c r="BK148" i="52"/>
  <c r="BO148" i="52"/>
  <c r="BH148" i="52"/>
  <c r="BL148" i="52"/>
  <c r="BI148" i="52"/>
  <c r="BM148" i="52"/>
  <c r="BJ150" i="52"/>
  <c r="BN150" i="52"/>
  <c r="BG150" i="52"/>
  <c r="BK150" i="52"/>
  <c r="BO150" i="52"/>
  <c r="BH150" i="52"/>
  <c r="BL150" i="52"/>
  <c r="BI150" i="52"/>
  <c r="BM150" i="52"/>
  <c r="BJ152" i="52"/>
  <c r="BN152" i="52"/>
  <c r="BG152" i="52"/>
  <c r="BK152" i="52"/>
  <c r="BO152" i="52"/>
  <c r="BH152" i="52"/>
  <c r="BL152" i="52"/>
  <c r="BI152" i="52"/>
  <c r="BM152" i="52"/>
  <c r="BJ154" i="52"/>
  <c r="BN154" i="52"/>
  <c r="BG154" i="52"/>
  <c r="BK154" i="52"/>
  <c r="BO154" i="52"/>
  <c r="BH154" i="52"/>
  <c r="BL154" i="52"/>
  <c r="BI154" i="52"/>
  <c r="BM154" i="52"/>
  <c r="BJ156" i="52"/>
  <c r="BN156" i="52"/>
  <c r="BG156" i="52"/>
  <c r="BK156" i="52"/>
  <c r="BO156" i="52"/>
  <c r="BH156" i="52"/>
  <c r="BL156" i="52"/>
  <c r="BI156" i="52"/>
  <c r="BM156" i="52"/>
  <c r="BJ158" i="52"/>
  <c r="BN158" i="52"/>
  <c r="BG158" i="52"/>
  <c r="BK158" i="52"/>
  <c r="BO158" i="52"/>
  <c r="BH158" i="52"/>
  <c r="BL158" i="52"/>
  <c r="BI158" i="52"/>
  <c r="BM158" i="52"/>
  <c r="BJ160" i="52"/>
  <c r="BN160" i="52"/>
  <c r="BG160" i="52"/>
  <c r="BK160" i="52"/>
  <c r="BO160" i="52"/>
  <c r="BH160" i="52"/>
  <c r="BL160" i="52"/>
  <c r="BI160" i="52"/>
  <c r="BM160" i="52"/>
  <c r="BJ162" i="52"/>
  <c r="BN162" i="52"/>
  <c r="BG162" i="52"/>
  <c r="BK162" i="52"/>
  <c r="BO162" i="52"/>
  <c r="BH162" i="52"/>
  <c r="BL162" i="52"/>
  <c r="BI162" i="52"/>
  <c r="BM162" i="52"/>
  <c r="BJ164" i="52"/>
  <c r="BN164" i="52"/>
  <c r="BG164" i="52"/>
  <c r="BK164" i="52"/>
  <c r="BO164" i="52"/>
  <c r="BH164" i="52"/>
  <c r="BL164" i="52"/>
  <c r="BI164" i="52"/>
  <c r="BM164" i="52"/>
  <c r="BJ166" i="52"/>
  <c r="BN166" i="52"/>
  <c r="BG166" i="52"/>
  <c r="BK166" i="52"/>
  <c r="BO166" i="52"/>
  <c r="BH166" i="52"/>
  <c r="BL166" i="52"/>
  <c r="BI166" i="52"/>
  <c r="BM166" i="52"/>
  <c r="BJ168" i="52"/>
  <c r="BN168" i="52"/>
  <c r="BG168" i="52"/>
  <c r="BK168" i="52"/>
  <c r="BO168" i="52"/>
  <c r="BH168" i="52"/>
  <c r="BL168" i="52"/>
  <c r="BI168" i="52"/>
  <c r="BM168" i="52"/>
  <c r="BJ170" i="52"/>
  <c r="BN170" i="52"/>
  <c r="BG170" i="52"/>
  <c r="BK170" i="52"/>
  <c r="BO170" i="52"/>
  <c r="BH170" i="52"/>
  <c r="BL170" i="52"/>
  <c r="BI170" i="52"/>
  <c r="BM170" i="52"/>
  <c r="BJ172" i="52"/>
  <c r="BN172" i="52"/>
  <c r="BG172" i="52"/>
  <c r="BK172" i="52"/>
  <c r="BO172" i="52"/>
  <c r="BH172" i="52"/>
  <c r="BL172" i="52"/>
  <c r="BI172" i="52"/>
  <c r="BM172" i="52"/>
  <c r="BJ174" i="52"/>
  <c r="BN174" i="52"/>
  <c r="BG174" i="52"/>
  <c r="BK174" i="52"/>
  <c r="BO174" i="52"/>
  <c r="BH174" i="52"/>
  <c r="BL174" i="52"/>
  <c r="BI174" i="52"/>
  <c r="BM174" i="52"/>
  <c r="BJ176" i="52"/>
  <c r="BN176" i="52"/>
  <c r="BG176" i="52"/>
  <c r="BK176" i="52"/>
  <c r="BO176" i="52"/>
  <c r="BH176" i="52"/>
  <c r="BL176" i="52"/>
  <c r="BI176" i="52"/>
  <c r="BM176" i="52"/>
  <c r="BJ178" i="52"/>
  <c r="BN178" i="52"/>
  <c r="BG178" i="52"/>
  <c r="BK178" i="52"/>
  <c r="BO178" i="52"/>
  <c r="BH178" i="52"/>
  <c r="BL178" i="52"/>
  <c r="BI178" i="52"/>
  <c r="BM178" i="52"/>
  <c r="BJ180" i="52"/>
  <c r="BN180" i="52"/>
  <c r="BG180" i="52"/>
  <c r="BK180" i="52"/>
  <c r="BO180" i="52"/>
  <c r="BH180" i="52"/>
  <c r="BL180" i="52"/>
  <c r="BI180" i="52"/>
  <c r="BM180" i="52"/>
  <c r="BJ182" i="52"/>
  <c r="BN182" i="52"/>
  <c r="BG182" i="52"/>
  <c r="BK182" i="52"/>
  <c r="BO182" i="52"/>
  <c r="BH182" i="52"/>
  <c r="BL182" i="52"/>
  <c r="BI182" i="52"/>
  <c r="BM182" i="52"/>
  <c r="BJ184" i="52"/>
  <c r="BN184" i="52"/>
  <c r="BG184" i="52"/>
  <c r="BK184" i="52"/>
  <c r="BO184" i="52"/>
  <c r="BH184" i="52"/>
  <c r="BL184" i="52"/>
  <c r="BI184" i="52"/>
  <c r="BM184" i="52"/>
  <c r="BJ186" i="52"/>
  <c r="BN186" i="52"/>
  <c r="BG186" i="52"/>
  <c r="BK186" i="52"/>
  <c r="BO186" i="52"/>
  <c r="BH186" i="52"/>
  <c r="BL186" i="52"/>
  <c r="BI186" i="52"/>
  <c r="BM186" i="52"/>
  <c r="BJ188" i="52"/>
  <c r="BN188" i="52"/>
  <c r="BG188" i="52"/>
  <c r="BK188" i="52"/>
  <c r="BO188" i="52"/>
  <c r="BH188" i="52"/>
  <c r="BL188" i="52"/>
  <c r="BI188" i="52"/>
  <c r="BM188" i="52"/>
  <c r="BJ190" i="52"/>
  <c r="BN190" i="52"/>
  <c r="BG190" i="52"/>
  <c r="BK190" i="52"/>
  <c r="BO190" i="52"/>
  <c r="BH190" i="52"/>
  <c r="BL190" i="52"/>
  <c r="BI190" i="52"/>
  <c r="BM190" i="52"/>
  <c r="BJ192" i="52"/>
  <c r="BN192" i="52"/>
  <c r="BG192" i="52"/>
  <c r="BK192" i="52"/>
  <c r="BO192" i="52"/>
  <c r="BH192" i="52"/>
  <c r="BL192" i="52"/>
  <c r="BI192" i="52"/>
  <c r="BM192" i="52"/>
  <c r="BJ194" i="52"/>
  <c r="BN194" i="52"/>
  <c r="BG194" i="52"/>
  <c r="BK194" i="52"/>
  <c r="BO194" i="52"/>
  <c r="BH194" i="52"/>
  <c r="BL194" i="52"/>
  <c r="BI194" i="52"/>
  <c r="BM194" i="52"/>
  <c r="BJ196" i="52"/>
  <c r="BN196" i="52"/>
  <c r="BG196" i="52"/>
  <c r="BK196" i="52"/>
  <c r="BO196" i="52"/>
  <c r="BH196" i="52"/>
  <c r="BL196" i="52"/>
  <c r="BI196" i="52"/>
  <c r="BM196" i="52"/>
  <c r="BJ198" i="52"/>
  <c r="BN198" i="52"/>
  <c r="BG198" i="52"/>
  <c r="BK198" i="52"/>
  <c r="BO198" i="52"/>
  <c r="BH198" i="52"/>
  <c r="BL198" i="52"/>
  <c r="BI198" i="52"/>
  <c r="BM198" i="52"/>
  <c r="BJ200" i="52"/>
  <c r="BN200" i="52"/>
  <c r="BG200" i="52"/>
  <c r="BK200" i="52"/>
  <c r="BO200" i="52"/>
  <c r="BH200" i="52"/>
  <c r="BL200" i="52"/>
  <c r="BI200" i="52"/>
  <c r="BM200" i="52"/>
  <c r="BJ202" i="52"/>
  <c r="BN202" i="52"/>
  <c r="BG202" i="52"/>
  <c r="BK202" i="52"/>
  <c r="BO202" i="52"/>
  <c r="BH202" i="52"/>
  <c r="BL202" i="52"/>
  <c r="BI202" i="52"/>
  <c r="BM202" i="52"/>
  <c r="BJ204" i="52"/>
  <c r="BN204" i="52"/>
  <c r="BG204" i="52"/>
  <c r="BK204" i="52"/>
  <c r="BO204" i="52"/>
  <c r="BH204" i="52"/>
  <c r="BL204" i="52"/>
  <c r="BI204" i="52"/>
  <c r="BM204" i="52"/>
  <c r="BJ206" i="52"/>
  <c r="BN206" i="52"/>
  <c r="BG206" i="52"/>
  <c r="BK206" i="52"/>
  <c r="BO206" i="52"/>
  <c r="BH206" i="52"/>
  <c r="BL206" i="52"/>
  <c r="BI206" i="52"/>
  <c r="BM206" i="52"/>
  <c r="BJ208" i="52"/>
  <c r="BN208" i="52"/>
  <c r="BG208" i="52"/>
  <c r="BK208" i="52"/>
  <c r="BO208" i="52"/>
  <c r="BH208" i="52"/>
  <c r="BL208" i="52"/>
  <c r="BI208" i="52"/>
  <c r="BM208" i="52"/>
  <c r="BJ210" i="52"/>
  <c r="BN210" i="52"/>
  <c r="BG210" i="52"/>
  <c r="BK210" i="52"/>
  <c r="BO210" i="52"/>
  <c r="BH210" i="52"/>
  <c r="BL210" i="52"/>
  <c r="BI210" i="52"/>
  <c r="BM210" i="52"/>
  <c r="BJ212" i="52"/>
  <c r="BN212" i="52"/>
  <c r="BG212" i="52"/>
  <c r="BK212" i="52"/>
  <c r="BO212" i="52"/>
  <c r="BH212" i="52"/>
  <c r="BL212" i="52"/>
  <c r="BI212" i="52"/>
  <c r="BM212" i="52"/>
  <c r="BJ214" i="52"/>
  <c r="BN214" i="52"/>
  <c r="BG214" i="52"/>
  <c r="BK214" i="52"/>
  <c r="BO214" i="52"/>
  <c r="BH214" i="52"/>
  <c r="BL214" i="52"/>
  <c r="BI214" i="52"/>
  <c r="BM214" i="52"/>
  <c r="BJ216" i="52"/>
  <c r="BN216" i="52"/>
  <c r="BG216" i="52"/>
  <c r="BK216" i="52"/>
  <c r="BO216" i="52"/>
  <c r="BH216" i="52"/>
  <c r="BL216" i="52"/>
  <c r="BI216" i="52"/>
  <c r="BM216" i="52"/>
  <c r="BJ218" i="52"/>
  <c r="BN218" i="52"/>
  <c r="BG218" i="52"/>
  <c r="BK218" i="52"/>
  <c r="BO218" i="52"/>
  <c r="BH218" i="52"/>
  <c r="BL218" i="52"/>
  <c r="BI218" i="52"/>
  <c r="BM218" i="52"/>
  <c r="BJ220" i="52"/>
  <c r="BN220" i="52"/>
  <c r="BG220" i="52"/>
  <c r="BK220" i="52"/>
  <c r="BO220" i="52"/>
  <c r="BH220" i="52"/>
  <c r="BL220" i="52"/>
  <c r="BI220" i="52"/>
  <c r="BM220" i="52"/>
  <c r="BJ222" i="52"/>
  <c r="BN222" i="52"/>
  <c r="BG222" i="52"/>
  <c r="BK222" i="52"/>
  <c r="BO222" i="52"/>
  <c r="BH222" i="52"/>
  <c r="BL222" i="52"/>
  <c r="BI222" i="52"/>
  <c r="BM222" i="52"/>
  <c r="BJ224" i="52"/>
  <c r="BN224" i="52"/>
  <c r="BG224" i="52"/>
  <c r="BK224" i="52"/>
  <c r="BO224" i="52"/>
  <c r="BH224" i="52"/>
  <c r="BL224" i="52"/>
  <c r="BI224" i="52"/>
  <c r="BM224" i="52"/>
  <c r="BJ226" i="52"/>
  <c r="BN226" i="52"/>
  <c r="BG226" i="52"/>
  <c r="BK226" i="52"/>
  <c r="BO226" i="52"/>
  <c r="BH226" i="52"/>
  <c r="BL226" i="52"/>
  <c r="BI226" i="52"/>
  <c r="BM226" i="52"/>
  <c r="BJ228" i="52"/>
  <c r="BN228" i="52"/>
  <c r="BG228" i="52"/>
  <c r="BK228" i="52"/>
  <c r="BO228" i="52"/>
  <c r="BH228" i="52"/>
  <c r="BL228" i="52"/>
  <c r="BI228" i="52"/>
  <c r="BM228" i="52"/>
  <c r="BJ230" i="52"/>
  <c r="BN230" i="52"/>
  <c r="BG230" i="52"/>
  <c r="BK230" i="52"/>
  <c r="BO230" i="52"/>
  <c r="BH230" i="52"/>
  <c r="BL230" i="52"/>
  <c r="BI230" i="52"/>
  <c r="BM230" i="52"/>
  <c r="BJ232" i="52"/>
  <c r="BN232" i="52"/>
  <c r="BG232" i="52"/>
  <c r="BK232" i="52"/>
  <c r="BO232" i="52"/>
  <c r="BH232" i="52"/>
  <c r="BL232" i="52"/>
  <c r="BI232" i="52"/>
  <c r="BM232" i="52"/>
  <c r="BJ234" i="52"/>
  <c r="BN234" i="52"/>
  <c r="BG234" i="52"/>
  <c r="BK234" i="52"/>
  <c r="BO234" i="52"/>
  <c r="BH234" i="52"/>
  <c r="BL234" i="52"/>
  <c r="BI234" i="52"/>
  <c r="BM234" i="52"/>
  <c r="BJ236" i="52"/>
  <c r="BN236" i="52"/>
  <c r="BG236" i="52"/>
  <c r="BK236" i="52"/>
  <c r="BO236" i="52"/>
  <c r="BH236" i="52"/>
  <c r="BL236" i="52"/>
  <c r="BI236" i="52"/>
  <c r="BM236" i="52"/>
  <c r="BJ238" i="52"/>
  <c r="BN238" i="52"/>
  <c r="BG238" i="52"/>
  <c r="BK238" i="52"/>
  <c r="BO238" i="52"/>
  <c r="BH238" i="52"/>
  <c r="BL238" i="52"/>
  <c r="BI238" i="52"/>
  <c r="BM238" i="52"/>
  <c r="BJ240" i="52"/>
  <c r="BN240" i="52"/>
  <c r="BG240" i="52"/>
  <c r="BK240" i="52"/>
  <c r="BO240" i="52"/>
  <c r="BH240" i="52"/>
  <c r="BL240" i="52"/>
  <c r="BI240" i="52"/>
  <c r="BM240" i="52"/>
  <c r="BJ242" i="52"/>
  <c r="BN242" i="52"/>
  <c r="BG242" i="52"/>
  <c r="BK242" i="52"/>
  <c r="BO242" i="52"/>
  <c r="BH242" i="52"/>
  <c r="BL242" i="52"/>
  <c r="BI242" i="52"/>
  <c r="BM242" i="52"/>
  <c r="BJ244" i="52"/>
  <c r="BN244" i="52"/>
  <c r="BG244" i="52"/>
  <c r="BK244" i="52"/>
  <c r="BO244" i="52"/>
  <c r="BH244" i="52"/>
  <c r="BL244" i="52"/>
  <c r="BI244" i="52"/>
  <c r="BM244" i="52"/>
  <c r="BJ246" i="52"/>
  <c r="BG246" i="52"/>
  <c r="BH246" i="52"/>
  <c r="BL246" i="52"/>
  <c r="BM246" i="52"/>
  <c r="BI246" i="52"/>
  <c r="BN246" i="52"/>
  <c r="BK246" i="52"/>
  <c r="BO246" i="52"/>
  <c r="BH248" i="52"/>
  <c r="BL248" i="52"/>
  <c r="BI248" i="52"/>
  <c r="BM248" i="52"/>
  <c r="BJ248" i="52"/>
  <c r="BN248" i="52"/>
  <c r="BG248" i="52"/>
  <c r="BK248" i="52"/>
  <c r="BO248" i="52"/>
  <c r="BH250" i="52"/>
  <c r="BL250" i="52"/>
  <c r="BI250" i="52"/>
  <c r="BM250" i="52"/>
  <c r="BJ250" i="52"/>
  <c r="BN250" i="52"/>
  <c r="BG250" i="52"/>
  <c r="BK250" i="52"/>
  <c r="BO250" i="52"/>
  <c r="BH252" i="52"/>
  <c r="BL252" i="52"/>
  <c r="BI252" i="52"/>
  <c r="BM252" i="52"/>
  <c r="BJ252" i="52"/>
  <c r="BN252" i="52"/>
  <c r="BG252" i="52"/>
  <c r="BK252" i="52"/>
  <c r="BO252" i="52"/>
  <c r="BH254" i="52"/>
  <c r="BL254" i="52"/>
  <c r="BI254" i="52"/>
  <c r="BM254" i="52"/>
  <c r="BJ254" i="52"/>
  <c r="BN254" i="52"/>
  <c r="BG254" i="52"/>
  <c r="BK254" i="52"/>
  <c r="BO254" i="52"/>
  <c r="BH256" i="52"/>
  <c r="BL256" i="52"/>
  <c r="BI256" i="52"/>
  <c r="BM256" i="52"/>
  <c r="BJ256" i="52"/>
  <c r="BN256" i="52"/>
  <c r="BG256" i="52"/>
  <c r="BK256" i="52"/>
  <c r="BO256" i="52"/>
  <c r="BH258" i="52"/>
  <c r="BL258" i="52"/>
  <c r="BI258" i="52"/>
  <c r="BM258" i="52"/>
  <c r="BJ258" i="52"/>
  <c r="BN258" i="52"/>
  <c r="BG258" i="52"/>
  <c r="BK258" i="52"/>
  <c r="BO258" i="52"/>
  <c r="BH260" i="52"/>
  <c r="BL260" i="52"/>
  <c r="BI260" i="52"/>
  <c r="BM260" i="52"/>
  <c r="BJ260" i="52"/>
  <c r="BN260" i="52"/>
  <c r="BG260" i="52"/>
  <c r="BK260" i="52"/>
  <c r="BO260" i="52"/>
  <c r="BH262" i="52"/>
  <c r="BL262" i="52"/>
  <c r="BI262" i="52"/>
  <c r="BM262" i="52"/>
  <c r="BJ262" i="52"/>
  <c r="BN262" i="52"/>
  <c r="BG262" i="52"/>
  <c r="BK262" i="52"/>
  <c r="BO262" i="52"/>
  <c r="BH264" i="52"/>
  <c r="BL264" i="52"/>
  <c r="BI264" i="52"/>
  <c r="BM264" i="52"/>
  <c r="BJ264" i="52"/>
  <c r="BN264" i="52"/>
  <c r="BG264" i="52"/>
  <c r="BK264" i="52"/>
  <c r="BO264" i="52"/>
  <c r="BH266" i="52"/>
  <c r="BL266" i="52"/>
  <c r="BI266" i="52"/>
  <c r="BM266" i="52"/>
  <c r="BJ266" i="52"/>
  <c r="BN266" i="52"/>
  <c r="BG266" i="52"/>
  <c r="BK266" i="52"/>
  <c r="BO266" i="52"/>
  <c r="BH268" i="52"/>
  <c r="BL268" i="52"/>
  <c r="BI268" i="52"/>
  <c r="BM268" i="52"/>
  <c r="BJ268" i="52"/>
  <c r="BN268" i="52"/>
  <c r="BG268" i="52"/>
  <c r="BK268" i="52"/>
  <c r="BO268" i="52"/>
  <c r="BH270" i="52"/>
  <c r="BL270" i="52"/>
  <c r="BI270" i="52"/>
  <c r="BM270" i="52"/>
  <c r="BJ270" i="52"/>
  <c r="BN270" i="52"/>
  <c r="BG270" i="52"/>
  <c r="BK270" i="52"/>
  <c r="BO270" i="52"/>
  <c r="BH272" i="52"/>
  <c r="BL272" i="52"/>
  <c r="BI272" i="52"/>
  <c r="BM272" i="52"/>
  <c r="BJ272" i="52"/>
  <c r="BN272" i="52"/>
  <c r="BG272" i="52"/>
  <c r="BK272" i="52"/>
  <c r="BO272" i="52"/>
  <c r="BH274" i="52"/>
  <c r="BL274" i="52"/>
  <c r="BI274" i="52"/>
  <c r="BM274" i="52"/>
  <c r="BJ274" i="52"/>
  <c r="BN274" i="52"/>
  <c r="BG274" i="52"/>
  <c r="BK274" i="52"/>
  <c r="BO274" i="52"/>
  <c r="BH276" i="52"/>
  <c r="BL276" i="52"/>
  <c r="BI276" i="52"/>
  <c r="BM276" i="52"/>
  <c r="BJ276" i="52"/>
  <c r="BN276" i="52"/>
  <c r="BG276" i="52"/>
  <c r="BK276" i="52"/>
  <c r="BO276" i="52"/>
  <c r="BH278" i="52"/>
  <c r="BL278" i="52"/>
  <c r="BI278" i="52"/>
  <c r="BM278" i="52"/>
  <c r="BJ278" i="52"/>
  <c r="BN278" i="52"/>
  <c r="BG278" i="52"/>
  <c r="BK278" i="52"/>
  <c r="BO278" i="52"/>
  <c r="BH280" i="52"/>
  <c r="BL280" i="52"/>
  <c r="BI280" i="52"/>
  <c r="BM280" i="52"/>
  <c r="BJ280" i="52"/>
  <c r="BN280" i="52"/>
  <c r="BG280" i="52"/>
  <c r="BK280" i="52"/>
  <c r="BO280" i="52"/>
  <c r="BH282" i="52"/>
  <c r="BL282" i="52"/>
  <c r="BI282" i="52"/>
  <c r="BM282" i="52"/>
  <c r="BJ282" i="52"/>
  <c r="BN282" i="52"/>
  <c r="BG282" i="52"/>
  <c r="BK282" i="52"/>
  <c r="BO282" i="52"/>
  <c r="BH284" i="52"/>
  <c r="BL284" i="52"/>
  <c r="BI284" i="52"/>
  <c r="BM284" i="52"/>
  <c r="BJ284" i="52"/>
  <c r="BN284" i="52"/>
  <c r="BG284" i="52"/>
  <c r="BK284" i="52"/>
  <c r="BO284" i="52"/>
  <c r="BH286" i="52"/>
  <c r="BL286" i="52"/>
  <c r="BI286" i="52"/>
  <c r="BM286" i="52"/>
  <c r="BJ286" i="52"/>
  <c r="BN286" i="52"/>
  <c r="BG286" i="52"/>
  <c r="BK286" i="52"/>
  <c r="BO286" i="52"/>
  <c r="BH288" i="52"/>
  <c r="BL288" i="52"/>
  <c r="BI288" i="52"/>
  <c r="BM288" i="52"/>
  <c r="BJ288" i="52"/>
  <c r="BN288" i="52"/>
  <c r="BG288" i="52"/>
  <c r="BK288" i="52"/>
  <c r="BO288" i="52"/>
  <c r="BH290" i="52"/>
  <c r="BL290" i="52"/>
  <c r="BI290" i="52"/>
  <c r="BM290" i="52"/>
  <c r="BJ290" i="52"/>
  <c r="BN290" i="52"/>
  <c r="BG290" i="52"/>
  <c r="BK290" i="52"/>
  <c r="BO290" i="52"/>
  <c r="BH292" i="52"/>
  <c r="BL292" i="52"/>
  <c r="BI292" i="52"/>
  <c r="BM292" i="52"/>
  <c r="BJ292" i="52"/>
  <c r="BN292" i="52"/>
  <c r="BG292" i="52"/>
  <c r="BK292" i="52"/>
  <c r="BO292" i="52"/>
  <c r="BH294" i="52"/>
  <c r="BL294" i="52"/>
  <c r="BI294" i="52"/>
  <c r="BM294" i="52"/>
  <c r="BJ294" i="52"/>
  <c r="BN294" i="52"/>
  <c r="BG294" i="52"/>
  <c r="BK294" i="52"/>
  <c r="BO294" i="52"/>
  <c r="BH296" i="52"/>
  <c r="BL296" i="52"/>
  <c r="BJ296" i="52"/>
  <c r="BN296" i="52"/>
  <c r="BG296" i="52"/>
  <c r="BK296" i="52"/>
  <c r="BO296" i="52"/>
  <c r="BI296" i="52"/>
  <c r="BM296" i="52"/>
  <c r="BH298" i="52"/>
  <c r="BL298" i="52"/>
  <c r="BJ298" i="52"/>
  <c r="BN298" i="52"/>
  <c r="BG298" i="52"/>
  <c r="BK298" i="52"/>
  <c r="BO298" i="52"/>
  <c r="BI298" i="52"/>
  <c r="BM298" i="52"/>
  <c r="BH300" i="52"/>
  <c r="BL300" i="52"/>
  <c r="BJ300" i="52"/>
  <c r="BN300" i="52"/>
  <c r="BG300" i="52"/>
  <c r="BK300" i="52"/>
  <c r="BO300" i="52"/>
  <c r="BI300" i="52"/>
  <c r="BM300" i="52"/>
  <c r="BH302" i="52"/>
  <c r="BL302" i="52"/>
  <c r="BJ302" i="52"/>
  <c r="BN302" i="52"/>
  <c r="BG302" i="52"/>
  <c r="BK302" i="52"/>
  <c r="BO302" i="52"/>
  <c r="BM302" i="52"/>
  <c r="BI302" i="52"/>
  <c r="BH304" i="52"/>
  <c r="BL304" i="52"/>
  <c r="BJ304" i="52"/>
  <c r="BN304" i="52"/>
  <c r="BG304" i="52"/>
  <c r="BK304" i="52"/>
  <c r="BO304" i="52"/>
  <c r="BI304" i="52"/>
  <c r="BM304" i="52"/>
  <c r="BH306" i="52"/>
  <c r="BL306" i="52"/>
  <c r="BJ306" i="52"/>
  <c r="BN306" i="52"/>
  <c r="BG306" i="52"/>
  <c r="BK306" i="52"/>
  <c r="BO306" i="52"/>
  <c r="BI306" i="52"/>
  <c r="BM306" i="52"/>
  <c r="BH308" i="52"/>
  <c r="BL308" i="52"/>
  <c r="BJ308" i="52"/>
  <c r="BN308" i="52"/>
  <c r="BG308" i="52"/>
  <c r="BK308" i="52"/>
  <c r="BO308" i="52"/>
  <c r="BI308" i="52"/>
  <c r="BM308" i="52"/>
  <c r="BH310" i="52"/>
  <c r="BL310" i="52"/>
  <c r="BJ310" i="52"/>
  <c r="BN310" i="52"/>
  <c r="BG310" i="52"/>
  <c r="BK310" i="52"/>
  <c r="BO310" i="52"/>
  <c r="BM310" i="52"/>
  <c r="BI310" i="52"/>
  <c r="BH312" i="52"/>
  <c r="BL312" i="52"/>
  <c r="BJ312" i="52"/>
  <c r="BN312" i="52"/>
  <c r="BG312" i="52"/>
  <c r="BK312" i="52"/>
  <c r="BO312" i="52"/>
  <c r="BI312" i="52"/>
  <c r="BM312" i="52"/>
  <c r="BH314" i="52"/>
  <c r="BL314" i="52"/>
  <c r="BJ314" i="52"/>
  <c r="BN314" i="52"/>
  <c r="BG314" i="52"/>
  <c r="BK314" i="52"/>
  <c r="BO314" i="52"/>
  <c r="BI314" i="52"/>
  <c r="BM314" i="52"/>
  <c r="BH316" i="52"/>
  <c r="BL316" i="52"/>
  <c r="BJ316" i="52"/>
  <c r="BN316" i="52"/>
  <c r="BG316" i="52"/>
  <c r="BK316" i="52"/>
  <c r="BO316" i="52"/>
  <c r="BI316" i="52"/>
  <c r="BM316" i="52"/>
  <c r="BH318" i="52"/>
  <c r="BL318" i="52"/>
  <c r="BJ318" i="52"/>
  <c r="BN318" i="52"/>
  <c r="BG318" i="52"/>
  <c r="BK318" i="52"/>
  <c r="BO318" i="52"/>
  <c r="BM318" i="52"/>
  <c r="BI318" i="52"/>
  <c r="BH320" i="52"/>
  <c r="BL320" i="52"/>
  <c r="BJ320" i="52"/>
  <c r="BN320" i="52"/>
  <c r="BG320" i="52"/>
  <c r="BK320" i="52"/>
  <c r="BO320" i="52"/>
  <c r="BI320" i="52"/>
  <c r="BM320" i="52"/>
  <c r="BH322" i="52"/>
  <c r="BL322" i="52"/>
  <c r="BJ322" i="52"/>
  <c r="BN322" i="52"/>
  <c r="BG322" i="52"/>
  <c r="BK322" i="52"/>
  <c r="BO322" i="52"/>
  <c r="BI322" i="52"/>
  <c r="BM322" i="52"/>
  <c r="BH324" i="52"/>
  <c r="BL324" i="52"/>
  <c r="BJ324" i="52"/>
  <c r="BN324" i="52"/>
  <c r="BG324" i="52"/>
  <c r="BK324" i="52"/>
  <c r="BO324" i="52"/>
  <c r="BI324" i="52"/>
  <c r="BM324" i="52"/>
  <c r="BH326" i="52"/>
  <c r="BL326" i="52"/>
  <c r="BJ326" i="52"/>
  <c r="BN326" i="52"/>
  <c r="BG326" i="52"/>
  <c r="BK326" i="52"/>
  <c r="BO326" i="52"/>
  <c r="BM326" i="52"/>
  <c r="BI326" i="52"/>
  <c r="BH328" i="52"/>
  <c r="BL328" i="52"/>
  <c r="BJ328" i="52"/>
  <c r="BN328" i="52"/>
  <c r="BG328" i="52"/>
  <c r="BK328" i="52"/>
  <c r="BO328" i="52"/>
  <c r="BI328" i="52"/>
  <c r="BM328" i="52"/>
  <c r="BH330" i="52"/>
  <c r="BL330" i="52"/>
  <c r="BJ330" i="52"/>
  <c r="BN330" i="52"/>
  <c r="BG330" i="52"/>
  <c r="BK330" i="52"/>
  <c r="BO330" i="52"/>
  <c r="BI330" i="52"/>
  <c r="BM330" i="52"/>
  <c r="BH332" i="52"/>
  <c r="BL332" i="52"/>
  <c r="BJ332" i="52"/>
  <c r="BN332" i="52"/>
  <c r="BG332" i="52"/>
  <c r="BK332" i="52"/>
  <c r="BO332" i="52"/>
  <c r="BI332" i="52"/>
  <c r="BM332" i="52"/>
  <c r="BH334" i="52"/>
  <c r="BL334" i="52"/>
  <c r="BJ334" i="52"/>
  <c r="BN334" i="52"/>
  <c r="BG334" i="52"/>
  <c r="BK334" i="52"/>
  <c r="BO334" i="52"/>
  <c r="BM334" i="52"/>
  <c r="BI334" i="52"/>
  <c r="BH336" i="52"/>
  <c r="BL336" i="52"/>
  <c r="BJ336" i="52"/>
  <c r="BN336" i="52"/>
  <c r="BG336" i="52"/>
  <c r="BK336" i="52"/>
  <c r="BO336" i="52"/>
  <c r="BI336" i="52"/>
  <c r="BM336" i="52"/>
  <c r="BH338" i="52"/>
  <c r="BL338" i="52"/>
  <c r="BJ338" i="52"/>
  <c r="BN338" i="52"/>
  <c r="BG338" i="52"/>
  <c r="BK338" i="52"/>
  <c r="BO338" i="52"/>
  <c r="BI338" i="52"/>
  <c r="BM338" i="52"/>
  <c r="BH340" i="52"/>
  <c r="BL340" i="52"/>
  <c r="BJ340" i="52"/>
  <c r="BN340" i="52"/>
  <c r="BG340" i="52"/>
  <c r="BK340" i="52"/>
  <c r="BO340" i="52"/>
  <c r="BI340" i="52"/>
  <c r="BM340" i="52"/>
  <c r="BH342" i="52"/>
  <c r="BL342" i="52"/>
  <c r="BJ342" i="52"/>
  <c r="BN342" i="52"/>
  <c r="BG342" i="52"/>
  <c r="BK342" i="52"/>
  <c r="BO342" i="52"/>
  <c r="BM342" i="52"/>
  <c r="BI342" i="52"/>
  <c r="BH344" i="52"/>
  <c r="BL344" i="52"/>
  <c r="BJ344" i="52"/>
  <c r="BN344" i="52"/>
  <c r="BG344" i="52"/>
  <c r="BK344" i="52"/>
  <c r="BO344" i="52"/>
  <c r="BI344" i="52"/>
  <c r="BM344" i="52"/>
  <c r="BH346" i="52"/>
  <c r="BL346" i="52"/>
  <c r="BJ346" i="52"/>
  <c r="BN346" i="52"/>
  <c r="BG346" i="52"/>
  <c r="BK346" i="52"/>
  <c r="BO346" i="52"/>
  <c r="BI346" i="52"/>
  <c r="BM346" i="52"/>
  <c r="BH348" i="52"/>
  <c r="BL348" i="52"/>
  <c r="BJ348" i="52"/>
  <c r="BN348" i="52"/>
  <c r="BG348" i="52"/>
  <c r="BK348" i="52"/>
  <c r="BO348" i="52"/>
  <c r="BI348" i="52"/>
  <c r="BM348" i="52"/>
  <c r="BH350" i="52"/>
  <c r="BL350" i="52"/>
  <c r="BJ350" i="52"/>
  <c r="BN350" i="52"/>
  <c r="BG350" i="52"/>
  <c r="BK350" i="52"/>
  <c r="BO350" i="52"/>
  <c r="BM350" i="52"/>
  <c r="BI350" i="52"/>
  <c r="BH352" i="52"/>
  <c r="BL352" i="52"/>
  <c r="BJ352" i="52"/>
  <c r="BN352" i="52"/>
  <c r="BG352" i="52"/>
  <c r="BK352" i="52"/>
  <c r="BO352" i="52"/>
  <c r="BI352" i="52"/>
  <c r="BM352" i="52"/>
  <c r="BH354" i="52"/>
  <c r="BL354" i="52"/>
  <c r="BJ354" i="52"/>
  <c r="BN354" i="52"/>
  <c r="BG354" i="52"/>
  <c r="BK354" i="52"/>
  <c r="BO354" i="52"/>
  <c r="BI354" i="52"/>
  <c r="BM354" i="52"/>
  <c r="BH356" i="52"/>
  <c r="BL356" i="52"/>
  <c r="BJ356" i="52"/>
  <c r="BN356" i="52"/>
  <c r="BG356" i="52"/>
  <c r="BK356" i="52"/>
  <c r="BO356" i="52"/>
  <c r="BI356" i="52"/>
  <c r="BM356" i="52"/>
  <c r="BH358" i="52"/>
  <c r="BL358" i="52"/>
  <c r="BJ358" i="52"/>
  <c r="BN358" i="52"/>
  <c r="BG358" i="52"/>
  <c r="BK358" i="52"/>
  <c r="BO358" i="52"/>
  <c r="BM358" i="52"/>
  <c r="BI358" i="52"/>
  <c r="BH360" i="52"/>
  <c r="BL360" i="52"/>
  <c r="BJ360" i="52"/>
  <c r="BN360" i="52"/>
  <c r="BG360" i="52"/>
  <c r="BK360" i="52"/>
  <c r="BO360" i="52"/>
  <c r="BI360" i="52"/>
  <c r="BM360" i="52"/>
  <c r="BH362" i="52"/>
  <c r="BL362" i="52"/>
  <c r="BJ362" i="52"/>
  <c r="BN362" i="52"/>
  <c r="BG362" i="52"/>
  <c r="BK362" i="52"/>
  <c r="BO362" i="52"/>
  <c r="BI362" i="52"/>
  <c r="BM362" i="52"/>
  <c r="BH364" i="52"/>
  <c r="BL364" i="52"/>
  <c r="BJ364" i="52"/>
  <c r="BN364" i="52"/>
  <c r="BG364" i="52"/>
  <c r="BK364" i="52"/>
  <c r="BO364" i="52"/>
  <c r="BI364" i="52"/>
  <c r="BM364" i="52"/>
  <c r="BH366" i="52"/>
  <c r="BL366" i="52"/>
  <c r="BJ366" i="52"/>
  <c r="BN366" i="52"/>
  <c r="BG366" i="52"/>
  <c r="BK366" i="52"/>
  <c r="BO366" i="52"/>
  <c r="BM366" i="52"/>
  <c r="BI366" i="52"/>
  <c r="BH368" i="52"/>
  <c r="BL368" i="52"/>
  <c r="BJ368" i="52"/>
  <c r="BN368" i="52"/>
  <c r="BG368" i="52"/>
  <c r="BK368" i="52"/>
  <c r="BO368" i="52"/>
  <c r="BI368" i="52"/>
  <c r="BM368" i="52"/>
  <c r="BT371" i="52"/>
  <c r="BX371" i="52"/>
  <c r="BR371" i="52"/>
  <c r="BV371" i="52"/>
  <c r="BZ371" i="52"/>
  <c r="BS371" i="52"/>
  <c r="BW371" i="52"/>
  <c r="BU371" i="52"/>
  <c r="BY371" i="52"/>
  <c r="BT373" i="52"/>
  <c r="BX373" i="52"/>
  <c r="BR373" i="52"/>
  <c r="BV373" i="52"/>
  <c r="BZ373" i="52"/>
  <c r="BS373" i="52"/>
  <c r="BW373" i="52"/>
  <c r="BU373" i="52"/>
  <c r="BY373" i="52"/>
  <c r="BT375" i="52"/>
  <c r="BX375" i="52"/>
  <c r="BR375" i="52"/>
  <c r="BV375" i="52"/>
  <c r="BZ375" i="52"/>
  <c r="BS375" i="52"/>
  <c r="BW375" i="52"/>
  <c r="BU375" i="52"/>
  <c r="BY375" i="52"/>
  <c r="BT377" i="52"/>
  <c r="BX377" i="52"/>
  <c r="BR377" i="52"/>
  <c r="BV377" i="52"/>
  <c r="BZ377" i="52"/>
  <c r="BS377" i="52"/>
  <c r="BW377" i="52"/>
  <c r="BY377" i="52"/>
  <c r="BU377" i="52"/>
  <c r="BT379" i="52"/>
  <c r="BX379" i="52"/>
  <c r="BR379" i="52"/>
  <c r="BV379" i="52"/>
  <c r="BZ379" i="52"/>
  <c r="BS379" i="52"/>
  <c r="BW379" i="52"/>
  <c r="BU379" i="52"/>
  <c r="BY379" i="52"/>
  <c r="BT381" i="52"/>
  <c r="BX381" i="52"/>
  <c r="BR381" i="52"/>
  <c r="BV381" i="52"/>
  <c r="BZ381" i="52"/>
  <c r="BS381" i="52"/>
  <c r="BW381" i="52"/>
  <c r="BU381" i="52"/>
  <c r="BY381" i="52"/>
  <c r="BJ383" i="52"/>
  <c r="BN383" i="52"/>
  <c r="BH383" i="52"/>
  <c r="BL383" i="52"/>
  <c r="BI383" i="52"/>
  <c r="BM383" i="52"/>
  <c r="BK383" i="52"/>
  <c r="BO383" i="52"/>
  <c r="BG383" i="52"/>
  <c r="BJ385" i="52"/>
  <c r="BN385" i="52"/>
  <c r="BH385" i="52"/>
  <c r="BL385" i="52"/>
  <c r="BI385" i="52"/>
  <c r="BM385" i="52"/>
  <c r="BG385" i="52"/>
  <c r="BK385" i="52"/>
  <c r="BO385" i="52"/>
  <c r="BJ387" i="52"/>
  <c r="BN387" i="52"/>
  <c r="BH387" i="52"/>
  <c r="BL387" i="52"/>
  <c r="BI387" i="52"/>
  <c r="BM387" i="52"/>
  <c r="BG387" i="52"/>
  <c r="BK387" i="52"/>
  <c r="BO387" i="52"/>
  <c r="BJ389" i="52"/>
  <c r="BN389" i="52"/>
  <c r="BH389" i="52"/>
  <c r="BL389" i="52"/>
  <c r="BI389" i="52"/>
  <c r="BM389" i="52"/>
  <c r="BO389" i="52"/>
  <c r="BG389" i="52"/>
  <c r="BK389" i="52"/>
  <c r="BJ391" i="52"/>
  <c r="BN391" i="52"/>
  <c r="BH391" i="52"/>
  <c r="BL391" i="52"/>
  <c r="BI391" i="52"/>
  <c r="BM391" i="52"/>
  <c r="BK391" i="52"/>
  <c r="BO391" i="52"/>
  <c r="BG391" i="52"/>
  <c r="BJ393" i="52"/>
  <c r="BN393" i="52"/>
  <c r="BH393" i="52"/>
  <c r="BL393" i="52"/>
  <c r="BI393" i="52"/>
  <c r="BM393" i="52"/>
  <c r="BG393" i="52"/>
  <c r="BK393" i="52"/>
  <c r="BO393" i="52"/>
  <c r="BJ395" i="52"/>
  <c r="BN395" i="52"/>
  <c r="BH395" i="52"/>
  <c r="BL395" i="52"/>
  <c r="BI395" i="52"/>
  <c r="BM395" i="52"/>
  <c r="BG395" i="52"/>
  <c r="BK395" i="52"/>
  <c r="BO395" i="52"/>
  <c r="BJ397" i="52"/>
  <c r="BN397" i="52"/>
  <c r="BH397" i="52"/>
  <c r="BL397" i="52"/>
  <c r="BI397" i="52"/>
  <c r="BM397" i="52"/>
  <c r="BO397" i="52"/>
  <c r="BG397" i="52"/>
  <c r="BK397" i="52"/>
  <c r="BJ399" i="52"/>
  <c r="BN399" i="52"/>
  <c r="BH399" i="52"/>
  <c r="BL399" i="52"/>
  <c r="BM399" i="52"/>
  <c r="BG399" i="52"/>
  <c r="BO399" i="52"/>
  <c r="BI399" i="52"/>
  <c r="BK399" i="52"/>
  <c r="BJ401" i="52"/>
  <c r="BN401" i="52"/>
  <c r="BH401" i="52"/>
  <c r="BL401" i="52"/>
  <c r="BI401" i="52"/>
  <c r="BK401" i="52"/>
  <c r="BM401" i="52"/>
  <c r="BG401" i="52"/>
  <c r="BO401" i="52"/>
  <c r="BJ403" i="52"/>
  <c r="BN403" i="52"/>
  <c r="BH403" i="52"/>
  <c r="BL403" i="52"/>
  <c r="BM403" i="52"/>
  <c r="BG403" i="52"/>
  <c r="BO403" i="52"/>
  <c r="BI403" i="52"/>
  <c r="BK403" i="52"/>
  <c r="BJ405" i="52"/>
  <c r="BN405" i="52"/>
  <c r="BH405" i="52"/>
  <c r="BL405" i="52"/>
  <c r="BI405" i="52"/>
  <c r="BK405" i="52"/>
  <c r="BM405" i="52"/>
  <c r="BG405" i="52"/>
  <c r="BO405" i="52"/>
  <c r="BJ407" i="52"/>
  <c r="BN407" i="52"/>
  <c r="BH407" i="52"/>
  <c r="BL407" i="52"/>
  <c r="BM407" i="52"/>
  <c r="BG407" i="52"/>
  <c r="BO407" i="52"/>
  <c r="BI407" i="52"/>
  <c r="BK407" i="52"/>
  <c r="BJ409" i="52"/>
  <c r="BN409" i="52"/>
  <c r="BH409" i="52"/>
  <c r="BL409" i="52"/>
  <c r="BI409" i="52"/>
  <c r="BK409" i="52"/>
  <c r="BM409" i="52"/>
  <c r="BG409" i="52"/>
  <c r="BO409" i="52"/>
  <c r="BJ411" i="52"/>
  <c r="BN411" i="52"/>
  <c r="BH411" i="52"/>
  <c r="BL411" i="52"/>
  <c r="BM411" i="52"/>
  <c r="BG411" i="52"/>
  <c r="BO411" i="52"/>
  <c r="BI411" i="52"/>
  <c r="BK411" i="52"/>
  <c r="BJ413" i="52"/>
  <c r="BN413" i="52"/>
  <c r="BH413" i="52"/>
  <c r="BL413" i="52"/>
  <c r="BI413" i="52"/>
  <c r="BK413" i="52"/>
  <c r="BM413" i="52"/>
  <c r="BG413" i="52"/>
  <c r="BO413" i="52"/>
  <c r="BJ415" i="52"/>
  <c r="BN415" i="52"/>
  <c r="BH415" i="52"/>
  <c r="BL415" i="52"/>
  <c r="BM415" i="52"/>
  <c r="BG415" i="52"/>
  <c r="BO415" i="52"/>
  <c r="BI415" i="52"/>
  <c r="BK415" i="52"/>
  <c r="BJ417" i="52"/>
  <c r="BN417" i="52"/>
  <c r="BH417" i="52"/>
  <c r="BL417" i="52"/>
  <c r="BI417" i="52"/>
  <c r="BK417" i="52"/>
  <c r="BM417" i="52"/>
  <c r="BG417" i="52"/>
  <c r="BO417" i="52"/>
  <c r="BJ419" i="52"/>
  <c r="BN419" i="52"/>
  <c r="BH419" i="52"/>
  <c r="BL419" i="52"/>
  <c r="BM419" i="52"/>
  <c r="BG419" i="52"/>
  <c r="BO419" i="52"/>
  <c r="BI419" i="52"/>
  <c r="BK419" i="52"/>
  <c r="BJ421" i="52"/>
  <c r="BN421" i="52"/>
  <c r="BH421" i="52"/>
  <c r="BL421" i="52"/>
  <c r="BI421" i="52"/>
  <c r="BK421" i="52"/>
  <c r="BM421" i="52"/>
  <c r="BG421" i="52"/>
  <c r="BO421" i="52"/>
  <c r="BJ423" i="52"/>
  <c r="BN423" i="52"/>
  <c r="BH423" i="52"/>
  <c r="BL423" i="52"/>
  <c r="BM423" i="52"/>
  <c r="BG423" i="52"/>
  <c r="BO423" i="52"/>
  <c r="BI423" i="52"/>
  <c r="BK423" i="52"/>
  <c r="BJ425" i="52"/>
  <c r="BN425" i="52"/>
  <c r="BH425" i="52"/>
  <c r="BL425" i="52"/>
  <c r="BI425" i="52"/>
  <c r="BK425" i="52"/>
  <c r="BM425" i="52"/>
  <c r="BO425" i="52"/>
  <c r="BG425" i="52"/>
  <c r="BJ427" i="52"/>
  <c r="BN427" i="52"/>
  <c r="BH427" i="52"/>
  <c r="BL427" i="52"/>
  <c r="BM427" i="52"/>
  <c r="BG427" i="52"/>
  <c r="BO427" i="52"/>
  <c r="BI427" i="52"/>
  <c r="BK427" i="52"/>
  <c r="BJ429" i="52"/>
  <c r="BN429" i="52"/>
  <c r="BH429" i="52"/>
  <c r="BL429" i="52"/>
  <c r="BI429" i="52"/>
  <c r="BK429" i="52"/>
  <c r="BM429" i="52"/>
  <c r="BG429" i="52"/>
  <c r="BO429" i="52"/>
  <c r="BJ431" i="52"/>
  <c r="BN431" i="52"/>
  <c r="BH431" i="52"/>
  <c r="BL431" i="52"/>
  <c r="BM431" i="52"/>
  <c r="BG431" i="52"/>
  <c r="BO431" i="52"/>
  <c r="BI431" i="52"/>
  <c r="BK431" i="52"/>
  <c r="BJ433" i="52"/>
  <c r="BN433" i="52"/>
  <c r="BH433" i="52"/>
  <c r="BL433" i="52"/>
  <c r="BI433" i="52"/>
  <c r="BK433" i="52"/>
  <c r="BM433" i="52"/>
  <c r="BG433" i="52"/>
  <c r="BO433" i="52"/>
  <c r="AZ2" i="52"/>
  <c r="CG38" i="52"/>
  <c r="CG40" i="52"/>
  <c r="CG42" i="52"/>
  <c r="CG44" i="52"/>
  <c r="CG46" i="52"/>
  <c r="CG48" i="52"/>
  <c r="CG50" i="52"/>
  <c r="CG37" i="52"/>
  <c r="CG39" i="52"/>
  <c r="CG41" i="52"/>
  <c r="CG43" i="52"/>
  <c r="CG45" i="52"/>
  <c r="CG47" i="52"/>
  <c r="CG49" i="52"/>
  <c r="CG51" i="52"/>
  <c r="CG53" i="52"/>
  <c r="CG55" i="52"/>
  <c r="CG57" i="52"/>
  <c r="CG59" i="52"/>
  <c r="CG61" i="52"/>
  <c r="CG63" i="52"/>
  <c r="CG65" i="52"/>
  <c r="CG67" i="52"/>
  <c r="CG54" i="52"/>
  <c r="CG56" i="52"/>
  <c r="CG58" i="52"/>
  <c r="CG60" i="52"/>
  <c r="CG62" i="52"/>
  <c r="CG64" i="52"/>
  <c r="CG66" i="52"/>
  <c r="CG68" i="52"/>
  <c r="CG70" i="52"/>
  <c r="CG71" i="52"/>
  <c r="CG72" i="52"/>
  <c r="CG74" i="52"/>
  <c r="CG76" i="52"/>
  <c r="CG78" i="52"/>
  <c r="CG80" i="52"/>
  <c r="CG82" i="52"/>
  <c r="CG69" i="52"/>
  <c r="CG73" i="52"/>
  <c r="CG81" i="52"/>
  <c r="CG83" i="52"/>
  <c r="CG75" i="52"/>
  <c r="CG84" i="52"/>
  <c r="CG86" i="52"/>
  <c r="CG88" i="52"/>
  <c r="CG90" i="52"/>
  <c r="CG92" i="52"/>
  <c r="CG94" i="52"/>
  <c r="CG96" i="52"/>
  <c r="CG98" i="52"/>
  <c r="CG100" i="52"/>
  <c r="CG102" i="52"/>
  <c r="CG52" i="52"/>
  <c r="CG77" i="52"/>
  <c r="CG91" i="52"/>
  <c r="CG99" i="52"/>
  <c r="CG106" i="52"/>
  <c r="CG111" i="52"/>
  <c r="CG85" i="52"/>
  <c r="CG93" i="52"/>
  <c r="CG101" i="52"/>
  <c r="CG103" i="52"/>
  <c r="CG107" i="52"/>
  <c r="CG109" i="52"/>
  <c r="CG114" i="52"/>
  <c r="CG116" i="52"/>
  <c r="CG118" i="52"/>
  <c r="CG120" i="52"/>
  <c r="CG122" i="52"/>
  <c r="CG124" i="52"/>
  <c r="CG126" i="52"/>
  <c r="CG128" i="52"/>
  <c r="CG130" i="52"/>
  <c r="CG132" i="52"/>
  <c r="CG134" i="52"/>
  <c r="CG136" i="52"/>
  <c r="CG138" i="52"/>
  <c r="CG87" i="52"/>
  <c r="CG95" i="52"/>
  <c r="CG104" i="52"/>
  <c r="CG108" i="52"/>
  <c r="CG112" i="52"/>
  <c r="CG115" i="52"/>
  <c r="CG110" i="52"/>
  <c r="CG123" i="52"/>
  <c r="CG131" i="52"/>
  <c r="CG117" i="52"/>
  <c r="CG125" i="52"/>
  <c r="CG133" i="52"/>
  <c r="CG140" i="52"/>
  <c r="CG142" i="52"/>
  <c r="CG144" i="52"/>
  <c r="CG146" i="52"/>
  <c r="CG148" i="52"/>
  <c r="CG150" i="52"/>
  <c r="CG152" i="52"/>
  <c r="CG154" i="52"/>
  <c r="CG156" i="52"/>
  <c r="CG158" i="52"/>
  <c r="CG160" i="52"/>
  <c r="CG162" i="52"/>
  <c r="CG164" i="52"/>
  <c r="CG166" i="52"/>
  <c r="CG79" i="52"/>
  <c r="CG89" i="52"/>
  <c r="CG113" i="52"/>
  <c r="CG119" i="52"/>
  <c r="CG127" i="52"/>
  <c r="CG135" i="52"/>
  <c r="CG121" i="52"/>
  <c r="CG145" i="52"/>
  <c r="CG153" i="52"/>
  <c r="CG161" i="52"/>
  <c r="CG169" i="52"/>
  <c r="CG173" i="52"/>
  <c r="CG176" i="52"/>
  <c r="CG179" i="52"/>
  <c r="CG184" i="52"/>
  <c r="CG129" i="52"/>
  <c r="CG139" i="52"/>
  <c r="CG147" i="52"/>
  <c r="CG155" i="52"/>
  <c r="CG163" i="52"/>
  <c r="CG170" i="52"/>
  <c r="CG174" i="52"/>
  <c r="CG177" i="52"/>
  <c r="CG182" i="52"/>
  <c r="CG185" i="52"/>
  <c r="CG187" i="52"/>
  <c r="CG189" i="52"/>
  <c r="CG191" i="52"/>
  <c r="CG193" i="52"/>
  <c r="CG195" i="52"/>
  <c r="CG197" i="52"/>
  <c r="CG199" i="52"/>
  <c r="CG201" i="52"/>
  <c r="CG203" i="52"/>
  <c r="CG205" i="52"/>
  <c r="CG207" i="52"/>
  <c r="CG209" i="52"/>
  <c r="CG211" i="52"/>
  <c r="CG213" i="52"/>
  <c r="CG215" i="52"/>
  <c r="CG217" i="52"/>
  <c r="CG219" i="52"/>
  <c r="CG221" i="52"/>
  <c r="CG223" i="52"/>
  <c r="CG225" i="52"/>
  <c r="CG227" i="52"/>
  <c r="CG229" i="52"/>
  <c r="CG231" i="52"/>
  <c r="CG233" i="52"/>
  <c r="CG235" i="52"/>
  <c r="CG105" i="52"/>
  <c r="CG137" i="52"/>
  <c r="CG141" i="52"/>
  <c r="CG149" i="52"/>
  <c r="CG157" i="52"/>
  <c r="CG165" i="52"/>
  <c r="CG171" i="52"/>
  <c r="CG175" i="52"/>
  <c r="CG180" i="52"/>
  <c r="CG183" i="52"/>
  <c r="CG167" i="52"/>
  <c r="CG181" i="52"/>
  <c r="CG192" i="52"/>
  <c r="CG200" i="52"/>
  <c r="CG208" i="52"/>
  <c r="CG216" i="52"/>
  <c r="CG224" i="52"/>
  <c r="CG232" i="52"/>
  <c r="CG238" i="52"/>
  <c r="CG143" i="52"/>
  <c r="CG186" i="52"/>
  <c r="CG194" i="52"/>
  <c r="CG202" i="52"/>
  <c r="CG210" i="52"/>
  <c r="CG218" i="52"/>
  <c r="CG226" i="52"/>
  <c r="CG234" i="52"/>
  <c r="CG240" i="52"/>
  <c r="CG242" i="52"/>
  <c r="CG244" i="52"/>
  <c r="CG246" i="52"/>
  <c r="CG248" i="52"/>
  <c r="CG250" i="52"/>
  <c r="CG252" i="52"/>
  <c r="CG254" i="52"/>
  <c r="CG256" i="52"/>
  <c r="CG258" i="52"/>
  <c r="CG260" i="52"/>
  <c r="CG262" i="52"/>
  <c r="CG264" i="52"/>
  <c r="CG266" i="52"/>
  <c r="CG268" i="52"/>
  <c r="CG270" i="52"/>
  <c r="CG272" i="52"/>
  <c r="CG274" i="52"/>
  <c r="CG276" i="52"/>
  <c r="CG278" i="52"/>
  <c r="CG280" i="52"/>
  <c r="CG282" i="52"/>
  <c r="CG284" i="52"/>
  <c r="CG286" i="52"/>
  <c r="CG151" i="52"/>
  <c r="CG168" i="52"/>
  <c r="CG178" i="52"/>
  <c r="CG188" i="52"/>
  <c r="CG196" i="52"/>
  <c r="CG204" i="52"/>
  <c r="CG212" i="52"/>
  <c r="CG220" i="52"/>
  <c r="CG228" i="52"/>
  <c r="CG236" i="52"/>
  <c r="CG239" i="52"/>
  <c r="CG198" i="52"/>
  <c r="CG230" i="52"/>
  <c r="CG241" i="52"/>
  <c r="CG249" i="52"/>
  <c r="CG257" i="52"/>
  <c r="CG265" i="52"/>
  <c r="CG273" i="52"/>
  <c r="CG281" i="52"/>
  <c r="CG290" i="52"/>
  <c r="CG294" i="52"/>
  <c r="CG297" i="52"/>
  <c r="CG302" i="52"/>
  <c r="CG305" i="52"/>
  <c r="CG310" i="52"/>
  <c r="CG313" i="52"/>
  <c r="CG318" i="52"/>
  <c r="CG322" i="52"/>
  <c r="CG324" i="52"/>
  <c r="CG326" i="52"/>
  <c r="CG328" i="52"/>
  <c r="CG330" i="52"/>
  <c r="CG332" i="52"/>
  <c r="CG334" i="52"/>
  <c r="CG336" i="52"/>
  <c r="CG338" i="52"/>
  <c r="CG340" i="52"/>
  <c r="CG342" i="52"/>
  <c r="CG344" i="52"/>
  <c r="CG346" i="52"/>
  <c r="CG348" i="52"/>
  <c r="CG350" i="52"/>
  <c r="CG352" i="52"/>
  <c r="CG206" i="52"/>
  <c r="CG243" i="52"/>
  <c r="CG251" i="52"/>
  <c r="CG259" i="52"/>
  <c r="CG267" i="52"/>
  <c r="CG275" i="52"/>
  <c r="CG283" i="52"/>
  <c r="CG291" i="52"/>
  <c r="CG295" i="52"/>
  <c r="CG300" i="52"/>
  <c r="CG303" i="52"/>
  <c r="CG308" i="52"/>
  <c r="CG311" i="52"/>
  <c r="CG316" i="52"/>
  <c r="CG319" i="52"/>
  <c r="CG97" i="52"/>
  <c r="CG159" i="52"/>
  <c r="CG214" i="52"/>
  <c r="CG237" i="52"/>
  <c r="CG245" i="52"/>
  <c r="CG253" i="52"/>
  <c r="CG261" i="52"/>
  <c r="CG269" i="52"/>
  <c r="CG277" i="52"/>
  <c r="CG285" i="52"/>
  <c r="CG288" i="52"/>
  <c r="CG292" i="52"/>
  <c r="CG298" i="52"/>
  <c r="CG301" i="52"/>
  <c r="CG306" i="52"/>
  <c r="CG309" i="52"/>
  <c r="CG314" i="52"/>
  <c r="CG317" i="52"/>
  <c r="CG321" i="52"/>
  <c r="CG323" i="52"/>
  <c r="CG325" i="52"/>
  <c r="CG327" i="52"/>
  <c r="CG329" i="52"/>
  <c r="CG331" i="52"/>
  <c r="CG333" i="52"/>
  <c r="CG335" i="52"/>
  <c r="CG337" i="52"/>
  <c r="CG339" i="52"/>
  <c r="CG341" i="52"/>
  <c r="CG343" i="52"/>
  <c r="CG345" i="52"/>
  <c r="CG347" i="52"/>
  <c r="CG349" i="52"/>
  <c r="CG351" i="52"/>
  <c r="CG353" i="52"/>
  <c r="CG355" i="52"/>
  <c r="CG357" i="52"/>
  <c r="CG359" i="52"/>
  <c r="CG361" i="52"/>
  <c r="CG363" i="52"/>
  <c r="CG365" i="52"/>
  <c r="CG367" i="52"/>
  <c r="CG369" i="52"/>
  <c r="CG371" i="52"/>
  <c r="CG172" i="52"/>
  <c r="CG190" i="52"/>
  <c r="CG222" i="52"/>
  <c r="CG247" i="52"/>
  <c r="CG255" i="52"/>
  <c r="CG263" i="52"/>
  <c r="CG271" i="52"/>
  <c r="CG279" i="52"/>
  <c r="CG287" i="52"/>
  <c r="CG289" i="52"/>
  <c r="CG293" i="52"/>
  <c r="CG296" i="52"/>
  <c r="CG315" i="52"/>
  <c r="CG354" i="52"/>
  <c r="CG362" i="52"/>
  <c r="CG370" i="52"/>
  <c r="CG307" i="52"/>
  <c r="CG320" i="52"/>
  <c r="CG360" i="52"/>
  <c r="CG368" i="52"/>
  <c r="CG373" i="52"/>
  <c r="CG375" i="52"/>
  <c r="CG377" i="52"/>
  <c r="CG379" i="52"/>
  <c r="CG381" i="52"/>
  <c r="CG299" i="52"/>
  <c r="CG358" i="52"/>
  <c r="CG382" i="52"/>
  <c r="CG384" i="52"/>
  <c r="CG386" i="52"/>
  <c r="CG388" i="52"/>
  <c r="CG390" i="52"/>
  <c r="CG392" i="52"/>
  <c r="CG394" i="52"/>
  <c r="CG396" i="52"/>
  <c r="CG398" i="52"/>
  <c r="CG304" i="52"/>
  <c r="CG364" i="52"/>
  <c r="CG374" i="52"/>
  <c r="CG378" i="52"/>
  <c r="CG312" i="52"/>
  <c r="CG366" i="52"/>
  <c r="CG383" i="52"/>
  <c r="CG385" i="52"/>
  <c r="CG387" i="52"/>
  <c r="CG389" i="52"/>
  <c r="CG391" i="52"/>
  <c r="CG393" i="52"/>
  <c r="CG395" i="52"/>
  <c r="CG397" i="52"/>
  <c r="CG399" i="52"/>
  <c r="CG401" i="52"/>
  <c r="CG403" i="52"/>
  <c r="CG405" i="52"/>
  <c r="CG407" i="52"/>
  <c r="CG409" i="52"/>
  <c r="CG411" i="52"/>
  <c r="CG413" i="52"/>
  <c r="CG415" i="52"/>
  <c r="CG417" i="52"/>
  <c r="CG419" i="52"/>
  <c r="CG421" i="52"/>
  <c r="CG423" i="52"/>
  <c r="CG425" i="52"/>
  <c r="CG427" i="52"/>
  <c r="CG429" i="52"/>
  <c r="CG431" i="52"/>
  <c r="CG433" i="52"/>
  <c r="CG435" i="52"/>
  <c r="CG356" i="52"/>
  <c r="CG372" i="52"/>
  <c r="CG376" i="52"/>
  <c r="CG380" i="52"/>
  <c r="CG400" i="52"/>
  <c r="CG404" i="52"/>
  <c r="CG408" i="52"/>
  <c r="CG412" i="52"/>
  <c r="CG416" i="52"/>
  <c r="CG420" i="52"/>
  <c r="CG424" i="52"/>
  <c r="CG428" i="52"/>
  <c r="CG432" i="52"/>
  <c r="CG36" i="52"/>
  <c r="CG402" i="52"/>
  <c r="CG406" i="52"/>
  <c r="CG410" i="52"/>
  <c r="CG414" i="52"/>
  <c r="CG418" i="52"/>
  <c r="CG422" i="52"/>
  <c r="CG426" i="52"/>
  <c r="CG430" i="52"/>
  <c r="CG434" i="52"/>
  <c r="CK38" i="52"/>
  <c r="CK40" i="52"/>
  <c r="CK42" i="52"/>
  <c r="CK44" i="52"/>
  <c r="CK46" i="52"/>
  <c r="CK48" i="52"/>
  <c r="CK50" i="52"/>
  <c r="CK37" i="52"/>
  <c r="CK39" i="52"/>
  <c r="CK41" i="52"/>
  <c r="CK43" i="52"/>
  <c r="CK45" i="52"/>
  <c r="CK47" i="52"/>
  <c r="CK49" i="52"/>
  <c r="CK51" i="52"/>
  <c r="CK53" i="52"/>
  <c r="CK55" i="52"/>
  <c r="CK54" i="52"/>
  <c r="CK57" i="52"/>
  <c r="CK59" i="52"/>
  <c r="CK61" i="52"/>
  <c r="CK63" i="52"/>
  <c r="CK65" i="52"/>
  <c r="CK67" i="52"/>
  <c r="CK52" i="52"/>
  <c r="CK56" i="52"/>
  <c r="CK58" i="52"/>
  <c r="CK60" i="52"/>
  <c r="CK62" i="52"/>
  <c r="CK64" i="52"/>
  <c r="CK66" i="52"/>
  <c r="CK68" i="52"/>
  <c r="CK70" i="52"/>
  <c r="CK71" i="52"/>
  <c r="CK69" i="52"/>
  <c r="CK72" i="52"/>
  <c r="CK74" i="52"/>
  <c r="CK76" i="52"/>
  <c r="CK78" i="52"/>
  <c r="CK80" i="52"/>
  <c r="CK82" i="52"/>
  <c r="CK79" i="52"/>
  <c r="CK73" i="52"/>
  <c r="CK81" i="52"/>
  <c r="CK84" i="52"/>
  <c r="CK86" i="52"/>
  <c r="CK88" i="52"/>
  <c r="CK90" i="52"/>
  <c r="CK92" i="52"/>
  <c r="CK94" i="52"/>
  <c r="CK96" i="52"/>
  <c r="CK98" i="52"/>
  <c r="CK100" i="52"/>
  <c r="CK102" i="52"/>
  <c r="CK75" i="52"/>
  <c r="CK89" i="52"/>
  <c r="CK97" i="52"/>
  <c r="CK104" i="52"/>
  <c r="CK108" i="52"/>
  <c r="CK109" i="52"/>
  <c r="CK114" i="52"/>
  <c r="CK77" i="52"/>
  <c r="CK83" i="52"/>
  <c r="CK91" i="52"/>
  <c r="CK99" i="52"/>
  <c r="CK105" i="52"/>
  <c r="CK112" i="52"/>
  <c r="CK115" i="52"/>
  <c r="CK116" i="52"/>
  <c r="CK118" i="52"/>
  <c r="CK120" i="52"/>
  <c r="CK122" i="52"/>
  <c r="CK124" i="52"/>
  <c r="CK126" i="52"/>
  <c r="CK128" i="52"/>
  <c r="CK130" i="52"/>
  <c r="CK132" i="52"/>
  <c r="CK134" i="52"/>
  <c r="CK136" i="52"/>
  <c r="CK138" i="52"/>
  <c r="CK85" i="52"/>
  <c r="CK93" i="52"/>
  <c r="CK101" i="52"/>
  <c r="CK106" i="52"/>
  <c r="CK110" i="52"/>
  <c r="CK113" i="52"/>
  <c r="CK87" i="52"/>
  <c r="CK107" i="52"/>
  <c r="CK111" i="52"/>
  <c r="CK121" i="52"/>
  <c r="CK129" i="52"/>
  <c r="CK137" i="52"/>
  <c r="CK95" i="52"/>
  <c r="CK123" i="52"/>
  <c r="CK131" i="52"/>
  <c r="CK140" i="52"/>
  <c r="CK142" i="52"/>
  <c r="CK144" i="52"/>
  <c r="CK146" i="52"/>
  <c r="CK148" i="52"/>
  <c r="CK150" i="52"/>
  <c r="CK152" i="52"/>
  <c r="CK154" i="52"/>
  <c r="CK156" i="52"/>
  <c r="CK158" i="52"/>
  <c r="CK160" i="52"/>
  <c r="CK162" i="52"/>
  <c r="CK164" i="52"/>
  <c r="CK166" i="52"/>
  <c r="CK117" i="52"/>
  <c r="CK125" i="52"/>
  <c r="CK133" i="52"/>
  <c r="CK135" i="52"/>
  <c r="CK143" i="52"/>
  <c r="CK151" i="52"/>
  <c r="CK159" i="52"/>
  <c r="CK167" i="52"/>
  <c r="CK171" i="52"/>
  <c r="CK174" i="52"/>
  <c r="CK177" i="52"/>
  <c r="CK182" i="52"/>
  <c r="CK185" i="52"/>
  <c r="CK103" i="52"/>
  <c r="CK145" i="52"/>
  <c r="CK153" i="52"/>
  <c r="CK161" i="52"/>
  <c r="CK168" i="52"/>
  <c r="CK172" i="52"/>
  <c r="CK175" i="52"/>
  <c r="CK180" i="52"/>
  <c r="CK183" i="52"/>
  <c r="CK187" i="52"/>
  <c r="CK189" i="52"/>
  <c r="CK191" i="52"/>
  <c r="CK193" i="52"/>
  <c r="CK195" i="52"/>
  <c r="CK197" i="52"/>
  <c r="CK199" i="52"/>
  <c r="CK201" i="52"/>
  <c r="CK203" i="52"/>
  <c r="CK205" i="52"/>
  <c r="CK207" i="52"/>
  <c r="CK209" i="52"/>
  <c r="CK211" i="52"/>
  <c r="CK213" i="52"/>
  <c r="CK215" i="52"/>
  <c r="CK217" i="52"/>
  <c r="CK219" i="52"/>
  <c r="CK221" i="52"/>
  <c r="CK223" i="52"/>
  <c r="CK225" i="52"/>
  <c r="CK227" i="52"/>
  <c r="CK229" i="52"/>
  <c r="CK231" i="52"/>
  <c r="CK233" i="52"/>
  <c r="CK119" i="52"/>
  <c r="CK139" i="52"/>
  <c r="CK147" i="52"/>
  <c r="CK155" i="52"/>
  <c r="CK163" i="52"/>
  <c r="CK169" i="52"/>
  <c r="CK173" i="52"/>
  <c r="CK178" i="52"/>
  <c r="CK181" i="52"/>
  <c r="CK149" i="52"/>
  <c r="CK176" i="52"/>
  <c r="CK190" i="52"/>
  <c r="CK198" i="52"/>
  <c r="CK206" i="52"/>
  <c r="CK214" i="52"/>
  <c r="CK222" i="52"/>
  <c r="CK230" i="52"/>
  <c r="CK236" i="52"/>
  <c r="CK127" i="52"/>
  <c r="CK157" i="52"/>
  <c r="CK192" i="52"/>
  <c r="CK200" i="52"/>
  <c r="CK208" i="52"/>
  <c r="CK216" i="52"/>
  <c r="CK224" i="52"/>
  <c r="CK232" i="52"/>
  <c r="CK237" i="52"/>
  <c r="CK239" i="52"/>
  <c r="CK240" i="52"/>
  <c r="CK242" i="52"/>
  <c r="CK244" i="52"/>
  <c r="CK246" i="52"/>
  <c r="CK248" i="52"/>
  <c r="CK250" i="52"/>
  <c r="CK252" i="52"/>
  <c r="CK254" i="52"/>
  <c r="CK256" i="52"/>
  <c r="CK258" i="52"/>
  <c r="CK260" i="52"/>
  <c r="CK262" i="52"/>
  <c r="CK264" i="52"/>
  <c r="CK266" i="52"/>
  <c r="CK268" i="52"/>
  <c r="CK270" i="52"/>
  <c r="CK272" i="52"/>
  <c r="CK274" i="52"/>
  <c r="CK276" i="52"/>
  <c r="CK278" i="52"/>
  <c r="CK280" i="52"/>
  <c r="CK282" i="52"/>
  <c r="CK284" i="52"/>
  <c r="CK286" i="52"/>
  <c r="CK165" i="52"/>
  <c r="CK179" i="52"/>
  <c r="CK186" i="52"/>
  <c r="CK194" i="52"/>
  <c r="CK202" i="52"/>
  <c r="CK210" i="52"/>
  <c r="CK218" i="52"/>
  <c r="CK226" i="52"/>
  <c r="CK234" i="52"/>
  <c r="CK212" i="52"/>
  <c r="CK247" i="52"/>
  <c r="CK255" i="52"/>
  <c r="CK263" i="52"/>
  <c r="CK271" i="52"/>
  <c r="CK279" i="52"/>
  <c r="CK287" i="52"/>
  <c r="CK288" i="52"/>
  <c r="CK292" i="52"/>
  <c r="CK295" i="52"/>
  <c r="CK300" i="52"/>
  <c r="CK303" i="52"/>
  <c r="CK308" i="52"/>
  <c r="CK311" i="52"/>
  <c r="CK316" i="52"/>
  <c r="CK319" i="52"/>
  <c r="CK322" i="52"/>
  <c r="CK324" i="52"/>
  <c r="CK326" i="52"/>
  <c r="CK328" i="52"/>
  <c r="CK330" i="52"/>
  <c r="CK332" i="52"/>
  <c r="CK334" i="52"/>
  <c r="CK336" i="52"/>
  <c r="CK338" i="52"/>
  <c r="CK340" i="52"/>
  <c r="CK342" i="52"/>
  <c r="CK344" i="52"/>
  <c r="CK346" i="52"/>
  <c r="CK348" i="52"/>
  <c r="CK350" i="52"/>
  <c r="CK352" i="52"/>
  <c r="CK141" i="52"/>
  <c r="CK184" i="52"/>
  <c r="CK188" i="52"/>
  <c r="CK220" i="52"/>
  <c r="CK238" i="52"/>
  <c r="CK241" i="52"/>
  <c r="CK249" i="52"/>
  <c r="CK257" i="52"/>
  <c r="CK265" i="52"/>
  <c r="CK273" i="52"/>
  <c r="CK281" i="52"/>
  <c r="CK289" i="52"/>
  <c r="CK293" i="52"/>
  <c r="CK298" i="52"/>
  <c r="CK301" i="52"/>
  <c r="CK306" i="52"/>
  <c r="CK309" i="52"/>
  <c r="CK314" i="52"/>
  <c r="CK317" i="52"/>
  <c r="CK170" i="52"/>
  <c r="CK196" i="52"/>
  <c r="CK228" i="52"/>
  <c r="CK235" i="52"/>
  <c r="CK243" i="52"/>
  <c r="CK251" i="52"/>
  <c r="CK259" i="52"/>
  <c r="CK267" i="52"/>
  <c r="CK275" i="52"/>
  <c r="CK283" i="52"/>
  <c r="CK290" i="52"/>
  <c r="CK294" i="52"/>
  <c r="CK296" i="52"/>
  <c r="CK299" i="52"/>
  <c r="CK304" i="52"/>
  <c r="CK307" i="52"/>
  <c r="CK312" i="52"/>
  <c r="CK315" i="52"/>
  <c r="CK320" i="52"/>
  <c r="CK321" i="52"/>
  <c r="CK323" i="52"/>
  <c r="CK325" i="52"/>
  <c r="CK327" i="52"/>
  <c r="CK329" i="52"/>
  <c r="CK331" i="52"/>
  <c r="CK333" i="52"/>
  <c r="CK335" i="52"/>
  <c r="CK337" i="52"/>
  <c r="CK339" i="52"/>
  <c r="CK341" i="52"/>
  <c r="CK343" i="52"/>
  <c r="CK345" i="52"/>
  <c r="CK347" i="52"/>
  <c r="CK349" i="52"/>
  <c r="CK351" i="52"/>
  <c r="CK353" i="52"/>
  <c r="CK355" i="52"/>
  <c r="CK357" i="52"/>
  <c r="CK359" i="52"/>
  <c r="CK361" i="52"/>
  <c r="CK363" i="52"/>
  <c r="CK365" i="52"/>
  <c r="CK367" i="52"/>
  <c r="CK369" i="52"/>
  <c r="CK371" i="52"/>
  <c r="CK204" i="52"/>
  <c r="CK245" i="52"/>
  <c r="CK253" i="52"/>
  <c r="CK261" i="52"/>
  <c r="CK269" i="52"/>
  <c r="CK277" i="52"/>
  <c r="CK285" i="52"/>
  <c r="CK291" i="52"/>
  <c r="CK297" i="52"/>
  <c r="CK310" i="52"/>
  <c r="CK360" i="52"/>
  <c r="CK368" i="52"/>
  <c r="CK302" i="52"/>
  <c r="CK358" i="52"/>
  <c r="CK366" i="52"/>
  <c r="CK373" i="52"/>
  <c r="CK375" i="52"/>
  <c r="CK377" i="52"/>
  <c r="CK379" i="52"/>
  <c r="CK313" i="52"/>
  <c r="CK356" i="52"/>
  <c r="CK382" i="52"/>
  <c r="CK384" i="52"/>
  <c r="CK386" i="52"/>
  <c r="CK388" i="52"/>
  <c r="CK390" i="52"/>
  <c r="CK392" i="52"/>
  <c r="CK394" i="52"/>
  <c r="CK396" i="52"/>
  <c r="CK398" i="52"/>
  <c r="CK318" i="52"/>
  <c r="CK362" i="52"/>
  <c r="CK372" i="52"/>
  <c r="CK376" i="52"/>
  <c r="CK380" i="52"/>
  <c r="CK364" i="52"/>
  <c r="CK381" i="52"/>
  <c r="CK383" i="52"/>
  <c r="CK385" i="52"/>
  <c r="CK387" i="52"/>
  <c r="CK389" i="52"/>
  <c r="CK391" i="52"/>
  <c r="CK393" i="52"/>
  <c r="CK395" i="52"/>
  <c r="CK397" i="52"/>
  <c r="CK399" i="52"/>
  <c r="CK401" i="52"/>
  <c r="CK403" i="52"/>
  <c r="CK405" i="52"/>
  <c r="CK407" i="52"/>
  <c r="CK409" i="52"/>
  <c r="CK411" i="52"/>
  <c r="CK413" i="52"/>
  <c r="CK415" i="52"/>
  <c r="CK417" i="52"/>
  <c r="CK419" i="52"/>
  <c r="CK421" i="52"/>
  <c r="CK423" i="52"/>
  <c r="CK425" i="52"/>
  <c r="CK427" i="52"/>
  <c r="CK429" i="52"/>
  <c r="CK431" i="52"/>
  <c r="CK433" i="52"/>
  <c r="CK435" i="52"/>
  <c r="CK305" i="52"/>
  <c r="CK354" i="52"/>
  <c r="CK370" i="52"/>
  <c r="CK374" i="52"/>
  <c r="CK378" i="52"/>
  <c r="CK402" i="52"/>
  <c r="CK406" i="52"/>
  <c r="CK410" i="52"/>
  <c r="CK414" i="52"/>
  <c r="CK418" i="52"/>
  <c r="CK422" i="52"/>
  <c r="CK426" i="52"/>
  <c r="CK430" i="52"/>
  <c r="CK434" i="52"/>
  <c r="CK400" i="52"/>
  <c r="CK404" i="52"/>
  <c r="CK408" i="52"/>
  <c r="CK412" i="52"/>
  <c r="CK416" i="52"/>
  <c r="CK420" i="52"/>
  <c r="CK424" i="52"/>
  <c r="CK428" i="52"/>
  <c r="CK432" i="52"/>
  <c r="CK36" i="52"/>
  <c r="CK33" i="52" s="1"/>
  <c r="BJ46" i="52"/>
  <c r="BN46" i="52"/>
  <c r="BG46" i="52"/>
  <c r="BK46" i="52"/>
  <c r="BO46" i="52"/>
  <c r="BH46" i="52"/>
  <c r="BL46" i="52"/>
  <c r="BI46" i="52"/>
  <c r="BM46" i="52"/>
  <c r="BJ48" i="52"/>
  <c r="BN48" i="52"/>
  <c r="BG48" i="52"/>
  <c r="BK48" i="52"/>
  <c r="BO48" i="52"/>
  <c r="BH48" i="52"/>
  <c r="BL48" i="52"/>
  <c r="BI48" i="52"/>
  <c r="BM48" i="52"/>
  <c r="BJ68" i="52"/>
  <c r="BN68" i="52"/>
  <c r="BG68" i="52"/>
  <c r="BK68" i="52"/>
  <c r="BO68" i="52"/>
  <c r="BH68" i="52"/>
  <c r="BL68" i="52"/>
  <c r="BI68" i="52"/>
  <c r="BM68" i="52"/>
  <c r="BJ70" i="52"/>
  <c r="BN70" i="52"/>
  <c r="BG70" i="52"/>
  <c r="BK70" i="52"/>
  <c r="BO70" i="52"/>
  <c r="BH70" i="52"/>
  <c r="BL70" i="52"/>
  <c r="BI70" i="52"/>
  <c r="BM70" i="52"/>
  <c r="BJ72" i="52"/>
  <c r="BN72" i="52"/>
  <c r="BG72" i="52"/>
  <c r="BK72" i="52"/>
  <c r="BO72" i="52"/>
  <c r="BH72" i="52"/>
  <c r="BL72" i="52"/>
  <c r="BI72" i="52"/>
  <c r="BM72" i="52"/>
  <c r="AW2" i="52"/>
  <c r="CD38" i="52"/>
  <c r="CD40" i="52"/>
  <c r="CD42" i="52"/>
  <c r="CD44" i="52"/>
  <c r="CD46" i="52"/>
  <c r="CD48" i="52"/>
  <c r="CD50" i="52"/>
  <c r="CD52" i="52"/>
  <c r="CD41" i="52"/>
  <c r="CD49" i="52"/>
  <c r="CD55" i="52"/>
  <c r="CD43" i="52"/>
  <c r="CD51" i="52"/>
  <c r="CD57" i="52"/>
  <c r="CD59" i="52"/>
  <c r="CD61" i="52"/>
  <c r="CD63" i="52"/>
  <c r="CD65" i="52"/>
  <c r="CD37" i="52"/>
  <c r="CD45" i="52"/>
  <c r="CD53" i="52"/>
  <c r="CD39" i="52"/>
  <c r="CD54" i="52"/>
  <c r="CD58" i="52"/>
  <c r="CD68" i="52"/>
  <c r="CD69" i="52"/>
  <c r="CD73" i="52"/>
  <c r="CD75" i="52"/>
  <c r="CD77" i="52"/>
  <c r="CD79" i="52"/>
  <c r="CD81" i="52"/>
  <c r="CD83" i="52"/>
  <c r="CD47" i="52"/>
  <c r="CD60" i="52"/>
  <c r="CD70" i="52"/>
  <c r="CD62" i="52"/>
  <c r="CD66" i="52"/>
  <c r="CD72" i="52"/>
  <c r="CD74" i="52"/>
  <c r="CD76" i="52"/>
  <c r="CD78" i="52"/>
  <c r="CD80" i="52"/>
  <c r="CD82" i="52"/>
  <c r="CD85" i="52"/>
  <c r="CD87" i="52"/>
  <c r="CD89" i="52"/>
  <c r="CD91" i="52"/>
  <c r="CD93" i="52"/>
  <c r="CD95" i="52"/>
  <c r="CD97" i="52"/>
  <c r="CD99" i="52"/>
  <c r="CD101" i="52"/>
  <c r="CD103" i="52"/>
  <c r="CD105" i="52"/>
  <c r="CD107" i="52"/>
  <c r="CD56" i="52"/>
  <c r="CD64" i="52"/>
  <c r="CD84" i="52"/>
  <c r="CD86" i="52"/>
  <c r="CD88" i="52"/>
  <c r="CD90" i="52"/>
  <c r="CD92" i="52"/>
  <c r="CD94" i="52"/>
  <c r="CD96" i="52"/>
  <c r="CD98" i="52"/>
  <c r="CD100" i="52"/>
  <c r="CD102" i="52"/>
  <c r="CD104" i="52"/>
  <c r="CD106" i="52"/>
  <c r="CD108" i="52"/>
  <c r="CD110" i="52"/>
  <c r="CD112" i="52"/>
  <c r="CD114" i="52"/>
  <c r="CD115" i="52"/>
  <c r="CD117" i="52"/>
  <c r="CD119" i="52"/>
  <c r="CD121" i="52"/>
  <c r="CD123" i="52"/>
  <c r="CD125" i="52"/>
  <c r="CD127" i="52"/>
  <c r="CD129" i="52"/>
  <c r="CD131" i="52"/>
  <c r="CD133" i="52"/>
  <c r="CD135" i="52"/>
  <c r="CD137" i="52"/>
  <c r="CD139" i="52"/>
  <c r="CD113" i="52"/>
  <c r="CD71" i="52"/>
  <c r="CD111" i="52"/>
  <c r="CD116" i="52"/>
  <c r="CD118" i="52"/>
  <c r="CD120" i="52"/>
  <c r="CD122" i="52"/>
  <c r="CD124" i="52"/>
  <c r="CD126" i="52"/>
  <c r="CD128" i="52"/>
  <c r="CD130" i="52"/>
  <c r="CD132" i="52"/>
  <c r="CD134" i="52"/>
  <c r="CD136" i="52"/>
  <c r="CD138" i="52"/>
  <c r="CD109" i="52"/>
  <c r="CD141" i="52"/>
  <c r="CD143" i="52"/>
  <c r="CD145" i="52"/>
  <c r="CD147" i="52"/>
  <c r="CD149" i="52"/>
  <c r="CD151" i="52"/>
  <c r="CD153" i="52"/>
  <c r="CD155" i="52"/>
  <c r="CD157" i="52"/>
  <c r="CD159" i="52"/>
  <c r="CD161" i="52"/>
  <c r="CD163" i="52"/>
  <c r="CD165" i="52"/>
  <c r="CD167" i="52"/>
  <c r="CD169" i="52"/>
  <c r="CD171" i="52"/>
  <c r="CD173" i="52"/>
  <c r="CD140" i="52"/>
  <c r="CD142" i="52"/>
  <c r="CD144" i="52"/>
  <c r="CD146" i="52"/>
  <c r="CD148" i="52"/>
  <c r="CD150" i="52"/>
  <c r="CD152" i="52"/>
  <c r="CD154" i="52"/>
  <c r="CD156" i="52"/>
  <c r="CD158" i="52"/>
  <c r="CD160" i="52"/>
  <c r="CD162" i="52"/>
  <c r="CD164" i="52"/>
  <c r="CD166" i="52"/>
  <c r="CD168" i="52"/>
  <c r="CD170" i="52"/>
  <c r="CD172" i="52"/>
  <c r="CD174" i="52"/>
  <c r="CD176" i="52"/>
  <c r="CD178" i="52"/>
  <c r="CD180" i="52"/>
  <c r="CD182" i="52"/>
  <c r="CD184" i="52"/>
  <c r="CD186" i="52"/>
  <c r="CD175" i="52"/>
  <c r="CD183" i="52"/>
  <c r="CD188" i="52"/>
  <c r="CD190" i="52"/>
  <c r="CD192" i="52"/>
  <c r="CD194" i="52"/>
  <c r="CD196" i="52"/>
  <c r="CD198" i="52"/>
  <c r="CD200" i="52"/>
  <c r="CD202" i="52"/>
  <c r="CD204" i="52"/>
  <c r="CD206" i="52"/>
  <c r="CD208" i="52"/>
  <c r="CD210" i="52"/>
  <c r="CD212" i="52"/>
  <c r="CD214" i="52"/>
  <c r="CD216" i="52"/>
  <c r="CD218" i="52"/>
  <c r="CD220" i="52"/>
  <c r="CD222" i="52"/>
  <c r="CD224" i="52"/>
  <c r="CD226" i="52"/>
  <c r="CD228" i="52"/>
  <c r="CD230" i="52"/>
  <c r="CD232" i="52"/>
  <c r="CD234" i="52"/>
  <c r="CD236" i="52"/>
  <c r="CD238" i="52"/>
  <c r="CD181" i="52"/>
  <c r="CD67" i="52"/>
  <c r="CD179" i="52"/>
  <c r="CD187" i="52"/>
  <c r="CD189" i="52"/>
  <c r="CD191" i="52"/>
  <c r="CD193" i="52"/>
  <c r="CD195" i="52"/>
  <c r="CD197" i="52"/>
  <c r="CD199" i="52"/>
  <c r="CD201" i="52"/>
  <c r="CD203" i="52"/>
  <c r="CD205" i="52"/>
  <c r="CD207" i="52"/>
  <c r="CD209" i="52"/>
  <c r="CD211" i="52"/>
  <c r="CD213" i="52"/>
  <c r="CD215" i="52"/>
  <c r="CD217" i="52"/>
  <c r="CD219" i="52"/>
  <c r="CD221" i="52"/>
  <c r="CD223" i="52"/>
  <c r="CD225" i="52"/>
  <c r="CD227" i="52"/>
  <c r="CD229" i="52"/>
  <c r="CD231" i="52"/>
  <c r="CD233" i="52"/>
  <c r="CD235" i="52"/>
  <c r="CD237" i="52"/>
  <c r="CD239" i="52"/>
  <c r="CD241" i="52"/>
  <c r="CD243" i="52"/>
  <c r="CD245" i="52"/>
  <c r="CD247" i="52"/>
  <c r="CD249" i="52"/>
  <c r="CD251" i="52"/>
  <c r="CD253" i="52"/>
  <c r="CD255" i="52"/>
  <c r="CD257" i="52"/>
  <c r="CD259" i="52"/>
  <c r="CD261" i="52"/>
  <c r="CD263" i="52"/>
  <c r="CD265" i="52"/>
  <c r="CD267" i="52"/>
  <c r="CD269" i="52"/>
  <c r="CD271" i="52"/>
  <c r="CD273" i="52"/>
  <c r="CD275" i="52"/>
  <c r="CD277" i="52"/>
  <c r="CD279" i="52"/>
  <c r="CD281" i="52"/>
  <c r="CD283" i="52"/>
  <c r="CD285" i="52"/>
  <c r="CD287" i="52"/>
  <c r="CD289" i="52"/>
  <c r="CD291" i="52"/>
  <c r="CD293" i="52"/>
  <c r="CD295" i="52"/>
  <c r="CD185" i="52"/>
  <c r="CD177" i="52"/>
  <c r="CD240" i="52"/>
  <c r="CD242" i="52"/>
  <c r="CD244" i="52"/>
  <c r="CD246" i="52"/>
  <c r="CD248" i="52"/>
  <c r="CD250" i="52"/>
  <c r="CD252" i="52"/>
  <c r="CD254" i="52"/>
  <c r="CD256" i="52"/>
  <c r="CD258" i="52"/>
  <c r="CD260" i="52"/>
  <c r="CD262" i="52"/>
  <c r="CD264" i="52"/>
  <c r="CD266" i="52"/>
  <c r="CD268" i="52"/>
  <c r="CD270" i="52"/>
  <c r="CD272" i="52"/>
  <c r="CD274" i="52"/>
  <c r="CD276" i="52"/>
  <c r="CD278" i="52"/>
  <c r="CD280" i="52"/>
  <c r="CD282" i="52"/>
  <c r="CD284" i="52"/>
  <c r="CD286" i="52"/>
  <c r="CD288" i="52"/>
  <c r="CD290" i="52"/>
  <c r="CD292" i="52"/>
  <c r="CD294" i="52"/>
  <c r="CD296" i="52"/>
  <c r="CD298" i="52"/>
  <c r="CD300" i="52"/>
  <c r="CD302" i="52"/>
  <c r="CD304" i="52"/>
  <c r="CD306" i="52"/>
  <c r="CD308" i="52"/>
  <c r="CD310" i="52"/>
  <c r="CD312" i="52"/>
  <c r="CD314" i="52"/>
  <c r="CD316" i="52"/>
  <c r="CD318" i="52"/>
  <c r="CD320" i="52"/>
  <c r="CD301" i="52"/>
  <c r="CD309" i="52"/>
  <c r="CD317" i="52"/>
  <c r="CD299" i="52"/>
  <c r="CD307" i="52"/>
  <c r="CD315" i="52"/>
  <c r="CD322" i="52"/>
  <c r="CD324" i="52"/>
  <c r="CD326" i="52"/>
  <c r="CD328" i="52"/>
  <c r="CD330" i="52"/>
  <c r="CD332" i="52"/>
  <c r="CD334" i="52"/>
  <c r="CD336" i="52"/>
  <c r="CD338" i="52"/>
  <c r="CD340" i="52"/>
  <c r="CD342" i="52"/>
  <c r="CD344" i="52"/>
  <c r="CD346" i="52"/>
  <c r="CD348" i="52"/>
  <c r="CD297" i="52"/>
  <c r="CD305" i="52"/>
  <c r="CD313" i="52"/>
  <c r="CD321" i="52"/>
  <c r="CD329" i="52"/>
  <c r="CD337" i="52"/>
  <c r="CD345" i="52"/>
  <c r="CD349" i="52"/>
  <c r="CD353" i="52"/>
  <c r="CD358" i="52"/>
  <c r="CD361" i="52"/>
  <c r="CD366" i="52"/>
  <c r="CD369" i="52"/>
  <c r="CD374" i="52"/>
  <c r="CD376" i="52"/>
  <c r="CD378" i="52"/>
  <c r="CD380" i="52"/>
  <c r="CD319" i="52"/>
  <c r="CD323" i="52"/>
  <c r="CD331" i="52"/>
  <c r="CD339" i="52"/>
  <c r="CD347" i="52"/>
  <c r="CD350" i="52"/>
  <c r="CD356" i="52"/>
  <c r="CD359" i="52"/>
  <c r="CD364" i="52"/>
  <c r="CD367" i="52"/>
  <c r="CD372" i="52"/>
  <c r="CD311" i="52"/>
  <c r="CD333" i="52"/>
  <c r="CD354" i="52"/>
  <c r="CD357" i="52"/>
  <c r="CD370" i="52"/>
  <c r="CD375" i="52"/>
  <c r="CD379" i="52"/>
  <c r="CD335" i="52"/>
  <c r="CD360" i="52"/>
  <c r="CD363" i="52"/>
  <c r="CD382" i="52"/>
  <c r="CD384" i="52"/>
  <c r="CD386" i="52"/>
  <c r="CD388" i="52"/>
  <c r="CD390" i="52"/>
  <c r="CD392" i="52"/>
  <c r="CD394" i="52"/>
  <c r="CD396" i="52"/>
  <c r="CD398" i="52"/>
  <c r="CD325" i="52"/>
  <c r="CD341" i="52"/>
  <c r="CD351" i="52"/>
  <c r="CD362" i="52"/>
  <c r="CD365" i="52"/>
  <c r="CD373" i="52"/>
  <c r="CD377" i="52"/>
  <c r="CD381" i="52"/>
  <c r="CD303" i="52"/>
  <c r="CD327" i="52"/>
  <c r="CD343" i="52"/>
  <c r="CD352" i="52"/>
  <c r="CD355" i="52"/>
  <c r="CD368" i="52"/>
  <c r="CD371" i="52"/>
  <c r="CD383" i="52"/>
  <c r="CD385" i="52"/>
  <c r="CD387" i="52"/>
  <c r="CD389" i="52"/>
  <c r="CD391" i="52"/>
  <c r="CD393" i="52"/>
  <c r="CD395" i="52"/>
  <c r="CD397" i="52"/>
  <c r="CD399" i="52"/>
  <c r="CD401" i="52"/>
  <c r="CD403" i="52"/>
  <c r="CD405" i="52"/>
  <c r="CD407" i="52"/>
  <c r="CD409" i="52"/>
  <c r="CD411" i="52"/>
  <c r="CD413" i="52"/>
  <c r="CD415" i="52"/>
  <c r="CD417" i="52"/>
  <c r="CD419" i="52"/>
  <c r="CD421" i="52"/>
  <c r="CD423" i="52"/>
  <c r="CD425" i="52"/>
  <c r="CD427" i="52"/>
  <c r="CD429" i="52"/>
  <c r="CD431" i="52"/>
  <c r="CD433" i="52"/>
  <c r="CD435" i="52"/>
  <c r="CD402" i="52"/>
  <c r="CD406" i="52"/>
  <c r="CD410" i="52"/>
  <c r="CD414" i="52"/>
  <c r="CD418" i="52"/>
  <c r="CD422" i="52"/>
  <c r="CD426" i="52"/>
  <c r="CD430" i="52"/>
  <c r="CD434" i="52"/>
  <c r="CD400" i="52"/>
  <c r="CD404" i="52"/>
  <c r="CD408" i="52"/>
  <c r="CD412" i="52"/>
  <c r="CD416" i="52"/>
  <c r="CD420" i="52"/>
  <c r="CD424" i="52"/>
  <c r="CD428" i="52"/>
  <c r="CD432" i="52"/>
  <c r="CD36" i="52"/>
  <c r="CH38" i="52"/>
  <c r="CH40" i="52"/>
  <c r="CH42" i="52"/>
  <c r="CH44" i="52"/>
  <c r="CH46" i="52"/>
  <c r="CH48" i="52"/>
  <c r="CH50" i="52"/>
  <c r="CH52" i="52"/>
  <c r="CH39" i="52"/>
  <c r="CH47" i="52"/>
  <c r="CH53" i="52"/>
  <c r="CH41" i="52"/>
  <c r="CH49" i="52"/>
  <c r="CH57" i="52"/>
  <c r="CH59" i="52"/>
  <c r="CH61" i="52"/>
  <c r="CH63" i="52"/>
  <c r="CH65" i="52"/>
  <c r="CH43" i="52"/>
  <c r="CH51" i="52"/>
  <c r="CH54" i="52"/>
  <c r="CH55" i="52"/>
  <c r="CH56" i="52"/>
  <c r="CH64" i="52"/>
  <c r="CH66" i="52"/>
  <c r="CH70" i="52"/>
  <c r="CH73" i="52"/>
  <c r="CH75" i="52"/>
  <c r="CH77" i="52"/>
  <c r="CH79" i="52"/>
  <c r="CH81" i="52"/>
  <c r="CH83" i="52"/>
  <c r="CH58" i="52"/>
  <c r="CH67" i="52"/>
  <c r="CH37" i="52"/>
  <c r="CH60" i="52"/>
  <c r="CH68" i="52"/>
  <c r="CH71" i="52"/>
  <c r="CH72" i="52"/>
  <c r="CH74" i="52"/>
  <c r="CH76" i="52"/>
  <c r="CH78" i="52"/>
  <c r="CH80" i="52"/>
  <c r="CH82" i="52"/>
  <c r="CH45" i="52"/>
  <c r="CH62" i="52"/>
  <c r="CH85" i="52"/>
  <c r="CH87" i="52"/>
  <c r="CH89" i="52"/>
  <c r="CH91" i="52"/>
  <c r="CH93" i="52"/>
  <c r="CH95" i="52"/>
  <c r="CH97" i="52"/>
  <c r="CH99" i="52"/>
  <c r="CH101" i="52"/>
  <c r="CH103" i="52"/>
  <c r="CH105" i="52"/>
  <c r="CH107" i="52"/>
  <c r="CH69" i="52"/>
  <c r="CH84" i="52"/>
  <c r="CH86" i="52"/>
  <c r="CH88" i="52"/>
  <c r="CH90" i="52"/>
  <c r="CH92" i="52"/>
  <c r="CH94" i="52"/>
  <c r="CH96" i="52"/>
  <c r="CH98" i="52"/>
  <c r="CH100" i="52"/>
  <c r="CH102" i="52"/>
  <c r="CH104" i="52"/>
  <c r="CH106" i="52"/>
  <c r="CH108" i="52"/>
  <c r="CH110" i="52"/>
  <c r="CH112" i="52"/>
  <c r="CH114" i="52"/>
  <c r="CH113" i="52"/>
  <c r="CH117" i="52"/>
  <c r="CH119" i="52"/>
  <c r="CH121" i="52"/>
  <c r="CH123" i="52"/>
  <c r="CH125" i="52"/>
  <c r="CH127" i="52"/>
  <c r="CH129" i="52"/>
  <c r="CH131" i="52"/>
  <c r="CH133" i="52"/>
  <c r="CH135" i="52"/>
  <c r="CH137" i="52"/>
  <c r="CH111" i="52"/>
  <c r="CH109" i="52"/>
  <c r="CH116" i="52"/>
  <c r="CH118" i="52"/>
  <c r="CH120" i="52"/>
  <c r="CH122" i="52"/>
  <c r="CH124" i="52"/>
  <c r="CH126" i="52"/>
  <c r="CH128" i="52"/>
  <c r="CH130" i="52"/>
  <c r="CH132" i="52"/>
  <c r="CH134" i="52"/>
  <c r="CH136" i="52"/>
  <c r="CH138" i="52"/>
  <c r="CH139" i="52"/>
  <c r="CH141" i="52"/>
  <c r="CH143" i="52"/>
  <c r="CH145" i="52"/>
  <c r="CH147" i="52"/>
  <c r="CH149" i="52"/>
  <c r="CH151" i="52"/>
  <c r="CH153" i="52"/>
  <c r="CH155" i="52"/>
  <c r="CH157" i="52"/>
  <c r="CH159" i="52"/>
  <c r="CH161" i="52"/>
  <c r="CH163" i="52"/>
  <c r="CH165" i="52"/>
  <c r="CH167" i="52"/>
  <c r="CH169" i="52"/>
  <c r="CH171" i="52"/>
  <c r="CH173" i="52"/>
  <c r="CH115" i="52"/>
  <c r="CH140" i="52"/>
  <c r="CH142" i="52"/>
  <c r="CH144" i="52"/>
  <c r="CH146" i="52"/>
  <c r="CH148" i="52"/>
  <c r="CH150" i="52"/>
  <c r="CH152" i="52"/>
  <c r="CH154" i="52"/>
  <c r="CH156" i="52"/>
  <c r="CH158" i="52"/>
  <c r="CH160" i="52"/>
  <c r="CH162" i="52"/>
  <c r="CH164" i="52"/>
  <c r="CH166" i="52"/>
  <c r="CH168" i="52"/>
  <c r="CH170" i="52"/>
  <c r="CH172" i="52"/>
  <c r="CH174" i="52"/>
  <c r="CH176" i="52"/>
  <c r="CH178" i="52"/>
  <c r="CH180" i="52"/>
  <c r="CH182" i="52"/>
  <c r="CH184" i="52"/>
  <c r="CH181" i="52"/>
  <c r="CH186" i="52"/>
  <c r="CH188" i="52"/>
  <c r="CH190" i="52"/>
  <c r="CH192" i="52"/>
  <c r="CH194" i="52"/>
  <c r="CH196" i="52"/>
  <c r="CH198" i="52"/>
  <c r="CH200" i="52"/>
  <c r="CH202" i="52"/>
  <c r="CH204" i="52"/>
  <c r="CH206" i="52"/>
  <c r="CH208" i="52"/>
  <c r="CH210" i="52"/>
  <c r="CH212" i="52"/>
  <c r="CH214" i="52"/>
  <c r="CH216" i="52"/>
  <c r="CH218" i="52"/>
  <c r="CH220" i="52"/>
  <c r="CH222" i="52"/>
  <c r="CH224" i="52"/>
  <c r="CH226" i="52"/>
  <c r="CH228" i="52"/>
  <c r="CH230" i="52"/>
  <c r="CH232" i="52"/>
  <c r="CH234" i="52"/>
  <c r="CH236" i="52"/>
  <c r="CH179" i="52"/>
  <c r="CH177" i="52"/>
  <c r="CH185" i="52"/>
  <c r="CH187" i="52"/>
  <c r="CH189" i="52"/>
  <c r="CH191" i="52"/>
  <c r="CH193" i="52"/>
  <c r="CH195" i="52"/>
  <c r="CH197" i="52"/>
  <c r="CH199" i="52"/>
  <c r="CH201" i="52"/>
  <c r="CH203" i="52"/>
  <c r="CH205" i="52"/>
  <c r="CH207" i="52"/>
  <c r="CH209" i="52"/>
  <c r="CH211" i="52"/>
  <c r="CH213" i="52"/>
  <c r="CH215" i="52"/>
  <c r="CH217" i="52"/>
  <c r="CH219" i="52"/>
  <c r="CH221" i="52"/>
  <c r="CH223" i="52"/>
  <c r="CH225" i="52"/>
  <c r="CH227" i="52"/>
  <c r="CH229" i="52"/>
  <c r="CH231" i="52"/>
  <c r="CH233" i="52"/>
  <c r="CH235" i="52"/>
  <c r="CH237" i="52"/>
  <c r="CH239" i="52"/>
  <c r="CH175" i="52"/>
  <c r="CH241" i="52"/>
  <c r="CH243" i="52"/>
  <c r="CH245" i="52"/>
  <c r="CH247" i="52"/>
  <c r="CH249" i="52"/>
  <c r="CH251" i="52"/>
  <c r="CH253" i="52"/>
  <c r="CH255" i="52"/>
  <c r="CH257" i="52"/>
  <c r="CH259" i="52"/>
  <c r="CH261" i="52"/>
  <c r="CH263" i="52"/>
  <c r="CH265" i="52"/>
  <c r="CH267" i="52"/>
  <c r="CH269" i="52"/>
  <c r="CH271" i="52"/>
  <c r="CH273" i="52"/>
  <c r="CH275" i="52"/>
  <c r="CH277" i="52"/>
  <c r="CH279" i="52"/>
  <c r="CH281" i="52"/>
  <c r="CH283" i="52"/>
  <c r="CH285" i="52"/>
  <c r="CH287" i="52"/>
  <c r="CH289" i="52"/>
  <c r="CH291" i="52"/>
  <c r="CH293" i="52"/>
  <c r="CH238" i="52"/>
  <c r="CH240" i="52"/>
  <c r="CH242" i="52"/>
  <c r="CH244" i="52"/>
  <c r="CH246" i="52"/>
  <c r="CH248" i="52"/>
  <c r="CH250" i="52"/>
  <c r="CH252" i="52"/>
  <c r="CH254" i="52"/>
  <c r="CH256" i="52"/>
  <c r="CH258" i="52"/>
  <c r="CH260" i="52"/>
  <c r="CH262" i="52"/>
  <c r="CH264" i="52"/>
  <c r="CH266" i="52"/>
  <c r="CH268" i="52"/>
  <c r="CH270" i="52"/>
  <c r="CH272" i="52"/>
  <c r="CH274" i="52"/>
  <c r="CH276" i="52"/>
  <c r="CH278" i="52"/>
  <c r="CH280" i="52"/>
  <c r="CH282" i="52"/>
  <c r="CH284" i="52"/>
  <c r="CH286" i="52"/>
  <c r="CH288" i="52"/>
  <c r="CH290" i="52"/>
  <c r="CH292" i="52"/>
  <c r="CH294" i="52"/>
  <c r="CH296" i="52"/>
  <c r="CH298" i="52"/>
  <c r="CH300" i="52"/>
  <c r="CH302" i="52"/>
  <c r="CH304" i="52"/>
  <c r="CH306" i="52"/>
  <c r="CH308" i="52"/>
  <c r="CH310" i="52"/>
  <c r="CH312" i="52"/>
  <c r="CH314" i="52"/>
  <c r="CH316" i="52"/>
  <c r="CH318" i="52"/>
  <c r="CH320" i="52"/>
  <c r="CH183" i="52"/>
  <c r="CH299" i="52"/>
  <c r="CH307" i="52"/>
  <c r="CH315" i="52"/>
  <c r="CH297" i="52"/>
  <c r="CH305" i="52"/>
  <c r="CH313" i="52"/>
  <c r="CH322" i="52"/>
  <c r="CH324" i="52"/>
  <c r="CH326" i="52"/>
  <c r="CH328" i="52"/>
  <c r="CH330" i="52"/>
  <c r="CH332" i="52"/>
  <c r="CH334" i="52"/>
  <c r="CH336" i="52"/>
  <c r="CH338" i="52"/>
  <c r="CH340" i="52"/>
  <c r="CH342" i="52"/>
  <c r="CH344" i="52"/>
  <c r="CH346" i="52"/>
  <c r="CH348" i="52"/>
  <c r="CH295" i="52"/>
  <c r="CH303" i="52"/>
  <c r="CH311" i="52"/>
  <c r="CH319" i="52"/>
  <c r="CH309" i="52"/>
  <c r="CH327" i="52"/>
  <c r="CH335" i="52"/>
  <c r="CH343" i="52"/>
  <c r="CH351" i="52"/>
  <c r="CH356" i="52"/>
  <c r="CH359" i="52"/>
  <c r="CH364" i="52"/>
  <c r="CH367" i="52"/>
  <c r="CH372" i="52"/>
  <c r="CH374" i="52"/>
  <c r="CH376" i="52"/>
  <c r="CH378" i="52"/>
  <c r="CH380" i="52"/>
  <c r="CH301" i="52"/>
  <c r="CH321" i="52"/>
  <c r="CH329" i="52"/>
  <c r="CH337" i="52"/>
  <c r="CH345" i="52"/>
  <c r="CH352" i="52"/>
  <c r="CH354" i="52"/>
  <c r="CH357" i="52"/>
  <c r="CH362" i="52"/>
  <c r="CH365" i="52"/>
  <c r="CH370" i="52"/>
  <c r="CH331" i="52"/>
  <c r="CH347" i="52"/>
  <c r="CH353" i="52"/>
  <c r="CH355" i="52"/>
  <c r="CH368" i="52"/>
  <c r="CH371" i="52"/>
  <c r="CH373" i="52"/>
  <c r="CH377" i="52"/>
  <c r="CH381" i="52"/>
  <c r="CH333" i="52"/>
  <c r="CH358" i="52"/>
  <c r="CH361" i="52"/>
  <c r="CH382" i="52"/>
  <c r="CH384" i="52"/>
  <c r="CH386" i="52"/>
  <c r="CH388" i="52"/>
  <c r="CH390" i="52"/>
  <c r="CH392" i="52"/>
  <c r="CH394" i="52"/>
  <c r="CH396" i="52"/>
  <c r="CH398" i="52"/>
  <c r="CH323" i="52"/>
  <c r="CH339" i="52"/>
  <c r="CH349" i="52"/>
  <c r="CH360" i="52"/>
  <c r="CH363" i="52"/>
  <c r="CH375" i="52"/>
  <c r="CH379" i="52"/>
  <c r="CH317" i="52"/>
  <c r="CH325" i="52"/>
  <c r="CH341" i="52"/>
  <c r="CH350" i="52"/>
  <c r="CH366" i="52"/>
  <c r="CH369" i="52"/>
  <c r="CH383" i="52"/>
  <c r="CH385" i="52"/>
  <c r="CH387" i="52"/>
  <c r="CH389" i="52"/>
  <c r="CH391" i="52"/>
  <c r="CH393" i="52"/>
  <c r="CH395" i="52"/>
  <c r="CH397" i="52"/>
  <c r="CH399" i="52"/>
  <c r="CH401" i="52"/>
  <c r="CH403" i="52"/>
  <c r="CH405" i="52"/>
  <c r="CH407" i="52"/>
  <c r="CH409" i="52"/>
  <c r="CH411" i="52"/>
  <c r="CH413" i="52"/>
  <c r="CH415" i="52"/>
  <c r="CH417" i="52"/>
  <c r="CH419" i="52"/>
  <c r="CH421" i="52"/>
  <c r="CH423" i="52"/>
  <c r="CH425" i="52"/>
  <c r="CH427" i="52"/>
  <c r="CH429" i="52"/>
  <c r="CH431" i="52"/>
  <c r="CH433" i="52"/>
  <c r="CH435" i="52"/>
  <c r="CH400" i="52"/>
  <c r="CH404" i="52"/>
  <c r="CH408" i="52"/>
  <c r="CH412" i="52"/>
  <c r="CH416" i="52"/>
  <c r="CH420" i="52"/>
  <c r="CH424" i="52"/>
  <c r="CH428" i="52"/>
  <c r="CH432" i="52"/>
  <c r="CH36" i="52"/>
  <c r="CH402" i="52"/>
  <c r="CH406" i="52"/>
  <c r="CH410" i="52"/>
  <c r="CH414" i="52"/>
  <c r="CH418" i="52"/>
  <c r="CH422" i="52"/>
  <c r="CH426" i="52"/>
  <c r="CH430" i="52"/>
  <c r="CH434" i="52"/>
  <c r="BT36" i="52"/>
  <c r="BX36" i="52"/>
  <c r="BV36" i="52"/>
  <c r="BZ36" i="52"/>
  <c r="BY36" i="52"/>
  <c r="BS36" i="52"/>
  <c r="BR36" i="52"/>
  <c r="BU36" i="52"/>
  <c r="BW36" i="52"/>
  <c r="BT38" i="52"/>
  <c r="BX38" i="52"/>
  <c r="BU38" i="52"/>
  <c r="BY38" i="52"/>
  <c r="BR38" i="52"/>
  <c r="BV38" i="52"/>
  <c r="BZ38" i="52"/>
  <c r="BS38" i="52"/>
  <c r="BW38" i="52"/>
  <c r="BT40" i="52"/>
  <c r="BX40" i="52"/>
  <c r="BU40" i="52"/>
  <c r="BY40" i="52"/>
  <c r="BR40" i="52"/>
  <c r="BV40" i="52"/>
  <c r="BZ40" i="52"/>
  <c r="BS40" i="52"/>
  <c r="BW40" i="52"/>
  <c r="BT42" i="52"/>
  <c r="BX42" i="52"/>
  <c r="BU42" i="52"/>
  <c r="BY42" i="52"/>
  <c r="BR42" i="52"/>
  <c r="BV42" i="52"/>
  <c r="BZ42" i="52"/>
  <c r="BS42" i="52"/>
  <c r="BW42" i="52"/>
  <c r="BT44" i="52"/>
  <c r="BX44" i="52"/>
  <c r="BU44" i="52"/>
  <c r="BY44" i="52"/>
  <c r="BR44" i="52"/>
  <c r="BV44" i="52"/>
  <c r="BZ44" i="52"/>
  <c r="BS44" i="52"/>
  <c r="BW44" i="52"/>
  <c r="BT46" i="52"/>
  <c r="BX46" i="52"/>
  <c r="BU46" i="52"/>
  <c r="BY46" i="52"/>
  <c r="BR46" i="52"/>
  <c r="BV46" i="52"/>
  <c r="BZ46" i="52"/>
  <c r="BS46" i="52"/>
  <c r="BW46" i="52"/>
  <c r="BT48" i="52"/>
  <c r="BX48" i="52"/>
  <c r="BU48" i="52"/>
  <c r="BY48" i="52"/>
  <c r="BR48" i="52"/>
  <c r="BV48" i="52"/>
  <c r="BZ48" i="52"/>
  <c r="BS48" i="52"/>
  <c r="BW48" i="52"/>
  <c r="BT50" i="52"/>
  <c r="BX50" i="52"/>
  <c r="BU50" i="52"/>
  <c r="BY50" i="52"/>
  <c r="BR50" i="52"/>
  <c r="BV50" i="52"/>
  <c r="BZ50" i="52"/>
  <c r="BS50" i="52"/>
  <c r="BW50" i="52"/>
  <c r="BT52" i="52"/>
  <c r="BX52" i="52"/>
  <c r="BU52" i="52"/>
  <c r="BY52" i="52"/>
  <c r="BR52" i="52"/>
  <c r="BV52" i="52"/>
  <c r="BZ52" i="52"/>
  <c r="BS52" i="52"/>
  <c r="BW52" i="52"/>
  <c r="BT54" i="52"/>
  <c r="BX54" i="52"/>
  <c r="BU54" i="52"/>
  <c r="BY54" i="52"/>
  <c r="BR54" i="52"/>
  <c r="BV54" i="52"/>
  <c r="BZ54" i="52"/>
  <c r="BS54" i="52"/>
  <c r="BW54" i="52"/>
  <c r="BT56" i="52"/>
  <c r="BX56" i="52"/>
  <c r="BU56" i="52"/>
  <c r="BY56" i="52"/>
  <c r="BR56" i="52"/>
  <c r="BV56" i="52"/>
  <c r="BZ56" i="52"/>
  <c r="BS56" i="52"/>
  <c r="BW56" i="52"/>
  <c r="BT58" i="52"/>
  <c r="BX58" i="52"/>
  <c r="BU58" i="52"/>
  <c r="BY58" i="52"/>
  <c r="BR58" i="52"/>
  <c r="BV58" i="52"/>
  <c r="BZ58" i="52"/>
  <c r="BS58" i="52"/>
  <c r="BW58" i="52"/>
  <c r="BT60" i="52"/>
  <c r="BX60" i="52"/>
  <c r="BU60" i="52"/>
  <c r="BY60" i="52"/>
  <c r="BR60" i="52"/>
  <c r="BV60" i="52"/>
  <c r="BZ60" i="52"/>
  <c r="BS60" i="52"/>
  <c r="BW60" i="52"/>
  <c r="BT62" i="52"/>
  <c r="BX62" i="52"/>
  <c r="BU62" i="52"/>
  <c r="BY62" i="52"/>
  <c r="BR62" i="52"/>
  <c r="BV62" i="52"/>
  <c r="BZ62" i="52"/>
  <c r="BS62" i="52"/>
  <c r="BW62" i="52"/>
  <c r="BT64" i="52"/>
  <c r="BX64" i="52"/>
  <c r="BU64" i="52"/>
  <c r="BY64" i="52"/>
  <c r="BR64" i="52"/>
  <c r="BV64" i="52"/>
  <c r="BZ64" i="52"/>
  <c r="BS64" i="52"/>
  <c r="BW64" i="52"/>
  <c r="BT66" i="52"/>
  <c r="BX66" i="52"/>
  <c r="BU66" i="52"/>
  <c r="BY66" i="52"/>
  <c r="BR66" i="52"/>
  <c r="BV66" i="52"/>
  <c r="BZ66" i="52"/>
  <c r="BS66" i="52"/>
  <c r="BW66" i="52"/>
  <c r="BT68" i="52"/>
  <c r="BX68" i="52"/>
  <c r="BU68" i="52"/>
  <c r="BY68" i="52"/>
  <c r="BR68" i="52"/>
  <c r="BV68" i="52"/>
  <c r="BZ68" i="52"/>
  <c r="BS68" i="52"/>
  <c r="BW68" i="52"/>
  <c r="BT70" i="52"/>
  <c r="BX70" i="52"/>
  <c r="BU70" i="52"/>
  <c r="BY70" i="52"/>
  <c r="BR70" i="52"/>
  <c r="BV70" i="52"/>
  <c r="BZ70" i="52"/>
  <c r="BS70" i="52"/>
  <c r="BW70" i="52"/>
  <c r="BT72" i="52"/>
  <c r="BX72" i="52"/>
  <c r="BU72" i="52"/>
  <c r="BY72" i="52"/>
  <c r="BR72" i="52"/>
  <c r="BV72" i="52"/>
  <c r="BZ72" i="52"/>
  <c r="BS72" i="52"/>
  <c r="BW72" i="52"/>
  <c r="BT74" i="52"/>
  <c r="BX74" i="52"/>
  <c r="BU74" i="52"/>
  <c r="BY74" i="52"/>
  <c r="BR74" i="52"/>
  <c r="BV74" i="52"/>
  <c r="BZ74" i="52"/>
  <c r="BS74" i="52"/>
  <c r="BW74" i="52"/>
  <c r="BT76" i="52"/>
  <c r="BX76" i="52"/>
  <c r="BU76" i="52"/>
  <c r="BY76" i="52"/>
  <c r="BR76" i="52"/>
  <c r="BV76" i="52"/>
  <c r="BZ76" i="52"/>
  <c r="BS76" i="52"/>
  <c r="BW76" i="52"/>
  <c r="BT78" i="52"/>
  <c r="BX78" i="52"/>
  <c r="BU78" i="52"/>
  <c r="BY78" i="52"/>
  <c r="BR78" i="52"/>
  <c r="BV78" i="52"/>
  <c r="BZ78" i="52"/>
  <c r="BS78" i="52"/>
  <c r="BW78" i="52"/>
  <c r="BT80" i="52"/>
  <c r="BX80" i="52"/>
  <c r="BU80" i="52"/>
  <c r="BY80" i="52"/>
  <c r="BR80" i="52"/>
  <c r="BV80" i="52"/>
  <c r="BZ80" i="52"/>
  <c r="BS80" i="52"/>
  <c r="BW80" i="52"/>
  <c r="BT82" i="52"/>
  <c r="BX82" i="52"/>
  <c r="BU82" i="52"/>
  <c r="BY82" i="52"/>
  <c r="BR82" i="52"/>
  <c r="BV82" i="52"/>
  <c r="BZ82" i="52"/>
  <c r="BS82" i="52"/>
  <c r="BW82" i="52"/>
  <c r="BT84" i="52"/>
  <c r="BX84" i="52"/>
  <c r="BU84" i="52"/>
  <c r="BY84" i="52"/>
  <c r="BR84" i="52"/>
  <c r="BV84" i="52"/>
  <c r="BZ84" i="52"/>
  <c r="BS84" i="52"/>
  <c r="BW84" i="52"/>
  <c r="BT86" i="52"/>
  <c r="BX86" i="52"/>
  <c r="BU86" i="52"/>
  <c r="BY86" i="52"/>
  <c r="BR86" i="52"/>
  <c r="BV86" i="52"/>
  <c r="BZ86" i="52"/>
  <c r="BS86" i="52"/>
  <c r="BW86" i="52"/>
  <c r="BT88" i="52"/>
  <c r="BX88" i="52"/>
  <c r="BU88" i="52"/>
  <c r="BY88" i="52"/>
  <c r="BR88" i="52"/>
  <c r="BV88" i="52"/>
  <c r="BZ88" i="52"/>
  <c r="BS88" i="52"/>
  <c r="BW88" i="52"/>
  <c r="BT90" i="52"/>
  <c r="BX90" i="52"/>
  <c r="BU90" i="52"/>
  <c r="BY90" i="52"/>
  <c r="BR90" i="52"/>
  <c r="BV90" i="52"/>
  <c r="BZ90" i="52"/>
  <c r="BS90" i="52"/>
  <c r="BW90" i="52"/>
  <c r="BT92" i="52"/>
  <c r="BX92" i="52"/>
  <c r="BU92" i="52"/>
  <c r="BY92" i="52"/>
  <c r="BR92" i="52"/>
  <c r="BV92" i="52"/>
  <c r="BZ92" i="52"/>
  <c r="BS92" i="52"/>
  <c r="BW92" i="52"/>
  <c r="BT94" i="52"/>
  <c r="BX94" i="52"/>
  <c r="BR94" i="52"/>
  <c r="BS94" i="52"/>
  <c r="BW94" i="52"/>
  <c r="BY94" i="52"/>
  <c r="BU94" i="52"/>
  <c r="BZ94" i="52"/>
  <c r="BV94" i="52"/>
  <c r="BT96" i="52"/>
  <c r="BX96" i="52"/>
  <c r="BU96" i="52"/>
  <c r="BY96" i="52"/>
  <c r="BR96" i="52"/>
  <c r="BV96" i="52"/>
  <c r="BZ96" i="52"/>
  <c r="BS96" i="52"/>
  <c r="BW96" i="52"/>
  <c r="BT98" i="52"/>
  <c r="BX98" i="52"/>
  <c r="BU98" i="52"/>
  <c r="BY98" i="52"/>
  <c r="BR98" i="52"/>
  <c r="BV98" i="52"/>
  <c r="BZ98" i="52"/>
  <c r="BS98" i="52"/>
  <c r="BW98" i="52"/>
  <c r="BT100" i="52"/>
  <c r="BX100" i="52"/>
  <c r="BU100" i="52"/>
  <c r="BY100" i="52"/>
  <c r="BR100" i="52"/>
  <c r="BV100" i="52"/>
  <c r="BZ100" i="52"/>
  <c r="BS100" i="52"/>
  <c r="BW100" i="52"/>
  <c r="BT102" i="52"/>
  <c r="BX102" i="52"/>
  <c r="BU102" i="52"/>
  <c r="BY102" i="52"/>
  <c r="BR102" i="52"/>
  <c r="BV102" i="52"/>
  <c r="BZ102" i="52"/>
  <c r="BS102" i="52"/>
  <c r="BW102" i="52"/>
  <c r="BT104" i="52"/>
  <c r="BX104" i="52"/>
  <c r="BU104" i="52"/>
  <c r="BY104" i="52"/>
  <c r="BR104" i="52"/>
  <c r="BV104" i="52"/>
  <c r="BZ104" i="52"/>
  <c r="BS104" i="52"/>
  <c r="BW104" i="52"/>
  <c r="BT106" i="52"/>
  <c r="BX106" i="52"/>
  <c r="BU106" i="52"/>
  <c r="BY106" i="52"/>
  <c r="BR106" i="52"/>
  <c r="BV106" i="52"/>
  <c r="BZ106" i="52"/>
  <c r="BS106" i="52"/>
  <c r="BW106" i="52"/>
  <c r="BT108" i="52"/>
  <c r="BX108" i="52"/>
  <c r="BU108" i="52"/>
  <c r="BY108" i="52"/>
  <c r="BR108" i="52"/>
  <c r="BV108" i="52"/>
  <c r="BZ108" i="52"/>
  <c r="BS108" i="52"/>
  <c r="BW108" i="52"/>
  <c r="BT110" i="52"/>
  <c r="BX110" i="52"/>
  <c r="BU110" i="52"/>
  <c r="BY110" i="52"/>
  <c r="BR110" i="52"/>
  <c r="BV110" i="52"/>
  <c r="BZ110" i="52"/>
  <c r="BS110" i="52"/>
  <c r="BW110" i="52"/>
  <c r="BT112" i="52"/>
  <c r="BX112" i="52"/>
  <c r="BU112" i="52"/>
  <c r="BY112" i="52"/>
  <c r="BR112" i="52"/>
  <c r="BV112" i="52"/>
  <c r="BZ112" i="52"/>
  <c r="BS112" i="52"/>
  <c r="BW112" i="52"/>
  <c r="BT114" i="52"/>
  <c r="BX114" i="52"/>
  <c r="BU114" i="52"/>
  <c r="BY114" i="52"/>
  <c r="BR114" i="52"/>
  <c r="BV114" i="52"/>
  <c r="BZ114" i="52"/>
  <c r="BS114" i="52"/>
  <c r="BW114" i="52"/>
  <c r="BT116" i="52"/>
  <c r="BX116" i="52"/>
  <c r="BU116" i="52"/>
  <c r="BY116" i="52"/>
  <c r="BR116" i="52"/>
  <c r="BV116" i="52"/>
  <c r="BZ116" i="52"/>
  <c r="BS116" i="52"/>
  <c r="BW116" i="52"/>
  <c r="BT118" i="52"/>
  <c r="BX118" i="52"/>
  <c r="BU118" i="52"/>
  <c r="BY118" i="52"/>
  <c r="BR118" i="52"/>
  <c r="BV118" i="52"/>
  <c r="BZ118" i="52"/>
  <c r="BS118" i="52"/>
  <c r="BW118" i="52"/>
  <c r="BT120" i="52"/>
  <c r="BX120" i="52"/>
  <c r="BU120" i="52"/>
  <c r="BY120" i="52"/>
  <c r="BR120" i="52"/>
  <c r="BV120" i="52"/>
  <c r="BZ120" i="52"/>
  <c r="BS120" i="52"/>
  <c r="BW120" i="52"/>
  <c r="BT122" i="52"/>
  <c r="BX122" i="52"/>
  <c r="BU122" i="52"/>
  <c r="BY122" i="52"/>
  <c r="BR122" i="52"/>
  <c r="BV122" i="52"/>
  <c r="BZ122" i="52"/>
  <c r="BS122" i="52"/>
  <c r="BW122" i="52"/>
  <c r="BT124" i="52"/>
  <c r="BX124" i="52"/>
  <c r="BU124" i="52"/>
  <c r="BY124" i="52"/>
  <c r="BR124" i="52"/>
  <c r="BV124" i="52"/>
  <c r="BZ124" i="52"/>
  <c r="BS124" i="52"/>
  <c r="BW124" i="52"/>
  <c r="BT126" i="52"/>
  <c r="BX126" i="52"/>
  <c r="BU126" i="52"/>
  <c r="BY126" i="52"/>
  <c r="BR126" i="52"/>
  <c r="BV126" i="52"/>
  <c r="BZ126" i="52"/>
  <c r="BS126" i="52"/>
  <c r="BW126" i="52"/>
  <c r="BT128" i="52"/>
  <c r="BX128" i="52"/>
  <c r="BU128" i="52"/>
  <c r="BY128" i="52"/>
  <c r="BR128" i="52"/>
  <c r="BV128" i="52"/>
  <c r="BZ128" i="52"/>
  <c r="BS128" i="52"/>
  <c r="BW128" i="52"/>
  <c r="BT130" i="52"/>
  <c r="BX130" i="52"/>
  <c r="BU130" i="52"/>
  <c r="BY130" i="52"/>
  <c r="BR130" i="52"/>
  <c r="BV130" i="52"/>
  <c r="BZ130" i="52"/>
  <c r="BS130" i="52"/>
  <c r="BW130" i="52"/>
  <c r="BT132" i="52"/>
  <c r="BX132" i="52"/>
  <c r="BU132" i="52"/>
  <c r="BY132" i="52"/>
  <c r="BR132" i="52"/>
  <c r="BV132" i="52"/>
  <c r="BZ132" i="52"/>
  <c r="BS132" i="52"/>
  <c r="BW132" i="52"/>
  <c r="BT134" i="52"/>
  <c r="BX134" i="52"/>
  <c r="BU134" i="52"/>
  <c r="BY134" i="52"/>
  <c r="BR134" i="52"/>
  <c r="BV134" i="52"/>
  <c r="BZ134" i="52"/>
  <c r="BS134" i="52"/>
  <c r="BW134" i="52"/>
  <c r="BT136" i="52"/>
  <c r="BX136" i="52"/>
  <c r="BU136" i="52"/>
  <c r="BY136" i="52"/>
  <c r="BR136" i="52"/>
  <c r="BV136" i="52"/>
  <c r="BZ136" i="52"/>
  <c r="BS136" i="52"/>
  <c r="BW136" i="52"/>
  <c r="BT138" i="52"/>
  <c r="BX138" i="52"/>
  <c r="BU138" i="52"/>
  <c r="BY138" i="52"/>
  <c r="BR138" i="52"/>
  <c r="BV138" i="52"/>
  <c r="BZ138" i="52"/>
  <c r="BS138" i="52"/>
  <c r="BW138" i="52"/>
  <c r="BT140" i="52"/>
  <c r="BX140" i="52"/>
  <c r="BU140" i="52"/>
  <c r="BY140" i="52"/>
  <c r="BR140" i="52"/>
  <c r="BV140" i="52"/>
  <c r="BZ140" i="52"/>
  <c r="BS140" i="52"/>
  <c r="BW140" i="52"/>
  <c r="BT142" i="52"/>
  <c r="BX142" i="52"/>
  <c r="BU142" i="52"/>
  <c r="BY142" i="52"/>
  <c r="BR142" i="52"/>
  <c r="BV142" i="52"/>
  <c r="BZ142" i="52"/>
  <c r="BS142" i="52"/>
  <c r="BW142" i="52"/>
  <c r="BT144" i="52"/>
  <c r="BX144" i="52"/>
  <c r="BU144" i="52"/>
  <c r="BY144" i="52"/>
  <c r="BR144" i="52"/>
  <c r="BV144" i="52"/>
  <c r="BZ144" i="52"/>
  <c r="BS144" i="52"/>
  <c r="BW144" i="52"/>
  <c r="BT146" i="52"/>
  <c r="BX146" i="52"/>
  <c r="BU146" i="52"/>
  <c r="BY146" i="52"/>
  <c r="BR146" i="52"/>
  <c r="BV146" i="52"/>
  <c r="BZ146" i="52"/>
  <c r="BS146" i="52"/>
  <c r="BW146" i="52"/>
  <c r="BT148" i="52"/>
  <c r="BX148" i="52"/>
  <c r="BU148" i="52"/>
  <c r="BY148" i="52"/>
  <c r="BR148" i="52"/>
  <c r="BV148" i="52"/>
  <c r="BZ148" i="52"/>
  <c r="BS148" i="52"/>
  <c r="BW148" i="52"/>
  <c r="BT150" i="52"/>
  <c r="BX150" i="52"/>
  <c r="BU150" i="52"/>
  <c r="BY150" i="52"/>
  <c r="BR150" i="52"/>
  <c r="BV150" i="52"/>
  <c r="BZ150" i="52"/>
  <c r="BS150" i="52"/>
  <c r="BW150" i="52"/>
  <c r="BT152" i="52"/>
  <c r="BX152" i="52"/>
  <c r="BU152" i="52"/>
  <c r="BY152" i="52"/>
  <c r="BR152" i="52"/>
  <c r="BV152" i="52"/>
  <c r="BZ152" i="52"/>
  <c r="BS152" i="52"/>
  <c r="BW152" i="52"/>
  <c r="BT154" i="52"/>
  <c r="BX154" i="52"/>
  <c r="BU154" i="52"/>
  <c r="BY154" i="52"/>
  <c r="BR154" i="52"/>
  <c r="BV154" i="52"/>
  <c r="BZ154" i="52"/>
  <c r="BS154" i="52"/>
  <c r="BW154" i="52"/>
  <c r="BT156" i="52"/>
  <c r="BX156" i="52"/>
  <c r="BU156" i="52"/>
  <c r="BY156" i="52"/>
  <c r="BR156" i="52"/>
  <c r="BV156" i="52"/>
  <c r="BZ156" i="52"/>
  <c r="BS156" i="52"/>
  <c r="BW156" i="52"/>
  <c r="BT158" i="52"/>
  <c r="BX158" i="52"/>
  <c r="BU158" i="52"/>
  <c r="BY158" i="52"/>
  <c r="BR158" i="52"/>
  <c r="BV158" i="52"/>
  <c r="BZ158" i="52"/>
  <c r="BS158" i="52"/>
  <c r="BW158" i="52"/>
  <c r="BT160" i="52"/>
  <c r="BX160" i="52"/>
  <c r="BU160" i="52"/>
  <c r="BY160" i="52"/>
  <c r="BR160" i="52"/>
  <c r="BV160" i="52"/>
  <c r="BZ160" i="52"/>
  <c r="BS160" i="52"/>
  <c r="BW160" i="52"/>
  <c r="BT162" i="52"/>
  <c r="BX162" i="52"/>
  <c r="BU162" i="52"/>
  <c r="BY162" i="52"/>
  <c r="BR162" i="52"/>
  <c r="BV162" i="52"/>
  <c r="BZ162" i="52"/>
  <c r="BS162" i="52"/>
  <c r="BW162" i="52"/>
  <c r="BT164" i="52"/>
  <c r="BX164" i="52"/>
  <c r="BU164" i="52"/>
  <c r="BY164" i="52"/>
  <c r="BR164" i="52"/>
  <c r="BV164" i="52"/>
  <c r="BZ164" i="52"/>
  <c r="BS164" i="52"/>
  <c r="BW164" i="52"/>
  <c r="BT166" i="52"/>
  <c r="BX166" i="52"/>
  <c r="BU166" i="52"/>
  <c r="BY166" i="52"/>
  <c r="BR166" i="52"/>
  <c r="BV166" i="52"/>
  <c r="BZ166" i="52"/>
  <c r="BS166" i="52"/>
  <c r="BW166" i="52"/>
  <c r="BT168" i="52"/>
  <c r="BX168" i="52"/>
  <c r="BU168" i="52"/>
  <c r="BY168" i="52"/>
  <c r="BR168" i="52"/>
  <c r="BV168" i="52"/>
  <c r="BZ168" i="52"/>
  <c r="BS168" i="52"/>
  <c r="BW168" i="52"/>
  <c r="BT170" i="52"/>
  <c r="BX170" i="52"/>
  <c r="BU170" i="52"/>
  <c r="BY170" i="52"/>
  <c r="BR170" i="52"/>
  <c r="BV170" i="52"/>
  <c r="BZ170" i="52"/>
  <c r="BS170" i="52"/>
  <c r="BW170" i="52"/>
  <c r="BT172" i="52"/>
  <c r="BX172" i="52"/>
  <c r="BU172" i="52"/>
  <c r="BY172" i="52"/>
  <c r="BR172" i="52"/>
  <c r="BV172" i="52"/>
  <c r="BZ172" i="52"/>
  <c r="BS172" i="52"/>
  <c r="BW172" i="52"/>
  <c r="BT174" i="52"/>
  <c r="BX174" i="52"/>
  <c r="BU174" i="52"/>
  <c r="BY174" i="52"/>
  <c r="BR174" i="52"/>
  <c r="BV174" i="52"/>
  <c r="BZ174" i="52"/>
  <c r="BS174" i="52"/>
  <c r="BW174" i="52"/>
  <c r="BT176" i="52"/>
  <c r="BX176" i="52"/>
  <c r="BU176" i="52"/>
  <c r="BY176" i="52"/>
  <c r="BR176" i="52"/>
  <c r="BV176" i="52"/>
  <c r="BZ176" i="52"/>
  <c r="BS176" i="52"/>
  <c r="BW176" i="52"/>
  <c r="BT178" i="52"/>
  <c r="BX178" i="52"/>
  <c r="BU178" i="52"/>
  <c r="BY178" i="52"/>
  <c r="BR178" i="52"/>
  <c r="BV178" i="52"/>
  <c r="BZ178" i="52"/>
  <c r="BS178" i="52"/>
  <c r="BW178" i="52"/>
  <c r="BT180" i="52"/>
  <c r="BX180" i="52"/>
  <c r="BU180" i="52"/>
  <c r="BY180" i="52"/>
  <c r="BR180" i="52"/>
  <c r="BV180" i="52"/>
  <c r="BZ180" i="52"/>
  <c r="BS180" i="52"/>
  <c r="BW180" i="52"/>
  <c r="BT182" i="52"/>
  <c r="BX182" i="52"/>
  <c r="BU182" i="52"/>
  <c r="BY182" i="52"/>
  <c r="BR182" i="52"/>
  <c r="BV182" i="52"/>
  <c r="BZ182" i="52"/>
  <c r="BS182" i="52"/>
  <c r="BW182" i="52"/>
  <c r="BT184" i="52"/>
  <c r="BX184" i="52"/>
  <c r="BU184" i="52"/>
  <c r="BY184" i="52"/>
  <c r="BR184" i="52"/>
  <c r="BV184" i="52"/>
  <c r="BZ184" i="52"/>
  <c r="BS184" i="52"/>
  <c r="BW184" i="52"/>
  <c r="BT186" i="52"/>
  <c r="BX186" i="52"/>
  <c r="BU186" i="52"/>
  <c r="BY186" i="52"/>
  <c r="BR186" i="52"/>
  <c r="BV186" i="52"/>
  <c r="BZ186" i="52"/>
  <c r="BS186" i="52"/>
  <c r="BW186" i="52"/>
  <c r="BT188" i="52"/>
  <c r="BX188" i="52"/>
  <c r="BU188" i="52"/>
  <c r="BY188" i="52"/>
  <c r="BR188" i="52"/>
  <c r="BV188" i="52"/>
  <c r="BZ188" i="52"/>
  <c r="BS188" i="52"/>
  <c r="BW188" i="52"/>
  <c r="BT190" i="52"/>
  <c r="BX190" i="52"/>
  <c r="BU190" i="52"/>
  <c r="BY190" i="52"/>
  <c r="BR190" i="52"/>
  <c r="BV190" i="52"/>
  <c r="BZ190" i="52"/>
  <c r="BS190" i="52"/>
  <c r="BW190" i="52"/>
  <c r="BT192" i="52"/>
  <c r="BX192" i="52"/>
  <c r="BU192" i="52"/>
  <c r="BY192" i="52"/>
  <c r="BR192" i="52"/>
  <c r="BV192" i="52"/>
  <c r="BZ192" i="52"/>
  <c r="BS192" i="52"/>
  <c r="BW192" i="52"/>
  <c r="BT194" i="52"/>
  <c r="BX194" i="52"/>
  <c r="BU194" i="52"/>
  <c r="BY194" i="52"/>
  <c r="BR194" i="52"/>
  <c r="BV194" i="52"/>
  <c r="BZ194" i="52"/>
  <c r="BS194" i="52"/>
  <c r="BW194" i="52"/>
  <c r="BT196" i="52"/>
  <c r="BX196" i="52"/>
  <c r="BU196" i="52"/>
  <c r="BY196" i="52"/>
  <c r="BR196" i="52"/>
  <c r="BV196" i="52"/>
  <c r="BZ196" i="52"/>
  <c r="BS196" i="52"/>
  <c r="BW196" i="52"/>
  <c r="BT198" i="52"/>
  <c r="BX198" i="52"/>
  <c r="BU198" i="52"/>
  <c r="BY198" i="52"/>
  <c r="BR198" i="52"/>
  <c r="BV198" i="52"/>
  <c r="BZ198" i="52"/>
  <c r="BS198" i="52"/>
  <c r="BW198" i="52"/>
  <c r="BT200" i="52"/>
  <c r="BX200" i="52"/>
  <c r="BU200" i="52"/>
  <c r="BY200" i="52"/>
  <c r="BR200" i="52"/>
  <c r="BV200" i="52"/>
  <c r="BZ200" i="52"/>
  <c r="BS200" i="52"/>
  <c r="BW200" i="52"/>
  <c r="BT202" i="52"/>
  <c r="BX202" i="52"/>
  <c r="BU202" i="52"/>
  <c r="BY202" i="52"/>
  <c r="BR202" i="52"/>
  <c r="BV202" i="52"/>
  <c r="BZ202" i="52"/>
  <c r="BS202" i="52"/>
  <c r="BW202" i="52"/>
  <c r="BT204" i="52"/>
  <c r="BX204" i="52"/>
  <c r="BU204" i="52"/>
  <c r="BY204" i="52"/>
  <c r="BR204" i="52"/>
  <c r="BV204" i="52"/>
  <c r="BZ204" i="52"/>
  <c r="BS204" i="52"/>
  <c r="BW204" i="52"/>
  <c r="BT206" i="52"/>
  <c r="BX206" i="52"/>
  <c r="BU206" i="52"/>
  <c r="BY206" i="52"/>
  <c r="BR206" i="52"/>
  <c r="BV206" i="52"/>
  <c r="BZ206" i="52"/>
  <c r="BS206" i="52"/>
  <c r="BW206" i="52"/>
  <c r="BT208" i="52"/>
  <c r="BX208" i="52"/>
  <c r="BU208" i="52"/>
  <c r="BY208" i="52"/>
  <c r="BR208" i="52"/>
  <c r="BV208" i="52"/>
  <c r="BZ208" i="52"/>
  <c r="BS208" i="52"/>
  <c r="BW208" i="52"/>
  <c r="BT210" i="52"/>
  <c r="BX210" i="52"/>
  <c r="BU210" i="52"/>
  <c r="BY210" i="52"/>
  <c r="BR210" i="52"/>
  <c r="BV210" i="52"/>
  <c r="BZ210" i="52"/>
  <c r="BS210" i="52"/>
  <c r="BW210" i="52"/>
  <c r="BT212" i="52"/>
  <c r="BX212" i="52"/>
  <c r="BU212" i="52"/>
  <c r="BY212" i="52"/>
  <c r="BR212" i="52"/>
  <c r="BV212" i="52"/>
  <c r="BZ212" i="52"/>
  <c r="BS212" i="52"/>
  <c r="BW212" i="52"/>
  <c r="BT214" i="52"/>
  <c r="BX214" i="52"/>
  <c r="BU214" i="52"/>
  <c r="BY214" i="52"/>
  <c r="BR214" i="52"/>
  <c r="BV214" i="52"/>
  <c r="BZ214" i="52"/>
  <c r="BS214" i="52"/>
  <c r="BW214" i="52"/>
  <c r="BT216" i="52"/>
  <c r="BX216" i="52"/>
  <c r="BU216" i="52"/>
  <c r="BY216" i="52"/>
  <c r="BR216" i="52"/>
  <c r="BV216" i="52"/>
  <c r="BZ216" i="52"/>
  <c r="BS216" i="52"/>
  <c r="BW216" i="52"/>
  <c r="BT218" i="52"/>
  <c r="BX218" i="52"/>
  <c r="BU218" i="52"/>
  <c r="BY218" i="52"/>
  <c r="BR218" i="52"/>
  <c r="BV218" i="52"/>
  <c r="BZ218" i="52"/>
  <c r="BS218" i="52"/>
  <c r="BW218" i="52"/>
  <c r="BT220" i="52"/>
  <c r="BX220" i="52"/>
  <c r="BU220" i="52"/>
  <c r="BY220" i="52"/>
  <c r="BR220" i="52"/>
  <c r="BV220" i="52"/>
  <c r="BZ220" i="52"/>
  <c r="BS220" i="52"/>
  <c r="BW220" i="52"/>
  <c r="BT222" i="52"/>
  <c r="BX222" i="52"/>
  <c r="BU222" i="52"/>
  <c r="BY222" i="52"/>
  <c r="BR222" i="52"/>
  <c r="BV222" i="52"/>
  <c r="BZ222" i="52"/>
  <c r="BS222" i="52"/>
  <c r="BW222" i="52"/>
  <c r="BT224" i="52"/>
  <c r="BX224" i="52"/>
  <c r="BU224" i="52"/>
  <c r="BY224" i="52"/>
  <c r="BR224" i="52"/>
  <c r="BV224" i="52"/>
  <c r="BZ224" i="52"/>
  <c r="BS224" i="52"/>
  <c r="BW224" i="52"/>
  <c r="BT226" i="52"/>
  <c r="BX226" i="52"/>
  <c r="BU226" i="52"/>
  <c r="BY226" i="52"/>
  <c r="BR226" i="52"/>
  <c r="BV226" i="52"/>
  <c r="BZ226" i="52"/>
  <c r="BS226" i="52"/>
  <c r="BW226" i="52"/>
  <c r="BT228" i="52"/>
  <c r="BX228" i="52"/>
  <c r="BU228" i="52"/>
  <c r="BY228" i="52"/>
  <c r="BR228" i="52"/>
  <c r="BV228" i="52"/>
  <c r="BZ228" i="52"/>
  <c r="BS228" i="52"/>
  <c r="BW228" i="52"/>
  <c r="BT230" i="52"/>
  <c r="BX230" i="52"/>
  <c r="BU230" i="52"/>
  <c r="BY230" i="52"/>
  <c r="BR230" i="52"/>
  <c r="BV230" i="52"/>
  <c r="BZ230" i="52"/>
  <c r="BS230" i="52"/>
  <c r="BW230" i="52"/>
  <c r="BT232" i="52"/>
  <c r="BX232" i="52"/>
  <c r="BU232" i="52"/>
  <c r="BY232" i="52"/>
  <c r="BR232" i="52"/>
  <c r="BV232" i="52"/>
  <c r="BZ232" i="52"/>
  <c r="BS232" i="52"/>
  <c r="BW232" i="52"/>
  <c r="BT234" i="52"/>
  <c r="BX234" i="52"/>
  <c r="BU234" i="52"/>
  <c r="BY234" i="52"/>
  <c r="BR234" i="52"/>
  <c r="BV234" i="52"/>
  <c r="BZ234" i="52"/>
  <c r="BS234" i="52"/>
  <c r="BW234" i="52"/>
  <c r="BT236" i="52"/>
  <c r="BX236" i="52"/>
  <c r="BU236" i="52"/>
  <c r="BY236" i="52"/>
  <c r="BR236" i="52"/>
  <c r="BV236" i="52"/>
  <c r="BZ236" i="52"/>
  <c r="BS236" i="52"/>
  <c r="BW236" i="52"/>
  <c r="BT238" i="52"/>
  <c r="BX238" i="52"/>
  <c r="BU238" i="52"/>
  <c r="BY238" i="52"/>
  <c r="BR238" i="52"/>
  <c r="BV238" i="52"/>
  <c r="BZ238" i="52"/>
  <c r="BS238" i="52"/>
  <c r="BW238" i="52"/>
  <c r="BT240" i="52"/>
  <c r="BX240" i="52"/>
  <c r="BU240" i="52"/>
  <c r="BY240" i="52"/>
  <c r="BR240" i="52"/>
  <c r="BV240" i="52"/>
  <c r="BZ240" i="52"/>
  <c r="BS240" i="52"/>
  <c r="BW240" i="52"/>
  <c r="BT242" i="52"/>
  <c r="BX242" i="52"/>
  <c r="BU242" i="52"/>
  <c r="BY242" i="52"/>
  <c r="BR242" i="52"/>
  <c r="BV242" i="52"/>
  <c r="BZ242" i="52"/>
  <c r="BS242" i="52"/>
  <c r="BW242" i="52"/>
  <c r="BT244" i="52"/>
  <c r="BX244" i="52"/>
  <c r="BU244" i="52"/>
  <c r="BY244" i="52"/>
  <c r="BR244" i="52"/>
  <c r="BV244" i="52"/>
  <c r="BZ244" i="52"/>
  <c r="BS244" i="52"/>
  <c r="BW244" i="52"/>
  <c r="BR246" i="52"/>
  <c r="BV246" i="52"/>
  <c r="BZ246" i="52"/>
  <c r="BS246" i="52"/>
  <c r="BW246" i="52"/>
  <c r="BT246" i="52"/>
  <c r="BX246" i="52"/>
  <c r="BU246" i="52"/>
  <c r="BY246" i="52"/>
  <c r="BR248" i="52"/>
  <c r="BV248" i="52"/>
  <c r="BZ248" i="52"/>
  <c r="BS248" i="52"/>
  <c r="BW248" i="52"/>
  <c r="BT248" i="52"/>
  <c r="BX248" i="52"/>
  <c r="BU248" i="52"/>
  <c r="BY248" i="52"/>
  <c r="BR250" i="52"/>
  <c r="BV250" i="52"/>
  <c r="BZ250" i="52"/>
  <c r="BS250" i="52"/>
  <c r="BW250" i="52"/>
  <c r="BT250" i="52"/>
  <c r="BX250" i="52"/>
  <c r="BU250" i="52"/>
  <c r="BY250" i="52"/>
  <c r="BR252" i="52"/>
  <c r="BV252" i="52"/>
  <c r="BZ252" i="52"/>
  <c r="BS252" i="52"/>
  <c r="BW252" i="52"/>
  <c r="BT252" i="52"/>
  <c r="BX252" i="52"/>
  <c r="BU252" i="52"/>
  <c r="BY252" i="52"/>
  <c r="BR254" i="52"/>
  <c r="BV254" i="52"/>
  <c r="BZ254" i="52"/>
  <c r="BS254" i="52"/>
  <c r="BW254" i="52"/>
  <c r="BT254" i="52"/>
  <c r="BX254" i="52"/>
  <c r="BU254" i="52"/>
  <c r="BY254" i="52"/>
  <c r="BR256" i="52"/>
  <c r="BV256" i="52"/>
  <c r="BZ256" i="52"/>
  <c r="BS256" i="52"/>
  <c r="BW256" i="52"/>
  <c r="BT256" i="52"/>
  <c r="BX256" i="52"/>
  <c r="BU256" i="52"/>
  <c r="BY256" i="52"/>
  <c r="BR258" i="52"/>
  <c r="BV258" i="52"/>
  <c r="BZ258" i="52"/>
  <c r="BS258" i="52"/>
  <c r="BW258" i="52"/>
  <c r="BT258" i="52"/>
  <c r="BX258" i="52"/>
  <c r="BU258" i="52"/>
  <c r="BY258" i="52"/>
  <c r="BR260" i="52"/>
  <c r="BV260" i="52"/>
  <c r="BZ260" i="52"/>
  <c r="BS260" i="52"/>
  <c r="BW260" i="52"/>
  <c r="BT260" i="52"/>
  <c r="BX260" i="52"/>
  <c r="BU260" i="52"/>
  <c r="BY260" i="52"/>
  <c r="BR262" i="52"/>
  <c r="BV262" i="52"/>
  <c r="BZ262" i="52"/>
  <c r="BS262" i="52"/>
  <c r="BW262" i="52"/>
  <c r="BT262" i="52"/>
  <c r="BX262" i="52"/>
  <c r="BU262" i="52"/>
  <c r="BY262" i="52"/>
  <c r="BR264" i="52"/>
  <c r="BV264" i="52"/>
  <c r="BZ264" i="52"/>
  <c r="BS264" i="52"/>
  <c r="BW264" i="52"/>
  <c r="BT264" i="52"/>
  <c r="BX264" i="52"/>
  <c r="BU264" i="52"/>
  <c r="BY264" i="52"/>
  <c r="BR266" i="52"/>
  <c r="BV266" i="52"/>
  <c r="BZ266" i="52"/>
  <c r="BS266" i="52"/>
  <c r="BW266" i="52"/>
  <c r="BT266" i="52"/>
  <c r="BX266" i="52"/>
  <c r="BU266" i="52"/>
  <c r="BY266" i="52"/>
  <c r="BR268" i="52"/>
  <c r="BV268" i="52"/>
  <c r="BZ268" i="52"/>
  <c r="BS268" i="52"/>
  <c r="BW268" i="52"/>
  <c r="BT268" i="52"/>
  <c r="BX268" i="52"/>
  <c r="BU268" i="52"/>
  <c r="BY268" i="52"/>
  <c r="BR270" i="52"/>
  <c r="BV270" i="52"/>
  <c r="BZ270" i="52"/>
  <c r="BS270" i="52"/>
  <c r="BW270" i="52"/>
  <c r="BT270" i="52"/>
  <c r="BX270" i="52"/>
  <c r="BU270" i="52"/>
  <c r="BY270" i="52"/>
  <c r="BR272" i="52"/>
  <c r="BV272" i="52"/>
  <c r="BZ272" i="52"/>
  <c r="BS272" i="52"/>
  <c r="BW272" i="52"/>
  <c r="BT272" i="52"/>
  <c r="BX272" i="52"/>
  <c r="BU272" i="52"/>
  <c r="BY272" i="52"/>
  <c r="BR274" i="52"/>
  <c r="BV274" i="52"/>
  <c r="BZ274" i="52"/>
  <c r="BS274" i="52"/>
  <c r="BW274" i="52"/>
  <c r="BT274" i="52"/>
  <c r="BX274" i="52"/>
  <c r="BU274" i="52"/>
  <c r="BY274" i="52"/>
  <c r="BR276" i="52"/>
  <c r="BV276" i="52"/>
  <c r="BZ276" i="52"/>
  <c r="BS276" i="52"/>
  <c r="BW276" i="52"/>
  <c r="BT276" i="52"/>
  <c r="BX276" i="52"/>
  <c r="BU276" i="52"/>
  <c r="BY276" i="52"/>
  <c r="BR278" i="52"/>
  <c r="BV278" i="52"/>
  <c r="BZ278" i="52"/>
  <c r="BS278" i="52"/>
  <c r="BW278" i="52"/>
  <c r="BT278" i="52"/>
  <c r="BX278" i="52"/>
  <c r="BU278" i="52"/>
  <c r="BY278" i="52"/>
  <c r="BR280" i="52"/>
  <c r="BV280" i="52"/>
  <c r="BZ280" i="52"/>
  <c r="BS280" i="52"/>
  <c r="BW280" i="52"/>
  <c r="BT280" i="52"/>
  <c r="BX280" i="52"/>
  <c r="BU280" i="52"/>
  <c r="BY280" i="52"/>
  <c r="BR282" i="52"/>
  <c r="BV282" i="52"/>
  <c r="BZ282" i="52"/>
  <c r="BS282" i="52"/>
  <c r="BW282" i="52"/>
  <c r="BT282" i="52"/>
  <c r="BX282" i="52"/>
  <c r="BU282" i="52"/>
  <c r="BY282" i="52"/>
  <c r="BR284" i="52"/>
  <c r="BV284" i="52"/>
  <c r="BZ284" i="52"/>
  <c r="BS284" i="52"/>
  <c r="BW284" i="52"/>
  <c r="BT284" i="52"/>
  <c r="BX284" i="52"/>
  <c r="BU284" i="52"/>
  <c r="BY284" i="52"/>
  <c r="BR286" i="52"/>
  <c r="BV286" i="52"/>
  <c r="BZ286" i="52"/>
  <c r="BS286" i="52"/>
  <c r="BW286" i="52"/>
  <c r="BT286" i="52"/>
  <c r="BX286" i="52"/>
  <c r="BU286" i="52"/>
  <c r="BY286" i="52"/>
  <c r="BR288" i="52"/>
  <c r="BV288" i="52"/>
  <c r="BZ288" i="52"/>
  <c r="BS288" i="52"/>
  <c r="BW288" i="52"/>
  <c r="BT288" i="52"/>
  <c r="BX288" i="52"/>
  <c r="BU288" i="52"/>
  <c r="BY288" i="52"/>
  <c r="BR290" i="52"/>
  <c r="BV290" i="52"/>
  <c r="BZ290" i="52"/>
  <c r="BS290" i="52"/>
  <c r="BW290" i="52"/>
  <c r="BT290" i="52"/>
  <c r="BX290" i="52"/>
  <c r="BU290" i="52"/>
  <c r="BY290" i="52"/>
  <c r="BR292" i="52"/>
  <c r="BV292" i="52"/>
  <c r="BZ292" i="52"/>
  <c r="BS292" i="52"/>
  <c r="BW292" i="52"/>
  <c r="BT292" i="52"/>
  <c r="BX292" i="52"/>
  <c r="BU292" i="52"/>
  <c r="BY292" i="52"/>
  <c r="BR294" i="52"/>
  <c r="BV294" i="52"/>
  <c r="BZ294" i="52"/>
  <c r="BS294" i="52"/>
  <c r="BW294" i="52"/>
  <c r="BT294" i="52"/>
  <c r="BX294" i="52"/>
  <c r="BU294" i="52"/>
  <c r="BY294" i="52"/>
  <c r="BR296" i="52"/>
  <c r="BV296" i="52"/>
  <c r="BZ296" i="52"/>
  <c r="BT296" i="52"/>
  <c r="BX296" i="52"/>
  <c r="BU296" i="52"/>
  <c r="BY296" i="52"/>
  <c r="BS296" i="52"/>
  <c r="BW296" i="52"/>
  <c r="BR298" i="52"/>
  <c r="BV298" i="52"/>
  <c r="BZ298" i="52"/>
  <c r="BT298" i="52"/>
  <c r="BX298" i="52"/>
  <c r="BU298" i="52"/>
  <c r="BY298" i="52"/>
  <c r="BW298" i="52"/>
  <c r="BS298" i="52"/>
  <c r="BR300" i="52"/>
  <c r="BV300" i="52"/>
  <c r="BZ300" i="52"/>
  <c r="BT300" i="52"/>
  <c r="BX300" i="52"/>
  <c r="BU300" i="52"/>
  <c r="BY300" i="52"/>
  <c r="BS300" i="52"/>
  <c r="BW300" i="52"/>
  <c r="BR302" i="52"/>
  <c r="BV302" i="52"/>
  <c r="BZ302" i="52"/>
  <c r="BT302" i="52"/>
  <c r="BX302" i="52"/>
  <c r="BU302" i="52"/>
  <c r="BY302" i="52"/>
  <c r="BS302" i="52"/>
  <c r="BW302" i="52"/>
  <c r="BR304" i="52"/>
  <c r="BV304" i="52"/>
  <c r="BZ304" i="52"/>
  <c r="BT304" i="52"/>
  <c r="BX304" i="52"/>
  <c r="BU304" i="52"/>
  <c r="BY304" i="52"/>
  <c r="BS304" i="52"/>
  <c r="BW304" i="52"/>
  <c r="BR306" i="52"/>
  <c r="BV306" i="52"/>
  <c r="BZ306" i="52"/>
  <c r="BT306" i="52"/>
  <c r="BX306" i="52"/>
  <c r="BU306" i="52"/>
  <c r="BY306" i="52"/>
  <c r="BW306" i="52"/>
  <c r="BS306" i="52"/>
  <c r="BR308" i="52"/>
  <c r="BV308" i="52"/>
  <c r="BZ308" i="52"/>
  <c r="BT308" i="52"/>
  <c r="BX308" i="52"/>
  <c r="BU308" i="52"/>
  <c r="BY308" i="52"/>
  <c r="BS308" i="52"/>
  <c r="BW308" i="52"/>
  <c r="BR310" i="52"/>
  <c r="BV310" i="52"/>
  <c r="BZ310" i="52"/>
  <c r="BT310" i="52"/>
  <c r="BX310" i="52"/>
  <c r="BU310" i="52"/>
  <c r="BY310" i="52"/>
  <c r="BS310" i="52"/>
  <c r="BW310" i="52"/>
  <c r="BR312" i="52"/>
  <c r="BV312" i="52"/>
  <c r="BZ312" i="52"/>
  <c r="BT312" i="52"/>
  <c r="BX312" i="52"/>
  <c r="BU312" i="52"/>
  <c r="BY312" i="52"/>
  <c r="BS312" i="52"/>
  <c r="BW312" i="52"/>
  <c r="BR314" i="52"/>
  <c r="BV314" i="52"/>
  <c r="BZ314" i="52"/>
  <c r="BT314" i="52"/>
  <c r="BX314" i="52"/>
  <c r="BU314" i="52"/>
  <c r="BY314" i="52"/>
  <c r="BW314" i="52"/>
  <c r="BS314" i="52"/>
  <c r="BR316" i="52"/>
  <c r="BV316" i="52"/>
  <c r="BZ316" i="52"/>
  <c r="BT316" i="52"/>
  <c r="BX316" i="52"/>
  <c r="BU316" i="52"/>
  <c r="BY316" i="52"/>
  <c r="BS316" i="52"/>
  <c r="BW316" i="52"/>
  <c r="BR318" i="52"/>
  <c r="BV318" i="52"/>
  <c r="BZ318" i="52"/>
  <c r="BT318" i="52"/>
  <c r="BX318" i="52"/>
  <c r="BU318" i="52"/>
  <c r="BY318" i="52"/>
  <c r="BS318" i="52"/>
  <c r="BW318" i="52"/>
  <c r="BR320" i="52"/>
  <c r="BV320" i="52"/>
  <c r="BZ320" i="52"/>
  <c r="BT320" i="52"/>
  <c r="BX320" i="52"/>
  <c r="BU320" i="52"/>
  <c r="BY320" i="52"/>
  <c r="BS320" i="52"/>
  <c r="BW320" i="52"/>
  <c r="BR322" i="52"/>
  <c r="BV322" i="52"/>
  <c r="BZ322" i="52"/>
  <c r="BT322" i="52"/>
  <c r="BX322" i="52"/>
  <c r="BU322" i="52"/>
  <c r="BY322" i="52"/>
  <c r="BW322" i="52"/>
  <c r="BS322" i="52"/>
  <c r="BR324" i="52"/>
  <c r="BV324" i="52"/>
  <c r="BZ324" i="52"/>
  <c r="BT324" i="52"/>
  <c r="BX324" i="52"/>
  <c r="BU324" i="52"/>
  <c r="BY324" i="52"/>
  <c r="BS324" i="52"/>
  <c r="BW324" i="52"/>
  <c r="BR326" i="52"/>
  <c r="BV326" i="52"/>
  <c r="BZ326" i="52"/>
  <c r="BT326" i="52"/>
  <c r="BX326" i="52"/>
  <c r="BU326" i="52"/>
  <c r="BY326" i="52"/>
  <c r="BS326" i="52"/>
  <c r="BW326" i="52"/>
  <c r="BR328" i="52"/>
  <c r="BV328" i="52"/>
  <c r="BZ328" i="52"/>
  <c r="BT328" i="52"/>
  <c r="BX328" i="52"/>
  <c r="BU328" i="52"/>
  <c r="BY328" i="52"/>
  <c r="BS328" i="52"/>
  <c r="BW328" i="52"/>
  <c r="BR330" i="52"/>
  <c r="BV330" i="52"/>
  <c r="BZ330" i="52"/>
  <c r="BT330" i="52"/>
  <c r="BX330" i="52"/>
  <c r="BU330" i="52"/>
  <c r="BY330" i="52"/>
  <c r="BW330" i="52"/>
  <c r="BS330" i="52"/>
  <c r="BR332" i="52"/>
  <c r="BV332" i="52"/>
  <c r="BZ332" i="52"/>
  <c r="BT332" i="52"/>
  <c r="BX332" i="52"/>
  <c r="BU332" i="52"/>
  <c r="BY332" i="52"/>
  <c r="BS332" i="52"/>
  <c r="BW332" i="52"/>
  <c r="BR334" i="52"/>
  <c r="BV334" i="52"/>
  <c r="BZ334" i="52"/>
  <c r="BT334" i="52"/>
  <c r="BX334" i="52"/>
  <c r="BU334" i="52"/>
  <c r="BY334" i="52"/>
  <c r="BS334" i="52"/>
  <c r="BW334" i="52"/>
  <c r="BR336" i="52"/>
  <c r="BV336" i="52"/>
  <c r="BZ336" i="52"/>
  <c r="BT336" i="52"/>
  <c r="BX336" i="52"/>
  <c r="BU336" i="52"/>
  <c r="BY336" i="52"/>
  <c r="BS336" i="52"/>
  <c r="BW336" i="52"/>
  <c r="BR338" i="52"/>
  <c r="BV338" i="52"/>
  <c r="BZ338" i="52"/>
  <c r="BT338" i="52"/>
  <c r="BX338" i="52"/>
  <c r="BU338" i="52"/>
  <c r="BY338" i="52"/>
  <c r="BW338" i="52"/>
  <c r="BS338" i="52"/>
  <c r="BR340" i="52"/>
  <c r="BV340" i="52"/>
  <c r="BZ340" i="52"/>
  <c r="BT340" i="52"/>
  <c r="BX340" i="52"/>
  <c r="BU340" i="52"/>
  <c r="BY340" i="52"/>
  <c r="BS340" i="52"/>
  <c r="BW340" i="52"/>
  <c r="BR342" i="52"/>
  <c r="BV342" i="52"/>
  <c r="BZ342" i="52"/>
  <c r="BT342" i="52"/>
  <c r="BX342" i="52"/>
  <c r="BU342" i="52"/>
  <c r="BY342" i="52"/>
  <c r="BS342" i="52"/>
  <c r="BW342" i="52"/>
  <c r="BR344" i="52"/>
  <c r="BV344" i="52"/>
  <c r="BZ344" i="52"/>
  <c r="BT344" i="52"/>
  <c r="BX344" i="52"/>
  <c r="BU344" i="52"/>
  <c r="BY344" i="52"/>
  <c r="BS344" i="52"/>
  <c r="BW344" i="52"/>
  <c r="BR346" i="52"/>
  <c r="BV346" i="52"/>
  <c r="BZ346" i="52"/>
  <c r="BT346" i="52"/>
  <c r="BX346" i="52"/>
  <c r="BU346" i="52"/>
  <c r="BY346" i="52"/>
  <c r="BW346" i="52"/>
  <c r="BS346" i="52"/>
  <c r="BR348" i="52"/>
  <c r="BV348" i="52"/>
  <c r="BZ348" i="52"/>
  <c r="BT348" i="52"/>
  <c r="BX348" i="52"/>
  <c r="BU348" i="52"/>
  <c r="BY348" i="52"/>
  <c r="BS348" i="52"/>
  <c r="BW348" i="52"/>
  <c r="BR350" i="52"/>
  <c r="BV350" i="52"/>
  <c r="BZ350" i="52"/>
  <c r="BT350" i="52"/>
  <c r="BX350" i="52"/>
  <c r="BU350" i="52"/>
  <c r="BY350" i="52"/>
  <c r="BS350" i="52"/>
  <c r="BW350" i="52"/>
  <c r="BR352" i="52"/>
  <c r="BV352" i="52"/>
  <c r="BZ352" i="52"/>
  <c r="BT352" i="52"/>
  <c r="BX352" i="52"/>
  <c r="BU352" i="52"/>
  <c r="BY352" i="52"/>
  <c r="BS352" i="52"/>
  <c r="BW352" i="52"/>
  <c r="BR354" i="52"/>
  <c r="BV354" i="52"/>
  <c r="BZ354" i="52"/>
  <c r="BT354" i="52"/>
  <c r="BX354" i="52"/>
  <c r="BU354" i="52"/>
  <c r="BY354" i="52"/>
  <c r="BW354" i="52"/>
  <c r="BS354" i="52"/>
  <c r="BR356" i="52"/>
  <c r="BV356" i="52"/>
  <c r="BZ356" i="52"/>
  <c r="BT356" i="52"/>
  <c r="BX356" i="52"/>
  <c r="BU356" i="52"/>
  <c r="BY356" i="52"/>
  <c r="BS356" i="52"/>
  <c r="BW356" i="52"/>
  <c r="BR358" i="52"/>
  <c r="BV358" i="52"/>
  <c r="BZ358" i="52"/>
  <c r="BT358" i="52"/>
  <c r="BX358" i="52"/>
  <c r="BU358" i="52"/>
  <c r="BY358" i="52"/>
  <c r="BS358" i="52"/>
  <c r="BW358" i="52"/>
  <c r="BR360" i="52"/>
  <c r="BV360" i="52"/>
  <c r="BZ360" i="52"/>
  <c r="BT360" i="52"/>
  <c r="BX360" i="52"/>
  <c r="BU360" i="52"/>
  <c r="BY360" i="52"/>
  <c r="BS360" i="52"/>
  <c r="BW360" i="52"/>
  <c r="BR362" i="52"/>
  <c r="BV362" i="52"/>
  <c r="BZ362" i="52"/>
  <c r="BT362" i="52"/>
  <c r="BX362" i="52"/>
  <c r="BU362" i="52"/>
  <c r="BY362" i="52"/>
  <c r="BW362" i="52"/>
  <c r="BS362" i="52"/>
  <c r="BR364" i="52"/>
  <c r="BV364" i="52"/>
  <c r="BZ364" i="52"/>
  <c r="BT364" i="52"/>
  <c r="BX364" i="52"/>
  <c r="BU364" i="52"/>
  <c r="BY364" i="52"/>
  <c r="BS364" i="52"/>
  <c r="BW364" i="52"/>
  <c r="BR366" i="52"/>
  <c r="BV366" i="52"/>
  <c r="BZ366" i="52"/>
  <c r="BT366" i="52"/>
  <c r="BX366" i="52"/>
  <c r="BU366" i="52"/>
  <c r="BY366" i="52"/>
  <c r="BS366" i="52"/>
  <c r="BW366" i="52"/>
  <c r="BR368" i="52"/>
  <c r="BV368" i="52"/>
  <c r="BZ368" i="52"/>
  <c r="BT368" i="52"/>
  <c r="BX368" i="52"/>
  <c r="BU368" i="52"/>
  <c r="BY368" i="52"/>
  <c r="BS368" i="52"/>
  <c r="BW368" i="52"/>
  <c r="BH370" i="52"/>
  <c r="BL370" i="52"/>
  <c r="BJ370" i="52"/>
  <c r="BN370" i="52"/>
  <c r="BG370" i="52"/>
  <c r="BK370" i="52"/>
  <c r="BO370" i="52"/>
  <c r="BI370" i="52"/>
  <c r="BM370" i="52"/>
  <c r="BH372" i="52"/>
  <c r="BL372" i="52"/>
  <c r="BJ372" i="52"/>
  <c r="BN372" i="52"/>
  <c r="BG372" i="52"/>
  <c r="BK372" i="52"/>
  <c r="BO372" i="52"/>
  <c r="BI372" i="52"/>
  <c r="BM372" i="52"/>
  <c r="BH374" i="52"/>
  <c r="BL374" i="52"/>
  <c r="BJ374" i="52"/>
  <c r="BN374" i="52"/>
  <c r="BG374" i="52"/>
  <c r="BK374" i="52"/>
  <c r="BO374" i="52"/>
  <c r="BM374" i="52"/>
  <c r="BI374" i="52"/>
  <c r="BH376" i="52"/>
  <c r="BL376" i="52"/>
  <c r="BJ376" i="52"/>
  <c r="BN376" i="52"/>
  <c r="BG376" i="52"/>
  <c r="BK376" i="52"/>
  <c r="BO376" i="52"/>
  <c r="BI376" i="52"/>
  <c r="BM376" i="52"/>
  <c r="BH378" i="52"/>
  <c r="BL378" i="52"/>
  <c r="BJ378" i="52"/>
  <c r="BN378" i="52"/>
  <c r="BG378" i="52"/>
  <c r="BK378" i="52"/>
  <c r="BO378" i="52"/>
  <c r="BI378" i="52"/>
  <c r="BM378" i="52"/>
  <c r="BH380" i="52"/>
  <c r="BL380" i="52"/>
  <c r="BJ380" i="52"/>
  <c r="BN380" i="52"/>
  <c r="BG380" i="52"/>
  <c r="BK380" i="52"/>
  <c r="BO380" i="52"/>
  <c r="BI380" i="52"/>
  <c r="BM380" i="52"/>
  <c r="BT383" i="52"/>
  <c r="BX383" i="52"/>
  <c r="BR383" i="52"/>
  <c r="BV383" i="52"/>
  <c r="BZ383" i="52"/>
  <c r="BS383" i="52"/>
  <c r="BW383" i="52"/>
  <c r="BU383" i="52"/>
  <c r="BY383" i="52"/>
  <c r="BT385" i="52"/>
  <c r="BX385" i="52"/>
  <c r="BR385" i="52"/>
  <c r="BV385" i="52"/>
  <c r="BZ385" i="52"/>
  <c r="BS385" i="52"/>
  <c r="BW385" i="52"/>
  <c r="BY385" i="52"/>
  <c r="BU385" i="52"/>
  <c r="BT387" i="52"/>
  <c r="BX387" i="52"/>
  <c r="BR387" i="52"/>
  <c r="BV387" i="52"/>
  <c r="BZ387" i="52"/>
  <c r="BS387" i="52"/>
  <c r="BW387" i="52"/>
  <c r="BU387" i="52"/>
  <c r="BY387" i="52"/>
  <c r="BT389" i="52"/>
  <c r="BX389" i="52"/>
  <c r="BR389" i="52"/>
  <c r="BV389" i="52"/>
  <c r="BZ389" i="52"/>
  <c r="BS389" i="52"/>
  <c r="BW389" i="52"/>
  <c r="BU389" i="52"/>
  <c r="BY389" i="52"/>
  <c r="BT391" i="52"/>
  <c r="BX391" i="52"/>
  <c r="BR391" i="52"/>
  <c r="BV391" i="52"/>
  <c r="BZ391" i="52"/>
  <c r="BS391" i="52"/>
  <c r="BW391" i="52"/>
  <c r="BU391" i="52"/>
  <c r="BY391" i="52"/>
  <c r="BT393" i="52"/>
  <c r="BX393" i="52"/>
  <c r="BR393" i="52"/>
  <c r="BV393" i="52"/>
  <c r="BZ393" i="52"/>
  <c r="BS393" i="52"/>
  <c r="BW393" i="52"/>
  <c r="BY393" i="52"/>
  <c r="BU393" i="52"/>
  <c r="BT395" i="52"/>
  <c r="BX395" i="52"/>
  <c r="BR395" i="52"/>
  <c r="BV395" i="52"/>
  <c r="BZ395" i="52"/>
  <c r="BS395" i="52"/>
  <c r="BW395" i="52"/>
  <c r="BU395" i="52"/>
  <c r="BY395" i="52"/>
  <c r="BT397" i="52"/>
  <c r="BX397" i="52"/>
  <c r="BR397" i="52"/>
  <c r="BV397" i="52"/>
  <c r="BZ397" i="52"/>
  <c r="BS397" i="52"/>
  <c r="BU397" i="52"/>
  <c r="BW397" i="52"/>
  <c r="BY397" i="52"/>
  <c r="BT399" i="52"/>
  <c r="BX399" i="52"/>
  <c r="BR399" i="52"/>
  <c r="BV399" i="52"/>
  <c r="BZ399" i="52"/>
  <c r="BW399" i="52"/>
  <c r="BY399" i="52"/>
  <c r="BS399" i="52"/>
  <c r="BU399" i="52"/>
  <c r="BT401" i="52"/>
  <c r="BX401" i="52"/>
  <c r="BR401" i="52"/>
  <c r="BV401" i="52"/>
  <c r="BZ401" i="52"/>
  <c r="BS401" i="52"/>
  <c r="BU401" i="52"/>
  <c r="BW401" i="52"/>
  <c r="BY401" i="52"/>
  <c r="BT403" i="52"/>
  <c r="BX403" i="52"/>
  <c r="BR403" i="52"/>
  <c r="BV403" i="52"/>
  <c r="BZ403" i="52"/>
  <c r="BW403" i="52"/>
  <c r="BY403" i="52"/>
  <c r="BS403" i="52"/>
  <c r="BU403" i="52"/>
  <c r="BT405" i="52"/>
  <c r="BX405" i="52"/>
  <c r="BR405" i="52"/>
  <c r="BV405" i="52"/>
  <c r="BZ405" i="52"/>
  <c r="BS405" i="52"/>
  <c r="BU405" i="52"/>
  <c r="BW405" i="52"/>
  <c r="BY405" i="52"/>
  <c r="BT407" i="52"/>
  <c r="BX407" i="52"/>
  <c r="BR407" i="52"/>
  <c r="BV407" i="52"/>
  <c r="BZ407" i="52"/>
  <c r="BW407" i="52"/>
  <c r="BY407" i="52"/>
  <c r="BS407" i="52"/>
  <c r="BU407" i="52"/>
  <c r="BT409" i="52"/>
  <c r="BX409" i="52"/>
  <c r="BR409" i="52"/>
  <c r="BV409" i="52"/>
  <c r="BZ409" i="52"/>
  <c r="BS409" i="52"/>
  <c r="BU409" i="52"/>
  <c r="BW409" i="52"/>
  <c r="BY409" i="52"/>
  <c r="BT411" i="52"/>
  <c r="BX411" i="52"/>
  <c r="BR411" i="52"/>
  <c r="BV411" i="52"/>
  <c r="BZ411" i="52"/>
  <c r="BW411" i="52"/>
  <c r="BY411" i="52"/>
  <c r="BS411" i="52"/>
  <c r="BU411" i="52"/>
  <c r="BT413" i="52"/>
  <c r="BX413" i="52"/>
  <c r="BR413" i="52"/>
  <c r="BV413" i="52"/>
  <c r="BZ413" i="52"/>
  <c r="BS413" i="52"/>
  <c r="BU413" i="52"/>
  <c r="BW413" i="52"/>
  <c r="BY413" i="52"/>
  <c r="BT415" i="52"/>
  <c r="BX415" i="52"/>
  <c r="BR415" i="52"/>
  <c r="BV415" i="52"/>
  <c r="BZ415" i="52"/>
  <c r="BW415" i="52"/>
  <c r="BY415" i="52"/>
  <c r="BS415" i="52"/>
  <c r="BU415" i="52"/>
  <c r="BT417" i="52"/>
  <c r="BX417" i="52"/>
  <c r="BR417" i="52"/>
  <c r="BV417" i="52"/>
  <c r="BZ417" i="52"/>
  <c r="BS417" i="52"/>
  <c r="BU417" i="52"/>
  <c r="BW417" i="52"/>
  <c r="BY417" i="52"/>
  <c r="BT419" i="52"/>
  <c r="BX419" i="52"/>
  <c r="BR419" i="52"/>
  <c r="BV419" i="52"/>
  <c r="BZ419" i="52"/>
  <c r="BW419" i="52"/>
  <c r="BY419" i="52"/>
  <c r="BS419" i="52"/>
  <c r="BU419" i="52"/>
  <c r="BT421" i="52"/>
  <c r="BX421" i="52"/>
  <c r="BR421" i="52"/>
  <c r="BV421" i="52"/>
  <c r="BZ421" i="52"/>
  <c r="BS421" i="52"/>
  <c r="BU421" i="52"/>
  <c r="BW421" i="52"/>
  <c r="BY421" i="52"/>
  <c r="BT423" i="52"/>
  <c r="BX423" i="52"/>
  <c r="BR423" i="52"/>
  <c r="BV423" i="52"/>
  <c r="BZ423" i="52"/>
  <c r="BW423" i="52"/>
  <c r="BY423" i="52"/>
  <c r="BS423" i="52"/>
  <c r="BU423" i="52"/>
  <c r="BT425" i="52"/>
  <c r="BX425" i="52"/>
  <c r="BR425" i="52"/>
  <c r="BV425" i="52"/>
  <c r="BZ425" i="52"/>
  <c r="BS425" i="52"/>
  <c r="BU425" i="52"/>
  <c r="BW425" i="52"/>
  <c r="BY425" i="52"/>
  <c r="BT427" i="52"/>
  <c r="BX427" i="52"/>
  <c r="BR427" i="52"/>
  <c r="BV427" i="52"/>
  <c r="BZ427" i="52"/>
  <c r="BW427" i="52"/>
  <c r="BY427" i="52"/>
  <c r="BS427" i="52"/>
  <c r="BU427" i="52"/>
  <c r="BT429" i="52"/>
  <c r="BX429" i="52"/>
  <c r="BR429" i="52"/>
  <c r="BV429" i="52"/>
  <c r="BZ429" i="52"/>
  <c r="BS429" i="52"/>
  <c r="BU429" i="52"/>
  <c r="BW429" i="52"/>
  <c r="BY429" i="52"/>
  <c r="BT431" i="52"/>
  <c r="BX431" i="52"/>
  <c r="BR431" i="52"/>
  <c r="BV431" i="52"/>
  <c r="BZ431" i="52"/>
  <c r="BW431" i="52"/>
  <c r="BY431" i="52"/>
  <c r="BS431" i="52"/>
  <c r="BU431" i="52"/>
  <c r="BT433" i="52"/>
  <c r="BX433" i="52"/>
  <c r="BR433" i="52"/>
  <c r="BV433" i="52"/>
  <c r="BZ433" i="52"/>
  <c r="BS433" i="52"/>
  <c r="BU433" i="52"/>
  <c r="BW433" i="52"/>
  <c r="BY433" i="52"/>
  <c r="BJ435" i="52"/>
  <c r="BN435" i="52"/>
  <c r="BH435" i="52"/>
  <c r="BL435" i="52"/>
  <c r="BM435" i="52"/>
  <c r="BG435" i="52"/>
  <c r="BO435" i="52"/>
  <c r="BI435" i="52"/>
  <c r="BK435" i="52"/>
  <c r="CC38" i="52"/>
  <c r="CC40" i="52"/>
  <c r="CC42" i="52"/>
  <c r="CC44" i="52"/>
  <c r="CC46" i="52"/>
  <c r="CC48" i="52"/>
  <c r="CC50" i="52"/>
  <c r="CC52" i="52"/>
  <c r="CC37" i="52"/>
  <c r="CC39" i="52"/>
  <c r="CC41" i="52"/>
  <c r="CC43" i="52"/>
  <c r="CC45" i="52"/>
  <c r="CC47" i="52"/>
  <c r="CC49" i="52"/>
  <c r="CC51" i="52"/>
  <c r="CC53" i="52"/>
  <c r="CC55" i="52"/>
  <c r="CC57" i="52"/>
  <c r="CC59" i="52"/>
  <c r="CC61" i="52"/>
  <c r="CC63" i="52"/>
  <c r="CC65" i="52"/>
  <c r="CC67" i="52"/>
  <c r="CC54" i="52"/>
  <c r="CC56" i="52"/>
  <c r="CC58" i="52"/>
  <c r="CC60" i="52"/>
  <c r="CC62" i="52"/>
  <c r="CC64" i="52"/>
  <c r="CC66" i="52"/>
  <c r="CC68" i="52"/>
  <c r="CC70" i="52"/>
  <c r="CC72" i="52"/>
  <c r="CC74" i="52"/>
  <c r="CC76" i="52"/>
  <c r="CC78" i="52"/>
  <c r="CC80" i="52"/>
  <c r="CC82" i="52"/>
  <c r="CC71" i="52"/>
  <c r="CC69" i="52"/>
  <c r="CC75" i="52"/>
  <c r="CC77" i="52"/>
  <c r="CC83" i="52"/>
  <c r="CC84" i="52"/>
  <c r="CC86" i="52"/>
  <c r="CC88" i="52"/>
  <c r="CC90" i="52"/>
  <c r="CC92" i="52"/>
  <c r="CC94" i="52"/>
  <c r="CC96" i="52"/>
  <c r="CC98" i="52"/>
  <c r="CC100" i="52"/>
  <c r="CC102" i="52"/>
  <c r="CC79" i="52"/>
  <c r="CC73" i="52"/>
  <c r="CC85" i="52"/>
  <c r="CC93" i="52"/>
  <c r="CC101" i="52"/>
  <c r="CC104" i="52"/>
  <c r="CC108" i="52"/>
  <c r="CC110" i="52"/>
  <c r="CC113" i="52"/>
  <c r="CC81" i="52"/>
  <c r="CC87" i="52"/>
  <c r="CC95" i="52"/>
  <c r="CC105" i="52"/>
  <c r="CC111" i="52"/>
  <c r="CC116" i="52"/>
  <c r="CC118" i="52"/>
  <c r="CC120" i="52"/>
  <c r="CC122" i="52"/>
  <c r="CC124" i="52"/>
  <c r="CC126" i="52"/>
  <c r="CC128" i="52"/>
  <c r="CC130" i="52"/>
  <c r="CC132" i="52"/>
  <c r="CC134" i="52"/>
  <c r="CC136" i="52"/>
  <c r="CC138" i="52"/>
  <c r="CC89" i="52"/>
  <c r="CC97" i="52"/>
  <c r="CC106" i="52"/>
  <c r="CC109" i="52"/>
  <c r="CC114" i="52"/>
  <c r="CC91" i="52"/>
  <c r="CC115" i="52"/>
  <c r="CC117" i="52"/>
  <c r="CC125" i="52"/>
  <c r="CC133" i="52"/>
  <c r="CC99" i="52"/>
  <c r="CC119" i="52"/>
  <c r="CC127" i="52"/>
  <c r="CC135" i="52"/>
  <c r="CC139" i="52"/>
  <c r="CC140" i="52"/>
  <c r="CC142" i="52"/>
  <c r="CC144" i="52"/>
  <c r="CC146" i="52"/>
  <c r="CC148" i="52"/>
  <c r="CC150" i="52"/>
  <c r="CC152" i="52"/>
  <c r="CC154" i="52"/>
  <c r="CC156" i="52"/>
  <c r="CC158" i="52"/>
  <c r="CC160" i="52"/>
  <c r="CC162" i="52"/>
  <c r="CC164" i="52"/>
  <c r="CC166" i="52"/>
  <c r="CC103" i="52"/>
  <c r="CC112" i="52"/>
  <c r="CC121" i="52"/>
  <c r="CC129" i="52"/>
  <c r="CC137" i="52"/>
  <c r="CC147" i="52"/>
  <c r="CC155" i="52"/>
  <c r="CC163" i="52"/>
  <c r="CC171" i="52"/>
  <c r="CC178" i="52"/>
  <c r="CC181" i="52"/>
  <c r="CC186" i="52"/>
  <c r="CC141" i="52"/>
  <c r="CC149" i="52"/>
  <c r="CC157" i="52"/>
  <c r="CC165" i="52"/>
  <c r="CC168" i="52"/>
  <c r="CC172" i="52"/>
  <c r="CC176" i="52"/>
  <c r="CC179" i="52"/>
  <c r="CC184" i="52"/>
  <c r="CC187" i="52"/>
  <c r="CC189" i="52"/>
  <c r="CC191" i="52"/>
  <c r="CC193" i="52"/>
  <c r="CC195" i="52"/>
  <c r="CC197" i="52"/>
  <c r="CC199" i="52"/>
  <c r="CC201" i="52"/>
  <c r="CC203" i="52"/>
  <c r="CC205" i="52"/>
  <c r="CC207" i="52"/>
  <c r="CC209" i="52"/>
  <c r="CC211" i="52"/>
  <c r="CC213" i="52"/>
  <c r="CC215" i="52"/>
  <c r="CC217" i="52"/>
  <c r="CC219" i="52"/>
  <c r="CC221" i="52"/>
  <c r="CC223" i="52"/>
  <c r="CC225" i="52"/>
  <c r="CC227" i="52"/>
  <c r="CC229" i="52"/>
  <c r="CC231" i="52"/>
  <c r="CC233" i="52"/>
  <c r="CC235" i="52"/>
  <c r="CC123" i="52"/>
  <c r="CC143" i="52"/>
  <c r="CC151" i="52"/>
  <c r="CC159" i="52"/>
  <c r="CC167" i="52"/>
  <c r="CC169" i="52"/>
  <c r="CC173" i="52"/>
  <c r="CC174" i="52"/>
  <c r="CC177" i="52"/>
  <c r="CC182" i="52"/>
  <c r="CC185" i="52"/>
  <c r="CC107" i="52"/>
  <c r="CC153" i="52"/>
  <c r="CC180" i="52"/>
  <c r="CC194" i="52"/>
  <c r="CC202" i="52"/>
  <c r="CC210" i="52"/>
  <c r="CC218" i="52"/>
  <c r="CC226" i="52"/>
  <c r="CC234" i="52"/>
  <c r="CC236" i="52"/>
  <c r="CC161" i="52"/>
  <c r="CC188" i="52"/>
  <c r="CC196" i="52"/>
  <c r="CC204" i="52"/>
  <c r="CC212" i="52"/>
  <c r="CC220" i="52"/>
  <c r="CC228" i="52"/>
  <c r="CC237" i="52"/>
  <c r="CC240" i="52"/>
  <c r="CC242" i="52"/>
  <c r="CC244" i="52"/>
  <c r="CC246" i="52"/>
  <c r="CC248" i="52"/>
  <c r="CC250" i="52"/>
  <c r="CC252" i="52"/>
  <c r="CC254" i="52"/>
  <c r="CC256" i="52"/>
  <c r="CC258" i="52"/>
  <c r="CC260" i="52"/>
  <c r="CC262" i="52"/>
  <c r="CC264" i="52"/>
  <c r="CC266" i="52"/>
  <c r="CC268" i="52"/>
  <c r="CC270" i="52"/>
  <c r="CC272" i="52"/>
  <c r="CC274" i="52"/>
  <c r="CC276" i="52"/>
  <c r="CC278" i="52"/>
  <c r="CC280" i="52"/>
  <c r="CC282" i="52"/>
  <c r="CC284" i="52"/>
  <c r="CC286" i="52"/>
  <c r="CC131" i="52"/>
  <c r="CC170" i="52"/>
  <c r="CC183" i="52"/>
  <c r="CC190" i="52"/>
  <c r="CC198" i="52"/>
  <c r="CC206" i="52"/>
  <c r="CC214" i="52"/>
  <c r="CC222" i="52"/>
  <c r="CC230" i="52"/>
  <c r="CC238" i="52"/>
  <c r="CC216" i="52"/>
  <c r="CC243" i="52"/>
  <c r="CC251" i="52"/>
  <c r="CC259" i="52"/>
  <c r="CC267" i="52"/>
  <c r="CC275" i="52"/>
  <c r="CC283" i="52"/>
  <c r="CC288" i="52"/>
  <c r="CC292" i="52"/>
  <c r="CC296" i="52"/>
  <c r="CC299" i="52"/>
  <c r="CC304" i="52"/>
  <c r="CC307" i="52"/>
  <c r="CC312" i="52"/>
  <c r="CC315" i="52"/>
  <c r="CC320" i="52"/>
  <c r="CC322" i="52"/>
  <c r="CC324" i="52"/>
  <c r="CC326" i="52"/>
  <c r="CC328" i="52"/>
  <c r="CC330" i="52"/>
  <c r="CC332" i="52"/>
  <c r="CC334" i="52"/>
  <c r="CC336" i="52"/>
  <c r="CC338" i="52"/>
  <c r="CC340" i="52"/>
  <c r="CC342" i="52"/>
  <c r="CC344" i="52"/>
  <c r="CC346" i="52"/>
  <c r="CC348" i="52"/>
  <c r="CC350" i="52"/>
  <c r="CC352" i="52"/>
  <c r="CC175" i="52"/>
  <c r="CC192" i="52"/>
  <c r="CC224" i="52"/>
  <c r="CC245" i="52"/>
  <c r="CC253" i="52"/>
  <c r="CC261" i="52"/>
  <c r="CC269" i="52"/>
  <c r="CC277" i="52"/>
  <c r="CC285" i="52"/>
  <c r="CC289" i="52"/>
  <c r="CC293" i="52"/>
  <c r="CC297" i="52"/>
  <c r="CC302" i="52"/>
  <c r="CC305" i="52"/>
  <c r="CC310" i="52"/>
  <c r="CC313" i="52"/>
  <c r="CC318" i="52"/>
  <c r="CC145" i="52"/>
  <c r="CC200" i="52"/>
  <c r="CC232" i="52"/>
  <c r="CC247" i="52"/>
  <c r="CC255" i="52"/>
  <c r="CC263" i="52"/>
  <c r="CC271" i="52"/>
  <c r="CC279" i="52"/>
  <c r="CC287" i="52"/>
  <c r="CC290" i="52"/>
  <c r="CC294" i="52"/>
  <c r="CC300" i="52"/>
  <c r="CC303" i="52"/>
  <c r="CC308" i="52"/>
  <c r="CC311" i="52"/>
  <c r="CC316" i="52"/>
  <c r="CC319" i="52"/>
  <c r="CC321" i="52"/>
  <c r="CC323" i="52"/>
  <c r="CC325" i="52"/>
  <c r="CC327" i="52"/>
  <c r="CC329" i="52"/>
  <c r="CC331" i="52"/>
  <c r="CC333" i="52"/>
  <c r="CC335" i="52"/>
  <c r="CC337" i="52"/>
  <c r="CC339" i="52"/>
  <c r="CC341" i="52"/>
  <c r="CC343" i="52"/>
  <c r="CC345" i="52"/>
  <c r="CC347" i="52"/>
  <c r="CC349" i="52"/>
  <c r="CC351" i="52"/>
  <c r="CC353" i="52"/>
  <c r="CC355" i="52"/>
  <c r="CC357" i="52"/>
  <c r="CC359" i="52"/>
  <c r="CC361" i="52"/>
  <c r="CC363" i="52"/>
  <c r="CC365" i="52"/>
  <c r="CC367" i="52"/>
  <c r="CC369" i="52"/>
  <c r="CC371" i="52"/>
  <c r="CC208" i="52"/>
  <c r="CC239" i="52"/>
  <c r="CC241" i="52"/>
  <c r="CC249" i="52"/>
  <c r="CC257" i="52"/>
  <c r="CC265" i="52"/>
  <c r="CC273" i="52"/>
  <c r="CC281" i="52"/>
  <c r="CC291" i="52"/>
  <c r="CC295" i="52"/>
  <c r="CC301" i="52"/>
  <c r="CC314" i="52"/>
  <c r="CC356" i="52"/>
  <c r="CC364" i="52"/>
  <c r="CC372" i="52"/>
  <c r="CC306" i="52"/>
  <c r="CC354" i="52"/>
  <c r="CC362" i="52"/>
  <c r="CC370" i="52"/>
  <c r="CC373" i="52"/>
  <c r="CC375" i="52"/>
  <c r="CC377" i="52"/>
  <c r="CC379" i="52"/>
  <c r="CC381" i="52"/>
  <c r="CC360" i="52"/>
  <c r="CC382" i="52"/>
  <c r="CC384" i="52"/>
  <c r="CC386" i="52"/>
  <c r="CC388" i="52"/>
  <c r="CC390" i="52"/>
  <c r="CC392" i="52"/>
  <c r="CC394" i="52"/>
  <c r="CC396" i="52"/>
  <c r="CC398" i="52"/>
  <c r="CC309" i="52"/>
  <c r="CC366" i="52"/>
  <c r="CC376" i="52"/>
  <c r="CC380" i="52"/>
  <c r="CC298" i="52"/>
  <c r="CC317" i="52"/>
  <c r="CC368" i="52"/>
  <c r="CC383" i="52"/>
  <c r="CC385" i="52"/>
  <c r="CC387" i="52"/>
  <c r="CC389" i="52"/>
  <c r="CC391" i="52"/>
  <c r="CC393" i="52"/>
  <c r="CC395" i="52"/>
  <c r="CC397" i="52"/>
  <c r="CC399" i="52"/>
  <c r="CC401" i="52"/>
  <c r="CC403" i="52"/>
  <c r="CC405" i="52"/>
  <c r="CC407" i="52"/>
  <c r="CC409" i="52"/>
  <c r="CC411" i="52"/>
  <c r="CC413" i="52"/>
  <c r="CC415" i="52"/>
  <c r="CC417" i="52"/>
  <c r="CC419" i="52"/>
  <c r="CC421" i="52"/>
  <c r="CC423" i="52"/>
  <c r="CC425" i="52"/>
  <c r="CC427" i="52"/>
  <c r="CC429" i="52"/>
  <c r="CC431" i="52"/>
  <c r="CC433" i="52"/>
  <c r="CC435" i="52"/>
  <c r="CC358" i="52"/>
  <c r="CC374" i="52"/>
  <c r="CC378" i="52"/>
  <c r="CC402" i="52"/>
  <c r="CC406" i="52"/>
  <c r="CC410" i="52"/>
  <c r="CC414" i="52"/>
  <c r="CC418" i="52"/>
  <c r="CC422" i="52"/>
  <c r="CC426" i="52"/>
  <c r="CC430" i="52"/>
  <c r="CC434" i="52"/>
  <c r="CC400" i="52"/>
  <c r="CC404" i="52"/>
  <c r="CC408" i="52"/>
  <c r="CC412" i="52"/>
  <c r="CC416" i="52"/>
  <c r="CC420" i="52"/>
  <c r="CC424" i="52"/>
  <c r="CC428" i="52"/>
  <c r="CC432" i="52"/>
  <c r="CC36" i="52"/>
  <c r="BJ50" i="52"/>
  <c r="BN50" i="52"/>
  <c r="BG50" i="52"/>
  <c r="BK50" i="52"/>
  <c r="BO50" i="52"/>
  <c r="BH50" i="52"/>
  <c r="BL50" i="52"/>
  <c r="BI50" i="52"/>
  <c r="BM50" i="52"/>
  <c r="BJ60" i="52"/>
  <c r="BN60" i="52"/>
  <c r="BG60" i="52"/>
  <c r="BK60" i="52"/>
  <c r="BO60" i="52"/>
  <c r="BH60" i="52"/>
  <c r="BL60" i="52"/>
  <c r="BI60" i="52"/>
  <c r="BM60" i="52"/>
  <c r="BJ62" i="52"/>
  <c r="BN62" i="52"/>
  <c r="BG62" i="52"/>
  <c r="BK62" i="52"/>
  <c r="BO62" i="52"/>
  <c r="BH62" i="52"/>
  <c r="BL62" i="52"/>
  <c r="BI62" i="52"/>
  <c r="BM62" i="52"/>
  <c r="BJ80" i="52"/>
  <c r="BN80" i="52"/>
  <c r="BG80" i="52"/>
  <c r="BK80" i="52"/>
  <c r="BO80" i="52"/>
  <c r="BH80" i="52"/>
  <c r="BL80" i="52"/>
  <c r="BI80" i="52"/>
  <c r="BM80" i="52"/>
  <c r="CE37" i="52"/>
  <c r="CE39" i="52"/>
  <c r="CE41" i="52"/>
  <c r="CE43" i="52"/>
  <c r="CE45" i="52"/>
  <c r="CE47" i="52"/>
  <c r="CE49" i="52"/>
  <c r="CE51" i="52"/>
  <c r="CE38" i="52"/>
  <c r="CE40" i="52"/>
  <c r="CE42" i="52"/>
  <c r="CE44" i="52"/>
  <c r="CE46" i="52"/>
  <c r="CE48" i="52"/>
  <c r="CE50" i="52"/>
  <c r="CE52" i="52"/>
  <c r="CE54" i="52"/>
  <c r="CE56" i="52"/>
  <c r="CE58" i="52"/>
  <c r="CE60" i="52"/>
  <c r="CE62" i="52"/>
  <c r="CE64" i="52"/>
  <c r="CE66" i="52"/>
  <c r="CE68" i="52"/>
  <c r="CE55" i="52"/>
  <c r="CE57" i="52"/>
  <c r="CE59" i="52"/>
  <c r="CE61" i="52"/>
  <c r="CE63" i="52"/>
  <c r="CE65" i="52"/>
  <c r="CE67" i="52"/>
  <c r="CE69" i="52"/>
  <c r="CE71" i="52"/>
  <c r="CE53" i="52"/>
  <c r="CE73" i="52"/>
  <c r="CE75" i="52"/>
  <c r="CE77" i="52"/>
  <c r="CE79" i="52"/>
  <c r="CE81" i="52"/>
  <c r="CE70" i="52"/>
  <c r="CE74" i="52"/>
  <c r="CE82" i="52"/>
  <c r="CE76" i="52"/>
  <c r="CE85" i="52"/>
  <c r="CE87" i="52"/>
  <c r="CE89" i="52"/>
  <c r="CE91" i="52"/>
  <c r="CE93" i="52"/>
  <c r="CE95" i="52"/>
  <c r="CE97" i="52"/>
  <c r="CE99" i="52"/>
  <c r="CE101" i="52"/>
  <c r="CE78" i="52"/>
  <c r="CE83" i="52"/>
  <c r="CE80" i="52"/>
  <c r="CE84" i="52"/>
  <c r="CE92" i="52"/>
  <c r="CE100" i="52"/>
  <c r="CE103" i="52"/>
  <c r="CE107" i="52"/>
  <c r="CE109" i="52"/>
  <c r="CE112" i="52"/>
  <c r="CE86" i="52"/>
  <c r="CE94" i="52"/>
  <c r="CE102" i="52"/>
  <c r="CE104" i="52"/>
  <c r="CE108" i="52"/>
  <c r="CE110" i="52"/>
  <c r="CE115" i="52"/>
  <c r="CE117" i="52"/>
  <c r="CE119" i="52"/>
  <c r="CE121" i="52"/>
  <c r="CE123" i="52"/>
  <c r="CE125" i="52"/>
  <c r="CE127" i="52"/>
  <c r="CE129" i="52"/>
  <c r="CE131" i="52"/>
  <c r="CE133" i="52"/>
  <c r="CE135" i="52"/>
  <c r="CE137" i="52"/>
  <c r="CE88" i="52"/>
  <c r="CE96" i="52"/>
  <c r="CE105" i="52"/>
  <c r="CE113" i="52"/>
  <c r="CE72" i="52"/>
  <c r="CE98" i="52"/>
  <c r="CE116" i="52"/>
  <c r="CE124" i="52"/>
  <c r="CE132" i="52"/>
  <c r="CE106" i="52"/>
  <c r="CE114" i="52"/>
  <c r="CE118" i="52"/>
  <c r="CE126" i="52"/>
  <c r="CE134" i="52"/>
  <c r="CE141" i="52"/>
  <c r="CE143" i="52"/>
  <c r="CE145" i="52"/>
  <c r="CE147" i="52"/>
  <c r="CE149" i="52"/>
  <c r="CE151" i="52"/>
  <c r="CE153" i="52"/>
  <c r="CE155" i="52"/>
  <c r="CE157" i="52"/>
  <c r="CE159" i="52"/>
  <c r="CE161" i="52"/>
  <c r="CE163" i="52"/>
  <c r="CE165" i="52"/>
  <c r="CE167" i="52"/>
  <c r="CE120" i="52"/>
  <c r="CE128" i="52"/>
  <c r="CE136" i="52"/>
  <c r="CE139" i="52"/>
  <c r="CE146" i="52"/>
  <c r="CE154" i="52"/>
  <c r="CE162" i="52"/>
  <c r="CE170" i="52"/>
  <c r="CE177" i="52"/>
  <c r="CE180" i="52"/>
  <c r="CE185" i="52"/>
  <c r="CE90" i="52"/>
  <c r="CE122" i="52"/>
  <c r="CE140" i="52"/>
  <c r="CE148" i="52"/>
  <c r="CE156" i="52"/>
  <c r="CE164" i="52"/>
  <c r="CE171" i="52"/>
  <c r="CE175" i="52"/>
  <c r="CE178" i="52"/>
  <c r="CE183" i="52"/>
  <c r="CE186" i="52"/>
  <c r="CE188" i="52"/>
  <c r="CE190" i="52"/>
  <c r="CE192" i="52"/>
  <c r="CE194" i="52"/>
  <c r="CE196" i="52"/>
  <c r="CE198" i="52"/>
  <c r="CE200" i="52"/>
  <c r="CE202" i="52"/>
  <c r="CE204" i="52"/>
  <c r="CE206" i="52"/>
  <c r="CE208" i="52"/>
  <c r="CE210" i="52"/>
  <c r="CE212" i="52"/>
  <c r="CE214" i="52"/>
  <c r="CE216" i="52"/>
  <c r="CE218" i="52"/>
  <c r="CE220" i="52"/>
  <c r="CE222" i="52"/>
  <c r="CE224" i="52"/>
  <c r="CE226" i="52"/>
  <c r="CE228" i="52"/>
  <c r="CE230" i="52"/>
  <c r="CE232" i="52"/>
  <c r="CE234" i="52"/>
  <c r="CE111" i="52"/>
  <c r="CE130" i="52"/>
  <c r="CE142" i="52"/>
  <c r="CE150" i="52"/>
  <c r="CE158" i="52"/>
  <c r="CE166" i="52"/>
  <c r="CE168" i="52"/>
  <c r="CE172" i="52"/>
  <c r="CE176" i="52"/>
  <c r="CE181" i="52"/>
  <c r="CE184" i="52"/>
  <c r="CE138" i="52"/>
  <c r="CE160" i="52"/>
  <c r="CE169" i="52"/>
  <c r="CE174" i="52"/>
  <c r="CE193" i="52"/>
  <c r="CE201" i="52"/>
  <c r="CE209" i="52"/>
  <c r="CE217" i="52"/>
  <c r="CE225" i="52"/>
  <c r="CE233" i="52"/>
  <c r="CE239" i="52"/>
  <c r="CE173" i="52"/>
  <c r="CE179" i="52"/>
  <c r="CE187" i="52"/>
  <c r="CE195" i="52"/>
  <c r="CE203" i="52"/>
  <c r="CE211" i="52"/>
  <c r="CE219" i="52"/>
  <c r="CE227" i="52"/>
  <c r="CE235" i="52"/>
  <c r="CE236" i="52"/>
  <c r="CE241" i="52"/>
  <c r="CE243" i="52"/>
  <c r="CE245" i="52"/>
  <c r="CE247" i="52"/>
  <c r="CE249" i="52"/>
  <c r="CE251" i="52"/>
  <c r="CE253" i="52"/>
  <c r="CE255" i="52"/>
  <c r="CE257" i="52"/>
  <c r="CE259" i="52"/>
  <c r="CE261" i="52"/>
  <c r="CE263" i="52"/>
  <c r="CE265" i="52"/>
  <c r="CE267" i="52"/>
  <c r="CE269" i="52"/>
  <c r="CE271" i="52"/>
  <c r="CE273" i="52"/>
  <c r="CE275" i="52"/>
  <c r="CE277" i="52"/>
  <c r="CE279" i="52"/>
  <c r="CE281" i="52"/>
  <c r="CE283" i="52"/>
  <c r="CE285" i="52"/>
  <c r="CE287" i="52"/>
  <c r="CE144" i="52"/>
  <c r="CE189" i="52"/>
  <c r="CE197" i="52"/>
  <c r="CE205" i="52"/>
  <c r="CE213" i="52"/>
  <c r="CE221" i="52"/>
  <c r="CE229" i="52"/>
  <c r="CE237" i="52"/>
  <c r="CE152" i="52"/>
  <c r="CE191" i="52"/>
  <c r="CE223" i="52"/>
  <c r="CE238" i="52"/>
  <c r="CE242" i="52"/>
  <c r="CE250" i="52"/>
  <c r="CE258" i="52"/>
  <c r="CE266" i="52"/>
  <c r="CE274" i="52"/>
  <c r="CE282" i="52"/>
  <c r="CE291" i="52"/>
  <c r="CE295" i="52"/>
  <c r="CE298" i="52"/>
  <c r="CE303" i="52"/>
  <c r="CE306" i="52"/>
  <c r="CE311" i="52"/>
  <c r="CE314" i="52"/>
  <c r="CE319" i="52"/>
  <c r="CE321" i="52"/>
  <c r="CE323" i="52"/>
  <c r="CE325" i="52"/>
  <c r="CE327" i="52"/>
  <c r="CE329" i="52"/>
  <c r="CE331" i="52"/>
  <c r="CE333" i="52"/>
  <c r="CE335" i="52"/>
  <c r="CE337" i="52"/>
  <c r="CE339" i="52"/>
  <c r="CE341" i="52"/>
  <c r="CE343" i="52"/>
  <c r="CE345" i="52"/>
  <c r="CE347" i="52"/>
  <c r="CE349" i="52"/>
  <c r="CE351" i="52"/>
  <c r="CE353" i="52"/>
  <c r="CE199" i="52"/>
  <c r="CE231" i="52"/>
  <c r="CE244" i="52"/>
  <c r="CE252" i="52"/>
  <c r="CE260" i="52"/>
  <c r="CE268" i="52"/>
  <c r="CE276" i="52"/>
  <c r="CE284" i="52"/>
  <c r="CE288" i="52"/>
  <c r="CE292" i="52"/>
  <c r="CE296" i="52"/>
  <c r="CE301" i="52"/>
  <c r="CE304" i="52"/>
  <c r="CE309" i="52"/>
  <c r="CE312" i="52"/>
  <c r="CE317" i="52"/>
  <c r="CE320" i="52"/>
  <c r="CE207" i="52"/>
  <c r="CE246" i="52"/>
  <c r="CE254" i="52"/>
  <c r="CE262" i="52"/>
  <c r="CE270" i="52"/>
  <c r="CE278" i="52"/>
  <c r="CE286" i="52"/>
  <c r="CE289" i="52"/>
  <c r="CE293" i="52"/>
  <c r="CE299" i="52"/>
  <c r="CE302" i="52"/>
  <c r="CE307" i="52"/>
  <c r="CE310" i="52"/>
  <c r="CE315" i="52"/>
  <c r="CE318" i="52"/>
  <c r="CE322" i="52"/>
  <c r="CE324" i="52"/>
  <c r="CE326" i="52"/>
  <c r="CE328" i="52"/>
  <c r="CE330" i="52"/>
  <c r="CE332" i="52"/>
  <c r="CE334" i="52"/>
  <c r="CE336" i="52"/>
  <c r="CE338" i="52"/>
  <c r="CE340" i="52"/>
  <c r="CE342" i="52"/>
  <c r="CE344" i="52"/>
  <c r="CE346" i="52"/>
  <c r="CE348" i="52"/>
  <c r="CE350" i="52"/>
  <c r="CE352" i="52"/>
  <c r="CE354" i="52"/>
  <c r="CE356" i="52"/>
  <c r="CE358" i="52"/>
  <c r="CE360" i="52"/>
  <c r="CE362" i="52"/>
  <c r="CE364" i="52"/>
  <c r="CE366" i="52"/>
  <c r="CE368" i="52"/>
  <c r="CE370" i="52"/>
  <c r="CE372" i="52"/>
  <c r="CE182" i="52"/>
  <c r="CE215" i="52"/>
  <c r="CE240" i="52"/>
  <c r="CE248" i="52"/>
  <c r="CE256" i="52"/>
  <c r="CE264" i="52"/>
  <c r="CE272" i="52"/>
  <c r="CE280" i="52"/>
  <c r="CE290" i="52"/>
  <c r="CE308" i="52"/>
  <c r="CE355" i="52"/>
  <c r="CE363" i="52"/>
  <c r="CE371" i="52"/>
  <c r="CE300" i="52"/>
  <c r="CE313" i="52"/>
  <c r="CE361" i="52"/>
  <c r="CE369" i="52"/>
  <c r="CE374" i="52"/>
  <c r="CE376" i="52"/>
  <c r="CE378" i="52"/>
  <c r="CE380" i="52"/>
  <c r="CE294" i="52"/>
  <c r="CE367" i="52"/>
  <c r="CE383" i="52"/>
  <c r="CE385" i="52"/>
  <c r="CE387" i="52"/>
  <c r="CE389" i="52"/>
  <c r="CE391" i="52"/>
  <c r="CE393" i="52"/>
  <c r="CE395" i="52"/>
  <c r="CE397" i="52"/>
  <c r="CE297" i="52"/>
  <c r="CE316" i="52"/>
  <c r="CE357" i="52"/>
  <c r="CE375" i="52"/>
  <c r="CE379" i="52"/>
  <c r="CE305" i="52"/>
  <c r="CE359" i="52"/>
  <c r="CE382" i="52"/>
  <c r="CE384" i="52"/>
  <c r="CE386" i="52"/>
  <c r="CE388" i="52"/>
  <c r="CE390" i="52"/>
  <c r="CE392" i="52"/>
  <c r="CE394" i="52"/>
  <c r="CE396" i="52"/>
  <c r="CE398" i="52"/>
  <c r="CE400" i="52"/>
  <c r="CE402" i="52"/>
  <c r="CE404" i="52"/>
  <c r="CE406" i="52"/>
  <c r="CE408" i="52"/>
  <c r="CE410" i="52"/>
  <c r="CE412" i="52"/>
  <c r="CE414" i="52"/>
  <c r="CE416" i="52"/>
  <c r="CE418" i="52"/>
  <c r="CE420" i="52"/>
  <c r="CE422" i="52"/>
  <c r="CE424" i="52"/>
  <c r="CE426" i="52"/>
  <c r="CE428" i="52"/>
  <c r="CE430" i="52"/>
  <c r="CE432" i="52"/>
  <c r="CE434" i="52"/>
  <c r="CE36" i="52"/>
  <c r="CE365" i="52"/>
  <c r="CE373" i="52"/>
  <c r="CE377" i="52"/>
  <c r="CE381" i="52"/>
  <c r="CE401" i="52"/>
  <c r="CE405" i="52"/>
  <c r="CE409" i="52"/>
  <c r="CE413" i="52"/>
  <c r="CE417" i="52"/>
  <c r="CE421" i="52"/>
  <c r="CE425" i="52"/>
  <c r="CE429" i="52"/>
  <c r="CE433" i="52"/>
  <c r="CE399" i="52"/>
  <c r="CE403" i="52"/>
  <c r="CE407" i="52"/>
  <c r="CE411" i="52"/>
  <c r="CE415" i="52"/>
  <c r="CE419" i="52"/>
  <c r="CE423" i="52"/>
  <c r="CE427" i="52"/>
  <c r="CE431" i="52"/>
  <c r="CE435" i="52"/>
  <c r="BB2" i="52"/>
  <c r="CI37" i="52"/>
  <c r="CI39" i="52"/>
  <c r="CI41" i="52"/>
  <c r="CI43" i="52"/>
  <c r="CI45" i="52"/>
  <c r="CI47" i="52"/>
  <c r="CI49" i="52"/>
  <c r="CI51" i="52"/>
  <c r="CI38" i="52"/>
  <c r="CI40" i="52"/>
  <c r="CI42" i="52"/>
  <c r="CI44" i="52"/>
  <c r="CI46" i="52"/>
  <c r="CI48" i="52"/>
  <c r="CI50" i="52"/>
  <c r="CI52" i="52"/>
  <c r="CI54" i="52"/>
  <c r="CI55" i="52"/>
  <c r="CI56" i="52"/>
  <c r="CI58" i="52"/>
  <c r="CI60" i="52"/>
  <c r="CI62" i="52"/>
  <c r="CI64" i="52"/>
  <c r="CI66" i="52"/>
  <c r="CI68" i="52"/>
  <c r="CI53" i="52"/>
  <c r="CI57" i="52"/>
  <c r="CI59" i="52"/>
  <c r="CI61" i="52"/>
  <c r="CI63" i="52"/>
  <c r="CI65" i="52"/>
  <c r="CI67" i="52"/>
  <c r="CI69" i="52"/>
  <c r="CI71" i="52"/>
  <c r="CI70" i="52"/>
  <c r="CI73" i="52"/>
  <c r="CI75" i="52"/>
  <c r="CI77" i="52"/>
  <c r="CI79" i="52"/>
  <c r="CI81" i="52"/>
  <c r="CI72" i="52"/>
  <c r="CI80" i="52"/>
  <c r="CI74" i="52"/>
  <c r="CI82" i="52"/>
  <c r="CI83" i="52"/>
  <c r="CI85" i="52"/>
  <c r="CI87" i="52"/>
  <c r="CI89" i="52"/>
  <c r="CI91" i="52"/>
  <c r="CI93" i="52"/>
  <c r="CI95" i="52"/>
  <c r="CI97" i="52"/>
  <c r="CI99" i="52"/>
  <c r="CI101" i="52"/>
  <c r="CI76" i="52"/>
  <c r="CI90" i="52"/>
  <c r="CI98" i="52"/>
  <c r="CI105" i="52"/>
  <c r="CI110" i="52"/>
  <c r="CI115" i="52"/>
  <c r="CI84" i="52"/>
  <c r="CI92" i="52"/>
  <c r="CI100" i="52"/>
  <c r="CI106" i="52"/>
  <c r="CI113" i="52"/>
  <c r="CI117" i="52"/>
  <c r="CI119" i="52"/>
  <c r="CI121" i="52"/>
  <c r="CI123" i="52"/>
  <c r="CI125" i="52"/>
  <c r="CI127" i="52"/>
  <c r="CI129" i="52"/>
  <c r="CI131" i="52"/>
  <c r="CI133" i="52"/>
  <c r="CI135" i="52"/>
  <c r="CI137" i="52"/>
  <c r="CI78" i="52"/>
  <c r="CI86" i="52"/>
  <c r="CI94" i="52"/>
  <c r="CI102" i="52"/>
  <c r="CI103" i="52"/>
  <c r="CI107" i="52"/>
  <c r="CI111" i="52"/>
  <c r="CI114" i="52"/>
  <c r="CI122" i="52"/>
  <c r="CI130" i="52"/>
  <c r="CI138" i="52"/>
  <c r="CI88" i="52"/>
  <c r="CI104" i="52"/>
  <c r="CI109" i="52"/>
  <c r="CI116" i="52"/>
  <c r="CI124" i="52"/>
  <c r="CI132" i="52"/>
  <c r="CI139" i="52"/>
  <c r="CI141" i="52"/>
  <c r="CI143" i="52"/>
  <c r="CI145" i="52"/>
  <c r="CI147" i="52"/>
  <c r="CI149" i="52"/>
  <c r="CI151" i="52"/>
  <c r="CI153" i="52"/>
  <c r="CI155" i="52"/>
  <c r="CI157" i="52"/>
  <c r="CI159" i="52"/>
  <c r="CI161" i="52"/>
  <c r="CI163" i="52"/>
  <c r="CI165" i="52"/>
  <c r="CI167" i="52"/>
  <c r="CI96" i="52"/>
  <c r="CI108" i="52"/>
  <c r="CI118" i="52"/>
  <c r="CI126" i="52"/>
  <c r="CI134" i="52"/>
  <c r="CI128" i="52"/>
  <c r="CI144" i="52"/>
  <c r="CI152" i="52"/>
  <c r="CI160" i="52"/>
  <c r="CI168" i="52"/>
  <c r="CI172" i="52"/>
  <c r="CI175" i="52"/>
  <c r="CI178" i="52"/>
  <c r="CI183" i="52"/>
  <c r="CI136" i="52"/>
  <c r="CI146" i="52"/>
  <c r="CI154" i="52"/>
  <c r="CI162" i="52"/>
  <c r="CI169" i="52"/>
  <c r="CI173" i="52"/>
  <c r="CI176" i="52"/>
  <c r="CI181" i="52"/>
  <c r="CI184" i="52"/>
  <c r="CI186" i="52"/>
  <c r="CI188" i="52"/>
  <c r="CI190" i="52"/>
  <c r="CI192" i="52"/>
  <c r="CI194" i="52"/>
  <c r="CI196" i="52"/>
  <c r="CI198" i="52"/>
  <c r="CI200" i="52"/>
  <c r="CI202" i="52"/>
  <c r="CI204" i="52"/>
  <c r="CI206" i="52"/>
  <c r="CI208" i="52"/>
  <c r="CI210" i="52"/>
  <c r="CI212" i="52"/>
  <c r="CI214" i="52"/>
  <c r="CI216" i="52"/>
  <c r="CI218" i="52"/>
  <c r="CI220" i="52"/>
  <c r="CI222" i="52"/>
  <c r="CI224" i="52"/>
  <c r="CI226" i="52"/>
  <c r="CI228" i="52"/>
  <c r="CI230" i="52"/>
  <c r="CI232" i="52"/>
  <c r="CI234" i="52"/>
  <c r="CI140" i="52"/>
  <c r="CI148" i="52"/>
  <c r="CI156" i="52"/>
  <c r="CI164" i="52"/>
  <c r="CI170" i="52"/>
  <c r="CI174" i="52"/>
  <c r="CI179" i="52"/>
  <c r="CI182" i="52"/>
  <c r="CI142" i="52"/>
  <c r="CI191" i="52"/>
  <c r="CI199" i="52"/>
  <c r="CI207" i="52"/>
  <c r="CI215" i="52"/>
  <c r="CI223" i="52"/>
  <c r="CI231" i="52"/>
  <c r="CI237" i="52"/>
  <c r="CI112" i="52"/>
  <c r="CI150" i="52"/>
  <c r="CI171" i="52"/>
  <c r="CI180" i="52"/>
  <c r="CI193" i="52"/>
  <c r="CI201" i="52"/>
  <c r="CI209" i="52"/>
  <c r="CI217" i="52"/>
  <c r="CI225" i="52"/>
  <c r="CI233" i="52"/>
  <c r="CI241" i="52"/>
  <c r="CI243" i="52"/>
  <c r="CI245" i="52"/>
  <c r="CI247" i="52"/>
  <c r="CI249" i="52"/>
  <c r="CI251" i="52"/>
  <c r="CI253" i="52"/>
  <c r="CI255" i="52"/>
  <c r="CI257" i="52"/>
  <c r="CI259" i="52"/>
  <c r="CI261" i="52"/>
  <c r="CI263" i="52"/>
  <c r="CI265" i="52"/>
  <c r="CI267" i="52"/>
  <c r="CI269" i="52"/>
  <c r="CI271" i="52"/>
  <c r="CI273" i="52"/>
  <c r="CI275" i="52"/>
  <c r="CI277" i="52"/>
  <c r="CI279" i="52"/>
  <c r="CI281" i="52"/>
  <c r="CI283" i="52"/>
  <c r="CI285" i="52"/>
  <c r="CI287" i="52"/>
  <c r="CI158" i="52"/>
  <c r="CI185" i="52"/>
  <c r="CI187" i="52"/>
  <c r="CI195" i="52"/>
  <c r="CI203" i="52"/>
  <c r="CI211" i="52"/>
  <c r="CI219" i="52"/>
  <c r="CI227" i="52"/>
  <c r="CI235" i="52"/>
  <c r="CI238" i="52"/>
  <c r="CI166" i="52"/>
  <c r="CI205" i="52"/>
  <c r="CI236" i="52"/>
  <c r="CI239" i="52"/>
  <c r="CI240" i="52"/>
  <c r="CI248" i="52"/>
  <c r="CI256" i="52"/>
  <c r="CI264" i="52"/>
  <c r="CI272" i="52"/>
  <c r="CI280" i="52"/>
  <c r="CI289" i="52"/>
  <c r="CI293" i="52"/>
  <c r="CI296" i="52"/>
  <c r="CI301" i="52"/>
  <c r="CI304" i="52"/>
  <c r="CI309" i="52"/>
  <c r="CI312" i="52"/>
  <c r="CI317" i="52"/>
  <c r="CI320" i="52"/>
  <c r="CI321" i="52"/>
  <c r="CI323" i="52"/>
  <c r="CI325" i="52"/>
  <c r="CI327" i="52"/>
  <c r="CI329" i="52"/>
  <c r="CI331" i="52"/>
  <c r="CI333" i="52"/>
  <c r="CI335" i="52"/>
  <c r="CI337" i="52"/>
  <c r="CI339" i="52"/>
  <c r="CI341" i="52"/>
  <c r="CI343" i="52"/>
  <c r="CI345" i="52"/>
  <c r="CI347" i="52"/>
  <c r="CI349" i="52"/>
  <c r="CI351" i="52"/>
  <c r="CI353" i="52"/>
  <c r="CI213" i="52"/>
  <c r="CI242" i="52"/>
  <c r="CI250" i="52"/>
  <c r="CI258" i="52"/>
  <c r="CI266" i="52"/>
  <c r="CI274" i="52"/>
  <c r="CI282" i="52"/>
  <c r="CI290" i="52"/>
  <c r="CI294" i="52"/>
  <c r="CI299" i="52"/>
  <c r="CI302" i="52"/>
  <c r="CI307" i="52"/>
  <c r="CI310" i="52"/>
  <c r="CI315" i="52"/>
  <c r="CI318" i="52"/>
  <c r="CI189" i="52"/>
  <c r="CI221" i="52"/>
  <c r="CI244" i="52"/>
  <c r="CI252" i="52"/>
  <c r="CI260" i="52"/>
  <c r="CI268" i="52"/>
  <c r="CI276" i="52"/>
  <c r="CI284" i="52"/>
  <c r="CI291" i="52"/>
  <c r="CI297" i="52"/>
  <c r="CI300" i="52"/>
  <c r="CI305" i="52"/>
  <c r="CI308" i="52"/>
  <c r="CI313" i="52"/>
  <c r="CI316" i="52"/>
  <c r="CI322" i="52"/>
  <c r="CI324" i="52"/>
  <c r="CI326" i="52"/>
  <c r="CI328" i="52"/>
  <c r="CI330" i="52"/>
  <c r="CI332" i="52"/>
  <c r="CI334" i="52"/>
  <c r="CI336" i="52"/>
  <c r="CI338" i="52"/>
  <c r="CI340" i="52"/>
  <c r="CI342" i="52"/>
  <c r="CI344" i="52"/>
  <c r="CI346" i="52"/>
  <c r="CI348" i="52"/>
  <c r="CI350" i="52"/>
  <c r="CI352" i="52"/>
  <c r="CI354" i="52"/>
  <c r="CI356" i="52"/>
  <c r="CI358" i="52"/>
  <c r="CI360" i="52"/>
  <c r="CI362" i="52"/>
  <c r="CI364" i="52"/>
  <c r="CI366" i="52"/>
  <c r="CI368" i="52"/>
  <c r="CI370" i="52"/>
  <c r="CI120" i="52"/>
  <c r="CI177" i="52"/>
  <c r="CI197" i="52"/>
  <c r="CI229" i="52"/>
  <c r="CI246" i="52"/>
  <c r="CI254" i="52"/>
  <c r="CI262" i="52"/>
  <c r="CI270" i="52"/>
  <c r="CI278" i="52"/>
  <c r="CI286" i="52"/>
  <c r="CI288" i="52"/>
  <c r="CI303" i="52"/>
  <c r="CI361" i="52"/>
  <c r="CI369" i="52"/>
  <c r="CI295" i="52"/>
  <c r="CI314" i="52"/>
  <c r="CI359" i="52"/>
  <c r="CI367" i="52"/>
  <c r="CI372" i="52"/>
  <c r="CI374" i="52"/>
  <c r="CI376" i="52"/>
  <c r="CI378" i="52"/>
  <c r="CI380" i="52"/>
  <c r="CI306" i="52"/>
  <c r="CI365" i="52"/>
  <c r="CI383" i="52"/>
  <c r="CI385" i="52"/>
  <c r="CI387" i="52"/>
  <c r="CI389" i="52"/>
  <c r="CI391" i="52"/>
  <c r="CI393" i="52"/>
  <c r="CI395" i="52"/>
  <c r="CI397" i="52"/>
  <c r="CI311" i="52"/>
  <c r="CI355" i="52"/>
  <c r="CI371" i="52"/>
  <c r="CI373" i="52"/>
  <c r="CI377" i="52"/>
  <c r="CI381" i="52"/>
  <c r="CI292" i="52"/>
  <c r="CI319" i="52"/>
  <c r="CI357" i="52"/>
  <c r="CI382" i="52"/>
  <c r="CI384" i="52"/>
  <c r="CI386" i="52"/>
  <c r="CI388" i="52"/>
  <c r="CI390" i="52"/>
  <c r="CI392" i="52"/>
  <c r="CI394" i="52"/>
  <c r="CI396" i="52"/>
  <c r="CI398" i="52"/>
  <c r="CI400" i="52"/>
  <c r="CI402" i="52"/>
  <c r="CI404" i="52"/>
  <c r="CI406" i="52"/>
  <c r="CI408" i="52"/>
  <c r="CI410" i="52"/>
  <c r="CI412" i="52"/>
  <c r="CI414" i="52"/>
  <c r="CI416" i="52"/>
  <c r="CI418" i="52"/>
  <c r="CI420" i="52"/>
  <c r="CI422" i="52"/>
  <c r="CI424" i="52"/>
  <c r="CI426" i="52"/>
  <c r="CI428" i="52"/>
  <c r="CI430" i="52"/>
  <c r="CI432" i="52"/>
  <c r="CI434" i="52"/>
  <c r="CI36" i="52"/>
  <c r="CI298" i="52"/>
  <c r="CI363" i="52"/>
  <c r="CI375" i="52"/>
  <c r="CI379" i="52"/>
  <c r="CI403" i="52"/>
  <c r="CI407" i="52"/>
  <c r="CI411" i="52"/>
  <c r="CI415" i="52"/>
  <c r="CI419" i="52"/>
  <c r="CI423" i="52"/>
  <c r="CI427" i="52"/>
  <c r="CI431" i="52"/>
  <c r="CI435" i="52"/>
  <c r="CI401" i="52"/>
  <c r="CI405" i="52"/>
  <c r="CI409" i="52"/>
  <c r="CI413" i="52"/>
  <c r="CI417" i="52"/>
  <c r="CI421" i="52"/>
  <c r="CI425" i="52"/>
  <c r="CI429" i="52"/>
  <c r="CI433" i="52"/>
  <c r="CI399" i="52"/>
  <c r="BG37" i="52"/>
  <c r="BK37" i="52"/>
  <c r="BO37" i="52"/>
  <c r="BH37" i="52"/>
  <c r="BL37" i="52"/>
  <c r="BM37" i="52"/>
  <c r="BN37" i="52"/>
  <c r="BI37" i="52"/>
  <c r="BJ37" i="52"/>
  <c r="BH39" i="52"/>
  <c r="BL39" i="52"/>
  <c r="BI39" i="52"/>
  <c r="BM39" i="52"/>
  <c r="BJ39" i="52"/>
  <c r="BN39" i="52"/>
  <c r="BG39" i="52"/>
  <c r="BK39" i="52"/>
  <c r="BO39" i="52"/>
  <c r="BH41" i="52"/>
  <c r="BL41" i="52"/>
  <c r="BI41" i="52"/>
  <c r="BM41" i="52"/>
  <c r="BJ41" i="52"/>
  <c r="BN41" i="52"/>
  <c r="BG41" i="52"/>
  <c r="BK41" i="52"/>
  <c r="BO41" i="52"/>
  <c r="BH43" i="52"/>
  <c r="BL43" i="52"/>
  <c r="BI43" i="52"/>
  <c r="BM43" i="52"/>
  <c r="BJ43" i="52"/>
  <c r="BN43" i="52"/>
  <c r="BG43" i="52"/>
  <c r="BK43" i="52"/>
  <c r="BO43" i="52"/>
  <c r="BH45" i="52"/>
  <c r="BL45" i="52"/>
  <c r="BI45" i="52"/>
  <c r="BM45" i="52"/>
  <c r="BJ45" i="52"/>
  <c r="BN45" i="52"/>
  <c r="BG45" i="52"/>
  <c r="BK45" i="52"/>
  <c r="BO45" i="52"/>
  <c r="BH47" i="52"/>
  <c r="BL47" i="52"/>
  <c r="BI47" i="52"/>
  <c r="BM47" i="52"/>
  <c r="BJ47" i="52"/>
  <c r="BN47" i="52"/>
  <c r="BG47" i="52"/>
  <c r="BK47" i="52"/>
  <c r="BO47" i="52"/>
  <c r="BH49" i="52"/>
  <c r="BL49" i="52"/>
  <c r="BI49" i="52"/>
  <c r="BM49" i="52"/>
  <c r="BJ49" i="52"/>
  <c r="BN49" i="52"/>
  <c r="BG49" i="52"/>
  <c r="BK49" i="52"/>
  <c r="BO49" i="52"/>
  <c r="BH51" i="52"/>
  <c r="BL51" i="52"/>
  <c r="BI51" i="52"/>
  <c r="BM51" i="52"/>
  <c r="BJ51" i="52"/>
  <c r="BN51" i="52"/>
  <c r="BG51" i="52"/>
  <c r="BK51" i="52"/>
  <c r="BO51" i="52"/>
  <c r="BH53" i="52"/>
  <c r="BL53" i="52"/>
  <c r="BI53" i="52"/>
  <c r="BM53" i="52"/>
  <c r="BJ53" i="52"/>
  <c r="BN53" i="52"/>
  <c r="BG53" i="52"/>
  <c r="BK53" i="52"/>
  <c r="BO53" i="52"/>
  <c r="BH55" i="52"/>
  <c r="BL55" i="52"/>
  <c r="BI55" i="52"/>
  <c r="BM55" i="52"/>
  <c r="BJ55" i="52"/>
  <c r="BN55" i="52"/>
  <c r="BG55" i="52"/>
  <c r="BK55" i="52"/>
  <c r="BO55" i="52"/>
  <c r="BH57" i="52"/>
  <c r="BL57" i="52"/>
  <c r="BI57" i="52"/>
  <c r="BM57" i="52"/>
  <c r="BJ57" i="52"/>
  <c r="BN57" i="52"/>
  <c r="BG57" i="52"/>
  <c r="BK57" i="52"/>
  <c r="BO57" i="52"/>
  <c r="BH59" i="52"/>
  <c r="BL59" i="52"/>
  <c r="BI59" i="52"/>
  <c r="BM59" i="52"/>
  <c r="BJ59" i="52"/>
  <c r="BN59" i="52"/>
  <c r="BG59" i="52"/>
  <c r="BK59" i="52"/>
  <c r="BO59" i="52"/>
  <c r="BH61" i="52"/>
  <c r="BL61" i="52"/>
  <c r="BI61" i="52"/>
  <c r="BM61" i="52"/>
  <c r="BJ61" i="52"/>
  <c r="BN61" i="52"/>
  <c r="BG61" i="52"/>
  <c r="BK61" i="52"/>
  <c r="BO61" i="52"/>
  <c r="BH63" i="52"/>
  <c r="BL63" i="52"/>
  <c r="BI63" i="52"/>
  <c r="BM63" i="52"/>
  <c r="BJ63" i="52"/>
  <c r="BN63" i="52"/>
  <c r="BG63" i="52"/>
  <c r="BK63" i="52"/>
  <c r="BO63" i="52"/>
  <c r="BH65" i="52"/>
  <c r="BL65" i="52"/>
  <c r="BI65" i="52"/>
  <c r="BM65" i="52"/>
  <c r="BJ65" i="52"/>
  <c r="BN65" i="52"/>
  <c r="BG65" i="52"/>
  <c r="BK65" i="52"/>
  <c r="BO65" i="52"/>
  <c r="BH67" i="52"/>
  <c r="BL67" i="52"/>
  <c r="BI67" i="52"/>
  <c r="BM67" i="52"/>
  <c r="BJ67" i="52"/>
  <c r="BN67" i="52"/>
  <c r="BG67" i="52"/>
  <c r="BK67" i="52"/>
  <c r="BO67" i="52"/>
  <c r="BH69" i="52"/>
  <c r="BL69" i="52"/>
  <c r="BI69" i="52"/>
  <c r="BM69" i="52"/>
  <c r="BJ69" i="52"/>
  <c r="BN69" i="52"/>
  <c r="BG69" i="52"/>
  <c r="BK69" i="52"/>
  <c r="BO69" i="52"/>
  <c r="BH71" i="52"/>
  <c r="BL71" i="52"/>
  <c r="BI71" i="52"/>
  <c r="BM71" i="52"/>
  <c r="BJ71" i="52"/>
  <c r="BN71" i="52"/>
  <c r="BG71" i="52"/>
  <c r="BK71" i="52"/>
  <c r="BO71" i="52"/>
  <c r="BH73" i="52"/>
  <c r="BL73" i="52"/>
  <c r="BI73" i="52"/>
  <c r="BM73" i="52"/>
  <c r="BJ73" i="52"/>
  <c r="BN73" i="52"/>
  <c r="BG73" i="52"/>
  <c r="BK73" i="52"/>
  <c r="BO73" i="52"/>
  <c r="BH75" i="52"/>
  <c r="BL75" i="52"/>
  <c r="BI75" i="52"/>
  <c r="BM75" i="52"/>
  <c r="BJ75" i="52"/>
  <c r="BN75" i="52"/>
  <c r="BG75" i="52"/>
  <c r="BK75" i="52"/>
  <c r="BO75" i="52"/>
  <c r="BH77" i="52"/>
  <c r="BL77" i="52"/>
  <c r="BI77" i="52"/>
  <c r="BM77" i="52"/>
  <c r="BJ77" i="52"/>
  <c r="BN77" i="52"/>
  <c r="BG77" i="52"/>
  <c r="BK77" i="52"/>
  <c r="BO77" i="52"/>
  <c r="BH79" i="52"/>
  <c r="BL79" i="52"/>
  <c r="BI79" i="52"/>
  <c r="BM79" i="52"/>
  <c r="BJ79" i="52"/>
  <c r="BN79" i="52"/>
  <c r="BG79" i="52"/>
  <c r="BK79" i="52"/>
  <c r="BO79" i="52"/>
  <c r="BH81" i="52"/>
  <c r="BL81" i="52"/>
  <c r="BI81" i="52"/>
  <c r="BM81" i="52"/>
  <c r="BJ81" i="52"/>
  <c r="BN81" i="52"/>
  <c r="BG81" i="52"/>
  <c r="BK81" i="52"/>
  <c r="BO81" i="52"/>
  <c r="BH83" i="52"/>
  <c r="BL83" i="52"/>
  <c r="BI83" i="52"/>
  <c r="BM83" i="52"/>
  <c r="BJ83" i="52"/>
  <c r="BN83" i="52"/>
  <c r="BG83" i="52"/>
  <c r="BK83" i="52"/>
  <c r="BO83" i="52"/>
  <c r="BH85" i="52"/>
  <c r="BL85" i="52"/>
  <c r="BI85" i="52"/>
  <c r="BM85" i="52"/>
  <c r="BJ85" i="52"/>
  <c r="BN85" i="52"/>
  <c r="BG85" i="52"/>
  <c r="BK85" i="52"/>
  <c r="BO85" i="52"/>
  <c r="BH87" i="52"/>
  <c r="BL87" i="52"/>
  <c r="BI87" i="52"/>
  <c r="BM87" i="52"/>
  <c r="BJ87" i="52"/>
  <c r="BN87" i="52"/>
  <c r="BG87" i="52"/>
  <c r="BK87" i="52"/>
  <c r="BO87" i="52"/>
  <c r="BH89" i="52"/>
  <c r="BL89" i="52"/>
  <c r="BI89" i="52"/>
  <c r="BM89" i="52"/>
  <c r="BJ89" i="52"/>
  <c r="BN89" i="52"/>
  <c r="BG89" i="52"/>
  <c r="BK89" i="52"/>
  <c r="BO89" i="52"/>
  <c r="BH91" i="52"/>
  <c r="BL91" i="52"/>
  <c r="BI91" i="52"/>
  <c r="BM91" i="52"/>
  <c r="BJ91" i="52"/>
  <c r="BN91" i="52"/>
  <c r="BG91" i="52"/>
  <c r="BK91" i="52"/>
  <c r="BO91" i="52"/>
  <c r="BH93" i="52"/>
  <c r="BL93" i="52"/>
  <c r="BI93" i="52"/>
  <c r="BM93" i="52"/>
  <c r="BJ93" i="52"/>
  <c r="BN93" i="52"/>
  <c r="BG93" i="52"/>
  <c r="BK93" i="52"/>
  <c r="BO93" i="52"/>
  <c r="BH95" i="52"/>
  <c r="BL95" i="52"/>
  <c r="BI95" i="52"/>
  <c r="BM95" i="52"/>
  <c r="BJ95" i="52"/>
  <c r="BN95" i="52"/>
  <c r="BG95" i="52"/>
  <c r="BK95" i="52"/>
  <c r="BO95" i="52"/>
  <c r="BH97" i="52"/>
  <c r="BL97" i="52"/>
  <c r="BI97" i="52"/>
  <c r="BM97" i="52"/>
  <c r="BJ97" i="52"/>
  <c r="BN97" i="52"/>
  <c r="BG97" i="52"/>
  <c r="BK97" i="52"/>
  <c r="BO97" i="52"/>
  <c r="BH99" i="52"/>
  <c r="BL99" i="52"/>
  <c r="BI99" i="52"/>
  <c r="BM99" i="52"/>
  <c r="BJ99" i="52"/>
  <c r="BN99" i="52"/>
  <c r="BG99" i="52"/>
  <c r="BK99" i="52"/>
  <c r="BO99" i="52"/>
  <c r="BH101" i="52"/>
  <c r="BL101" i="52"/>
  <c r="BI101" i="52"/>
  <c r="BM101" i="52"/>
  <c r="BJ101" i="52"/>
  <c r="BN101" i="52"/>
  <c r="BG101" i="52"/>
  <c r="BK101" i="52"/>
  <c r="BO101" i="52"/>
  <c r="BH103" i="52"/>
  <c r="BL103" i="52"/>
  <c r="BI103" i="52"/>
  <c r="BM103" i="52"/>
  <c r="BJ103" i="52"/>
  <c r="BN103" i="52"/>
  <c r="BG103" i="52"/>
  <c r="BK103" i="52"/>
  <c r="BO103" i="52"/>
  <c r="BH105" i="52"/>
  <c r="BL105" i="52"/>
  <c r="BI105" i="52"/>
  <c r="BM105" i="52"/>
  <c r="BJ105" i="52"/>
  <c r="BN105" i="52"/>
  <c r="BG105" i="52"/>
  <c r="BK105" i="52"/>
  <c r="BO105" i="52"/>
  <c r="BH107" i="52"/>
  <c r="BL107" i="52"/>
  <c r="BI107" i="52"/>
  <c r="BM107" i="52"/>
  <c r="BJ107" i="52"/>
  <c r="BN107" i="52"/>
  <c r="BG107" i="52"/>
  <c r="BK107" i="52"/>
  <c r="BO107" i="52"/>
  <c r="BH109" i="52"/>
  <c r="BL109" i="52"/>
  <c r="BI109" i="52"/>
  <c r="BM109" i="52"/>
  <c r="BJ109" i="52"/>
  <c r="BN109" i="52"/>
  <c r="BG109" i="52"/>
  <c r="BK109" i="52"/>
  <c r="BO109" i="52"/>
  <c r="BH111" i="52"/>
  <c r="BL111" i="52"/>
  <c r="BI111" i="52"/>
  <c r="BM111" i="52"/>
  <c r="BJ111" i="52"/>
  <c r="BN111" i="52"/>
  <c r="BG111" i="52"/>
  <c r="BK111" i="52"/>
  <c r="BO111" i="52"/>
  <c r="BH113" i="52"/>
  <c r="BL113" i="52"/>
  <c r="BI113" i="52"/>
  <c r="BM113" i="52"/>
  <c r="BJ113" i="52"/>
  <c r="BN113" i="52"/>
  <c r="BG113" i="52"/>
  <c r="BK113" i="52"/>
  <c r="BO113" i="52"/>
  <c r="BH115" i="52"/>
  <c r="BL115" i="52"/>
  <c r="BI115" i="52"/>
  <c r="BM115" i="52"/>
  <c r="BJ115" i="52"/>
  <c r="BN115" i="52"/>
  <c r="BG115" i="52"/>
  <c r="BK115" i="52"/>
  <c r="BO115" i="52"/>
  <c r="BH117" i="52"/>
  <c r="BL117" i="52"/>
  <c r="BI117" i="52"/>
  <c r="BM117" i="52"/>
  <c r="BJ117" i="52"/>
  <c r="BN117" i="52"/>
  <c r="BG117" i="52"/>
  <c r="BK117" i="52"/>
  <c r="BO117" i="52"/>
  <c r="BH119" i="52"/>
  <c r="BL119" i="52"/>
  <c r="BI119" i="52"/>
  <c r="BM119" i="52"/>
  <c r="BJ119" i="52"/>
  <c r="BN119" i="52"/>
  <c r="BG119" i="52"/>
  <c r="BK119" i="52"/>
  <c r="BO119" i="52"/>
  <c r="BH121" i="52"/>
  <c r="BL121" i="52"/>
  <c r="BI121" i="52"/>
  <c r="BM121" i="52"/>
  <c r="BJ121" i="52"/>
  <c r="BN121" i="52"/>
  <c r="BG121" i="52"/>
  <c r="BK121" i="52"/>
  <c r="BO121" i="52"/>
  <c r="BH123" i="52"/>
  <c r="BL123" i="52"/>
  <c r="BI123" i="52"/>
  <c r="BM123" i="52"/>
  <c r="BJ123" i="52"/>
  <c r="BN123" i="52"/>
  <c r="BG123" i="52"/>
  <c r="BK123" i="52"/>
  <c r="BO123" i="52"/>
  <c r="BH125" i="52"/>
  <c r="BL125" i="52"/>
  <c r="BI125" i="52"/>
  <c r="BM125" i="52"/>
  <c r="BJ125" i="52"/>
  <c r="BN125" i="52"/>
  <c r="BG125" i="52"/>
  <c r="BK125" i="52"/>
  <c r="BO125" i="52"/>
  <c r="BH127" i="52"/>
  <c r="BL127" i="52"/>
  <c r="BI127" i="52"/>
  <c r="BM127" i="52"/>
  <c r="BJ127" i="52"/>
  <c r="BN127" i="52"/>
  <c r="BG127" i="52"/>
  <c r="BK127" i="52"/>
  <c r="BO127" i="52"/>
  <c r="BH129" i="52"/>
  <c r="BL129" i="52"/>
  <c r="BI129" i="52"/>
  <c r="BM129" i="52"/>
  <c r="BJ129" i="52"/>
  <c r="BN129" i="52"/>
  <c r="BG129" i="52"/>
  <c r="BK129" i="52"/>
  <c r="BO129" i="52"/>
  <c r="BH131" i="52"/>
  <c r="BL131" i="52"/>
  <c r="BI131" i="52"/>
  <c r="BM131" i="52"/>
  <c r="BJ131" i="52"/>
  <c r="BN131" i="52"/>
  <c r="BG131" i="52"/>
  <c r="BK131" i="52"/>
  <c r="BO131" i="52"/>
  <c r="BH133" i="52"/>
  <c r="BL133" i="52"/>
  <c r="BI133" i="52"/>
  <c r="BM133" i="52"/>
  <c r="BJ133" i="52"/>
  <c r="BN133" i="52"/>
  <c r="BG133" i="52"/>
  <c r="BK133" i="52"/>
  <c r="BO133" i="52"/>
  <c r="BH135" i="52"/>
  <c r="BL135" i="52"/>
  <c r="BI135" i="52"/>
  <c r="BM135" i="52"/>
  <c r="BJ135" i="52"/>
  <c r="BN135" i="52"/>
  <c r="BG135" i="52"/>
  <c r="BK135" i="52"/>
  <c r="BO135" i="52"/>
  <c r="BH137" i="52"/>
  <c r="BL137" i="52"/>
  <c r="BI137" i="52"/>
  <c r="BM137" i="52"/>
  <c r="BJ137" i="52"/>
  <c r="BN137" i="52"/>
  <c r="BG137" i="52"/>
  <c r="BK137" i="52"/>
  <c r="BO137" i="52"/>
  <c r="BH139" i="52"/>
  <c r="BL139" i="52"/>
  <c r="BI139" i="52"/>
  <c r="BM139" i="52"/>
  <c r="BJ139" i="52"/>
  <c r="BN139" i="52"/>
  <c r="BG139" i="52"/>
  <c r="BK139" i="52"/>
  <c r="BO139" i="52"/>
  <c r="BH141" i="52"/>
  <c r="BL141" i="52"/>
  <c r="BI141" i="52"/>
  <c r="BM141" i="52"/>
  <c r="BJ141" i="52"/>
  <c r="BN141" i="52"/>
  <c r="BG141" i="52"/>
  <c r="BK141" i="52"/>
  <c r="BO141" i="52"/>
  <c r="BH143" i="52"/>
  <c r="BL143" i="52"/>
  <c r="BI143" i="52"/>
  <c r="BM143" i="52"/>
  <c r="BJ143" i="52"/>
  <c r="BN143" i="52"/>
  <c r="BG143" i="52"/>
  <c r="BK143" i="52"/>
  <c r="BO143" i="52"/>
  <c r="BH145" i="52"/>
  <c r="BL145" i="52"/>
  <c r="BI145" i="52"/>
  <c r="BM145" i="52"/>
  <c r="BJ145" i="52"/>
  <c r="BN145" i="52"/>
  <c r="BG145" i="52"/>
  <c r="BK145" i="52"/>
  <c r="BO145" i="52"/>
  <c r="BH147" i="52"/>
  <c r="BL147" i="52"/>
  <c r="BI147" i="52"/>
  <c r="BM147" i="52"/>
  <c r="BJ147" i="52"/>
  <c r="BN147" i="52"/>
  <c r="BG147" i="52"/>
  <c r="BK147" i="52"/>
  <c r="BO147" i="52"/>
  <c r="BH149" i="52"/>
  <c r="BL149" i="52"/>
  <c r="BI149" i="52"/>
  <c r="BM149" i="52"/>
  <c r="BJ149" i="52"/>
  <c r="BN149" i="52"/>
  <c r="BG149" i="52"/>
  <c r="BK149" i="52"/>
  <c r="BO149" i="52"/>
  <c r="BH151" i="52"/>
  <c r="BL151" i="52"/>
  <c r="BI151" i="52"/>
  <c r="BM151" i="52"/>
  <c r="BJ151" i="52"/>
  <c r="BN151" i="52"/>
  <c r="BG151" i="52"/>
  <c r="BK151" i="52"/>
  <c r="BO151" i="52"/>
  <c r="BH153" i="52"/>
  <c r="BL153" i="52"/>
  <c r="BI153" i="52"/>
  <c r="BM153" i="52"/>
  <c r="BJ153" i="52"/>
  <c r="BN153" i="52"/>
  <c r="BG153" i="52"/>
  <c r="BK153" i="52"/>
  <c r="BO153" i="52"/>
  <c r="BH155" i="52"/>
  <c r="BL155" i="52"/>
  <c r="BI155" i="52"/>
  <c r="BM155" i="52"/>
  <c r="BJ155" i="52"/>
  <c r="BN155" i="52"/>
  <c r="BG155" i="52"/>
  <c r="BK155" i="52"/>
  <c r="BO155" i="52"/>
  <c r="BH157" i="52"/>
  <c r="BL157" i="52"/>
  <c r="BI157" i="52"/>
  <c r="BM157" i="52"/>
  <c r="BJ157" i="52"/>
  <c r="BN157" i="52"/>
  <c r="BG157" i="52"/>
  <c r="BK157" i="52"/>
  <c r="BO157" i="52"/>
  <c r="BH159" i="52"/>
  <c r="BL159" i="52"/>
  <c r="BI159" i="52"/>
  <c r="BM159" i="52"/>
  <c r="BJ159" i="52"/>
  <c r="BN159" i="52"/>
  <c r="BG159" i="52"/>
  <c r="BK159" i="52"/>
  <c r="BO159" i="52"/>
  <c r="BH161" i="52"/>
  <c r="BL161" i="52"/>
  <c r="BI161" i="52"/>
  <c r="BM161" i="52"/>
  <c r="BJ161" i="52"/>
  <c r="BN161" i="52"/>
  <c r="BG161" i="52"/>
  <c r="BK161" i="52"/>
  <c r="BO161" i="52"/>
  <c r="BH163" i="52"/>
  <c r="BL163" i="52"/>
  <c r="BI163" i="52"/>
  <c r="BM163" i="52"/>
  <c r="BJ163" i="52"/>
  <c r="BN163" i="52"/>
  <c r="BG163" i="52"/>
  <c r="BK163" i="52"/>
  <c r="BO163" i="52"/>
  <c r="BH165" i="52"/>
  <c r="BL165" i="52"/>
  <c r="BI165" i="52"/>
  <c r="BM165" i="52"/>
  <c r="BJ165" i="52"/>
  <c r="BN165" i="52"/>
  <c r="BG165" i="52"/>
  <c r="BK165" i="52"/>
  <c r="BO165" i="52"/>
  <c r="BH167" i="52"/>
  <c r="BL167" i="52"/>
  <c r="BI167" i="52"/>
  <c r="BM167" i="52"/>
  <c r="BJ167" i="52"/>
  <c r="BN167" i="52"/>
  <c r="BG167" i="52"/>
  <c r="BK167" i="52"/>
  <c r="BO167" i="52"/>
  <c r="BH169" i="52"/>
  <c r="BL169" i="52"/>
  <c r="BI169" i="52"/>
  <c r="BM169" i="52"/>
  <c r="BJ169" i="52"/>
  <c r="BN169" i="52"/>
  <c r="BG169" i="52"/>
  <c r="BK169" i="52"/>
  <c r="BO169" i="52"/>
  <c r="BH171" i="52"/>
  <c r="BL171" i="52"/>
  <c r="BI171" i="52"/>
  <c r="BM171" i="52"/>
  <c r="BJ171" i="52"/>
  <c r="BN171" i="52"/>
  <c r="BG171" i="52"/>
  <c r="BK171" i="52"/>
  <c r="BO171" i="52"/>
  <c r="BH173" i="52"/>
  <c r="BL173" i="52"/>
  <c r="BI173" i="52"/>
  <c r="BM173" i="52"/>
  <c r="BJ173" i="52"/>
  <c r="BN173" i="52"/>
  <c r="BG173" i="52"/>
  <c r="BK173" i="52"/>
  <c r="BO173" i="52"/>
  <c r="BH175" i="52"/>
  <c r="BL175" i="52"/>
  <c r="BI175" i="52"/>
  <c r="BM175" i="52"/>
  <c r="BJ175" i="52"/>
  <c r="BN175" i="52"/>
  <c r="BG175" i="52"/>
  <c r="BK175" i="52"/>
  <c r="BO175" i="52"/>
  <c r="BH177" i="52"/>
  <c r="BL177" i="52"/>
  <c r="BI177" i="52"/>
  <c r="BM177" i="52"/>
  <c r="BJ177" i="52"/>
  <c r="BN177" i="52"/>
  <c r="BG177" i="52"/>
  <c r="BK177" i="52"/>
  <c r="BO177" i="52"/>
  <c r="BH179" i="52"/>
  <c r="BL179" i="52"/>
  <c r="BI179" i="52"/>
  <c r="BM179" i="52"/>
  <c r="BJ179" i="52"/>
  <c r="BN179" i="52"/>
  <c r="BG179" i="52"/>
  <c r="BK179" i="52"/>
  <c r="BO179" i="52"/>
  <c r="BH181" i="52"/>
  <c r="BL181" i="52"/>
  <c r="BI181" i="52"/>
  <c r="BM181" i="52"/>
  <c r="BJ181" i="52"/>
  <c r="BN181" i="52"/>
  <c r="BG181" i="52"/>
  <c r="BK181" i="52"/>
  <c r="BO181" i="52"/>
  <c r="BH183" i="52"/>
  <c r="BL183" i="52"/>
  <c r="BI183" i="52"/>
  <c r="BM183" i="52"/>
  <c r="BJ183" i="52"/>
  <c r="BN183" i="52"/>
  <c r="BG183" i="52"/>
  <c r="BK183" i="52"/>
  <c r="BO183" i="52"/>
  <c r="BH185" i="52"/>
  <c r="BL185" i="52"/>
  <c r="BI185" i="52"/>
  <c r="BM185" i="52"/>
  <c r="BJ185" i="52"/>
  <c r="BN185" i="52"/>
  <c r="BG185" i="52"/>
  <c r="BK185" i="52"/>
  <c r="BO185" i="52"/>
  <c r="BH187" i="52"/>
  <c r="BL187" i="52"/>
  <c r="BI187" i="52"/>
  <c r="BM187" i="52"/>
  <c r="BJ187" i="52"/>
  <c r="BN187" i="52"/>
  <c r="BG187" i="52"/>
  <c r="BK187" i="52"/>
  <c r="BO187" i="52"/>
  <c r="BH189" i="52"/>
  <c r="BL189" i="52"/>
  <c r="BI189" i="52"/>
  <c r="BM189" i="52"/>
  <c r="BJ189" i="52"/>
  <c r="BN189" i="52"/>
  <c r="BG189" i="52"/>
  <c r="BK189" i="52"/>
  <c r="BO189" i="52"/>
  <c r="BH191" i="52"/>
  <c r="BL191" i="52"/>
  <c r="BI191" i="52"/>
  <c r="BM191" i="52"/>
  <c r="BJ191" i="52"/>
  <c r="BN191" i="52"/>
  <c r="BG191" i="52"/>
  <c r="BK191" i="52"/>
  <c r="BO191" i="52"/>
  <c r="BH193" i="52"/>
  <c r="BL193" i="52"/>
  <c r="BI193" i="52"/>
  <c r="BM193" i="52"/>
  <c r="BJ193" i="52"/>
  <c r="BN193" i="52"/>
  <c r="BG193" i="52"/>
  <c r="BK193" i="52"/>
  <c r="BO193" i="52"/>
  <c r="BH195" i="52"/>
  <c r="BL195" i="52"/>
  <c r="BI195" i="52"/>
  <c r="BM195" i="52"/>
  <c r="BJ195" i="52"/>
  <c r="BN195" i="52"/>
  <c r="BG195" i="52"/>
  <c r="BK195" i="52"/>
  <c r="BO195" i="52"/>
  <c r="BH197" i="52"/>
  <c r="BL197" i="52"/>
  <c r="BI197" i="52"/>
  <c r="BM197" i="52"/>
  <c r="BJ197" i="52"/>
  <c r="BN197" i="52"/>
  <c r="BG197" i="52"/>
  <c r="BK197" i="52"/>
  <c r="BO197" i="52"/>
  <c r="BH199" i="52"/>
  <c r="BL199" i="52"/>
  <c r="BI199" i="52"/>
  <c r="BM199" i="52"/>
  <c r="BJ199" i="52"/>
  <c r="BN199" i="52"/>
  <c r="BG199" i="52"/>
  <c r="BK199" i="52"/>
  <c r="BO199" i="52"/>
  <c r="BH201" i="52"/>
  <c r="BL201" i="52"/>
  <c r="BI201" i="52"/>
  <c r="BM201" i="52"/>
  <c r="BJ201" i="52"/>
  <c r="BN201" i="52"/>
  <c r="BG201" i="52"/>
  <c r="BK201" i="52"/>
  <c r="BO201" i="52"/>
  <c r="BH203" i="52"/>
  <c r="BL203" i="52"/>
  <c r="BI203" i="52"/>
  <c r="BM203" i="52"/>
  <c r="BJ203" i="52"/>
  <c r="BN203" i="52"/>
  <c r="BG203" i="52"/>
  <c r="BK203" i="52"/>
  <c r="BO203" i="52"/>
  <c r="BH205" i="52"/>
  <c r="BL205" i="52"/>
  <c r="BI205" i="52"/>
  <c r="BM205" i="52"/>
  <c r="BJ205" i="52"/>
  <c r="BN205" i="52"/>
  <c r="BG205" i="52"/>
  <c r="BK205" i="52"/>
  <c r="BO205" i="52"/>
  <c r="BH207" i="52"/>
  <c r="BL207" i="52"/>
  <c r="BI207" i="52"/>
  <c r="BM207" i="52"/>
  <c r="BJ207" i="52"/>
  <c r="BN207" i="52"/>
  <c r="BG207" i="52"/>
  <c r="BK207" i="52"/>
  <c r="BO207" i="52"/>
  <c r="BH209" i="52"/>
  <c r="BL209" i="52"/>
  <c r="BI209" i="52"/>
  <c r="BM209" i="52"/>
  <c r="BJ209" i="52"/>
  <c r="BN209" i="52"/>
  <c r="BG209" i="52"/>
  <c r="BK209" i="52"/>
  <c r="BO209" i="52"/>
  <c r="BH211" i="52"/>
  <c r="BL211" i="52"/>
  <c r="BI211" i="52"/>
  <c r="BM211" i="52"/>
  <c r="BJ211" i="52"/>
  <c r="BN211" i="52"/>
  <c r="BG211" i="52"/>
  <c r="BK211" i="52"/>
  <c r="BO211" i="52"/>
  <c r="BH213" i="52"/>
  <c r="BL213" i="52"/>
  <c r="BI213" i="52"/>
  <c r="BM213" i="52"/>
  <c r="BJ213" i="52"/>
  <c r="BN213" i="52"/>
  <c r="BG213" i="52"/>
  <c r="BK213" i="52"/>
  <c r="BO213" i="52"/>
  <c r="BH215" i="52"/>
  <c r="BL215" i="52"/>
  <c r="BI215" i="52"/>
  <c r="BM215" i="52"/>
  <c r="BJ215" i="52"/>
  <c r="BN215" i="52"/>
  <c r="BG215" i="52"/>
  <c r="BK215" i="52"/>
  <c r="BO215" i="52"/>
  <c r="BH217" i="52"/>
  <c r="BL217" i="52"/>
  <c r="BI217" i="52"/>
  <c r="BM217" i="52"/>
  <c r="BJ217" i="52"/>
  <c r="BN217" i="52"/>
  <c r="BG217" i="52"/>
  <c r="BK217" i="52"/>
  <c r="BO217" i="52"/>
  <c r="BH219" i="52"/>
  <c r="BL219" i="52"/>
  <c r="BI219" i="52"/>
  <c r="BM219" i="52"/>
  <c r="BJ219" i="52"/>
  <c r="BN219" i="52"/>
  <c r="BG219" i="52"/>
  <c r="BK219" i="52"/>
  <c r="BO219" i="52"/>
  <c r="BH221" i="52"/>
  <c r="BL221" i="52"/>
  <c r="BI221" i="52"/>
  <c r="BM221" i="52"/>
  <c r="BJ221" i="52"/>
  <c r="BN221" i="52"/>
  <c r="BG221" i="52"/>
  <c r="BK221" i="52"/>
  <c r="BO221" i="52"/>
  <c r="BH223" i="52"/>
  <c r="BL223" i="52"/>
  <c r="BI223" i="52"/>
  <c r="BM223" i="52"/>
  <c r="BJ223" i="52"/>
  <c r="BN223" i="52"/>
  <c r="BG223" i="52"/>
  <c r="BK223" i="52"/>
  <c r="BO223" i="52"/>
  <c r="BH225" i="52"/>
  <c r="BL225" i="52"/>
  <c r="BI225" i="52"/>
  <c r="BM225" i="52"/>
  <c r="BJ225" i="52"/>
  <c r="BN225" i="52"/>
  <c r="BG225" i="52"/>
  <c r="BK225" i="52"/>
  <c r="BO225" i="52"/>
  <c r="BH227" i="52"/>
  <c r="BL227" i="52"/>
  <c r="BI227" i="52"/>
  <c r="BM227" i="52"/>
  <c r="BJ227" i="52"/>
  <c r="BN227" i="52"/>
  <c r="BG227" i="52"/>
  <c r="BK227" i="52"/>
  <c r="BO227" i="52"/>
  <c r="BH229" i="52"/>
  <c r="BL229" i="52"/>
  <c r="BI229" i="52"/>
  <c r="BM229" i="52"/>
  <c r="BJ229" i="52"/>
  <c r="BN229" i="52"/>
  <c r="BG229" i="52"/>
  <c r="BK229" i="52"/>
  <c r="BO229" i="52"/>
  <c r="BH231" i="52"/>
  <c r="BL231" i="52"/>
  <c r="BI231" i="52"/>
  <c r="BM231" i="52"/>
  <c r="BJ231" i="52"/>
  <c r="BN231" i="52"/>
  <c r="BG231" i="52"/>
  <c r="BK231" i="52"/>
  <c r="BO231" i="52"/>
  <c r="BH233" i="52"/>
  <c r="BL233" i="52"/>
  <c r="BI233" i="52"/>
  <c r="BM233" i="52"/>
  <c r="BJ233" i="52"/>
  <c r="BN233" i="52"/>
  <c r="BG233" i="52"/>
  <c r="BK233" i="52"/>
  <c r="BO233" i="52"/>
  <c r="BH235" i="52"/>
  <c r="BL235" i="52"/>
  <c r="BI235" i="52"/>
  <c r="BM235" i="52"/>
  <c r="BJ235" i="52"/>
  <c r="BN235" i="52"/>
  <c r="BG235" i="52"/>
  <c r="BK235" i="52"/>
  <c r="BO235" i="52"/>
  <c r="BH237" i="52"/>
  <c r="BL237" i="52"/>
  <c r="BI237" i="52"/>
  <c r="BM237" i="52"/>
  <c r="BJ237" i="52"/>
  <c r="BN237" i="52"/>
  <c r="BG237" i="52"/>
  <c r="BK237" i="52"/>
  <c r="BO237" i="52"/>
  <c r="BH239" i="52"/>
  <c r="BL239" i="52"/>
  <c r="BI239" i="52"/>
  <c r="BM239" i="52"/>
  <c r="BJ239" i="52"/>
  <c r="BN239" i="52"/>
  <c r="BG239" i="52"/>
  <c r="BK239" i="52"/>
  <c r="BO239" i="52"/>
  <c r="BH241" i="52"/>
  <c r="BL241" i="52"/>
  <c r="BI241" i="52"/>
  <c r="BM241" i="52"/>
  <c r="BJ241" i="52"/>
  <c r="BN241" i="52"/>
  <c r="BG241" i="52"/>
  <c r="BK241" i="52"/>
  <c r="BO241" i="52"/>
  <c r="BH243" i="52"/>
  <c r="BL243" i="52"/>
  <c r="BI243" i="52"/>
  <c r="BM243" i="52"/>
  <c r="BJ243" i="52"/>
  <c r="BN243" i="52"/>
  <c r="BG243" i="52"/>
  <c r="BK243" i="52"/>
  <c r="BO243" i="52"/>
  <c r="BH245" i="52"/>
  <c r="BL245" i="52"/>
  <c r="BI245" i="52"/>
  <c r="BM245" i="52"/>
  <c r="BJ245" i="52"/>
  <c r="BN245" i="52"/>
  <c r="BG245" i="52"/>
  <c r="BK245" i="52"/>
  <c r="BO245" i="52"/>
  <c r="BJ247" i="52"/>
  <c r="BN247" i="52"/>
  <c r="BG247" i="52"/>
  <c r="BK247" i="52"/>
  <c r="BO247" i="52"/>
  <c r="BH247" i="52"/>
  <c r="BL247" i="52"/>
  <c r="BI247" i="52"/>
  <c r="BM247" i="52"/>
  <c r="BJ249" i="52"/>
  <c r="BN249" i="52"/>
  <c r="BG249" i="52"/>
  <c r="BK249" i="52"/>
  <c r="BO249" i="52"/>
  <c r="BH249" i="52"/>
  <c r="BL249" i="52"/>
  <c r="BI249" i="52"/>
  <c r="BM249" i="52"/>
  <c r="BJ251" i="52"/>
  <c r="BN251" i="52"/>
  <c r="BG251" i="52"/>
  <c r="BK251" i="52"/>
  <c r="BO251" i="52"/>
  <c r="BH251" i="52"/>
  <c r="BL251" i="52"/>
  <c r="BI251" i="52"/>
  <c r="BM251" i="52"/>
  <c r="BJ253" i="52"/>
  <c r="BN253" i="52"/>
  <c r="BG253" i="52"/>
  <c r="BK253" i="52"/>
  <c r="BO253" i="52"/>
  <c r="BH253" i="52"/>
  <c r="BL253" i="52"/>
  <c r="BI253" i="52"/>
  <c r="BM253" i="52"/>
  <c r="BJ255" i="52"/>
  <c r="BN255" i="52"/>
  <c r="BG255" i="52"/>
  <c r="BK255" i="52"/>
  <c r="BO255" i="52"/>
  <c r="BH255" i="52"/>
  <c r="BL255" i="52"/>
  <c r="BI255" i="52"/>
  <c r="BM255" i="52"/>
  <c r="BJ257" i="52"/>
  <c r="BN257" i="52"/>
  <c r="BG257" i="52"/>
  <c r="BK257" i="52"/>
  <c r="BO257" i="52"/>
  <c r="BH257" i="52"/>
  <c r="BL257" i="52"/>
  <c r="BI257" i="52"/>
  <c r="BM257" i="52"/>
  <c r="BJ259" i="52"/>
  <c r="BN259" i="52"/>
  <c r="BG259" i="52"/>
  <c r="BK259" i="52"/>
  <c r="BO259" i="52"/>
  <c r="BH259" i="52"/>
  <c r="BL259" i="52"/>
  <c r="BI259" i="52"/>
  <c r="BM259" i="52"/>
  <c r="BJ261" i="52"/>
  <c r="BN261" i="52"/>
  <c r="BG261" i="52"/>
  <c r="BK261" i="52"/>
  <c r="BO261" i="52"/>
  <c r="BH261" i="52"/>
  <c r="BL261" i="52"/>
  <c r="BI261" i="52"/>
  <c r="BM261" i="52"/>
  <c r="BJ263" i="52"/>
  <c r="BN263" i="52"/>
  <c r="BG263" i="52"/>
  <c r="BK263" i="52"/>
  <c r="BO263" i="52"/>
  <c r="BH263" i="52"/>
  <c r="BL263" i="52"/>
  <c r="BI263" i="52"/>
  <c r="BM263" i="52"/>
  <c r="BJ265" i="52"/>
  <c r="BN265" i="52"/>
  <c r="BG265" i="52"/>
  <c r="BK265" i="52"/>
  <c r="BO265" i="52"/>
  <c r="BH265" i="52"/>
  <c r="BL265" i="52"/>
  <c r="BI265" i="52"/>
  <c r="BM265" i="52"/>
  <c r="BJ267" i="52"/>
  <c r="BN267" i="52"/>
  <c r="BG267" i="52"/>
  <c r="BK267" i="52"/>
  <c r="BO267" i="52"/>
  <c r="BH267" i="52"/>
  <c r="BL267" i="52"/>
  <c r="BI267" i="52"/>
  <c r="BM267" i="52"/>
  <c r="BJ269" i="52"/>
  <c r="BN269" i="52"/>
  <c r="BG269" i="52"/>
  <c r="BK269" i="52"/>
  <c r="BO269" i="52"/>
  <c r="BH269" i="52"/>
  <c r="BL269" i="52"/>
  <c r="BI269" i="52"/>
  <c r="BM269" i="52"/>
  <c r="BJ271" i="52"/>
  <c r="BN271" i="52"/>
  <c r="BG271" i="52"/>
  <c r="BK271" i="52"/>
  <c r="BO271" i="52"/>
  <c r="BH271" i="52"/>
  <c r="BL271" i="52"/>
  <c r="BI271" i="52"/>
  <c r="BM271" i="52"/>
  <c r="BJ273" i="52"/>
  <c r="BN273" i="52"/>
  <c r="BG273" i="52"/>
  <c r="BK273" i="52"/>
  <c r="BO273" i="52"/>
  <c r="BH273" i="52"/>
  <c r="BL273" i="52"/>
  <c r="BI273" i="52"/>
  <c r="BM273" i="52"/>
  <c r="BJ275" i="52"/>
  <c r="BN275" i="52"/>
  <c r="BG275" i="52"/>
  <c r="BK275" i="52"/>
  <c r="BO275" i="52"/>
  <c r="BH275" i="52"/>
  <c r="BL275" i="52"/>
  <c r="BI275" i="52"/>
  <c r="BM275" i="52"/>
  <c r="BJ277" i="52"/>
  <c r="BN277" i="52"/>
  <c r="BG277" i="52"/>
  <c r="BK277" i="52"/>
  <c r="BO277" i="52"/>
  <c r="BH277" i="52"/>
  <c r="BL277" i="52"/>
  <c r="BI277" i="52"/>
  <c r="BM277" i="52"/>
  <c r="BJ279" i="52"/>
  <c r="BN279" i="52"/>
  <c r="BG279" i="52"/>
  <c r="BK279" i="52"/>
  <c r="BO279" i="52"/>
  <c r="BH279" i="52"/>
  <c r="BL279" i="52"/>
  <c r="BI279" i="52"/>
  <c r="BM279" i="52"/>
  <c r="BJ281" i="52"/>
  <c r="BN281" i="52"/>
  <c r="BG281" i="52"/>
  <c r="BK281" i="52"/>
  <c r="BO281" i="52"/>
  <c r="BH281" i="52"/>
  <c r="BL281" i="52"/>
  <c r="BI281" i="52"/>
  <c r="BM281" i="52"/>
  <c r="BJ283" i="52"/>
  <c r="BN283" i="52"/>
  <c r="BG283" i="52"/>
  <c r="BK283" i="52"/>
  <c r="BO283" i="52"/>
  <c r="BH283" i="52"/>
  <c r="BL283" i="52"/>
  <c r="BI283" i="52"/>
  <c r="BM283" i="52"/>
  <c r="BJ285" i="52"/>
  <c r="BN285" i="52"/>
  <c r="BG285" i="52"/>
  <c r="BK285" i="52"/>
  <c r="BO285" i="52"/>
  <c r="BH285" i="52"/>
  <c r="BL285" i="52"/>
  <c r="BI285" i="52"/>
  <c r="BM285" i="52"/>
  <c r="BJ287" i="52"/>
  <c r="BN287" i="52"/>
  <c r="BG287" i="52"/>
  <c r="BK287" i="52"/>
  <c r="BO287" i="52"/>
  <c r="BH287" i="52"/>
  <c r="BL287" i="52"/>
  <c r="BI287" i="52"/>
  <c r="BM287" i="52"/>
  <c r="BJ289" i="52"/>
  <c r="BN289" i="52"/>
  <c r="BG289" i="52"/>
  <c r="BK289" i="52"/>
  <c r="BO289" i="52"/>
  <c r="BH289" i="52"/>
  <c r="BL289" i="52"/>
  <c r="BI289" i="52"/>
  <c r="BM289" i="52"/>
  <c r="BJ291" i="52"/>
  <c r="BN291" i="52"/>
  <c r="BG291" i="52"/>
  <c r="BK291" i="52"/>
  <c r="BO291" i="52"/>
  <c r="BH291" i="52"/>
  <c r="BL291" i="52"/>
  <c r="BI291" i="52"/>
  <c r="BM291" i="52"/>
  <c r="BJ293" i="52"/>
  <c r="BN293" i="52"/>
  <c r="BG293" i="52"/>
  <c r="BK293" i="52"/>
  <c r="BO293" i="52"/>
  <c r="BH293" i="52"/>
  <c r="BL293" i="52"/>
  <c r="BI293" i="52"/>
  <c r="BM293" i="52"/>
  <c r="BJ295" i="52"/>
  <c r="BN295" i="52"/>
  <c r="BG295" i="52"/>
  <c r="BK295" i="52"/>
  <c r="BO295" i="52"/>
  <c r="BH295" i="52"/>
  <c r="BL295" i="52"/>
  <c r="BI295" i="52"/>
  <c r="BM295" i="52"/>
  <c r="BJ297" i="52"/>
  <c r="BN297" i="52"/>
  <c r="BH297" i="52"/>
  <c r="BL297" i="52"/>
  <c r="BI297" i="52"/>
  <c r="BM297" i="52"/>
  <c r="BG297" i="52"/>
  <c r="BK297" i="52"/>
  <c r="BO297" i="52"/>
  <c r="BJ299" i="52"/>
  <c r="BN299" i="52"/>
  <c r="BH299" i="52"/>
  <c r="BL299" i="52"/>
  <c r="BI299" i="52"/>
  <c r="BM299" i="52"/>
  <c r="BG299" i="52"/>
  <c r="BK299" i="52"/>
  <c r="BO299" i="52"/>
  <c r="BJ301" i="52"/>
  <c r="BN301" i="52"/>
  <c r="BH301" i="52"/>
  <c r="BL301" i="52"/>
  <c r="BI301" i="52"/>
  <c r="BM301" i="52"/>
  <c r="BO301" i="52"/>
  <c r="BG301" i="52"/>
  <c r="BK301" i="52"/>
  <c r="BJ303" i="52"/>
  <c r="BN303" i="52"/>
  <c r="BH303" i="52"/>
  <c r="BL303" i="52"/>
  <c r="BI303" i="52"/>
  <c r="BM303" i="52"/>
  <c r="BK303" i="52"/>
  <c r="BO303" i="52"/>
  <c r="BG303" i="52"/>
  <c r="BJ305" i="52"/>
  <c r="BN305" i="52"/>
  <c r="BH305" i="52"/>
  <c r="BL305" i="52"/>
  <c r="BI305" i="52"/>
  <c r="BM305" i="52"/>
  <c r="BG305" i="52"/>
  <c r="BK305" i="52"/>
  <c r="BO305" i="52"/>
  <c r="BJ307" i="52"/>
  <c r="BN307" i="52"/>
  <c r="BH307" i="52"/>
  <c r="BL307" i="52"/>
  <c r="BI307" i="52"/>
  <c r="BM307" i="52"/>
  <c r="BG307" i="52"/>
  <c r="BK307" i="52"/>
  <c r="BO307" i="52"/>
  <c r="BJ309" i="52"/>
  <c r="BN309" i="52"/>
  <c r="BH309" i="52"/>
  <c r="BL309" i="52"/>
  <c r="BI309" i="52"/>
  <c r="BM309" i="52"/>
  <c r="BO309" i="52"/>
  <c r="BG309" i="52"/>
  <c r="BK309" i="52"/>
  <c r="BJ311" i="52"/>
  <c r="BN311" i="52"/>
  <c r="BH311" i="52"/>
  <c r="BL311" i="52"/>
  <c r="BI311" i="52"/>
  <c r="BM311" i="52"/>
  <c r="BK311" i="52"/>
  <c r="BO311" i="52"/>
  <c r="BG311" i="52"/>
  <c r="BJ313" i="52"/>
  <c r="BN313" i="52"/>
  <c r="BH313" i="52"/>
  <c r="BL313" i="52"/>
  <c r="BI313" i="52"/>
  <c r="BM313" i="52"/>
  <c r="BG313" i="52"/>
  <c r="BK313" i="52"/>
  <c r="BO313" i="52"/>
  <c r="BJ315" i="52"/>
  <c r="BN315" i="52"/>
  <c r="BH315" i="52"/>
  <c r="BL315" i="52"/>
  <c r="BI315" i="52"/>
  <c r="BM315" i="52"/>
  <c r="BG315" i="52"/>
  <c r="BK315" i="52"/>
  <c r="BO315" i="52"/>
  <c r="BJ317" i="52"/>
  <c r="BN317" i="52"/>
  <c r="BH317" i="52"/>
  <c r="BL317" i="52"/>
  <c r="BI317" i="52"/>
  <c r="BM317" i="52"/>
  <c r="BO317" i="52"/>
  <c r="BG317" i="52"/>
  <c r="BK317" i="52"/>
  <c r="BJ319" i="52"/>
  <c r="BN319" i="52"/>
  <c r="BH319" i="52"/>
  <c r="BL319" i="52"/>
  <c r="BI319" i="52"/>
  <c r="BM319" i="52"/>
  <c r="BK319" i="52"/>
  <c r="BO319" i="52"/>
  <c r="BG319" i="52"/>
  <c r="BJ321" i="52"/>
  <c r="BN321" i="52"/>
  <c r="BH321" i="52"/>
  <c r="BL321" i="52"/>
  <c r="BI321" i="52"/>
  <c r="BM321" i="52"/>
  <c r="BG321" i="52"/>
  <c r="BK321" i="52"/>
  <c r="BO321" i="52"/>
  <c r="BJ323" i="52"/>
  <c r="BN323" i="52"/>
  <c r="BH323" i="52"/>
  <c r="BL323" i="52"/>
  <c r="BI323" i="52"/>
  <c r="BM323" i="52"/>
  <c r="BG323" i="52"/>
  <c r="BK323" i="52"/>
  <c r="BO323" i="52"/>
  <c r="BJ325" i="52"/>
  <c r="BN325" i="52"/>
  <c r="BH325" i="52"/>
  <c r="BL325" i="52"/>
  <c r="BI325" i="52"/>
  <c r="BM325" i="52"/>
  <c r="BO325" i="52"/>
  <c r="BG325" i="52"/>
  <c r="BK325" i="52"/>
  <c r="BJ327" i="52"/>
  <c r="BN327" i="52"/>
  <c r="BH327" i="52"/>
  <c r="BL327" i="52"/>
  <c r="BI327" i="52"/>
  <c r="BM327" i="52"/>
  <c r="BK327" i="52"/>
  <c r="BO327" i="52"/>
  <c r="BG327" i="52"/>
  <c r="BJ329" i="52"/>
  <c r="BN329" i="52"/>
  <c r="BH329" i="52"/>
  <c r="BL329" i="52"/>
  <c r="BI329" i="52"/>
  <c r="BM329" i="52"/>
  <c r="BG329" i="52"/>
  <c r="BK329" i="52"/>
  <c r="BO329" i="52"/>
  <c r="BJ331" i="52"/>
  <c r="BN331" i="52"/>
  <c r="BH331" i="52"/>
  <c r="BL331" i="52"/>
  <c r="BI331" i="52"/>
  <c r="BM331" i="52"/>
  <c r="BG331" i="52"/>
  <c r="BK331" i="52"/>
  <c r="BO331" i="52"/>
  <c r="BJ333" i="52"/>
  <c r="BN333" i="52"/>
  <c r="BH333" i="52"/>
  <c r="BL333" i="52"/>
  <c r="BI333" i="52"/>
  <c r="BM333" i="52"/>
  <c r="BO333" i="52"/>
  <c r="BG333" i="52"/>
  <c r="BK333" i="52"/>
  <c r="BJ335" i="52"/>
  <c r="BN335" i="52"/>
  <c r="BH335" i="52"/>
  <c r="BL335" i="52"/>
  <c r="BI335" i="52"/>
  <c r="BM335" i="52"/>
  <c r="BK335" i="52"/>
  <c r="BO335" i="52"/>
  <c r="BG335" i="52"/>
  <c r="BJ337" i="52"/>
  <c r="BN337" i="52"/>
  <c r="BH337" i="52"/>
  <c r="BL337" i="52"/>
  <c r="BI337" i="52"/>
  <c r="BM337" i="52"/>
  <c r="BG337" i="52"/>
  <c r="BK337" i="52"/>
  <c r="BO337" i="52"/>
  <c r="BJ339" i="52"/>
  <c r="BN339" i="52"/>
  <c r="BH339" i="52"/>
  <c r="BL339" i="52"/>
  <c r="BI339" i="52"/>
  <c r="BM339" i="52"/>
  <c r="BG339" i="52"/>
  <c r="BK339" i="52"/>
  <c r="BO339" i="52"/>
  <c r="BJ341" i="52"/>
  <c r="BN341" i="52"/>
  <c r="BH341" i="52"/>
  <c r="BL341" i="52"/>
  <c r="BI341" i="52"/>
  <c r="BM341" i="52"/>
  <c r="BO341" i="52"/>
  <c r="BG341" i="52"/>
  <c r="BK341" i="52"/>
  <c r="BJ343" i="52"/>
  <c r="BN343" i="52"/>
  <c r="BH343" i="52"/>
  <c r="BL343" i="52"/>
  <c r="BI343" i="52"/>
  <c r="BM343" i="52"/>
  <c r="BK343" i="52"/>
  <c r="BO343" i="52"/>
  <c r="BG343" i="52"/>
  <c r="BJ345" i="52"/>
  <c r="BN345" i="52"/>
  <c r="BH345" i="52"/>
  <c r="BL345" i="52"/>
  <c r="BI345" i="52"/>
  <c r="BM345" i="52"/>
  <c r="BG345" i="52"/>
  <c r="BK345" i="52"/>
  <c r="BO345" i="52"/>
  <c r="BJ347" i="52"/>
  <c r="BN347" i="52"/>
  <c r="BH347" i="52"/>
  <c r="BL347" i="52"/>
  <c r="BI347" i="52"/>
  <c r="BM347" i="52"/>
  <c r="BG347" i="52"/>
  <c r="BK347" i="52"/>
  <c r="BO347" i="52"/>
  <c r="BJ349" i="52"/>
  <c r="BN349" i="52"/>
  <c r="BH349" i="52"/>
  <c r="BL349" i="52"/>
  <c r="BI349" i="52"/>
  <c r="BM349" i="52"/>
  <c r="BO349" i="52"/>
  <c r="BG349" i="52"/>
  <c r="BK349" i="52"/>
  <c r="BJ351" i="52"/>
  <c r="BN351" i="52"/>
  <c r="BH351" i="52"/>
  <c r="BL351" i="52"/>
  <c r="BI351" i="52"/>
  <c r="BM351" i="52"/>
  <c r="BK351" i="52"/>
  <c r="BO351" i="52"/>
  <c r="BG351" i="52"/>
  <c r="BJ353" i="52"/>
  <c r="BN353" i="52"/>
  <c r="BH353" i="52"/>
  <c r="BL353" i="52"/>
  <c r="BI353" i="52"/>
  <c r="BM353" i="52"/>
  <c r="BG353" i="52"/>
  <c r="BK353" i="52"/>
  <c r="BO353" i="52"/>
  <c r="BJ355" i="52"/>
  <c r="BN355" i="52"/>
  <c r="BH355" i="52"/>
  <c r="BL355" i="52"/>
  <c r="BI355" i="52"/>
  <c r="BM355" i="52"/>
  <c r="BG355" i="52"/>
  <c r="BK355" i="52"/>
  <c r="BO355" i="52"/>
  <c r="BJ357" i="52"/>
  <c r="BN357" i="52"/>
  <c r="BH357" i="52"/>
  <c r="BL357" i="52"/>
  <c r="BI357" i="52"/>
  <c r="BM357" i="52"/>
  <c r="BO357" i="52"/>
  <c r="BG357" i="52"/>
  <c r="BK357" i="52"/>
  <c r="BJ359" i="52"/>
  <c r="BN359" i="52"/>
  <c r="BH359" i="52"/>
  <c r="BL359" i="52"/>
  <c r="BI359" i="52"/>
  <c r="BM359" i="52"/>
  <c r="BK359" i="52"/>
  <c r="BO359" i="52"/>
  <c r="BG359" i="52"/>
  <c r="BJ361" i="52"/>
  <c r="BN361" i="52"/>
  <c r="BH361" i="52"/>
  <c r="BL361" i="52"/>
  <c r="BI361" i="52"/>
  <c r="BM361" i="52"/>
  <c r="BG361" i="52"/>
  <c r="BK361" i="52"/>
  <c r="BO361" i="52"/>
  <c r="BJ363" i="52"/>
  <c r="BN363" i="52"/>
  <c r="BH363" i="52"/>
  <c r="BL363" i="52"/>
  <c r="BI363" i="52"/>
  <c r="BM363" i="52"/>
  <c r="BG363" i="52"/>
  <c r="BK363" i="52"/>
  <c r="BO363" i="52"/>
  <c r="BJ365" i="52"/>
  <c r="BN365" i="52"/>
  <c r="BH365" i="52"/>
  <c r="BL365" i="52"/>
  <c r="BI365" i="52"/>
  <c r="BM365" i="52"/>
  <c r="BO365" i="52"/>
  <c r="BG365" i="52"/>
  <c r="BK365" i="52"/>
  <c r="BJ367" i="52"/>
  <c r="BN367" i="52"/>
  <c r="BH367" i="52"/>
  <c r="BL367" i="52"/>
  <c r="BI367" i="52"/>
  <c r="BM367" i="52"/>
  <c r="BK367" i="52"/>
  <c r="BO367" i="52"/>
  <c r="BG367" i="52"/>
  <c r="BJ369" i="52"/>
  <c r="BN369" i="52"/>
  <c r="BH369" i="52"/>
  <c r="BL369" i="52"/>
  <c r="BI369" i="52"/>
  <c r="BM369" i="52"/>
  <c r="BG369" i="52"/>
  <c r="BK369" i="52"/>
  <c r="BO369" i="52"/>
  <c r="BR370" i="52"/>
  <c r="BV370" i="52"/>
  <c r="BZ370" i="52"/>
  <c r="BT370" i="52"/>
  <c r="BX370" i="52"/>
  <c r="BU370" i="52"/>
  <c r="BY370" i="52"/>
  <c r="BW370" i="52"/>
  <c r="BS370" i="52"/>
  <c r="BR372" i="52"/>
  <c r="BV372" i="52"/>
  <c r="BZ372" i="52"/>
  <c r="BT372" i="52"/>
  <c r="BX372" i="52"/>
  <c r="BU372" i="52"/>
  <c r="BY372" i="52"/>
  <c r="BS372" i="52"/>
  <c r="BW372" i="52"/>
  <c r="BR374" i="52"/>
  <c r="BV374" i="52"/>
  <c r="BZ374" i="52"/>
  <c r="BT374" i="52"/>
  <c r="BX374" i="52"/>
  <c r="BU374" i="52"/>
  <c r="BY374" i="52"/>
  <c r="BS374" i="52"/>
  <c r="BW374" i="52"/>
  <c r="BR376" i="52"/>
  <c r="BV376" i="52"/>
  <c r="BZ376" i="52"/>
  <c r="BT376" i="52"/>
  <c r="BX376" i="52"/>
  <c r="BU376" i="52"/>
  <c r="BY376" i="52"/>
  <c r="BS376" i="52"/>
  <c r="BW376" i="52"/>
  <c r="BR378" i="52"/>
  <c r="BV378" i="52"/>
  <c r="BZ378" i="52"/>
  <c r="BT378" i="52"/>
  <c r="BX378" i="52"/>
  <c r="BU378" i="52"/>
  <c r="BY378" i="52"/>
  <c r="BW378" i="52"/>
  <c r="BS378" i="52"/>
  <c r="BR380" i="52"/>
  <c r="BV380" i="52"/>
  <c r="BZ380" i="52"/>
  <c r="BT380" i="52"/>
  <c r="BX380" i="52"/>
  <c r="BU380" i="52"/>
  <c r="BY380" i="52"/>
  <c r="BS380" i="52"/>
  <c r="BW380" i="52"/>
  <c r="BH382" i="52"/>
  <c r="BL382" i="52"/>
  <c r="BJ382" i="52"/>
  <c r="BN382" i="52"/>
  <c r="BG382" i="52"/>
  <c r="BK382" i="52"/>
  <c r="BO382" i="52"/>
  <c r="BM382" i="52"/>
  <c r="BI382" i="52"/>
  <c r="BH384" i="52"/>
  <c r="BL384" i="52"/>
  <c r="BJ384" i="52"/>
  <c r="BN384" i="52"/>
  <c r="BG384" i="52"/>
  <c r="BK384" i="52"/>
  <c r="BO384" i="52"/>
  <c r="BI384" i="52"/>
  <c r="BM384" i="52"/>
  <c r="BH386" i="52"/>
  <c r="BL386" i="52"/>
  <c r="BJ386" i="52"/>
  <c r="BN386" i="52"/>
  <c r="BG386" i="52"/>
  <c r="BK386" i="52"/>
  <c r="BO386" i="52"/>
  <c r="BI386" i="52"/>
  <c r="BM386" i="52"/>
  <c r="BH388" i="52"/>
  <c r="BL388" i="52"/>
  <c r="BJ388" i="52"/>
  <c r="BN388" i="52"/>
  <c r="BG388" i="52"/>
  <c r="BK388" i="52"/>
  <c r="BO388" i="52"/>
  <c r="BI388" i="52"/>
  <c r="BM388" i="52"/>
  <c r="BH390" i="52"/>
  <c r="BL390" i="52"/>
  <c r="BJ390" i="52"/>
  <c r="BN390" i="52"/>
  <c r="BG390" i="52"/>
  <c r="BK390" i="52"/>
  <c r="BO390" i="52"/>
  <c r="BM390" i="52"/>
  <c r="BI390" i="52"/>
  <c r="BH392" i="52"/>
  <c r="BL392" i="52"/>
  <c r="BJ392" i="52"/>
  <c r="BN392" i="52"/>
  <c r="BG392" i="52"/>
  <c r="BK392" i="52"/>
  <c r="BO392" i="52"/>
  <c r="BI392" i="52"/>
  <c r="BM392" i="52"/>
  <c r="BH394" i="52"/>
  <c r="BL394" i="52"/>
  <c r="BJ394" i="52"/>
  <c r="BN394" i="52"/>
  <c r="BG394" i="52"/>
  <c r="BK394" i="52"/>
  <c r="BO394" i="52"/>
  <c r="BI394" i="52"/>
  <c r="BM394" i="52"/>
  <c r="BH396" i="52"/>
  <c r="BL396" i="52"/>
  <c r="BJ396" i="52"/>
  <c r="BN396" i="52"/>
  <c r="BG396" i="52"/>
  <c r="BK396" i="52"/>
  <c r="BO396" i="52"/>
  <c r="BI396" i="52"/>
  <c r="BM396" i="52"/>
  <c r="BH398" i="52"/>
  <c r="BL398" i="52"/>
  <c r="BJ398" i="52"/>
  <c r="BN398" i="52"/>
  <c r="BG398" i="52"/>
  <c r="BO398" i="52"/>
  <c r="BI398" i="52"/>
  <c r="BK398" i="52"/>
  <c r="BM398" i="52"/>
  <c r="BH400" i="52"/>
  <c r="BL400" i="52"/>
  <c r="BJ400" i="52"/>
  <c r="BN400" i="52"/>
  <c r="BK400" i="52"/>
  <c r="BM400" i="52"/>
  <c r="BG400" i="52"/>
  <c r="BO400" i="52"/>
  <c r="BI400" i="52"/>
  <c r="BH402" i="52"/>
  <c r="BL402" i="52"/>
  <c r="BJ402" i="52"/>
  <c r="BN402" i="52"/>
  <c r="BG402" i="52"/>
  <c r="BO402" i="52"/>
  <c r="BI402" i="52"/>
  <c r="BK402" i="52"/>
  <c r="BM402" i="52"/>
  <c r="BH404" i="52"/>
  <c r="BL404" i="52"/>
  <c r="BJ404" i="52"/>
  <c r="BN404" i="52"/>
  <c r="BK404" i="52"/>
  <c r="BM404" i="52"/>
  <c r="BG404" i="52"/>
  <c r="BO404" i="52"/>
  <c r="BI404" i="52"/>
  <c r="BH406" i="52"/>
  <c r="BL406" i="52"/>
  <c r="BJ406" i="52"/>
  <c r="BN406" i="52"/>
  <c r="BG406" i="52"/>
  <c r="BO406" i="52"/>
  <c r="BI406" i="52"/>
  <c r="BK406" i="52"/>
  <c r="BM406" i="52"/>
  <c r="BH408" i="52"/>
  <c r="BL408" i="52"/>
  <c r="BJ408" i="52"/>
  <c r="BN408" i="52"/>
  <c r="BK408" i="52"/>
  <c r="BM408" i="52"/>
  <c r="BG408" i="52"/>
  <c r="BO408" i="52"/>
  <c r="BI408" i="52"/>
  <c r="BH410" i="52"/>
  <c r="BL410" i="52"/>
  <c r="BJ410" i="52"/>
  <c r="BN410" i="52"/>
  <c r="BG410" i="52"/>
  <c r="BO410" i="52"/>
  <c r="BI410" i="52"/>
  <c r="BK410" i="52"/>
  <c r="BM410" i="52"/>
  <c r="BH412" i="52"/>
  <c r="BL412" i="52"/>
  <c r="BJ412" i="52"/>
  <c r="BN412" i="52"/>
  <c r="BK412" i="52"/>
  <c r="BM412" i="52"/>
  <c r="BG412" i="52"/>
  <c r="BO412" i="52"/>
  <c r="BI412" i="52"/>
  <c r="BH414" i="52"/>
  <c r="BL414" i="52"/>
  <c r="BJ414" i="52"/>
  <c r="BN414" i="52"/>
  <c r="BG414" i="52"/>
  <c r="BO414" i="52"/>
  <c r="BI414" i="52"/>
  <c r="BK414" i="52"/>
  <c r="BM414" i="52"/>
  <c r="BH416" i="52"/>
  <c r="BL416" i="52"/>
  <c r="BJ416" i="52"/>
  <c r="BN416" i="52"/>
  <c r="BK416" i="52"/>
  <c r="BM416" i="52"/>
  <c r="BG416" i="52"/>
  <c r="BO416" i="52"/>
  <c r="BI416" i="52"/>
  <c r="BH418" i="52"/>
  <c r="BL418" i="52"/>
  <c r="BJ418" i="52"/>
  <c r="BN418" i="52"/>
  <c r="BG418" i="52"/>
  <c r="BO418" i="52"/>
  <c r="BI418" i="52"/>
  <c r="BK418" i="52"/>
  <c r="BM418" i="52"/>
  <c r="BH420" i="52"/>
  <c r="BL420" i="52"/>
  <c r="BJ420" i="52"/>
  <c r="BN420" i="52"/>
  <c r="BK420" i="52"/>
  <c r="BM420" i="52"/>
  <c r="BG420" i="52"/>
  <c r="BO420" i="52"/>
  <c r="BI420" i="52"/>
  <c r="BH422" i="52"/>
  <c r="BL422" i="52"/>
  <c r="BJ422" i="52"/>
  <c r="BN422" i="52"/>
  <c r="BG422" i="52"/>
  <c r="BO422" i="52"/>
  <c r="BI422" i="52"/>
  <c r="BK422" i="52"/>
  <c r="BM422" i="52"/>
  <c r="BH424" i="52"/>
  <c r="BL424" i="52"/>
  <c r="BJ424" i="52"/>
  <c r="BN424" i="52"/>
  <c r="BK424" i="52"/>
  <c r="BM424" i="52"/>
  <c r="BG424" i="52"/>
  <c r="BO424" i="52"/>
  <c r="BI424" i="52"/>
  <c r="BH426" i="52"/>
  <c r="BL426" i="52"/>
  <c r="BJ426" i="52"/>
  <c r="BN426" i="52"/>
  <c r="BG426" i="52"/>
  <c r="BO426" i="52"/>
  <c r="BI426" i="52"/>
  <c r="BK426" i="52"/>
  <c r="BM426" i="52"/>
  <c r="BH428" i="52"/>
  <c r="BL428" i="52"/>
  <c r="BJ428" i="52"/>
  <c r="BN428" i="52"/>
  <c r="BK428" i="52"/>
  <c r="BM428" i="52"/>
  <c r="BG428" i="52"/>
  <c r="BO428" i="52"/>
  <c r="BI428" i="52"/>
  <c r="BH430" i="52"/>
  <c r="BL430" i="52"/>
  <c r="BJ430" i="52"/>
  <c r="BN430" i="52"/>
  <c r="BG430" i="52"/>
  <c r="BO430" i="52"/>
  <c r="BI430" i="52"/>
  <c r="BK430" i="52"/>
  <c r="BM430" i="52"/>
  <c r="BH432" i="52"/>
  <c r="BL432" i="52"/>
  <c r="BJ432" i="52"/>
  <c r="BN432" i="52"/>
  <c r="BK432" i="52"/>
  <c r="BM432" i="52"/>
  <c r="BG432" i="52"/>
  <c r="BO432" i="52"/>
  <c r="BI432" i="52"/>
  <c r="BH434" i="52"/>
  <c r="BL434" i="52"/>
  <c r="BJ434" i="52"/>
  <c r="BN434" i="52"/>
  <c r="BG434" i="52"/>
  <c r="BO434" i="52"/>
  <c r="BI434" i="52"/>
  <c r="BK434" i="52"/>
  <c r="BM434" i="52"/>
  <c r="BT435" i="52"/>
  <c r="BX435" i="52"/>
  <c r="BR435" i="52"/>
  <c r="BV435" i="52"/>
  <c r="BZ435" i="52"/>
  <c r="BW435" i="52"/>
  <c r="BY435" i="52"/>
  <c r="BS435" i="52"/>
  <c r="BU435" i="52"/>
  <c r="BH36" i="52"/>
  <c r="BL36" i="52"/>
  <c r="BG36" i="52"/>
  <c r="BJ36" i="52"/>
  <c r="BN36" i="52"/>
  <c r="BK36" i="52"/>
  <c r="BM36" i="52"/>
  <c r="BO36" i="52"/>
  <c r="BI36" i="52"/>
  <c r="BJ40" i="52"/>
  <c r="BN40" i="52"/>
  <c r="BG40" i="52"/>
  <c r="BK40" i="52"/>
  <c r="BO40" i="52"/>
  <c r="BH40" i="52"/>
  <c r="BL40" i="52"/>
  <c r="BI40" i="52"/>
  <c r="BM40" i="52"/>
  <c r="BJ52" i="52"/>
  <c r="BN52" i="52"/>
  <c r="BG52" i="52"/>
  <c r="BK52" i="52"/>
  <c r="BO52" i="52"/>
  <c r="BH52" i="52"/>
  <c r="BL52" i="52"/>
  <c r="BI52" i="52"/>
  <c r="BM52" i="52"/>
  <c r="BJ54" i="52"/>
  <c r="BN54" i="52"/>
  <c r="BG54" i="52"/>
  <c r="BK54" i="52"/>
  <c r="BO54" i="52"/>
  <c r="BH54" i="52"/>
  <c r="BL54" i="52"/>
  <c r="BI54" i="52"/>
  <c r="BM54" i="52"/>
  <c r="BJ56" i="52"/>
  <c r="BN56" i="52"/>
  <c r="BG56" i="52"/>
  <c r="BK56" i="52"/>
  <c r="BO56" i="52"/>
  <c r="BH56" i="52"/>
  <c r="BL56" i="52"/>
  <c r="BI56" i="52"/>
  <c r="BM56" i="52"/>
  <c r="BJ74" i="52"/>
  <c r="BN74" i="52"/>
  <c r="BG74" i="52"/>
  <c r="BK74" i="52"/>
  <c r="BO74" i="52"/>
  <c r="BH74" i="52"/>
  <c r="BL74" i="52"/>
  <c r="BI74" i="52"/>
  <c r="BM74" i="52"/>
  <c r="L31" i="52"/>
  <c r="CO37" i="52"/>
  <c r="CS37" i="52"/>
  <c r="CQ38" i="52"/>
  <c r="CU38" i="52"/>
  <c r="CO39" i="52"/>
  <c r="CS39" i="52"/>
  <c r="CQ40" i="52"/>
  <c r="CU40" i="52"/>
  <c r="CO41" i="52"/>
  <c r="CS41" i="52"/>
  <c r="CQ42" i="52"/>
  <c r="CU42" i="52"/>
  <c r="CO43" i="52"/>
  <c r="CS43" i="52"/>
  <c r="CQ44" i="52"/>
  <c r="CU44" i="52"/>
  <c r="CO45" i="52"/>
  <c r="CS45" i="52"/>
  <c r="CQ46" i="52"/>
  <c r="CU46" i="52"/>
  <c r="CO47" i="52"/>
  <c r="CS47" i="52"/>
  <c r="CQ48" i="52"/>
  <c r="CU48" i="52"/>
  <c r="CO49" i="52"/>
  <c r="CS49" i="52"/>
  <c r="CQ50" i="52"/>
  <c r="CU50" i="52"/>
  <c r="CO51" i="52"/>
  <c r="CS51" i="52"/>
  <c r="CP37" i="52"/>
  <c r="CT37" i="52"/>
  <c r="CN38" i="52"/>
  <c r="CR38" i="52"/>
  <c r="CV38" i="52"/>
  <c r="CP39" i="52"/>
  <c r="CT39" i="52"/>
  <c r="CN40" i="52"/>
  <c r="CR40" i="52"/>
  <c r="CV40" i="52"/>
  <c r="CP41" i="52"/>
  <c r="CT41" i="52"/>
  <c r="CN42" i="52"/>
  <c r="CR42" i="52"/>
  <c r="CV42" i="52"/>
  <c r="CP43" i="52"/>
  <c r="CT43" i="52"/>
  <c r="CN44" i="52"/>
  <c r="CR44" i="52"/>
  <c r="CV44" i="52"/>
  <c r="CP45" i="52"/>
  <c r="CT45" i="52"/>
  <c r="CN46" i="52"/>
  <c r="CR46" i="52"/>
  <c r="CV46" i="52"/>
  <c r="CP47" i="52"/>
  <c r="CT47" i="52"/>
  <c r="CN48" i="52"/>
  <c r="CR48" i="52"/>
  <c r="CV48" i="52"/>
  <c r="CP49" i="52"/>
  <c r="CT49" i="52"/>
  <c r="CN50" i="52"/>
  <c r="CR50" i="52"/>
  <c r="CV50" i="52"/>
  <c r="CP51" i="52"/>
  <c r="CT51" i="52"/>
  <c r="CN52" i="52"/>
  <c r="CR52" i="52"/>
  <c r="CV52" i="52"/>
  <c r="CQ37" i="52"/>
  <c r="CU37" i="52"/>
  <c r="CO38" i="52"/>
  <c r="CS38" i="52"/>
  <c r="CQ39" i="52"/>
  <c r="CU39" i="52"/>
  <c r="CO40" i="52"/>
  <c r="CS40" i="52"/>
  <c r="CQ41" i="52"/>
  <c r="CU41" i="52"/>
  <c r="CO42" i="52"/>
  <c r="CS42" i="52"/>
  <c r="CQ43" i="52"/>
  <c r="CU43" i="52"/>
  <c r="CO44" i="52"/>
  <c r="CS44" i="52"/>
  <c r="CQ45" i="52"/>
  <c r="CU45" i="52"/>
  <c r="CO46" i="52"/>
  <c r="CS46" i="52"/>
  <c r="CQ47" i="52"/>
  <c r="CU47" i="52"/>
  <c r="CO48" i="52"/>
  <c r="CS48" i="52"/>
  <c r="CQ49" i="52"/>
  <c r="CU49" i="52"/>
  <c r="CO50" i="52"/>
  <c r="CS50" i="52"/>
  <c r="CQ51" i="52"/>
  <c r="CU51" i="52"/>
  <c r="CO52" i="52"/>
  <c r="CS52" i="52"/>
  <c r="CQ53" i="52"/>
  <c r="CU53" i="52"/>
  <c r="CO54" i="52"/>
  <c r="CS54" i="52"/>
  <c r="CQ55" i="52"/>
  <c r="CN37" i="52"/>
  <c r="CV41" i="52"/>
  <c r="CT42" i="52"/>
  <c r="CR43" i="52"/>
  <c r="CP44" i="52"/>
  <c r="CN45" i="52"/>
  <c r="CV49" i="52"/>
  <c r="CT50" i="52"/>
  <c r="CR51" i="52"/>
  <c r="CT52" i="52"/>
  <c r="CO53" i="52"/>
  <c r="CT53" i="52"/>
  <c r="CR54" i="52"/>
  <c r="CP55" i="52"/>
  <c r="CU55" i="52"/>
  <c r="CO56" i="52"/>
  <c r="CS56" i="52"/>
  <c r="CQ57" i="52"/>
  <c r="CU57" i="52"/>
  <c r="CO58" i="52"/>
  <c r="CS58" i="52"/>
  <c r="CQ59" i="52"/>
  <c r="CU59" i="52"/>
  <c r="CO60" i="52"/>
  <c r="CS60" i="52"/>
  <c r="CQ61" i="52"/>
  <c r="CU61" i="52"/>
  <c r="CO62" i="52"/>
  <c r="CS62" i="52"/>
  <c r="CQ63" i="52"/>
  <c r="CU63" i="52"/>
  <c r="CO64" i="52"/>
  <c r="CS64" i="52"/>
  <c r="CQ65" i="52"/>
  <c r="CU65" i="52"/>
  <c r="CO66" i="52"/>
  <c r="CS66" i="52"/>
  <c r="CQ67" i="52"/>
  <c r="CU67" i="52"/>
  <c r="CR37" i="52"/>
  <c r="CP38" i="52"/>
  <c r="CN39" i="52"/>
  <c r="CV43" i="52"/>
  <c r="CT44" i="52"/>
  <c r="CR45" i="52"/>
  <c r="CP46" i="52"/>
  <c r="CN47" i="52"/>
  <c r="CV51" i="52"/>
  <c r="CU52" i="52"/>
  <c r="CP53" i="52"/>
  <c r="CV53" i="52"/>
  <c r="CN54" i="52"/>
  <c r="CT54" i="52"/>
  <c r="CR55" i="52"/>
  <c r="CV55" i="52"/>
  <c r="CP56" i="52"/>
  <c r="CT56" i="52"/>
  <c r="CN57" i="52"/>
  <c r="CR57" i="52"/>
  <c r="CV57" i="52"/>
  <c r="CP58" i="52"/>
  <c r="CT58" i="52"/>
  <c r="CN59" i="52"/>
  <c r="CR59" i="52"/>
  <c r="CV59" i="52"/>
  <c r="CP60" i="52"/>
  <c r="CT60" i="52"/>
  <c r="CN61" i="52"/>
  <c r="CR61" i="52"/>
  <c r="CV61" i="52"/>
  <c r="CP62" i="52"/>
  <c r="CT62" i="52"/>
  <c r="CN63" i="52"/>
  <c r="CR63" i="52"/>
  <c r="CV63" i="52"/>
  <c r="CP64" i="52"/>
  <c r="CT64" i="52"/>
  <c r="CN65" i="52"/>
  <c r="CV37" i="52"/>
  <c r="CT38" i="52"/>
  <c r="CR39" i="52"/>
  <c r="CP40" i="52"/>
  <c r="CN41" i="52"/>
  <c r="CV45" i="52"/>
  <c r="CT46" i="52"/>
  <c r="CR47" i="52"/>
  <c r="CP48" i="52"/>
  <c r="CN49" i="52"/>
  <c r="CP52" i="52"/>
  <c r="CR53" i="52"/>
  <c r="CP54" i="52"/>
  <c r="CU54" i="52"/>
  <c r="CN55" i="52"/>
  <c r="CS55" i="52"/>
  <c r="CQ56" i="52"/>
  <c r="CU56" i="52"/>
  <c r="CO57" i="52"/>
  <c r="CS57" i="52"/>
  <c r="CQ58" i="52"/>
  <c r="CU58" i="52"/>
  <c r="CO59" i="52"/>
  <c r="CS59" i="52"/>
  <c r="CQ60" i="52"/>
  <c r="CU60" i="52"/>
  <c r="CO61" i="52"/>
  <c r="CS61" i="52"/>
  <c r="CQ62" i="52"/>
  <c r="CU62" i="52"/>
  <c r="CO63" i="52"/>
  <c r="CS63" i="52"/>
  <c r="CQ64" i="52"/>
  <c r="CU64" i="52"/>
  <c r="CO65" i="52"/>
  <c r="CS65" i="52"/>
  <c r="CQ66" i="52"/>
  <c r="CU66" i="52"/>
  <c r="CO67" i="52"/>
  <c r="CS67" i="52"/>
  <c r="CQ68" i="52"/>
  <c r="CU68" i="52"/>
  <c r="CO69" i="52"/>
  <c r="CS69" i="52"/>
  <c r="CQ70" i="52"/>
  <c r="CU70" i="52"/>
  <c r="CO71" i="52"/>
  <c r="CP42" i="52"/>
  <c r="CR49" i="52"/>
  <c r="CQ52" i="52"/>
  <c r="CV58" i="52"/>
  <c r="CT59" i="52"/>
  <c r="CR60" i="52"/>
  <c r="CP61" i="52"/>
  <c r="CN62" i="52"/>
  <c r="CT65" i="52"/>
  <c r="CR66" i="52"/>
  <c r="CP67" i="52"/>
  <c r="CN68" i="52"/>
  <c r="CS68" i="52"/>
  <c r="CQ69" i="52"/>
  <c r="CV69" i="52"/>
  <c r="CO70" i="52"/>
  <c r="CT70" i="52"/>
  <c r="CR71" i="52"/>
  <c r="CV71" i="52"/>
  <c r="CP72" i="52"/>
  <c r="CT72" i="52"/>
  <c r="CN73" i="52"/>
  <c r="CR73" i="52"/>
  <c r="CV73" i="52"/>
  <c r="CP74" i="52"/>
  <c r="CT74" i="52"/>
  <c r="CN75" i="52"/>
  <c r="CR75" i="52"/>
  <c r="CV75" i="52"/>
  <c r="CP76" i="52"/>
  <c r="CT76" i="52"/>
  <c r="CN77" i="52"/>
  <c r="CR77" i="52"/>
  <c r="CV77" i="52"/>
  <c r="CP78" i="52"/>
  <c r="CT78" i="52"/>
  <c r="CN79" i="52"/>
  <c r="CR79" i="52"/>
  <c r="CV79" i="52"/>
  <c r="CP80" i="52"/>
  <c r="CT80" i="52"/>
  <c r="CN81" i="52"/>
  <c r="CR81" i="52"/>
  <c r="CV81" i="52"/>
  <c r="CP82" i="52"/>
  <c r="CT82" i="52"/>
  <c r="CV39" i="52"/>
  <c r="CN43" i="52"/>
  <c r="CP50" i="52"/>
  <c r="CO55" i="52"/>
  <c r="CN56" i="52"/>
  <c r="CV60" i="52"/>
  <c r="CT61" i="52"/>
  <c r="CR62" i="52"/>
  <c r="CP63" i="52"/>
  <c r="CN64" i="52"/>
  <c r="CV65" i="52"/>
  <c r="CT66" i="52"/>
  <c r="CR67" i="52"/>
  <c r="CO68" i="52"/>
  <c r="CT68" i="52"/>
  <c r="CR69" i="52"/>
  <c r="CP70" i="52"/>
  <c r="CV70" i="52"/>
  <c r="CN71" i="52"/>
  <c r="CS71" i="52"/>
  <c r="CQ72" i="52"/>
  <c r="CU72" i="52"/>
  <c r="CO73" i="52"/>
  <c r="CS73" i="52"/>
  <c r="CQ74" i="52"/>
  <c r="CU74" i="52"/>
  <c r="CO75" i="52"/>
  <c r="CS75" i="52"/>
  <c r="CQ76" i="52"/>
  <c r="CU76" i="52"/>
  <c r="CO77" i="52"/>
  <c r="CS77" i="52"/>
  <c r="CQ78" i="52"/>
  <c r="CU78" i="52"/>
  <c r="CO79" i="52"/>
  <c r="CS79" i="52"/>
  <c r="CQ80" i="52"/>
  <c r="CU80" i="52"/>
  <c r="CO81" i="52"/>
  <c r="CS81" i="52"/>
  <c r="CQ82" i="52"/>
  <c r="CT40" i="52"/>
  <c r="CV47" i="52"/>
  <c r="CN51" i="52"/>
  <c r="CN53" i="52"/>
  <c r="CQ54" i="52"/>
  <c r="CT55" i="52"/>
  <c r="CR56" i="52"/>
  <c r="CP57" i="52"/>
  <c r="CN58" i="52"/>
  <c r="CV62" i="52"/>
  <c r="CT63" i="52"/>
  <c r="CR64" i="52"/>
  <c r="CP65" i="52"/>
  <c r="CN66" i="52"/>
  <c r="CV66" i="52"/>
  <c r="CT67" i="52"/>
  <c r="CP68" i="52"/>
  <c r="CV68" i="52"/>
  <c r="CN69" i="52"/>
  <c r="CT69" i="52"/>
  <c r="CR70" i="52"/>
  <c r="CP71" i="52"/>
  <c r="CT71" i="52"/>
  <c r="CN72" i="52"/>
  <c r="CR72" i="52"/>
  <c r="CV72" i="52"/>
  <c r="CP73" i="52"/>
  <c r="CT73" i="52"/>
  <c r="CN74" i="52"/>
  <c r="CR74" i="52"/>
  <c r="CV74" i="52"/>
  <c r="CP75" i="52"/>
  <c r="CT75" i="52"/>
  <c r="CN76" i="52"/>
  <c r="CR76" i="52"/>
  <c r="CV76" i="52"/>
  <c r="CP77" i="52"/>
  <c r="CT77" i="52"/>
  <c r="CN78" i="52"/>
  <c r="CR78" i="52"/>
  <c r="CV78" i="52"/>
  <c r="CP79" i="52"/>
  <c r="CT79" i="52"/>
  <c r="CN80" i="52"/>
  <c r="CR80" i="52"/>
  <c r="CV80" i="52"/>
  <c r="CP81" i="52"/>
  <c r="CT81" i="52"/>
  <c r="CN82" i="52"/>
  <c r="CR82" i="52"/>
  <c r="CV82" i="52"/>
  <c r="CV54" i="52"/>
  <c r="CR58" i="52"/>
  <c r="CR65" i="52"/>
  <c r="CN67" i="52"/>
  <c r="CU75" i="52"/>
  <c r="CS76" i="52"/>
  <c r="CQ77" i="52"/>
  <c r="CO78" i="52"/>
  <c r="CU82" i="52"/>
  <c r="CN83" i="52"/>
  <c r="CR83" i="52"/>
  <c r="CV83" i="52"/>
  <c r="CP84" i="52"/>
  <c r="CT84" i="52"/>
  <c r="CN85" i="52"/>
  <c r="CR85" i="52"/>
  <c r="CV85" i="52"/>
  <c r="CP86" i="52"/>
  <c r="CT86" i="52"/>
  <c r="CN87" i="52"/>
  <c r="CR87" i="52"/>
  <c r="CV87" i="52"/>
  <c r="CP88" i="52"/>
  <c r="CT88" i="52"/>
  <c r="CN89" i="52"/>
  <c r="CR89" i="52"/>
  <c r="CV89" i="52"/>
  <c r="CP90" i="52"/>
  <c r="CT90" i="52"/>
  <c r="CN91" i="52"/>
  <c r="CR91" i="52"/>
  <c r="CV91" i="52"/>
  <c r="CP92" i="52"/>
  <c r="CT92" i="52"/>
  <c r="CN93" i="52"/>
  <c r="CR93" i="52"/>
  <c r="CV93" i="52"/>
  <c r="CP94" i="52"/>
  <c r="CT94" i="52"/>
  <c r="CN95" i="52"/>
  <c r="CR95" i="52"/>
  <c r="CV95" i="52"/>
  <c r="CP96" i="52"/>
  <c r="CT96" i="52"/>
  <c r="CN97" i="52"/>
  <c r="CR97" i="52"/>
  <c r="CV97" i="52"/>
  <c r="CP98" i="52"/>
  <c r="CT98" i="52"/>
  <c r="CN99" i="52"/>
  <c r="CR99" i="52"/>
  <c r="CV99" i="52"/>
  <c r="CP100" i="52"/>
  <c r="CT100" i="52"/>
  <c r="CN101" i="52"/>
  <c r="CR101" i="52"/>
  <c r="CV101" i="52"/>
  <c r="CP102" i="52"/>
  <c r="CT102" i="52"/>
  <c r="CN103" i="52"/>
  <c r="CR103" i="52"/>
  <c r="CV103" i="52"/>
  <c r="CP104" i="52"/>
  <c r="CT104" i="52"/>
  <c r="CN105" i="52"/>
  <c r="CR105" i="52"/>
  <c r="CV105" i="52"/>
  <c r="CP106" i="52"/>
  <c r="CT106" i="52"/>
  <c r="CN107" i="52"/>
  <c r="CR107" i="52"/>
  <c r="CV107" i="52"/>
  <c r="CP108" i="52"/>
  <c r="CT48" i="52"/>
  <c r="CP59" i="52"/>
  <c r="CV67" i="52"/>
  <c r="CN70" i="52"/>
  <c r="CQ71" i="52"/>
  <c r="CO72" i="52"/>
  <c r="CU77" i="52"/>
  <c r="CS78" i="52"/>
  <c r="CQ79" i="52"/>
  <c r="CO80" i="52"/>
  <c r="CO83" i="52"/>
  <c r="CS83" i="52"/>
  <c r="CQ84" i="52"/>
  <c r="CU84" i="52"/>
  <c r="CO85" i="52"/>
  <c r="CS85" i="52"/>
  <c r="CQ86" i="52"/>
  <c r="CU86" i="52"/>
  <c r="CO87" i="52"/>
  <c r="CS87" i="52"/>
  <c r="CQ88" i="52"/>
  <c r="CU88" i="52"/>
  <c r="CO89" i="52"/>
  <c r="CS89" i="52"/>
  <c r="CQ90" i="52"/>
  <c r="CU90" i="52"/>
  <c r="CO91" i="52"/>
  <c r="CS91" i="52"/>
  <c r="CQ92" i="52"/>
  <c r="CU92" i="52"/>
  <c r="CO93" i="52"/>
  <c r="CS93" i="52"/>
  <c r="CQ94" i="52"/>
  <c r="CU94" i="52"/>
  <c r="CO95" i="52"/>
  <c r="CS95" i="52"/>
  <c r="CQ96" i="52"/>
  <c r="CU96" i="52"/>
  <c r="CO97" i="52"/>
  <c r="CS97" i="52"/>
  <c r="CQ98" i="52"/>
  <c r="CU98" i="52"/>
  <c r="CO99" i="52"/>
  <c r="CS99" i="52"/>
  <c r="CQ100" i="52"/>
  <c r="CU100" i="52"/>
  <c r="CO101" i="52"/>
  <c r="CS101" i="52"/>
  <c r="CV56" i="52"/>
  <c r="CN60" i="52"/>
  <c r="CP66" i="52"/>
  <c r="CP69" i="52"/>
  <c r="CS70" i="52"/>
  <c r="CU71" i="52"/>
  <c r="CS72" i="52"/>
  <c r="CQ73" i="52"/>
  <c r="CO74" i="52"/>
  <c r="CU79" i="52"/>
  <c r="CS80" i="52"/>
  <c r="CQ81" i="52"/>
  <c r="CO82" i="52"/>
  <c r="CP83" i="52"/>
  <c r="CT83" i="52"/>
  <c r="CN84" i="52"/>
  <c r="CR84" i="52"/>
  <c r="CV84" i="52"/>
  <c r="CP85" i="52"/>
  <c r="CT85" i="52"/>
  <c r="CN86" i="52"/>
  <c r="CR86" i="52"/>
  <c r="CV86" i="52"/>
  <c r="CP87" i="52"/>
  <c r="CT87" i="52"/>
  <c r="CN88" i="52"/>
  <c r="CR88" i="52"/>
  <c r="CV88" i="52"/>
  <c r="CP89" i="52"/>
  <c r="CT89" i="52"/>
  <c r="CN90" i="52"/>
  <c r="CR90" i="52"/>
  <c r="CV90" i="52"/>
  <c r="CP91" i="52"/>
  <c r="CT91" i="52"/>
  <c r="CN92" i="52"/>
  <c r="CR92" i="52"/>
  <c r="CV92" i="52"/>
  <c r="CP93" i="52"/>
  <c r="CT93" i="52"/>
  <c r="CN94" i="52"/>
  <c r="CR94" i="52"/>
  <c r="CV94" i="52"/>
  <c r="CP95" i="52"/>
  <c r="CT95" i="52"/>
  <c r="CN96" i="52"/>
  <c r="CR96" i="52"/>
  <c r="CV96" i="52"/>
  <c r="CP97" i="52"/>
  <c r="CT97" i="52"/>
  <c r="CN98" i="52"/>
  <c r="CR98" i="52"/>
  <c r="CV98" i="52"/>
  <c r="CP99" i="52"/>
  <c r="CT99" i="52"/>
  <c r="CN100" i="52"/>
  <c r="CR100" i="52"/>
  <c r="CV100" i="52"/>
  <c r="CP101" i="52"/>
  <c r="CT101" i="52"/>
  <c r="CN102" i="52"/>
  <c r="CR102" i="52"/>
  <c r="CV102" i="52"/>
  <c r="CP103" i="52"/>
  <c r="CT103" i="52"/>
  <c r="CN104" i="52"/>
  <c r="CR104" i="52"/>
  <c r="CV104" i="52"/>
  <c r="CP105" i="52"/>
  <c r="CT105" i="52"/>
  <c r="CN106" i="52"/>
  <c r="CR106" i="52"/>
  <c r="CV106" i="52"/>
  <c r="CP107" i="52"/>
  <c r="CT107" i="52"/>
  <c r="CN108" i="52"/>
  <c r="CR108" i="52"/>
  <c r="CV108" i="52"/>
  <c r="CP109" i="52"/>
  <c r="CT109" i="52"/>
  <c r="CN110" i="52"/>
  <c r="CR110" i="52"/>
  <c r="CV110" i="52"/>
  <c r="CP111" i="52"/>
  <c r="CT111" i="52"/>
  <c r="CN112" i="52"/>
  <c r="CR112" i="52"/>
  <c r="CV112" i="52"/>
  <c r="CP113" i="52"/>
  <c r="CT113" i="52"/>
  <c r="CN114" i="52"/>
  <c r="CR114" i="52"/>
  <c r="CV114" i="52"/>
  <c r="CP115" i="52"/>
  <c r="CT115" i="52"/>
  <c r="CT57" i="52"/>
  <c r="CR68" i="52"/>
  <c r="CO76" i="52"/>
  <c r="CU85" i="52"/>
  <c r="CS86" i="52"/>
  <c r="CQ87" i="52"/>
  <c r="CO88" i="52"/>
  <c r="CU93" i="52"/>
  <c r="CS94" i="52"/>
  <c r="CQ95" i="52"/>
  <c r="CO96" i="52"/>
  <c r="CU101" i="52"/>
  <c r="CQ102" i="52"/>
  <c r="CO103" i="52"/>
  <c r="CU104" i="52"/>
  <c r="CS105" i="52"/>
  <c r="CQ106" i="52"/>
  <c r="CO107" i="52"/>
  <c r="CT108" i="52"/>
  <c r="CR109" i="52"/>
  <c r="CP110" i="52"/>
  <c r="CU110" i="52"/>
  <c r="CN111" i="52"/>
  <c r="CS111" i="52"/>
  <c r="CQ112" i="52"/>
  <c r="CO113" i="52"/>
  <c r="CU113" i="52"/>
  <c r="CS114" i="52"/>
  <c r="CQ115" i="52"/>
  <c r="CV115" i="52"/>
  <c r="CP116" i="52"/>
  <c r="CT116" i="52"/>
  <c r="CN117" i="52"/>
  <c r="CR117" i="52"/>
  <c r="CV117" i="52"/>
  <c r="CP118" i="52"/>
  <c r="CT118" i="52"/>
  <c r="CN119" i="52"/>
  <c r="CR119" i="52"/>
  <c r="CV119" i="52"/>
  <c r="CP120" i="52"/>
  <c r="CT120" i="52"/>
  <c r="CN121" i="52"/>
  <c r="CR121" i="52"/>
  <c r="CV121" i="52"/>
  <c r="CP122" i="52"/>
  <c r="CT122" i="52"/>
  <c r="CN123" i="52"/>
  <c r="CR123" i="52"/>
  <c r="CV123" i="52"/>
  <c r="CP124" i="52"/>
  <c r="CT124" i="52"/>
  <c r="CN125" i="52"/>
  <c r="CR125" i="52"/>
  <c r="CV125" i="52"/>
  <c r="CP126" i="52"/>
  <c r="CT126" i="52"/>
  <c r="CN127" i="52"/>
  <c r="CR127" i="52"/>
  <c r="CV127" i="52"/>
  <c r="CP128" i="52"/>
  <c r="CT128" i="52"/>
  <c r="CN129" i="52"/>
  <c r="CR129" i="52"/>
  <c r="CV129" i="52"/>
  <c r="CP130" i="52"/>
  <c r="CT130" i="52"/>
  <c r="CN131" i="52"/>
  <c r="CR131" i="52"/>
  <c r="CV131" i="52"/>
  <c r="CP132" i="52"/>
  <c r="CT132" i="52"/>
  <c r="CN133" i="52"/>
  <c r="CR133" i="52"/>
  <c r="CV133" i="52"/>
  <c r="CP134" i="52"/>
  <c r="CT134" i="52"/>
  <c r="CN135" i="52"/>
  <c r="CR135" i="52"/>
  <c r="CV135" i="52"/>
  <c r="CP136" i="52"/>
  <c r="CT136" i="52"/>
  <c r="CN137" i="52"/>
  <c r="CR137" i="52"/>
  <c r="CV137" i="52"/>
  <c r="CP138" i="52"/>
  <c r="CT138" i="52"/>
  <c r="CU69" i="52"/>
  <c r="CU73" i="52"/>
  <c r="CU87" i="52"/>
  <c r="CS88" i="52"/>
  <c r="CQ89" i="52"/>
  <c r="CO90" i="52"/>
  <c r="CU95" i="52"/>
  <c r="CS96" i="52"/>
  <c r="CQ97" i="52"/>
  <c r="CO98" i="52"/>
  <c r="CS102" i="52"/>
  <c r="CQ103" i="52"/>
  <c r="CO104" i="52"/>
  <c r="CU105" i="52"/>
  <c r="CS106" i="52"/>
  <c r="CQ107" i="52"/>
  <c r="CO108" i="52"/>
  <c r="CU108" i="52"/>
  <c r="CN109" i="52"/>
  <c r="CS109" i="52"/>
  <c r="CQ110" i="52"/>
  <c r="CO111" i="52"/>
  <c r="CU111" i="52"/>
  <c r="CS112" i="52"/>
  <c r="CQ113" i="52"/>
  <c r="CV113" i="52"/>
  <c r="CO114" i="52"/>
  <c r="CT114" i="52"/>
  <c r="CR115" i="52"/>
  <c r="CQ116" i="52"/>
  <c r="CU116" i="52"/>
  <c r="CO117" i="52"/>
  <c r="CS117" i="52"/>
  <c r="CQ118" i="52"/>
  <c r="CU118" i="52"/>
  <c r="CO119" i="52"/>
  <c r="CS119" i="52"/>
  <c r="CQ120" i="52"/>
  <c r="CU120" i="52"/>
  <c r="CO121" i="52"/>
  <c r="CS121" i="52"/>
  <c r="CQ122" i="52"/>
  <c r="CU122" i="52"/>
  <c r="CO123" i="52"/>
  <c r="CS123" i="52"/>
  <c r="CQ124" i="52"/>
  <c r="CU124" i="52"/>
  <c r="CO125" i="52"/>
  <c r="CS125" i="52"/>
  <c r="CQ126" i="52"/>
  <c r="CU126" i="52"/>
  <c r="CO127" i="52"/>
  <c r="CS127" i="52"/>
  <c r="CQ128" i="52"/>
  <c r="CU128" i="52"/>
  <c r="CO129" i="52"/>
  <c r="CS129" i="52"/>
  <c r="CQ130" i="52"/>
  <c r="CU130" i="52"/>
  <c r="CO131" i="52"/>
  <c r="CS131" i="52"/>
  <c r="CQ132" i="52"/>
  <c r="CU132" i="52"/>
  <c r="CO133" i="52"/>
  <c r="CS133" i="52"/>
  <c r="CQ134" i="52"/>
  <c r="CU134" i="52"/>
  <c r="CO135" i="52"/>
  <c r="CS135" i="52"/>
  <c r="CQ136" i="52"/>
  <c r="CU136" i="52"/>
  <c r="CO137" i="52"/>
  <c r="CS137" i="52"/>
  <c r="CR41" i="52"/>
  <c r="CV64" i="52"/>
  <c r="CS74" i="52"/>
  <c r="CU81" i="52"/>
  <c r="CQ83" i="52"/>
  <c r="CO84" i="52"/>
  <c r="CU89" i="52"/>
  <c r="CS90" i="52"/>
  <c r="CQ91" i="52"/>
  <c r="CO92" i="52"/>
  <c r="CU97" i="52"/>
  <c r="CS98" i="52"/>
  <c r="CQ99" i="52"/>
  <c r="CO100" i="52"/>
  <c r="CU102" i="52"/>
  <c r="CS103" i="52"/>
  <c r="CQ104" i="52"/>
  <c r="CO105" i="52"/>
  <c r="CU106" i="52"/>
  <c r="CS107" i="52"/>
  <c r="CQ108" i="52"/>
  <c r="CO109" i="52"/>
  <c r="CU109" i="52"/>
  <c r="CS110" i="52"/>
  <c r="CQ111" i="52"/>
  <c r="CV111" i="52"/>
  <c r="CO112" i="52"/>
  <c r="CT112" i="52"/>
  <c r="CR113" i="52"/>
  <c r="CP114" i="52"/>
  <c r="CU114" i="52"/>
  <c r="CN115" i="52"/>
  <c r="CS115" i="52"/>
  <c r="CN116" i="52"/>
  <c r="CR116" i="52"/>
  <c r="CV116" i="52"/>
  <c r="CP117" i="52"/>
  <c r="CT117" i="52"/>
  <c r="CN118" i="52"/>
  <c r="CR118" i="52"/>
  <c r="CV118" i="52"/>
  <c r="CP119" i="52"/>
  <c r="CT119" i="52"/>
  <c r="CN120" i="52"/>
  <c r="CR120" i="52"/>
  <c r="CV120" i="52"/>
  <c r="CP121" i="52"/>
  <c r="CT121" i="52"/>
  <c r="CN122" i="52"/>
  <c r="CR122" i="52"/>
  <c r="CV122" i="52"/>
  <c r="CP123" i="52"/>
  <c r="CT123" i="52"/>
  <c r="CN124" i="52"/>
  <c r="CR124" i="52"/>
  <c r="CV124" i="52"/>
  <c r="CP125" i="52"/>
  <c r="CT125" i="52"/>
  <c r="CN126" i="52"/>
  <c r="CR126" i="52"/>
  <c r="CV126" i="52"/>
  <c r="CP127" i="52"/>
  <c r="CT127" i="52"/>
  <c r="CN128" i="52"/>
  <c r="CR128" i="52"/>
  <c r="CV128" i="52"/>
  <c r="CP129" i="52"/>
  <c r="CT129" i="52"/>
  <c r="CN130" i="52"/>
  <c r="CR130" i="52"/>
  <c r="CV130" i="52"/>
  <c r="CP131" i="52"/>
  <c r="CT131" i="52"/>
  <c r="CN132" i="52"/>
  <c r="CR132" i="52"/>
  <c r="CV132" i="52"/>
  <c r="CP133" i="52"/>
  <c r="CT133" i="52"/>
  <c r="CN134" i="52"/>
  <c r="CR134" i="52"/>
  <c r="CV134" i="52"/>
  <c r="CP135" i="52"/>
  <c r="CT135" i="52"/>
  <c r="CN136" i="52"/>
  <c r="CR136" i="52"/>
  <c r="CV136" i="52"/>
  <c r="CP137" i="52"/>
  <c r="CT137" i="52"/>
  <c r="CN138" i="52"/>
  <c r="CR138" i="52"/>
  <c r="CV138" i="52"/>
  <c r="CU83" i="52"/>
  <c r="CO94" i="52"/>
  <c r="CQ101" i="52"/>
  <c r="CU103" i="52"/>
  <c r="CQ105" i="52"/>
  <c r="CP112" i="52"/>
  <c r="CS113" i="52"/>
  <c r="CU117" i="52"/>
  <c r="CS118" i="52"/>
  <c r="CQ119" i="52"/>
  <c r="CO120" i="52"/>
  <c r="CU125" i="52"/>
  <c r="CS126" i="52"/>
  <c r="CQ127" i="52"/>
  <c r="CO128" i="52"/>
  <c r="CU133" i="52"/>
  <c r="CS134" i="52"/>
  <c r="CQ135" i="52"/>
  <c r="CO136" i="52"/>
  <c r="CU138" i="52"/>
  <c r="CN139" i="52"/>
  <c r="CR139" i="52"/>
  <c r="CV139" i="52"/>
  <c r="CP140" i="52"/>
  <c r="CT140" i="52"/>
  <c r="CN141" i="52"/>
  <c r="CR141" i="52"/>
  <c r="CV141" i="52"/>
  <c r="CP142" i="52"/>
  <c r="CT142" i="52"/>
  <c r="CN143" i="52"/>
  <c r="CR143" i="52"/>
  <c r="CV143" i="52"/>
  <c r="CP144" i="52"/>
  <c r="CT144" i="52"/>
  <c r="CN145" i="52"/>
  <c r="CR145" i="52"/>
  <c r="CV145" i="52"/>
  <c r="CP146" i="52"/>
  <c r="CT146" i="52"/>
  <c r="CN147" i="52"/>
  <c r="CR147" i="52"/>
  <c r="CV147" i="52"/>
  <c r="CP148" i="52"/>
  <c r="CT148" i="52"/>
  <c r="CN149" i="52"/>
  <c r="CR149" i="52"/>
  <c r="CV149" i="52"/>
  <c r="CP150" i="52"/>
  <c r="CT150" i="52"/>
  <c r="CN151" i="52"/>
  <c r="CR151" i="52"/>
  <c r="CV151" i="52"/>
  <c r="CP152" i="52"/>
  <c r="CT152" i="52"/>
  <c r="CN153" i="52"/>
  <c r="CR153" i="52"/>
  <c r="CV153" i="52"/>
  <c r="CP154" i="52"/>
  <c r="CT154" i="52"/>
  <c r="CN155" i="52"/>
  <c r="CR155" i="52"/>
  <c r="CV155" i="52"/>
  <c r="CP156" i="52"/>
  <c r="CT156" i="52"/>
  <c r="CN157" i="52"/>
  <c r="CR157" i="52"/>
  <c r="CV157" i="52"/>
  <c r="CP158" i="52"/>
  <c r="CT158" i="52"/>
  <c r="CN159" i="52"/>
  <c r="CR159" i="52"/>
  <c r="CV159" i="52"/>
  <c r="CP160" i="52"/>
  <c r="CT160" i="52"/>
  <c r="CN161" i="52"/>
  <c r="CR161" i="52"/>
  <c r="CV161" i="52"/>
  <c r="CP162" i="52"/>
  <c r="CT162" i="52"/>
  <c r="CN163" i="52"/>
  <c r="CR163" i="52"/>
  <c r="CV163" i="52"/>
  <c r="CP164" i="52"/>
  <c r="CT164" i="52"/>
  <c r="CN165" i="52"/>
  <c r="CR165" i="52"/>
  <c r="CV165" i="52"/>
  <c r="CP166" i="52"/>
  <c r="CT166" i="52"/>
  <c r="CN167" i="52"/>
  <c r="CR167" i="52"/>
  <c r="CV167" i="52"/>
  <c r="CP168" i="52"/>
  <c r="CT168" i="52"/>
  <c r="CN169" i="52"/>
  <c r="CR169" i="52"/>
  <c r="CV169" i="52"/>
  <c r="CP170" i="52"/>
  <c r="CT170" i="52"/>
  <c r="CN171" i="52"/>
  <c r="CR171" i="52"/>
  <c r="CV171" i="52"/>
  <c r="CP172" i="52"/>
  <c r="CT172" i="52"/>
  <c r="CQ75" i="52"/>
  <c r="CS84" i="52"/>
  <c r="CU91" i="52"/>
  <c r="CO102" i="52"/>
  <c r="CU107" i="52"/>
  <c r="CO110" i="52"/>
  <c r="CR111" i="52"/>
  <c r="CU112" i="52"/>
  <c r="CU119" i="52"/>
  <c r="CS120" i="52"/>
  <c r="CQ121" i="52"/>
  <c r="CO122" i="52"/>
  <c r="CU127" i="52"/>
  <c r="CS128" i="52"/>
  <c r="CQ129" i="52"/>
  <c r="CO130" i="52"/>
  <c r="CU135" i="52"/>
  <c r="CS136" i="52"/>
  <c r="CQ137" i="52"/>
  <c r="CO138" i="52"/>
  <c r="CO139" i="52"/>
  <c r="CS139" i="52"/>
  <c r="CQ140" i="52"/>
  <c r="CU140" i="52"/>
  <c r="CO141" i="52"/>
  <c r="CS141" i="52"/>
  <c r="CQ142" i="52"/>
  <c r="CU142" i="52"/>
  <c r="CO143" i="52"/>
  <c r="CS143" i="52"/>
  <c r="CQ144" i="52"/>
  <c r="CU144" i="52"/>
  <c r="CO145" i="52"/>
  <c r="CS145" i="52"/>
  <c r="CQ146" i="52"/>
  <c r="CU146" i="52"/>
  <c r="CO147" i="52"/>
  <c r="CS147" i="52"/>
  <c r="CQ148" i="52"/>
  <c r="CU148" i="52"/>
  <c r="CO149" i="52"/>
  <c r="CS149" i="52"/>
  <c r="CQ150" i="52"/>
  <c r="CU150" i="52"/>
  <c r="CO151" i="52"/>
  <c r="CS151" i="52"/>
  <c r="CQ152" i="52"/>
  <c r="CU152" i="52"/>
  <c r="CO153" i="52"/>
  <c r="CS153" i="52"/>
  <c r="CQ154" i="52"/>
  <c r="CU154" i="52"/>
  <c r="CO155" i="52"/>
  <c r="CS155" i="52"/>
  <c r="CQ156" i="52"/>
  <c r="CU156" i="52"/>
  <c r="CO157" i="52"/>
  <c r="CS157" i="52"/>
  <c r="CQ158" i="52"/>
  <c r="CU158" i="52"/>
  <c r="CO159" i="52"/>
  <c r="CS159" i="52"/>
  <c r="CQ160" i="52"/>
  <c r="CU160" i="52"/>
  <c r="CO161" i="52"/>
  <c r="CS161" i="52"/>
  <c r="CQ162" i="52"/>
  <c r="CU162" i="52"/>
  <c r="CO163" i="52"/>
  <c r="CS163" i="52"/>
  <c r="CQ164" i="52"/>
  <c r="CU164" i="52"/>
  <c r="CO165" i="52"/>
  <c r="CS165" i="52"/>
  <c r="CQ166" i="52"/>
  <c r="CU166" i="52"/>
  <c r="CS53" i="52"/>
  <c r="CQ85" i="52"/>
  <c r="CS92" i="52"/>
  <c r="CU99" i="52"/>
  <c r="CS104" i="52"/>
  <c r="CO106" i="52"/>
  <c r="CQ109" i="52"/>
  <c r="CT110" i="52"/>
  <c r="CO115" i="52"/>
  <c r="CO116" i="52"/>
  <c r="CU121" i="52"/>
  <c r="CS122" i="52"/>
  <c r="CQ123" i="52"/>
  <c r="CO124" i="52"/>
  <c r="CU129" i="52"/>
  <c r="CS130" i="52"/>
  <c r="CQ131" i="52"/>
  <c r="CO132" i="52"/>
  <c r="CU137" i="52"/>
  <c r="CQ138" i="52"/>
  <c r="CP139" i="52"/>
  <c r="CT139" i="52"/>
  <c r="CN140" i="52"/>
  <c r="CR140" i="52"/>
  <c r="CV140" i="52"/>
  <c r="CP141" i="52"/>
  <c r="CT141" i="52"/>
  <c r="CN142" i="52"/>
  <c r="CR142" i="52"/>
  <c r="CV142" i="52"/>
  <c r="CP143" i="52"/>
  <c r="CT143" i="52"/>
  <c r="CN144" i="52"/>
  <c r="CR144" i="52"/>
  <c r="CV144" i="52"/>
  <c r="CP145" i="52"/>
  <c r="CT145" i="52"/>
  <c r="CN146" i="52"/>
  <c r="CR146" i="52"/>
  <c r="CV146" i="52"/>
  <c r="CP147" i="52"/>
  <c r="CT147" i="52"/>
  <c r="CN148" i="52"/>
  <c r="CR148" i="52"/>
  <c r="CV148" i="52"/>
  <c r="CP149" i="52"/>
  <c r="CT149" i="52"/>
  <c r="CN150" i="52"/>
  <c r="CR150" i="52"/>
  <c r="CV150" i="52"/>
  <c r="CP151" i="52"/>
  <c r="CT151" i="52"/>
  <c r="CN152" i="52"/>
  <c r="CR152" i="52"/>
  <c r="CV152" i="52"/>
  <c r="CP153" i="52"/>
  <c r="CT153" i="52"/>
  <c r="CN154" i="52"/>
  <c r="CR154" i="52"/>
  <c r="CV154" i="52"/>
  <c r="CP155" i="52"/>
  <c r="CT155" i="52"/>
  <c r="CN156" i="52"/>
  <c r="CR156" i="52"/>
  <c r="CV156" i="52"/>
  <c r="CP157" i="52"/>
  <c r="CT157" i="52"/>
  <c r="CN158" i="52"/>
  <c r="CR158" i="52"/>
  <c r="CV158" i="52"/>
  <c r="CP159" i="52"/>
  <c r="CT159" i="52"/>
  <c r="CN160" i="52"/>
  <c r="CR160" i="52"/>
  <c r="CV160" i="52"/>
  <c r="CP161" i="52"/>
  <c r="CT161" i="52"/>
  <c r="CN162" i="52"/>
  <c r="CR162" i="52"/>
  <c r="CV162" i="52"/>
  <c r="CP163" i="52"/>
  <c r="CT163" i="52"/>
  <c r="CN164" i="52"/>
  <c r="CR164" i="52"/>
  <c r="CV164" i="52"/>
  <c r="CP165" i="52"/>
  <c r="CT165" i="52"/>
  <c r="CN166" i="52"/>
  <c r="CR166" i="52"/>
  <c r="CV166" i="52"/>
  <c r="CP167" i="52"/>
  <c r="CT167" i="52"/>
  <c r="CN168" i="52"/>
  <c r="CR168" i="52"/>
  <c r="CV168" i="52"/>
  <c r="CP169" i="52"/>
  <c r="CT169" i="52"/>
  <c r="CN170" i="52"/>
  <c r="CR170" i="52"/>
  <c r="CV170" i="52"/>
  <c r="CP171" i="52"/>
  <c r="CT171" i="52"/>
  <c r="CN172" i="52"/>
  <c r="CR172" i="52"/>
  <c r="CV172" i="52"/>
  <c r="CP173" i="52"/>
  <c r="CT173" i="52"/>
  <c r="CN174" i="52"/>
  <c r="CR174" i="52"/>
  <c r="CV174" i="52"/>
  <c r="CP175" i="52"/>
  <c r="CT175" i="52"/>
  <c r="CN176" i="52"/>
  <c r="CR176" i="52"/>
  <c r="CV176" i="52"/>
  <c r="CP177" i="52"/>
  <c r="CT177" i="52"/>
  <c r="CN178" i="52"/>
  <c r="CR178" i="52"/>
  <c r="CV178" i="52"/>
  <c r="CP179" i="52"/>
  <c r="CT179" i="52"/>
  <c r="CN180" i="52"/>
  <c r="CR180" i="52"/>
  <c r="CV180" i="52"/>
  <c r="CP181" i="52"/>
  <c r="CT181" i="52"/>
  <c r="CN182" i="52"/>
  <c r="CR182" i="52"/>
  <c r="CV182" i="52"/>
  <c r="CP183" i="52"/>
  <c r="CT183" i="52"/>
  <c r="CN184" i="52"/>
  <c r="CR184" i="52"/>
  <c r="CV184" i="52"/>
  <c r="CP185" i="52"/>
  <c r="CT185" i="52"/>
  <c r="CO86" i="52"/>
  <c r="CS100" i="52"/>
  <c r="CS108" i="52"/>
  <c r="CN113" i="52"/>
  <c r="CQ117" i="52"/>
  <c r="CS124" i="52"/>
  <c r="CU131" i="52"/>
  <c r="CS138" i="52"/>
  <c r="CU139" i="52"/>
  <c r="CS140" i="52"/>
  <c r="CQ141" i="52"/>
  <c r="CO142" i="52"/>
  <c r="CU147" i="52"/>
  <c r="CS148" i="52"/>
  <c r="CQ149" i="52"/>
  <c r="CO150" i="52"/>
  <c r="CU155" i="52"/>
  <c r="CS156" i="52"/>
  <c r="CQ157" i="52"/>
  <c r="CO158" i="52"/>
  <c r="CU163" i="52"/>
  <c r="CS164" i="52"/>
  <c r="CQ165" i="52"/>
  <c r="CO166" i="52"/>
  <c r="CU167" i="52"/>
  <c r="CS168" i="52"/>
  <c r="CQ169" i="52"/>
  <c r="CO170" i="52"/>
  <c r="CU171" i="52"/>
  <c r="CS172" i="52"/>
  <c r="CO173" i="52"/>
  <c r="CU173" i="52"/>
  <c r="CS174" i="52"/>
  <c r="CQ175" i="52"/>
  <c r="CV175" i="52"/>
  <c r="CO176" i="52"/>
  <c r="CT176" i="52"/>
  <c r="CR177" i="52"/>
  <c r="CP178" i="52"/>
  <c r="CU178" i="52"/>
  <c r="CN179" i="52"/>
  <c r="CS179" i="52"/>
  <c r="CQ180" i="52"/>
  <c r="CO181" i="52"/>
  <c r="CU181" i="52"/>
  <c r="CS182" i="52"/>
  <c r="CQ183" i="52"/>
  <c r="CV183" i="52"/>
  <c r="CO184" i="52"/>
  <c r="CT184" i="52"/>
  <c r="CR185" i="52"/>
  <c r="CN186" i="52"/>
  <c r="CR186" i="52"/>
  <c r="CV186" i="52"/>
  <c r="CP187" i="52"/>
  <c r="CT187" i="52"/>
  <c r="CN188" i="52"/>
  <c r="CR188" i="52"/>
  <c r="CV188" i="52"/>
  <c r="CP189" i="52"/>
  <c r="CT189" i="52"/>
  <c r="CN190" i="52"/>
  <c r="CR190" i="52"/>
  <c r="CV190" i="52"/>
  <c r="CP191" i="52"/>
  <c r="CT191" i="52"/>
  <c r="CN192" i="52"/>
  <c r="CR192" i="52"/>
  <c r="CV192" i="52"/>
  <c r="CP193" i="52"/>
  <c r="CT193" i="52"/>
  <c r="CN194" i="52"/>
  <c r="CR194" i="52"/>
  <c r="CV194" i="52"/>
  <c r="CP195" i="52"/>
  <c r="CT195" i="52"/>
  <c r="CN196" i="52"/>
  <c r="CR196" i="52"/>
  <c r="CV196" i="52"/>
  <c r="CP197" i="52"/>
  <c r="CT197" i="52"/>
  <c r="CN198" i="52"/>
  <c r="CR198" i="52"/>
  <c r="CV198" i="52"/>
  <c r="CP199" i="52"/>
  <c r="CT199" i="52"/>
  <c r="CN200" i="52"/>
  <c r="CR200" i="52"/>
  <c r="CV200" i="52"/>
  <c r="CP201" i="52"/>
  <c r="CT201" i="52"/>
  <c r="CN202" i="52"/>
  <c r="CR202" i="52"/>
  <c r="CV202" i="52"/>
  <c r="CP203" i="52"/>
  <c r="CT203" i="52"/>
  <c r="CN204" i="52"/>
  <c r="CR204" i="52"/>
  <c r="CV204" i="52"/>
  <c r="CP205" i="52"/>
  <c r="CT205" i="52"/>
  <c r="CN206" i="52"/>
  <c r="CR206" i="52"/>
  <c r="CV206" i="52"/>
  <c r="CP207" i="52"/>
  <c r="CT207" i="52"/>
  <c r="CN208" i="52"/>
  <c r="CR208" i="52"/>
  <c r="CV208" i="52"/>
  <c r="CP209" i="52"/>
  <c r="CT209" i="52"/>
  <c r="CN210" i="52"/>
  <c r="CR210" i="52"/>
  <c r="CV210" i="52"/>
  <c r="CP211" i="52"/>
  <c r="CT211" i="52"/>
  <c r="CN212" i="52"/>
  <c r="CR212" i="52"/>
  <c r="CV212" i="52"/>
  <c r="CP213" i="52"/>
  <c r="CT213" i="52"/>
  <c r="CN214" i="52"/>
  <c r="CR214" i="52"/>
  <c r="CV214" i="52"/>
  <c r="CP215" i="52"/>
  <c r="CT215" i="52"/>
  <c r="CN216" i="52"/>
  <c r="CR216" i="52"/>
  <c r="CV216" i="52"/>
  <c r="CP217" i="52"/>
  <c r="CT217" i="52"/>
  <c r="CN218" i="52"/>
  <c r="CR218" i="52"/>
  <c r="CV218" i="52"/>
  <c r="CP219" i="52"/>
  <c r="CT219" i="52"/>
  <c r="CN220" i="52"/>
  <c r="CR220" i="52"/>
  <c r="CV220" i="52"/>
  <c r="CP221" i="52"/>
  <c r="CT221" i="52"/>
  <c r="CN222" i="52"/>
  <c r="CR222" i="52"/>
  <c r="CV222" i="52"/>
  <c r="CP223" i="52"/>
  <c r="CT223" i="52"/>
  <c r="CN224" i="52"/>
  <c r="CR224" i="52"/>
  <c r="CV224" i="52"/>
  <c r="CP225" i="52"/>
  <c r="CT225" i="52"/>
  <c r="CN226" i="52"/>
  <c r="CR226" i="52"/>
  <c r="CV226" i="52"/>
  <c r="CP227" i="52"/>
  <c r="CT227" i="52"/>
  <c r="CN228" i="52"/>
  <c r="CR228" i="52"/>
  <c r="CV228" i="52"/>
  <c r="CP229" i="52"/>
  <c r="CT229" i="52"/>
  <c r="CN230" i="52"/>
  <c r="CR230" i="52"/>
  <c r="CV230" i="52"/>
  <c r="CP231" i="52"/>
  <c r="CT231" i="52"/>
  <c r="CN232" i="52"/>
  <c r="CR232" i="52"/>
  <c r="CV232" i="52"/>
  <c r="CP233" i="52"/>
  <c r="CT233" i="52"/>
  <c r="CN234" i="52"/>
  <c r="CR234" i="52"/>
  <c r="CV234" i="52"/>
  <c r="CP235" i="52"/>
  <c r="CT235" i="52"/>
  <c r="CN236" i="52"/>
  <c r="CR236" i="52"/>
  <c r="CV236" i="52"/>
  <c r="CP237" i="52"/>
  <c r="CT237" i="52"/>
  <c r="CV109" i="52"/>
  <c r="CQ114" i="52"/>
  <c r="CO118" i="52"/>
  <c r="CQ125" i="52"/>
  <c r="CS132" i="52"/>
  <c r="CU141" i="52"/>
  <c r="CS142" i="52"/>
  <c r="CQ143" i="52"/>
  <c r="CO144" i="52"/>
  <c r="CU149" i="52"/>
  <c r="CS150" i="52"/>
  <c r="CQ151" i="52"/>
  <c r="CO152" i="52"/>
  <c r="CU157" i="52"/>
  <c r="CS158" i="52"/>
  <c r="CQ159" i="52"/>
  <c r="CO160" i="52"/>
  <c r="CU165" i="52"/>
  <c r="CS166" i="52"/>
  <c r="CO167" i="52"/>
  <c r="CU168" i="52"/>
  <c r="CS169" i="52"/>
  <c r="CQ170" i="52"/>
  <c r="CO171" i="52"/>
  <c r="CU172" i="52"/>
  <c r="CQ173" i="52"/>
  <c r="CV173" i="52"/>
  <c r="CO174" i="52"/>
  <c r="CT174" i="52"/>
  <c r="CR175" i="52"/>
  <c r="CP176" i="52"/>
  <c r="CU176" i="52"/>
  <c r="CN177" i="52"/>
  <c r="CS177" i="52"/>
  <c r="CQ178" i="52"/>
  <c r="CO179" i="52"/>
  <c r="CU179" i="52"/>
  <c r="CS180" i="52"/>
  <c r="CQ181" i="52"/>
  <c r="CV181" i="52"/>
  <c r="CO182" i="52"/>
  <c r="CT182" i="52"/>
  <c r="CR183" i="52"/>
  <c r="CP184" i="52"/>
  <c r="CU184" i="52"/>
  <c r="CN185" i="52"/>
  <c r="CS185" i="52"/>
  <c r="CO186" i="52"/>
  <c r="CS186" i="52"/>
  <c r="CQ187" i="52"/>
  <c r="CU187" i="52"/>
  <c r="CO188" i="52"/>
  <c r="CS188" i="52"/>
  <c r="CQ189" i="52"/>
  <c r="CU189" i="52"/>
  <c r="CO190" i="52"/>
  <c r="CS190" i="52"/>
  <c r="CQ191" i="52"/>
  <c r="CU191" i="52"/>
  <c r="CO192" i="52"/>
  <c r="CS192" i="52"/>
  <c r="CQ193" i="52"/>
  <c r="CU193" i="52"/>
  <c r="CO194" i="52"/>
  <c r="CS194" i="52"/>
  <c r="CQ195" i="52"/>
  <c r="CU195" i="52"/>
  <c r="CO196" i="52"/>
  <c r="CS196" i="52"/>
  <c r="CQ197" i="52"/>
  <c r="CU197" i="52"/>
  <c r="CO198" i="52"/>
  <c r="CS198" i="52"/>
  <c r="CQ199" i="52"/>
  <c r="CU199" i="52"/>
  <c r="CO200" i="52"/>
  <c r="CS200" i="52"/>
  <c r="CQ201" i="52"/>
  <c r="CU201" i="52"/>
  <c r="CO202" i="52"/>
  <c r="CS202" i="52"/>
  <c r="CQ203" i="52"/>
  <c r="CU203" i="52"/>
  <c r="CO204" i="52"/>
  <c r="CS204" i="52"/>
  <c r="CQ205" i="52"/>
  <c r="CU205" i="52"/>
  <c r="CO206" i="52"/>
  <c r="CS206" i="52"/>
  <c r="CQ207" i="52"/>
  <c r="CU207" i="52"/>
  <c r="CO208" i="52"/>
  <c r="CS208" i="52"/>
  <c r="CQ209" i="52"/>
  <c r="CU209" i="52"/>
  <c r="CO210" i="52"/>
  <c r="CS210" i="52"/>
  <c r="CQ211" i="52"/>
  <c r="CU211" i="52"/>
  <c r="CO212" i="52"/>
  <c r="CS212" i="52"/>
  <c r="CQ213" i="52"/>
  <c r="CU213" i="52"/>
  <c r="CO214" i="52"/>
  <c r="CS214" i="52"/>
  <c r="CQ215" i="52"/>
  <c r="CU215" i="52"/>
  <c r="CO216" i="52"/>
  <c r="CS216" i="52"/>
  <c r="CQ217" i="52"/>
  <c r="CU217" i="52"/>
  <c r="CO218" i="52"/>
  <c r="CS218" i="52"/>
  <c r="CQ219" i="52"/>
  <c r="CU219" i="52"/>
  <c r="CO220" i="52"/>
  <c r="CS220" i="52"/>
  <c r="CQ221" i="52"/>
  <c r="CU221" i="52"/>
  <c r="CO222" i="52"/>
  <c r="CS222" i="52"/>
  <c r="CQ223" i="52"/>
  <c r="CU223" i="52"/>
  <c r="CO224" i="52"/>
  <c r="CS224" i="52"/>
  <c r="CQ225" i="52"/>
  <c r="CU225" i="52"/>
  <c r="CO226" i="52"/>
  <c r="CS226" i="52"/>
  <c r="CQ227" i="52"/>
  <c r="CU227" i="52"/>
  <c r="CO228" i="52"/>
  <c r="CS228" i="52"/>
  <c r="CQ229" i="52"/>
  <c r="CU229" i="52"/>
  <c r="CO230" i="52"/>
  <c r="CS230" i="52"/>
  <c r="CQ231" i="52"/>
  <c r="CU231" i="52"/>
  <c r="CO232" i="52"/>
  <c r="CS232" i="52"/>
  <c r="CQ233" i="52"/>
  <c r="CU233" i="52"/>
  <c r="CO234" i="52"/>
  <c r="CS234" i="52"/>
  <c r="CQ93" i="52"/>
  <c r="CU115" i="52"/>
  <c r="CO126" i="52"/>
  <c r="CQ133" i="52"/>
  <c r="CU143" i="52"/>
  <c r="CS144" i="52"/>
  <c r="CQ145" i="52"/>
  <c r="CO146" i="52"/>
  <c r="CU151" i="52"/>
  <c r="CS152" i="52"/>
  <c r="CQ153" i="52"/>
  <c r="CO154" i="52"/>
  <c r="CU159" i="52"/>
  <c r="CS160" i="52"/>
  <c r="CQ161" i="52"/>
  <c r="CO162" i="52"/>
  <c r="CQ167" i="52"/>
  <c r="CO168" i="52"/>
  <c r="CU169" i="52"/>
  <c r="CS170" i="52"/>
  <c r="CQ171" i="52"/>
  <c r="CO172" i="52"/>
  <c r="CR173" i="52"/>
  <c r="CP174" i="52"/>
  <c r="CU174" i="52"/>
  <c r="CN175" i="52"/>
  <c r="CS175" i="52"/>
  <c r="CQ176" i="52"/>
  <c r="CO177" i="52"/>
  <c r="CU177" i="52"/>
  <c r="CS178" i="52"/>
  <c r="CQ179" i="52"/>
  <c r="CV179" i="52"/>
  <c r="CO180" i="52"/>
  <c r="CT180" i="52"/>
  <c r="CR181" i="52"/>
  <c r="CP182" i="52"/>
  <c r="CU182" i="52"/>
  <c r="CN183" i="52"/>
  <c r="CS183" i="52"/>
  <c r="CQ184" i="52"/>
  <c r="CO185" i="52"/>
  <c r="CU185" i="52"/>
  <c r="CP186" i="52"/>
  <c r="CT186" i="52"/>
  <c r="CN187" i="52"/>
  <c r="CR187" i="52"/>
  <c r="CV187" i="52"/>
  <c r="CP188" i="52"/>
  <c r="CT188" i="52"/>
  <c r="CN189" i="52"/>
  <c r="CR189" i="52"/>
  <c r="CV189" i="52"/>
  <c r="CP190" i="52"/>
  <c r="CT190" i="52"/>
  <c r="CN191" i="52"/>
  <c r="CR191" i="52"/>
  <c r="CV191" i="52"/>
  <c r="CP192" i="52"/>
  <c r="CT192" i="52"/>
  <c r="CN193" i="52"/>
  <c r="CR193" i="52"/>
  <c r="CV193" i="52"/>
  <c r="CP194" i="52"/>
  <c r="CT194" i="52"/>
  <c r="CN195" i="52"/>
  <c r="CR195" i="52"/>
  <c r="CV195" i="52"/>
  <c r="CP196" i="52"/>
  <c r="CT196" i="52"/>
  <c r="CN197" i="52"/>
  <c r="CR197" i="52"/>
  <c r="CV197" i="52"/>
  <c r="CP198" i="52"/>
  <c r="CT198" i="52"/>
  <c r="CN199" i="52"/>
  <c r="CR199" i="52"/>
  <c r="CV199" i="52"/>
  <c r="CP200" i="52"/>
  <c r="CT200" i="52"/>
  <c r="CN201" i="52"/>
  <c r="CR201" i="52"/>
  <c r="CV201" i="52"/>
  <c r="CP202" i="52"/>
  <c r="CT202" i="52"/>
  <c r="CN203" i="52"/>
  <c r="CR203" i="52"/>
  <c r="CV203" i="52"/>
  <c r="CP204" i="52"/>
  <c r="CT204" i="52"/>
  <c r="CN205" i="52"/>
  <c r="CR205" i="52"/>
  <c r="CV205" i="52"/>
  <c r="CP206" i="52"/>
  <c r="CT206" i="52"/>
  <c r="CN207" i="52"/>
  <c r="CR207" i="52"/>
  <c r="CV207" i="52"/>
  <c r="CP208" i="52"/>
  <c r="CT208" i="52"/>
  <c r="CN209" i="52"/>
  <c r="CR209" i="52"/>
  <c r="CV209" i="52"/>
  <c r="CP210" i="52"/>
  <c r="CT210" i="52"/>
  <c r="CN211" i="52"/>
  <c r="CR211" i="52"/>
  <c r="CV211" i="52"/>
  <c r="CP212" i="52"/>
  <c r="CT212" i="52"/>
  <c r="CN213" i="52"/>
  <c r="CR213" i="52"/>
  <c r="CV213" i="52"/>
  <c r="CP214" i="52"/>
  <c r="CT214" i="52"/>
  <c r="CN215" i="52"/>
  <c r="CR215" i="52"/>
  <c r="CV215" i="52"/>
  <c r="CP216" i="52"/>
  <c r="CT216" i="52"/>
  <c r="CN217" i="52"/>
  <c r="CR217" i="52"/>
  <c r="CV217" i="52"/>
  <c r="CP218" i="52"/>
  <c r="CT218" i="52"/>
  <c r="CN219" i="52"/>
  <c r="CR219" i="52"/>
  <c r="CV219" i="52"/>
  <c r="CP220" i="52"/>
  <c r="CT220" i="52"/>
  <c r="CN221" i="52"/>
  <c r="CR221" i="52"/>
  <c r="CV221" i="52"/>
  <c r="CP222" i="52"/>
  <c r="CT222" i="52"/>
  <c r="CN223" i="52"/>
  <c r="CR223" i="52"/>
  <c r="CV223" i="52"/>
  <c r="CP224" i="52"/>
  <c r="CT224" i="52"/>
  <c r="CN225" i="52"/>
  <c r="CR225" i="52"/>
  <c r="CV225" i="52"/>
  <c r="CP226" i="52"/>
  <c r="CT226" i="52"/>
  <c r="CN227" i="52"/>
  <c r="CR227" i="52"/>
  <c r="CV227" i="52"/>
  <c r="CP228" i="52"/>
  <c r="CT228" i="52"/>
  <c r="CN229" i="52"/>
  <c r="CR229" i="52"/>
  <c r="CV229" i="52"/>
  <c r="CP230" i="52"/>
  <c r="CT230" i="52"/>
  <c r="CN231" i="52"/>
  <c r="CR231" i="52"/>
  <c r="CV231" i="52"/>
  <c r="CP232" i="52"/>
  <c r="CT232" i="52"/>
  <c r="CN233" i="52"/>
  <c r="CR233" i="52"/>
  <c r="CV233" i="52"/>
  <c r="CP234" i="52"/>
  <c r="CT234" i="52"/>
  <c r="CN235" i="52"/>
  <c r="CR235" i="52"/>
  <c r="CV235" i="52"/>
  <c r="CP236" i="52"/>
  <c r="CT236" i="52"/>
  <c r="CN237" i="52"/>
  <c r="CR237" i="52"/>
  <c r="CV237" i="52"/>
  <c r="CP238" i="52"/>
  <c r="CT238" i="52"/>
  <c r="CN239" i="52"/>
  <c r="CR239" i="52"/>
  <c r="CU123" i="52"/>
  <c r="CU145" i="52"/>
  <c r="CO156" i="52"/>
  <c r="CQ163" i="52"/>
  <c r="CU170" i="52"/>
  <c r="CQ172" i="52"/>
  <c r="CQ177" i="52"/>
  <c r="CT178" i="52"/>
  <c r="CO183" i="52"/>
  <c r="CS184" i="52"/>
  <c r="CV185" i="52"/>
  <c r="CU186" i="52"/>
  <c r="CS187" i="52"/>
  <c r="CQ188" i="52"/>
  <c r="CO189" i="52"/>
  <c r="CU194" i="52"/>
  <c r="CS195" i="52"/>
  <c r="CQ196" i="52"/>
  <c r="CO197" i="52"/>
  <c r="CU202" i="52"/>
  <c r="CS203" i="52"/>
  <c r="CQ204" i="52"/>
  <c r="CO205" i="52"/>
  <c r="CU210" i="52"/>
  <c r="CS211" i="52"/>
  <c r="CQ212" i="52"/>
  <c r="CO213" i="52"/>
  <c r="CU218" i="52"/>
  <c r="CS219" i="52"/>
  <c r="CQ220" i="52"/>
  <c r="CO221" i="52"/>
  <c r="CU226" i="52"/>
  <c r="CS227" i="52"/>
  <c r="CQ228" i="52"/>
  <c r="CO229" i="52"/>
  <c r="CU234" i="52"/>
  <c r="CO235" i="52"/>
  <c r="CU236" i="52"/>
  <c r="CS237" i="52"/>
  <c r="CN238" i="52"/>
  <c r="CS238" i="52"/>
  <c r="CQ239" i="52"/>
  <c r="CV239" i="52"/>
  <c r="CP240" i="52"/>
  <c r="CT240" i="52"/>
  <c r="CN241" i="52"/>
  <c r="CR241" i="52"/>
  <c r="CV241" i="52"/>
  <c r="CP242" i="52"/>
  <c r="CT242" i="52"/>
  <c r="CN243" i="52"/>
  <c r="CR243" i="52"/>
  <c r="CV243" i="52"/>
  <c r="CP244" i="52"/>
  <c r="CT244" i="52"/>
  <c r="CN245" i="52"/>
  <c r="CR245" i="52"/>
  <c r="CV245" i="52"/>
  <c r="CP246" i="52"/>
  <c r="CT246" i="52"/>
  <c r="CN247" i="52"/>
  <c r="CR247" i="52"/>
  <c r="CV247" i="52"/>
  <c r="CP248" i="52"/>
  <c r="CT248" i="52"/>
  <c r="CN249" i="52"/>
  <c r="CR249" i="52"/>
  <c r="CV249" i="52"/>
  <c r="CP250" i="52"/>
  <c r="CT250" i="52"/>
  <c r="CN251" i="52"/>
  <c r="CR251" i="52"/>
  <c r="CV251" i="52"/>
  <c r="CP252" i="52"/>
  <c r="CT252" i="52"/>
  <c r="CN253" i="52"/>
  <c r="CR253" i="52"/>
  <c r="CV253" i="52"/>
  <c r="CP254" i="52"/>
  <c r="CT254" i="52"/>
  <c r="CN255" i="52"/>
  <c r="CR255" i="52"/>
  <c r="CV255" i="52"/>
  <c r="CP256" i="52"/>
  <c r="CT256" i="52"/>
  <c r="CN257" i="52"/>
  <c r="CR257" i="52"/>
  <c r="CV257" i="52"/>
  <c r="CP258" i="52"/>
  <c r="CT258" i="52"/>
  <c r="CN259" i="52"/>
  <c r="CR259" i="52"/>
  <c r="CV259" i="52"/>
  <c r="CP260" i="52"/>
  <c r="CT260" i="52"/>
  <c r="CN261" i="52"/>
  <c r="CR261" i="52"/>
  <c r="CV261" i="52"/>
  <c r="CP262" i="52"/>
  <c r="CT262" i="52"/>
  <c r="CN263" i="52"/>
  <c r="CR263" i="52"/>
  <c r="CV263" i="52"/>
  <c r="CP264" i="52"/>
  <c r="CT264" i="52"/>
  <c r="CN265" i="52"/>
  <c r="CR265" i="52"/>
  <c r="CV265" i="52"/>
  <c r="CP266" i="52"/>
  <c r="CT266" i="52"/>
  <c r="CN267" i="52"/>
  <c r="CR267" i="52"/>
  <c r="CV267" i="52"/>
  <c r="CP268" i="52"/>
  <c r="CT268" i="52"/>
  <c r="CN269" i="52"/>
  <c r="CR269" i="52"/>
  <c r="CV269" i="52"/>
  <c r="CP270" i="52"/>
  <c r="CT270" i="52"/>
  <c r="CN271" i="52"/>
  <c r="CR271" i="52"/>
  <c r="CV271" i="52"/>
  <c r="CP272" i="52"/>
  <c r="CT272" i="52"/>
  <c r="CN273" i="52"/>
  <c r="CR273" i="52"/>
  <c r="CV273" i="52"/>
  <c r="CP274" i="52"/>
  <c r="CT274" i="52"/>
  <c r="CN275" i="52"/>
  <c r="CR275" i="52"/>
  <c r="CV275" i="52"/>
  <c r="CP276" i="52"/>
  <c r="CT276" i="52"/>
  <c r="CN277" i="52"/>
  <c r="CR277" i="52"/>
  <c r="CV277" i="52"/>
  <c r="CP278" i="52"/>
  <c r="CT278" i="52"/>
  <c r="CN279" i="52"/>
  <c r="CR279" i="52"/>
  <c r="CV279" i="52"/>
  <c r="CP280" i="52"/>
  <c r="CT280" i="52"/>
  <c r="CN281" i="52"/>
  <c r="CR281" i="52"/>
  <c r="CV281" i="52"/>
  <c r="CP282" i="52"/>
  <c r="CT282" i="52"/>
  <c r="CN283" i="52"/>
  <c r="CR283" i="52"/>
  <c r="CV283" i="52"/>
  <c r="CP284" i="52"/>
  <c r="CT284" i="52"/>
  <c r="CN285" i="52"/>
  <c r="CR285" i="52"/>
  <c r="CV285" i="52"/>
  <c r="CP286" i="52"/>
  <c r="CT286" i="52"/>
  <c r="CN287" i="52"/>
  <c r="CR287" i="52"/>
  <c r="CV287" i="52"/>
  <c r="CP288" i="52"/>
  <c r="CT288" i="52"/>
  <c r="CN289" i="52"/>
  <c r="CR289" i="52"/>
  <c r="CV289" i="52"/>
  <c r="CP290" i="52"/>
  <c r="CT290" i="52"/>
  <c r="CN291" i="52"/>
  <c r="CR291" i="52"/>
  <c r="CV291" i="52"/>
  <c r="CP292" i="52"/>
  <c r="CT292" i="52"/>
  <c r="CN293" i="52"/>
  <c r="CR293" i="52"/>
  <c r="CV293" i="52"/>
  <c r="CP294" i="52"/>
  <c r="CT294" i="52"/>
  <c r="CQ139" i="52"/>
  <c r="CS146" i="52"/>
  <c r="CU153" i="52"/>
  <c r="CO164" i="52"/>
  <c r="CS167" i="52"/>
  <c r="CO169" i="52"/>
  <c r="CO175" i="52"/>
  <c r="CS176" i="52"/>
  <c r="CV177" i="52"/>
  <c r="CN181" i="52"/>
  <c r="CQ182" i="52"/>
  <c r="CU183" i="52"/>
  <c r="CU188" i="52"/>
  <c r="CS189" i="52"/>
  <c r="CQ190" i="52"/>
  <c r="CO191" i="52"/>
  <c r="CU196" i="52"/>
  <c r="CS197" i="52"/>
  <c r="CQ198" i="52"/>
  <c r="CO199" i="52"/>
  <c r="CU204" i="52"/>
  <c r="CS205" i="52"/>
  <c r="CQ206" i="52"/>
  <c r="CO207" i="52"/>
  <c r="CU212" i="52"/>
  <c r="CS213" i="52"/>
  <c r="CQ214" i="52"/>
  <c r="CO215" i="52"/>
  <c r="CU220" i="52"/>
  <c r="CS221" i="52"/>
  <c r="CQ222" i="52"/>
  <c r="CO223" i="52"/>
  <c r="CU228" i="52"/>
  <c r="CS229" i="52"/>
  <c r="CQ230" i="52"/>
  <c r="CO231" i="52"/>
  <c r="CQ235" i="52"/>
  <c r="CO236" i="52"/>
  <c r="CU237" i="52"/>
  <c r="CO238" i="52"/>
  <c r="CU238" i="52"/>
  <c r="CS239" i="52"/>
  <c r="CQ240" i="52"/>
  <c r="CU240" i="52"/>
  <c r="CO241" i="52"/>
  <c r="CS241" i="52"/>
  <c r="CQ242" i="52"/>
  <c r="CU242" i="52"/>
  <c r="CO243" i="52"/>
  <c r="CS243" i="52"/>
  <c r="CQ244" i="52"/>
  <c r="CU244" i="52"/>
  <c r="CO245" i="52"/>
  <c r="CS245" i="52"/>
  <c r="CQ246" i="52"/>
  <c r="CU246" i="52"/>
  <c r="CO247" i="52"/>
  <c r="CS247" i="52"/>
  <c r="CQ248" i="52"/>
  <c r="CU248" i="52"/>
  <c r="CO249" i="52"/>
  <c r="CS249" i="52"/>
  <c r="CQ250" i="52"/>
  <c r="CU250" i="52"/>
  <c r="CO251" i="52"/>
  <c r="CS251" i="52"/>
  <c r="CQ252" i="52"/>
  <c r="CU252" i="52"/>
  <c r="CO253" i="52"/>
  <c r="CS253" i="52"/>
  <c r="CQ254" i="52"/>
  <c r="CU254" i="52"/>
  <c r="CO255" i="52"/>
  <c r="CS255" i="52"/>
  <c r="CQ256" i="52"/>
  <c r="CU256" i="52"/>
  <c r="CO257" i="52"/>
  <c r="CS257" i="52"/>
  <c r="CQ258" i="52"/>
  <c r="CU258" i="52"/>
  <c r="CO259" i="52"/>
  <c r="CS259" i="52"/>
  <c r="CQ260" i="52"/>
  <c r="CU260" i="52"/>
  <c r="CO261" i="52"/>
  <c r="CS261" i="52"/>
  <c r="CQ262" i="52"/>
  <c r="CU262" i="52"/>
  <c r="CO263" i="52"/>
  <c r="CS263" i="52"/>
  <c r="CQ264" i="52"/>
  <c r="CU264" i="52"/>
  <c r="CO265" i="52"/>
  <c r="CS265" i="52"/>
  <c r="CQ266" i="52"/>
  <c r="CU266" i="52"/>
  <c r="CO267" i="52"/>
  <c r="CS267" i="52"/>
  <c r="CQ268" i="52"/>
  <c r="CU268" i="52"/>
  <c r="CO269" i="52"/>
  <c r="CS269" i="52"/>
  <c r="CQ270" i="52"/>
  <c r="CU270" i="52"/>
  <c r="CO271" i="52"/>
  <c r="CS271" i="52"/>
  <c r="CQ272" i="52"/>
  <c r="CU272" i="52"/>
  <c r="CO273" i="52"/>
  <c r="CS273" i="52"/>
  <c r="CQ274" i="52"/>
  <c r="CU274" i="52"/>
  <c r="CO275" i="52"/>
  <c r="CS275" i="52"/>
  <c r="CQ276" i="52"/>
  <c r="CU276" i="52"/>
  <c r="CO277" i="52"/>
  <c r="CS277" i="52"/>
  <c r="CQ278" i="52"/>
  <c r="CU278" i="52"/>
  <c r="CO279" i="52"/>
  <c r="CS279" i="52"/>
  <c r="CQ280" i="52"/>
  <c r="CU280" i="52"/>
  <c r="CO281" i="52"/>
  <c r="CS281" i="52"/>
  <c r="CQ282" i="52"/>
  <c r="CU282" i="52"/>
  <c r="CO283" i="52"/>
  <c r="CS283" i="52"/>
  <c r="CQ284" i="52"/>
  <c r="CU284" i="52"/>
  <c r="CO285" i="52"/>
  <c r="CS285" i="52"/>
  <c r="CQ286" i="52"/>
  <c r="CU286" i="52"/>
  <c r="CO287" i="52"/>
  <c r="CS82" i="52"/>
  <c r="CS116" i="52"/>
  <c r="CO140" i="52"/>
  <c r="CQ147" i="52"/>
  <c r="CS154" i="52"/>
  <c r="CU161" i="52"/>
  <c r="CS171" i="52"/>
  <c r="CN173" i="52"/>
  <c r="CQ174" i="52"/>
  <c r="CU175" i="52"/>
  <c r="CP180" i="52"/>
  <c r="CS181" i="52"/>
  <c r="CU190" i="52"/>
  <c r="CS191" i="52"/>
  <c r="CQ192" i="52"/>
  <c r="CO193" i="52"/>
  <c r="CU198" i="52"/>
  <c r="CS199" i="52"/>
  <c r="CQ200" i="52"/>
  <c r="CO201" i="52"/>
  <c r="CU206" i="52"/>
  <c r="CS207" i="52"/>
  <c r="CQ208" i="52"/>
  <c r="CO209" i="52"/>
  <c r="CU214" i="52"/>
  <c r="CS215" i="52"/>
  <c r="CQ216" i="52"/>
  <c r="CO217" i="52"/>
  <c r="CU222" i="52"/>
  <c r="CS223" i="52"/>
  <c r="CQ224" i="52"/>
  <c r="CO225" i="52"/>
  <c r="CU230" i="52"/>
  <c r="CS231" i="52"/>
  <c r="CQ232" i="52"/>
  <c r="CO233" i="52"/>
  <c r="CS235" i="52"/>
  <c r="CQ236" i="52"/>
  <c r="CO237" i="52"/>
  <c r="CQ238" i="52"/>
  <c r="CV238" i="52"/>
  <c r="CO239" i="52"/>
  <c r="CT239" i="52"/>
  <c r="CN240" i="52"/>
  <c r="CR240" i="52"/>
  <c r="CV240" i="52"/>
  <c r="CP241" i="52"/>
  <c r="CT241" i="52"/>
  <c r="CN242" i="52"/>
  <c r="CR242" i="52"/>
  <c r="CV242" i="52"/>
  <c r="CP243" i="52"/>
  <c r="CT243" i="52"/>
  <c r="CN244" i="52"/>
  <c r="CR244" i="52"/>
  <c r="CV244" i="52"/>
  <c r="CP245" i="52"/>
  <c r="CT245" i="52"/>
  <c r="CN246" i="52"/>
  <c r="CR246" i="52"/>
  <c r="CV246" i="52"/>
  <c r="CP247" i="52"/>
  <c r="CT247" i="52"/>
  <c r="CN248" i="52"/>
  <c r="CR248" i="52"/>
  <c r="CV248" i="52"/>
  <c r="CP249" i="52"/>
  <c r="CT249" i="52"/>
  <c r="CN250" i="52"/>
  <c r="CR250" i="52"/>
  <c r="CV250" i="52"/>
  <c r="CP251" i="52"/>
  <c r="CT251" i="52"/>
  <c r="CN252" i="52"/>
  <c r="CR252" i="52"/>
  <c r="CV252" i="52"/>
  <c r="CP253" i="52"/>
  <c r="CT253" i="52"/>
  <c r="CN254" i="52"/>
  <c r="CR254" i="52"/>
  <c r="CV254" i="52"/>
  <c r="CP255" i="52"/>
  <c r="CT255" i="52"/>
  <c r="CN256" i="52"/>
  <c r="CR256" i="52"/>
  <c r="CV256" i="52"/>
  <c r="CP257" i="52"/>
  <c r="CT257" i="52"/>
  <c r="CN258" i="52"/>
  <c r="CR258" i="52"/>
  <c r="CV258" i="52"/>
  <c r="CP259" i="52"/>
  <c r="CT259" i="52"/>
  <c r="CN260" i="52"/>
  <c r="CR260" i="52"/>
  <c r="CV260" i="52"/>
  <c r="CP261" i="52"/>
  <c r="CT261" i="52"/>
  <c r="CN262" i="52"/>
  <c r="CR262" i="52"/>
  <c r="CV262" i="52"/>
  <c r="CP263" i="52"/>
  <c r="CT263" i="52"/>
  <c r="CN264" i="52"/>
  <c r="CR264" i="52"/>
  <c r="CV264" i="52"/>
  <c r="CP265" i="52"/>
  <c r="CT265" i="52"/>
  <c r="CN266" i="52"/>
  <c r="CR266" i="52"/>
  <c r="CV266" i="52"/>
  <c r="CP267" i="52"/>
  <c r="CT267" i="52"/>
  <c r="CN268" i="52"/>
  <c r="CR268" i="52"/>
  <c r="CV268" i="52"/>
  <c r="CP269" i="52"/>
  <c r="CT269" i="52"/>
  <c r="CN270" i="52"/>
  <c r="CR270" i="52"/>
  <c r="CV270" i="52"/>
  <c r="CP271" i="52"/>
  <c r="CT271" i="52"/>
  <c r="CN272" i="52"/>
  <c r="CR272" i="52"/>
  <c r="CV272" i="52"/>
  <c r="CP273" i="52"/>
  <c r="CT273" i="52"/>
  <c r="CN274" i="52"/>
  <c r="CR274" i="52"/>
  <c r="CV274" i="52"/>
  <c r="CP275" i="52"/>
  <c r="CT275" i="52"/>
  <c r="CN276" i="52"/>
  <c r="CR276" i="52"/>
  <c r="CV276" i="52"/>
  <c r="CP277" i="52"/>
  <c r="CT277" i="52"/>
  <c r="CN278" i="52"/>
  <c r="CR278" i="52"/>
  <c r="CV278" i="52"/>
  <c r="CP279" i="52"/>
  <c r="CT279" i="52"/>
  <c r="CN280" i="52"/>
  <c r="CR280" i="52"/>
  <c r="CV280" i="52"/>
  <c r="CP281" i="52"/>
  <c r="CT281" i="52"/>
  <c r="CN282" i="52"/>
  <c r="CR282" i="52"/>
  <c r="CV282" i="52"/>
  <c r="CP283" i="52"/>
  <c r="CT283" i="52"/>
  <c r="CN284" i="52"/>
  <c r="CR284" i="52"/>
  <c r="CV284" i="52"/>
  <c r="CP285" i="52"/>
  <c r="CT285" i="52"/>
  <c r="CN286" i="52"/>
  <c r="CR286" i="52"/>
  <c r="CV286" i="52"/>
  <c r="CP287" i="52"/>
  <c r="CT287" i="52"/>
  <c r="CN288" i="52"/>
  <c r="CR288" i="52"/>
  <c r="CV288" i="52"/>
  <c r="CP289" i="52"/>
  <c r="CT289" i="52"/>
  <c r="CN290" i="52"/>
  <c r="CR290" i="52"/>
  <c r="CV290" i="52"/>
  <c r="CP291" i="52"/>
  <c r="CT291" i="52"/>
  <c r="CN292" i="52"/>
  <c r="CR292" i="52"/>
  <c r="CV292" i="52"/>
  <c r="CP293" i="52"/>
  <c r="CT293" i="52"/>
  <c r="CN294" i="52"/>
  <c r="CR294" i="52"/>
  <c r="CV294" i="52"/>
  <c r="CP295" i="52"/>
  <c r="CT295" i="52"/>
  <c r="CN296" i="52"/>
  <c r="CR296" i="52"/>
  <c r="CV296" i="52"/>
  <c r="CP297" i="52"/>
  <c r="CT297" i="52"/>
  <c r="CN298" i="52"/>
  <c r="CR298" i="52"/>
  <c r="CV298" i="52"/>
  <c r="CP299" i="52"/>
  <c r="CT299" i="52"/>
  <c r="CN300" i="52"/>
  <c r="CR300" i="52"/>
  <c r="CV300" i="52"/>
  <c r="CP301" i="52"/>
  <c r="CT301" i="52"/>
  <c r="CN302" i="52"/>
  <c r="CR302" i="52"/>
  <c r="CV302" i="52"/>
  <c r="CP303" i="52"/>
  <c r="CT303" i="52"/>
  <c r="CN304" i="52"/>
  <c r="CR304" i="52"/>
  <c r="CV304" i="52"/>
  <c r="CP305" i="52"/>
  <c r="CT305" i="52"/>
  <c r="CN306" i="52"/>
  <c r="CR306" i="52"/>
  <c r="CV306" i="52"/>
  <c r="CP307" i="52"/>
  <c r="CT307" i="52"/>
  <c r="CN308" i="52"/>
  <c r="CR308" i="52"/>
  <c r="CV308" i="52"/>
  <c r="CP309" i="52"/>
  <c r="CT309" i="52"/>
  <c r="CN310" i="52"/>
  <c r="CR310" i="52"/>
  <c r="CV310" i="52"/>
  <c r="CP311" i="52"/>
  <c r="CT311" i="52"/>
  <c r="CN312" i="52"/>
  <c r="CR312" i="52"/>
  <c r="CV312" i="52"/>
  <c r="CP313" i="52"/>
  <c r="CT313" i="52"/>
  <c r="CN314" i="52"/>
  <c r="CR314" i="52"/>
  <c r="CV314" i="52"/>
  <c r="CP315" i="52"/>
  <c r="CT315" i="52"/>
  <c r="CN316" i="52"/>
  <c r="CR316" i="52"/>
  <c r="CV316" i="52"/>
  <c r="CP317" i="52"/>
  <c r="CT317" i="52"/>
  <c r="CN318" i="52"/>
  <c r="CR318" i="52"/>
  <c r="CV318" i="52"/>
  <c r="CP319" i="52"/>
  <c r="CT319" i="52"/>
  <c r="CN320" i="52"/>
  <c r="CR320" i="52"/>
  <c r="CO134" i="52"/>
  <c r="CS173" i="52"/>
  <c r="CO178" i="52"/>
  <c r="CO187" i="52"/>
  <c r="CQ194" i="52"/>
  <c r="CS201" i="52"/>
  <c r="CU208" i="52"/>
  <c r="CO219" i="52"/>
  <c r="CQ226" i="52"/>
  <c r="CS233" i="52"/>
  <c r="CU243" i="52"/>
  <c r="CS244" i="52"/>
  <c r="CQ245" i="52"/>
  <c r="CO246" i="52"/>
  <c r="CU251" i="52"/>
  <c r="CS252" i="52"/>
  <c r="CQ253" i="52"/>
  <c r="CO254" i="52"/>
  <c r="CU259" i="52"/>
  <c r="CS260" i="52"/>
  <c r="CQ261" i="52"/>
  <c r="CO262" i="52"/>
  <c r="CU267" i="52"/>
  <c r="CS268" i="52"/>
  <c r="CQ269" i="52"/>
  <c r="CO270" i="52"/>
  <c r="CU275" i="52"/>
  <c r="CS276" i="52"/>
  <c r="CQ277" i="52"/>
  <c r="CO278" i="52"/>
  <c r="CU283" i="52"/>
  <c r="CS284" i="52"/>
  <c r="CQ285" i="52"/>
  <c r="CO286" i="52"/>
  <c r="CU288" i="52"/>
  <c r="CS289" i="52"/>
  <c r="CQ290" i="52"/>
  <c r="CO291" i="52"/>
  <c r="CU292" i="52"/>
  <c r="CS293" i="52"/>
  <c r="CQ294" i="52"/>
  <c r="CR295" i="52"/>
  <c r="CP296" i="52"/>
  <c r="CU296" i="52"/>
  <c r="CN297" i="52"/>
  <c r="CS297" i="52"/>
  <c r="CQ298" i="52"/>
  <c r="CO299" i="52"/>
  <c r="CU299" i="52"/>
  <c r="CS300" i="52"/>
  <c r="CQ301" i="52"/>
  <c r="CV301" i="52"/>
  <c r="CO302" i="52"/>
  <c r="CT302" i="52"/>
  <c r="CR303" i="52"/>
  <c r="CP304" i="52"/>
  <c r="CU304" i="52"/>
  <c r="CN305" i="52"/>
  <c r="CS305" i="52"/>
  <c r="CQ306" i="52"/>
  <c r="CO307" i="52"/>
  <c r="CU307" i="52"/>
  <c r="CS308" i="52"/>
  <c r="CQ309" i="52"/>
  <c r="CV309" i="52"/>
  <c r="CO310" i="52"/>
  <c r="CT310" i="52"/>
  <c r="CR311" i="52"/>
  <c r="CP312" i="52"/>
  <c r="CU312" i="52"/>
  <c r="CN313" i="52"/>
  <c r="CS313" i="52"/>
  <c r="CQ314" i="52"/>
  <c r="CO315" i="52"/>
  <c r="CU315" i="52"/>
  <c r="CS316" i="52"/>
  <c r="CQ317" i="52"/>
  <c r="CV317" i="52"/>
  <c r="CO318" i="52"/>
  <c r="CT318" i="52"/>
  <c r="CR319" i="52"/>
  <c r="CP320" i="52"/>
  <c r="CU320" i="52"/>
  <c r="CO321" i="52"/>
  <c r="CS321" i="52"/>
  <c r="CQ322" i="52"/>
  <c r="CU322" i="52"/>
  <c r="CO323" i="52"/>
  <c r="CS323" i="52"/>
  <c r="CQ324" i="52"/>
  <c r="CU324" i="52"/>
  <c r="CO325" i="52"/>
  <c r="CS325" i="52"/>
  <c r="CQ326" i="52"/>
  <c r="CU326" i="52"/>
  <c r="CO327" i="52"/>
  <c r="CS327" i="52"/>
  <c r="CQ328" i="52"/>
  <c r="CU328" i="52"/>
  <c r="CO329" i="52"/>
  <c r="CS329" i="52"/>
  <c r="CQ330" i="52"/>
  <c r="CU330" i="52"/>
  <c r="CO331" i="52"/>
  <c r="CS331" i="52"/>
  <c r="CQ332" i="52"/>
  <c r="CU332" i="52"/>
  <c r="CO333" i="52"/>
  <c r="CS333" i="52"/>
  <c r="CQ334" i="52"/>
  <c r="CU334" i="52"/>
  <c r="CO335" i="52"/>
  <c r="CS335" i="52"/>
  <c r="CQ336" i="52"/>
  <c r="CU336" i="52"/>
  <c r="CO337" i="52"/>
  <c r="CS337" i="52"/>
  <c r="CQ338" i="52"/>
  <c r="CU338" i="52"/>
  <c r="CO339" i="52"/>
  <c r="CS339" i="52"/>
  <c r="CQ340" i="52"/>
  <c r="CU340" i="52"/>
  <c r="CO341" i="52"/>
  <c r="CS341" i="52"/>
  <c r="CQ342" i="52"/>
  <c r="CU342" i="52"/>
  <c r="CO343" i="52"/>
  <c r="CS343" i="52"/>
  <c r="CQ344" i="52"/>
  <c r="CU344" i="52"/>
  <c r="CO345" i="52"/>
  <c r="CS345" i="52"/>
  <c r="CQ346" i="52"/>
  <c r="CU346" i="52"/>
  <c r="CO347" i="52"/>
  <c r="CS347" i="52"/>
  <c r="CQ348" i="52"/>
  <c r="CU348" i="52"/>
  <c r="CO349" i="52"/>
  <c r="CS349" i="52"/>
  <c r="CQ350" i="52"/>
  <c r="CU350" i="52"/>
  <c r="CO351" i="52"/>
  <c r="CS351" i="52"/>
  <c r="CQ352" i="52"/>
  <c r="CU352" i="52"/>
  <c r="CO353" i="52"/>
  <c r="CS353" i="52"/>
  <c r="CQ155" i="52"/>
  <c r="CQ168" i="52"/>
  <c r="CR179" i="52"/>
  <c r="CO195" i="52"/>
  <c r="CQ202" i="52"/>
  <c r="CS209" i="52"/>
  <c r="CU216" i="52"/>
  <c r="CO227" i="52"/>
  <c r="CQ234" i="52"/>
  <c r="CS236" i="52"/>
  <c r="CP239" i="52"/>
  <c r="CO240" i="52"/>
  <c r="CU245" i="52"/>
  <c r="CS246" i="52"/>
  <c r="CQ247" i="52"/>
  <c r="CO248" i="52"/>
  <c r="CU253" i="52"/>
  <c r="CS254" i="52"/>
  <c r="CQ255" i="52"/>
  <c r="CO256" i="52"/>
  <c r="CU261" i="52"/>
  <c r="CS262" i="52"/>
  <c r="CQ263" i="52"/>
  <c r="CO264" i="52"/>
  <c r="CU269" i="52"/>
  <c r="CS270" i="52"/>
  <c r="CQ271" i="52"/>
  <c r="CO272" i="52"/>
  <c r="CU277" i="52"/>
  <c r="CS278" i="52"/>
  <c r="CQ279" i="52"/>
  <c r="CO280" i="52"/>
  <c r="CU285" i="52"/>
  <c r="CS286" i="52"/>
  <c r="CQ287" i="52"/>
  <c r="CO288" i="52"/>
  <c r="CU289" i="52"/>
  <c r="CS290" i="52"/>
  <c r="CQ291" i="52"/>
  <c r="CO292" i="52"/>
  <c r="CU293" i="52"/>
  <c r="CS294" i="52"/>
  <c r="CN295" i="52"/>
  <c r="CS295" i="52"/>
  <c r="CQ296" i="52"/>
  <c r="CO297" i="52"/>
  <c r="CU297" i="52"/>
  <c r="CS298" i="52"/>
  <c r="CQ299" i="52"/>
  <c r="CV299" i="52"/>
  <c r="CO300" i="52"/>
  <c r="CT300" i="52"/>
  <c r="CR301" i="52"/>
  <c r="CP302" i="52"/>
  <c r="CU302" i="52"/>
  <c r="CN303" i="52"/>
  <c r="CS303" i="52"/>
  <c r="CQ304" i="52"/>
  <c r="CO305" i="52"/>
  <c r="CU305" i="52"/>
  <c r="CS306" i="52"/>
  <c r="CQ307" i="52"/>
  <c r="CV307" i="52"/>
  <c r="CO308" i="52"/>
  <c r="CT308" i="52"/>
  <c r="CR309" i="52"/>
  <c r="CP310" i="52"/>
  <c r="CU310" i="52"/>
  <c r="CN311" i="52"/>
  <c r="CS311" i="52"/>
  <c r="CQ312" i="52"/>
  <c r="CO313" i="52"/>
  <c r="CU313" i="52"/>
  <c r="CS314" i="52"/>
  <c r="CQ315" i="52"/>
  <c r="CV315" i="52"/>
  <c r="CO316" i="52"/>
  <c r="CT316" i="52"/>
  <c r="CR317" i="52"/>
  <c r="CP318" i="52"/>
  <c r="CU318" i="52"/>
  <c r="CN319" i="52"/>
  <c r="CS319" i="52"/>
  <c r="CQ320" i="52"/>
  <c r="CV320" i="52"/>
  <c r="CP321" i="52"/>
  <c r="CT321" i="52"/>
  <c r="CN322" i="52"/>
  <c r="CR322" i="52"/>
  <c r="CV322" i="52"/>
  <c r="CP323" i="52"/>
  <c r="CT323" i="52"/>
  <c r="CN324" i="52"/>
  <c r="CR324" i="52"/>
  <c r="CV324" i="52"/>
  <c r="CP325" i="52"/>
  <c r="CT325" i="52"/>
  <c r="CN326" i="52"/>
  <c r="CR326" i="52"/>
  <c r="CV326" i="52"/>
  <c r="CP327" i="52"/>
  <c r="CT327" i="52"/>
  <c r="CN328" i="52"/>
  <c r="CR328" i="52"/>
  <c r="CV328" i="52"/>
  <c r="CP329" i="52"/>
  <c r="CT329" i="52"/>
  <c r="CN330" i="52"/>
  <c r="CR330" i="52"/>
  <c r="CV330" i="52"/>
  <c r="CP331" i="52"/>
  <c r="CT331" i="52"/>
  <c r="CN332" i="52"/>
  <c r="CR332" i="52"/>
  <c r="CV332" i="52"/>
  <c r="CP333" i="52"/>
  <c r="CT333" i="52"/>
  <c r="CN334" i="52"/>
  <c r="CR334" i="52"/>
  <c r="CV334" i="52"/>
  <c r="CP335" i="52"/>
  <c r="CT335" i="52"/>
  <c r="CN336" i="52"/>
  <c r="CR336" i="52"/>
  <c r="CV336" i="52"/>
  <c r="CP337" i="52"/>
  <c r="CT337" i="52"/>
  <c r="CN338" i="52"/>
  <c r="CR338" i="52"/>
  <c r="CV338" i="52"/>
  <c r="CP339" i="52"/>
  <c r="CT339" i="52"/>
  <c r="CN340" i="52"/>
  <c r="CR340" i="52"/>
  <c r="CV340" i="52"/>
  <c r="CP341" i="52"/>
  <c r="CT341" i="52"/>
  <c r="CN342" i="52"/>
  <c r="CR342" i="52"/>
  <c r="CV342" i="52"/>
  <c r="CP343" i="52"/>
  <c r="CT343" i="52"/>
  <c r="CN344" i="52"/>
  <c r="CR344" i="52"/>
  <c r="CV344" i="52"/>
  <c r="CP345" i="52"/>
  <c r="CT345" i="52"/>
  <c r="CN346" i="52"/>
  <c r="CR346" i="52"/>
  <c r="CV346" i="52"/>
  <c r="CP347" i="52"/>
  <c r="CT347" i="52"/>
  <c r="CN348" i="52"/>
  <c r="CU180" i="52"/>
  <c r="CQ185" i="52"/>
  <c r="CU192" i="52"/>
  <c r="CO203" i="52"/>
  <c r="CQ210" i="52"/>
  <c r="CS217" i="52"/>
  <c r="CU224" i="52"/>
  <c r="CR238" i="52"/>
  <c r="CU239" i="52"/>
  <c r="CS240" i="52"/>
  <c r="CQ241" i="52"/>
  <c r="CO242" i="52"/>
  <c r="CU247" i="52"/>
  <c r="CS248" i="52"/>
  <c r="CQ249" i="52"/>
  <c r="CO250" i="52"/>
  <c r="CU255" i="52"/>
  <c r="CS256" i="52"/>
  <c r="CQ257" i="52"/>
  <c r="CO258" i="52"/>
  <c r="CU263" i="52"/>
  <c r="CS264" i="52"/>
  <c r="CQ265" i="52"/>
  <c r="CO266" i="52"/>
  <c r="CU271" i="52"/>
  <c r="CS272" i="52"/>
  <c r="CQ273" i="52"/>
  <c r="CO274" i="52"/>
  <c r="CU279" i="52"/>
  <c r="CS280" i="52"/>
  <c r="CQ281" i="52"/>
  <c r="CO282" i="52"/>
  <c r="CS287" i="52"/>
  <c r="CQ288" i="52"/>
  <c r="CO289" i="52"/>
  <c r="CU290" i="52"/>
  <c r="CS291" i="52"/>
  <c r="CQ292" i="52"/>
  <c r="CO293" i="52"/>
  <c r="CU294" i="52"/>
  <c r="CO295" i="52"/>
  <c r="CU295" i="52"/>
  <c r="CS296" i="52"/>
  <c r="CQ297" i="52"/>
  <c r="CV297" i="52"/>
  <c r="CO298" i="52"/>
  <c r="CT298" i="52"/>
  <c r="CR299" i="52"/>
  <c r="CP300" i="52"/>
  <c r="CU300" i="52"/>
  <c r="CN301" i="52"/>
  <c r="CS301" i="52"/>
  <c r="CQ302" i="52"/>
  <c r="CO303" i="52"/>
  <c r="CU303" i="52"/>
  <c r="CS304" i="52"/>
  <c r="CQ305" i="52"/>
  <c r="CV305" i="52"/>
  <c r="CO306" i="52"/>
  <c r="CT306" i="52"/>
  <c r="CR307" i="52"/>
  <c r="CP308" i="52"/>
  <c r="CU308" i="52"/>
  <c r="CN309" i="52"/>
  <c r="CS309" i="52"/>
  <c r="CQ310" i="52"/>
  <c r="CO311" i="52"/>
  <c r="CU311" i="52"/>
  <c r="CS312" i="52"/>
  <c r="CQ313" i="52"/>
  <c r="CV313" i="52"/>
  <c r="CO314" i="52"/>
  <c r="CT314" i="52"/>
  <c r="CR315" i="52"/>
  <c r="CP316" i="52"/>
  <c r="CU316" i="52"/>
  <c r="CN317" i="52"/>
  <c r="CS317" i="52"/>
  <c r="CQ318" i="52"/>
  <c r="CO319" i="52"/>
  <c r="CU319" i="52"/>
  <c r="CS320" i="52"/>
  <c r="CQ321" i="52"/>
  <c r="CU321" i="52"/>
  <c r="CO322" i="52"/>
  <c r="CS322" i="52"/>
  <c r="CQ323" i="52"/>
  <c r="CU323" i="52"/>
  <c r="CO324" i="52"/>
  <c r="CS324" i="52"/>
  <c r="CQ325" i="52"/>
  <c r="CU325" i="52"/>
  <c r="CO326" i="52"/>
  <c r="CS326" i="52"/>
  <c r="CQ327" i="52"/>
  <c r="CU327" i="52"/>
  <c r="CO328" i="52"/>
  <c r="CS328" i="52"/>
  <c r="CQ329" i="52"/>
  <c r="CU329" i="52"/>
  <c r="CO330" i="52"/>
  <c r="CS330" i="52"/>
  <c r="CQ331" i="52"/>
  <c r="CU331" i="52"/>
  <c r="CO332" i="52"/>
  <c r="CS332" i="52"/>
  <c r="CQ333" i="52"/>
  <c r="CU333" i="52"/>
  <c r="CO334" i="52"/>
  <c r="CS334" i="52"/>
  <c r="CQ335" i="52"/>
  <c r="CU335" i="52"/>
  <c r="CO336" i="52"/>
  <c r="CS336" i="52"/>
  <c r="CQ337" i="52"/>
  <c r="CU337" i="52"/>
  <c r="CO338" i="52"/>
  <c r="CS338" i="52"/>
  <c r="CQ339" i="52"/>
  <c r="CU339" i="52"/>
  <c r="CO340" i="52"/>
  <c r="CS340" i="52"/>
  <c r="CQ341" i="52"/>
  <c r="CU341" i="52"/>
  <c r="CO342" i="52"/>
  <c r="CS342" i="52"/>
  <c r="CQ343" i="52"/>
  <c r="CU343" i="52"/>
  <c r="CO344" i="52"/>
  <c r="CS344" i="52"/>
  <c r="CQ345" i="52"/>
  <c r="CU345" i="52"/>
  <c r="CO346" i="52"/>
  <c r="CS346" i="52"/>
  <c r="CQ347" i="52"/>
  <c r="CU347" i="52"/>
  <c r="CO348" i="52"/>
  <c r="CS348" i="52"/>
  <c r="CQ349" i="52"/>
  <c r="CU349" i="52"/>
  <c r="CO350" i="52"/>
  <c r="CS350" i="52"/>
  <c r="CQ351" i="52"/>
  <c r="CU351" i="52"/>
  <c r="CO352" i="52"/>
  <c r="CS352" i="52"/>
  <c r="CQ353" i="52"/>
  <c r="CU353" i="52"/>
  <c r="CO354" i="52"/>
  <c r="CS354" i="52"/>
  <c r="CQ355" i="52"/>
  <c r="CU355" i="52"/>
  <c r="CO356" i="52"/>
  <c r="CS356" i="52"/>
  <c r="CQ357" i="52"/>
  <c r="CU357" i="52"/>
  <c r="CO358" i="52"/>
  <c r="CS358" i="52"/>
  <c r="CQ359" i="52"/>
  <c r="CU359" i="52"/>
  <c r="CO360" i="52"/>
  <c r="CS360" i="52"/>
  <c r="CQ361" i="52"/>
  <c r="CU361" i="52"/>
  <c r="CO362" i="52"/>
  <c r="CS362" i="52"/>
  <c r="CQ363" i="52"/>
  <c r="CU363" i="52"/>
  <c r="CO364" i="52"/>
  <c r="CS364" i="52"/>
  <c r="CQ365" i="52"/>
  <c r="CU365" i="52"/>
  <c r="CO366" i="52"/>
  <c r="CS366" i="52"/>
  <c r="CQ367" i="52"/>
  <c r="CU367" i="52"/>
  <c r="CO368" i="52"/>
  <c r="CS368" i="52"/>
  <c r="CQ369" i="52"/>
  <c r="CU369" i="52"/>
  <c r="CO370" i="52"/>
  <c r="CS370" i="52"/>
  <c r="CQ371" i="52"/>
  <c r="CU371" i="52"/>
  <c r="CO148" i="52"/>
  <c r="CS162" i="52"/>
  <c r="CQ186" i="52"/>
  <c r="CS193" i="52"/>
  <c r="CU200" i="52"/>
  <c r="CO211" i="52"/>
  <c r="CQ218" i="52"/>
  <c r="CS225" i="52"/>
  <c r="CU232" i="52"/>
  <c r="CU235" i="52"/>
  <c r="CQ237" i="52"/>
  <c r="CU241" i="52"/>
  <c r="CS242" i="52"/>
  <c r="CQ243" i="52"/>
  <c r="CO244" i="52"/>
  <c r="CU249" i="52"/>
  <c r="CS250" i="52"/>
  <c r="CQ251" i="52"/>
  <c r="CO252" i="52"/>
  <c r="CU257" i="52"/>
  <c r="CS258" i="52"/>
  <c r="CQ259" i="52"/>
  <c r="CO260" i="52"/>
  <c r="CU265" i="52"/>
  <c r="CS266" i="52"/>
  <c r="CQ267" i="52"/>
  <c r="CO268" i="52"/>
  <c r="CU273" i="52"/>
  <c r="CS274" i="52"/>
  <c r="CQ275" i="52"/>
  <c r="CO276" i="52"/>
  <c r="CU281" i="52"/>
  <c r="CS282" i="52"/>
  <c r="CQ283" i="52"/>
  <c r="CO284" i="52"/>
  <c r="CU287" i="52"/>
  <c r="CS288" i="52"/>
  <c r="CQ289" i="52"/>
  <c r="CO290" i="52"/>
  <c r="CP298" i="52"/>
  <c r="CS299" i="52"/>
  <c r="CO304" i="52"/>
  <c r="CR305" i="52"/>
  <c r="CU306" i="52"/>
  <c r="CQ311" i="52"/>
  <c r="CT312" i="52"/>
  <c r="CO317" i="52"/>
  <c r="CS318" i="52"/>
  <c r="CV319" i="52"/>
  <c r="CV321" i="52"/>
  <c r="CT322" i="52"/>
  <c r="CR323" i="52"/>
  <c r="CP324" i="52"/>
  <c r="CN325" i="52"/>
  <c r="CV329" i="52"/>
  <c r="CT330" i="52"/>
  <c r="CR331" i="52"/>
  <c r="CP332" i="52"/>
  <c r="CN333" i="52"/>
  <c r="CV337" i="52"/>
  <c r="CT338" i="52"/>
  <c r="CR339" i="52"/>
  <c r="CP340" i="52"/>
  <c r="CN341" i="52"/>
  <c r="CV345" i="52"/>
  <c r="CT346" i="52"/>
  <c r="CR347" i="52"/>
  <c r="CP348" i="52"/>
  <c r="CN349" i="52"/>
  <c r="CV349" i="52"/>
  <c r="CT350" i="52"/>
  <c r="CR351" i="52"/>
  <c r="CP352" i="52"/>
  <c r="CN353" i="52"/>
  <c r="CV353" i="52"/>
  <c r="CN354" i="52"/>
  <c r="CT354" i="52"/>
  <c r="CR355" i="52"/>
  <c r="CP356" i="52"/>
  <c r="CU356" i="52"/>
  <c r="CN357" i="52"/>
  <c r="CS357" i="52"/>
  <c r="CQ358" i="52"/>
  <c r="CV358" i="52"/>
  <c r="CO359" i="52"/>
  <c r="CT359" i="52"/>
  <c r="CR360" i="52"/>
  <c r="CP361" i="52"/>
  <c r="CV361" i="52"/>
  <c r="CN362" i="52"/>
  <c r="CT362" i="52"/>
  <c r="CR363" i="52"/>
  <c r="CP364" i="52"/>
  <c r="CU364" i="52"/>
  <c r="CN365" i="52"/>
  <c r="CS365" i="52"/>
  <c r="CQ366" i="52"/>
  <c r="CV366" i="52"/>
  <c r="CO367" i="52"/>
  <c r="CT367" i="52"/>
  <c r="CR368" i="52"/>
  <c r="CP369" i="52"/>
  <c r="CV369" i="52"/>
  <c r="CN370" i="52"/>
  <c r="CT370" i="52"/>
  <c r="CR371" i="52"/>
  <c r="CN372" i="52"/>
  <c r="CR372" i="52"/>
  <c r="CV372" i="52"/>
  <c r="CP373" i="52"/>
  <c r="CT373" i="52"/>
  <c r="CN374" i="52"/>
  <c r="CR374" i="52"/>
  <c r="CV374" i="52"/>
  <c r="CP375" i="52"/>
  <c r="CT375" i="52"/>
  <c r="CN376" i="52"/>
  <c r="CR376" i="52"/>
  <c r="CV376" i="52"/>
  <c r="CP377" i="52"/>
  <c r="CT377" i="52"/>
  <c r="CN378" i="52"/>
  <c r="CR378" i="52"/>
  <c r="CV378" i="52"/>
  <c r="CP379" i="52"/>
  <c r="CT379" i="52"/>
  <c r="CN380" i="52"/>
  <c r="CR380" i="52"/>
  <c r="CV380" i="52"/>
  <c r="CU291" i="52"/>
  <c r="CQ293" i="52"/>
  <c r="CO296" i="52"/>
  <c r="CR297" i="52"/>
  <c r="CU298" i="52"/>
  <c r="CQ303" i="52"/>
  <c r="CT304" i="52"/>
  <c r="CO309" i="52"/>
  <c r="CS310" i="52"/>
  <c r="CV311" i="52"/>
  <c r="CN315" i="52"/>
  <c r="CQ316" i="52"/>
  <c r="CU317" i="52"/>
  <c r="CV323" i="52"/>
  <c r="CT324" i="52"/>
  <c r="CR325" i="52"/>
  <c r="CP326" i="52"/>
  <c r="CN327" i="52"/>
  <c r="CV331" i="52"/>
  <c r="CT332" i="52"/>
  <c r="CR333" i="52"/>
  <c r="CP334" i="52"/>
  <c r="CN335" i="52"/>
  <c r="CV339" i="52"/>
  <c r="CT340" i="52"/>
  <c r="CR341" i="52"/>
  <c r="CP342" i="52"/>
  <c r="CN343" i="52"/>
  <c r="CV347" i="52"/>
  <c r="CR348" i="52"/>
  <c r="CP349" i="52"/>
  <c r="CN350" i="52"/>
  <c r="CV350" i="52"/>
  <c r="CT351" i="52"/>
  <c r="CR352" i="52"/>
  <c r="CP353" i="52"/>
  <c r="CP354" i="52"/>
  <c r="CU354" i="52"/>
  <c r="CN355" i="52"/>
  <c r="CS355" i="52"/>
  <c r="CQ356" i="52"/>
  <c r="CV356" i="52"/>
  <c r="CO357" i="52"/>
  <c r="CT357" i="52"/>
  <c r="CR358" i="52"/>
  <c r="CP359" i="52"/>
  <c r="CV359" i="52"/>
  <c r="CN360" i="52"/>
  <c r="CT360" i="52"/>
  <c r="CR361" i="52"/>
  <c r="CP362" i="52"/>
  <c r="CU362" i="52"/>
  <c r="CN363" i="52"/>
  <c r="CS363" i="52"/>
  <c r="CQ364" i="52"/>
  <c r="CV364" i="52"/>
  <c r="CO365" i="52"/>
  <c r="CT365" i="52"/>
  <c r="CR366" i="52"/>
  <c r="CP367" i="52"/>
  <c r="CV367" i="52"/>
  <c r="CN368" i="52"/>
  <c r="CT368" i="52"/>
  <c r="CR369" i="52"/>
  <c r="CP370" i="52"/>
  <c r="CU370" i="52"/>
  <c r="CN371" i="52"/>
  <c r="CS371" i="52"/>
  <c r="CO372" i="52"/>
  <c r="CS372" i="52"/>
  <c r="CQ373" i="52"/>
  <c r="CU373" i="52"/>
  <c r="CO374" i="52"/>
  <c r="CS374" i="52"/>
  <c r="CQ375" i="52"/>
  <c r="CU375" i="52"/>
  <c r="CO376" i="52"/>
  <c r="CS376" i="52"/>
  <c r="CQ377" i="52"/>
  <c r="CU377" i="52"/>
  <c r="CO378" i="52"/>
  <c r="CS378" i="52"/>
  <c r="CQ379" i="52"/>
  <c r="CU379" i="52"/>
  <c r="CO380" i="52"/>
  <c r="CS380" i="52"/>
  <c r="CT296" i="52"/>
  <c r="CO301" i="52"/>
  <c r="CV303" i="52"/>
  <c r="CQ308" i="52"/>
  <c r="CS315" i="52"/>
  <c r="CO320" i="52"/>
  <c r="CV325" i="52"/>
  <c r="CR327" i="52"/>
  <c r="CN329" i="52"/>
  <c r="CT334" i="52"/>
  <c r="CP336" i="52"/>
  <c r="CV341" i="52"/>
  <c r="CR343" i="52"/>
  <c r="CN345" i="52"/>
  <c r="CT348" i="52"/>
  <c r="CR349" i="52"/>
  <c r="CP350" i="52"/>
  <c r="CN351" i="52"/>
  <c r="CQ354" i="52"/>
  <c r="CT355" i="52"/>
  <c r="CP357" i="52"/>
  <c r="CT358" i="52"/>
  <c r="CP360" i="52"/>
  <c r="CS361" i="52"/>
  <c r="CV362" i="52"/>
  <c r="CO363" i="52"/>
  <c r="CR364" i="52"/>
  <c r="CV365" i="52"/>
  <c r="CN366" i="52"/>
  <c r="CR367" i="52"/>
  <c r="CU368" i="52"/>
  <c r="CN369" i="52"/>
  <c r="CQ370" i="52"/>
  <c r="CT371" i="52"/>
  <c r="CT372" i="52"/>
  <c r="CR373" i="52"/>
  <c r="CP374" i="52"/>
  <c r="CN375" i="52"/>
  <c r="CV375" i="52"/>
  <c r="CT376" i="52"/>
  <c r="CR377" i="52"/>
  <c r="CP378" i="52"/>
  <c r="CN379" i="52"/>
  <c r="CV379" i="52"/>
  <c r="CT380" i="52"/>
  <c r="CO381" i="52"/>
  <c r="CS381" i="52"/>
  <c r="CQ382" i="52"/>
  <c r="CU382" i="52"/>
  <c r="CO383" i="52"/>
  <c r="CS383" i="52"/>
  <c r="CQ384" i="52"/>
  <c r="CU384" i="52"/>
  <c r="CO385" i="52"/>
  <c r="CS385" i="52"/>
  <c r="CQ386" i="52"/>
  <c r="CU386" i="52"/>
  <c r="CO387" i="52"/>
  <c r="CS387" i="52"/>
  <c r="CQ388" i="52"/>
  <c r="CU388" i="52"/>
  <c r="CO389" i="52"/>
  <c r="CS389" i="52"/>
  <c r="CQ390" i="52"/>
  <c r="CU390" i="52"/>
  <c r="CO391" i="52"/>
  <c r="CS391" i="52"/>
  <c r="CQ392" i="52"/>
  <c r="CU392" i="52"/>
  <c r="CO393" i="52"/>
  <c r="CS393" i="52"/>
  <c r="CQ394" i="52"/>
  <c r="CU394" i="52"/>
  <c r="CO395" i="52"/>
  <c r="CS395" i="52"/>
  <c r="CQ396" i="52"/>
  <c r="CU396" i="52"/>
  <c r="CO397" i="52"/>
  <c r="CS397" i="52"/>
  <c r="CQ398" i="52"/>
  <c r="CU398" i="52"/>
  <c r="CO294" i="52"/>
  <c r="CN299" i="52"/>
  <c r="CU301" i="52"/>
  <c r="CP306" i="52"/>
  <c r="CR313" i="52"/>
  <c r="CT320" i="52"/>
  <c r="CP322" i="52"/>
  <c r="CV327" i="52"/>
  <c r="CR329" i="52"/>
  <c r="CN331" i="52"/>
  <c r="CT336" i="52"/>
  <c r="CP338" i="52"/>
  <c r="CV343" i="52"/>
  <c r="CR345" i="52"/>
  <c r="CN347" i="52"/>
  <c r="CV348" i="52"/>
  <c r="CT349" i="52"/>
  <c r="CR350" i="52"/>
  <c r="CP351" i="52"/>
  <c r="CN352" i="52"/>
  <c r="CR354" i="52"/>
  <c r="CV355" i="52"/>
  <c r="CN356" i="52"/>
  <c r="CR357" i="52"/>
  <c r="CU358" i="52"/>
  <c r="CN359" i="52"/>
  <c r="CQ360" i="52"/>
  <c r="CT361" i="52"/>
  <c r="CP363" i="52"/>
  <c r="CT364" i="52"/>
  <c r="CP366" i="52"/>
  <c r="CS367" i="52"/>
  <c r="CV368" i="52"/>
  <c r="CO369" i="52"/>
  <c r="CR370" i="52"/>
  <c r="CV371" i="52"/>
  <c r="CU372" i="52"/>
  <c r="CS373" i="52"/>
  <c r="CQ374" i="52"/>
  <c r="CO375" i="52"/>
  <c r="CU376" i="52"/>
  <c r="CS377" i="52"/>
  <c r="CQ378" i="52"/>
  <c r="CO379" i="52"/>
  <c r="CU380" i="52"/>
  <c r="CP381" i="52"/>
  <c r="CT381" i="52"/>
  <c r="CN382" i="52"/>
  <c r="CR382" i="52"/>
  <c r="CV382" i="52"/>
  <c r="CP383" i="52"/>
  <c r="CT383" i="52"/>
  <c r="CN384" i="52"/>
  <c r="CR384" i="52"/>
  <c r="CV384" i="52"/>
  <c r="CP385" i="52"/>
  <c r="CT385" i="52"/>
  <c r="CN386" i="52"/>
  <c r="CR386" i="52"/>
  <c r="CV386" i="52"/>
  <c r="CP387" i="52"/>
  <c r="CT387" i="52"/>
  <c r="CN388" i="52"/>
  <c r="CR388" i="52"/>
  <c r="CV388" i="52"/>
  <c r="CP389" i="52"/>
  <c r="CT389" i="52"/>
  <c r="CN390" i="52"/>
  <c r="CR390" i="52"/>
  <c r="CV390" i="52"/>
  <c r="CP391" i="52"/>
  <c r="CT391" i="52"/>
  <c r="CN392" i="52"/>
  <c r="CR392" i="52"/>
  <c r="CV392" i="52"/>
  <c r="CP393" i="52"/>
  <c r="CT393" i="52"/>
  <c r="CN394" i="52"/>
  <c r="CR394" i="52"/>
  <c r="CV394" i="52"/>
  <c r="CP395" i="52"/>
  <c r="CT395" i="52"/>
  <c r="CN396" i="52"/>
  <c r="CR396" i="52"/>
  <c r="CV396" i="52"/>
  <c r="CP397" i="52"/>
  <c r="CT397" i="52"/>
  <c r="CN398" i="52"/>
  <c r="CR398" i="52"/>
  <c r="CV398" i="52"/>
  <c r="CP399" i="52"/>
  <c r="CT399" i="52"/>
  <c r="CQ295" i="52"/>
  <c r="CS302" i="52"/>
  <c r="CN307" i="52"/>
  <c r="CU309" i="52"/>
  <c r="CP314" i="52"/>
  <c r="CN321" i="52"/>
  <c r="CT326" i="52"/>
  <c r="CP328" i="52"/>
  <c r="CV333" i="52"/>
  <c r="CR335" i="52"/>
  <c r="CN337" i="52"/>
  <c r="CT342" i="52"/>
  <c r="CP344" i="52"/>
  <c r="CV351" i="52"/>
  <c r="CT352" i="52"/>
  <c r="CR353" i="52"/>
  <c r="CV354" i="52"/>
  <c r="CO355" i="52"/>
  <c r="CR356" i="52"/>
  <c r="CV357" i="52"/>
  <c r="CN358" i="52"/>
  <c r="CR359" i="52"/>
  <c r="CU360" i="52"/>
  <c r="CN361" i="52"/>
  <c r="CQ362" i="52"/>
  <c r="CT363" i="52"/>
  <c r="CP365" i="52"/>
  <c r="CT366" i="52"/>
  <c r="CP368" i="52"/>
  <c r="CS369" i="52"/>
  <c r="CV370" i="52"/>
  <c r="CO371" i="52"/>
  <c r="CP372" i="52"/>
  <c r="CN373" i="52"/>
  <c r="CV373" i="52"/>
  <c r="CT374" i="52"/>
  <c r="CR375" i="52"/>
  <c r="CP376" i="52"/>
  <c r="CN377" i="52"/>
  <c r="CV377" i="52"/>
  <c r="CT378" i="52"/>
  <c r="CR379" i="52"/>
  <c r="CP380" i="52"/>
  <c r="CQ381" i="52"/>
  <c r="CU381" i="52"/>
  <c r="CO382" i="52"/>
  <c r="CS382" i="52"/>
  <c r="CQ383" i="52"/>
  <c r="CU383" i="52"/>
  <c r="CO384" i="52"/>
  <c r="CS384" i="52"/>
  <c r="CQ385" i="52"/>
  <c r="CU385" i="52"/>
  <c r="CO386" i="52"/>
  <c r="CS386" i="52"/>
  <c r="CQ387" i="52"/>
  <c r="CU387" i="52"/>
  <c r="CO388" i="52"/>
  <c r="CS388" i="52"/>
  <c r="CQ389" i="52"/>
  <c r="CU389" i="52"/>
  <c r="CO390" i="52"/>
  <c r="CS390" i="52"/>
  <c r="CQ391" i="52"/>
  <c r="CU391" i="52"/>
  <c r="CO392" i="52"/>
  <c r="CS392" i="52"/>
  <c r="CQ393" i="52"/>
  <c r="CU393" i="52"/>
  <c r="CO394" i="52"/>
  <c r="CS394" i="52"/>
  <c r="CQ395" i="52"/>
  <c r="CU395" i="52"/>
  <c r="CO396" i="52"/>
  <c r="CS396" i="52"/>
  <c r="CQ397" i="52"/>
  <c r="CU397" i="52"/>
  <c r="CO398" i="52"/>
  <c r="CS398" i="52"/>
  <c r="CQ399" i="52"/>
  <c r="CU399" i="52"/>
  <c r="CO400" i="52"/>
  <c r="CS400" i="52"/>
  <c r="CQ401" i="52"/>
  <c r="CU401" i="52"/>
  <c r="CO402" i="52"/>
  <c r="CS402" i="52"/>
  <c r="CQ403" i="52"/>
  <c r="CU403" i="52"/>
  <c r="CO404" i="52"/>
  <c r="CS404" i="52"/>
  <c r="CQ405" i="52"/>
  <c r="CU405" i="52"/>
  <c r="CO406" i="52"/>
  <c r="CS406" i="52"/>
  <c r="CQ407" i="52"/>
  <c r="CU407" i="52"/>
  <c r="CO408" i="52"/>
  <c r="CS408" i="52"/>
  <c r="CQ409" i="52"/>
  <c r="CU409" i="52"/>
  <c r="CO410" i="52"/>
  <c r="CS410" i="52"/>
  <c r="CQ411" i="52"/>
  <c r="CU411" i="52"/>
  <c r="CO412" i="52"/>
  <c r="CS412" i="52"/>
  <c r="CQ413" i="52"/>
  <c r="CU413" i="52"/>
  <c r="CO414" i="52"/>
  <c r="CS414" i="52"/>
  <c r="CQ415" i="52"/>
  <c r="CU415" i="52"/>
  <c r="CO416" i="52"/>
  <c r="CS416" i="52"/>
  <c r="CQ417" i="52"/>
  <c r="CU417" i="52"/>
  <c r="CO418" i="52"/>
  <c r="CS418" i="52"/>
  <c r="CQ419" i="52"/>
  <c r="CU419" i="52"/>
  <c r="CO420" i="52"/>
  <c r="CS420" i="52"/>
  <c r="CQ421" i="52"/>
  <c r="CU421" i="52"/>
  <c r="CO422" i="52"/>
  <c r="CS422" i="52"/>
  <c r="CQ423" i="52"/>
  <c r="CU423" i="52"/>
  <c r="CO424" i="52"/>
  <c r="CS424" i="52"/>
  <c r="CQ425" i="52"/>
  <c r="CU425" i="52"/>
  <c r="CO426" i="52"/>
  <c r="CS426" i="52"/>
  <c r="CQ427" i="52"/>
  <c r="CU427" i="52"/>
  <c r="CO428" i="52"/>
  <c r="CS428" i="52"/>
  <c r="CQ429" i="52"/>
  <c r="CU429" i="52"/>
  <c r="CO430" i="52"/>
  <c r="CS430" i="52"/>
  <c r="CQ431" i="52"/>
  <c r="CU431" i="52"/>
  <c r="CO432" i="52"/>
  <c r="CS432" i="52"/>
  <c r="CQ433" i="52"/>
  <c r="CU433" i="52"/>
  <c r="CO434" i="52"/>
  <c r="CS434" i="52"/>
  <c r="CQ435" i="52"/>
  <c r="CU435" i="52"/>
  <c r="CQ36" i="52"/>
  <c r="CU36" i="52"/>
  <c r="CS292" i="52"/>
  <c r="CV295" i="52"/>
  <c r="CQ300" i="52"/>
  <c r="CS307" i="52"/>
  <c r="CO312" i="52"/>
  <c r="CU314" i="52"/>
  <c r="CQ319" i="52"/>
  <c r="CR321" i="52"/>
  <c r="CN323" i="52"/>
  <c r="CT328" i="52"/>
  <c r="CP330" i="52"/>
  <c r="CV335" i="52"/>
  <c r="CR337" i="52"/>
  <c r="CN339" i="52"/>
  <c r="CT344" i="52"/>
  <c r="CP346" i="52"/>
  <c r="CV352" i="52"/>
  <c r="CT353" i="52"/>
  <c r="CP355" i="52"/>
  <c r="CT356" i="52"/>
  <c r="CP358" i="52"/>
  <c r="CS359" i="52"/>
  <c r="CV360" i="52"/>
  <c r="CO361" i="52"/>
  <c r="CR362" i="52"/>
  <c r="CV363" i="52"/>
  <c r="CN364" i="52"/>
  <c r="CR365" i="52"/>
  <c r="CU366" i="52"/>
  <c r="CN367" i="52"/>
  <c r="CQ368" i="52"/>
  <c r="CT369" i="52"/>
  <c r="CP371" i="52"/>
  <c r="CQ372" i="52"/>
  <c r="CO373" i="52"/>
  <c r="CU374" i="52"/>
  <c r="CS375" i="52"/>
  <c r="CQ376" i="52"/>
  <c r="CO377" i="52"/>
  <c r="CU378" i="52"/>
  <c r="CS379" i="52"/>
  <c r="CQ380" i="52"/>
  <c r="CN381" i="52"/>
  <c r="CR381" i="52"/>
  <c r="CV381" i="52"/>
  <c r="CP382" i="52"/>
  <c r="CT382" i="52"/>
  <c r="CN383" i="52"/>
  <c r="CR383" i="52"/>
  <c r="CV383" i="52"/>
  <c r="CP384" i="52"/>
  <c r="CT384" i="52"/>
  <c r="CN385" i="52"/>
  <c r="CR385" i="52"/>
  <c r="CV385" i="52"/>
  <c r="CP386" i="52"/>
  <c r="CT386" i="52"/>
  <c r="CN387" i="52"/>
  <c r="CR387" i="52"/>
  <c r="CV387" i="52"/>
  <c r="CP388" i="52"/>
  <c r="CT388" i="52"/>
  <c r="CN389" i="52"/>
  <c r="CR389" i="52"/>
  <c r="CV389" i="52"/>
  <c r="CP390" i="52"/>
  <c r="CT390" i="52"/>
  <c r="CN391" i="52"/>
  <c r="CR391" i="52"/>
  <c r="CV391" i="52"/>
  <c r="CP392" i="52"/>
  <c r="CT392" i="52"/>
  <c r="CN393" i="52"/>
  <c r="CR393" i="52"/>
  <c r="CV393" i="52"/>
  <c r="CP394" i="52"/>
  <c r="CT394" i="52"/>
  <c r="CN395" i="52"/>
  <c r="CR395" i="52"/>
  <c r="CV395" i="52"/>
  <c r="CP396" i="52"/>
  <c r="CT396" i="52"/>
  <c r="CN397" i="52"/>
  <c r="CR397" i="52"/>
  <c r="CV397" i="52"/>
  <c r="CP398" i="52"/>
  <c r="CT398" i="52"/>
  <c r="CN399" i="52"/>
  <c r="CR399" i="52"/>
  <c r="CV399" i="52"/>
  <c r="CP400" i="52"/>
  <c r="CT400" i="52"/>
  <c r="CN401" i="52"/>
  <c r="CR401" i="52"/>
  <c r="CV401" i="52"/>
  <c r="CP402" i="52"/>
  <c r="CT402" i="52"/>
  <c r="CN403" i="52"/>
  <c r="CR403" i="52"/>
  <c r="CV403" i="52"/>
  <c r="CP404" i="52"/>
  <c r="CT404" i="52"/>
  <c r="CN405" i="52"/>
  <c r="CR405" i="52"/>
  <c r="CV405" i="52"/>
  <c r="CP406" i="52"/>
  <c r="CT406" i="52"/>
  <c r="CN407" i="52"/>
  <c r="CR407" i="52"/>
  <c r="CV407" i="52"/>
  <c r="CP408" i="52"/>
  <c r="CT408" i="52"/>
  <c r="CN409" i="52"/>
  <c r="CR409" i="52"/>
  <c r="CV409" i="52"/>
  <c r="CP410" i="52"/>
  <c r="CT410" i="52"/>
  <c r="CN411" i="52"/>
  <c r="CR411" i="52"/>
  <c r="CV411" i="52"/>
  <c r="CP412" i="52"/>
  <c r="CT412" i="52"/>
  <c r="CN413" i="52"/>
  <c r="CR413" i="52"/>
  <c r="CV413" i="52"/>
  <c r="CP414" i="52"/>
  <c r="CT414" i="52"/>
  <c r="CN415" i="52"/>
  <c r="CR415" i="52"/>
  <c r="CV415" i="52"/>
  <c r="CP416" i="52"/>
  <c r="CT416" i="52"/>
  <c r="CN417" i="52"/>
  <c r="CR417" i="52"/>
  <c r="CV417" i="52"/>
  <c r="CP418" i="52"/>
  <c r="CT418" i="52"/>
  <c r="CN419" i="52"/>
  <c r="CR419" i="52"/>
  <c r="CV419" i="52"/>
  <c r="CP420" i="52"/>
  <c r="CT420" i="52"/>
  <c r="CN421" i="52"/>
  <c r="CR421" i="52"/>
  <c r="CV421" i="52"/>
  <c r="CP422" i="52"/>
  <c r="CT422" i="52"/>
  <c r="CN423" i="52"/>
  <c r="CR423" i="52"/>
  <c r="CV423" i="52"/>
  <c r="CP424" i="52"/>
  <c r="CT424" i="52"/>
  <c r="CN425" i="52"/>
  <c r="CR425" i="52"/>
  <c r="CV425" i="52"/>
  <c r="CP426" i="52"/>
  <c r="CT426" i="52"/>
  <c r="CN427" i="52"/>
  <c r="CR427" i="52"/>
  <c r="CV427" i="52"/>
  <c r="CP428" i="52"/>
  <c r="CT428" i="52"/>
  <c r="CN429" i="52"/>
  <c r="CR429" i="52"/>
  <c r="CV429" i="52"/>
  <c r="CP430" i="52"/>
  <c r="CT430" i="52"/>
  <c r="CN431" i="52"/>
  <c r="CR431" i="52"/>
  <c r="CV431" i="52"/>
  <c r="CP432" i="52"/>
  <c r="CT432" i="52"/>
  <c r="CN433" i="52"/>
  <c r="CR433" i="52"/>
  <c r="CV433" i="52"/>
  <c r="CP434" i="52"/>
  <c r="CT434" i="52"/>
  <c r="CN435" i="52"/>
  <c r="CR435" i="52"/>
  <c r="CV435" i="52"/>
  <c r="CR36" i="52"/>
  <c r="CV36" i="52"/>
  <c r="CO399" i="52"/>
  <c r="CQ400" i="52"/>
  <c r="CO401" i="52"/>
  <c r="CU402" i="52"/>
  <c r="CS403" i="52"/>
  <c r="CQ404" i="52"/>
  <c r="CO405" i="52"/>
  <c r="CU406" i="52"/>
  <c r="CS407" i="52"/>
  <c r="CQ408" i="52"/>
  <c r="CO409" i="52"/>
  <c r="CU410" i="52"/>
  <c r="CS411" i="52"/>
  <c r="CQ412" i="52"/>
  <c r="CO413" i="52"/>
  <c r="CU414" i="52"/>
  <c r="CS415" i="52"/>
  <c r="CQ416" i="52"/>
  <c r="CO417" i="52"/>
  <c r="CU418" i="52"/>
  <c r="CS419" i="52"/>
  <c r="CQ420" i="52"/>
  <c r="CO421" i="52"/>
  <c r="CU422" i="52"/>
  <c r="CS423" i="52"/>
  <c r="CQ424" i="52"/>
  <c r="CO425" i="52"/>
  <c r="CU426" i="52"/>
  <c r="CS427" i="52"/>
  <c r="CQ428" i="52"/>
  <c r="CO429" i="52"/>
  <c r="CU430" i="52"/>
  <c r="CS431" i="52"/>
  <c r="CQ432" i="52"/>
  <c r="CO433" i="52"/>
  <c r="CU434" i="52"/>
  <c r="CS435" i="52"/>
  <c r="CS36" i="52"/>
  <c r="CS399" i="52"/>
  <c r="CR400" i="52"/>
  <c r="CP401" i="52"/>
  <c r="CN402" i="52"/>
  <c r="CV402" i="52"/>
  <c r="CT403" i="52"/>
  <c r="CR404" i="52"/>
  <c r="CP405" i="52"/>
  <c r="CN406" i="52"/>
  <c r="CV406" i="52"/>
  <c r="CT407" i="52"/>
  <c r="CR408" i="52"/>
  <c r="CP409" i="52"/>
  <c r="CN410" i="52"/>
  <c r="CV410" i="52"/>
  <c r="CT411" i="52"/>
  <c r="CR412" i="52"/>
  <c r="CP413" i="52"/>
  <c r="CN414" i="52"/>
  <c r="CV414" i="52"/>
  <c r="CT415" i="52"/>
  <c r="CR416" i="52"/>
  <c r="CP417" i="52"/>
  <c r="CN418" i="52"/>
  <c r="CV418" i="52"/>
  <c r="CT419" i="52"/>
  <c r="CR420" i="52"/>
  <c r="CP421" i="52"/>
  <c r="CN422" i="52"/>
  <c r="CV422" i="52"/>
  <c r="CT423" i="52"/>
  <c r="CR424" i="52"/>
  <c r="CP425" i="52"/>
  <c r="CN426" i="52"/>
  <c r="CV426" i="52"/>
  <c r="CT427" i="52"/>
  <c r="CR428" i="52"/>
  <c r="CP429" i="52"/>
  <c r="CN430" i="52"/>
  <c r="CV430" i="52"/>
  <c r="CT431" i="52"/>
  <c r="CR432" i="52"/>
  <c r="CP433" i="52"/>
  <c r="CN434" i="52"/>
  <c r="CV434" i="52"/>
  <c r="CT435" i="52"/>
  <c r="CT36" i="52"/>
  <c r="CU400" i="52"/>
  <c r="CS401" i="52"/>
  <c r="CQ402" i="52"/>
  <c r="CO403" i="52"/>
  <c r="CU404" i="52"/>
  <c r="CS405" i="52"/>
  <c r="CQ406" i="52"/>
  <c r="CO407" i="52"/>
  <c r="CU408" i="52"/>
  <c r="CS409" i="52"/>
  <c r="CQ410" i="52"/>
  <c r="CO411" i="52"/>
  <c r="CU412" i="52"/>
  <c r="CS413" i="52"/>
  <c r="CQ414" i="52"/>
  <c r="CO415" i="52"/>
  <c r="CU416" i="52"/>
  <c r="CS417" i="52"/>
  <c r="CQ418" i="52"/>
  <c r="CO419" i="52"/>
  <c r="CU420" i="52"/>
  <c r="CS421" i="52"/>
  <c r="CQ422" i="52"/>
  <c r="CO423" i="52"/>
  <c r="CU424" i="52"/>
  <c r="CS425" i="52"/>
  <c r="CQ426" i="52"/>
  <c r="CO427" i="52"/>
  <c r="CU428" i="52"/>
  <c r="CS429" i="52"/>
  <c r="CQ430" i="52"/>
  <c r="CO431" i="52"/>
  <c r="CU432" i="52"/>
  <c r="CS433" i="52"/>
  <c r="CQ434" i="52"/>
  <c r="CO435" i="52"/>
  <c r="CO36" i="52"/>
  <c r="CO33" i="52" s="1"/>
  <c r="CN36" i="52"/>
  <c r="CN400" i="52"/>
  <c r="CV400" i="52"/>
  <c r="CT401" i="52"/>
  <c r="CR402" i="52"/>
  <c r="CP403" i="52"/>
  <c r="CN404" i="52"/>
  <c r="CV404" i="52"/>
  <c r="CT405" i="52"/>
  <c r="CR406" i="52"/>
  <c r="CP407" i="52"/>
  <c r="CN408" i="52"/>
  <c r="CV408" i="52"/>
  <c r="CT409" i="52"/>
  <c r="CR410" i="52"/>
  <c r="CP411" i="52"/>
  <c r="CN412" i="52"/>
  <c r="CV412" i="52"/>
  <c r="CT413" i="52"/>
  <c r="CR414" i="52"/>
  <c r="CP415" i="52"/>
  <c r="CN416" i="52"/>
  <c r="CV416" i="52"/>
  <c r="CT417" i="52"/>
  <c r="CR418" i="52"/>
  <c r="CP419" i="52"/>
  <c r="CN420" i="52"/>
  <c r="CV420" i="52"/>
  <c r="CT421" i="52"/>
  <c r="CR422" i="52"/>
  <c r="CP423" i="52"/>
  <c r="CN424" i="52"/>
  <c r="CV424" i="52"/>
  <c r="CT425" i="52"/>
  <c r="CR426" i="52"/>
  <c r="CP427" i="52"/>
  <c r="CN428" i="52"/>
  <c r="CV428" i="52"/>
  <c r="CT429" i="52"/>
  <c r="CR430" i="52"/>
  <c r="CP431" i="52"/>
  <c r="CN432" i="52"/>
  <c r="CV432" i="52"/>
  <c r="CT433" i="52"/>
  <c r="CR434" i="52"/>
  <c r="CP435" i="52"/>
  <c r="CP36" i="52"/>
  <c r="AY2" i="52"/>
  <c r="CF37" i="52"/>
  <c r="CF39" i="52"/>
  <c r="CF41" i="52"/>
  <c r="CF43" i="52"/>
  <c r="CF45" i="52"/>
  <c r="CF47" i="52"/>
  <c r="CF49" i="52"/>
  <c r="CF51" i="52"/>
  <c r="CF53" i="52"/>
  <c r="CF40" i="52"/>
  <c r="CF48" i="52"/>
  <c r="CF54" i="52"/>
  <c r="CF42" i="52"/>
  <c r="CF50" i="52"/>
  <c r="CF56" i="52"/>
  <c r="CF58" i="52"/>
  <c r="CF60" i="52"/>
  <c r="CF62" i="52"/>
  <c r="CF64" i="52"/>
  <c r="CF44" i="52"/>
  <c r="CF52" i="52"/>
  <c r="CF55" i="52"/>
  <c r="CF46" i="52"/>
  <c r="CF57" i="52"/>
  <c r="CF65" i="52"/>
  <c r="CF67" i="52"/>
  <c r="CF71" i="52"/>
  <c r="CF72" i="52"/>
  <c r="CF74" i="52"/>
  <c r="CF76" i="52"/>
  <c r="CF78" i="52"/>
  <c r="CF80" i="52"/>
  <c r="CF82" i="52"/>
  <c r="CF59" i="52"/>
  <c r="CF68" i="52"/>
  <c r="CF69" i="52"/>
  <c r="CF61" i="52"/>
  <c r="CF73" i="52"/>
  <c r="CF75" i="52"/>
  <c r="CF77" i="52"/>
  <c r="CF79" i="52"/>
  <c r="CF81" i="52"/>
  <c r="CF70" i="52"/>
  <c r="CF84" i="52"/>
  <c r="CF86" i="52"/>
  <c r="CF88" i="52"/>
  <c r="CF90" i="52"/>
  <c r="CF92" i="52"/>
  <c r="CF94" i="52"/>
  <c r="CF96" i="52"/>
  <c r="CF98" i="52"/>
  <c r="CF100" i="52"/>
  <c r="CF102" i="52"/>
  <c r="CF104" i="52"/>
  <c r="CF106" i="52"/>
  <c r="CF108" i="52"/>
  <c r="CF63" i="52"/>
  <c r="CF66" i="52"/>
  <c r="CF38" i="52"/>
  <c r="CF85" i="52"/>
  <c r="CF87" i="52"/>
  <c r="CF89" i="52"/>
  <c r="CF91" i="52"/>
  <c r="CF93" i="52"/>
  <c r="CF95" i="52"/>
  <c r="CF97" i="52"/>
  <c r="CF99" i="52"/>
  <c r="CF101" i="52"/>
  <c r="CF103" i="52"/>
  <c r="CF105" i="52"/>
  <c r="CF107" i="52"/>
  <c r="CF109" i="52"/>
  <c r="CF111" i="52"/>
  <c r="CF113" i="52"/>
  <c r="CF115" i="52"/>
  <c r="CF83" i="52"/>
  <c r="CF114" i="52"/>
  <c r="CF116" i="52"/>
  <c r="CF118" i="52"/>
  <c r="CF120" i="52"/>
  <c r="CF122" i="52"/>
  <c r="CF124" i="52"/>
  <c r="CF126" i="52"/>
  <c r="CF128" i="52"/>
  <c r="CF130" i="52"/>
  <c r="CF132" i="52"/>
  <c r="CF134" i="52"/>
  <c r="CF136" i="52"/>
  <c r="CF138" i="52"/>
  <c r="CF112" i="52"/>
  <c r="CF110" i="52"/>
  <c r="CF117" i="52"/>
  <c r="CF119" i="52"/>
  <c r="CF121" i="52"/>
  <c r="CF123" i="52"/>
  <c r="CF125" i="52"/>
  <c r="CF127" i="52"/>
  <c r="CF129" i="52"/>
  <c r="CF131" i="52"/>
  <c r="CF133" i="52"/>
  <c r="CF135" i="52"/>
  <c r="CF137" i="52"/>
  <c r="CF139" i="52"/>
  <c r="CF140" i="52"/>
  <c r="CF142" i="52"/>
  <c r="CF144" i="52"/>
  <c r="CF146" i="52"/>
  <c r="CF148" i="52"/>
  <c r="CF150" i="52"/>
  <c r="CF152" i="52"/>
  <c r="CF154" i="52"/>
  <c r="CF156" i="52"/>
  <c r="CF158" i="52"/>
  <c r="CF160" i="52"/>
  <c r="CF162" i="52"/>
  <c r="CF164" i="52"/>
  <c r="CF166" i="52"/>
  <c r="CF168" i="52"/>
  <c r="CF170" i="52"/>
  <c r="CF172" i="52"/>
  <c r="CF141" i="52"/>
  <c r="CF143" i="52"/>
  <c r="CF145" i="52"/>
  <c r="CF147" i="52"/>
  <c r="CF149" i="52"/>
  <c r="CF151" i="52"/>
  <c r="CF153" i="52"/>
  <c r="CF155" i="52"/>
  <c r="CF157" i="52"/>
  <c r="CF159" i="52"/>
  <c r="CF161" i="52"/>
  <c r="CF163" i="52"/>
  <c r="CF165" i="52"/>
  <c r="CF167" i="52"/>
  <c r="CF169" i="52"/>
  <c r="CF171" i="52"/>
  <c r="CF173" i="52"/>
  <c r="CF175" i="52"/>
  <c r="CF177" i="52"/>
  <c r="CF179" i="52"/>
  <c r="CF181" i="52"/>
  <c r="CF183" i="52"/>
  <c r="CF185" i="52"/>
  <c r="CF174" i="52"/>
  <c r="CF182" i="52"/>
  <c r="CF187" i="52"/>
  <c r="CF189" i="52"/>
  <c r="CF191" i="52"/>
  <c r="CF193" i="52"/>
  <c r="CF195" i="52"/>
  <c r="CF197" i="52"/>
  <c r="CF199" i="52"/>
  <c r="CF201" i="52"/>
  <c r="CF203" i="52"/>
  <c r="CF205" i="52"/>
  <c r="CF207" i="52"/>
  <c r="CF209" i="52"/>
  <c r="CF211" i="52"/>
  <c r="CF213" i="52"/>
  <c r="CF215" i="52"/>
  <c r="CF217" i="52"/>
  <c r="CF219" i="52"/>
  <c r="CF221" i="52"/>
  <c r="CF223" i="52"/>
  <c r="CF225" i="52"/>
  <c r="CF227" i="52"/>
  <c r="CF229" i="52"/>
  <c r="CF231" i="52"/>
  <c r="CF233" i="52"/>
  <c r="CF235" i="52"/>
  <c r="CF237" i="52"/>
  <c r="CF180" i="52"/>
  <c r="CF178" i="52"/>
  <c r="CF186" i="52"/>
  <c r="CF188" i="52"/>
  <c r="CF190" i="52"/>
  <c r="CF192" i="52"/>
  <c r="CF194" i="52"/>
  <c r="CF196" i="52"/>
  <c r="CF198" i="52"/>
  <c r="CF200" i="52"/>
  <c r="CF202" i="52"/>
  <c r="CF204" i="52"/>
  <c r="CF206" i="52"/>
  <c r="CF208" i="52"/>
  <c r="CF210" i="52"/>
  <c r="CF212" i="52"/>
  <c r="CF214" i="52"/>
  <c r="CF216" i="52"/>
  <c r="CF218" i="52"/>
  <c r="CF220" i="52"/>
  <c r="CF222" i="52"/>
  <c r="CF224" i="52"/>
  <c r="CF226" i="52"/>
  <c r="CF228" i="52"/>
  <c r="CF230" i="52"/>
  <c r="CF232" i="52"/>
  <c r="CF234" i="52"/>
  <c r="CF236" i="52"/>
  <c r="CF238" i="52"/>
  <c r="CF240" i="52"/>
  <c r="CF242" i="52"/>
  <c r="CF244" i="52"/>
  <c r="CF246" i="52"/>
  <c r="CF248" i="52"/>
  <c r="CF250" i="52"/>
  <c r="CF252" i="52"/>
  <c r="CF254" i="52"/>
  <c r="CF256" i="52"/>
  <c r="CF258" i="52"/>
  <c r="CF260" i="52"/>
  <c r="CF262" i="52"/>
  <c r="CF264" i="52"/>
  <c r="CF266" i="52"/>
  <c r="CF268" i="52"/>
  <c r="CF270" i="52"/>
  <c r="CF272" i="52"/>
  <c r="CF274" i="52"/>
  <c r="CF276" i="52"/>
  <c r="CF278" i="52"/>
  <c r="CF280" i="52"/>
  <c r="CF282" i="52"/>
  <c r="CF284" i="52"/>
  <c r="CF286" i="52"/>
  <c r="CF288" i="52"/>
  <c r="CF290" i="52"/>
  <c r="CF292" i="52"/>
  <c r="CF294" i="52"/>
  <c r="CF239" i="52"/>
  <c r="CF184" i="52"/>
  <c r="CF241" i="52"/>
  <c r="CF243" i="52"/>
  <c r="CF245" i="52"/>
  <c r="CF247" i="52"/>
  <c r="CF249" i="52"/>
  <c r="CF251" i="52"/>
  <c r="CF253" i="52"/>
  <c r="CF255" i="52"/>
  <c r="CF257" i="52"/>
  <c r="CF259" i="52"/>
  <c r="CF261" i="52"/>
  <c r="CF263" i="52"/>
  <c r="CF265" i="52"/>
  <c r="CF267" i="52"/>
  <c r="CF269" i="52"/>
  <c r="CF271" i="52"/>
  <c r="CF273" i="52"/>
  <c r="CF275" i="52"/>
  <c r="CF277" i="52"/>
  <c r="CF279" i="52"/>
  <c r="CF281" i="52"/>
  <c r="CF283" i="52"/>
  <c r="CF285" i="52"/>
  <c r="CF287" i="52"/>
  <c r="CF289" i="52"/>
  <c r="CF291" i="52"/>
  <c r="CF293" i="52"/>
  <c r="CF295" i="52"/>
  <c r="CF297" i="52"/>
  <c r="CF299" i="52"/>
  <c r="CF301" i="52"/>
  <c r="CF303" i="52"/>
  <c r="CF305" i="52"/>
  <c r="CF307" i="52"/>
  <c r="CF309" i="52"/>
  <c r="CF311" i="52"/>
  <c r="CF313" i="52"/>
  <c r="CF315" i="52"/>
  <c r="CF317" i="52"/>
  <c r="CF319" i="52"/>
  <c r="CF300" i="52"/>
  <c r="CF308" i="52"/>
  <c r="CF316" i="52"/>
  <c r="CF298" i="52"/>
  <c r="CF306" i="52"/>
  <c r="CF314" i="52"/>
  <c r="CF321" i="52"/>
  <c r="CF323" i="52"/>
  <c r="CF325" i="52"/>
  <c r="CF327" i="52"/>
  <c r="CF329" i="52"/>
  <c r="CF331" i="52"/>
  <c r="CF333" i="52"/>
  <c r="CF335" i="52"/>
  <c r="CF337" i="52"/>
  <c r="CF339" i="52"/>
  <c r="CF341" i="52"/>
  <c r="CF343" i="52"/>
  <c r="CF345" i="52"/>
  <c r="CF347" i="52"/>
  <c r="CF176" i="52"/>
  <c r="CF296" i="52"/>
  <c r="CF304" i="52"/>
  <c r="CF312" i="52"/>
  <c r="CF320" i="52"/>
  <c r="CF302" i="52"/>
  <c r="CF328" i="52"/>
  <c r="CF336" i="52"/>
  <c r="CF344" i="52"/>
  <c r="CF352" i="52"/>
  <c r="CF357" i="52"/>
  <c r="CF360" i="52"/>
  <c r="CF365" i="52"/>
  <c r="CF368" i="52"/>
  <c r="CF373" i="52"/>
  <c r="CF375" i="52"/>
  <c r="CF377" i="52"/>
  <c r="CF379" i="52"/>
  <c r="CF381" i="52"/>
  <c r="CF322" i="52"/>
  <c r="CF330" i="52"/>
  <c r="CF338" i="52"/>
  <c r="CF346" i="52"/>
  <c r="CF349" i="52"/>
  <c r="CF353" i="52"/>
  <c r="CF355" i="52"/>
  <c r="CF358" i="52"/>
  <c r="CF363" i="52"/>
  <c r="CF366" i="52"/>
  <c r="CF371" i="52"/>
  <c r="CF318" i="52"/>
  <c r="CF324" i="52"/>
  <c r="CF340" i="52"/>
  <c r="CF361" i="52"/>
  <c r="CF364" i="52"/>
  <c r="CF374" i="52"/>
  <c r="CF378" i="52"/>
  <c r="CF326" i="52"/>
  <c r="CF342" i="52"/>
  <c r="CF354" i="52"/>
  <c r="CF367" i="52"/>
  <c r="CF370" i="52"/>
  <c r="CF383" i="52"/>
  <c r="CF385" i="52"/>
  <c r="CF387" i="52"/>
  <c r="CF389" i="52"/>
  <c r="CF391" i="52"/>
  <c r="CF393" i="52"/>
  <c r="CF395" i="52"/>
  <c r="CF397" i="52"/>
  <c r="CF399" i="52"/>
  <c r="CF332" i="52"/>
  <c r="CF348" i="52"/>
  <c r="CF350" i="52"/>
  <c r="CF356" i="52"/>
  <c r="CF369" i="52"/>
  <c r="CF372" i="52"/>
  <c r="CF376" i="52"/>
  <c r="CF380" i="52"/>
  <c r="CF310" i="52"/>
  <c r="CF334" i="52"/>
  <c r="CF351" i="52"/>
  <c r="CF359" i="52"/>
  <c r="CF362" i="52"/>
  <c r="CF382" i="52"/>
  <c r="CF384" i="52"/>
  <c r="CF386" i="52"/>
  <c r="CF388" i="52"/>
  <c r="CF390" i="52"/>
  <c r="CF392" i="52"/>
  <c r="CF394" i="52"/>
  <c r="CF396" i="52"/>
  <c r="CF398" i="52"/>
  <c r="CF400" i="52"/>
  <c r="CF402" i="52"/>
  <c r="CF404" i="52"/>
  <c r="CF406" i="52"/>
  <c r="CF408" i="52"/>
  <c r="CF410" i="52"/>
  <c r="CF412" i="52"/>
  <c r="CF414" i="52"/>
  <c r="CF416" i="52"/>
  <c r="CF418" i="52"/>
  <c r="CF420" i="52"/>
  <c r="CF422" i="52"/>
  <c r="CF424" i="52"/>
  <c r="CF426" i="52"/>
  <c r="CF428" i="52"/>
  <c r="CF430" i="52"/>
  <c r="CF432" i="52"/>
  <c r="CF434" i="52"/>
  <c r="CF36" i="52"/>
  <c r="CF401" i="52"/>
  <c r="CF405" i="52"/>
  <c r="CF409" i="52"/>
  <c r="CF413" i="52"/>
  <c r="CF417" i="52"/>
  <c r="CF421" i="52"/>
  <c r="CF425" i="52"/>
  <c r="CF429" i="52"/>
  <c r="CF433" i="52"/>
  <c r="CF403" i="52"/>
  <c r="CF407" i="52"/>
  <c r="CF411" i="52"/>
  <c r="CF415" i="52"/>
  <c r="CF419" i="52"/>
  <c r="CF423" i="52"/>
  <c r="CF427" i="52"/>
  <c r="CF431" i="52"/>
  <c r="CF435" i="52"/>
  <c r="CJ37" i="52"/>
  <c r="CJ39" i="52"/>
  <c r="CJ41" i="52"/>
  <c r="CJ43" i="52"/>
  <c r="CJ45" i="52"/>
  <c r="CJ47" i="52"/>
  <c r="CJ49" i="52"/>
  <c r="CJ51" i="52"/>
  <c r="CJ38" i="52"/>
  <c r="CJ46" i="52"/>
  <c r="CJ52" i="52"/>
  <c r="CJ40" i="52"/>
  <c r="CJ48" i="52"/>
  <c r="CJ55" i="52"/>
  <c r="CJ56" i="52"/>
  <c r="CJ58" i="52"/>
  <c r="CJ60" i="52"/>
  <c r="CJ62" i="52"/>
  <c r="CJ64" i="52"/>
  <c r="CJ42" i="52"/>
  <c r="CJ50" i="52"/>
  <c r="CJ53" i="52"/>
  <c r="CJ63" i="52"/>
  <c r="CJ69" i="52"/>
  <c r="CJ72" i="52"/>
  <c r="CJ74" i="52"/>
  <c r="CJ76" i="52"/>
  <c r="CJ78" i="52"/>
  <c r="CJ80" i="52"/>
  <c r="CJ82" i="52"/>
  <c r="CJ54" i="52"/>
  <c r="CJ57" i="52"/>
  <c r="CJ65" i="52"/>
  <c r="CJ66" i="52"/>
  <c r="CJ44" i="52"/>
  <c r="CJ59" i="52"/>
  <c r="CJ67" i="52"/>
  <c r="CJ70" i="52"/>
  <c r="CJ73" i="52"/>
  <c r="CJ75" i="52"/>
  <c r="CJ77" i="52"/>
  <c r="CJ79" i="52"/>
  <c r="CJ81" i="52"/>
  <c r="CJ71" i="52"/>
  <c r="CJ84" i="52"/>
  <c r="CJ86" i="52"/>
  <c r="CJ88" i="52"/>
  <c r="CJ90" i="52"/>
  <c r="CJ92" i="52"/>
  <c r="CJ94" i="52"/>
  <c r="CJ96" i="52"/>
  <c r="CJ98" i="52"/>
  <c r="CJ100" i="52"/>
  <c r="CJ102" i="52"/>
  <c r="CJ104" i="52"/>
  <c r="CJ106" i="52"/>
  <c r="CJ108" i="52"/>
  <c r="CJ68" i="52"/>
  <c r="CJ83" i="52"/>
  <c r="CJ85" i="52"/>
  <c r="CJ87" i="52"/>
  <c r="CJ89" i="52"/>
  <c r="CJ91" i="52"/>
  <c r="CJ93" i="52"/>
  <c r="CJ95" i="52"/>
  <c r="CJ97" i="52"/>
  <c r="CJ99" i="52"/>
  <c r="CJ101" i="52"/>
  <c r="CJ103" i="52"/>
  <c r="CJ105" i="52"/>
  <c r="CJ107" i="52"/>
  <c r="CJ109" i="52"/>
  <c r="CJ111" i="52"/>
  <c r="CJ113" i="52"/>
  <c r="CJ115" i="52"/>
  <c r="CJ112" i="52"/>
  <c r="CJ116" i="52"/>
  <c r="CJ118" i="52"/>
  <c r="CJ120" i="52"/>
  <c r="CJ122" i="52"/>
  <c r="CJ124" i="52"/>
  <c r="CJ126" i="52"/>
  <c r="CJ128" i="52"/>
  <c r="CJ130" i="52"/>
  <c r="CJ132" i="52"/>
  <c r="CJ134" i="52"/>
  <c r="CJ136" i="52"/>
  <c r="CJ138" i="52"/>
  <c r="CJ61" i="52"/>
  <c r="CJ110" i="52"/>
  <c r="CJ117" i="52"/>
  <c r="CJ119" i="52"/>
  <c r="CJ121" i="52"/>
  <c r="CJ123" i="52"/>
  <c r="CJ125" i="52"/>
  <c r="CJ127" i="52"/>
  <c r="CJ129" i="52"/>
  <c r="CJ131" i="52"/>
  <c r="CJ133" i="52"/>
  <c r="CJ135" i="52"/>
  <c r="CJ137" i="52"/>
  <c r="CJ140" i="52"/>
  <c r="CJ142" i="52"/>
  <c r="CJ144" i="52"/>
  <c r="CJ146" i="52"/>
  <c r="CJ148" i="52"/>
  <c r="CJ150" i="52"/>
  <c r="CJ152" i="52"/>
  <c r="CJ154" i="52"/>
  <c r="CJ156" i="52"/>
  <c r="CJ158" i="52"/>
  <c r="CJ160" i="52"/>
  <c r="CJ162" i="52"/>
  <c r="CJ164" i="52"/>
  <c r="CJ166" i="52"/>
  <c r="CJ168" i="52"/>
  <c r="CJ170" i="52"/>
  <c r="CJ172" i="52"/>
  <c r="CJ114" i="52"/>
  <c r="CJ139" i="52"/>
  <c r="CJ141" i="52"/>
  <c r="CJ143" i="52"/>
  <c r="CJ145" i="52"/>
  <c r="CJ147" i="52"/>
  <c r="CJ149" i="52"/>
  <c r="CJ151" i="52"/>
  <c r="CJ153" i="52"/>
  <c r="CJ155" i="52"/>
  <c r="CJ157" i="52"/>
  <c r="CJ159" i="52"/>
  <c r="CJ161" i="52"/>
  <c r="CJ163" i="52"/>
  <c r="CJ165" i="52"/>
  <c r="CJ167" i="52"/>
  <c r="CJ169" i="52"/>
  <c r="CJ171" i="52"/>
  <c r="CJ173" i="52"/>
  <c r="CJ175" i="52"/>
  <c r="CJ177" i="52"/>
  <c r="CJ179" i="52"/>
  <c r="CJ181" i="52"/>
  <c r="CJ183" i="52"/>
  <c r="CJ185" i="52"/>
  <c r="CJ180" i="52"/>
  <c r="CJ187" i="52"/>
  <c r="CJ189" i="52"/>
  <c r="CJ191" i="52"/>
  <c r="CJ193" i="52"/>
  <c r="CJ195" i="52"/>
  <c r="CJ197" i="52"/>
  <c r="CJ199" i="52"/>
  <c r="CJ201" i="52"/>
  <c r="CJ203" i="52"/>
  <c r="CJ205" i="52"/>
  <c r="CJ207" i="52"/>
  <c r="CJ209" i="52"/>
  <c r="CJ211" i="52"/>
  <c r="CJ213" i="52"/>
  <c r="CJ215" i="52"/>
  <c r="CJ217" i="52"/>
  <c r="CJ219" i="52"/>
  <c r="CJ221" i="52"/>
  <c r="CJ223" i="52"/>
  <c r="CJ225" i="52"/>
  <c r="CJ227" i="52"/>
  <c r="CJ229" i="52"/>
  <c r="CJ231" i="52"/>
  <c r="CJ233" i="52"/>
  <c r="CJ235" i="52"/>
  <c r="CJ237" i="52"/>
  <c r="CJ178" i="52"/>
  <c r="CJ176" i="52"/>
  <c r="CJ184" i="52"/>
  <c r="CJ186" i="52"/>
  <c r="CJ188" i="52"/>
  <c r="CJ190" i="52"/>
  <c r="CJ192" i="52"/>
  <c r="CJ194" i="52"/>
  <c r="CJ196" i="52"/>
  <c r="CJ198" i="52"/>
  <c r="CJ200" i="52"/>
  <c r="CJ202" i="52"/>
  <c r="CJ204" i="52"/>
  <c r="CJ206" i="52"/>
  <c r="CJ208" i="52"/>
  <c r="CJ210" i="52"/>
  <c r="CJ212" i="52"/>
  <c r="CJ214" i="52"/>
  <c r="CJ216" i="52"/>
  <c r="CJ218" i="52"/>
  <c r="CJ220" i="52"/>
  <c r="CJ222" i="52"/>
  <c r="CJ224" i="52"/>
  <c r="CJ226" i="52"/>
  <c r="CJ228" i="52"/>
  <c r="CJ230" i="52"/>
  <c r="CJ232" i="52"/>
  <c r="CJ234" i="52"/>
  <c r="CJ236" i="52"/>
  <c r="CJ238" i="52"/>
  <c r="CJ182" i="52"/>
  <c r="CJ239" i="52"/>
  <c r="CJ240" i="52"/>
  <c r="CJ242" i="52"/>
  <c r="CJ244" i="52"/>
  <c r="CJ246" i="52"/>
  <c r="CJ248" i="52"/>
  <c r="CJ250" i="52"/>
  <c r="CJ252" i="52"/>
  <c r="CJ254" i="52"/>
  <c r="CJ256" i="52"/>
  <c r="CJ258" i="52"/>
  <c r="CJ260" i="52"/>
  <c r="CJ262" i="52"/>
  <c r="CJ264" i="52"/>
  <c r="CJ266" i="52"/>
  <c r="CJ268" i="52"/>
  <c r="CJ270" i="52"/>
  <c r="CJ272" i="52"/>
  <c r="CJ274" i="52"/>
  <c r="CJ276" i="52"/>
  <c r="CJ278" i="52"/>
  <c r="CJ280" i="52"/>
  <c r="CJ282" i="52"/>
  <c r="CJ284" i="52"/>
  <c r="CJ286" i="52"/>
  <c r="CJ288" i="52"/>
  <c r="CJ290" i="52"/>
  <c r="CJ292" i="52"/>
  <c r="CJ294" i="52"/>
  <c r="CJ174" i="52"/>
  <c r="CJ241" i="52"/>
  <c r="CJ243" i="52"/>
  <c r="CJ245" i="52"/>
  <c r="CJ247" i="52"/>
  <c r="CJ249" i="52"/>
  <c r="CJ251" i="52"/>
  <c r="CJ253" i="52"/>
  <c r="CJ255" i="52"/>
  <c r="CJ257" i="52"/>
  <c r="CJ259" i="52"/>
  <c r="CJ261" i="52"/>
  <c r="CJ263" i="52"/>
  <c r="CJ265" i="52"/>
  <c r="CJ267" i="52"/>
  <c r="CJ269" i="52"/>
  <c r="CJ271" i="52"/>
  <c r="CJ273" i="52"/>
  <c r="CJ275" i="52"/>
  <c r="CJ277" i="52"/>
  <c r="CJ279" i="52"/>
  <c r="CJ281" i="52"/>
  <c r="CJ283" i="52"/>
  <c r="CJ285" i="52"/>
  <c r="CJ287" i="52"/>
  <c r="CJ289" i="52"/>
  <c r="CJ291" i="52"/>
  <c r="CJ293" i="52"/>
  <c r="CJ295" i="52"/>
  <c r="CJ297" i="52"/>
  <c r="CJ299" i="52"/>
  <c r="CJ301" i="52"/>
  <c r="CJ303" i="52"/>
  <c r="CJ305" i="52"/>
  <c r="CJ307" i="52"/>
  <c r="CJ309" i="52"/>
  <c r="CJ311" i="52"/>
  <c r="CJ313" i="52"/>
  <c r="CJ315" i="52"/>
  <c r="CJ317" i="52"/>
  <c r="CJ319" i="52"/>
  <c r="CJ298" i="52"/>
  <c r="CJ306" i="52"/>
  <c r="CJ314" i="52"/>
  <c r="CJ296" i="52"/>
  <c r="CJ304" i="52"/>
  <c r="CJ312" i="52"/>
  <c r="CJ320" i="52"/>
  <c r="CJ321" i="52"/>
  <c r="CJ323" i="52"/>
  <c r="CJ325" i="52"/>
  <c r="CJ327" i="52"/>
  <c r="CJ329" i="52"/>
  <c r="CJ331" i="52"/>
  <c r="CJ333" i="52"/>
  <c r="CJ335" i="52"/>
  <c r="CJ337" i="52"/>
  <c r="CJ339" i="52"/>
  <c r="CJ341" i="52"/>
  <c r="CJ343" i="52"/>
  <c r="CJ345" i="52"/>
  <c r="CJ347" i="52"/>
  <c r="CJ302" i="52"/>
  <c r="CJ310" i="52"/>
  <c r="CJ318" i="52"/>
  <c r="CJ316" i="52"/>
  <c r="CJ326" i="52"/>
  <c r="CJ334" i="52"/>
  <c r="CJ342" i="52"/>
  <c r="CJ350" i="52"/>
  <c r="CJ355" i="52"/>
  <c r="CJ358" i="52"/>
  <c r="CJ363" i="52"/>
  <c r="CJ366" i="52"/>
  <c r="CJ371" i="52"/>
  <c r="CJ373" i="52"/>
  <c r="CJ375" i="52"/>
  <c r="CJ377" i="52"/>
  <c r="CJ379" i="52"/>
  <c r="CJ381" i="52"/>
  <c r="CJ308" i="52"/>
  <c r="CJ328" i="52"/>
  <c r="CJ336" i="52"/>
  <c r="CJ344" i="52"/>
  <c r="CJ351" i="52"/>
  <c r="CJ356" i="52"/>
  <c r="CJ361" i="52"/>
  <c r="CJ364" i="52"/>
  <c r="CJ369" i="52"/>
  <c r="CJ322" i="52"/>
  <c r="CJ338" i="52"/>
  <c r="CJ352" i="52"/>
  <c r="CJ359" i="52"/>
  <c r="CJ362" i="52"/>
  <c r="CJ372" i="52"/>
  <c r="CJ376" i="52"/>
  <c r="CJ380" i="52"/>
  <c r="CJ324" i="52"/>
  <c r="CJ340" i="52"/>
  <c r="CJ353" i="52"/>
  <c r="CJ365" i="52"/>
  <c r="CJ368" i="52"/>
  <c r="CJ383" i="52"/>
  <c r="CJ385" i="52"/>
  <c r="CJ387" i="52"/>
  <c r="CJ389" i="52"/>
  <c r="CJ391" i="52"/>
  <c r="CJ393" i="52"/>
  <c r="CJ395" i="52"/>
  <c r="CJ397" i="52"/>
  <c r="CJ399" i="52"/>
  <c r="CJ300" i="52"/>
  <c r="CJ330" i="52"/>
  <c r="CJ346" i="52"/>
  <c r="CJ354" i="52"/>
  <c r="CJ367" i="52"/>
  <c r="CJ370" i="52"/>
  <c r="CJ374" i="52"/>
  <c r="CJ378" i="52"/>
  <c r="CJ332" i="52"/>
  <c r="CJ348" i="52"/>
  <c r="CJ349" i="52"/>
  <c r="CJ357" i="52"/>
  <c r="CJ360" i="52"/>
  <c r="CJ382" i="52"/>
  <c r="CJ384" i="52"/>
  <c r="CJ386" i="52"/>
  <c r="CJ388" i="52"/>
  <c r="CJ390" i="52"/>
  <c r="CJ392" i="52"/>
  <c r="CJ394" i="52"/>
  <c r="CJ396" i="52"/>
  <c r="CJ398" i="52"/>
  <c r="CJ400" i="52"/>
  <c r="CJ402" i="52"/>
  <c r="CJ404" i="52"/>
  <c r="CJ406" i="52"/>
  <c r="CJ408" i="52"/>
  <c r="CJ410" i="52"/>
  <c r="CJ412" i="52"/>
  <c r="CJ414" i="52"/>
  <c r="CJ416" i="52"/>
  <c r="CJ418" i="52"/>
  <c r="CJ420" i="52"/>
  <c r="CJ422" i="52"/>
  <c r="CJ424" i="52"/>
  <c r="CJ426" i="52"/>
  <c r="CJ428" i="52"/>
  <c r="CJ430" i="52"/>
  <c r="CJ432" i="52"/>
  <c r="CJ434" i="52"/>
  <c r="CJ36" i="52"/>
  <c r="CJ403" i="52"/>
  <c r="CJ407" i="52"/>
  <c r="CJ411" i="52"/>
  <c r="CJ415" i="52"/>
  <c r="CJ419" i="52"/>
  <c r="CJ423" i="52"/>
  <c r="CJ427" i="52"/>
  <c r="CJ431" i="52"/>
  <c r="CJ435" i="52"/>
  <c r="CJ401" i="52"/>
  <c r="CJ405" i="52"/>
  <c r="CJ409" i="52"/>
  <c r="CJ413" i="52"/>
  <c r="CJ417" i="52"/>
  <c r="CJ421" i="52"/>
  <c r="CJ425" i="52"/>
  <c r="CJ429" i="52"/>
  <c r="CJ433" i="52"/>
  <c r="BU37" i="52"/>
  <c r="BY37" i="52"/>
  <c r="BR37" i="52"/>
  <c r="BV37" i="52"/>
  <c r="BZ37" i="52"/>
  <c r="BW37" i="52"/>
  <c r="BX37" i="52"/>
  <c r="BS37" i="52"/>
  <c r="BT37" i="52"/>
  <c r="BR39" i="52"/>
  <c r="BV39" i="52"/>
  <c r="BZ39" i="52"/>
  <c r="BS39" i="52"/>
  <c r="BW39" i="52"/>
  <c r="BT39" i="52"/>
  <c r="BX39" i="52"/>
  <c r="BU39" i="52"/>
  <c r="BY39" i="52"/>
  <c r="BR41" i="52"/>
  <c r="BV41" i="52"/>
  <c r="BZ41" i="52"/>
  <c r="BS41" i="52"/>
  <c r="BW41" i="52"/>
  <c r="BT41" i="52"/>
  <c r="BX41" i="52"/>
  <c r="BU41" i="52"/>
  <c r="BY41" i="52"/>
  <c r="BR43" i="52"/>
  <c r="BV43" i="52"/>
  <c r="BZ43" i="52"/>
  <c r="BS43" i="52"/>
  <c r="BW43" i="52"/>
  <c r="BT43" i="52"/>
  <c r="BX43" i="52"/>
  <c r="BU43" i="52"/>
  <c r="BY43" i="52"/>
  <c r="BR45" i="52"/>
  <c r="BV45" i="52"/>
  <c r="BZ45" i="52"/>
  <c r="BS45" i="52"/>
  <c r="BW45" i="52"/>
  <c r="BT45" i="52"/>
  <c r="BX45" i="52"/>
  <c r="BU45" i="52"/>
  <c r="BY45" i="52"/>
  <c r="BR47" i="52"/>
  <c r="BV47" i="52"/>
  <c r="BZ47" i="52"/>
  <c r="BS47" i="52"/>
  <c r="BW47" i="52"/>
  <c r="BT47" i="52"/>
  <c r="BX47" i="52"/>
  <c r="BU47" i="52"/>
  <c r="BY47" i="52"/>
  <c r="BR49" i="52"/>
  <c r="BV49" i="52"/>
  <c r="BZ49" i="52"/>
  <c r="BS49" i="52"/>
  <c r="BW49" i="52"/>
  <c r="BT49" i="52"/>
  <c r="BX49" i="52"/>
  <c r="BU49" i="52"/>
  <c r="BY49" i="52"/>
  <c r="BR51" i="52"/>
  <c r="BV51" i="52"/>
  <c r="BZ51" i="52"/>
  <c r="BS51" i="52"/>
  <c r="BW51" i="52"/>
  <c r="BT51" i="52"/>
  <c r="BX51" i="52"/>
  <c r="BU51" i="52"/>
  <c r="BY51" i="52"/>
  <c r="BR53" i="52"/>
  <c r="BV53" i="52"/>
  <c r="BZ53" i="52"/>
  <c r="BS53" i="52"/>
  <c r="BW53" i="52"/>
  <c r="BT53" i="52"/>
  <c r="BX53" i="52"/>
  <c r="BU53" i="52"/>
  <c r="BY53" i="52"/>
  <c r="BR55" i="52"/>
  <c r="BV55" i="52"/>
  <c r="BZ55" i="52"/>
  <c r="BS55" i="52"/>
  <c r="BW55" i="52"/>
  <c r="BT55" i="52"/>
  <c r="BX55" i="52"/>
  <c r="BU55" i="52"/>
  <c r="BY55" i="52"/>
  <c r="BR57" i="52"/>
  <c r="BV57" i="52"/>
  <c r="BZ57" i="52"/>
  <c r="BS57" i="52"/>
  <c r="BW57" i="52"/>
  <c r="BT57" i="52"/>
  <c r="BX57" i="52"/>
  <c r="BU57" i="52"/>
  <c r="BY57" i="52"/>
  <c r="BR59" i="52"/>
  <c r="BV59" i="52"/>
  <c r="BZ59" i="52"/>
  <c r="BS59" i="52"/>
  <c r="BW59" i="52"/>
  <c r="BT59" i="52"/>
  <c r="BX59" i="52"/>
  <c r="BU59" i="52"/>
  <c r="BY59" i="52"/>
  <c r="BR61" i="52"/>
  <c r="BV61" i="52"/>
  <c r="BZ61" i="52"/>
  <c r="BS61" i="52"/>
  <c r="BW61" i="52"/>
  <c r="BT61" i="52"/>
  <c r="BX61" i="52"/>
  <c r="BU61" i="52"/>
  <c r="BY61" i="52"/>
  <c r="BR63" i="52"/>
  <c r="BV63" i="52"/>
  <c r="BZ63" i="52"/>
  <c r="BS63" i="52"/>
  <c r="BW63" i="52"/>
  <c r="BT63" i="52"/>
  <c r="BX63" i="52"/>
  <c r="BU63" i="52"/>
  <c r="BY63" i="52"/>
  <c r="BR65" i="52"/>
  <c r="BV65" i="52"/>
  <c r="BZ65" i="52"/>
  <c r="BS65" i="52"/>
  <c r="BW65" i="52"/>
  <c r="BT65" i="52"/>
  <c r="BX65" i="52"/>
  <c r="BU65" i="52"/>
  <c r="BY65" i="52"/>
  <c r="BR67" i="52"/>
  <c r="BV67" i="52"/>
  <c r="BZ67" i="52"/>
  <c r="BS67" i="52"/>
  <c r="BW67" i="52"/>
  <c r="BT67" i="52"/>
  <c r="BX67" i="52"/>
  <c r="BU67" i="52"/>
  <c r="BY67" i="52"/>
  <c r="BR69" i="52"/>
  <c r="BV69" i="52"/>
  <c r="BZ69" i="52"/>
  <c r="BS69" i="52"/>
  <c r="BW69" i="52"/>
  <c r="BT69" i="52"/>
  <c r="BX69" i="52"/>
  <c r="BU69" i="52"/>
  <c r="BY69" i="52"/>
  <c r="BR71" i="52"/>
  <c r="BV71" i="52"/>
  <c r="BZ71" i="52"/>
  <c r="BS71" i="52"/>
  <c r="BW71" i="52"/>
  <c r="BT71" i="52"/>
  <c r="BX71" i="52"/>
  <c r="BU71" i="52"/>
  <c r="BY71" i="52"/>
  <c r="BR73" i="52"/>
  <c r="BV73" i="52"/>
  <c r="BZ73" i="52"/>
  <c r="BS73" i="52"/>
  <c r="BW73" i="52"/>
  <c r="BT73" i="52"/>
  <c r="BX73" i="52"/>
  <c r="BU73" i="52"/>
  <c r="BY73" i="52"/>
  <c r="BR75" i="52"/>
  <c r="BV75" i="52"/>
  <c r="BZ75" i="52"/>
  <c r="BS75" i="52"/>
  <c r="BW75" i="52"/>
  <c r="BT75" i="52"/>
  <c r="BX75" i="52"/>
  <c r="BU75" i="52"/>
  <c r="BY75" i="52"/>
  <c r="BR77" i="52"/>
  <c r="BV77" i="52"/>
  <c r="BZ77" i="52"/>
  <c r="BS77" i="52"/>
  <c r="BW77" i="52"/>
  <c r="BT77" i="52"/>
  <c r="BX77" i="52"/>
  <c r="BU77" i="52"/>
  <c r="BY77" i="52"/>
  <c r="BR79" i="52"/>
  <c r="BV79" i="52"/>
  <c r="BZ79" i="52"/>
  <c r="BS79" i="52"/>
  <c r="BW79" i="52"/>
  <c r="BT79" i="52"/>
  <c r="BX79" i="52"/>
  <c r="BU79" i="52"/>
  <c r="BY79" i="52"/>
  <c r="BR81" i="52"/>
  <c r="BV81" i="52"/>
  <c r="BZ81" i="52"/>
  <c r="BS81" i="52"/>
  <c r="BW81" i="52"/>
  <c r="BT81" i="52"/>
  <c r="BX81" i="52"/>
  <c r="BU81" i="52"/>
  <c r="BY81" i="52"/>
  <c r="BR83" i="52"/>
  <c r="BV83" i="52"/>
  <c r="BZ83" i="52"/>
  <c r="BS83" i="52"/>
  <c r="BW83" i="52"/>
  <c r="BT83" i="52"/>
  <c r="BX83" i="52"/>
  <c r="BU83" i="52"/>
  <c r="BY83" i="52"/>
  <c r="BR85" i="52"/>
  <c r="BV85" i="52"/>
  <c r="BZ85" i="52"/>
  <c r="BS85" i="52"/>
  <c r="BW85" i="52"/>
  <c r="BT85" i="52"/>
  <c r="BX85" i="52"/>
  <c r="BU85" i="52"/>
  <c r="BY85" i="52"/>
  <c r="BR87" i="52"/>
  <c r="BV87" i="52"/>
  <c r="BZ87" i="52"/>
  <c r="BS87" i="52"/>
  <c r="BW87" i="52"/>
  <c r="BT87" i="52"/>
  <c r="BX87" i="52"/>
  <c r="BU87" i="52"/>
  <c r="BY87" i="52"/>
  <c r="BR89" i="52"/>
  <c r="BV89" i="52"/>
  <c r="BZ89" i="52"/>
  <c r="BS89" i="52"/>
  <c r="BW89" i="52"/>
  <c r="BT89" i="52"/>
  <c r="BX89" i="52"/>
  <c r="BU89" i="52"/>
  <c r="BY89" i="52"/>
  <c r="BR91" i="52"/>
  <c r="BV91" i="52"/>
  <c r="BZ91" i="52"/>
  <c r="BS91" i="52"/>
  <c r="BW91" i="52"/>
  <c r="BT91" i="52"/>
  <c r="BX91" i="52"/>
  <c r="BU91" i="52"/>
  <c r="BY91" i="52"/>
  <c r="BR93" i="52"/>
  <c r="BV93" i="52"/>
  <c r="BZ93" i="52"/>
  <c r="BS93" i="52"/>
  <c r="BW93" i="52"/>
  <c r="BT93" i="52"/>
  <c r="BX93" i="52"/>
  <c r="BU93" i="52"/>
  <c r="BY93" i="52"/>
  <c r="BR95" i="52"/>
  <c r="BV95" i="52"/>
  <c r="BZ95" i="52"/>
  <c r="BS95" i="52"/>
  <c r="BW95" i="52"/>
  <c r="BT95" i="52"/>
  <c r="BX95" i="52"/>
  <c r="BU95" i="52"/>
  <c r="BY95" i="52"/>
  <c r="BR97" i="52"/>
  <c r="BV97" i="52"/>
  <c r="BZ97" i="52"/>
  <c r="BS97" i="52"/>
  <c r="BW97" i="52"/>
  <c r="BT97" i="52"/>
  <c r="BX97" i="52"/>
  <c r="BU97" i="52"/>
  <c r="BY97" i="52"/>
  <c r="BR99" i="52"/>
  <c r="BV99" i="52"/>
  <c r="BZ99" i="52"/>
  <c r="BS99" i="52"/>
  <c r="BW99" i="52"/>
  <c r="BT99" i="52"/>
  <c r="BX99" i="52"/>
  <c r="BU99" i="52"/>
  <c r="BY99" i="52"/>
  <c r="BR101" i="52"/>
  <c r="BV101" i="52"/>
  <c r="BZ101" i="52"/>
  <c r="BS101" i="52"/>
  <c r="BW101" i="52"/>
  <c r="BT101" i="52"/>
  <c r="BX101" i="52"/>
  <c r="BU101" i="52"/>
  <c r="BY101" i="52"/>
  <c r="BR103" i="52"/>
  <c r="BV103" i="52"/>
  <c r="BZ103" i="52"/>
  <c r="BS103" i="52"/>
  <c r="BW103" i="52"/>
  <c r="BT103" i="52"/>
  <c r="BX103" i="52"/>
  <c r="BU103" i="52"/>
  <c r="BY103" i="52"/>
  <c r="BR105" i="52"/>
  <c r="BV105" i="52"/>
  <c r="BZ105" i="52"/>
  <c r="BS105" i="52"/>
  <c r="BW105" i="52"/>
  <c r="BT105" i="52"/>
  <c r="BX105" i="52"/>
  <c r="BU105" i="52"/>
  <c r="BY105" i="52"/>
  <c r="BR107" i="52"/>
  <c r="BV107" i="52"/>
  <c r="BZ107" i="52"/>
  <c r="BS107" i="52"/>
  <c r="BW107" i="52"/>
  <c r="BT107" i="52"/>
  <c r="BX107" i="52"/>
  <c r="BU107" i="52"/>
  <c r="BY107" i="52"/>
  <c r="BR109" i="52"/>
  <c r="BV109" i="52"/>
  <c r="BZ109" i="52"/>
  <c r="BS109" i="52"/>
  <c r="BW109" i="52"/>
  <c r="BT109" i="52"/>
  <c r="BX109" i="52"/>
  <c r="BU109" i="52"/>
  <c r="BY109" i="52"/>
  <c r="BR111" i="52"/>
  <c r="BV111" i="52"/>
  <c r="BZ111" i="52"/>
  <c r="BS111" i="52"/>
  <c r="BW111" i="52"/>
  <c r="BT111" i="52"/>
  <c r="BX111" i="52"/>
  <c r="BU111" i="52"/>
  <c r="BY111" i="52"/>
  <c r="BR113" i="52"/>
  <c r="BV113" i="52"/>
  <c r="BZ113" i="52"/>
  <c r="BS113" i="52"/>
  <c r="BW113" i="52"/>
  <c r="BT113" i="52"/>
  <c r="BX113" i="52"/>
  <c r="BU113" i="52"/>
  <c r="BY113" i="52"/>
  <c r="BR115" i="52"/>
  <c r="BV115" i="52"/>
  <c r="BZ115" i="52"/>
  <c r="BS115" i="52"/>
  <c r="BW115" i="52"/>
  <c r="BT115" i="52"/>
  <c r="BX115" i="52"/>
  <c r="BU115" i="52"/>
  <c r="BY115" i="52"/>
  <c r="BR117" i="52"/>
  <c r="BV117" i="52"/>
  <c r="BZ117" i="52"/>
  <c r="BS117" i="52"/>
  <c r="BW117" i="52"/>
  <c r="BT117" i="52"/>
  <c r="BX117" i="52"/>
  <c r="BU117" i="52"/>
  <c r="BY117" i="52"/>
  <c r="BR119" i="52"/>
  <c r="BV119" i="52"/>
  <c r="BZ119" i="52"/>
  <c r="BS119" i="52"/>
  <c r="BW119" i="52"/>
  <c r="BT119" i="52"/>
  <c r="BX119" i="52"/>
  <c r="BU119" i="52"/>
  <c r="BY119" i="52"/>
  <c r="BR121" i="52"/>
  <c r="BV121" i="52"/>
  <c r="BZ121" i="52"/>
  <c r="BS121" i="52"/>
  <c r="BW121" i="52"/>
  <c r="BT121" i="52"/>
  <c r="BX121" i="52"/>
  <c r="BU121" i="52"/>
  <c r="BY121" i="52"/>
  <c r="BR123" i="52"/>
  <c r="BV123" i="52"/>
  <c r="BZ123" i="52"/>
  <c r="BS123" i="52"/>
  <c r="BW123" i="52"/>
  <c r="BT123" i="52"/>
  <c r="BX123" i="52"/>
  <c r="BU123" i="52"/>
  <c r="BY123" i="52"/>
  <c r="BR125" i="52"/>
  <c r="BV125" i="52"/>
  <c r="BZ125" i="52"/>
  <c r="BS125" i="52"/>
  <c r="BW125" i="52"/>
  <c r="BT125" i="52"/>
  <c r="BX125" i="52"/>
  <c r="BU125" i="52"/>
  <c r="BY125" i="52"/>
  <c r="BR127" i="52"/>
  <c r="BV127" i="52"/>
  <c r="BZ127" i="52"/>
  <c r="BS127" i="52"/>
  <c r="BW127" i="52"/>
  <c r="BT127" i="52"/>
  <c r="BX127" i="52"/>
  <c r="BU127" i="52"/>
  <c r="BY127" i="52"/>
  <c r="BR129" i="52"/>
  <c r="BV129" i="52"/>
  <c r="BZ129" i="52"/>
  <c r="BS129" i="52"/>
  <c r="BW129" i="52"/>
  <c r="BT129" i="52"/>
  <c r="BX129" i="52"/>
  <c r="BU129" i="52"/>
  <c r="BY129" i="52"/>
  <c r="BR131" i="52"/>
  <c r="BV131" i="52"/>
  <c r="BZ131" i="52"/>
  <c r="BS131" i="52"/>
  <c r="BW131" i="52"/>
  <c r="BT131" i="52"/>
  <c r="BX131" i="52"/>
  <c r="BU131" i="52"/>
  <c r="BY131" i="52"/>
  <c r="BR133" i="52"/>
  <c r="BV133" i="52"/>
  <c r="BZ133" i="52"/>
  <c r="BS133" i="52"/>
  <c r="BW133" i="52"/>
  <c r="BT133" i="52"/>
  <c r="BX133" i="52"/>
  <c r="BU133" i="52"/>
  <c r="BY133" i="52"/>
  <c r="BR135" i="52"/>
  <c r="BV135" i="52"/>
  <c r="BZ135" i="52"/>
  <c r="BS135" i="52"/>
  <c r="BW135" i="52"/>
  <c r="BT135" i="52"/>
  <c r="BX135" i="52"/>
  <c r="BU135" i="52"/>
  <c r="BY135" i="52"/>
  <c r="BR137" i="52"/>
  <c r="BV137" i="52"/>
  <c r="BZ137" i="52"/>
  <c r="BS137" i="52"/>
  <c r="BW137" i="52"/>
  <c r="BT137" i="52"/>
  <c r="BX137" i="52"/>
  <c r="BU137" i="52"/>
  <c r="BY137" i="52"/>
  <c r="BR139" i="52"/>
  <c r="BV139" i="52"/>
  <c r="BZ139" i="52"/>
  <c r="BS139" i="52"/>
  <c r="BW139" i="52"/>
  <c r="BT139" i="52"/>
  <c r="BX139" i="52"/>
  <c r="BU139" i="52"/>
  <c r="BY139" i="52"/>
  <c r="BR141" i="52"/>
  <c r="BV141" i="52"/>
  <c r="BZ141" i="52"/>
  <c r="BS141" i="52"/>
  <c r="BW141" i="52"/>
  <c r="BT141" i="52"/>
  <c r="BX141" i="52"/>
  <c r="BU141" i="52"/>
  <c r="BY141" i="52"/>
  <c r="BR143" i="52"/>
  <c r="BV143" i="52"/>
  <c r="BZ143" i="52"/>
  <c r="BS143" i="52"/>
  <c r="BW143" i="52"/>
  <c r="BT143" i="52"/>
  <c r="BX143" i="52"/>
  <c r="BU143" i="52"/>
  <c r="BY143" i="52"/>
  <c r="BR145" i="52"/>
  <c r="BV145" i="52"/>
  <c r="BZ145" i="52"/>
  <c r="BS145" i="52"/>
  <c r="BW145" i="52"/>
  <c r="BT145" i="52"/>
  <c r="BX145" i="52"/>
  <c r="BU145" i="52"/>
  <c r="BY145" i="52"/>
  <c r="BR147" i="52"/>
  <c r="BV147" i="52"/>
  <c r="BZ147" i="52"/>
  <c r="BS147" i="52"/>
  <c r="BW147" i="52"/>
  <c r="BT147" i="52"/>
  <c r="BX147" i="52"/>
  <c r="BU147" i="52"/>
  <c r="BY147" i="52"/>
  <c r="BR149" i="52"/>
  <c r="BV149" i="52"/>
  <c r="BZ149" i="52"/>
  <c r="BS149" i="52"/>
  <c r="BW149" i="52"/>
  <c r="BT149" i="52"/>
  <c r="BX149" i="52"/>
  <c r="BU149" i="52"/>
  <c r="BY149" i="52"/>
  <c r="BR151" i="52"/>
  <c r="BV151" i="52"/>
  <c r="BZ151" i="52"/>
  <c r="BS151" i="52"/>
  <c r="BW151" i="52"/>
  <c r="BT151" i="52"/>
  <c r="BX151" i="52"/>
  <c r="BU151" i="52"/>
  <c r="BY151" i="52"/>
  <c r="BR153" i="52"/>
  <c r="BV153" i="52"/>
  <c r="BZ153" i="52"/>
  <c r="BS153" i="52"/>
  <c r="BW153" i="52"/>
  <c r="BT153" i="52"/>
  <c r="BX153" i="52"/>
  <c r="BU153" i="52"/>
  <c r="BY153" i="52"/>
  <c r="BR155" i="52"/>
  <c r="BV155" i="52"/>
  <c r="BZ155" i="52"/>
  <c r="BS155" i="52"/>
  <c r="BW155" i="52"/>
  <c r="BT155" i="52"/>
  <c r="BX155" i="52"/>
  <c r="BU155" i="52"/>
  <c r="BY155" i="52"/>
  <c r="BR157" i="52"/>
  <c r="BV157" i="52"/>
  <c r="BZ157" i="52"/>
  <c r="BS157" i="52"/>
  <c r="BW157" i="52"/>
  <c r="BT157" i="52"/>
  <c r="BX157" i="52"/>
  <c r="BU157" i="52"/>
  <c r="BY157" i="52"/>
  <c r="BR159" i="52"/>
  <c r="BV159" i="52"/>
  <c r="BZ159" i="52"/>
  <c r="BS159" i="52"/>
  <c r="BW159" i="52"/>
  <c r="BT159" i="52"/>
  <c r="BX159" i="52"/>
  <c r="BU159" i="52"/>
  <c r="BY159" i="52"/>
  <c r="BR161" i="52"/>
  <c r="BV161" i="52"/>
  <c r="BZ161" i="52"/>
  <c r="BS161" i="52"/>
  <c r="BW161" i="52"/>
  <c r="BT161" i="52"/>
  <c r="BX161" i="52"/>
  <c r="BU161" i="52"/>
  <c r="BY161" i="52"/>
  <c r="BR163" i="52"/>
  <c r="BV163" i="52"/>
  <c r="BZ163" i="52"/>
  <c r="BS163" i="52"/>
  <c r="BW163" i="52"/>
  <c r="BT163" i="52"/>
  <c r="BX163" i="52"/>
  <c r="BU163" i="52"/>
  <c r="BY163" i="52"/>
  <c r="BR165" i="52"/>
  <c r="BV165" i="52"/>
  <c r="BZ165" i="52"/>
  <c r="BS165" i="52"/>
  <c r="BW165" i="52"/>
  <c r="BT165" i="52"/>
  <c r="BX165" i="52"/>
  <c r="BU165" i="52"/>
  <c r="BY165" i="52"/>
  <c r="BR167" i="52"/>
  <c r="BV167" i="52"/>
  <c r="BZ167" i="52"/>
  <c r="BS167" i="52"/>
  <c r="BW167" i="52"/>
  <c r="BT167" i="52"/>
  <c r="BX167" i="52"/>
  <c r="BU167" i="52"/>
  <c r="BY167" i="52"/>
  <c r="BR169" i="52"/>
  <c r="BV169" i="52"/>
  <c r="BZ169" i="52"/>
  <c r="BS169" i="52"/>
  <c r="BW169" i="52"/>
  <c r="BT169" i="52"/>
  <c r="BX169" i="52"/>
  <c r="BU169" i="52"/>
  <c r="BY169" i="52"/>
  <c r="BR171" i="52"/>
  <c r="BV171" i="52"/>
  <c r="BZ171" i="52"/>
  <c r="BS171" i="52"/>
  <c r="BW171" i="52"/>
  <c r="BT171" i="52"/>
  <c r="BX171" i="52"/>
  <c r="BU171" i="52"/>
  <c r="BY171" i="52"/>
  <c r="BR173" i="52"/>
  <c r="BV173" i="52"/>
  <c r="BZ173" i="52"/>
  <c r="BS173" i="52"/>
  <c r="BW173" i="52"/>
  <c r="BT173" i="52"/>
  <c r="BX173" i="52"/>
  <c r="BU173" i="52"/>
  <c r="BY173" i="52"/>
  <c r="BR175" i="52"/>
  <c r="BV175" i="52"/>
  <c r="BZ175" i="52"/>
  <c r="BS175" i="52"/>
  <c r="BW175" i="52"/>
  <c r="BT175" i="52"/>
  <c r="BX175" i="52"/>
  <c r="BU175" i="52"/>
  <c r="BY175" i="52"/>
  <c r="BR177" i="52"/>
  <c r="BV177" i="52"/>
  <c r="BZ177" i="52"/>
  <c r="BS177" i="52"/>
  <c r="BW177" i="52"/>
  <c r="BT177" i="52"/>
  <c r="BX177" i="52"/>
  <c r="BU177" i="52"/>
  <c r="BY177" i="52"/>
  <c r="BR179" i="52"/>
  <c r="BV179" i="52"/>
  <c r="BZ179" i="52"/>
  <c r="BS179" i="52"/>
  <c r="BW179" i="52"/>
  <c r="BT179" i="52"/>
  <c r="BX179" i="52"/>
  <c r="BU179" i="52"/>
  <c r="BY179" i="52"/>
  <c r="BR181" i="52"/>
  <c r="BV181" i="52"/>
  <c r="BZ181" i="52"/>
  <c r="BS181" i="52"/>
  <c r="BW181" i="52"/>
  <c r="BT181" i="52"/>
  <c r="BX181" i="52"/>
  <c r="BU181" i="52"/>
  <c r="BY181" i="52"/>
  <c r="BR183" i="52"/>
  <c r="BV183" i="52"/>
  <c r="BZ183" i="52"/>
  <c r="BS183" i="52"/>
  <c r="BW183" i="52"/>
  <c r="BT183" i="52"/>
  <c r="BX183" i="52"/>
  <c r="BU183" i="52"/>
  <c r="BY183" i="52"/>
  <c r="BR185" i="52"/>
  <c r="BV185" i="52"/>
  <c r="BZ185" i="52"/>
  <c r="BS185" i="52"/>
  <c r="BW185" i="52"/>
  <c r="BT185" i="52"/>
  <c r="BX185" i="52"/>
  <c r="BU185" i="52"/>
  <c r="BY185" i="52"/>
  <c r="BR187" i="52"/>
  <c r="BV187" i="52"/>
  <c r="BZ187" i="52"/>
  <c r="BS187" i="52"/>
  <c r="BW187" i="52"/>
  <c r="BT187" i="52"/>
  <c r="BX187" i="52"/>
  <c r="BU187" i="52"/>
  <c r="BY187" i="52"/>
  <c r="BR189" i="52"/>
  <c r="BV189" i="52"/>
  <c r="BZ189" i="52"/>
  <c r="BS189" i="52"/>
  <c r="BW189" i="52"/>
  <c r="BT189" i="52"/>
  <c r="BX189" i="52"/>
  <c r="BU189" i="52"/>
  <c r="BY189" i="52"/>
  <c r="BR191" i="52"/>
  <c r="BV191" i="52"/>
  <c r="BZ191" i="52"/>
  <c r="BS191" i="52"/>
  <c r="BW191" i="52"/>
  <c r="BT191" i="52"/>
  <c r="BX191" i="52"/>
  <c r="BU191" i="52"/>
  <c r="BY191" i="52"/>
  <c r="BR193" i="52"/>
  <c r="BV193" i="52"/>
  <c r="BZ193" i="52"/>
  <c r="BS193" i="52"/>
  <c r="BW193" i="52"/>
  <c r="BT193" i="52"/>
  <c r="BX193" i="52"/>
  <c r="BU193" i="52"/>
  <c r="BY193" i="52"/>
  <c r="BR195" i="52"/>
  <c r="BV195" i="52"/>
  <c r="BZ195" i="52"/>
  <c r="BS195" i="52"/>
  <c r="BW195" i="52"/>
  <c r="BT195" i="52"/>
  <c r="BX195" i="52"/>
  <c r="BU195" i="52"/>
  <c r="BY195" i="52"/>
  <c r="BR197" i="52"/>
  <c r="BV197" i="52"/>
  <c r="BZ197" i="52"/>
  <c r="BS197" i="52"/>
  <c r="BW197" i="52"/>
  <c r="BT197" i="52"/>
  <c r="BX197" i="52"/>
  <c r="BU197" i="52"/>
  <c r="BY197" i="52"/>
  <c r="BR199" i="52"/>
  <c r="BV199" i="52"/>
  <c r="BZ199" i="52"/>
  <c r="BS199" i="52"/>
  <c r="BW199" i="52"/>
  <c r="BT199" i="52"/>
  <c r="BX199" i="52"/>
  <c r="BU199" i="52"/>
  <c r="BY199" i="52"/>
  <c r="BR201" i="52"/>
  <c r="BV201" i="52"/>
  <c r="BZ201" i="52"/>
  <c r="BS201" i="52"/>
  <c r="BW201" i="52"/>
  <c r="BT201" i="52"/>
  <c r="BX201" i="52"/>
  <c r="BU201" i="52"/>
  <c r="BY201" i="52"/>
  <c r="BR203" i="52"/>
  <c r="BV203" i="52"/>
  <c r="BZ203" i="52"/>
  <c r="BS203" i="52"/>
  <c r="BW203" i="52"/>
  <c r="BT203" i="52"/>
  <c r="BX203" i="52"/>
  <c r="BU203" i="52"/>
  <c r="BY203" i="52"/>
  <c r="BR205" i="52"/>
  <c r="BV205" i="52"/>
  <c r="BZ205" i="52"/>
  <c r="BS205" i="52"/>
  <c r="BW205" i="52"/>
  <c r="BT205" i="52"/>
  <c r="BX205" i="52"/>
  <c r="BU205" i="52"/>
  <c r="BY205" i="52"/>
  <c r="BR207" i="52"/>
  <c r="BV207" i="52"/>
  <c r="BZ207" i="52"/>
  <c r="BS207" i="52"/>
  <c r="BW207" i="52"/>
  <c r="BT207" i="52"/>
  <c r="BX207" i="52"/>
  <c r="BU207" i="52"/>
  <c r="BY207" i="52"/>
  <c r="BR209" i="52"/>
  <c r="BV209" i="52"/>
  <c r="BZ209" i="52"/>
  <c r="BS209" i="52"/>
  <c r="BW209" i="52"/>
  <c r="BT209" i="52"/>
  <c r="BX209" i="52"/>
  <c r="BU209" i="52"/>
  <c r="BY209" i="52"/>
  <c r="BR211" i="52"/>
  <c r="BV211" i="52"/>
  <c r="BZ211" i="52"/>
  <c r="BS211" i="52"/>
  <c r="BW211" i="52"/>
  <c r="BT211" i="52"/>
  <c r="BX211" i="52"/>
  <c r="BU211" i="52"/>
  <c r="BY211" i="52"/>
  <c r="BR213" i="52"/>
  <c r="BV213" i="52"/>
  <c r="BZ213" i="52"/>
  <c r="BS213" i="52"/>
  <c r="BW213" i="52"/>
  <c r="BT213" i="52"/>
  <c r="BX213" i="52"/>
  <c r="BU213" i="52"/>
  <c r="BY213" i="52"/>
  <c r="BR215" i="52"/>
  <c r="BV215" i="52"/>
  <c r="BZ215" i="52"/>
  <c r="BS215" i="52"/>
  <c r="BW215" i="52"/>
  <c r="BT215" i="52"/>
  <c r="BX215" i="52"/>
  <c r="BU215" i="52"/>
  <c r="BY215" i="52"/>
  <c r="BR217" i="52"/>
  <c r="BV217" i="52"/>
  <c r="BZ217" i="52"/>
  <c r="BS217" i="52"/>
  <c r="BW217" i="52"/>
  <c r="BT217" i="52"/>
  <c r="BX217" i="52"/>
  <c r="BU217" i="52"/>
  <c r="BY217" i="52"/>
  <c r="BR219" i="52"/>
  <c r="BV219" i="52"/>
  <c r="BZ219" i="52"/>
  <c r="BS219" i="52"/>
  <c r="BW219" i="52"/>
  <c r="BT219" i="52"/>
  <c r="BX219" i="52"/>
  <c r="BU219" i="52"/>
  <c r="BY219" i="52"/>
  <c r="BR221" i="52"/>
  <c r="BV221" i="52"/>
  <c r="BZ221" i="52"/>
  <c r="BS221" i="52"/>
  <c r="BW221" i="52"/>
  <c r="BT221" i="52"/>
  <c r="BX221" i="52"/>
  <c r="BU221" i="52"/>
  <c r="BY221" i="52"/>
  <c r="BR223" i="52"/>
  <c r="BV223" i="52"/>
  <c r="BZ223" i="52"/>
  <c r="BS223" i="52"/>
  <c r="BW223" i="52"/>
  <c r="BT223" i="52"/>
  <c r="BX223" i="52"/>
  <c r="BU223" i="52"/>
  <c r="BY223" i="52"/>
  <c r="BR225" i="52"/>
  <c r="BV225" i="52"/>
  <c r="BZ225" i="52"/>
  <c r="BS225" i="52"/>
  <c r="BW225" i="52"/>
  <c r="BT225" i="52"/>
  <c r="BX225" i="52"/>
  <c r="BU225" i="52"/>
  <c r="BY225" i="52"/>
  <c r="BR227" i="52"/>
  <c r="BV227" i="52"/>
  <c r="BZ227" i="52"/>
  <c r="BS227" i="52"/>
  <c r="BW227" i="52"/>
  <c r="BT227" i="52"/>
  <c r="BX227" i="52"/>
  <c r="BU227" i="52"/>
  <c r="BY227" i="52"/>
  <c r="BR229" i="52"/>
  <c r="BV229" i="52"/>
  <c r="BZ229" i="52"/>
  <c r="BS229" i="52"/>
  <c r="BW229" i="52"/>
  <c r="BT229" i="52"/>
  <c r="BX229" i="52"/>
  <c r="BU229" i="52"/>
  <c r="BY229" i="52"/>
  <c r="BR231" i="52"/>
  <c r="BV231" i="52"/>
  <c r="BZ231" i="52"/>
  <c r="BS231" i="52"/>
  <c r="BW231" i="52"/>
  <c r="BT231" i="52"/>
  <c r="BX231" i="52"/>
  <c r="BU231" i="52"/>
  <c r="BY231" i="52"/>
  <c r="BR233" i="52"/>
  <c r="BV233" i="52"/>
  <c r="BZ233" i="52"/>
  <c r="BS233" i="52"/>
  <c r="BW233" i="52"/>
  <c r="BT233" i="52"/>
  <c r="BX233" i="52"/>
  <c r="BU233" i="52"/>
  <c r="BY233" i="52"/>
  <c r="BR235" i="52"/>
  <c r="BV235" i="52"/>
  <c r="BZ235" i="52"/>
  <c r="BS235" i="52"/>
  <c r="BW235" i="52"/>
  <c r="BT235" i="52"/>
  <c r="BX235" i="52"/>
  <c r="BU235" i="52"/>
  <c r="BY235" i="52"/>
  <c r="BR237" i="52"/>
  <c r="BV237" i="52"/>
  <c r="BZ237" i="52"/>
  <c r="BS237" i="52"/>
  <c r="BW237" i="52"/>
  <c r="BT237" i="52"/>
  <c r="BX237" i="52"/>
  <c r="BU237" i="52"/>
  <c r="BY237" i="52"/>
  <c r="BR239" i="52"/>
  <c r="BV239" i="52"/>
  <c r="BZ239" i="52"/>
  <c r="BS239" i="52"/>
  <c r="BW239" i="52"/>
  <c r="BT239" i="52"/>
  <c r="BX239" i="52"/>
  <c r="BU239" i="52"/>
  <c r="BY239" i="52"/>
  <c r="BR241" i="52"/>
  <c r="BV241" i="52"/>
  <c r="BZ241" i="52"/>
  <c r="BS241" i="52"/>
  <c r="BW241" i="52"/>
  <c r="BT241" i="52"/>
  <c r="BX241" i="52"/>
  <c r="BU241" i="52"/>
  <c r="BY241" i="52"/>
  <c r="BR243" i="52"/>
  <c r="BV243" i="52"/>
  <c r="BZ243" i="52"/>
  <c r="BS243" i="52"/>
  <c r="BW243" i="52"/>
  <c r="BT243" i="52"/>
  <c r="BX243" i="52"/>
  <c r="BU243" i="52"/>
  <c r="BY243" i="52"/>
  <c r="BR245" i="52"/>
  <c r="BV245" i="52"/>
  <c r="BZ245" i="52"/>
  <c r="BS245" i="52"/>
  <c r="BW245" i="52"/>
  <c r="BT245" i="52"/>
  <c r="BX245" i="52"/>
  <c r="BU245" i="52"/>
  <c r="BY245" i="52"/>
  <c r="BT247" i="52"/>
  <c r="BX247" i="52"/>
  <c r="BU247" i="52"/>
  <c r="BY247" i="52"/>
  <c r="BR247" i="52"/>
  <c r="BV247" i="52"/>
  <c r="BZ247" i="52"/>
  <c r="BS247" i="52"/>
  <c r="BW247" i="52"/>
  <c r="BT249" i="52"/>
  <c r="BX249" i="52"/>
  <c r="BU249" i="52"/>
  <c r="BY249" i="52"/>
  <c r="BR249" i="52"/>
  <c r="BV249" i="52"/>
  <c r="BZ249" i="52"/>
  <c r="BS249" i="52"/>
  <c r="BW249" i="52"/>
  <c r="BT251" i="52"/>
  <c r="BX251" i="52"/>
  <c r="BU251" i="52"/>
  <c r="BY251" i="52"/>
  <c r="BR251" i="52"/>
  <c r="BV251" i="52"/>
  <c r="BZ251" i="52"/>
  <c r="BS251" i="52"/>
  <c r="BW251" i="52"/>
  <c r="BT253" i="52"/>
  <c r="BX253" i="52"/>
  <c r="BU253" i="52"/>
  <c r="BY253" i="52"/>
  <c r="BR253" i="52"/>
  <c r="BV253" i="52"/>
  <c r="BZ253" i="52"/>
  <c r="BS253" i="52"/>
  <c r="BW253" i="52"/>
  <c r="BT255" i="52"/>
  <c r="BX255" i="52"/>
  <c r="BU255" i="52"/>
  <c r="BY255" i="52"/>
  <c r="BR255" i="52"/>
  <c r="BV255" i="52"/>
  <c r="BZ255" i="52"/>
  <c r="BS255" i="52"/>
  <c r="BW255" i="52"/>
  <c r="BT257" i="52"/>
  <c r="BX257" i="52"/>
  <c r="BU257" i="52"/>
  <c r="BY257" i="52"/>
  <c r="BR257" i="52"/>
  <c r="BV257" i="52"/>
  <c r="BZ257" i="52"/>
  <c r="BS257" i="52"/>
  <c r="BW257" i="52"/>
  <c r="BT259" i="52"/>
  <c r="BX259" i="52"/>
  <c r="BU259" i="52"/>
  <c r="BY259" i="52"/>
  <c r="BR259" i="52"/>
  <c r="BV259" i="52"/>
  <c r="BZ259" i="52"/>
  <c r="BS259" i="52"/>
  <c r="BW259" i="52"/>
  <c r="BT261" i="52"/>
  <c r="BX261" i="52"/>
  <c r="BU261" i="52"/>
  <c r="BY261" i="52"/>
  <c r="BR261" i="52"/>
  <c r="BV261" i="52"/>
  <c r="BZ261" i="52"/>
  <c r="BS261" i="52"/>
  <c r="BW261" i="52"/>
  <c r="BT263" i="52"/>
  <c r="BX263" i="52"/>
  <c r="BU263" i="52"/>
  <c r="BY263" i="52"/>
  <c r="BR263" i="52"/>
  <c r="BV263" i="52"/>
  <c r="BZ263" i="52"/>
  <c r="BS263" i="52"/>
  <c r="BW263" i="52"/>
  <c r="BT265" i="52"/>
  <c r="BX265" i="52"/>
  <c r="BU265" i="52"/>
  <c r="BY265" i="52"/>
  <c r="BR265" i="52"/>
  <c r="BV265" i="52"/>
  <c r="BZ265" i="52"/>
  <c r="BS265" i="52"/>
  <c r="BW265" i="52"/>
  <c r="BT267" i="52"/>
  <c r="BX267" i="52"/>
  <c r="BU267" i="52"/>
  <c r="BY267" i="52"/>
  <c r="BR267" i="52"/>
  <c r="BV267" i="52"/>
  <c r="BZ267" i="52"/>
  <c r="BS267" i="52"/>
  <c r="BW267" i="52"/>
  <c r="BT269" i="52"/>
  <c r="BX269" i="52"/>
  <c r="BU269" i="52"/>
  <c r="BY269" i="52"/>
  <c r="BR269" i="52"/>
  <c r="BV269" i="52"/>
  <c r="BZ269" i="52"/>
  <c r="BS269" i="52"/>
  <c r="BW269" i="52"/>
  <c r="BT271" i="52"/>
  <c r="BX271" i="52"/>
  <c r="BU271" i="52"/>
  <c r="BY271" i="52"/>
  <c r="BR271" i="52"/>
  <c r="BV271" i="52"/>
  <c r="BZ271" i="52"/>
  <c r="BS271" i="52"/>
  <c r="BW271" i="52"/>
  <c r="BT273" i="52"/>
  <c r="BX273" i="52"/>
  <c r="BU273" i="52"/>
  <c r="BY273" i="52"/>
  <c r="BR273" i="52"/>
  <c r="BV273" i="52"/>
  <c r="BZ273" i="52"/>
  <c r="BS273" i="52"/>
  <c r="BW273" i="52"/>
  <c r="BT275" i="52"/>
  <c r="BX275" i="52"/>
  <c r="BU275" i="52"/>
  <c r="BY275" i="52"/>
  <c r="BR275" i="52"/>
  <c r="BV275" i="52"/>
  <c r="BZ275" i="52"/>
  <c r="BS275" i="52"/>
  <c r="BW275" i="52"/>
  <c r="BT277" i="52"/>
  <c r="BX277" i="52"/>
  <c r="BU277" i="52"/>
  <c r="BY277" i="52"/>
  <c r="BR277" i="52"/>
  <c r="BV277" i="52"/>
  <c r="BZ277" i="52"/>
  <c r="BS277" i="52"/>
  <c r="BW277" i="52"/>
  <c r="BT279" i="52"/>
  <c r="BX279" i="52"/>
  <c r="BU279" i="52"/>
  <c r="BY279" i="52"/>
  <c r="BR279" i="52"/>
  <c r="BV279" i="52"/>
  <c r="BZ279" i="52"/>
  <c r="BS279" i="52"/>
  <c r="BW279" i="52"/>
  <c r="BT281" i="52"/>
  <c r="BX281" i="52"/>
  <c r="BU281" i="52"/>
  <c r="BY281" i="52"/>
  <c r="BR281" i="52"/>
  <c r="BV281" i="52"/>
  <c r="BZ281" i="52"/>
  <c r="BS281" i="52"/>
  <c r="BW281" i="52"/>
  <c r="BT283" i="52"/>
  <c r="BX283" i="52"/>
  <c r="BU283" i="52"/>
  <c r="BY283" i="52"/>
  <c r="BR283" i="52"/>
  <c r="BV283" i="52"/>
  <c r="BZ283" i="52"/>
  <c r="BS283" i="52"/>
  <c r="BW283" i="52"/>
  <c r="BT285" i="52"/>
  <c r="BX285" i="52"/>
  <c r="BU285" i="52"/>
  <c r="BY285" i="52"/>
  <c r="BR285" i="52"/>
  <c r="BV285" i="52"/>
  <c r="BZ285" i="52"/>
  <c r="BS285" i="52"/>
  <c r="BW285" i="52"/>
  <c r="BT287" i="52"/>
  <c r="BX287" i="52"/>
  <c r="BU287" i="52"/>
  <c r="BY287" i="52"/>
  <c r="BR287" i="52"/>
  <c r="BV287" i="52"/>
  <c r="BZ287" i="52"/>
  <c r="BS287" i="52"/>
  <c r="BW287" i="52"/>
  <c r="BT289" i="52"/>
  <c r="BX289" i="52"/>
  <c r="BU289" i="52"/>
  <c r="BY289" i="52"/>
  <c r="BR289" i="52"/>
  <c r="BV289" i="52"/>
  <c r="BZ289" i="52"/>
  <c r="BS289" i="52"/>
  <c r="BW289" i="52"/>
  <c r="BT291" i="52"/>
  <c r="BX291" i="52"/>
  <c r="BU291" i="52"/>
  <c r="BY291" i="52"/>
  <c r="BR291" i="52"/>
  <c r="BV291" i="52"/>
  <c r="BZ291" i="52"/>
  <c r="BS291" i="52"/>
  <c r="BW291" i="52"/>
  <c r="BT293" i="52"/>
  <c r="BX293" i="52"/>
  <c r="BU293" i="52"/>
  <c r="BY293" i="52"/>
  <c r="BR293" i="52"/>
  <c r="BV293" i="52"/>
  <c r="BZ293" i="52"/>
  <c r="BS293" i="52"/>
  <c r="BW293" i="52"/>
  <c r="BT295" i="52"/>
  <c r="BX295" i="52"/>
  <c r="BR295" i="52"/>
  <c r="BV295" i="52"/>
  <c r="BZ295" i="52"/>
  <c r="BS295" i="52"/>
  <c r="BW295" i="52"/>
  <c r="BU295" i="52"/>
  <c r="BY295" i="52"/>
  <c r="BT297" i="52"/>
  <c r="BX297" i="52"/>
  <c r="BR297" i="52"/>
  <c r="BV297" i="52"/>
  <c r="BZ297" i="52"/>
  <c r="BS297" i="52"/>
  <c r="BW297" i="52"/>
  <c r="BY297" i="52"/>
  <c r="BU297" i="52"/>
  <c r="BT299" i="52"/>
  <c r="BX299" i="52"/>
  <c r="BR299" i="52"/>
  <c r="BV299" i="52"/>
  <c r="BZ299" i="52"/>
  <c r="BS299" i="52"/>
  <c r="BW299" i="52"/>
  <c r="BU299" i="52"/>
  <c r="BY299" i="52"/>
  <c r="BT301" i="52"/>
  <c r="BX301" i="52"/>
  <c r="BR301" i="52"/>
  <c r="BV301" i="52"/>
  <c r="BZ301" i="52"/>
  <c r="BS301" i="52"/>
  <c r="BW301" i="52"/>
  <c r="BU301" i="52"/>
  <c r="BY301" i="52"/>
  <c r="BT303" i="52"/>
  <c r="BX303" i="52"/>
  <c r="BR303" i="52"/>
  <c r="BV303" i="52"/>
  <c r="BZ303" i="52"/>
  <c r="BS303" i="52"/>
  <c r="BW303" i="52"/>
  <c r="BU303" i="52"/>
  <c r="BY303" i="52"/>
  <c r="BT305" i="52"/>
  <c r="BX305" i="52"/>
  <c r="BR305" i="52"/>
  <c r="BV305" i="52"/>
  <c r="BZ305" i="52"/>
  <c r="BS305" i="52"/>
  <c r="BW305" i="52"/>
  <c r="BY305" i="52"/>
  <c r="BU305" i="52"/>
  <c r="BT307" i="52"/>
  <c r="BX307" i="52"/>
  <c r="BR307" i="52"/>
  <c r="BV307" i="52"/>
  <c r="BZ307" i="52"/>
  <c r="BS307" i="52"/>
  <c r="BW307" i="52"/>
  <c r="BU307" i="52"/>
  <c r="BY307" i="52"/>
  <c r="BT309" i="52"/>
  <c r="BX309" i="52"/>
  <c r="BR309" i="52"/>
  <c r="BV309" i="52"/>
  <c r="BZ309" i="52"/>
  <c r="BS309" i="52"/>
  <c r="BW309" i="52"/>
  <c r="BU309" i="52"/>
  <c r="BY309" i="52"/>
  <c r="BT311" i="52"/>
  <c r="BX311" i="52"/>
  <c r="BR311" i="52"/>
  <c r="BV311" i="52"/>
  <c r="BZ311" i="52"/>
  <c r="BS311" i="52"/>
  <c r="BW311" i="52"/>
  <c r="BU311" i="52"/>
  <c r="BY311" i="52"/>
  <c r="BT313" i="52"/>
  <c r="BX313" i="52"/>
  <c r="BR313" i="52"/>
  <c r="BV313" i="52"/>
  <c r="BZ313" i="52"/>
  <c r="BS313" i="52"/>
  <c r="BW313" i="52"/>
  <c r="BY313" i="52"/>
  <c r="BU313" i="52"/>
  <c r="BT315" i="52"/>
  <c r="BX315" i="52"/>
  <c r="BR315" i="52"/>
  <c r="BV315" i="52"/>
  <c r="BZ315" i="52"/>
  <c r="BS315" i="52"/>
  <c r="BW315" i="52"/>
  <c r="BU315" i="52"/>
  <c r="BY315" i="52"/>
  <c r="BT317" i="52"/>
  <c r="BX317" i="52"/>
  <c r="BR317" i="52"/>
  <c r="BV317" i="52"/>
  <c r="BZ317" i="52"/>
  <c r="BS317" i="52"/>
  <c r="BW317" i="52"/>
  <c r="BU317" i="52"/>
  <c r="BY317" i="52"/>
  <c r="BT319" i="52"/>
  <c r="BX319" i="52"/>
  <c r="BR319" i="52"/>
  <c r="BV319" i="52"/>
  <c r="BZ319" i="52"/>
  <c r="BS319" i="52"/>
  <c r="BW319" i="52"/>
  <c r="BU319" i="52"/>
  <c r="BY319" i="52"/>
  <c r="BT321" i="52"/>
  <c r="BX321" i="52"/>
  <c r="BR321" i="52"/>
  <c r="BV321" i="52"/>
  <c r="BZ321" i="52"/>
  <c r="BS321" i="52"/>
  <c r="BW321" i="52"/>
  <c r="BY321" i="52"/>
  <c r="BU321" i="52"/>
  <c r="BT323" i="52"/>
  <c r="BX323" i="52"/>
  <c r="BR323" i="52"/>
  <c r="BV323" i="52"/>
  <c r="BZ323" i="52"/>
  <c r="BS323" i="52"/>
  <c r="BW323" i="52"/>
  <c r="BU323" i="52"/>
  <c r="BY323" i="52"/>
  <c r="BT325" i="52"/>
  <c r="BX325" i="52"/>
  <c r="BR325" i="52"/>
  <c r="BV325" i="52"/>
  <c r="BZ325" i="52"/>
  <c r="BS325" i="52"/>
  <c r="BW325" i="52"/>
  <c r="BU325" i="52"/>
  <c r="BY325" i="52"/>
  <c r="BT327" i="52"/>
  <c r="BX327" i="52"/>
  <c r="BR327" i="52"/>
  <c r="BV327" i="52"/>
  <c r="BZ327" i="52"/>
  <c r="BS327" i="52"/>
  <c r="BW327" i="52"/>
  <c r="BU327" i="52"/>
  <c r="BY327" i="52"/>
  <c r="BT329" i="52"/>
  <c r="BX329" i="52"/>
  <c r="BR329" i="52"/>
  <c r="BV329" i="52"/>
  <c r="BZ329" i="52"/>
  <c r="BS329" i="52"/>
  <c r="BW329" i="52"/>
  <c r="BY329" i="52"/>
  <c r="BU329" i="52"/>
  <c r="BT331" i="52"/>
  <c r="BX331" i="52"/>
  <c r="BR331" i="52"/>
  <c r="BV331" i="52"/>
  <c r="BZ331" i="52"/>
  <c r="BS331" i="52"/>
  <c r="BW331" i="52"/>
  <c r="BU331" i="52"/>
  <c r="BY331" i="52"/>
  <c r="BT333" i="52"/>
  <c r="BX333" i="52"/>
  <c r="BR333" i="52"/>
  <c r="BV333" i="52"/>
  <c r="BZ333" i="52"/>
  <c r="BS333" i="52"/>
  <c r="BW333" i="52"/>
  <c r="BU333" i="52"/>
  <c r="BY333" i="52"/>
  <c r="BT335" i="52"/>
  <c r="BX335" i="52"/>
  <c r="BR335" i="52"/>
  <c r="BV335" i="52"/>
  <c r="BZ335" i="52"/>
  <c r="BS335" i="52"/>
  <c r="BW335" i="52"/>
  <c r="BU335" i="52"/>
  <c r="BY335" i="52"/>
  <c r="BT337" i="52"/>
  <c r="BX337" i="52"/>
  <c r="BR337" i="52"/>
  <c r="BV337" i="52"/>
  <c r="BZ337" i="52"/>
  <c r="BS337" i="52"/>
  <c r="BW337" i="52"/>
  <c r="BY337" i="52"/>
  <c r="BU337" i="52"/>
  <c r="BT339" i="52"/>
  <c r="BX339" i="52"/>
  <c r="BR339" i="52"/>
  <c r="BV339" i="52"/>
  <c r="BZ339" i="52"/>
  <c r="BS339" i="52"/>
  <c r="BW339" i="52"/>
  <c r="BU339" i="52"/>
  <c r="BY339" i="52"/>
  <c r="BT341" i="52"/>
  <c r="BX341" i="52"/>
  <c r="BR341" i="52"/>
  <c r="BV341" i="52"/>
  <c r="BZ341" i="52"/>
  <c r="BS341" i="52"/>
  <c r="BW341" i="52"/>
  <c r="BU341" i="52"/>
  <c r="BY341" i="52"/>
  <c r="BT343" i="52"/>
  <c r="BX343" i="52"/>
  <c r="BR343" i="52"/>
  <c r="BV343" i="52"/>
  <c r="BZ343" i="52"/>
  <c r="BS343" i="52"/>
  <c r="BW343" i="52"/>
  <c r="BU343" i="52"/>
  <c r="BY343" i="52"/>
  <c r="BT345" i="52"/>
  <c r="BX345" i="52"/>
  <c r="BR345" i="52"/>
  <c r="BV345" i="52"/>
  <c r="BZ345" i="52"/>
  <c r="BS345" i="52"/>
  <c r="BW345" i="52"/>
  <c r="BY345" i="52"/>
  <c r="BU345" i="52"/>
  <c r="BT347" i="52"/>
  <c r="BX347" i="52"/>
  <c r="BR347" i="52"/>
  <c r="BV347" i="52"/>
  <c r="BZ347" i="52"/>
  <c r="BS347" i="52"/>
  <c r="BW347" i="52"/>
  <c r="BU347" i="52"/>
  <c r="BY347" i="52"/>
  <c r="BT349" i="52"/>
  <c r="BX349" i="52"/>
  <c r="BR349" i="52"/>
  <c r="BV349" i="52"/>
  <c r="BZ349" i="52"/>
  <c r="BS349" i="52"/>
  <c r="BW349" i="52"/>
  <c r="BU349" i="52"/>
  <c r="BY349" i="52"/>
  <c r="BT351" i="52"/>
  <c r="BX351" i="52"/>
  <c r="BR351" i="52"/>
  <c r="BV351" i="52"/>
  <c r="BZ351" i="52"/>
  <c r="BS351" i="52"/>
  <c r="BW351" i="52"/>
  <c r="BU351" i="52"/>
  <c r="BY351" i="52"/>
  <c r="BT353" i="52"/>
  <c r="BX353" i="52"/>
  <c r="BR353" i="52"/>
  <c r="BV353" i="52"/>
  <c r="BZ353" i="52"/>
  <c r="BS353" i="52"/>
  <c r="BW353" i="52"/>
  <c r="BY353" i="52"/>
  <c r="BU353" i="52"/>
  <c r="BT355" i="52"/>
  <c r="BX355" i="52"/>
  <c r="BR355" i="52"/>
  <c r="BV355" i="52"/>
  <c r="BZ355" i="52"/>
  <c r="BS355" i="52"/>
  <c r="BW355" i="52"/>
  <c r="BU355" i="52"/>
  <c r="BY355" i="52"/>
  <c r="BT357" i="52"/>
  <c r="BX357" i="52"/>
  <c r="BR357" i="52"/>
  <c r="BV357" i="52"/>
  <c r="BZ357" i="52"/>
  <c r="BS357" i="52"/>
  <c r="BW357" i="52"/>
  <c r="BU357" i="52"/>
  <c r="BY357" i="52"/>
  <c r="BT359" i="52"/>
  <c r="BX359" i="52"/>
  <c r="BR359" i="52"/>
  <c r="BV359" i="52"/>
  <c r="BZ359" i="52"/>
  <c r="BS359" i="52"/>
  <c r="BW359" i="52"/>
  <c r="BU359" i="52"/>
  <c r="BY359" i="52"/>
  <c r="BT361" i="52"/>
  <c r="BX361" i="52"/>
  <c r="BR361" i="52"/>
  <c r="BV361" i="52"/>
  <c r="BZ361" i="52"/>
  <c r="BS361" i="52"/>
  <c r="BW361" i="52"/>
  <c r="BY361" i="52"/>
  <c r="BU361" i="52"/>
  <c r="BT363" i="52"/>
  <c r="BX363" i="52"/>
  <c r="BR363" i="52"/>
  <c r="BV363" i="52"/>
  <c r="BZ363" i="52"/>
  <c r="BS363" i="52"/>
  <c r="BW363" i="52"/>
  <c r="BU363" i="52"/>
  <c r="BY363" i="52"/>
  <c r="BT365" i="52"/>
  <c r="BX365" i="52"/>
  <c r="BR365" i="52"/>
  <c r="BV365" i="52"/>
  <c r="BZ365" i="52"/>
  <c r="BS365" i="52"/>
  <c r="BW365" i="52"/>
  <c r="BU365" i="52"/>
  <c r="BY365" i="52"/>
  <c r="BT367" i="52"/>
  <c r="BX367" i="52"/>
  <c r="BR367" i="52"/>
  <c r="BV367" i="52"/>
  <c r="BZ367" i="52"/>
  <c r="BS367" i="52"/>
  <c r="BW367" i="52"/>
  <c r="BU367" i="52"/>
  <c r="BY367" i="52"/>
  <c r="BT369" i="52"/>
  <c r="BX369" i="52"/>
  <c r="BR369" i="52"/>
  <c r="BV369" i="52"/>
  <c r="BZ369" i="52"/>
  <c r="BS369" i="52"/>
  <c r="BW369" i="52"/>
  <c r="BY369" i="52"/>
  <c r="BU369" i="52"/>
  <c r="BJ371" i="52"/>
  <c r="BN371" i="52"/>
  <c r="BH371" i="52"/>
  <c r="BL371" i="52"/>
  <c r="BI371" i="52"/>
  <c r="BM371" i="52"/>
  <c r="BG371" i="52"/>
  <c r="BK371" i="52"/>
  <c r="BO371" i="52"/>
  <c r="BJ373" i="52"/>
  <c r="BN373" i="52"/>
  <c r="BH373" i="52"/>
  <c r="BL373" i="52"/>
  <c r="BI373" i="52"/>
  <c r="BM373" i="52"/>
  <c r="BO373" i="52"/>
  <c r="BG373" i="52"/>
  <c r="BK373" i="52"/>
  <c r="BJ375" i="52"/>
  <c r="BN375" i="52"/>
  <c r="BH375" i="52"/>
  <c r="BL375" i="52"/>
  <c r="BI375" i="52"/>
  <c r="BM375" i="52"/>
  <c r="BK375" i="52"/>
  <c r="BO375" i="52"/>
  <c r="BG375" i="52"/>
  <c r="BJ377" i="52"/>
  <c r="BN377" i="52"/>
  <c r="BH377" i="52"/>
  <c r="BL377" i="52"/>
  <c r="BI377" i="52"/>
  <c r="BM377" i="52"/>
  <c r="BG377" i="52"/>
  <c r="BK377" i="52"/>
  <c r="BO377" i="52"/>
  <c r="BJ379" i="52"/>
  <c r="BN379" i="52"/>
  <c r="BH379" i="52"/>
  <c r="BL379" i="52"/>
  <c r="BI379" i="52"/>
  <c r="BM379" i="52"/>
  <c r="BG379" i="52"/>
  <c r="BK379" i="52"/>
  <c r="BO379" i="52"/>
  <c r="BJ381" i="52"/>
  <c r="BN381" i="52"/>
  <c r="BH381" i="52"/>
  <c r="BL381" i="52"/>
  <c r="BI381" i="52"/>
  <c r="BM381" i="52"/>
  <c r="BO381" i="52"/>
  <c r="BG381" i="52"/>
  <c r="BK381" i="52"/>
  <c r="BR382" i="52"/>
  <c r="BV382" i="52"/>
  <c r="BZ382" i="52"/>
  <c r="BT382" i="52"/>
  <c r="BX382" i="52"/>
  <c r="BU382" i="52"/>
  <c r="BY382" i="52"/>
  <c r="BS382" i="52"/>
  <c r="BW382" i="52"/>
  <c r="BR384" i="52"/>
  <c r="BV384" i="52"/>
  <c r="BZ384" i="52"/>
  <c r="BT384" i="52"/>
  <c r="BX384" i="52"/>
  <c r="BU384" i="52"/>
  <c r="BY384" i="52"/>
  <c r="BS384" i="52"/>
  <c r="BW384" i="52"/>
  <c r="BR386" i="52"/>
  <c r="BV386" i="52"/>
  <c r="BZ386" i="52"/>
  <c r="BT386" i="52"/>
  <c r="BX386" i="52"/>
  <c r="BU386" i="52"/>
  <c r="BY386" i="52"/>
  <c r="BW386" i="52"/>
  <c r="BS386" i="52"/>
  <c r="BR388" i="52"/>
  <c r="BV388" i="52"/>
  <c r="BZ388" i="52"/>
  <c r="BT388" i="52"/>
  <c r="BX388" i="52"/>
  <c r="BU388" i="52"/>
  <c r="BY388" i="52"/>
  <c r="BS388" i="52"/>
  <c r="BW388" i="52"/>
  <c r="BR390" i="52"/>
  <c r="BV390" i="52"/>
  <c r="BZ390" i="52"/>
  <c r="BT390" i="52"/>
  <c r="BX390" i="52"/>
  <c r="BU390" i="52"/>
  <c r="BY390" i="52"/>
  <c r="BS390" i="52"/>
  <c r="BW390" i="52"/>
  <c r="BR392" i="52"/>
  <c r="BV392" i="52"/>
  <c r="BZ392" i="52"/>
  <c r="BT392" i="52"/>
  <c r="BX392" i="52"/>
  <c r="BU392" i="52"/>
  <c r="BY392" i="52"/>
  <c r="BS392" i="52"/>
  <c r="BW392" i="52"/>
  <c r="BR394" i="52"/>
  <c r="BV394" i="52"/>
  <c r="BZ394" i="52"/>
  <c r="BT394" i="52"/>
  <c r="BX394" i="52"/>
  <c r="BU394" i="52"/>
  <c r="BY394" i="52"/>
  <c r="BW394" i="52"/>
  <c r="BS394" i="52"/>
  <c r="BR396" i="52"/>
  <c r="BV396" i="52"/>
  <c r="BZ396" i="52"/>
  <c r="BT396" i="52"/>
  <c r="BX396" i="52"/>
  <c r="BU396" i="52"/>
  <c r="BY396" i="52"/>
  <c r="BS396" i="52"/>
  <c r="BW396" i="52"/>
  <c r="BR398" i="52"/>
  <c r="BV398" i="52"/>
  <c r="BZ398" i="52"/>
  <c r="BT398" i="52"/>
  <c r="BX398" i="52"/>
  <c r="BY398" i="52"/>
  <c r="BS398" i="52"/>
  <c r="BU398" i="52"/>
  <c r="BW398" i="52"/>
  <c r="BR400" i="52"/>
  <c r="BV400" i="52"/>
  <c r="BZ400" i="52"/>
  <c r="BT400" i="52"/>
  <c r="BX400" i="52"/>
  <c r="BU400" i="52"/>
  <c r="BW400" i="52"/>
  <c r="BY400" i="52"/>
  <c r="BS400" i="52"/>
  <c r="BR402" i="52"/>
  <c r="BV402" i="52"/>
  <c r="BZ402" i="52"/>
  <c r="BT402" i="52"/>
  <c r="BX402" i="52"/>
  <c r="BY402" i="52"/>
  <c r="BS402" i="52"/>
  <c r="BU402" i="52"/>
  <c r="BW402" i="52"/>
  <c r="BR404" i="52"/>
  <c r="BV404" i="52"/>
  <c r="BZ404" i="52"/>
  <c r="BT404" i="52"/>
  <c r="BX404" i="52"/>
  <c r="BU404" i="52"/>
  <c r="BW404" i="52"/>
  <c r="BY404" i="52"/>
  <c r="BS404" i="52"/>
  <c r="BR406" i="52"/>
  <c r="BV406" i="52"/>
  <c r="BZ406" i="52"/>
  <c r="BT406" i="52"/>
  <c r="BX406" i="52"/>
  <c r="BY406" i="52"/>
  <c r="BS406" i="52"/>
  <c r="BU406" i="52"/>
  <c r="BW406" i="52"/>
  <c r="BR408" i="52"/>
  <c r="BV408" i="52"/>
  <c r="BZ408" i="52"/>
  <c r="BT408" i="52"/>
  <c r="BX408" i="52"/>
  <c r="BU408" i="52"/>
  <c r="BW408" i="52"/>
  <c r="BY408" i="52"/>
  <c r="BS408" i="52"/>
  <c r="BR410" i="52"/>
  <c r="BV410" i="52"/>
  <c r="BZ410" i="52"/>
  <c r="BT410" i="52"/>
  <c r="BX410" i="52"/>
  <c r="BY410" i="52"/>
  <c r="BS410" i="52"/>
  <c r="BU410" i="52"/>
  <c r="BW410" i="52"/>
  <c r="BR412" i="52"/>
  <c r="BV412" i="52"/>
  <c r="BZ412" i="52"/>
  <c r="BT412" i="52"/>
  <c r="BX412" i="52"/>
  <c r="BU412" i="52"/>
  <c r="BW412" i="52"/>
  <c r="BY412" i="52"/>
  <c r="BS412" i="52"/>
  <c r="BR414" i="52"/>
  <c r="BV414" i="52"/>
  <c r="BZ414" i="52"/>
  <c r="BT414" i="52"/>
  <c r="BX414" i="52"/>
  <c r="BY414" i="52"/>
  <c r="BS414" i="52"/>
  <c r="BU414" i="52"/>
  <c r="BW414" i="52"/>
  <c r="BR416" i="52"/>
  <c r="BV416" i="52"/>
  <c r="BZ416" i="52"/>
  <c r="BT416" i="52"/>
  <c r="BX416" i="52"/>
  <c r="BU416" i="52"/>
  <c r="BW416" i="52"/>
  <c r="BY416" i="52"/>
  <c r="BS416" i="52"/>
  <c r="BR418" i="52"/>
  <c r="BV418" i="52"/>
  <c r="BZ418" i="52"/>
  <c r="BT418" i="52"/>
  <c r="BX418" i="52"/>
  <c r="BY418" i="52"/>
  <c r="BS418" i="52"/>
  <c r="BU418" i="52"/>
  <c r="BW418" i="52"/>
  <c r="BR420" i="52"/>
  <c r="BV420" i="52"/>
  <c r="BZ420" i="52"/>
  <c r="BT420" i="52"/>
  <c r="BX420" i="52"/>
  <c r="BU420" i="52"/>
  <c r="BW420" i="52"/>
  <c r="BY420" i="52"/>
  <c r="BS420" i="52"/>
  <c r="BR422" i="52"/>
  <c r="BV422" i="52"/>
  <c r="BZ422" i="52"/>
  <c r="BT422" i="52"/>
  <c r="BX422" i="52"/>
  <c r="BY422" i="52"/>
  <c r="BS422" i="52"/>
  <c r="BU422" i="52"/>
  <c r="BW422" i="52"/>
  <c r="BR424" i="52"/>
  <c r="BV424" i="52"/>
  <c r="BZ424" i="52"/>
  <c r="BT424" i="52"/>
  <c r="BX424" i="52"/>
  <c r="BU424" i="52"/>
  <c r="BW424" i="52"/>
  <c r="BY424" i="52"/>
  <c r="BS424" i="52"/>
  <c r="BR426" i="52"/>
  <c r="BV426" i="52"/>
  <c r="BZ426" i="52"/>
  <c r="BT426" i="52"/>
  <c r="BX426" i="52"/>
  <c r="BY426" i="52"/>
  <c r="BS426" i="52"/>
  <c r="BU426" i="52"/>
  <c r="BW426" i="52"/>
  <c r="BR428" i="52"/>
  <c r="BV428" i="52"/>
  <c r="BZ428" i="52"/>
  <c r="BT428" i="52"/>
  <c r="BX428" i="52"/>
  <c r="BU428" i="52"/>
  <c r="BW428" i="52"/>
  <c r="BY428" i="52"/>
  <c r="BS428" i="52"/>
  <c r="BR430" i="52"/>
  <c r="BV430" i="52"/>
  <c r="BZ430" i="52"/>
  <c r="BT430" i="52"/>
  <c r="BX430" i="52"/>
  <c r="BY430" i="52"/>
  <c r="BS430" i="52"/>
  <c r="BU430" i="52"/>
  <c r="BW430" i="52"/>
  <c r="BR432" i="52"/>
  <c r="BV432" i="52"/>
  <c r="BZ432" i="52"/>
  <c r="BT432" i="52"/>
  <c r="BX432" i="52"/>
  <c r="BU432" i="52"/>
  <c r="BW432" i="52"/>
  <c r="BY432" i="52"/>
  <c r="BS432" i="52"/>
  <c r="BR434" i="52"/>
  <c r="BV434" i="52"/>
  <c r="BZ434" i="52"/>
  <c r="BT434" i="52"/>
  <c r="BX434" i="52"/>
  <c r="BY434" i="52"/>
  <c r="BS434" i="52"/>
  <c r="BU434" i="52"/>
  <c r="BW434" i="52"/>
  <c r="GM114" i="52"/>
  <c r="GN114" i="52" s="1"/>
  <c r="GM186" i="52"/>
  <c r="GN186" i="52" s="1"/>
  <c r="GM225" i="52"/>
  <c r="GN225" i="52" s="1"/>
  <c r="EQ260" i="52"/>
  <c r="ER260" i="52" s="1"/>
  <c r="BC2" i="52"/>
  <c r="EQ256" i="52"/>
  <c r="ER256" i="52" s="1"/>
  <c r="GY245" i="52"/>
  <c r="GZ245" i="52" s="1"/>
  <c r="GM247" i="52"/>
  <c r="GN247" i="52" s="1"/>
  <c r="GM120" i="52"/>
  <c r="GN120" i="52" s="1"/>
  <c r="GM188" i="52"/>
  <c r="GN188" i="52" s="1"/>
  <c r="GM203" i="52"/>
  <c r="GN203" i="52" s="1"/>
  <c r="EQ215" i="52"/>
  <c r="ER215" i="52" s="1"/>
  <c r="GY228" i="52"/>
  <c r="GZ228" i="52" s="1"/>
  <c r="EQ243" i="52"/>
  <c r="ER243" i="52" s="1"/>
  <c r="GM277" i="52"/>
  <c r="GN277" i="52" s="1"/>
  <c r="EQ281" i="52"/>
  <c r="ER281" i="52" s="1"/>
  <c r="FC239" i="52"/>
  <c r="FD239" i="52" s="1"/>
  <c r="EQ253" i="52"/>
  <c r="ER253" i="52" s="1"/>
  <c r="GY291" i="52"/>
  <c r="GZ291" i="52" s="1"/>
  <c r="GM182" i="52"/>
  <c r="GN182" i="52" s="1"/>
  <c r="J369" i="52"/>
  <c r="J412" i="52"/>
  <c r="J381" i="52"/>
  <c r="FC223" i="52"/>
  <c r="FD223" i="52" s="1"/>
  <c r="GY224" i="52"/>
  <c r="GZ224" i="52" s="1"/>
  <c r="FC227" i="52"/>
  <c r="FD227" i="52" s="1"/>
  <c r="GY282" i="52"/>
  <c r="GZ282" i="52" s="1"/>
  <c r="N348" i="52"/>
  <c r="N352" i="52"/>
  <c r="N356" i="52"/>
  <c r="N360" i="52"/>
  <c r="N364" i="52"/>
  <c r="N413" i="52"/>
  <c r="N433" i="52"/>
  <c r="GY207" i="52"/>
  <c r="GZ207" i="52" s="1"/>
  <c r="FC96" i="52"/>
  <c r="FD96" i="52" s="1"/>
  <c r="FC100" i="52"/>
  <c r="FD100" i="52" s="1"/>
  <c r="FC180" i="52"/>
  <c r="FD180" i="52" s="1"/>
  <c r="FC252" i="52"/>
  <c r="FD252" i="52" s="1"/>
  <c r="GY258" i="52"/>
  <c r="GZ258" i="52" s="1"/>
  <c r="GY259" i="52"/>
  <c r="GZ259" i="52" s="1"/>
  <c r="N350" i="52"/>
  <c r="N372" i="52"/>
  <c r="N386" i="52"/>
  <c r="N390" i="52"/>
  <c r="N394" i="52"/>
  <c r="N398" i="52"/>
  <c r="N402" i="52"/>
  <c r="N406" i="52"/>
  <c r="N410" i="52"/>
  <c r="H413" i="52"/>
  <c r="N415" i="52"/>
  <c r="N431" i="52"/>
  <c r="H350" i="52"/>
  <c r="H354" i="52"/>
  <c r="H358" i="52"/>
  <c r="H362" i="52"/>
  <c r="H366" i="52"/>
  <c r="N368" i="52"/>
  <c r="N369" i="52"/>
  <c r="N370" i="52"/>
  <c r="E372" i="52"/>
  <c r="N374" i="52"/>
  <c r="E376" i="52"/>
  <c r="N378" i="52"/>
  <c r="E380" i="52"/>
  <c r="E381" i="52"/>
  <c r="H382" i="52"/>
  <c r="N384" i="52"/>
  <c r="H386" i="52"/>
  <c r="N388" i="52"/>
  <c r="E390" i="52"/>
  <c r="N392" i="52"/>
  <c r="H394" i="52"/>
  <c r="N396" i="52"/>
  <c r="H398" i="52"/>
  <c r="N400" i="52"/>
  <c r="H402" i="52"/>
  <c r="N404" i="52"/>
  <c r="E406" i="52"/>
  <c r="N408" i="52"/>
  <c r="E410" i="52"/>
  <c r="E415" i="52"/>
  <c r="E416" i="52"/>
  <c r="H420" i="52"/>
  <c r="H428" i="52"/>
  <c r="N430" i="52"/>
  <c r="H432" i="52"/>
  <c r="N434" i="52"/>
  <c r="N435" i="52"/>
  <c r="E349" i="52"/>
  <c r="H353" i="52"/>
  <c r="E357" i="52"/>
  <c r="H361" i="52"/>
  <c r="H365" i="52"/>
  <c r="K367" i="52"/>
  <c r="H371" i="52"/>
  <c r="H375" i="52"/>
  <c r="E385" i="52"/>
  <c r="N387" i="52"/>
  <c r="H389" i="52"/>
  <c r="H393" i="52"/>
  <c r="N395" i="52"/>
  <c r="H397" i="52"/>
  <c r="N399" i="52"/>
  <c r="H401" i="52"/>
  <c r="N403" i="52"/>
  <c r="H405" i="52"/>
  <c r="N407" i="52"/>
  <c r="H409" i="52"/>
  <c r="N411" i="52"/>
  <c r="N412" i="52"/>
  <c r="E414" i="52"/>
  <c r="N417" i="52"/>
  <c r="H419" i="52"/>
  <c r="N421" i="52"/>
  <c r="H423" i="52"/>
  <c r="N425" i="52"/>
  <c r="H427" i="52"/>
  <c r="N429" i="52"/>
  <c r="H431" i="52"/>
  <c r="E348" i="52"/>
  <c r="E352" i="52"/>
  <c r="N354" i="52"/>
  <c r="E356" i="52"/>
  <c r="N358" i="52"/>
  <c r="E360" i="52"/>
  <c r="N362" i="52"/>
  <c r="E364" i="52"/>
  <c r="N366" i="52"/>
  <c r="E368" i="52"/>
  <c r="E369" i="52"/>
  <c r="H370" i="52"/>
  <c r="H374" i="52"/>
  <c r="N376" i="52"/>
  <c r="H378" i="52"/>
  <c r="N380" i="52"/>
  <c r="K381" i="52"/>
  <c r="N382" i="52"/>
  <c r="H384" i="52"/>
  <c r="H388" i="52"/>
  <c r="E392" i="52"/>
  <c r="H396" i="52"/>
  <c r="H400" i="52"/>
  <c r="H404" i="52"/>
  <c r="H408" i="52"/>
  <c r="N432" i="52"/>
  <c r="H434" i="52"/>
  <c r="H435" i="52"/>
  <c r="N349" i="52"/>
  <c r="E351" i="52"/>
  <c r="K353" i="52"/>
  <c r="E355" i="52"/>
  <c r="N357" i="52"/>
  <c r="E359" i="52"/>
  <c r="N361" i="52"/>
  <c r="E363" i="52"/>
  <c r="N365" i="52"/>
  <c r="H367" i="52"/>
  <c r="N371" i="52"/>
  <c r="E373" i="52"/>
  <c r="H377" i="52"/>
  <c r="H383" i="52"/>
  <c r="N385" i="52"/>
  <c r="H387" i="52"/>
  <c r="N389" i="52"/>
  <c r="H391" i="52"/>
  <c r="H395" i="52"/>
  <c r="N397" i="52"/>
  <c r="H399" i="52"/>
  <c r="H403" i="52"/>
  <c r="N405" i="52"/>
  <c r="H407" i="52"/>
  <c r="N409" i="52"/>
  <c r="H411" i="52"/>
  <c r="H412" i="52"/>
  <c r="N414" i="52"/>
  <c r="E417" i="52"/>
  <c r="N419" i="52"/>
  <c r="H421" i="52"/>
  <c r="N423" i="52"/>
  <c r="N427" i="52"/>
  <c r="J373" i="52"/>
  <c r="L373" i="52" s="1"/>
  <c r="EQ175" i="52"/>
  <c r="ER175" i="52" s="1"/>
  <c r="GM175" i="52"/>
  <c r="GN175" i="52" s="1"/>
  <c r="EQ185" i="52"/>
  <c r="ER185" i="52" s="1"/>
  <c r="GM195" i="52"/>
  <c r="GN195" i="52" s="1"/>
  <c r="EQ199" i="52"/>
  <c r="ER199" i="52" s="1"/>
  <c r="EQ201" i="52"/>
  <c r="ER201" i="52" s="1"/>
  <c r="EQ214" i="52"/>
  <c r="ER214" i="52" s="1"/>
  <c r="EQ234" i="52"/>
  <c r="ER234" i="52" s="1"/>
  <c r="EQ249" i="52"/>
  <c r="ER249" i="52" s="1"/>
  <c r="GM257" i="52"/>
  <c r="GN257" i="52" s="1"/>
  <c r="G376" i="52"/>
  <c r="M384" i="52"/>
  <c r="G386" i="52"/>
  <c r="GM262" i="52"/>
  <c r="GN262" i="52" s="1"/>
  <c r="G397" i="52"/>
  <c r="M429" i="52"/>
  <c r="GM138" i="52"/>
  <c r="GN138" i="52" s="1"/>
  <c r="GM172" i="52"/>
  <c r="GN172" i="52" s="1"/>
  <c r="EQ174" i="52"/>
  <c r="ER174" i="52" s="1"/>
  <c r="EQ178" i="52"/>
  <c r="ER178" i="52" s="1"/>
  <c r="GM178" i="52"/>
  <c r="GN178" i="52" s="1"/>
  <c r="EQ198" i="52"/>
  <c r="ER198" i="52" s="1"/>
  <c r="EQ200" i="52"/>
  <c r="ER200" i="52" s="1"/>
  <c r="EQ217" i="52"/>
  <c r="ER217" i="52" s="1"/>
  <c r="GM219" i="52"/>
  <c r="GN219" i="52" s="1"/>
  <c r="GM285" i="52"/>
  <c r="GN285" i="52" s="1"/>
  <c r="GM286" i="52"/>
  <c r="GN286" i="52" s="1"/>
  <c r="GM289" i="52"/>
  <c r="GN289" i="52" s="1"/>
  <c r="EQ291" i="52"/>
  <c r="ER291" i="52" s="1"/>
  <c r="M358" i="52"/>
  <c r="G364" i="52"/>
  <c r="GM173" i="52"/>
  <c r="GN173" i="52" s="1"/>
  <c r="EQ197" i="52"/>
  <c r="ER197" i="52" s="1"/>
  <c r="EQ208" i="52"/>
  <c r="ER208" i="52" s="1"/>
  <c r="EQ209" i="52"/>
  <c r="ER209" i="52" s="1"/>
  <c r="EQ216" i="52"/>
  <c r="ER216" i="52" s="1"/>
  <c r="GM235" i="52"/>
  <c r="GN235" i="52" s="1"/>
  <c r="EQ244" i="52"/>
  <c r="ER244" i="52" s="1"/>
  <c r="GM246" i="52"/>
  <c r="GN246" i="52" s="1"/>
  <c r="GM271" i="52"/>
  <c r="GN271" i="52" s="1"/>
  <c r="EQ273" i="52"/>
  <c r="ER273" i="52" s="1"/>
  <c r="EQ282" i="52"/>
  <c r="ER282" i="52" s="1"/>
  <c r="G405" i="52"/>
  <c r="J411" i="52"/>
  <c r="M412" i="52"/>
  <c r="G414" i="52"/>
  <c r="M433" i="52"/>
  <c r="G350" i="52"/>
  <c r="J353" i="52"/>
  <c r="L353" i="52" s="1"/>
  <c r="G355" i="52"/>
  <c r="J357" i="52"/>
  <c r="G359" i="52"/>
  <c r="J361" i="52"/>
  <c r="G363" i="52"/>
  <c r="M365" i="52"/>
  <c r="M371" i="52"/>
  <c r="M372" i="52"/>
  <c r="M373" i="52"/>
  <c r="G375" i="52"/>
  <c r="M377" i="52"/>
  <c r="G379" i="52"/>
  <c r="M383" i="52"/>
  <c r="G385" i="52"/>
  <c r="G392" i="52"/>
  <c r="M394" i="52"/>
  <c r="G396" i="52"/>
  <c r="M398" i="52"/>
  <c r="G400" i="52"/>
  <c r="M402" i="52"/>
  <c r="D404" i="52"/>
  <c r="G408" i="52"/>
  <c r="M410" i="52"/>
  <c r="G413" i="52"/>
  <c r="J415" i="52"/>
  <c r="M416" i="52"/>
  <c r="M420" i="52"/>
  <c r="M424" i="52"/>
  <c r="M428" i="52"/>
  <c r="M432" i="52"/>
  <c r="G435" i="52"/>
  <c r="G352" i="52"/>
  <c r="G356" i="52"/>
  <c r="G360" i="52"/>
  <c r="M366" i="52"/>
  <c r="G369" i="52"/>
  <c r="M374" i="52"/>
  <c r="G380" i="52"/>
  <c r="G382" i="52"/>
  <c r="G393" i="52"/>
  <c r="J403" i="52"/>
  <c r="M421" i="52"/>
  <c r="G427" i="52"/>
  <c r="G349" i="52"/>
  <c r="M352" i="52"/>
  <c r="G354" i="52"/>
  <c r="M356" i="52"/>
  <c r="G358" i="52"/>
  <c r="M360" i="52"/>
  <c r="G362" i="52"/>
  <c r="M364" i="52"/>
  <c r="G366" i="52"/>
  <c r="J368" i="52"/>
  <c r="M369" i="52"/>
  <c r="M370" i="52"/>
  <c r="G372" i="52"/>
  <c r="D374" i="52"/>
  <c r="M376" i="52"/>
  <c r="G378" i="52"/>
  <c r="M380" i="52"/>
  <c r="M381" i="52"/>
  <c r="M382" i="52"/>
  <c r="G384" i="52"/>
  <c r="M386" i="52"/>
  <c r="M387" i="52"/>
  <c r="M388" i="52"/>
  <c r="M389" i="52"/>
  <c r="G391" i="52"/>
  <c r="M393" i="52"/>
  <c r="G395" i="52"/>
  <c r="M397" i="52"/>
  <c r="G399" i="52"/>
  <c r="M401" i="52"/>
  <c r="G403" i="52"/>
  <c r="M405" i="52"/>
  <c r="G407" i="52"/>
  <c r="M409" i="52"/>
  <c r="G411" i="52"/>
  <c r="G412" i="52"/>
  <c r="M414" i="52"/>
  <c r="G417" i="52"/>
  <c r="M419" i="52"/>
  <c r="G421" i="52"/>
  <c r="M423" i="52"/>
  <c r="G425" i="52"/>
  <c r="M427" i="52"/>
  <c r="G429" i="52"/>
  <c r="M431" i="52"/>
  <c r="G433" i="52"/>
  <c r="J349" i="52"/>
  <c r="G351" i="52"/>
  <c r="J354" i="52"/>
  <c r="J362" i="52"/>
  <c r="G368" i="52"/>
  <c r="G370" i="52"/>
  <c r="M378" i="52"/>
  <c r="G381" i="52"/>
  <c r="J391" i="52"/>
  <c r="M395" i="52"/>
  <c r="M399" i="52"/>
  <c r="G401" i="52"/>
  <c r="J407" i="52"/>
  <c r="G409" i="52"/>
  <c r="M417" i="52"/>
  <c r="G419" i="52"/>
  <c r="G423" i="52"/>
  <c r="M425" i="52"/>
  <c r="G431" i="52"/>
  <c r="J350" i="52"/>
  <c r="M351" i="52"/>
  <c r="G353" i="52"/>
  <c r="M355" i="52"/>
  <c r="G357" i="52"/>
  <c r="M359" i="52"/>
  <c r="G361" i="52"/>
  <c r="M363" i="52"/>
  <c r="G365" i="52"/>
  <c r="M367" i="52"/>
  <c r="G371" i="52"/>
  <c r="G373" i="52"/>
  <c r="M375" i="52"/>
  <c r="G377" i="52"/>
  <c r="M379" i="52"/>
  <c r="G383" i="52"/>
  <c r="M385" i="52"/>
  <c r="G387" i="52"/>
  <c r="G388" i="52"/>
  <c r="D389" i="52"/>
  <c r="M392" i="52"/>
  <c r="G394" i="52"/>
  <c r="M396" i="52"/>
  <c r="G398" i="52"/>
  <c r="M400" i="52"/>
  <c r="G402" i="52"/>
  <c r="M404" i="52"/>
  <c r="M408" i="52"/>
  <c r="G410" i="52"/>
  <c r="M413" i="52"/>
  <c r="G415" i="52"/>
  <c r="G420" i="52"/>
  <c r="D424" i="52"/>
  <c r="G428" i="52"/>
  <c r="G432" i="52"/>
  <c r="E419" i="52"/>
  <c r="FC177" i="52"/>
  <c r="FD177" i="52" s="1"/>
  <c r="FC230" i="52"/>
  <c r="FD230" i="52" s="1"/>
  <c r="GY273" i="52"/>
  <c r="GZ273" i="52" s="1"/>
  <c r="FC314" i="52"/>
  <c r="FD314" i="52" s="1"/>
  <c r="GY225" i="52"/>
  <c r="GZ225" i="52" s="1"/>
  <c r="GY227" i="52"/>
  <c r="GZ227" i="52" s="1"/>
  <c r="FC291" i="52"/>
  <c r="FD291" i="52" s="1"/>
  <c r="FC303" i="52"/>
  <c r="FD303" i="52" s="1"/>
  <c r="GY312" i="52"/>
  <c r="GZ312" i="52" s="1"/>
  <c r="FC176" i="52"/>
  <c r="FD176" i="52" s="1"/>
  <c r="FC209" i="52"/>
  <c r="FD209" i="52" s="1"/>
  <c r="GY213" i="52"/>
  <c r="GZ213" i="52" s="1"/>
  <c r="GY217" i="52"/>
  <c r="GZ217" i="52" s="1"/>
  <c r="GY218" i="52"/>
  <c r="GZ218" i="52" s="1"/>
  <c r="GY221" i="52"/>
  <c r="GZ221" i="52" s="1"/>
  <c r="GY241" i="52"/>
  <c r="GZ241" i="52" s="1"/>
  <c r="GY243" i="52"/>
  <c r="GZ243" i="52" s="1"/>
  <c r="GY266" i="52"/>
  <c r="GZ266" i="52" s="1"/>
  <c r="GY272" i="52"/>
  <c r="GZ272" i="52" s="1"/>
  <c r="GY281" i="52"/>
  <c r="GZ281" i="52" s="1"/>
  <c r="GY286" i="52"/>
  <c r="GZ286" i="52" s="1"/>
  <c r="GY295" i="52"/>
  <c r="GZ295" i="52" s="1"/>
  <c r="GY299" i="52"/>
  <c r="GZ299" i="52" s="1"/>
  <c r="FC301" i="52"/>
  <c r="FD301" i="52" s="1"/>
  <c r="FC311" i="52"/>
  <c r="FD311" i="52" s="1"/>
  <c r="FC315" i="52"/>
  <c r="FD315" i="52" s="1"/>
  <c r="GY347" i="52"/>
  <c r="GZ347" i="52" s="1"/>
  <c r="GY177" i="52"/>
  <c r="GZ177" i="52" s="1"/>
  <c r="GY197" i="52"/>
  <c r="GZ197" i="52" s="1"/>
  <c r="FC105" i="52"/>
  <c r="FD105" i="52" s="1"/>
  <c r="FC174" i="52"/>
  <c r="FD174" i="52" s="1"/>
  <c r="FC207" i="52"/>
  <c r="FD207" i="52" s="1"/>
  <c r="FC210" i="52"/>
  <c r="FD210" i="52" s="1"/>
  <c r="GY216" i="52"/>
  <c r="GZ216" i="52" s="1"/>
  <c r="GY235" i="52"/>
  <c r="GZ235" i="52" s="1"/>
  <c r="GY242" i="52"/>
  <c r="GZ242" i="52" s="1"/>
  <c r="FC265" i="52"/>
  <c r="FD265" i="52" s="1"/>
  <c r="GY267" i="52"/>
  <c r="GZ267" i="52" s="1"/>
  <c r="FC269" i="52"/>
  <c r="FD269" i="52" s="1"/>
  <c r="FC310" i="52"/>
  <c r="FD310" i="52" s="1"/>
  <c r="FC330" i="52"/>
  <c r="FD330" i="52" s="1"/>
  <c r="GY330" i="52"/>
  <c r="GZ330" i="52" s="1"/>
  <c r="FC333" i="52"/>
  <c r="FD333" i="52" s="1"/>
  <c r="GY344" i="52"/>
  <c r="GZ344" i="52" s="1"/>
  <c r="GY346" i="52"/>
  <c r="GZ346" i="52" s="1"/>
  <c r="AW33" i="52"/>
  <c r="AW3" i="52" s="1"/>
  <c r="FC328" i="52"/>
  <c r="FD328" i="52" s="1"/>
  <c r="FC173" i="52"/>
  <c r="FD173" i="52" s="1"/>
  <c r="FC179" i="52"/>
  <c r="FD179" i="52" s="1"/>
  <c r="GY186" i="52"/>
  <c r="GZ186" i="52" s="1"/>
  <c r="GY238" i="52"/>
  <c r="GZ238" i="52" s="1"/>
  <c r="FC241" i="52"/>
  <c r="FD241" i="52" s="1"/>
  <c r="FC266" i="52"/>
  <c r="FD266" i="52" s="1"/>
  <c r="FC290" i="52"/>
  <c r="FD290" i="52" s="1"/>
  <c r="FC312" i="52"/>
  <c r="FD312" i="52" s="1"/>
  <c r="FC318" i="52"/>
  <c r="FD318" i="52" s="1"/>
  <c r="GY324" i="52"/>
  <c r="GZ324" i="52" s="1"/>
  <c r="GY325" i="52"/>
  <c r="GZ325" i="52" s="1"/>
  <c r="GY343" i="52"/>
  <c r="GZ343" i="52" s="1"/>
  <c r="GY175" i="52"/>
  <c r="GZ175" i="52" s="1"/>
  <c r="GY176" i="52"/>
  <c r="GZ176" i="52" s="1"/>
  <c r="GY179" i="52"/>
  <c r="GZ179" i="52" s="1"/>
  <c r="GY198" i="52"/>
  <c r="GZ198" i="52" s="1"/>
  <c r="GY246" i="52"/>
  <c r="GZ246" i="52" s="1"/>
  <c r="FC109" i="52"/>
  <c r="FD109" i="52" s="1"/>
  <c r="FC111" i="52"/>
  <c r="FD111" i="52" s="1"/>
  <c r="FC112" i="52"/>
  <c r="FD112" i="52" s="1"/>
  <c r="FC120" i="52"/>
  <c r="FD120" i="52" s="1"/>
  <c r="FC172" i="52"/>
  <c r="FD172" i="52" s="1"/>
  <c r="FC178" i="52"/>
  <c r="FD178" i="52" s="1"/>
  <c r="GY184" i="52"/>
  <c r="GZ184" i="52" s="1"/>
  <c r="GY185" i="52"/>
  <c r="GZ185" i="52" s="1"/>
  <c r="FC186" i="52"/>
  <c r="FD186" i="52" s="1"/>
  <c r="FC195" i="52"/>
  <c r="FD195" i="52" s="1"/>
  <c r="GY196" i="52"/>
  <c r="GZ196" i="52" s="1"/>
  <c r="GY205" i="52"/>
  <c r="GZ205" i="52" s="1"/>
  <c r="GY208" i="52"/>
  <c r="GZ208" i="52" s="1"/>
  <c r="FC221" i="52"/>
  <c r="FD221" i="52" s="1"/>
  <c r="FC229" i="52"/>
  <c r="FD229" i="52" s="1"/>
  <c r="FC235" i="52"/>
  <c r="FD235" i="52" s="1"/>
  <c r="GY236" i="52"/>
  <c r="GZ236" i="52" s="1"/>
  <c r="GY237" i="52"/>
  <c r="GZ237" i="52" s="1"/>
  <c r="FC238" i="52"/>
  <c r="FD238" i="52" s="1"/>
  <c r="GY240" i="52"/>
  <c r="GZ240" i="52" s="1"/>
  <c r="GY247" i="52"/>
  <c r="GZ247" i="52" s="1"/>
  <c r="GY252" i="52"/>
  <c r="GZ252" i="52" s="1"/>
  <c r="GY256" i="52"/>
  <c r="GZ256" i="52" s="1"/>
  <c r="FC262" i="52"/>
  <c r="FD262" i="52" s="1"/>
  <c r="FC263" i="52"/>
  <c r="FD263" i="52" s="1"/>
  <c r="GY280" i="52"/>
  <c r="GZ280" i="52" s="1"/>
  <c r="GY283" i="52"/>
  <c r="GZ283" i="52" s="1"/>
  <c r="GY294" i="52"/>
  <c r="GZ294" i="52" s="1"/>
  <c r="GY309" i="52"/>
  <c r="GZ309" i="52" s="1"/>
  <c r="FC322" i="52"/>
  <c r="FD322" i="52" s="1"/>
  <c r="FC329" i="52"/>
  <c r="FD329" i="52" s="1"/>
  <c r="FC346" i="52"/>
  <c r="FD346" i="52" s="1"/>
  <c r="FC240" i="52"/>
  <c r="FD240" i="52" s="1"/>
  <c r="FC264" i="52"/>
  <c r="FD264" i="52" s="1"/>
  <c r="GY292" i="52"/>
  <c r="GZ292" i="52" s="1"/>
  <c r="FC319" i="52"/>
  <c r="FD319" i="52" s="1"/>
  <c r="FC101" i="52"/>
  <c r="FD101" i="52" s="1"/>
  <c r="FC181" i="52"/>
  <c r="FD181" i="52" s="1"/>
  <c r="FC182" i="52"/>
  <c r="FD182" i="52" s="1"/>
  <c r="FC206" i="52"/>
  <c r="FD206" i="52" s="1"/>
  <c r="FC208" i="52"/>
  <c r="FD208" i="52" s="1"/>
  <c r="FC222" i="52"/>
  <c r="FD222" i="52" s="1"/>
  <c r="GY223" i="52"/>
  <c r="GZ223" i="52" s="1"/>
  <c r="FC226" i="52"/>
  <c r="FD226" i="52" s="1"/>
  <c r="FC228" i="52"/>
  <c r="FD228" i="52" s="1"/>
  <c r="GY234" i="52"/>
  <c r="GZ234" i="52" s="1"/>
  <c r="GY244" i="52"/>
  <c r="GZ244" i="52" s="1"/>
  <c r="FC248" i="52"/>
  <c r="FD248" i="52" s="1"/>
  <c r="FC249" i="52"/>
  <c r="FD249" i="52" s="1"/>
  <c r="FC250" i="52"/>
  <c r="FD250" i="52" s="1"/>
  <c r="GY260" i="52"/>
  <c r="GZ260" i="52" s="1"/>
  <c r="FC261" i="52"/>
  <c r="FD261" i="52" s="1"/>
  <c r="GY263" i="52"/>
  <c r="GZ263" i="52" s="1"/>
  <c r="FC278" i="52"/>
  <c r="FD278" i="52" s="1"/>
  <c r="GY293" i="52"/>
  <c r="GZ293" i="52" s="1"/>
  <c r="FC299" i="52"/>
  <c r="FD299" i="52" s="1"/>
  <c r="GY307" i="52"/>
  <c r="GZ307" i="52" s="1"/>
  <c r="GY316" i="52"/>
  <c r="GZ316" i="52" s="1"/>
  <c r="GY335" i="52"/>
  <c r="GZ335" i="52" s="1"/>
  <c r="FC337" i="52"/>
  <c r="FD337" i="52" s="1"/>
  <c r="EQ206" i="52"/>
  <c r="ER206" i="52" s="1"/>
  <c r="EQ277" i="52"/>
  <c r="ER277" i="52" s="1"/>
  <c r="EQ288" i="52"/>
  <c r="ER288" i="52" s="1"/>
  <c r="GM309" i="52"/>
  <c r="GN309" i="52" s="1"/>
  <c r="GM317" i="52"/>
  <c r="GN317" i="52" s="1"/>
  <c r="BA33" i="52"/>
  <c r="BA3" i="52" s="1"/>
  <c r="BB33" i="52"/>
  <c r="BB3" i="52" s="1"/>
  <c r="GM150" i="52"/>
  <c r="GN150" i="52" s="1"/>
  <c r="EQ173" i="52"/>
  <c r="ER173" i="52" s="1"/>
  <c r="EQ180" i="52"/>
  <c r="ER180" i="52" s="1"/>
  <c r="GM185" i="52"/>
  <c r="GN185" i="52" s="1"/>
  <c r="GM193" i="52"/>
  <c r="GN193" i="52" s="1"/>
  <c r="GM200" i="52"/>
  <c r="GN200" i="52" s="1"/>
  <c r="GM238" i="52"/>
  <c r="GN238" i="52" s="1"/>
  <c r="EQ240" i="52"/>
  <c r="ER240" i="52" s="1"/>
  <c r="EQ324" i="52"/>
  <c r="ER324" i="52" s="1"/>
  <c r="GM264" i="52"/>
  <c r="GN264" i="52" s="1"/>
  <c r="GM273" i="52"/>
  <c r="GN273" i="52" s="1"/>
  <c r="EQ276" i="52"/>
  <c r="ER276" i="52" s="1"/>
  <c r="GM298" i="52"/>
  <c r="GN298" i="52" s="1"/>
  <c r="GM340" i="52"/>
  <c r="GN340" i="52" s="1"/>
  <c r="GM122" i="52"/>
  <c r="GN122" i="52" s="1"/>
  <c r="GM130" i="52"/>
  <c r="GN130" i="52" s="1"/>
  <c r="GM132" i="52"/>
  <c r="GN132" i="52" s="1"/>
  <c r="GM134" i="52"/>
  <c r="GN134" i="52" s="1"/>
  <c r="GM135" i="52"/>
  <c r="GN135" i="52" s="1"/>
  <c r="EQ138" i="52"/>
  <c r="ER138" i="52" s="1"/>
  <c r="EQ141" i="52"/>
  <c r="ER141" i="52" s="1"/>
  <c r="GM190" i="52"/>
  <c r="GN190" i="52" s="1"/>
  <c r="GM191" i="52"/>
  <c r="GN191" i="52" s="1"/>
  <c r="EQ192" i="52"/>
  <c r="ER192" i="52" s="1"/>
  <c r="GM206" i="52"/>
  <c r="GN206" i="52" s="1"/>
  <c r="GM208" i="52"/>
  <c r="GN208" i="52" s="1"/>
  <c r="EQ224" i="52"/>
  <c r="ER224" i="52" s="1"/>
  <c r="EQ229" i="52"/>
  <c r="ER229" i="52" s="1"/>
  <c r="EQ237" i="52"/>
  <c r="ER237" i="52" s="1"/>
  <c r="GM237" i="52"/>
  <c r="GN237" i="52" s="1"/>
  <c r="EQ238" i="52"/>
  <c r="ER238" i="52" s="1"/>
  <c r="EQ241" i="52"/>
  <c r="ER241" i="52" s="1"/>
  <c r="GM244" i="52"/>
  <c r="GN244" i="52" s="1"/>
  <c r="GM256" i="52"/>
  <c r="GN256" i="52" s="1"/>
  <c r="EQ268" i="52"/>
  <c r="ER268" i="52" s="1"/>
  <c r="EQ283" i="52"/>
  <c r="ER283" i="52" s="1"/>
  <c r="GM283" i="52"/>
  <c r="GN283" i="52" s="1"/>
  <c r="EQ311" i="52"/>
  <c r="ER311" i="52" s="1"/>
  <c r="EQ317" i="52"/>
  <c r="ER317" i="52" s="1"/>
  <c r="EQ322" i="52"/>
  <c r="ER322" i="52" s="1"/>
  <c r="GM334" i="52"/>
  <c r="GN334" i="52" s="1"/>
  <c r="GM338" i="52"/>
  <c r="GN338" i="52" s="1"/>
  <c r="GM174" i="52"/>
  <c r="GN174" i="52" s="1"/>
  <c r="GM278" i="52"/>
  <c r="GN278" i="52" s="1"/>
  <c r="EQ319" i="52"/>
  <c r="ER319" i="52" s="1"/>
  <c r="GM324" i="52"/>
  <c r="GN324" i="52" s="1"/>
  <c r="EQ334" i="52"/>
  <c r="ER334" i="52" s="1"/>
  <c r="GM179" i="52"/>
  <c r="GN179" i="52" s="1"/>
  <c r="GM189" i="52"/>
  <c r="GN189" i="52" s="1"/>
  <c r="GM212" i="52"/>
  <c r="GN212" i="52" s="1"/>
  <c r="EQ218" i="52"/>
  <c r="ER218" i="52" s="1"/>
  <c r="GM220" i="52"/>
  <c r="GN220" i="52" s="1"/>
  <c r="EQ222" i="52"/>
  <c r="ER222" i="52" s="1"/>
  <c r="GM223" i="52"/>
  <c r="GN223" i="52" s="1"/>
  <c r="GM232" i="52"/>
  <c r="GN232" i="52" s="1"/>
  <c r="EQ235" i="52"/>
  <c r="ER235" i="52" s="1"/>
  <c r="GM243" i="52"/>
  <c r="GN243" i="52" s="1"/>
  <c r="GM249" i="52"/>
  <c r="GN249" i="52" s="1"/>
  <c r="EQ257" i="52"/>
  <c r="ER257" i="52" s="1"/>
  <c r="GM263" i="52"/>
  <c r="GN263" i="52" s="1"/>
  <c r="EQ266" i="52"/>
  <c r="ER266" i="52" s="1"/>
  <c r="GM279" i="52"/>
  <c r="GN279" i="52" s="1"/>
  <c r="EQ293" i="52"/>
  <c r="ER293" i="52" s="1"/>
  <c r="GM299" i="52"/>
  <c r="GN299" i="52" s="1"/>
  <c r="EQ302" i="52"/>
  <c r="ER302" i="52" s="1"/>
  <c r="GM304" i="52"/>
  <c r="GN304" i="52" s="1"/>
  <c r="EQ306" i="52"/>
  <c r="ER306" i="52" s="1"/>
  <c r="GM313" i="52"/>
  <c r="GN313" i="52" s="1"/>
  <c r="EQ315" i="52"/>
  <c r="ER315" i="52" s="1"/>
  <c r="EQ321" i="52"/>
  <c r="ER321" i="52" s="1"/>
  <c r="GM327" i="52"/>
  <c r="GN327" i="52" s="1"/>
  <c r="EQ331" i="52"/>
  <c r="ER331" i="52" s="1"/>
  <c r="EQ339" i="52"/>
  <c r="ER339" i="52" s="1"/>
  <c r="GM345" i="52"/>
  <c r="GN345" i="52" s="1"/>
  <c r="EQ347" i="52"/>
  <c r="ER347" i="52" s="1"/>
  <c r="J392" i="52"/>
  <c r="BC33" i="52"/>
  <c r="BC3" i="52" s="1"/>
  <c r="BD33" i="52"/>
  <c r="BD3" i="52" s="1"/>
  <c r="FC219" i="52"/>
  <c r="FD219" i="52" s="1"/>
  <c r="GM245" i="52"/>
  <c r="GN245" i="52" s="1"/>
  <c r="GY97" i="52"/>
  <c r="GZ97" i="52" s="1"/>
  <c r="GY102" i="52"/>
  <c r="GZ102" i="52" s="1"/>
  <c r="FC104" i="52"/>
  <c r="FD104" i="52" s="1"/>
  <c r="FC119" i="52"/>
  <c r="FD119" i="52" s="1"/>
  <c r="GM128" i="52"/>
  <c r="GN128" i="52" s="1"/>
  <c r="GY135" i="52"/>
  <c r="GZ135" i="52" s="1"/>
  <c r="GM137" i="52"/>
  <c r="GN137" i="52" s="1"/>
  <c r="GM140" i="52"/>
  <c r="GN140" i="52" s="1"/>
  <c r="GM142" i="52"/>
  <c r="GN142" i="52" s="1"/>
  <c r="GM143" i="52"/>
  <c r="GN143" i="52" s="1"/>
  <c r="GY178" i="52"/>
  <c r="GZ178" i="52" s="1"/>
  <c r="GY183" i="52"/>
  <c r="GZ183" i="52" s="1"/>
  <c r="EQ184" i="52"/>
  <c r="ER184" i="52" s="1"/>
  <c r="FC187" i="52"/>
  <c r="FD187" i="52" s="1"/>
  <c r="GY188" i="52"/>
  <c r="GZ188" i="52" s="1"/>
  <c r="EQ189" i="52"/>
  <c r="ER189" i="52" s="1"/>
  <c r="GY189" i="52"/>
  <c r="GZ189" i="52" s="1"/>
  <c r="EQ190" i="52"/>
  <c r="ER190" i="52" s="1"/>
  <c r="GY190" i="52"/>
  <c r="GZ190" i="52" s="1"/>
  <c r="EQ191" i="52"/>
  <c r="ER191" i="52" s="1"/>
  <c r="GY191" i="52"/>
  <c r="GZ191" i="52" s="1"/>
  <c r="FC192" i="52"/>
  <c r="FD192" i="52" s="1"/>
  <c r="FC193" i="52"/>
  <c r="FD193" i="52" s="1"/>
  <c r="EQ194" i="52"/>
  <c r="ER194" i="52" s="1"/>
  <c r="FC194" i="52"/>
  <c r="FD194" i="52" s="1"/>
  <c r="GM194" i="52"/>
  <c r="GN194" i="52" s="1"/>
  <c r="EQ212" i="52"/>
  <c r="ER212" i="52" s="1"/>
  <c r="GY214" i="52"/>
  <c r="GZ214" i="52" s="1"/>
  <c r="GY215" i="52"/>
  <c r="GZ215" i="52" s="1"/>
  <c r="BA2" i="52"/>
  <c r="GY96" i="52"/>
  <c r="GZ96" i="52" s="1"/>
  <c r="FC98" i="52"/>
  <c r="FD98" i="52" s="1"/>
  <c r="FC99" i="52"/>
  <c r="FD99" i="52" s="1"/>
  <c r="FC106" i="52"/>
  <c r="FD106" i="52" s="1"/>
  <c r="GY106" i="52"/>
  <c r="GZ106" i="52" s="1"/>
  <c r="FC108" i="52"/>
  <c r="FD108" i="52" s="1"/>
  <c r="GM118" i="52"/>
  <c r="GN118" i="52" s="1"/>
  <c r="GM119" i="52"/>
  <c r="GN119" i="52" s="1"/>
  <c r="EQ122" i="52"/>
  <c r="ER122" i="52" s="1"/>
  <c r="EQ125" i="52"/>
  <c r="ER125" i="52" s="1"/>
  <c r="GY134" i="52"/>
  <c r="GZ134" i="52" s="1"/>
  <c r="GM136" i="52"/>
  <c r="GN136" i="52" s="1"/>
  <c r="GM145" i="52"/>
  <c r="GN145" i="52" s="1"/>
  <c r="GM149" i="52"/>
  <c r="GN149" i="52" s="1"/>
  <c r="EQ172" i="52"/>
  <c r="ER172" i="52" s="1"/>
  <c r="GY172" i="52"/>
  <c r="GZ172" i="52" s="1"/>
  <c r="GY173" i="52"/>
  <c r="GZ173" i="52" s="1"/>
  <c r="GY174" i="52"/>
  <c r="GZ174" i="52" s="1"/>
  <c r="GM176" i="52"/>
  <c r="GN176" i="52" s="1"/>
  <c r="EQ177" i="52"/>
  <c r="ER177" i="52" s="1"/>
  <c r="EQ179" i="52"/>
  <c r="ER179" i="52" s="1"/>
  <c r="GM180" i="52"/>
  <c r="GN180" i="52" s="1"/>
  <c r="EQ195" i="52"/>
  <c r="ER195" i="52" s="1"/>
  <c r="GY195" i="52"/>
  <c r="GZ195" i="52" s="1"/>
  <c r="FC196" i="52"/>
  <c r="FD196" i="52" s="1"/>
  <c r="FC197" i="52"/>
  <c r="FD197" i="52" s="1"/>
  <c r="FC198" i="52"/>
  <c r="FD198" i="52" s="1"/>
  <c r="GM201" i="52"/>
  <c r="GN201" i="52" s="1"/>
  <c r="EQ203" i="52"/>
  <c r="ER203" i="52" s="1"/>
  <c r="EQ204" i="52"/>
  <c r="ER204" i="52" s="1"/>
  <c r="GM204" i="52"/>
  <c r="GN204" i="52" s="1"/>
  <c r="FC205" i="52"/>
  <c r="FD205" i="52" s="1"/>
  <c r="EQ207" i="52"/>
  <c r="ER207" i="52" s="1"/>
  <c r="GM209" i="52"/>
  <c r="GN209" i="52" s="1"/>
  <c r="EQ220" i="52"/>
  <c r="ER220" i="52" s="1"/>
  <c r="GM221" i="52"/>
  <c r="GN221" i="52" s="1"/>
  <c r="GY229" i="52"/>
  <c r="GZ229" i="52" s="1"/>
  <c r="GY253" i="52"/>
  <c r="GZ253" i="52" s="1"/>
  <c r="FC272" i="52"/>
  <c r="FD272" i="52" s="1"/>
  <c r="FC102" i="52"/>
  <c r="FD102" i="52" s="1"/>
  <c r="FC103" i="52"/>
  <c r="FD103" i="52" s="1"/>
  <c r="FC107" i="52"/>
  <c r="FD107" i="52" s="1"/>
  <c r="FC110" i="52"/>
  <c r="FD110" i="52" s="1"/>
  <c r="GY110" i="52"/>
  <c r="GZ110" i="52" s="1"/>
  <c r="GM115" i="52"/>
  <c r="GN115" i="52" s="1"/>
  <c r="GM124" i="52"/>
  <c r="GN124" i="52" s="1"/>
  <c r="GM126" i="52"/>
  <c r="GN126" i="52" s="1"/>
  <c r="EQ130" i="52"/>
  <c r="ER130" i="52" s="1"/>
  <c r="EQ133" i="52"/>
  <c r="ER133" i="52" s="1"/>
  <c r="GM148" i="52"/>
  <c r="GN148" i="52" s="1"/>
  <c r="FC175" i="52"/>
  <c r="FD175" i="52" s="1"/>
  <c r="EQ176" i="52"/>
  <c r="ER176" i="52" s="1"/>
  <c r="GM177" i="52"/>
  <c r="GN177" i="52" s="1"/>
  <c r="GY180" i="52"/>
  <c r="GZ180" i="52" s="1"/>
  <c r="EQ181" i="52"/>
  <c r="ER181" i="52" s="1"/>
  <c r="GM181" i="52"/>
  <c r="GN181" i="52" s="1"/>
  <c r="GY182" i="52"/>
  <c r="GZ182" i="52" s="1"/>
  <c r="FC183" i="52"/>
  <c r="FD183" i="52" s="1"/>
  <c r="GM184" i="52"/>
  <c r="GN184" i="52" s="1"/>
  <c r="EQ186" i="52"/>
  <c r="ER186" i="52" s="1"/>
  <c r="EQ187" i="52"/>
  <c r="ER187" i="52" s="1"/>
  <c r="GY187" i="52"/>
  <c r="GZ187" i="52" s="1"/>
  <c r="FC188" i="52"/>
  <c r="FD188" i="52" s="1"/>
  <c r="FC189" i="52"/>
  <c r="FD189" i="52" s="1"/>
  <c r="FC190" i="52"/>
  <c r="FD190" i="52" s="1"/>
  <c r="FC191" i="52"/>
  <c r="FD191" i="52" s="1"/>
  <c r="GY192" i="52"/>
  <c r="GZ192" i="52" s="1"/>
  <c r="EQ193" i="52"/>
  <c r="ER193" i="52" s="1"/>
  <c r="GY193" i="52"/>
  <c r="GZ193" i="52" s="1"/>
  <c r="GY194" i="52"/>
  <c r="GZ194" i="52" s="1"/>
  <c r="EQ196" i="52"/>
  <c r="ER196" i="52" s="1"/>
  <c r="GM196" i="52"/>
  <c r="GN196" i="52" s="1"/>
  <c r="GM197" i="52"/>
  <c r="GN197" i="52" s="1"/>
  <c r="GM198" i="52"/>
  <c r="GN198" i="52" s="1"/>
  <c r="FC199" i="52"/>
  <c r="FD199" i="52" s="1"/>
  <c r="GM199" i="52"/>
  <c r="GN199" i="52" s="1"/>
  <c r="GY200" i="52"/>
  <c r="GZ200" i="52" s="1"/>
  <c r="GY201" i="52"/>
  <c r="GZ201" i="52" s="1"/>
  <c r="EQ202" i="52"/>
  <c r="ER202" i="52" s="1"/>
  <c r="GM202" i="52"/>
  <c r="GN202" i="52" s="1"/>
  <c r="GY202" i="52"/>
  <c r="GZ202" i="52" s="1"/>
  <c r="FC203" i="52"/>
  <c r="FD203" i="52" s="1"/>
  <c r="GY203" i="52"/>
  <c r="GZ203" i="52" s="1"/>
  <c r="FC204" i="52"/>
  <c r="FD204" i="52" s="1"/>
  <c r="GM207" i="52"/>
  <c r="GN207" i="52" s="1"/>
  <c r="GY209" i="52"/>
  <c r="GZ209" i="52" s="1"/>
  <c r="EQ210" i="52"/>
  <c r="ER210" i="52" s="1"/>
  <c r="GM210" i="52"/>
  <c r="GN210" i="52" s="1"/>
  <c r="FC211" i="52"/>
  <c r="FD211" i="52" s="1"/>
  <c r="GM213" i="52"/>
  <c r="GN213" i="52" s="1"/>
  <c r="GM214" i="52"/>
  <c r="GN214" i="52" s="1"/>
  <c r="FC215" i="52"/>
  <c r="FD215" i="52" s="1"/>
  <c r="GM215" i="52"/>
  <c r="GN215" i="52" s="1"/>
  <c r="GM216" i="52"/>
  <c r="GN216" i="52" s="1"/>
  <c r="GM217" i="52"/>
  <c r="GN217" i="52" s="1"/>
  <c r="EQ219" i="52"/>
  <c r="ER219" i="52" s="1"/>
  <c r="GY220" i="52"/>
  <c r="GZ220" i="52" s="1"/>
  <c r="GY222" i="52"/>
  <c r="GZ222" i="52" s="1"/>
  <c r="GM224" i="52"/>
  <c r="GN224" i="52" s="1"/>
  <c r="GM226" i="52"/>
  <c r="GN226" i="52" s="1"/>
  <c r="FC253" i="52"/>
  <c r="FD253" i="52" s="1"/>
  <c r="GM258" i="52"/>
  <c r="GN258" i="52" s="1"/>
  <c r="EQ270" i="52"/>
  <c r="ER270" i="52" s="1"/>
  <c r="FC224" i="52"/>
  <c r="FD224" i="52" s="1"/>
  <c r="EQ225" i="52"/>
  <c r="ER225" i="52" s="1"/>
  <c r="EQ227" i="52"/>
  <c r="ER227" i="52" s="1"/>
  <c r="GM229" i="52"/>
  <c r="GN229" i="52" s="1"/>
  <c r="EQ232" i="52"/>
  <c r="ER232" i="52" s="1"/>
  <c r="GY232" i="52"/>
  <c r="GZ232" i="52" s="1"/>
  <c r="GY233" i="52"/>
  <c r="GZ233" i="52" s="1"/>
  <c r="EQ236" i="52"/>
  <c r="ER236" i="52" s="1"/>
  <c r="GM236" i="52"/>
  <c r="GN236" i="52" s="1"/>
  <c r="EQ239" i="52"/>
  <c r="ER239" i="52" s="1"/>
  <c r="GM239" i="52"/>
  <c r="GN239" i="52" s="1"/>
  <c r="GM240" i="52"/>
  <c r="GN240" i="52" s="1"/>
  <c r="EQ242" i="52"/>
  <c r="ER242" i="52" s="1"/>
  <c r="GM242" i="52"/>
  <c r="GN242" i="52" s="1"/>
  <c r="FC243" i="52"/>
  <c r="FD243" i="52" s="1"/>
  <c r="FC244" i="52"/>
  <c r="FD244" i="52" s="1"/>
  <c r="EQ245" i="52"/>
  <c r="ER245" i="52" s="1"/>
  <c r="FC245" i="52"/>
  <c r="FD245" i="52" s="1"/>
  <c r="EQ248" i="52"/>
  <c r="ER248" i="52" s="1"/>
  <c r="GM248" i="52"/>
  <c r="GN248" i="52" s="1"/>
  <c r="GY250" i="52"/>
  <c r="GZ250" i="52" s="1"/>
  <c r="FC251" i="52"/>
  <c r="FD251" i="52" s="1"/>
  <c r="EQ252" i="52"/>
  <c r="ER252" i="52" s="1"/>
  <c r="GM253" i="52"/>
  <c r="GN253" i="52" s="1"/>
  <c r="GY254" i="52"/>
  <c r="GZ254" i="52" s="1"/>
  <c r="EQ255" i="52"/>
  <c r="ER255" i="52" s="1"/>
  <c r="GM255" i="52"/>
  <c r="GN255" i="52" s="1"/>
  <c r="GY255" i="52"/>
  <c r="GZ255" i="52" s="1"/>
  <c r="FC256" i="52"/>
  <c r="FD256" i="52" s="1"/>
  <c r="FC257" i="52"/>
  <c r="FD257" i="52" s="1"/>
  <c r="GY257" i="52"/>
  <c r="GZ257" i="52" s="1"/>
  <c r="FC258" i="52"/>
  <c r="FD258" i="52" s="1"/>
  <c r="EQ265" i="52"/>
  <c r="ER265" i="52" s="1"/>
  <c r="EQ267" i="52"/>
  <c r="ER267" i="52" s="1"/>
  <c r="GM267" i="52"/>
  <c r="GN267" i="52" s="1"/>
  <c r="GY279" i="52"/>
  <c r="GZ279" i="52" s="1"/>
  <c r="GM284" i="52"/>
  <c r="GN284" i="52" s="1"/>
  <c r="GY284" i="52"/>
  <c r="GZ284" i="52" s="1"/>
  <c r="EQ285" i="52"/>
  <c r="ER285" i="52" s="1"/>
  <c r="GY285" i="52"/>
  <c r="GZ285" i="52" s="1"/>
  <c r="EQ286" i="52"/>
  <c r="ER286" i="52" s="1"/>
  <c r="FC287" i="52"/>
  <c r="FD287" i="52" s="1"/>
  <c r="FC288" i="52"/>
  <c r="FD288" i="52" s="1"/>
  <c r="GM288" i="52"/>
  <c r="GN288" i="52" s="1"/>
  <c r="FC289" i="52"/>
  <c r="FD289" i="52" s="1"/>
  <c r="EQ292" i="52"/>
  <c r="ER292" i="52" s="1"/>
  <c r="FC293" i="52"/>
  <c r="FD293" i="52" s="1"/>
  <c r="EQ294" i="52"/>
  <c r="ER294" i="52" s="1"/>
  <c r="FC294" i="52"/>
  <c r="FD294" i="52" s="1"/>
  <c r="EQ295" i="52"/>
  <c r="ER295" i="52" s="1"/>
  <c r="FC295" i="52"/>
  <c r="FD295" i="52" s="1"/>
  <c r="EQ313" i="52"/>
  <c r="ER313" i="52" s="1"/>
  <c r="GY322" i="52"/>
  <c r="GZ322" i="52" s="1"/>
  <c r="GY323" i="52"/>
  <c r="GZ323" i="52" s="1"/>
  <c r="GM325" i="52"/>
  <c r="GN325" i="52" s="1"/>
  <c r="GM344" i="52"/>
  <c r="GN344" i="52" s="1"/>
  <c r="GY181" i="52"/>
  <c r="GZ181" i="52" s="1"/>
  <c r="EQ182" i="52"/>
  <c r="ER182" i="52" s="1"/>
  <c r="EQ183" i="52"/>
  <c r="ER183" i="52" s="1"/>
  <c r="GM183" i="52"/>
  <c r="GN183" i="52" s="1"/>
  <c r="FC184" i="52"/>
  <c r="FD184" i="52" s="1"/>
  <c r="FC185" i="52"/>
  <c r="FD185" i="52" s="1"/>
  <c r="GM187" i="52"/>
  <c r="GN187" i="52" s="1"/>
  <c r="EQ188" i="52"/>
  <c r="ER188" i="52" s="1"/>
  <c r="GM192" i="52"/>
  <c r="GN192" i="52" s="1"/>
  <c r="GY199" i="52"/>
  <c r="GZ199" i="52" s="1"/>
  <c r="FC200" i="52"/>
  <c r="FD200" i="52" s="1"/>
  <c r="FC201" i="52"/>
  <c r="FD201" i="52" s="1"/>
  <c r="FC202" i="52"/>
  <c r="FD202" i="52" s="1"/>
  <c r="GY204" i="52"/>
  <c r="GZ204" i="52" s="1"/>
  <c r="EQ205" i="52"/>
  <c r="ER205" i="52" s="1"/>
  <c r="GM205" i="52"/>
  <c r="GN205" i="52" s="1"/>
  <c r="GY206" i="52"/>
  <c r="GZ206" i="52" s="1"/>
  <c r="GY210" i="52"/>
  <c r="GZ210" i="52" s="1"/>
  <c r="EQ211" i="52"/>
  <c r="ER211" i="52" s="1"/>
  <c r="GM211" i="52"/>
  <c r="GN211" i="52" s="1"/>
  <c r="GY211" i="52"/>
  <c r="GZ211" i="52" s="1"/>
  <c r="FC212" i="52"/>
  <c r="FD212" i="52" s="1"/>
  <c r="GY212" i="52"/>
  <c r="GZ212" i="52" s="1"/>
  <c r="EQ213" i="52"/>
  <c r="ER213" i="52" s="1"/>
  <c r="FC213" i="52"/>
  <c r="FD213" i="52" s="1"/>
  <c r="FC214" i="52"/>
  <c r="FD214" i="52" s="1"/>
  <c r="FC216" i="52"/>
  <c r="FD216" i="52" s="1"/>
  <c r="FC217" i="52"/>
  <c r="FD217" i="52" s="1"/>
  <c r="FC218" i="52"/>
  <c r="FD218" i="52" s="1"/>
  <c r="GM218" i="52"/>
  <c r="GN218" i="52" s="1"/>
  <c r="GY219" i="52"/>
  <c r="GZ219" i="52" s="1"/>
  <c r="FC220" i="52"/>
  <c r="FD220" i="52" s="1"/>
  <c r="EQ221" i="52"/>
  <c r="ER221" i="52" s="1"/>
  <c r="GM222" i="52"/>
  <c r="GN222" i="52" s="1"/>
  <c r="FC225" i="52"/>
  <c r="FD225" i="52" s="1"/>
  <c r="EQ226" i="52"/>
  <c r="ER226" i="52" s="1"/>
  <c r="GM227" i="52"/>
  <c r="GN227" i="52" s="1"/>
  <c r="EQ228" i="52"/>
  <c r="ER228" i="52" s="1"/>
  <c r="GY230" i="52"/>
  <c r="GZ230" i="52" s="1"/>
  <c r="EQ231" i="52"/>
  <c r="ER231" i="52" s="1"/>
  <c r="GM231" i="52"/>
  <c r="GN231" i="52" s="1"/>
  <c r="GY231" i="52"/>
  <c r="GZ231" i="52" s="1"/>
  <c r="FC232" i="52"/>
  <c r="FD232" i="52" s="1"/>
  <c r="FC233" i="52"/>
  <c r="FD233" i="52" s="1"/>
  <c r="FC234" i="52"/>
  <c r="FD234" i="52" s="1"/>
  <c r="FC236" i="52"/>
  <c r="FD236" i="52" s="1"/>
  <c r="FC237" i="52"/>
  <c r="FD237" i="52" s="1"/>
  <c r="GY239" i="52"/>
  <c r="GZ239" i="52" s="1"/>
  <c r="FC242" i="52"/>
  <c r="FD242" i="52" s="1"/>
  <c r="EQ246" i="52"/>
  <c r="ER246" i="52" s="1"/>
  <c r="FC246" i="52"/>
  <c r="FD246" i="52" s="1"/>
  <c r="GY248" i="52"/>
  <c r="GZ248" i="52" s="1"/>
  <c r="GY249" i="52"/>
  <c r="GZ249" i="52" s="1"/>
  <c r="EQ251" i="52"/>
  <c r="ER251" i="52" s="1"/>
  <c r="GM251" i="52"/>
  <c r="GN251" i="52" s="1"/>
  <c r="GM252" i="52"/>
  <c r="GN252" i="52" s="1"/>
  <c r="EQ254" i="52"/>
  <c r="ER254" i="52" s="1"/>
  <c r="GM254" i="52"/>
  <c r="GN254" i="52" s="1"/>
  <c r="EQ258" i="52"/>
  <c r="ER258" i="52" s="1"/>
  <c r="EQ259" i="52"/>
  <c r="ER259" i="52" s="1"/>
  <c r="GM259" i="52"/>
  <c r="GN259" i="52" s="1"/>
  <c r="FC260" i="52"/>
  <c r="FD260" i="52" s="1"/>
  <c r="GM260" i="52"/>
  <c r="GN260" i="52" s="1"/>
  <c r="GY261" i="52"/>
  <c r="GZ261" i="52" s="1"/>
  <c r="EQ262" i="52"/>
  <c r="ER262" i="52" s="1"/>
  <c r="GY262" i="52"/>
  <c r="GZ262" i="52" s="1"/>
  <c r="GM265" i="52"/>
  <c r="GN265" i="52" s="1"/>
  <c r="GM268" i="52"/>
  <c r="GN268" i="52" s="1"/>
  <c r="GY269" i="52"/>
  <c r="GZ269" i="52" s="1"/>
  <c r="EQ271" i="52"/>
  <c r="ER271" i="52" s="1"/>
  <c r="GM272" i="52"/>
  <c r="GN272" i="52" s="1"/>
  <c r="FC273" i="52"/>
  <c r="FD273" i="52" s="1"/>
  <c r="EQ275" i="52"/>
  <c r="ER275" i="52" s="1"/>
  <c r="FC275" i="52"/>
  <c r="FD275" i="52" s="1"/>
  <c r="FC276" i="52"/>
  <c r="FD276" i="52" s="1"/>
  <c r="GM276" i="52"/>
  <c r="GN276" i="52" s="1"/>
  <c r="GY278" i="52"/>
  <c r="GZ278" i="52" s="1"/>
  <c r="EQ279" i="52"/>
  <c r="ER279" i="52" s="1"/>
  <c r="EQ280" i="52"/>
  <c r="ER280" i="52" s="1"/>
  <c r="FC281" i="52"/>
  <c r="FD281" i="52" s="1"/>
  <c r="FC282" i="52"/>
  <c r="FD282" i="52" s="1"/>
  <c r="GM295" i="52"/>
  <c r="GN295" i="52" s="1"/>
  <c r="GM296" i="52"/>
  <c r="GN296" i="52" s="1"/>
  <c r="EQ298" i="52"/>
  <c r="ER298" i="52" s="1"/>
  <c r="FC300" i="52"/>
  <c r="FD300" i="52" s="1"/>
  <c r="GM301" i="52"/>
  <c r="GN301" i="52" s="1"/>
  <c r="GM308" i="52"/>
  <c r="GN308" i="52" s="1"/>
  <c r="GY310" i="52"/>
  <c r="GZ310" i="52" s="1"/>
  <c r="FC313" i="52"/>
  <c r="FD313" i="52" s="1"/>
  <c r="GM316" i="52"/>
  <c r="GN316" i="52" s="1"/>
  <c r="EQ318" i="52"/>
  <c r="ER318" i="52" s="1"/>
  <c r="EQ320" i="52"/>
  <c r="ER320" i="52" s="1"/>
  <c r="FC321" i="52"/>
  <c r="FD321" i="52" s="1"/>
  <c r="EQ326" i="52"/>
  <c r="ER326" i="52" s="1"/>
  <c r="GY327" i="52"/>
  <c r="GZ327" i="52" s="1"/>
  <c r="GM328" i="52"/>
  <c r="GN328" i="52" s="1"/>
  <c r="GM329" i="52"/>
  <c r="GN329" i="52" s="1"/>
  <c r="FC334" i="52"/>
  <c r="FD334" i="52" s="1"/>
  <c r="GM335" i="52"/>
  <c r="GN335" i="52" s="1"/>
  <c r="GY336" i="52"/>
  <c r="GZ336" i="52" s="1"/>
  <c r="FC338" i="52"/>
  <c r="FD338" i="52" s="1"/>
  <c r="GM339" i="52"/>
  <c r="GN339" i="52" s="1"/>
  <c r="GY340" i="52"/>
  <c r="GZ340" i="52" s="1"/>
  <c r="EQ341" i="52"/>
  <c r="ER341" i="52" s="1"/>
  <c r="GM343" i="52"/>
  <c r="GN343" i="52" s="1"/>
  <c r="FC347" i="52"/>
  <c r="FD347" i="52" s="1"/>
  <c r="EQ223" i="52"/>
  <c r="ER223" i="52" s="1"/>
  <c r="GY226" i="52"/>
  <c r="GZ226" i="52" s="1"/>
  <c r="GM228" i="52"/>
  <c r="GN228" i="52" s="1"/>
  <c r="EQ230" i="52"/>
  <c r="ER230" i="52" s="1"/>
  <c r="GM230" i="52"/>
  <c r="GN230" i="52" s="1"/>
  <c r="FC231" i="52"/>
  <c r="FD231" i="52" s="1"/>
  <c r="EQ233" i="52"/>
  <c r="ER233" i="52" s="1"/>
  <c r="GM233" i="52"/>
  <c r="GN233" i="52" s="1"/>
  <c r="GM234" i="52"/>
  <c r="GN234" i="52" s="1"/>
  <c r="GM241" i="52"/>
  <c r="GN241" i="52" s="1"/>
  <c r="EQ247" i="52"/>
  <c r="ER247" i="52" s="1"/>
  <c r="FC247" i="52"/>
  <c r="FD247" i="52" s="1"/>
  <c r="EQ250" i="52"/>
  <c r="ER250" i="52" s="1"/>
  <c r="GM250" i="52"/>
  <c r="GN250" i="52" s="1"/>
  <c r="GY251" i="52"/>
  <c r="GZ251" i="52" s="1"/>
  <c r="FC254" i="52"/>
  <c r="FD254" i="52" s="1"/>
  <c r="FC255" i="52"/>
  <c r="FD255" i="52" s="1"/>
  <c r="EQ261" i="52"/>
  <c r="ER261" i="52" s="1"/>
  <c r="GM261" i="52"/>
  <c r="GN261" i="52" s="1"/>
  <c r="EQ264" i="52"/>
  <c r="ER264" i="52" s="1"/>
  <c r="GY265" i="52"/>
  <c r="GZ265" i="52" s="1"/>
  <c r="GM266" i="52"/>
  <c r="GN266" i="52" s="1"/>
  <c r="GY268" i="52"/>
  <c r="GZ268" i="52" s="1"/>
  <c r="GY270" i="52"/>
  <c r="GZ270" i="52" s="1"/>
  <c r="FC271" i="52"/>
  <c r="FD271" i="52" s="1"/>
  <c r="FC274" i="52"/>
  <c r="FD274" i="52" s="1"/>
  <c r="GM275" i="52"/>
  <c r="GN275" i="52" s="1"/>
  <c r="GY276" i="52"/>
  <c r="GZ276" i="52" s="1"/>
  <c r="GY277" i="52"/>
  <c r="GZ277" i="52" s="1"/>
  <c r="FC279" i="52"/>
  <c r="FD279" i="52" s="1"/>
  <c r="FC283" i="52"/>
  <c r="FD283" i="52" s="1"/>
  <c r="FC284" i="52"/>
  <c r="FD284" i="52" s="1"/>
  <c r="EQ287" i="52"/>
  <c r="ER287" i="52" s="1"/>
  <c r="GY287" i="52"/>
  <c r="GZ287" i="52" s="1"/>
  <c r="GY288" i="52"/>
  <c r="GZ288" i="52" s="1"/>
  <c r="EQ289" i="52"/>
  <c r="ER289" i="52" s="1"/>
  <c r="GM290" i="52"/>
  <c r="GN290" i="52" s="1"/>
  <c r="GM291" i="52"/>
  <c r="GN291" i="52" s="1"/>
  <c r="GM292" i="52"/>
  <c r="GN292" i="52" s="1"/>
  <c r="GY296" i="52"/>
  <c r="GZ296" i="52" s="1"/>
  <c r="EQ297" i="52"/>
  <c r="ER297" i="52" s="1"/>
  <c r="GY297" i="52"/>
  <c r="GZ297" i="52" s="1"/>
  <c r="GY298" i="52"/>
  <c r="GZ298" i="52" s="1"/>
  <c r="GM300" i="52"/>
  <c r="GN300" i="52" s="1"/>
  <c r="GY301" i="52"/>
  <c r="GZ301" i="52" s="1"/>
  <c r="GY302" i="52"/>
  <c r="GZ302" i="52" s="1"/>
  <c r="EQ303" i="52"/>
  <c r="ER303" i="52" s="1"/>
  <c r="FC304" i="52"/>
  <c r="FD304" i="52" s="1"/>
  <c r="FC305" i="52"/>
  <c r="FD305" i="52" s="1"/>
  <c r="GM305" i="52"/>
  <c r="GN305" i="52" s="1"/>
  <c r="FC306" i="52"/>
  <c r="FD306" i="52" s="1"/>
  <c r="EQ307" i="52"/>
  <c r="ER307" i="52" s="1"/>
  <c r="GM311" i="52"/>
  <c r="GN311" i="52" s="1"/>
  <c r="GM314" i="52"/>
  <c r="GN314" i="52" s="1"/>
  <c r="GY326" i="52"/>
  <c r="GZ326" i="52" s="1"/>
  <c r="GY329" i="52"/>
  <c r="GZ329" i="52" s="1"/>
  <c r="EQ330" i="52"/>
  <c r="ER330" i="52" s="1"/>
  <c r="GM330" i="52"/>
  <c r="GN330" i="52" s="1"/>
  <c r="GY331" i="52"/>
  <c r="GZ331" i="52" s="1"/>
  <c r="EQ332" i="52"/>
  <c r="ER332" i="52" s="1"/>
  <c r="EQ344" i="52"/>
  <c r="ER344" i="52" s="1"/>
  <c r="FC345" i="52"/>
  <c r="FD345" i="52" s="1"/>
  <c r="GM347" i="52"/>
  <c r="GN347" i="52" s="1"/>
  <c r="GM303" i="52"/>
  <c r="GN303" i="52" s="1"/>
  <c r="GY304" i="52"/>
  <c r="GZ304" i="52" s="1"/>
  <c r="EQ305" i="52"/>
  <c r="ER305" i="52" s="1"/>
  <c r="GY305" i="52"/>
  <c r="GZ305" i="52" s="1"/>
  <c r="GY306" i="52"/>
  <c r="GZ306" i="52" s="1"/>
  <c r="EQ308" i="52"/>
  <c r="ER308" i="52" s="1"/>
  <c r="FC308" i="52"/>
  <c r="FD308" i="52" s="1"/>
  <c r="GM310" i="52"/>
  <c r="GN310" i="52" s="1"/>
  <c r="GY311" i="52"/>
  <c r="GZ311" i="52" s="1"/>
  <c r="GY313" i="52"/>
  <c r="GZ313" i="52" s="1"/>
  <c r="EQ314" i="52"/>
  <c r="ER314" i="52" s="1"/>
  <c r="EQ316" i="52"/>
  <c r="ER316" i="52" s="1"/>
  <c r="FC317" i="52"/>
  <c r="FD317" i="52" s="1"/>
  <c r="GY317" i="52"/>
  <c r="GZ317" i="52" s="1"/>
  <c r="GY318" i="52"/>
  <c r="GZ318" i="52" s="1"/>
  <c r="FC320" i="52"/>
  <c r="FD320" i="52" s="1"/>
  <c r="GM323" i="52"/>
  <c r="GN323" i="52" s="1"/>
  <c r="FC324" i="52"/>
  <c r="FD324" i="52" s="1"/>
  <c r="FC325" i="52"/>
  <c r="FD325" i="52" s="1"/>
  <c r="FC326" i="52"/>
  <c r="FD326" i="52" s="1"/>
  <c r="FC327" i="52"/>
  <c r="FD327" i="52" s="1"/>
  <c r="EQ328" i="52"/>
  <c r="ER328" i="52" s="1"/>
  <c r="EQ329" i="52"/>
  <c r="ER329" i="52" s="1"/>
  <c r="FC331" i="52"/>
  <c r="FD331" i="52" s="1"/>
  <c r="FC332" i="52"/>
  <c r="FD332" i="52" s="1"/>
  <c r="GM332" i="52"/>
  <c r="GN332" i="52" s="1"/>
  <c r="GM333" i="52"/>
  <c r="GN333" i="52" s="1"/>
  <c r="GY333" i="52"/>
  <c r="GZ333" i="52" s="1"/>
  <c r="GY334" i="52"/>
  <c r="GZ334" i="52" s="1"/>
  <c r="EQ335" i="52"/>
  <c r="ER335" i="52" s="1"/>
  <c r="EQ336" i="52"/>
  <c r="ER336" i="52" s="1"/>
  <c r="FC336" i="52"/>
  <c r="FD336" i="52" s="1"/>
  <c r="EQ337" i="52"/>
  <c r="ER337" i="52" s="1"/>
  <c r="GM337" i="52"/>
  <c r="GN337" i="52" s="1"/>
  <c r="GY338" i="52"/>
  <c r="GZ338" i="52" s="1"/>
  <c r="GY339" i="52"/>
  <c r="GZ339" i="52" s="1"/>
  <c r="EQ340" i="52"/>
  <c r="ER340" i="52" s="1"/>
  <c r="FC341" i="52"/>
  <c r="FD341" i="52" s="1"/>
  <c r="FC342" i="52"/>
  <c r="FD342" i="52" s="1"/>
  <c r="GM342" i="52"/>
  <c r="GN342" i="52" s="1"/>
  <c r="FC344" i="52"/>
  <c r="FD344" i="52" s="1"/>
  <c r="EQ345" i="52"/>
  <c r="ER345" i="52" s="1"/>
  <c r="GM346" i="52"/>
  <c r="GN346" i="52" s="1"/>
  <c r="FC259" i="52"/>
  <c r="FD259" i="52" s="1"/>
  <c r="EQ263" i="52"/>
  <c r="ER263" i="52" s="1"/>
  <c r="GY264" i="52"/>
  <c r="GZ264" i="52" s="1"/>
  <c r="FC267" i="52"/>
  <c r="FD267" i="52" s="1"/>
  <c r="FC268" i="52"/>
  <c r="FD268" i="52" s="1"/>
  <c r="EQ269" i="52"/>
  <c r="ER269" i="52" s="1"/>
  <c r="GM269" i="52"/>
  <c r="GN269" i="52" s="1"/>
  <c r="FC270" i="52"/>
  <c r="FD270" i="52" s="1"/>
  <c r="GM270" i="52"/>
  <c r="GN270" i="52" s="1"/>
  <c r="GY271" i="52"/>
  <c r="GZ271" i="52" s="1"/>
  <c r="EQ272" i="52"/>
  <c r="ER272" i="52" s="1"/>
  <c r="EQ274" i="52"/>
  <c r="ER274" i="52" s="1"/>
  <c r="GM274" i="52"/>
  <c r="GN274" i="52" s="1"/>
  <c r="GY274" i="52"/>
  <c r="GZ274" i="52" s="1"/>
  <c r="GY275" i="52"/>
  <c r="GZ275" i="52" s="1"/>
  <c r="FC277" i="52"/>
  <c r="FD277" i="52" s="1"/>
  <c r="EQ278" i="52"/>
  <c r="ER278" i="52" s="1"/>
  <c r="FC280" i="52"/>
  <c r="FD280" i="52" s="1"/>
  <c r="GM280" i="52"/>
  <c r="GN280" i="52" s="1"/>
  <c r="GM281" i="52"/>
  <c r="GN281" i="52" s="1"/>
  <c r="GM282" i="52"/>
  <c r="GN282" i="52" s="1"/>
  <c r="EQ284" i="52"/>
  <c r="ER284" i="52" s="1"/>
  <c r="FC285" i="52"/>
  <c r="FD285" i="52" s="1"/>
  <c r="FC286" i="52"/>
  <c r="FD286" i="52" s="1"/>
  <c r="GM287" i="52"/>
  <c r="GN287" i="52" s="1"/>
  <c r="GY289" i="52"/>
  <c r="GZ289" i="52" s="1"/>
  <c r="EQ290" i="52"/>
  <c r="ER290" i="52" s="1"/>
  <c r="GY290" i="52"/>
  <c r="GZ290" i="52" s="1"/>
  <c r="FC292" i="52"/>
  <c r="FD292" i="52" s="1"/>
  <c r="GM293" i="52"/>
  <c r="GN293" i="52" s="1"/>
  <c r="GM294" i="52"/>
  <c r="GN294" i="52" s="1"/>
  <c r="FC296" i="52"/>
  <c r="FD296" i="52" s="1"/>
  <c r="FC297" i="52"/>
  <c r="FD297" i="52" s="1"/>
  <c r="GM297" i="52"/>
  <c r="GN297" i="52" s="1"/>
  <c r="FC298" i="52"/>
  <c r="FD298" i="52" s="1"/>
  <c r="EQ299" i="52"/>
  <c r="ER299" i="52" s="1"/>
  <c r="GY300" i="52"/>
  <c r="GZ300" i="52" s="1"/>
  <c r="EQ301" i="52"/>
  <c r="ER301" i="52" s="1"/>
  <c r="GM302" i="52"/>
  <c r="GN302" i="52" s="1"/>
  <c r="GY303" i="52"/>
  <c r="GZ303" i="52" s="1"/>
  <c r="EQ304" i="52"/>
  <c r="ER304" i="52" s="1"/>
  <c r="GM306" i="52"/>
  <c r="GN306" i="52" s="1"/>
  <c r="GM307" i="52"/>
  <c r="GN307" i="52" s="1"/>
  <c r="EQ309" i="52"/>
  <c r="ER309" i="52" s="1"/>
  <c r="FC309" i="52"/>
  <c r="FD309" i="52" s="1"/>
  <c r="GM312" i="52"/>
  <c r="GN312" i="52" s="1"/>
  <c r="GY314" i="52"/>
  <c r="GZ314" i="52" s="1"/>
  <c r="FC316" i="52"/>
  <c r="FD316" i="52" s="1"/>
  <c r="GM318" i="52"/>
  <c r="GN318" i="52" s="1"/>
  <c r="GM319" i="52"/>
  <c r="GN319" i="52" s="1"/>
  <c r="GM320" i="52"/>
  <c r="GN320" i="52" s="1"/>
  <c r="GM321" i="52"/>
  <c r="GN321" i="52" s="1"/>
  <c r="GY321" i="52"/>
  <c r="GZ321" i="52" s="1"/>
  <c r="GM322" i="52"/>
  <c r="GN322" i="52" s="1"/>
  <c r="FC323" i="52"/>
  <c r="FD323" i="52" s="1"/>
  <c r="EQ325" i="52"/>
  <c r="ER325" i="52" s="1"/>
  <c r="GM331" i="52"/>
  <c r="GN331" i="52" s="1"/>
  <c r="GY332" i="52"/>
  <c r="GZ332" i="52" s="1"/>
  <c r="EQ333" i="52"/>
  <c r="ER333" i="52" s="1"/>
  <c r="FC335" i="52"/>
  <c r="FD335" i="52" s="1"/>
  <c r="GM336" i="52"/>
  <c r="GN336" i="52" s="1"/>
  <c r="GY337" i="52"/>
  <c r="GZ337" i="52" s="1"/>
  <c r="EQ338" i="52"/>
  <c r="ER338" i="52" s="1"/>
  <c r="FC340" i="52"/>
  <c r="FD340" i="52" s="1"/>
  <c r="GM341" i="52"/>
  <c r="GN341" i="52" s="1"/>
  <c r="GY342" i="52"/>
  <c r="GZ342" i="52" s="1"/>
  <c r="EQ343" i="52"/>
  <c r="ER343" i="52" s="1"/>
  <c r="EQ346" i="52"/>
  <c r="ER346" i="52" s="1"/>
  <c r="J385" i="52"/>
  <c r="J409" i="52"/>
  <c r="J431" i="52"/>
  <c r="E403" i="52"/>
  <c r="E367" i="52"/>
  <c r="E412" i="52"/>
  <c r="D427" i="52"/>
  <c r="D428" i="52"/>
  <c r="D397" i="52"/>
  <c r="E399" i="52"/>
  <c r="K432" i="52"/>
  <c r="D411" i="52"/>
  <c r="E377" i="52"/>
  <c r="E426" i="52"/>
  <c r="J423" i="52"/>
  <c r="J424" i="52"/>
  <c r="K406" i="52"/>
  <c r="K407" i="52"/>
  <c r="L407" i="52" s="1"/>
  <c r="K411" i="52"/>
  <c r="L411" i="52" s="1"/>
  <c r="K397" i="52"/>
  <c r="D433" i="52"/>
  <c r="E396" i="52"/>
  <c r="K361" i="52"/>
  <c r="K378" i="52"/>
  <c r="J435" i="52"/>
  <c r="K414" i="52"/>
  <c r="J408" i="52"/>
  <c r="E384" i="52"/>
  <c r="E393" i="52"/>
  <c r="K394" i="52"/>
  <c r="GY98" i="52"/>
  <c r="GZ98" i="52" s="1"/>
  <c r="GY99" i="52"/>
  <c r="GZ99" i="52" s="1"/>
  <c r="GY103" i="52"/>
  <c r="GZ103" i="52" s="1"/>
  <c r="GY107" i="52"/>
  <c r="GZ107" i="52" s="1"/>
  <c r="GY111" i="52"/>
  <c r="GZ111" i="52" s="1"/>
  <c r="GY112" i="52"/>
  <c r="GZ112" i="52" s="1"/>
  <c r="FC127" i="52"/>
  <c r="FD127" i="52" s="1"/>
  <c r="FC128" i="52"/>
  <c r="FD128" i="52" s="1"/>
  <c r="GY142" i="52"/>
  <c r="GZ142" i="52" s="1"/>
  <c r="GY143" i="52"/>
  <c r="GZ143" i="52" s="1"/>
  <c r="K368" i="52"/>
  <c r="L368" i="52" s="1"/>
  <c r="K400" i="52"/>
  <c r="K401" i="52"/>
  <c r="K402" i="52"/>
  <c r="J404" i="52"/>
  <c r="GY95" i="52"/>
  <c r="GZ95" i="52" s="1"/>
  <c r="FC97" i="52"/>
  <c r="FD97" i="52" s="1"/>
  <c r="GY101" i="52"/>
  <c r="GZ101" i="52" s="1"/>
  <c r="GY105" i="52"/>
  <c r="GZ105" i="52" s="1"/>
  <c r="GY109" i="52"/>
  <c r="GZ109" i="52" s="1"/>
  <c r="GY123" i="52"/>
  <c r="GZ123" i="52" s="1"/>
  <c r="FC139" i="52"/>
  <c r="FD139" i="52" s="1"/>
  <c r="FC140" i="52"/>
  <c r="FD140" i="52" s="1"/>
  <c r="E418" i="52"/>
  <c r="K429" i="52"/>
  <c r="K435" i="52"/>
  <c r="FC95" i="52"/>
  <c r="FD95" i="52" s="1"/>
  <c r="GY100" i="52"/>
  <c r="GZ100" i="52" s="1"/>
  <c r="GY104" i="52"/>
  <c r="GZ104" i="52" s="1"/>
  <c r="GY108" i="52"/>
  <c r="GZ108" i="52" s="1"/>
  <c r="GY115" i="52"/>
  <c r="GZ115" i="52" s="1"/>
  <c r="GY116" i="52"/>
  <c r="GZ116" i="52" s="1"/>
  <c r="GY117" i="52"/>
  <c r="GZ117" i="52" s="1"/>
  <c r="FC131" i="52"/>
  <c r="FD131" i="52" s="1"/>
  <c r="FC132" i="52"/>
  <c r="FD132" i="52" s="1"/>
  <c r="E362" i="52"/>
  <c r="K395" i="52"/>
  <c r="E428" i="52"/>
  <c r="D429" i="52"/>
  <c r="E434" i="52"/>
  <c r="K409" i="52"/>
  <c r="GM112" i="52"/>
  <c r="GN112" i="52" s="1"/>
  <c r="GM116" i="52"/>
  <c r="GN116" i="52" s="1"/>
  <c r="EQ120" i="52"/>
  <c r="ER120" i="52" s="1"/>
  <c r="EQ123" i="52"/>
  <c r="ER123" i="52" s="1"/>
  <c r="GM125" i="52"/>
  <c r="GN125" i="52" s="1"/>
  <c r="GM127" i="52"/>
  <c r="GN127" i="52" s="1"/>
  <c r="EQ128" i="52"/>
  <c r="ER128" i="52" s="1"/>
  <c r="EQ131" i="52"/>
  <c r="ER131" i="52" s="1"/>
  <c r="GM133" i="52"/>
  <c r="GN133" i="52" s="1"/>
  <c r="EQ136" i="52"/>
  <c r="ER136" i="52" s="1"/>
  <c r="EQ139" i="52"/>
  <c r="ER139" i="52" s="1"/>
  <c r="GM141" i="52"/>
  <c r="GN141" i="52" s="1"/>
  <c r="EQ144" i="52"/>
  <c r="ER144" i="52" s="1"/>
  <c r="GM144" i="52"/>
  <c r="GN144" i="52" s="1"/>
  <c r="GM151" i="52"/>
  <c r="GN151" i="52" s="1"/>
  <c r="GM117" i="52"/>
  <c r="GN117" i="52" s="1"/>
  <c r="EQ121" i="52"/>
  <c r="ER121" i="52" s="1"/>
  <c r="GM123" i="52"/>
  <c r="GN123" i="52" s="1"/>
  <c r="EQ126" i="52"/>
  <c r="ER126" i="52" s="1"/>
  <c r="EQ129" i="52"/>
  <c r="ER129" i="52" s="1"/>
  <c r="GM131" i="52"/>
  <c r="GN131" i="52" s="1"/>
  <c r="EQ134" i="52"/>
  <c r="ER134" i="52" s="1"/>
  <c r="EQ137" i="52"/>
  <c r="ER137" i="52" s="1"/>
  <c r="GM139" i="52"/>
  <c r="GN139" i="52" s="1"/>
  <c r="EQ142" i="52"/>
  <c r="ER142" i="52" s="1"/>
  <c r="GM147" i="52"/>
  <c r="GN147" i="52" s="1"/>
  <c r="EQ153" i="52"/>
  <c r="ER153" i="52" s="1"/>
  <c r="D385" i="52"/>
  <c r="GM113" i="52"/>
  <c r="GN113" i="52" s="1"/>
  <c r="EQ119" i="52"/>
  <c r="ER119" i="52" s="1"/>
  <c r="GM121" i="52"/>
  <c r="GN121" i="52" s="1"/>
  <c r="EQ124" i="52"/>
  <c r="ER124" i="52" s="1"/>
  <c r="EQ127" i="52"/>
  <c r="ER127" i="52" s="1"/>
  <c r="GM129" i="52"/>
  <c r="GN129" i="52" s="1"/>
  <c r="EQ132" i="52"/>
  <c r="ER132" i="52" s="1"/>
  <c r="EQ135" i="52"/>
  <c r="ER135" i="52" s="1"/>
  <c r="EQ140" i="52"/>
  <c r="ER140" i="52" s="1"/>
  <c r="EQ143" i="52"/>
  <c r="ER143" i="52" s="1"/>
  <c r="EQ149" i="52"/>
  <c r="ER149" i="52" s="1"/>
  <c r="GM152" i="52"/>
  <c r="GN152" i="52" s="1"/>
  <c r="GM153" i="52"/>
  <c r="GN153" i="52" s="1"/>
  <c r="K356" i="52"/>
  <c r="K380" i="52"/>
  <c r="GB385" i="52"/>
  <c r="H385" i="52" s="1"/>
  <c r="D431" i="52"/>
  <c r="E382" i="52"/>
  <c r="K393" i="52"/>
  <c r="J378" i="52"/>
  <c r="D382" i="52"/>
  <c r="K396" i="52"/>
  <c r="K377" i="52"/>
  <c r="K424" i="52"/>
  <c r="J429" i="52"/>
  <c r="HL350" i="52"/>
  <c r="M350" i="52" s="1"/>
  <c r="J351" i="52"/>
  <c r="K369" i="52"/>
  <c r="D395" i="52"/>
  <c r="K362" i="52"/>
  <c r="K372" i="52"/>
  <c r="K386" i="52"/>
  <c r="D423" i="52"/>
  <c r="E405" i="52"/>
  <c r="GB372" i="52"/>
  <c r="H372" i="52" s="1"/>
  <c r="K419" i="52"/>
  <c r="K421" i="52"/>
  <c r="K422" i="52"/>
  <c r="J433" i="52"/>
  <c r="K365" i="52"/>
  <c r="J374" i="52"/>
  <c r="K413" i="52"/>
  <c r="K425" i="52"/>
  <c r="K428" i="52"/>
  <c r="D355" i="52"/>
  <c r="K357" i="52"/>
  <c r="J358" i="52"/>
  <c r="D361" i="52"/>
  <c r="D365" i="52"/>
  <c r="FP374" i="52"/>
  <c r="G374" i="52" s="1"/>
  <c r="AV33" i="52"/>
  <c r="AV3" i="52" s="1"/>
  <c r="AZ33" i="52"/>
  <c r="AZ3" i="52" s="1"/>
  <c r="AU33" i="52"/>
  <c r="AY33" i="52"/>
  <c r="AY3" i="52" s="1"/>
  <c r="AT33" i="52"/>
  <c r="AX33" i="52"/>
  <c r="AX3" i="52" s="1"/>
  <c r="HL353" i="52"/>
  <c r="M353" i="52" s="1"/>
  <c r="K354" i="52"/>
  <c r="J389" i="52"/>
  <c r="K433" i="52"/>
  <c r="K350" i="52"/>
  <c r="D353" i="52"/>
  <c r="HX353" i="52"/>
  <c r="N353" i="52" s="1"/>
  <c r="GB356" i="52"/>
  <c r="H356" i="52" s="1"/>
  <c r="K359" i="52"/>
  <c r="J363" i="52"/>
  <c r="E366" i="52"/>
  <c r="GB369" i="52"/>
  <c r="H369" i="52" s="1"/>
  <c r="GB380" i="52"/>
  <c r="H380" i="52" s="1"/>
  <c r="J421" i="52"/>
  <c r="K423" i="52"/>
  <c r="K431" i="52"/>
  <c r="J432" i="52"/>
  <c r="K434" i="52"/>
  <c r="E435" i="52"/>
  <c r="D415" i="52"/>
  <c r="K416" i="52"/>
  <c r="K420" i="52"/>
  <c r="K427" i="52"/>
  <c r="K383" i="52"/>
  <c r="K388" i="52"/>
  <c r="K392" i="52"/>
  <c r="J425" i="52"/>
  <c r="J427" i="52"/>
  <c r="J428" i="52"/>
  <c r="J355" i="52"/>
  <c r="K360" i="52"/>
  <c r="E374" i="52"/>
  <c r="K375" i="52"/>
  <c r="K379" i="52"/>
  <c r="K385" i="52"/>
  <c r="K389" i="52"/>
  <c r="HL403" i="52"/>
  <c r="M403" i="52" s="1"/>
  <c r="E404" i="52"/>
  <c r="AV2" i="52"/>
  <c r="GY122" i="52"/>
  <c r="GZ122" i="52" s="1"/>
  <c r="GY130" i="52"/>
  <c r="GZ130" i="52" s="1"/>
  <c r="GY131" i="52"/>
  <c r="GZ131" i="52" s="1"/>
  <c r="FC135" i="52"/>
  <c r="FD135" i="52" s="1"/>
  <c r="FC136" i="52"/>
  <c r="FD136" i="52" s="1"/>
  <c r="GY138" i="52"/>
  <c r="GZ138" i="52" s="1"/>
  <c r="GY139" i="52"/>
  <c r="GZ139" i="52" s="1"/>
  <c r="FC143" i="52"/>
  <c r="FD143" i="52" s="1"/>
  <c r="FC144" i="52"/>
  <c r="FD144" i="52" s="1"/>
  <c r="E350" i="52"/>
  <c r="J365" i="52"/>
  <c r="J366" i="52"/>
  <c r="K376" i="52"/>
  <c r="GB392" i="52"/>
  <c r="H392" i="52" s="1"/>
  <c r="K403" i="52"/>
  <c r="E408" i="52"/>
  <c r="HL411" i="52"/>
  <c r="M411" i="52" s="1"/>
  <c r="K415" i="52"/>
  <c r="E423" i="52"/>
  <c r="K426" i="52"/>
  <c r="E430" i="52"/>
  <c r="FC115" i="52"/>
  <c r="FD115" i="52" s="1"/>
  <c r="FC116" i="52"/>
  <c r="FD116" i="52" s="1"/>
  <c r="FC117" i="52"/>
  <c r="FD117" i="52" s="1"/>
  <c r="FC118" i="52"/>
  <c r="FD118" i="52" s="1"/>
  <c r="GY120" i="52"/>
  <c r="GZ120" i="52" s="1"/>
  <c r="GY121" i="52"/>
  <c r="GZ121" i="52" s="1"/>
  <c r="FC125" i="52"/>
  <c r="FD125" i="52" s="1"/>
  <c r="FC126" i="52"/>
  <c r="FD126" i="52" s="1"/>
  <c r="GY128" i="52"/>
  <c r="GZ128" i="52" s="1"/>
  <c r="GY129" i="52"/>
  <c r="GZ129" i="52" s="1"/>
  <c r="FC133" i="52"/>
  <c r="FD133" i="52" s="1"/>
  <c r="FC134" i="52"/>
  <c r="FD134" i="52" s="1"/>
  <c r="GY136" i="52"/>
  <c r="GZ136" i="52" s="1"/>
  <c r="GY137" i="52"/>
  <c r="GZ137" i="52" s="1"/>
  <c r="FC141" i="52"/>
  <c r="FD141" i="52" s="1"/>
  <c r="FC142" i="52"/>
  <c r="FD142" i="52" s="1"/>
  <c r="K349" i="52"/>
  <c r="GB349" i="52"/>
  <c r="H349" i="52" s="1"/>
  <c r="GB357" i="52"/>
  <c r="H357" i="52" s="1"/>
  <c r="D362" i="52"/>
  <c r="HL362" i="52"/>
  <c r="M362" i="52" s="1"/>
  <c r="J377" i="52"/>
  <c r="D381" i="52"/>
  <c r="K390" i="52"/>
  <c r="J397" i="52"/>
  <c r="K398" i="52"/>
  <c r="D408" i="52"/>
  <c r="K410" i="52"/>
  <c r="K412" i="52"/>
  <c r="GB414" i="52"/>
  <c r="H414" i="52" s="1"/>
  <c r="K417" i="52"/>
  <c r="BD2" i="52"/>
  <c r="FC113" i="52"/>
  <c r="FD113" i="52" s="1"/>
  <c r="FC114" i="52"/>
  <c r="FD114" i="52" s="1"/>
  <c r="GY118" i="52"/>
  <c r="GZ118" i="52" s="1"/>
  <c r="GY119" i="52"/>
  <c r="GZ119" i="52" s="1"/>
  <c r="FC123" i="52"/>
  <c r="FD123" i="52" s="1"/>
  <c r="FC124" i="52"/>
  <c r="FD124" i="52" s="1"/>
  <c r="GY126" i="52"/>
  <c r="GZ126" i="52" s="1"/>
  <c r="GY127" i="52"/>
  <c r="GZ127" i="52" s="1"/>
  <c r="FC121" i="52"/>
  <c r="FD121" i="52" s="1"/>
  <c r="FC122" i="52"/>
  <c r="FD122" i="52" s="1"/>
  <c r="GY124" i="52"/>
  <c r="GZ124" i="52" s="1"/>
  <c r="GY125" i="52"/>
  <c r="GZ125" i="52" s="1"/>
  <c r="FC129" i="52"/>
  <c r="FD129" i="52" s="1"/>
  <c r="FC130" i="52"/>
  <c r="FD130" i="52" s="1"/>
  <c r="GY132" i="52"/>
  <c r="GZ132" i="52" s="1"/>
  <c r="GY133" i="52"/>
  <c r="GZ133" i="52" s="1"/>
  <c r="FC137" i="52"/>
  <c r="FD137" i="52" s="1"/>
  <c r="FC138" i="52"/>
  <c r="FD138" i="52" s="1"/>
  <c r="GY140" i="52"/>
  <c r="GZ140" i="52" s="1"/>
  <c r="GY141" i="52"/>
  <c r="GZ141" i="52" s="1"/>
  <c r="E354" i="52"/>
  <c r="HL357" i="52"/>
  <c r="M357" i="52" s="1"/>
  <c r="K371" i="52"/>
  <c r="D373" i="52"/>
  <c r="E386" i="52"/>
  <c r="K391" i="52"/>
  <c r="E400" i="52"/>
  <c r="J413" i="52"/>
  <c r="D425" i="52"/>
  <c r="GM156" i="52"/>
  <c r="GN156" i="52" s="1"/>
  <c r="GM157" i="52"/>
  <c r="GN157" i="52" s="1"/>
  <c r="GM158" i="52"/>
  <c r="GN158" i="52" s="1"/>
  <c r="GM159" i="52"/>
  <c r="GN159" i="52" s="1"/>
  <c r="GM160" i="52"/>
  <c r="GN160" i="52" s="1"/>
  <c r="GM161" i="52"/>
  <c r="GN161" i="52" s="1"/>
  <c r="GM162" i="52"/>
  <c r="GN162" i="52" s="1"/>
  <c r="GM163" i="52"/>
  <c r="GN163" i="52" s="1"/>
  <c r="GM164" i="52"/>
  <c r="GN164" i="52" s="1"/>
  <c r="GM165" i="52"/>
  <c r="GN165" i="52" s="1"/>
  <c r="GM166" i="52"/>
  <c r="GN166" i="52" s="1"/>
  <c r="GM167" i="52"/>
  <c r="GN167" i="52" s="1"/>
  <c r="GM168" i="52"/>
  <c r="GN168" i="52" s="1"/>
  <c r="GM169" i="52"/>
  <c r="GN169" i="52" s="1"/>
  <c r="GM170" i="52"/>
  <c r="GN170" i="52" s="1"/>
  <c r="GM171" i="52"/>
  <c r="GN171" i="52" s="1"/>
  <c r="EQ114" i="52"/>
  <c r="ER114" i="52" s="1"/>
  <c r="EQ147" i="52"/>
  <c r="ER147" i="52" s="1"/>
  <c r="EQ151" i="52"/>
  <c r="ER151" i="52" s="1"/>
  <c r="AX2" i="52"/>
  <c r="EQ113" i="52"/>
  <c r="ER113" i="52" s="1"/>
  <c r="GM146" i="52"/>
  <c r="GN146" i="52" s="1"/>
  <c r="EQ156" i="52"/>
  <c r="ER156" i="52" s="1"/>
  <c r="EQ157" i="52"/>
  <c r="ER157" i="52" s="1"/>
  <c r="EQ158" i="52"/>
  <c r="ER158" i="52" s="1"/>
  <c r="EQ159" i="52"/>
  <c r="ER159" i="52" s="1"/>
  <c r="EQ160" i="52"/>
  <c r="ER160" i="52" s="1"/>
  <c r="EQ161" i="52"/>
  <c r="ER161" i="52" s="1"/>
  <c r="EQ162" i="52"/>
  <c r="ER162" i="52" s="1"/>
  <c r="EQ163" i="52"/>
  <c r="ER163" i="52" s="1"/>
  <c r="EQ164" i="52"/>
  <c r="ER164" i="52" s="1"/>
  <c r="EQ165" i="52"/>
  <c r="ER165" i="52" s="1"/>
  <c r="EQ166" i="52"/>
  <c r="ER166" i="52" s="1"/>
  <c r="EQ167" i="52"/>
  <c r="ER167" i="52" s="1"/>
  <c r="EQ168" i="52"/>
  <c r="ER168" i="52" s="1"/>
  <c r="EQ169" i="52"/>
  <c r="ER169" i="52" s="1"/>
  <c r="EQ170" i="52"/>
  <c r="ER170" i="52" s="1"/>
  <c r="EQ171" i="52"/>
  <c r="ER171" i="52" s="1"/>
  <c r="K430" i="52"/>
  <c r="K348" i="52"/>
  <c r="K351" i="52"/>
  <c r="K352" i="52"/>
  <c r="D354" i="52"/>
  <c r="HL354" i="52"/>
  <c r="M354" i="52" s="1"/>
  <c r="E358" i="52"/>
  <c r="GB360" i="52"/>
  <c r="H360" i="52" s="1"/>
  <c r="E361" i="52"/>
  <c r="HL361" i="52"/>
  <c r="M361" i="52" s="1"/>
  <c r="D368" i="52"/>
  <c r="K370" i="52"/>
  <c r="L370" i="52" s="1"/>
  <c r="HX373" i="52"/>
  <c r="N373" i="52" s="1"/>
  <c r="HX381" i="52"/>
  <c r="N381" i="52" s="1"/>
  <c r="K384" i="52"/>
  <c r="J386" i="52"/>
  <c r="J393" i="52"/>
  <c r="J396" i="52"/>
  <c r="K399" i="52"/>
  <c r="J400" i="52"/>
  <c r="J401" i="52"/>
  <c r="D403" i="52"/>
  <c r="J405" i="52"/>
  <c r="HL407" i="52"/>
  <c r="M407" i="52" s="1"/>
  <c r="K408" i="52"/>
  <c r="D412" i="52"/>
  <c r="E413" i="52"/>
  <c r="HL415" i="52"/>
  <c r="M415" i="52" s="1"/>
  <c r="FP424" i="52"/>
  <c r="G424" i="52" s="1"/>
  <c r="D392" i="52"/>
  <c r="E401" i="52"/>
  <c r="FP404" i="52"/>
  <c r="G404" i="52" s="1"/>
  <c r="GB410" i="52"/>
  <c r="H410" i="52" s="1"/>
  <c r="E411" i="52"/>
  <c r="K418" i="52"/>
  <c r="J419" i="52"/>
  <c r="K355" i="52"/>
  <c r="K358" i="52"/>
  <c r="J359" i="52"/>
  <c r="K363" i="52"/>
  <c r="K364" i="52"/>
  <c r="E365" i="52"/>
  <c r="D369" i="52"/>
  <c r="E370" i="52"/>
  <c r="K374" i="52"/>
  <c r="D377" i="52"/>
  <c r="E378" i="52"/>
  <c r="K382" i="52"/>
  <c r="L382" i="52" s="1"/>
  <c r="D386" i="52"/>
  <c r="K387" i="52"/>
  <c r="E388" i="52"/>
  <c r="FP389" i="52"/>
  <c r="G389" i="52" s="1"/>
  <c r="D393" i="52"/>
  <c r="D396" i="52"/>
  <c r="D400" i="52"/>
  <c r="D401" i="52"/>
  <c r="GB406" i="52"/>
  <c r="H406" i="52" s="1"/>
  <c r="J420" i="52"/>
  <c r="D357" i="52"/>
  <c r="D358" i="52"/>
  <c r="D366" i="52"/>
  <c r="D370" i="52"/>
  <c r="D378" i="52"/>
  <c r="E389" i="52"/>
  <c r="E391" i="52"/>
  <c r="E397" i="52"/>
  <c r="D399" i="52"/>
  <c r="E407" i="52"/>
  <c r="D419" i="52"/>
  <c r="E427" i="52"/>
  <c r="D432" i="52"/>
  <c r="D435" i="52"/>
  <c r="D350" i="52"/>
  <c r="D351" i="52"/>
  <c r="GB352" i="52"/>
  <c r="H352" i="52" s="1"/>
  <c r="E353" i="52"/>
  <c r="GB364" i="52"/>
  <c r="H364" i="52" s="1"/>
  <c r="GB368" i="52"/>
  <c r="H368" i="52" s="1"/>
  <c r="GB373" i="52"/>
  <c r="H373" i="52" s="1"/>
  <c r="GB376" i="52"/>
  <c r="H376" i="52" s="1"/>
  <c r="GB381" i="52"/>
  <c r="H381" i="52" s="1"/>
  <c r="D391" i="52"/>
  <c r="E395" i="52"/>
  <c r="E409" i="52"/>
  <c r="GB415" i="52"/>
  <c r="H415" i="52" s="1"/>
  <c r="GB416" i="52"/>
  <c r="H416" i="52" s="1"/>
  <c r="E420" i="52"/>
  <c r="D421" i="52"/>
  <c r="GB422" i="52"/>
  <c r="H422" i="52" s="1"/>
  <c r="E431" i="52"/>
  <c r="E424" i="52"/>
  <c r="E432" i="52"/>
  <c r="AT20" i="52"/>
  <c r="C21" i="52" s="1"/>
  <c r="AX5" i="52"/>
  <c r="AT19" i="52"/>
  <c r="C20" i="52" s="1"/>
  <c r="AY4" i="52"/>
  <c r="AT30" i="52"/>
  <c r="GY113" i="52"/>
  <c r="GZ113" i="52" s="1"/>
  <c r="GY114" i="52"/>
  <c r="GZ114" i="52" s="1"/>
  <c r="EQ36" i="52"/>
  <c r="ER36" i="52" s="1"/>
  <c r="GM36" i="52"/>
  <c r="GN36" i="52" s="1"/>
  <c r="EQ37" i="52"/>
  <c r="ER37" i="52" s="1"/>
  <c r="GM37" i="52"/>
  <c r="GN37" i="52" s="1"/>
  <c r="EQ38" i="52"/>
  <c r="ER38" i="52" s="1"/>
  <c r="GM38" i="52"/>
  <c r="GN38" i="52" s="1"/>
  <c r="EQ39" i="52"/>
  <c r="ER39" i="52" s="1"/>
  <c r="GM39" i="52"/>
  <c r="GN39" i="52" s="1"/>
  <c r="EQ40" i="52"/>
  <c r="ER40" i="52" s="1"/>
  <c r="GM40" i="52"/>
  <c r="GN40" i="52" s="1"/>
  <c r="EQ41" i="52"/>
  <c r="ER41" i="52" s="1"/>
  <c r="GM41" i="52"/>
  <c r="GN41" i="52" s="1"/>
  <c r="EQ42" i="52"/>
  <c r="ER42" i="52" s="1"/>
  <c r="GM42" i="52"/>
  <c r="GN42" i="52" s="1"/>
  <c r="EQ43" i="52"/>
  <c r="ER43" i="52" s="1"/>
  <c r="GM43" i="52"/>
  <c r="GN43" i="52" s="1"/>
  <c r="EQ44" i="52"/>
  <c r="ER44" i="52" s="1"/>
  <c r="GM44" i="52"/>
  <c r="GN44" i="52" s="1"/>
  <c r="EQ45" i="52"/>
  <c r="ER45" i="52" s="1"/>
  <c r="GM45" i="52"/>
  <c r="GN45" i="52" s="1"/>
  <c r="EQ46" i="52"/>
  <c r="ER46" i="52" s="1"/>
  <c r="GM46" i="52"/>
  <c r="GN46" i="52" s="1"/>
  <c r="EQ47" i="52"/>
  <c r="ER47" i="52" s="1"/>
  <c r="GM47" i="52"/>
  <c r="GN47" i="52" s="1"/>
  <c r="EQ48" i="52"/>
  <c r="ER48" i="52" s="1"/>
  <c r="GM48" i="52"/>
  <c r="GN48" i="52" s="1"/>
  <c r="EQ49" i="52"/>
  <c r="ER49" i="52" s="1"/>
  <c r="GM49" i="52"/>
  <c r="GN49" i="52" s="1"/>
  <c r="EQ50" i="52"/>
  <c r="ER50" i="52" s="1"/>
  <c r="GM50" i="52"/>
  <c r="GN50" i="52" s="1"/>
  <c r="EQ51" i="52"/>
  <c r="ER51" i="52" s="1"/>
  <c r="GM51" i="52"/>
  <c r="GN51" i="52" s="1"/>
  <c r="EQ52" i="52"/>
  <c r="ER52" i="52" s="1"/>
  <c r="GM52" i="52"/>
  <c r="GN52" i="52" s="1"/>
  <c r="EQ53" i="52"/>
  <c r="ER53" i="52" s="1"/>
  <c r="GM53" i="52"/>
  <c r="GN53" i="52" s="1"/>
  <c r="EQ54" i="52"/>
  <c r="ER54" i="52" s="1"/>
  <c r="GM54" i="52"/>
  <c r="GN54" i="52" s="1"/>
  <c r="EQ55" i="52"/>
  <c r="ER55" i="52" s="1"/>
  <c r="GM55" i="52"/>
  <c r="GN55" i="52" s="1"/>
  <c r="EQ56" i="52"/>
  <c r="ER56" i="52" s="1"/>
  <c r="GM56" i="52"/>
  <c r="GN56" i="52" s="1"/>
  <c r="EQ57" i="52"/>
  <c r="ER57" i="52" s="1"/>
  <c r="GM57" i="52"/>
  <c r="GN57" i="52" s="1"/>
  <c r="EQ58" i="52"/>
  <c r="ER58" i="52" s="1"/>
  <c r="GM58" i="52"/>
  <c r="GN58" i="52" s="1"/>
  <c r="EQ59" i="52"/>
  <c r="ER59" i="52" s="1"/>
  <c r="GM59" i="52"/>
  <c r="GN59" i="52" s="1"/>
  <c r="EQ60" i="52"/>
  <c r="ER60" i="52" s="1"/>
  <c r="GM60" i="52"/>
  <c r="GN60" i="52" s="1"/>
  <c r="EQ61" i="52"/>
  <c r="ER61" i="52" s="1"/>
  <c r="GM61" i="52"/>
  <c r="GN61" i="52" s="1"/>
  <c r="EQ62" i="52"/>
  <c r="ER62" i="52" s="1"/>
  <c r="GM62" i="52"/>
  <c r="GN62" i="52" s="1"/>
  <c r="EQ63" i="52"/>
  <c r="ER63" i="52" s="1"/>
  <c r="GM63" i="52"/>
  <c r="GN63" i="52" s="1"/>
  <c r="EQ64" i="52"/>
  <c r="ER64" i="52" s="1"/>
  <c r="GM64" i="52"/>
  <c r="GN64" i="52" s="1"/>
  <c r="EQ65" i="52"/>
  <c r="ER65" i="52" s="1"/>
  <c r="GM65" i="52"/>
  <c r="GN65" i="52" s="1"/>
  <c r="EQ66" i="52"/>
  <c r="ER66" i="52" s="1"/>
  <c r="GM66" i="52"/>
  <c r="GN66" i="52" s="1"/>
  <c r="EQ67" i="52"/>
  <c r="ER67" i="52" s="1"/>
  <c r="GM67" i="52"/>
  <c r="GN67" i="52" s="1"/>
  <c r="EQ68" i="52"/>
  <c r="ER68" i="52" s="1"/>
  <c r="GM68" i="52"/>
  <c r="GN68" i="52" s="1"/>
  <c r="EQ69" i="52"/>
  <c r="ER69" i="52" s="1"/>
  <c r="GM69" i="52"/>
  <c r="GN69" i="52" s="1"/>
  <c r="EQ70" i="52"/>
  <c r="ER70" i="52" s="1"/>
  <c r="GM70" i="52"/>
  <c r="GN70" i="52" s="1"/>
  <c r="EQ71" i="52"/>
  <c r="ER71" i="52" s="1"/>
  <c r="GM71" i="52"/>
  <c r="GN71" i="52" s="1"/>
  <c r="EQ72" i="52"/>
  <c r="ER72" i="52" s="1"/>
  <c r="GM72" i="52"/>
  <c r="GN72" i="52" s="1"/>
  <c r="EQ73" i="52"/>
  <c r="ER73" i="52" s="1"/>
  <c r="GM73" i="52"/>
  <c r="GN73" i="52" s="1"/>
  <c r="EQ74" i="52"/>
  <c r="ER74" i="52" s="1"/>
  <c r="GM74" i="52"/>
  <c r="GN74" i="52" s="1"/>
  <c r="EQ75" i="52"/>
  <c r="ER75" i="52" s="1"/>
  <c r="GM75" i="52"/>
  <c r="GN75" i="52" s="1"/>
  <c r="EQ76" i="52"/>
  <c r="ER76" i="52" s="1"/>
  <c r="GM76" i="52"/>
  <c r="GN76" i="52" s="1"/>
  <c r="EQ77" i="52"/>
  <c r="ER77" i="52" s="1"/>
  <c r="GM77" i="52"/>
  <c r="GN77" i="52" s="1"/>
  <c r="EQ78" i="52"/>
  <c r="ER78" i="52" s="1"/>
  <c r="GM78" i="52"/>
  <c r="GN78" i="52" s="1"/>
  <c r="EQ79" i="52"/>
  <c r="ER79" i="52" s="1"/>
  <c r="GM79" i="52"/>
  <c r="GN79" i="52" s="1"/>
  <c r="EQ80" i="52"/>
  <c r="ER80" i="52" s="1"/>
  <c r="GM80" i="52"/>
  <c r="GN80" i="52" s="1"/>
  <c r="EQ81" i="52"/>
  <c r="ER81" i="52" s="1"/>
  <c r="GM81" i="52"/>
  <c r="GN81" i="52" s="1"/>
  <c r="EQ82" i="52"/>
  <c r="ER82" i="52" s="1"/>
  <c r="GM82" i="52"/>
  <c r="GN82" i="52" s="1"/>
  <c r="EQ83" i="52"/>
  <c r="ER83" i="52" s="1"/>
  <c r="GM83" i="52"/>
  <c r="GN83" i="52" s="1"/>
  <c r="EQ84" i="52"/>
  <c r="ER84" i="52" s="1"/>
  <c r="GM84" i="52"/>
  <c r="GN84" i="52" s="1"/>
  <c r="EQ85" i="52"/>
  <c r="ER85" i="52" s="1"/>
  <c r="GM85" i="52"/>
  <c r="GN85" i="52" s="1"/>
  <c r="EQ86" i="52"/>
  <c r="ER86" i="52" s="1"/>
  <c r="GM86" i="52"/>
  <c r="GN86" i="52" s="1"/>
  <c r="EQ87" i="52"/>
  <c r="ER87" i="52" s="1"/>
  <c r="GM87" i="52"/>
  <c r="GN87" i="52" s="1"/>
  <c r="EQ88" i="52"/>
  <c r="ER88" i="52" s="1"/>
  <c r="GM88" i="52"/>
  <c r="GN88" i="52" s="1"/>
  <c r="EQ89" i="52"/>
  <c r="ER89" i="52" s="1"/>
  <c r="GM89" i="52"/>
  <c r="GN89" i="52" s="1"/>
  <c r="EQ90" i="52"/>
  <c r="ER90" i="52" s="1"/>
  <c r="GM90" i="52"/>
  <c r="GN90" i="52" s="1"/>
  <c r="EQ91" i="52"/>
  <c r="ER91" i="52" s="1"/>
  <c r="GM91" i="52"/>
  <c r="GN91" i="52" s="1"/>
  <c r="EQ92" i="52"/>
  <c r="ER92" i="52" s="1"/>
  <c r="GM92" i="52"/>
  <c r="GN92" i="52" s="1"/>
  <c r="EQ93" i="52"/>
  <c r="ER93" i="52" s="1"/>
  <c r="GM93" i="52"/>
  <c r="GN93" i="52" s="1"/>
  <c r="EQ94" i="52"/>
  <c r="ER94" i="52" s="1"/>
  <c r="GM94" i="52"/>
  <c r="GN94" i="52" s="1"/>
  <c r="EQ95" i="52"/>
  <c r="ER95" i="52" s="1"/>
  <c r="GM95" i="52"/>
  <c r="GN95" i="52" s="1"/>
  <c r="EQ96" i="52"/>
  <c r="ER96" i="52" s="1"/>
  <c r="GM96" i="52"/>
  <c r="GN96" i="52" s="1"/>
  <c r="EQ97" i="52"/>
  <c r="ER97" i="52" s="1"/>
  <c r="GM97" i="52"/>
  <c r="GN97" i="52" s="1"/>
  <c r="EQ98" i="52"/>
  <c r="ER98" i="52" s="1"/>
  <c r="GM98" i="52"/>
  <c r="GN98" i="52" s="1"/>
  <c r="EQ99" i="52"/>
  <c r="ER99" i="52" s="1"/>
  <c r="GM99" i="52"/>
  <c r="GN99" i="52" s="1"/>
  <c r="EQ100" i="52"/>
  <c r="ER100" i="52" s="1"/>
  <c r="GM100" i="52"/>
  <c r="GN100" i="52" s="1"/>
  <c r="EQ101" i="52"/>
  <c r="ER101" i="52" s="1"/>
  <c r="GM101" i="52"/>
  <c r="GN101" i="52" s="1"/>
  <c r="EQ102" i="52"/>
  <c r="ER102" i="52" s="1"/>
  <c r="GM102" i="52"/>
  <c r="GN102" i="52" s="1"/>
  <c r="EQ103" i="52"/>
  <c r="ER103" i="52" s="1"/>
  <c r="GM103" i="52"/>
  <c r="GN103" i="52" s="1"/>
  <c r="EQ104" i="52"/>
  <c r="ER104" i="52" s="1"/>
  <c r="GM104" i="52"/>
  <c r="GN104" i="52" s="1"/>
  <c r="EQ105" i="52"/>
  <c r="ER105" i="52" s="1"/>
  <c r="GM105" i="52"/>
  <c r="GN105" i="52" s="1"/>
  <c r="EQ106" i="52"/>
  <c r="ER106" i="52" s="1"/>
  <c r="GM106" i="52"/>
  <c r="GN106" i="52" s="1"/>
  <c r="EQ107" i="52"/>
  <c r="ER107" i="52" s="1"/>
  <c r="GM107" i="52"/>
  <c r="GN107" i="52" s="1"/>
  <c r="EQ108" i="52"/>
  <c r="ER108" i="52" s="1"/>
  <c r="GM108" i="52"/>
  <c r="GN108" i="52" s="1"/>
  <c r="EQ109" i="52"/>
  <c r="ER109" i="52" s="1"/>
  <c r="GM109" i="52"/>
  <c r="GN109" i="52" s="1"/>
  <c r="EQ110" i="52"/>
  <c r="ER110" i="52" s="1"/>
  <c r="GM110" i="52"/>
  <c r="GN110" i="52" s="1"/>
  <c r="EQ111" i="52"/>
  <c r="ER111" i="52" s="1"/>
  <c r="GM111" i="52"/>
  <c r="GN111" i="52" s="1"/>
  <c r="EQ112" i="52"/>
  <c r="ER112" i="52" s="1"/>
  <c r="FC36" i="52"/>
  <c r="FD36" i="52" s="1"/>
  <c r="GY36" i="52"/>
  <c r="GZ36" i="52" s="1"/>
  <c r="FC37" i="52"/>
  <c r="FD37" i="52" s="1"/>
  <c r="GY37" i="52"/>
  <c r="GZ37" i="52" s="1"/>
  <c r="FC38" i="52"/>
  <c r="FD38" i="52" s="1"/>
  <c r="GY38" i="52"/>
  <c r="GZ38" i="52" s="1"/>
  <c r="FC39" i="52"/>
  <c r="FD39" i="52" s="1"/>
  <c r="GY39" i="52"/>
  <c r="GZ39" i="52" s="1"/>
  <c r="FC40" i="52"/>
  <c r="FD40" i="52" s="1"/>
  <c r="GY40" i="52"/>
  <c r="GZ40" i="52" s="1"/>
  <c r="FC41" i="52"/>
  <c r="FD41" i="52" s="1"/>
  <c r="GY41" i="52"/>
  <c r="GZ41" i="52" s="1"/>
  <c r="FC42" i="52"/>
  <c r="FD42" i="52" s="1"/>
  <c r="GY42" i="52"/>
  <c r="GZ42" i="52" s="1"/>
  <c r="FC43" i="52"/>
  <c r="FD43" i="52" s="1"/>
  <c r="GY43" i="52"/>
  <c r="GZ43" i="52" s="1"/>
  <c r="FC44" i="52"/>
  <c r="FD44" i="52" s="1"/>
  <c r="GY44" i="52"/>
  <c r="GZ44" i="52" s="1"/>
  <c r="FC45" i="52"/>
  <c r="FD45" i="52" s="1"/>
  <c r="GY45" i="52"/>
  <c r="GZ45" i="52" s="1"/>
  <c r="FC46" i="52"/>
  <c r="FD46" i="52" s="1"/>
  <c r="GY46" i="52"/>
  <c r="GZ46" i="52" s="1"/>
  <c r="FC47" i="52"/>
  <c r="FD47" i="52" s="1"/>
  <c r="GY47" i="52"/>
  <c r="GZ47" i="52" s="1"/>
  <c r="FC48" i="52"/>
  <c r="FD48" i="52" s="1"/>
  <c r="GY48" i="52"/>
  <c r="GZ48" i="52" s="1"/>
  <c r="FC49" i="52"/>
  <c r="FD49" i="52" s="1"/>
  <c r="GY49" i="52"/>
  <c r="GZ49" i="52" s="1"/>
  <c r="FC50" i="52"/>
  <c r="FD50" i="52" s="1"/>
  <c r="GY50" i="52"/>
  <c r="GZ50" i="52" s="1"/>
  <c r="FC51" i="52"/>
  <c r="FD51" i="52" s="1"/>
  <c r="GY51" i="52"/>
  <c r="GZ51" i="52" s="1"/>
  <c r="FC52" i="52"/>
  <c r="FD52" i="52" s="1"/>
  <c r="GY52" i="52"/>
  <c r="GZ52" i="52" s="1"/>
  <c r="FC53" i="52"/>
  <c r="FD53" i="52" s="1"/>
  <c r="GY53" i="52"/>
  <c r="GZ53" i="52" s="1"/>
  <c r="FC54" i="52"/>
  <c r="FD54" i="52" s="1"/>
  <c r="GY54" i="52"/>
  <c r="GZ54" i="52" s="1"/>
  <c r="FC55" i="52"/>
  <c r="FD55" i="52" s="1"/>
  <c r="GY55" i="52"/>
  <c r="GZ55" i="52" s="1"/>
  <c r="FC56" i="52"/>
  <c r="FD56" i="52" s="1"/>
  <c r="GY56" i="52"/>
  <c r="GZ56" i="52" s="1"/>
  <c r="FC57" i="52"/>
  <c r="FD57" i="52" s="1"/>
  <c r="GY57" i="52"/>
  <c r="GZ57" i="52" s="1"/>
  <c r="FC58" i="52"/>
  <c r="FD58" i="52" s="1"/>
  <c r="GY58" i="52"/>
  <c r="GZ58" i="52" s="1"/>
  <c r="FC59" i="52"/>
  <c r="FD59" i="52" s="1"/>
  <c r="GY59" i="52"/>
  <c r="GZ59" i="52" s="1"/>
  <c r="FC60" i="52"/>
  <c r="FD60" i="52" s="1"/>
  <c r="GY60" i="52"/>
  <c r="GZ60" i="52" s="1"/>
  <c r="FC61" i="52"/>
  <c r="FD61" i="52" s="1"/>
  <c r="GY61" i="52"/>
  <c r="GZ61" i="52" s="1"/>
  <c r="FC62" i="52"/>
  <c r="FD62" i="52" s="1"/>
  <c r="GY62" i="52"/>
  <c r="GZ62" i="52" s="1"/>
  <c r="FC63" i="52"/>
  <c r="FD63" i="52" s="1"/>
  <c r="GY63" i="52"/>
  <c r="GZ63" i="52" s="1"/>
  <c r="FC64" i="52"/>
  <c r="FD64" i="52" s="1"/>
  <c r="GY64" i="52"/>
  <c r="GZ64" i="52" s="1"/>
  <c r="FC65" i="52"/>
  <c r="FD65" i="52" s="1"/>
  <c r="GY65" i="52"/>
  <c r="GZ65" i="52" s="1"/>
  <c r="FC66" i="52"/>
  <c r="FD66" i="52" s="1"/>
  <c r="GY66" i="52"/>
  <c r="GZ66" i="52" s="1"/>
  <c r="FC67" i="52"/>
  <c r="FD67" i="52" s="1"/>
  <c r="GY67" i="52"/>
  <c r="GZ67" i="52" s="1"/>
  <c r="FC68" i="52"/>
  <c r="FD68" i="52" s="1"/>
  <c r="GY68" i="52"/>
  <c r="GZ68" i="52" s="1"/>
  <c r="FC69" i="52"/>
  <c r="FD69" i="52" s="1"/>
  <c r="GY69" i="52"/>
  <c r="GZ69" i="52" s="1"/>
  <c r="FC70" i="52"/>
  <c r="FD70" i="52" s="1"/>
  <c r="GY70" i="52"/>
  <c r="GZ70" i="52" s="1"/>
  <c r="FC71" i="52"/>
  <c r="FD71" i="52" s="1"/>
  <c r="GY71" i="52"/>
  <c r="GZ71" i="52" s="1"/>
  <c r="FC72" i="52"/>
  <c r="FD72" i="52" s="1"/>
  <c r="GY72" i="52"/>
  <c r="GZ72" i="52" s="1"/>
  <c r="FC73" i="52"/>
  <c r="FD73" i="52" s="1"/>
  <c r="GY73" i="52"/>
  <c r="GZ73" i="52" s="1"/>
  <c r="FC74" i="52"/>
  <c r="FD74" i="52" s="1"/>
  <c r="GY74" i="52"/>
  <c r="GZ74" i="52" s="1"/>
  <c r="FC75" i="52"/>
  <c r="FD75" i="52" s="1"/>
  <c r="GY75" i="52"/>
  <c r="GZ75" i="52" s="1"/>
  <c r="FC76" i="52"/>
  <c r="FD76" i="52" s="1"/>
  <c r="GY76" i="52"/>
  <c r="GZ76" i="52" s="1"/>
  <c r="FC77" i="52"/>
  <c r="FD77" i="52" s="1"/>
  <c r="GY77" i="52"/>
  <c r="GZ77" i="52" s="1"/>
  <c r="FC78" i="52"/>
  <c r="FD78" i="52" s="1"/>
  <c r="GY78" i="52"/>
  <c r="GZ78" i="52" s="1"/>
  <c r="FC79" i="52"/>
  <c r="FD79" i="52" s="1"/>
  <c r="GY79" i="52"/>
  <c r="GZ79" i="52" s="1"/>
  <c r="FC80" i="52"/>
  <c r="FD80" i="52" s="1"/>
  <c r="GY80" i="52"/>
  <c r="GZ80" i="52" s="1"/>
  <c r="FC81" i="52"/>
  <c r="FD81" i="52" s="1"/>
  <c r="GY81" i="52"/>
  <c r="GZ81" i="52" s="1"/>
  <c r="FC82" i="52"/>
  <c r="FD82" i="52" s="1"/>
  <c r="GY82" i="52"/>
  <c r="GZ82" i="52" s="1"/>
  <c r="FC83" i="52"/>
  <c r="FD83" i="52" s="1"/>
  <c r="GY83" i="52"/>
  <c r="GZ83" i="52" s="1"/>
  <c r="FC84" i="52"/>
  <c r="FD84" i="52" s="1"/>
  <c r="GY84" i="52"/>
  <c r="GZ84" i="52" s="1"/>
  <c r="FC85" i="52"/>
  <c r="FD85" i="52" s="1"/>
  <c r="GY85" i="52"/>
  <c r="GZ85" i="52" s="1"/>
  <c r="FC86" i="52"/>
  <c r="FD86" i="52" s="1"/>
  <c r="GY86" i="52"/>
  <c r="GZ86" i="52" s="1"/>
  <c r="FC87" i="52"/>
  <c r="FD87" i="52" s="1"/>
  <c r="GY87" i="52"/>
  <c r="GZ87" i="52" s="1"/>
  <c r="FC88" i="52"/>
  <c r="FD88" i="52" s="1"/>
  <c r="GY88" i="52"/>
  <c r="GZ88" i="52" s="1"/>
  <c r="FC89" i="52"/>
  <c r="FD89" i="52" s="1"/>
  <c r="GY89" i="52"/>
  <c r="GZ89" i="52" s="1"/>
  <c r="FC90" i="52"/>
  <c r="FD90" i="52" s="1"/>
  <c r="GY90" i="52"/>
  <c r="GZ90" i="52" s="1"/>
  <c r="FC91" i="52"/>
  <c r="FD91" i="52" s="1"/>
  <c r="GY91" i="52"/>
  <c r="GZ91" i="52" s="1"/>
  <c r="FC92" i="52"/>
  <c r="FD92" i="52" s="1"/>
  <c r="GY92" i="52"/>
  <c r="GZ92" i="52" s="1"/>
  <c r="FC93" i="52"/>
  <c r="FD93" i="52" s="1"/>
  <c r="GY93" i="52"/>
  <c r="GZ93" i="52" s="1"/>
  <c r="FC94" i="52"/>
  <c r="FD94" i="52" s="1"/>
  <c r="GY94" i="52"/>
  <c r="GZ94" i="52" s="1"/>
  <c r="EQ115" i="52"/>
  <c r="ER115" i="52" s="1"/>
  <c r="EQ116" i="52"/>
  <c r="ER116" i="52" s="1"/>
  <c r="EQ117" i="52"/>
  <c r="ER117" i="52" s="1"/>
  <c r="EQ118" i="52"/>
  <c r="ER118" i="52" s="1"/>
  <c r="FC146" i="52"/>
  <c r="FD146" i="52" s="1"/>
  <c r="FC147" i="52"/>
  <c r="FD147" i="52" s="1"/>
  <c r="FC149" i="52"/>
  <c r="FD149" i="52" s="1"/>
  <c r="FC151" i="52"/>
  <c r="FD151" i="52" s="1"/>
  <c r="FC153" i="52"/>
  <c r="FD153" i="52" s="1"/>
  <c r="FC154" i="52"/>
  <c r="FD154" i="52" s="1"/>
  <c r="GY154" i="52"/>
  <c r="GZ154" i="52" s="1"/>
  <c r="EQ155" i="52"/>
  <c r="ER155" i="52" s="1"/>
  <c r="GM155" i="52"/>
  <c r="GN155" i="52" s="1"/>
  <c r="EQ146" i="52"/>
  <c r="ER146" i="52" s="1"/>
  <c r="GY145" i="52"/>
  <c r="GZ145" i="52" s="1"/>
  <c r="GY147" i="52"/>
  <c r="GZ147" i="52" s="1"/>
  <c r="GY149" i="52"/>
  <c r="GZ149" i="52" s="1"/>
  <c r="GY151" i="52"/>
  <c r="GZ151" i="52" s="1"/>
  <c r="GY153" i="52"/>
  <c r="GZ153" i="52" s="1"/>
  <c r="FC145" i="52"/>
  <c r="FD145" i="52" s="1"/>
  <c r="FC148" i="52"/>
  <c r="FD148" i="52" s="1"/>
  <c r="FC150" i="52"/>
  <c r="FD150" i="52" s="1"/>
  <c r="FC152" i="52"/>
  <c r="FD152" i="52" s="1"/>
  <c r="EQ154" i="52"/>
  <c r="ER154" i="52" s="1"/>
  <c r="GM154" i="52"/>
  <c r="GN154" i="52" s="1"/>
  <c r="FC155" i="52"/>
  <c r="FD155" i="52" s="1"/>
  <c r="GY155" i="52"/>
  <c r="GZ155" i="52" s="1"/>
  <c r="EQ145" i="52"/>
  <c r="ER145" i="52" s="1"/>
  <c r="EQ148" i="52"/>
  <c r="ER148" i="52" s="1"/>
  <c r="EQ150" i="52"/>
  <c r="ER150" i="52" s="1"/>
  <c r="EQ152" i="52"/>
  <c r="ER152" i="52" s="1"/>
  <c r="GY144" i="52"/>
  <c r="GZ144" i="52" s="1"/>
  <c r="GY146" i="52"/>
  <c r="GZ146" i="52" s="1"/>
  <c r="GY148" i="52"/>
  <c r="GZ148" i="52" s="1"/>
  <c r="GY150" i="52"/>
  <c r="GZ150" i="52" s="1"/>
  <c r="GY152" i="52"/>
  <c r="GZ152" i="52" s="1"/>
  <c r="FC156" i="52"/>
  <c r="FD156" i="52" s="1"/>
  <c r="GY156" i="52"/>
  <c r="GZ156" i="52" s="1"/>
  <c r="FC157" i="52"/>
  <c r="FD157" i="52" s="1"/>
  <c r="GY157" i="52"/>
  <c r="GZ157" i="52" s="1"/>
  <c r="FC158" i="52"/>
  <c r="FD158" i="52" s="1"/>
  <c r="GY158" i="52"/>
  <c r="GZ158" i="52" s="1"/>
  <c r="FC159" i="52"/>
  <c r="FD159" i="52" s="1"/>
  <c r="GY159" i="52"/>
  <c r="GZ159" i="52" s="1"/>
  <c r="FC160" i="52"/>
  <c r="FD160" i="52" s="1"/>
  <c r="GY160" i="52"/>
  <c r="GZ160" i="52" s="1"/>
  <c r="FC161" i="52"/>
  <c r="FD161" i="52" s="1"/>
  <c r="GY161" i="52"/>
  <c r="GZ161" i="52" s="1"/>
  <c r="FC162" i="52"/>
  <c r="FD162" i="52" s="1"/>
  <c r="GY162" i="52"/>
  <c r="GZ162" i="52" s="1"/>
  <c r="FC163" i="52"/>
  <c r="FD163" i="52" s="1"/>
  <c r="GY163" i="52"/>
  <c r="GZ163" i="52" s="1"/>
  <c r="FC164" i="52"/>
  <c r="FD164" i="52" s="1"/>
  <c r="GY164" i="52"/>
  <c r="GZ164" i="52" s="1"/>
  <c r="FC165" i="52"/>
  <c r="FD165" i="52" s="1"/>
  <c r="GY165" i="52"/>
  <c r="GZ165" i="52" s="1"/>
  <c r="FC166" i="52"/>
  <c r="FD166" i="52" s="1"/>
  <c r="GY166" i="52"/>
  <c r="GZ166" i="52" s="1"/>
  <c r="FC167" i="52"/>
  <c r="FD167" i="52" s="1"/>
  <c r="GY167" i="52"/>
  <c r="GZ167" i="52" s="1"/>
  <c r="FC168" i="52"/>
  <c r="FD168" i="52" s="1"/>
  <c r="GY168" i="52"/>
  <c r="GZ168" i="52" s="1"/>
  <c r="FC169" i="52"/>
  <c r="FD169" i="52" s="1"/>
  <c r="GY169" i="52"/>
  <c r="GZ169" i="52" s="1"/>
  <c r="FC170" i="52"/>
  <c r="FD170" i="52" s="1"/>
  <c r="GY170" i="52"/>
  <c r="GZ170" i="52" s="1"/>
  <c r="FC171" i="52"/>
  <c r="FD171" i="52" s="1"/>
  <c r="GY171" i="52"/>
  <c r="GZ171" i="52" s="1"/>
  <c r="GB348" i="52"/>
  <c r="H348" i="52" s="1"/>
  <c r="D349" i="52"/>
  <c r="HL349" i="52"/>
  <c r="M349" i="52" s="1"/>
  <c r="FP348" i="52"/>
  <c r="G348" i="52" s="1"/>
  <c r="D348" i="52"/>
  <c r="HL348" i="52"/>
  <c r="M348" i="52" s="1"/>
  <c r="J348" i="52"/>
  <c r="FP367" i="52"/>
  <c r="G367" i="52" s="1"/>
  <c r="D367" i="52"/>
  <c r="J352" i="52"/>
  <c r="J356" i="52"/>
  <c r="D359" i="52"/>
  <c r="J360" i="52"/>
  <c r="D363" i="52"/>
  <c r="J364" i="52"/>
  <c r="K366" i="52"/>
  <c r="J367" i="52"/>
  <c r="GB351" i="52"/>
  <c r="H351" i="52" s="1"/>
  <c r="D352" i="52"/>
  <c r="GB355" i="52"/>
  <c r="H355" i="52" s="1"/>
  <c r="D356" i="52"/>
  <c r="GB359" i="52"/>
  <c r="H359" i="52" s="1"/>
  <c r="D360" i="52"/>
  <c r="GB363" i="52"/>
  <c r="H363" i="52" s="1"/>
  <c r="D364" i="52"/>
  <c r="HX367" i="52"/>
  <c r="N367" i="52" s="1"/>
  <c r="HL368" i="52"/>
  <c r="M368" i="52" s="1"/>
  <c r="FP390" i="52"/>
  <c r="G390" i="52" s="1"/>
  <c r="D390" i="52"/>
  <c r="E371" i="52"/>
  <c r="J371" i="52"/>
  <c r="E375" i="52"/>
  <c r="J375" i="52"/>
  <c r="E379" i="52"/>
  <c r="J379" i="52"/>
  <c r="E383" i="52"/>
  <c r="J383" i="52"/>
  <c r="E387" i="52"/>
  <c r="J387" i="52"/>
  <c r="HL391" i="52"/>
  <c r="M391" i="52" s="1"/>
  <c r="D371" i="52"/>
  <c r="J372" i="52"/>
  <c r="D375" i="52"/>
  <c r="J376" i="52"/>
  <c r="D379" i="52"/>
  <c r="J380" i="52"/>
  <c r="D383" i="52"/>
  <c r="J384" i="52"/>
  <c r="D387" i="52"/>
  <c r="J388" i="52"/>
  <c r="D372" i="52"/>
  <c r="D376" i="52"/>
  <c r="D380" i="52"/>
  <c r="D384" i="52"/>
  <c r="D388" i="52"/>
  <c r="GB390" i="52"/>
  <c r="H390" i="52" s="1"/>
  <c r="HL390" i="52"/>
  <c r="M390" i="52" s="1"/>
  <c r="J390" i="52"/>
  <c r="E394" i="52"/>
  <c r="J394" i="52"/>
  <c r="E398" i="52"/>
  <c r="J398" i="52"/>
  <c r="E402" i="52"/>
  <c r="J402" i="52"/>
  <c r="K405" i="52"/>
  <c r="D407" i="52"/>
  <c r="FP406" i="52"/>
  <c r="G406" i="52" s="1"/>
  <c r="D406" i="52"/>
  <c r="HL406" i="52"/>
  <c r="M406" i="52" s="1"/>
  <c r="J406" i="52"/>
  <c r="D394" i="52"/>
  <c r="J395" i="52"/>
  <c r="D398" i="52"/>
  <c r="J399" i="52"/>
  <c r="D402" i="52"/>
  <c r="K404" i="52"/>
  <c r="FP416" i="52"/>
  <c r="G416" i="52" s="1"/>
  <c r="D416" i="52"/>
  <c r="D405" i="52"/>
  <c r="D409" i="52"/>
  <c r="J410" i="52"/>
  <c r="D413" i="52"/>
  <c r="J414" i="52"/>
  <c r="J416" i="52"/>
  <c r="D417" i="52"/>
  <c r="GB417" i="52"/>
  <c r="H417" i="52" s="1"/>
  <c r="FP418" i="52"/>
  <c r="G418" i="52" s="1"/>
  <c r="D418" i="52"/>
  <c r="D410" i="52"/>
  <c r="D414" i="52"/>
  <c r="HL418" i="52"/>
  <c r="M418" i="52" s="1"/>
  <c r="J418" i="52"/>
  <c r="FP422" i="52"/>
  <c r="G422" i="52" s="1"/>
  <c r="D422" i="52"/>
  <c r="F422" i="52" s="1"/>
  <c r="HL422" i="52"/>
  <c r="M422" i="52" s="1"/>
  <c r="J422" i="52"/>
  <c r="FP426" i="52"/>
  <c r="G426" i="52" s="1"/>
  <c r="D426" i="52"/>
  <c r="HL430" i="52"/>
  <c r="M430" i="52" s="1"/>
  <c r="J430" i="52"/>
  <c r="HL426" i="52"/>
  <c r="M426" i="52" s="1"/>
  <c r="J426" i="52"/>
  <c r="GB429" i="52"/>
  <c r="H429" i="52" s="1"/>
  <c r="E429" i="52"/>
  <c r="J417" i="52"/>
  <c r="D420" i="52"/>
  <c r="E421" i="52"/>
  <c r="GB425" i="52"/>
  <c r="H425" i="52" s="1"/>
  <c r="E425" i="52"/>
  <c r="FP430" i="52"/>
  <c r="G430" i="52" s="1"/>
  <c r="D430" i="52"/>
  <c r="GB433" i="52"/>
  <c r="H433" i="52" s="1"/>
  <c r="E433" i="52"/>
  <c r="FP434" i="52"/>
  <c r="G434" i="52" s="1"/>
  <c r="D434" i="52"/>
  <c r="HL434" i="52"/>
  <c r="M434" i="52" s="1"/>
  <c r="J434" i="52"/>
  <c r="EA375" i="52" l="1"/>
  <c r="EF349" i="52"/>
  <c r="HY349" i="52" s="1"/>
  <c r="EJ347" i="52"/>
  <c r="HQ347" i="52" s="1"/>
  <c r="EN345" i="52"/>
  <c r="HU345" i="52" s="1"/>
  <c r="EF341" i="52"/>
  <c r="HM341" i="52" s="1"/>
  <c r="EJ339" i="52"/>
  <c r="IC339" i="52" s="1"/>
  <c r="EF333" i="52"/>
  <c r="HM333" i="52" s="1"/>
  <c r="EJ331" i="52"/>
  <c r="EK428" i="52"/>
  <c r="ID428" i="52" s="1"/>
  <c r="EK412" i="52"/>
  <c r="ID412" i="52" s="1"/>
  <c r="EJ323" i="52"/>
  <c r="IC323" i="52" s="1"/>
  <c r="EF432" i="52"/>
  <c r="EJ430" i="52"/>
  <c r="IC430" i="52" s="1"/>
  <c r="EF416" i="52"/>
  <c r="HM416" i="52" s="1"/>
  <c r="EJ414" i="52"/>
  <c r="HQ414" i="52" s="1"/>
  <c r="EN412" i="52"/>
  <c r="EN404" i="52"/>
  <c r="EF400" i="52"/>
  <c r="EJ398" i="52"/>
  <c r="HQ398" i="52" s="1"/>
  <c r="EN396" i="52"/>
  <c r="IG396" i="52" s="1"/>
  <c r="EF392" i="52"/>
  <c r="EJ390" i="52"/>
  <c r="IC390" i="52" s="1"/>
  <c r="EN388" i="52"/>
  <c r="EJ382" i="52"/>
  <c r="EL271" i="52"/>
  <c r="EK289" i="52"/>
  <c r="ID289" i="52" s="1"/>
  <c r="EN313" i="52"/>
  <c r="HU313" i="52" s="1"/>
  <c r="EJ299" i="52"/>
  <c r="EN297" i="52"/>
  <c r="HU297" i="52" s="1"/>
  <c r="EH265" i="52"/>
  <c r="IA265" i="52" s="1"/>
  <c r="EJ215" i="52"/>
  <c r="EI269" i="52"/>
  <c r="HP269" i="52" s="1"/>
  <c r="EI261" i="52"/>
  <c r="HP261" i="52" s="1"/>
  <c r="EM251" i="52"/>
  <c r="IF251" i="52" s="1"/>
  <c r="EK185" i="52"/>
  <c r="EG171" i="52"/>
  <c r="HZ171" i="52" s="1"/>
  <c r="EK153" i="52"/>
  <c r="EM209" i="52"/>
  <c r="HT209" i="52" s="1"/>
  <c r="EI203" i="52"/>
  <c r="IB203" i="52" s="1"/>
  <c r="EM193" i="52"/>
  <c r="IF193" i="52" s="1"/>
  <c r="EM169" i="52"/>
  <c r="IF169" i="52" s="1"/>
  <c r="EI163" i="52"/>
  <c r="IB163" i="52" s="1"/>
  <c r="EM145" i="52"/>
  <c r="L381" i="52"/>
  <c r="EI402" i="52"/>
  <c r="IB402" i="52" s="1"/>
  <c r="EM430" i="52"/>
  <c r="IF430" i="52" s="1"/>
  <c r="EI434" i="52"/>
  <c r="IB434" i="52" s="1"/>
  <c r="EF357" i="52"/>
  <c r="HY357" i="52" s="1"/>
  <c r="EJ355" i="52"/>
  <c r="HQ355" i="52" s="1"/>
  <c r="EN353" i="52"/>
  <c r="IG353" i="52" s="1"/>
  <c r="EK404" i="52"/>
  <c r="ID404" i="52" s="1"/>
  <c r="EN420" i="52"/>
  <c r="HU420" i="52" s="1"/>
  <c r="EF408" i="52"/>
  <c r="EJ406" i="52"/>
  <c r="HQ406" i="52" s="1"/>
  <c r="EF384" i="52"/>
  <c r="HY384" i="52" s="1"/>
  <c r="EH321" i="52"/>
  <c r="EL303" i="52"/>
  <c r="HS303" i="52" s="1"/>
  <c r="EG291" i="52"/>
  <c r="HN291" i="52" s="1"/>
  <c r="EN321" i="52"/>
  <c r="HU321" i="52" s="1"/>
  <c r="EF317" i="52"/>
  <c r="EF309" i="52"/>
  <c r="HM309" i="52" s="1"/>
  <c r="EJ307" i="52"/>
  <c r="IC307" i="52" s="1"/>
  <c r="EF301" i="52"/>
  <c r="HM301" i="52" s="1"/>
  <c r="EF233" i="52"/>
  <c r="HM233" i="52" s="1"/>
  <c r="EI285" i="52"/>
  <c r="HP285" i="52" s="1"/>
  <c r="EM283" i="52"/>
  <c r="IF283" i="52" s="1"/>
  <c r="EM275" i="52"/>
  <c r="IF275" i="52" s="1"/>
  <c r="EM267" i="52"/>
  <c r="IF267" i="52" s="1"/>
  <c r="EM259" i="52"/>
  <c r="IF259" i="52" s="1"/>
  <c r="EM137" i="52"/>
  <c r="HT137" i="52" s="1"/>
  <c r="EM201" i="52"/>
  <c r="EI187" i="52"/>
  <c r="EI179" i="52"/>
  <c r="IB179" i="52" s="1"/>
  <c r="EK81" i="52"/>
  <c r="HR81" i="52" s="1"/>
  <c r="EF105" i="52"/>
  <c r="HY105" i="52" s="1"/>
  <c r="EI426" i="52"/>
  <c r="IB426" i="52" s="1"/>
  <c r="EM398" i="52"/>
  <c r="IF398" i="52" s="1"/>
  <c r="EM388" i="52"/>
  <c r="HT388" i="52" s="1"/>
  <c r="EN369" i="52"/>
  <c r="EF365" i="52"/>
  <c r="HM365" i="52" s="1"/>
  <c r="EJ363" i="52"/>
  <c r="HQ363" i="52" s="1"/>
  <c r="EN361" i="52"/>
  <c r="IG361" i="52" s="1"/>
  <c r="EN337" i="52"/>
  <c r="HU337" i="52" s="1"/>
  <c r="EK420" i="52"/>
  <c r="HR420" i="52" s="1"/>
  <c r="EG359" i="52"/>
  <c r="EN428" i="52"/>
  <c r="HU428" i="52" s="1"/>
  <c r="EF424" i="52"/>
  <c r="HM424" i="52" s="1"/>
  <c r="EJ422" i="52"/>
  <c r="EH289" i="52"/>
  <c r="IA289" i="52" s="1"/>
  <c r="EG283" i="52"/>
  <c r="HN283" i="52" s="1"/>
  <c r="EK281" i="52"/>
  <c r="ID281" i="52" s="1"/>
  <c r="EG275" i="52"/>
  <c r="HN275" i="52" s="1"/>
  <c r="EK273" i="52"/>
  <c r="ID273" i="52" s="1"/>
  <c r="EJ315" i="52"/>
  <c r="IC315" i="52" s="1"/>
  <c r="EN305" i="52"/>
  <c r="HU305" i="52" s="1"/>
  <c r="EL263" i="52"/>
  <c r="HS263" i="52" s="1"/>
  <c r="EJ247" i="52"/>
  <c r="IC247" i="52" s="1"/>
  <c r="EN229" i="52"/>
  <c r="EI293" i="52"/>
  <c r="HP293" i="52" s="1"/>
  <c r="EM291" i="52"/>
  <c r="HT291" i="52" s="1"/>
  <c r="EI277" i="52"/>
  <c r="HP277" i="52" s="1"/>
  <c r="EI253" i="52"/>
  <c r="HP253" i="52" s="1"/>
  <c r="EG203" i="52"/>
  <c r="HN203" i="52" s="1"/>
  <c r="EI123" i="52"/>
  <c r="HP123" i="52" s="1"/>
  <c r="EI195" i="52"/>
  <c r="IB195" i="52" s="1"/>
  <c r="EM185" i="52"/>
  <c r="EM177" i="52"/>
  <c r="EI171" i="52"/>
  <c r="EM161" i="52"/>
  <c r="EI155" i="52"/>
  <c r="HP155" i="52" s="1"/>
  <c r="EM153" i="52"/>
  <c r="HT153" i="52" s="1"/>
  <c r="EI147" i="52"/>
  <c r="HP147" i="52" s="1"/>
  <c r="EN101" i="52"/>
  <c r="IG101" i="52" s="1"/>
  <c r="EK61" i="52"/>
  <c r="HR61" i="52" s="1"/>
  <c r="DW116" i="52"/>
  <c r="FS116" i="52" s="1"/>
  <c r="DY115" i="52"/>
  <c r="GG115" i="52" s="1"/>
  <c r="EA114" i="52"/>
  <c r="FW114" i="52" s="1"/>
  <c r="EC113" i="52"/>
  <c r="GK113" i="52" s="1"/>
  <c r="EG112" i="52"/>
  <c r="HZ112" i="52" s="1"/>
  <c r="EI111" i="52"/>
  <c r="IB111" i="52" s="1"/>
  <c r="EK110" i="52"/>
  <c r="HR110" i="52" s="1"/>
  <c r="EM109" i="52"/>
  <c r="DU109" i="52"/>
  <c r="GC109" i="52" s="1"/>
  <c r="DW108" i="52"/>
  <c r="FS108" i="52" s="1"/>
  <c r="DY107" i="52"/>
  <c r="GG107" i="52" s="1"/>
  <c r="EA106" i="52"/>
  <c r="FW106" i="52" s="1"/>
  <c r="EC105" i="52"/>
  <c r="EG104" i="52"/>
  <c r="HZ104" i="52" s="1"/>
  <c r="EI103" i="52"/>
  <c r="EK102" i="52"/>
  <c r="ID102" i="52" s="1"/>
  <c r="EM101" i="52"/>
  <c r="DU101" i="52"/>
  <c r="GC101" i="52" s="1"/>
  <c r="DW100" i="52"/>
  <c r="FS100" i="52" s="1"/>
  <c r="DY99" i="52"/>
  <c r="GG99" i="52" s="1"/>
  <c r="EA98" i="52"/>
  <c r="FW98" i="52" s="1"/>
  <c r="EC97" i="52"/>
  <c r="EG96" i="52"/>
  <c r="HN96" i="52" s="1"/>
  <c r="EI95" i="52"/>
  <c r="IB95" i="52" s="1"/>
  <c r="EK94" i="52"/>
  <c r="EM93" i="52"/>
  <c r="IF93" i="52" s="1"/>
  <c r="EL92" i="52"/>
  <c r="EH91" i="52"/>
  <c r="EC90" i="52"/>
  <c r="GK90" i="52" s="1"/>
  <c r="DV88" i="52"/>
  <c r="FR88" i="52" s="1"/>
  <c r="EF86" i="52"/>
  <c r="HY86" i="52" s="1"/>
  <c r="EJ84" i="52"/>
  <c r="HQ84" i="52" s="1"/>
  <c r="EN82" i="52"/>
  <c r="IG82" i="52" s="1"/>
  <c r="DX81" i="52"/>
  <c r="GF81" i="52" s="1"/>
  <c r="EB79" i="52"/>
  <c r="GJ79" i="52" s="1"/>
  <c r="EH77" i="52"/>
  <c r="IA77" i="52" s="1"/>
  <c r="DZ74" i="52"/>
  <c r="FV74" i="52" s="1"/>
  <c r="EJ70" i="52"/>
  <c r="IC70" i="52" s="1"/>
  <c r="DY66" i="52"/>
  <c r="FU66" i="52" s="1"/>
  <c r="EC61" i="52"/>
  <c r="FY61" i="52" s="1"/>
  <c r="EJ56" i="52"/>
  <c r="IC56" i="52" s="1"/>
  <c r="EF40" i="52"/>
  <c r="HY40" i="52" s="1"/>
  <c r="EH115" i="52"/>
  <c r="IA115" i="52" s="1"/>
  <c r="EL113" i="52"/>
  <c r="HS113" i="52" s="1"/>
  <c r="DV112" i="52"/>
  <c r="GD112" i="52" s="1"/>
  <c r="DX111" i="52"/>
  <c r="GF111" i="52" s="1"/>
  <c r="DZ110" i="52"/>
  <c r="FV110" i="52" s="1"/>
  <c r="EB109" i="52"/>
  <c r="EH107" i="52"/>
  <c r="HO107" i="52" s="1"/>
  <c r="EL105" i="52"/>
  <c r="HS105" i="52" s="1"/>
  <c r="DV104" i="52"/>
  <c r="FR104" i="52" s="1"/>
  <c r="DX103" i="52"/>
  <c r="DZ102" i="52"/>
  <c r="FV102" i="52" s="1"/>
  <c r="EB101" i="52"/>
  <c r="GJ101" i="52" s="1"/>
  <c r="EH99" i="52"/>
  <c r="HO99" i="52" s="1"/>
  <c r="EL97" i="52"/>
  <c r="HS97" i="52" s="1"/>
  <c r="DV96" i="52"/>
  <c r="FR96" i="52" s="1"/>
  <c r="DX95" i="52"/>
  <c r="GF95" i="52" s="1"/>
  <c r="DZ94" i="52"/>
  <c r="GH94" i="52" s="1"/>
  <c r="EN90" i="52"/>
  <c r="IG90" i="52" s="1"/>
  <c r="EK89" i="52"/>
  <c r="EH88" i="52"/>
  <c r="HO88" i="52" s="1"/>
  <c r="EA87" i="52"/>
  <c r="EG85" i="52"/>
  <c r="HN85" i="52" s="1"/>
  <c r="EK83" i="52"/>
  <c r="DU82" i="52"/>
  <c r="FQ82" i="52" s="1"/>
  <c r="DY80" i="52"/>
  <c r="FU80" i="52" s="1"/>
  <c r="EL75" i="52"/>
  <c r="DZ68" i="52"/>
  <c r="EG63" i="52"/>
  <c r="HN63" i="52" s="1"/>
  <c r="EK58" i="52"/>
  <c r="HR58" i="52" s="1"/>
  <c r="EJ48" i="52"/>
  <c r="IC48" i="52" s="1"/>
  <c r="DY116" i="52"/>
  <c r="EA115" i="52"/>
  <c r="FW115" i="52" s="1"/>
  <c r="EC114" i="52"/>
  <c r="GK114" i="52" s="1"/>
  <c r="EG113" i="52"/>
  <c r="HZ113" i="52" s="1"/>
  <c r="EK111" i="52"/>
  <c r="HR111" i="52" s="1"/>
  <c r="DU110" i="52"/>
  <c r="GC110" i="52" s="1"/>
  <c r="DW109" i="52"/>
  <c r="FS109" i="52" s="1"/>
  <c r="DY108" i="52"/>
  <c r="GG108" i="52" s="1"/>
  <c r="EA107" i="52"/>
  <c r="FW107" i="52" s="1"/>
  <c r="EC106" i="52"/>
  <c r="GK106" i="52" s="1"/>
  <c r="EG105" i="52"/>
  <c r="HN105" i="52" s="1"/>
  <c r="EK103" i="52"/>
  <c r="ID103" i="52" s="1"/>
  <c r="DU102" i="52"/>
  <c r="GC102" i="52" s="1"/>
  <c r="DW101" i="52"/>
  <c r="FS101" i="52" s="1"/>
  <c r="DY100" i="52"/>
  <c r="GG100" i="52" s="1"/>
  <c r="EA99" i="52"/>
  <c r="FW99" i="52" s="1"/>
  <c r="EC98" i="52"/>
  <c r="EG97" i="52"/>
  <c r="HN97" i="52" s="1"/>
  <c r="EK95" i="52"/>
  <c r="ID95" i="52" s="1"/>
  <c r="EM94" i="52"/>
  <c r="IF94" i="52" s="1"/>
  <c r="DU94" i="52"/>
  <c r="FQ94" i="52" s="1"/>
  <c r="EN92" i="52"/>
  <c r="IG92" i="52" s="1"/>
  <c r="EK91" i="52"/>
  <c r="HR91" i="52" s="1"/>
  <c r="EH90" i="52"/>
  <c r="DY88" i="52"/>
  <c r="FU88" i="52" s="1"/>
  <c r="EJ86" i="52"/>
  <c r="IC86" i="52" s="1"/>
  <c r="EN84" i="52"/>
  <c r="IG84" i="52" s="1"/>
  <c r="EH79" i="52"/>
  <c r="EL77" i="52"/>
  <c r="IE77" i="52" s="1"/>
  <c r="DX71" i="52"/>
  <c r="GF71" i="52" s="1"/>
  <c r="EK66" i="52"/>
  <c r="HR66" i="52" s="1"/>
  <c r="DV62" i="52"/>
  <c r="FR62" i="52" s="1"/>
  <c r="EA57" i="52"/>
  <c r="EM76" i="52"/>
  <c r="IF76" i="52" s="1"/>
  <c r="DU76" i="52"/>
  <c r="FQ76" i="52" s="1"/>
  <c r="DW75" i="52"/>
  <c r="GE75" i="52" s="1"/>
  <c r="DY74" i="52"/>
  <c r="GG74" i="52" s="1"/>
  <c r="EA73" i="52"/>
  <c r="FW73" i="52" s="1"/>
  <c r="EC72" i="52"/>
  <c r="FY72" i="52" s="1"/>
  <c r="EG71" i="52"/>
  <c r="HN71" i="52" s="1"/>
  <c r="EI70" i="52"/>
  <c r="IB70" i="52" s="1"/>
  <c r="EI69" i="52"/>
  <c r="IB69" i="52" s="1"/>
  <c r="EA67" i="52"/>
  <c r="DW66" i="52"/>
  <c r="EK63" i="52"/>
  <c r="EB61" i="52"/>
  <c r="GJ61" i="52" s="1"/>
  <c r="DU59" i="52"/>
  <c r="FQ59" i="52" s="1"/>
  <c r="EL57" i="52"/>
  <c r="DZ54" i="52"/>
  <c r="EH49" i="52"/>
  <c r="HO49" i="52" s="1"/>
  <c r="EN44" i="52"/>
  <c r="IG44" i="52" s="1"/>
  <c r="DZ87" i="52"/>
  <c r="FV87" i="52" s="1"/>
  <c r="EF85" i="52"/>
  <c r="HM85" i="52" s="1"/>
  <c r="EJ83" i="52"/>
  <c r="IC83" i="52" s="1"/>
  <c r="EN81" i="52"/>
  <c r="IG81" i="52" s="1"/>
  <c r="DV81" i="52"/>
  <c r="FR81" i="52" s="1"/>
  <c r="DX80" i="52"/>
  <c r="GF80" i="52" s="1"/>
  <c r="DZ79" i="52"/>
  <c r="FV79" i="52" s="1"/>
  <c r="EB78" i="52"/>
  <c r="GJ78" i="52" s="1"/>
  <c r="EF77" i="52"/>
  <c r="HM77" i="52" s="1"/>
  <c r="EJ75" i="52"/>
  <c r="IC75" i="52" s="1"/>
  <c r="EN73" i="52"/>
  <c r="IG73" i="52" s="1"/>
  <c r="DV73" i="52"/>
  <c r="FR73" i="52" s="1"/>
  <c r="DX72" i="52"/>
  <c r="GF72" i="52" s="1"/>
  <c r="DZ71" i="52"/>
  <c r="FV71" i="52" s="1"/>
  <c r="EB70" i="52"/>
  <c r="GJ70" i="52" s="1"/>
  <c r="DW68" i="52"/>
  <c r="EN66" i="52"/>
  <c r="IG66" i="52" s="1"/>
  <c r="EK65" i="52"/>
  <c r="EG64" i="52"/>
  <c r="HN64" i="52" s="1"/>
  <c r="EB63" i="52"/>
  <c r="GJ63" i="52" s="1"/>
  <c r="DY62" i="52"/>
  <c r="FU62" i="52" s="1"/>
  <c r="DU61" i="52"/>
  <c r="FQ61" i="52" s="1"/>
  <c r="EL59" i="52"/>
  <c r="IE59" i="52" s="1"/>
  <c r="EI58" i="52"/>
  <c r="IB58" i="52" s="1"/>
  <c r="EC57" i="52"/>
  <c r="FY57" i="52" s="1"/>
  <c r="EN52" i="52"/>
  <c r="IG52" i="52" s="1"/>
  <c r="EB43" i="52"/>
  <c r="GJ43" i="52" s="1"/>
  <c r="EJ38" i="52"/>
  <c r="IC38" i="52" s="1"/>
  <c r="DU93" i="52"/>
  <c r="FQ93" i="52" s="1"/>
  <c r="DW92" i="52"/>
  <c r="DY91" i="52"/>
  <c r="FU91" i="52" s="1"/>
  <c r="EA90" i="52"/>
  <c r="EC89" i="52"/>
  <c r="FY89" i="52" s="1"/>
  <c r="EG88" i="52"/>
  <c r="HN88" i="52" s="1"/>
  <c r="EI87" i="52"/>
  <c r="IB87" i="52" s="1"/>
  <c r="EK86" i="52"/>
  <c r="HR86" i="52" s="1"/>
  <c r="EM85" i="52"/>
  <c r="IF85" i="52" s="1"/>
  <c r="DU85" i="52"/>
  <c r="FQ85" i="52" s="1"/>
  <c r="DW84" i="52"/>
  <c r="GE84" i="52" s="1"/>
  <c r="DY83" i="52"/>
  <c r="FU83" i="52" s="1"/>
  <c r="EA82" i="52"/>
  <c r="EC81" i="52"/>
  <c r="EG80" i="52"/>
  <c r="HN80" i="52" s="1"/>
  <c r="EI79" i="52"/>
  <c r="IB79" i="52" s="1"/>
  <c r="EK78" i="52"/>
  <c r="HR78" i="52" s="1"/>
  <c r="EM77" i="52"/>
  <c r="IF77" i="52" s="1"/>
  <c r="DU77" i="52"/>
  <c r="GC77" i="52" s="1"/>
  <c r="DW76" i="52"/>
  <c r="DY75" i="52"/>
  <c r="FU75" i="52" s="1"/>
  <c r="EA74" i="52"/>
  <c r="EC73" i="52"/>
  <c r="EG72" i="52"/>
  <c r="HN72" i="52" s="1"/>
  <c r="EI71" i="52"/>
  <c r="IB71" i="52" s="1"/>
  <c r="EK70" i="52"/>
  <c r="EL69" i="52"/>
  <c r="IE69" i="52" s="1"/>
  <c r="EI68" i="52"/>
  <c r="IB68" i="52" s="1"/>
  <c r="DW65" i="52"/>
  <c r="EM63" i="52"/>
  <c r="IF63" i="52" s="1"/>
  <c r="EJ62" i="52"/>
  <c r="EG61" i="52"/>
  <c r="HN61" i="52" s="1"/>
  <c r="EA60" i="52"/>
  <c r="DU58" i="52"/>
  <c r="FQ58" i="52" s="1"/>
  <c r="EK56" i="52"/>
  <c r="EN54" i="52"/>
  <c r="IG54" i="52" s="1"/>
  <c r="DZ50" i="52"/>
  <c r="FV50" i="52" s="1"/>
  <c r="EB45" i="52"/>
  <c r="GJ45" i="52" s="1"/>
  <c r="EJ40" i="52"/>
  <c r="IC40" i="52" s="1"/>
  <c r="EN69" i="52"/>
  <c r="IG69" i="52" s="1"/>
  <c r="DV69" i="52"/>
  <c r="FR69" i="52" s="1"/>
  <c r="DZ67" i="52"/>
  <c r="EB66" i="52"/>
  <c r="EF65" i="52"/>
  <c r="HM65" i="52" s="1"/>
  <c r="EH64" i="52"/>
  <c r="EJ63" i="52"/>
  <c r="IC63" i="52" s="1"/>
  <c r="EL62" i="52"/>
  <c r="IE62" i="52" s="1"/>
  <c r="EN61" i="52"/>
  <c r="IG61" i="52" s="1"/>
  <c r="DV61" i="52"/>
  <c r="FR61" i="52" s="1"/>
  <c r="DX60" i="52"/>
  <c r="GF60" i="52" s="1"/>
  <c r="DZ59" i="52"/>
  <c r="EB58" i="52"/>
  <c r="GJ58" i="52" s="1"/>
  <c r="EF57" i="52"/>
  <c r="HM57" i="52" s="1"/>
  <c r="EH56" i="52"/>
  <c r="EB55" i="52"/>
  <c r="EL51" i="52"/>
  <c r="DZ48" i="52"/>
  <c r="FV48" i="52" s="1"/>
  <c r="EJ44" i="52"/>
  <c r="IC44" i="52" s="1"/>
  <c r="DX41" i="52"/>
  <c r="GF41" i="52" s="1"/>
  <c r="EH37" i="52"/>
  <c r="EG51" i="52"/>
  <c r="HN51" i="52" s="1"/>
  <c r="EI50" i="52"/>
  <c r="IB50" i="52" s="1"/>
  <c r="EK49" i="52"/>
  <c r="EM48" i="52"/>
  <c r="IF48" i="52" s="1"/>
  <c r="DU48" i="52"/>
  <c r="FQ48" i="52" s="1"/>
  <c r="DY46" i="52"/>
  <c r="FU46" i="52" s="1"/>
  <c r="EC44" i="52"/>
  <c r="FY44" i="52" s="1"/>
  <c r="EG43" i="52"/>
  <c r="HN43" i="52" s="1"/>
  <c r="EI42" i="52"/>
  <c r="IB42" i="52" s="1"/>
  <c r="EK41" i="52"/>
  <c r="HR41" i="52" s="1"/>
  <c r="EM40" i="52"/>
  <c r="DU40" i="52"/>
  <c r="FQ40" i="52" s="1"/>
  <c r="EA37" i="52"/>
  <c r="DZ55" i="52"/>
  <c r="FV55" i="52" s="1"/>
  <c r="EB54" i="52"/>
  <c r="EF53" i="52"/>
  <c r="HM53" i="52" s="1"/>
  <c r="EJ51" i="52"/>
  <c r="IC51" i="52" s="1"/>
  <c r="EN49" i="52"/>
  <c r="HU49" i="52" s="1"/>
  <c r="DV49" i="52"/>
  <c r="DX48" i="52"/>
  <c r="GF48" i="52" s="1"/>
  <c r="DZ47" i="52"/>
  <c r="FV47" i="52" s="1"/>
  <c r="EB46" i="52"/>
  <c r="GJ46" i="52" s="1"/>
  <c r="EF45" i="52"/>
  <c r="HM45" i="52" s="1"/>
  <c r="EJ43" i="52"/>
  <c r="IC43" i="52" s="1"/>
  <c r="EN41" i="52"/>
  <c r="HU41" i="52" s="1"/>
  <c r="DV41" i="52"/>
  <c r="FR41" i="52" s="1"/>
  <c r="DX40" i="52"/>
  <c r="GF40" i="52" s="1"/>
  <c r="DZ39" i="52"/>
  <c r="FV39" i="52" s="1"/>
  <c r="EB38" i="52"/>
  <c r="GJ38" i="52" s="1"/>
  <c r="EF37" i="52"/>
  <c r="HM37" i="52" s="1"/>
  <c r="EC55" i="52"/>
  <c r="EI53" i="52"/>
  <c r="IB53" i="52" s="1"/>
  <c r="EM51" i="52"/>
  <c r="IF51" i="52" s="1"/>
  <c r="DU51" i="52"/>
  <c r="FQ51" i="52" s="1"/>
  <c r="DW50" i="52"/>
  <c r="GE50" i="52" s="1"/>
  <c r="DY49" i="52"/>
  <c r="FU49" i="52" s="1"/>
  <c r="EA48" i="52"/>
  <c r="EC47" i="52"/>
  <c r="FY47" i="52" s="1"/>
  <c r="EI45" i="52"/>
  <c r="IB45" i="52" s="1"/>
  <c r="EM43" i="52"/>
  <c r="IF43" i="52" s="1"/>
  <c r="DU43" i="52"/>
  <c r="FQ43" i="52" s="1"/>
  <c r="DW42" i="52"/>
  <c r="DY41" i="52"/>
  <c r="FU41" i="52" s="1"/>
  <c r="DW403" i="52"/>
  <c r="FS403" i="52" s="1"/>
  <c r="DY378" i="52"/>
  <c r="FU378" i="52" s="1"/>
  <c r="DW425" i="52"/>
  <c r="GE425" i="52" s="1"/>
  <c r="EK403" i="52"/>
  <c r="HR403" i="52" s="1"/>
  <c r="DW393" i="52"/>
  <c r="GE393" i="52" s="1"/>
  <c r="EM360" i="52"/>
  <c r="IF360" i="52" s="1"/>
  <c r="EM352" i="52"/>
  <c r="EB321" i="52"/>
  <c r="GJ321" i="52" s="1"/>
  <c r="EL378" i="52"/>
  <c r="IE378" i="52" s="1"/>
  <c r="EH372" i="52"/>
  <c r="HO372" i="52" s="1"/>
  <c r="EL370" i="52"/>
  <c r="IE370" i="52" s="1"/>
  <c r="DX323" i="52"/>
  <c r="EB230" i="52"/>
  <c r="EA432" i="52"/>
  <c r="FW432" i="52" s="1"/>
  <c r="EA424" i="52"/>
  <c r="EA408" i="52"/>
  <c r="FW408" i="52" s="1"/>
  <c r="EA368" i="52"/>
  <c r="FW368" i="52" s="1"/>
  <c r="EG366" i="52"/>
  <c r="EK364" i="52"/>
  <c r="HR364" i="52" s="1"/>
  <c r="EG358" i="52"/>
  <c r="HZ358" i="52" s="1"/>
  <c r="EA352" i="52"/>
  <c r="EG350" i="52"/>
  <c r="HZ350" i="52" s="1"/>
  <c r="EK348" i="52"/>
  <c r="HR348" i="52" s="1"/>
  <c r="EG342" i="52"/>
  <c r="HN342" i="52" s="1"/>
  <c r="EK332" i="52"/>
  <c r="ID332" i="52" s="1"/>
  <c r="DV327" i="52"/>
  <c r="GD327" i="52" s="1"/>
  <c r="EN320" i="52"/>
  <c r="IG320" i="52" s="1"/>
  <c r="DZ310" i="52"/>
  <c r="FV310" i="52" s="1"/>
  <c r="DX315" i="52"/>
  <c r="DZ378" i="52"/>
  <c r="DZ370" i="52"/>
  <c r="DX355" i="52"/>
  <c r="GF355" i="52" s="1"/>
  <c r="EB353" i="52"/>
  <c r="EB345" i="52"/>
  <c r="FX345" i="52" s="1"/>
  <c r="DX339" i="52"/>
  <c r="EM304" i="52"/>
  <c r="HT304" i="52" s="1"/>
  <c r="EI298" i="52"/>
  <c r="DU296" i="52"/>
  <c r="EB294" i="52"/>
  <c r="GJ294" i="52" s="1"/>
  <c r="DX288" i="52"/>
  <c r="EB278" i="52"/>
  <c r="FX278" i="52" s="1"/>
  <c r="DX272" i="52"/>
  <c r="EG142" i="52"/>
  <c r="HZ142" i="52" s="1"/>
  <c r="DW322" i="52"/>
  <c r="FS322" i="52" s="1"/>
  <c r="EA320" i="52"/>
  <c r="FW320" i="52" s="1"/>
  <c r="EK316" i="52"/>
  <c r="ID316" i="52" s="1"/>
  <c r="EA304" i="52"/>
  <c r="GI304" i="52" s="1"/>
  <c r="EG302" i="52"/>
  <c r="HN302" i="52" s="1"/>
  <c r="EG286" i="52"/>
  <c r="EK284" i="52"/>
  <c r="HR284" i="52" s="1"/>
  <c r="EG262" i="52"/>
  <c r="EK260" i="52"/>
  <c r="ID260" i="52" s="1"/>
  <c r="EG254" i="52"/>
  <c r="EK252" i="52"/>
  <c r="ID252" i="52" s="1"/>
  <c r="EA240" i="52"/>
  <c r="FW240" i="52" s="1"/>
  <c r="DW226" i="52"/>
  <c r="GE226" i="52" s="1"/>
  <c r="EA216" i="52"/>
  <c r="FW216" i="52" s="1"/>
  <c r="EG214" i="52"/>
  <c r="EK212" i="52"/>
  <c r="ID212" i="52" s="1"/>
  <c r="DW207" i="52"/>
  <c r="GE207" i="52" s="1"/>
  <c r="EA189" i="52"/>
  <c r="FW189" i="52" s="1"/>
  <c r="EJ250" i="52"/>
  <c r="HQ250" i="52" s="1"/>
  <c r="EN232" i="52"/>
  <c r="IG232" i="52" s="1"/>
  <c r="EF228" i="52"/>
  <c r="HY228" i="52" s="1"/>
  <c r="EJ226" i="52"/>
  <c r="HQ226" i="52" s="1"/>
  <c r="EN224" i="52"/>
  <c r="IG224" i="52" s="1"/>
  <c r="EF212" i="52"/>
  <c r="EM198" i="52"/>
  <c r="EI152" i="52"/>
  <c r="IB152" i="52" s="1"/>
  <c r="DY266" i="52"/>
  <c r="FU266" i="52" s="1"/>
  <c r="EC240" i="52"/>
  <c r="GK240" i="52" s="1"/>
  <c r="EC232" i="52"/>
  <c r="FY232" i="52" s="1"/>
  <c r="EC224" i="52"/>
  <c r="EC216" i="52"/>
  <c r="DU172" i="52"/>
  <c r="FQ172" i="52" s="1"/>
  <c r="EC168" i="52"/>
  <c r="FY168" i="52" s="1"/>
  <c r="DY117" i="52"/>
  <c r="DY90" i="52"/>
  <c r="GG90" i="52" s="1"/>
  <c r="EN136" i="52"/>
  <c r="EF132" i="52"/>
  <c r="HY132" i="52" s="1"/>
  <c r="EJ130" i="52"/>
  <c r="EF124" i="52"/>
  <c r="EJ122" i="52"/>
  <c r="EB102" i="52"/>
  <c r="GJ102" i="52" s="1"/>
  <c r="EC136" i="52"/>
  <c r="DU132" i="52"/>
  <c r="DY130" i="52"/>
  <c r="EC128" i="52"/>
  <c r="GK128" i="52" s="1"/>
  <c r="EC88" i="52"/>
  <c r="FY88" i="52" s="1"/>
  <c r="EN104" i="52"/>
  <c r="IG104" i="52" s="1"/>
  <c r="EF100" i="52"/>
  <c r="HY100" i="52" s="1"/>
  <c r="EJ98" i="52"/>
  <c r="IC98" i="52" s="1"/>
  <c r="EM110" i="52"/>
  <c r="EM102" i="52"/>
  <c r="EF68" i="52"/>
  <c r="HY68" i="52" s="1"/>
  <c r="EN64" i="52"/>
  <c r="EG62" i="52"/>
  <c r="HN62" i="52" s="1"/>
  <c r="DY60" i="52"/>
  <c r="FU60" i="52" s="1"/>
  <c r="EH76" i="52"/>
  <c r="EL74" i="52"/>
  <c r="IE74" i="52" s="1"/>
  <c r="EA69" i="52"/>
  <c r="EK393" i="52"/>
  <c r="EG399" i="52"/>
  <c r="HZ399" i="52" s="1"/>
  <c r="EK381" i="52"/>
  <c r="ID381" i="52" s="1"/>
  <c r="EC382" i="52"/>
  <c r="FY382" i="52" s="1"/>
  <c r="EM336" i="52"/>
  <c r="HT336" i="52" s="1"/>
  <c r="EH380" i="52"/>
  <c r="HO380" i="52" s="1"/>
  <c r="EB374" i="52"/>
  <c r="EJ371" i="52"/>
  <c r="IC371" i="52" s="1"/>
  <c r="EJ258" i="52"/>
  <c r="HQ258" i="52" s="1"/>
  <c r="DX216" i="52"/>
  <c r="DU435" i="52"/>
  <c r="GC435" i="52" s="1"/>
  <c r="DW354" i="52"/>
  <c r="FS354" i="52" s="1"/>
  <c r="DW346" i="52"/>
  <c r="FS346" i="52" s="1"/>
  <c r="EA344" i="52"/>
  <c r="FW344" i="52" s="1"/>
  <c r="DW338" i="52"/>
  <c r="GE338" i="52" s="1"/>
  <c r="EA336" i="52"/>
  <c r="FW336" i="52" s="1"/>
  <c r="EG334" i="52"/>
  <c r="HN334" i="52" s="1"/>
  <c r="EF292" i="52"/>
  <c r="EN288" i="52"/>
  <c r="IG288" i="52" s="1"/>
  <c r="DZ278" i="52"/>
  <c r="DX267" i="52"/>
  <c r="GF267" i="52" s="1"/>
  <c r="DZ247" i="52"/>
  <c r="EL218" i="52"/>
  <c r="IE218" i="52" s="1"/>
  <c r="EB305" i="52"/>
  <c r="GJ305" i="52" s="1"/>
  <c r="EH220" i="52"/>
  <c r="HO220" i="52" s="1"/>
  <c r="DV372" i="52"/>
  <c r="GD372" i="52" s="1"/>
  <c r="EB369" i="52"/>
  <c r="DX363" i="52"/>
  <c r="GF363" i="52" s="1"/>
  <c r="EB337" i="52"/>
  <c r="GJ337" i="52" s="1"/>
  <c r="EI330" i="52"/>
  <c r="IB330" i="52" s="1"/>
  <c r="EM328" i="52"/>
  <c r="HT328" i="52" s="1"/>
  <c r="DU328" i="52"/>
  <c r="DY326" i="52"/>
  <c r="GG326" i="52" s="1"/>
  <c r="EC324" i="52"/>
  <c r="DU320" i="52"/>
  <c r="GC320" i="52" s="1"/>
  <c r="DU312" i="52"/>
  <c r="DY310" i="52"/>
  <c r="FU310" i="52" s="1"/>
  <c r="EC308" i="52"/>
  <c r="DU304" i="52"/>
  <c r="GC304" i="52" s="1"/>
  <c r="DY302" i="52"/>
  <c r="GG302" i="52" s="1"/>
  <c r="EC300" i="52"/>
  <c r="EM296" i="52"/>
  <c r="HT296" i="52" s="1"/>
  <c r="DV289" i="52"/>
  <c r="EB286" i="52"/>
  <c r="FX286" i="52" s="1"/>
  <c r="DX280" i="52"/>
  <c r="DV273" i="52"/>
  <c r="GD273" i="52" s="1"/>
  <c r="EB270" i="52"/>
  <c r="GJ270" i="52" s="1"/>
  <c r="EG326" i="52"/>
  <c r="HN326" i="52" s="1"/>
  <c r="EK324" i="52"/>
  <c r="ID324" i="52" s="1"/>
  <c r="EA312" i="52"/>
  <c r="FW312" i="52" s="1"/>
  <c r="EG310" i="52"/>
  <c r="DW306" i="52"/>
  <c r="EK300" i="52"/>
  <c r="ID300" i="52" s="1"/>
  <c r="EG278" i="52"/>
  <c r="EK276" i="52"/>
  <c r="HR276" i="52" s="1"/>
  <c r="EB262" i="52"/>
  <c r="FX262" i="52" s="1"/>
  <c r="DV227" i="52"/>
  <c r="FR227" i="52" s="1"/>
  <c r="EG246" i="52"/>
  <c r="EK244" i="52"/>
  <c r="HR244" i="52" s="1"/>
  <c r="DW242" i="52"/>
  <c r="GE242" i="52" s="1"/>
  <c r="EA224" i="52"/>
  <c r="FW224" i="52" s="1"/>
  <c r="EG222" i="52"/>
  <c r="EK220" i="52"/>
  <c r="HR220" i="52" s="1"/>
  <c r="EN256" i="52"/>
  <c r="IG256" i="52" s="1"/>
  <c r="EF252" i="52"/>
  <c r="HY252" i="52" s="1"/>
  <c r="EN248" i="52"/>
  <c r="IG248" i="52" s="1"/>
  <c r="DV248" i="52"/>
  <c r="GD248" i="52" s="1"/>
  <c r="EF220" i="52"/>
  <c r="HY220" i="52" s="1"/>
  <c r="EN216" i="52"/>
  <c r="IG216" i="52" s="1"/>
  <c r="EM166" i="52"/>
  <c r="DU268" i="52"/>
  <c r="GC268" i="52" s="1"/>
  <c r="EC264" i="52"/>
  <c r="EI262" i="52"/>
  <c r="HP262" i="52" s="1"/>
  <c r="EM260" i="52"/>
  <c r="EC256" i="52"/>
  <c r="EI254" i="52"/>
  <c r="HP254" i="52" s="1"/>
  <c r="DU252" i="52"/>
  <c r="GC252" i="52" s="1"/>
  <c r="DY250" i="52"/>
  <c r="EI246" i="52"/>
  <c r="IB246" i="52" s="1"/>
  <c r="DU244" i="52"/>
  <c r="GC244" i="52" s="1"/>
  <c r="DY242" i="52"/>
  <c r="FU242" i="52" s="1"/>
  <c r="DY234" i="52"/>
  <c r="FU234" i="52" s="1"/>
  <c r="DU220" i="52"/>
  <c r="GC220" i="52" s="1"/>
  <c r="DY218" i="52"/>
  <c r="FU218" i="52" s="1"/>
  <c r="DU204" i="52"/>
  <c r="GC204" i="52" s="1"/>
  <c r="DY154" i="52"/>
  <c r="DU135" i="52"/>
  <c r="GC135" i="52" s="1"/>
  <c r="EN128" i="52"/>
  <c r="EL98" i="52"/>
  <c r="HS98" i="52" s="1"/>
  <c r="DW64" i="52"/>
  <c r="DU140" i="52"/>
  <c r="GC140" i="52" s="1"/>
  <c r="DY138" i="52"/>
  <c r="DU124" i="52"/>
  <c r="DY122" i="52"/>
  <c r="DZ46" i="52"/>
  <c r="FV46" i="52" s="1"/>
  <c r="EJ114" i="52"/>
  <c r="IC114" i="52" s="1"/>
  <c r="EN112" i="52"/>
  <c r="IG112" i="52" s="1"/>
  <c r="EF108" i="52"/>
  <c r="HY108" i="52" s="1"/>
  <c r="EJ106" i="52"/>
  <c r="IC106" i="52" s="1"/>
  <c r="EN96" i="52"/>
  <c r="IG96" i="52" s="1"/>
  <c r="EC78" i="52"/>
  <c r="FY78" i="52" s="1"/>
  <c r="DZ72" i="52"/>
  <c r="FV72" i="52" s="1"/>
  <c r="EI112" i="52"/>
  <c r="HP112" i="52" s="1"/>
  <c r="EI96" i="52"/>
  <c r="IB96" i="52" s="1"/>
  <c r="EB81" i="52"/>
  <c r="GJ81" i="52" s="1"/>
  <c r="EI56" i="52"/>
  <c r="IB56" i="52" s="1"/>
  <c r="DV40" i="52"/>
  <c r="FR40" i="52" s="1"/>
  <c r="EB86" i="52"/>
  <c r="GJ86" i="52" s="1"/>
  <c r="EH84" i="52"/>
  <c r="EL82" i="52"/>
  <c r="DW427" i="52"/>
  <c r="GE427" i="52" s="1"/>
  <c r="DU418" i="52"/>
  <c r="GC418" i="52" s="1"/>
  <c r="DU386" i="52"/>
  <c r="FQ386" i="52" s="1"/>
  <c r="DY350" i="52"/>
  <c r="EJ435" i="52"/>
  <c r="HQ435" i="52" s="1"/>
  <c r="EF381" i="52"/>
  <c r="EJ379" i="52"/>
  <c r="HQ379" i="52" s="1"/>
  <c r="EN377" i="52"/>
  <c r="DX376" i="52"/>
  <c r="GF376" i="52" s="1"/>
  <c r="EF373" i="52"/>
  <c r="EH244" i="52"/>
  <c r="HO244" i="52" s="1"/>
  <c r="EC364" i="52"/>
  <c r="EA416" i="52"/>
  <c r="EA400" i="52"/>
  <c r="GI400" i="52" s="1"/>
  <c r="DW362" i="52"/>
  <c r="FS362" i="52" s="1"/>
  <c r="EA360" i="52"/>
  <c r="EK356" i="52"/>
  <c r="HR356" i="52" s="1"/>
  <c r="EK340" i="52"/>
  <c r="ID340" i="52" s="1"/>
  <c r="DZ325" i="52"/>
  <c r="EJ306" i="52"/>
  <c r="HQ306" i="52" s="1"/>
  <c r="DV296" i="52"/>
  <c r="GD296" i="52" s="1"/>
  <c r="EJ274" i="52"/>
  <c r="HQ274" i="52" s="1"/>
  <c r="DV380" i="52"/>
  <c r="GD380" i="52" s="1"/>
  <c r="EB361" i="52"/>
  <c r="DX347" i="52"/>
  <c r="GF347" i="52" s="1"/>
  <c r="EI322" i="52"/>
  <c r="EM320" i="52"/>
  <c r="DY318" i="52"/>
  <c r="GG318" i="52" s="1"/>
  <c r="EC316" i="52"/>
  <c r="EI314" i="52"/>
  <c r="EM312" i="52"/>
  <c r="HT312" i="52" s="1"/>
  <c r="EI306" i="52"/>
  <c r="IB306" i="52" s="1"/>
  <c r="EH250" i="52"/>
  <c r="IA250" i="52" s="1"/>
  <c r="DZ295" i="52"/>
  <c r="FV295" i="52" s="1"/>
  <c r="DZ287" i="52"/>
  <c r="FV287" i="52" s="1"/>
  <c r="DV281" i="52"/>
  <c r="GD281" i="52" s="1"/>
  <c r="DZ279" i="52"/>
  <c r="DZ271" i="52"/>
  <c r="FV271" i="52" s="1"/>
  <c r="DW330" i="52"/>
  <c r="EA328" i="52"/>
  <c r="GI328" i="52" s="1"/>
  <c r="EG318" i="52"/>
  <c r="DW314" i="52"/>
  <c r="EK308" i="52"/>
  <c r="ID308" i="52" s="1"/>
  <c r="DW298" i="52"/>
  <c r="EA296" i="52"/>
  <c r="GI296" i="52" s="1"/>
  <c r="EG294" i="52"/>
  <c r="HN294" i="52" s="1"/>
  <c r="EK292" i="52"/>
  <c r="ID292" i="52" s="1"/>
  <c r="EG270" i="52"/>
  <c r="EK268" i="52"/>
  <c r="HR268" i="52" s="1"/>
  <c r="DX264" i="52"/>
  <c r="DZ241" i="52"/>
  <c r="GH241" i="52" s="1"/>
  <c r="EG238" i="52"/>
  <c r="EK236" i="52"/>
  <c r="ID236" i="52" s="1"/>
  <c r="DW234" i="52"/>
  <c r="GE234" i="52" s="1"/>
  <c r="EA232" i="52"/>
  <c r="FW232" i="52" s="1"/>
  <c r="EG230" i="52"/>
  <c r="EK228" i="52"/>
  <c r="ID228" i="52" s="1"/>
  <c r="DW218" i="52"/>
  <c r="GE218" i="52" s="1"/>
  <c r="DW175" i="52"/>
  <c r="GE175" i="52" s="1"/>
  <c r="EA157" i="52"/>
  <c r="GI157" i="52" s="1"/>
  <c r="DW138" i="52"/>
  <c r="GE138" i="52" s="1"/>
  <c r="DV256" i="52"/>
  <c r="FR256" i="52" s="1"/>
  <c r="DZ254" i="52"/>
  <c r="EF244" i="52"/>
  <c r="HY244" i="52" s="1"/>
  <c r="EJ242" i="52"/>
  <c r="HQ242" i="52" s="1"/>
  <c r="EN240" i="52"/>
  <c r="IG240" i="52" s="1"/>
  <c r="EF236" i="52"/>
  <c r="HY236" i="52" s="1"/>
  <c r="EJ234" i="52"/>
  <c r="HQ234" i="52" s="1"/>
  <c r="EJ218" i="52"/>
  <c r="HQ218" i="52" s="1"/>
  <c r="EI184" i="52"/>
  <c r="IB184" i="52" s="1"/>
  <c r="DU260" i="52"/>
  <c r="GC260" i="52" s="1"/>
  <c r="DY258" i="52"/>
  <c r="EM252" i="52"/>
  <c r="HT252" i="52" s="1"/>
  <c r="EC248" i="52"/>
  <c r="GK248" i="52" s="1"/>
  <c r="DU236" i="52"/>
  <c r="GC236" i="52" s="1"/>
  <c r="DU228" i="52"/>
  <c r="GC228" i="52" s="1"/>
  <c r="DY226" i="52"/>
  <c r="FU226" i="52" s="1"/>
  <c r="DU212" i="52"/>
  <c r="GC212" i="52" s="1"/>
  <c r="EC200" i="52"/>
  <c r="GK200" i="52" s="1"/>
  <c r="DY186" i="52"/>
  <c r="EC131" i="52"/>
  <c r="GK131" i="52" s="1"/>
  <c r="DZ105" i="52"/>
  <c r="FV105" i="52" s="1"/>
  <c r="EF140" i="52"/>
  <c r="EJ138" i="52"/>
  <c r="EN120" i="52"/>
  <c r="IG120" i="52" s="1"/>
  <c r="EF116" i="52"/>
  <c r="EC144" i="52"/>
  <c r="FY144" i="52" s="1"/>
  <c r="EC120" i="52"/>
  <c r="DZ89" i="52"/>
  <c r="FV89" i="52" s="1"/>
  <c r="EA93" i="52"/>
  <c r="EI104" i="52"/>
  <c r="EB89" i="52"/>
  <c r="GJ89" i="52" s="1"/>
  <c r="DX83" i="52"/>
  <c r="GF83" i="52" s="1"/>
  <c r="EJ74" i="52"/>
  <c r="IC74" i="52" s="1"/>
  <c r="EJ42" i="52"/>
  <c r="IC42" i="52" s="1"/>
  <c r="DZ66" i="52"/>
  <c r="DX59" i="52"/>
  <c r="EC52" i="52"/>
  <c r="FY52" i="52" s="1"/>
  <c r="EH44" i="52"/>
  <c r="DZ56" i="52"/>
  <c r="FV56" i="52" s="1"/>
  <c r="DV48" i="52"/>
  <c r="FR48" i="52" s="1"/>
  <c r="EC67" i="52"/>
  <c r="FY67" i="52" s="1"/>
  <c r="DX68" i="52"/>
  <c r="GF68" i="52" s="1"/>
  <c r="DW55" i="52"/>
  <c r="EA53" i="52"/>
  <c r="EL42" i="52"/>
  <c r="DY54" i="52"/>
  <c r="FU54" i="52" s="1"/>
  <c r="DW47" i="52"/>
  <c r="EA45" i="52"/>
  <c r="GI45" i="52" s="1"/>
  <c r="DW39" i="52"/>
  <c r="DY38" i="52"/>
  <c r="FU38" i="52" s="1"/>
  <c r="EH52" i="52"/>
  <c r="EL50" i="52"/>
  <c r="IE50" i="52" s="1"/>
  <c r="EG54" i="52"/>
  <c r="HN54" i="52" s="1"/>
  <c r="EK52" i="52"/>
  <c r="HR52" i="52" s="1"/>
  <c r="EG46" i="52"/>
  <c r="HN46" i="52" s="1"/>
  <c r="EK44" i="52"/>
  <c r="HR44" i="52" s="1"/>
  <c r="EK433" i="52"/>
  <c r="HR433" i="52" s="1"/>
  <c r="DU424" i="52"/>
  <c r="FQ424" i="52" s="1"/>
  <c r="DY414" i="52"/>
  <c r="DY406" i="52"/>
  <c r="GG406" i="52" s="1"/>
  <c r="EK401" i="52"/>
  <c r="EA397" i="52"/>
  <c r="GI397" i="52" s="1"/>
  <c r="EM392" i="52"/>
  <c r="HT392" i="52" s="1"/>
  <c r="EA389" i="52"/>
  <c r="EK385" i="52"/>
  <c r="ID385" i="52" s="1"/>
  <c r="DY382" i="52"/>
  <c r="FU382" i="52" s="1"/>
  <c r="EI378" i="52"/>
  <c r="HP378" i="52" s="1"/>
  <c r="DW375" i="52"/>
  <c r="GE375" i="52" s="1"/>
  <c r="EG371" i="52"/>
  <c r="HN371" i="52" s="1"/>
  <c r="EG433" i="52"/>
  <c r="HN433" i="52" s="1"/>
  <c r="DU430" i="52"/>
  <c r="EC426" i="52"/>
  <c r="FY426" i="52" s="1"/>
  <c r="EM422" i="52"/>
  <c r="IF422" i="52" s="1"/>
  <c r="EA419" i="52"/>
  <c r="GI419" i="52" s="1"/>
  <c r="EK415" i="52"/>
  <c r="ID415" i="52" s="1"/>
  <c r="DY412" i="52"/>
  <c r="EI408" i="52"/>
  <c r="HP408" i="52" s="1"/>
  <c r="DW405" i="52"/>
  <c r="GE405" i="52" s="1"/>
  <c r="EG401" i="52"/>
  <c r="DU398" i="52"/>
  <c r="FQ398" i="52" s="1"/>
  <c r="EC394" i="52"/>
  <c r="GK394" i="52" s="1"/>
  <c r="EM390" i="52"/>
  <c r="IF390" i="52" s="1"/>
  <c r="EA387" i="52"/>
  <c r="EK383" i="52"/>
  <c r="HR383" i="52" s="1"/>
  <c r="DY380" i="52"/>
  <c r="GG380" i="52" s="1"/>
  <c r="EI376" i="52"/>
  <c r="DW373" i="52"/>
  <c r="GE373" i="52" s="1"/>
  <c r="DU432" i="52"/>
  <c r="FQ432" i="52" s="1"/>
  <c r="EG419" i="52"/>
  <c r="HZ419" i="52" s="1"/>
  <c r="DY398" i="52"/>
  <c r="GG398" i="52" s="1"/>
  <c r="EG423" i="52"/>
  <c r="HZ423" i="52" s="1"/>
  <c r="EA417" i="52"/>
  <c r="EM412" i="52"/>
  <c r="HT412" i="52" s="1"/>
  <c r="EA409" i="52"/>
  <c r="GI409" i="52" s="1"/>
  <c r="EK405" i="52"/>
  <c r="DY402" i="52"/>
  <c r="EI398" i="52"/>
  <c r="IB398" i="52" s="1"/>
  <c r="DW395" i="52"/>
  <c r="FS395" i="52" s="1"/>
  <c r="EG391" i="52"/>
  <c r="HZ391" i="52" s="1"/>
  <c r="DU388" i="52"/>
  <c r="GC388" i="52" s="1"/>
  <c r="EC384" i="52"/>
  <c r="GK384" i="52" s="1"/>
  <c r="EM380" i="52"/>
  <c r="EA377" i="52"/>
  <c r="GI377" i="52" s="1"/>
  <c r="EK373" i="52"/>
  <c r="ID373" i="52" s="1"/>
  <c r="EG435" i="52"/>
  <c r="HZ435" i="52" s="1"/>
  <c r="EM424" i="52"/>
  <c r="HT424" i="52" s="1"/>
  <c r="DW415" i="52"/>
  <c r="FS415" i="52" s="1"/>
  <c r="EA405" i="52"/>
  <c r="GI405" i="52" s="1"/>
  <c r="DY434" i="52"/>
  <c r="GG434" i="52" s="1"/>
  <c r="EK429" i="52"/>
  <c r="HR429" i="52" s="1"/>
  <c r="EA425" i="52"/>
  <c r="GI425" i="52" s="1"/>
  <c r="DU420" i="52"/>
  <c r="EM434" i="52"/>
  <c r="IF434" i="52" s="1"/>
  <c r="EA431" i="52"/>
  <c r="FW431" i="52" s="1"/>
  <c r="EK427" i="52"/>
  <c r="ID427" i="52" s="1"/>
  <c r="DY424" i="52"/>
  <c r="FU424" i="52" s="1"/>
  <c r="EI420" i="52"/>
  <c r="HP420" i="52" s="1"/>
  <c r="DW417" i="52"/>
  <c r="EG413" i="52"/>
  <c r="DU410" i="52"/>
  <c r="FQ410" i="52" s="1"/>
  <c r="EC406" i="52"/>
  <c r="FY406" i="52" s="1"/>
  <c r="EM402" i="52"/>
  <c r="IF402" i="52" s="1"/>
  <c r="EA399" i="52"/>
  <c r="FW399" i="52" s="1"/>
  <c r="EK395" i="52"/>
  <c r="HR395" i="52" s="1"/>
  <c r="DY392" i="52"/>
  <c r="EI388" i="52"/>
  <c r="DW385" i="52"/>
  <c r="GE385" i="52" s="1"/>
  <c r="EG381" i="52"/>
  <c r="HZ381" i="52" s="1"/>
  <c r="DU378" i="52"/>
  <c r="FQ378" i="52" s="1"/>
  <c r="EC374" i="52"/>
  <c r="FY374" i="52" s="1"/>
  <c r="EI370" i="52"/>
  <c r="EM368" i="52"/>
  <c r="IF368" i="52" s="1"/>
  <c r="DU366" i="52"/>
  <c r="FQ366" i="52" s="1"/>
  <c r="EA363" i="52"/>
  <c r="GI363" i="52" s="1"/>
  <c r="DY360" i="52"/>
  <c r="DU358" i="52"/>
  <c r="GC358" i="52" s="1"/>
  <c r="DW355" i="52"/>
  <c r="GE355" i="52" s="1"/>
  <c r="DU352" i="52"/>
  <c r="FQ352" i="52" s="1"/>
  <c r="EG349" i="52"/>
  <c r="HN349" i="52" s="1"/>
  <c r="EM346" i="52"/>
  <c r="HT346" i="52" s="1"/>
  <c r="DU344" i="52"/>
  <c r="EA341" i="52"/>
  <c r="GI341" i="52" s="1"/>
  <c r="EM338" i="52"/>
  <c r="DY336" i="52"/>
  <c r="EG333" i="52"/>
  <c r="EL330" i="52"/>
  <c r="EF325" i="52"/>
  <c r="EJ318" i="52"/>
  <c r="HQ318" i="52" s="1"/>
  <c r="EN308" i="52"/>
  <c r="DX299" i="52"/>
  <c r="EF288" i="52"/>
  <c r="HY288" i="52" s="1"/>
  <c r="EN276" i="52"/>
  <c r="IG276" i="52" s="1"/>
  <c r="DV268" i="52"/>
  <c r="GD268" i="52" s="1"/>
  <c r="EB238" i="52"/>
  <c r="GJ238" i="52" s="1"/>
  <c r="EC206" i="52"/>
  <c r="FY206" i="52" s="1"/>
  <c r="EF435" i="52"/>
  <c r="EH434" i="52"/>
  <c r="HO434" i="52" s="1"/>
  <c r="EJ433" i="52"/>
  <c r="HQ433" i="52" s="1"/>
  <c r="EL432" i="52"/>
  <c r="HS432" i="52" s="1"/>
  <c r="EN431" i="52"/>
  <c r="DV431" i="52"/>
  <c r="GD431" i="52" s="1"/>
  <c r="DX430" i="52"/>
  <c r="GF430" i="52" s="1"/>
  <c r="DZ429" i="52"/>
  <c r="FV429" i="52" s="1"/>
  <c r="DW431" i="52"/>
  <c r="FS431" i="52" s="1"/>
  <c r="EA421" i="52"/>
  <c r="GI421" i="52" s="1"/>
  <c r="EG411" i="52"/>
  <c r="HZ411" i="52" s="1"/>
  <c r="EC404" i="52"/>
  <c r="EM400" i="52"/>
  <c r="HT400" i="52" s="1"/>
  <c r="EG395" i="52"/>
  <c r="HN395" i="52" s="1"/>
  <c r="DU392" i="52"/>
  <c r="EC388" i="52"/>
  <c r="EA40" i="52"/>
  <c r="EB428" i="52"/>
  <c r="GJ428" i="52" s="1"/>
  <c r="EF427" i="52"/>
  <c r="HY427" i="52" s="1"/>
  <c r="EH426" i="52"/>
  <c r="HO426" i="52" s="1"/>
  <c r="EJ425" i="52"/>
  <c r="HQ425" i="52" s="1"/>
  <c r="EL424" i="52"/>
  <c r="IE424" i="52" s="1"/>
  <c r="EN423" i="52"/>
  <c r="IG423" i="52" s="1"/>
  <c r="DV423" i="52"/>
  <c r="GD423" i="52" s="1"/>
  <c r="DX422" i="52"/>
  <c r="GF422" i="52" s="1"/>
  <c r="DZ421" i="52"/>
  <c r="EB420" i="52"/>
  <c r="FX420" i="52" s="1"/>
  <c r="EF419" i="52"/>
  <c r="EH418" i="52"/>
  <c r="HO418" i="52" s="1"/>
  <c r="EJ417" i="52"/>
  <c r="HQ417" i="52" s="1"/>
  <c r="EL416" i="52"/>
  <c r="IE416" i="52" s="1"/>
  <c r="EN415" i="52"/>
  <c r="DV415" i="52"/>
  <c r="GD415" i="52" s="1"/>
  <c r="DX414" i="52"/>
  <c r="GF414" i="52" s="1"/>
  <c r="DZ413" i="52"/>
  <c r="EB412" i="52"/>
  <c r="FX412" i="52" s="1"/>
  <c r="EF411" i="52"/>
  <c r="HY411" i="52" s="1"/>
  <c r="EH410" i="52"/>
  <c r="EJ409" i="52"/>
  <c r="HQ409" i="52" s="1"/>
  <c r="EL408" i="52"/>
  <c r="EN407" i="52"/>
  <c r="IG407" i="52" s="1"/>
  <c r="DV407" i="52"/>
  <c r="GD407" i="52" s="1"/>
  <c r="DX406" i="52"/>
  <c r="GF406" i="52" s="1"/>
  <c r="DZ405" i="52"/>
  <c r="EB404" i="52"/>
  <c r="FX404" i="52" s="1"/>
  <c r="EF403" i="52"/>
  <c r="HY403" i="52" s="1"/>
  <c r="EH402" i="52"/>
  <c r="EJ401" i="52"/>
  <c r="HQ401" i="52" s="1"/>
  <c r="EL400" i="52"/>
  <c r="EN399" i="52"/>
  <c r="IG399" i="52" s="1"/>
  <c r="DV399" i="52"/>
  <c r="FR399" i="52" s="1"/>
  <c r="DX398" i="52"/>
  <c r="DZ397" i="52"/>
  <c r="EB396" i="52"/>
  <c r="FX396" i="52" s="1"/>
  <c r="EF395" i="52"/>
  <c r="HY395" i="52" s="1"/>
  <c r="EH394" i="52"/>
  <c r="EJ393" i="52"/>
  <c r="HQ393" i="52" s="1"/>
  <c r="EL392" i="52"/>
  <c r="IE392" i="52" s="1"/>
  <c r="EN391" i="52"/>
  <c r="IG391" i="52" s="1"/>
  <c r="DV391" i="52"/>
  <c r="DX390" i="52"/>
  <c r="GF390" i="52" s="1"/>
  <c r="DZ389" i="52"/>
  <c r="EB388" i="52"/>
  <c r="EF387" i="52"/>
  <c r="HM387" i="52" s="1"/>
  <c r="EH386" i="52"/>
  <c r="IA386" i="52" s="1"/>
  <c r="EJ385" i="52"/>
  <c r="EL384" i="52"/>
  <c r="HS384" i="52" s="1"/>
  <c r="EN383" i="52"/>
  <c r="IG383" i="52" s="1"/>
  <c r="DV383" i="52"/>
  <c r="DX382" i="52"/>
  <c r="FT382" i="52" s="1"/>
  <c r="DZ381" i="52"/>
  <c r="GH381" i="52" s="1"/>
  <c r="EB380" i="52"/>
  <c r="EF379" i="52"/>
  <c r="HY379" i="52" s="1"/>
  <c r="EH378" i="52"/>
  <c r="IA378" i="52" s="1"/>
  <c r="EJ377" i="52"/>
  <c r="EL376" i="52"/>
  <c r="EN375" i="52"/>
  <c r="IG375" i="52" s="1"/>
  <c r="DV375" i="52"/>
  <c r="FR375" i="52" s="1"/>
  <c r="DX374" i="52"/>
  <c r="GF374" i="52" s="1"/>
  <c r="DZ373" i="52"/>
  <c r="GH373" i="52" s="1"/>
  <c r="EB372" i="52"/>
  <c r="EF371" i="52"/>
  <c r="HY371" i="52" s="1"/>
  <c r="EH370" i="52"/>
  <c r="IA370" i="52" s="1"/>
  <c r="EJ369" i="52"/>
  <c r="EL368" i="52"/>
  <c r="HS368" i="52" s="1"/>
  <c r="EN367" i="52"/>
  <c r="HU367" i="52" s="1"/>
  <c r="DV367" i="52"/>
  <c r="FR367" i="52" s="1"/>
  <c r="DX366" i="52"/>
  <c r="GF366" i="52" s="1"/>
  <c r="DZ365" i="52"/>
  <c r="GH365" i="52" s="1"/>
  <c r="EB364" i="52"/>
  <c r="GJ364" i="52" s="1"/>
  <c r="EF363" i="52"/>
  <c r="HM363" i="52" s="1"/>
  <c r="EH362" i="52"/>
  <c r="HO362" i="52" s="1"/>
  <c r="EJ361" i="52"/>
  <c r="IC361" i="52" s="1"/>
  <c r="EL360" i="52"/>
  <c r="EN359" i="52"/>
  <c r="HU359" i="52" s="1"/>
  <c r="DV359" i="52"/>
  <c r="DX358" i="52"/>
  <c r="FT358" i="52" s="1"/>
  <c r="DZ357" i="52"/>
  <c r="GH357" i="52" s="1"/>
  <c r="EB356" i="52"/>
  <c r="GJ356" i="52" s="1"/>
  <c r="EF355" i="52"/>
  <c r="HM355" i="52" s="1"/>
  <c r="EH354" i="52"/>
  <c r="HO354" i="52" s="1"/>
  <c r="EJ353" i="52"/>
  <c r="IC353" i="52" s="1"/>
  <c r="EL352" i="52"/>
  <c r="EN351" i="52"/>
  <c r="HU351" i="52" s="1"/>
  <c r="DV351" i="52"/>
  <c r="DX350" i="52"/>
  <c r="FT350" i="52" s="1"/>
  <c r="DZ349" i="52"/>
  <c r="FV349" i="52" s="1"/>
  <c r="EB348" i="52"/>
  <c r="GJ348" i="52" s="1"/>
  <c r="EF347" i="52"/>
  <c r="HM347" i="52" s="1"/>
  <c r="EH346" i="52"/>
  <c r="IA346" i="52" s="1"/>
  <c r="EJ345" i="52"/>
  <c r="HQ345" i="52" s="1"/>
  <c r="EL344" i="52"/>
  <c r="HS344" i="52" s="1"/>
  <c r="EN343" i="52"/>
  <c r="IG343" i="52" s="1"/>
  <c r="DV343" i="52"/>
  <c r="GD343" i="52" s="1"/>
  <c r="DX342" i="52"/>
  <c r="GF342" i="52" s="1"/>
  <c r="DZ341" i="52"/>
  <c r="EB340" i="52"/>
  <c r="FX340" i="52" s="1"/>
  <c r="EF339" i="52"/>
  <c r="HY339" i="52" s="1"/>
  <c r="EH338" i="52"/>
  <c r="EJ337" i="52"/>
  <c r="HQ337" i="52" s="1"/>
  <c r="EL336" i="52"/>
  <c r="IE336" i="52" s="1"/>
  <c r="EN335" i="52"/>
  <c r="IG335" i="52" s="1"/>
  <c r="DV335" i="52"/>
  <c r="FR335" i="52" s="1"/>
  <c r="DX334" i="52"/>
  <c r="DZ333" i="52"/>
  <c r="GH333" i="52" s="1"/>
  <c r="EB332" i="52"/>
  <c r="FX332" i="52" s="1"/>
  <c r="EF331" i="52"/>
  <c r="HY331" i="52" s="1"/>
  <c r="EL329" i="52"/>
  <c r="IE329" i="52" s="1"/>
  <c r="DV328" i="52"/>
  <c r="DZ326" i="52"/>
  <c r="FV326" i="52" s="1"/>
  <c r="EF324" i="52"/>
  <c r="EJ322" i="52"/>
  <c r="HQ322" i="52" s="1"/>
  <c r="EB319" i="52"/>
  <c r="GJ319" i="52" s="1"/>
  <c r="EL315" i="52"/>
  <c r="HS315" i="52" s="1"/>
  <c r="DZ312" i="52"/>
  <c r="GH312" i="52" s="1"/>
  <c r="EJ308" i="52"/>
  <c r="DX305" i="52"/>
  <c r="GF305" i="52" s="1"/>
  <c r="EH301" i="52"/>
  <c r="IA301" i="52" s="1"/>
  <c r="DV298" i="52"/>
  <c r="FR298" i="52" s="1"/>
  <c r="EF294" i="52"/>
  <c r="HM294" i="52" s="1"/>
  <c r="EN290" i="52"/>
  <c r="HU290" i="52" s="1"/>
  <c r="EB287" i="52"/>
  <c r="GJ287" i="52" s="1"/>
  <c r="EL283" i="52"/>
  <c r="DZ280" i="52"/>
  <c r="GH280" i="52" s="1"/>
  <c r="EJ276" i="52"/>
  <c r="DX273" i="52"/>
  <c r="FT273" i="52" s="1"/>
  <c r="EH269" i="52"/>
  <c r="HO269" i="52" s="1"/>
  <c r="DV264" i="52"/>
  <c r="GD264" i="52" s="1"/>
  <c r="DZ255" i="52"/>
  <c r="FV255" i="52" s="1"/>
  <c r="DV241" i="52"/>
  <c r="GD241" i="52" s="1"/>
  <c r="EL226" i="52"/>
  <c r="IE226" i="52" s="1"/>
  <c r="EH212" i="52"/>
  <c r="HO212" i="52" s="1"/>
  <c r="DY160" i="52"/>
  <c r="DW369" i="52"/>
  <c r="FS369" i="52" s="1"/>
  <c r="EC366" i="52"/>
  <c r="FY366" i="52" s="1"/>
  <c r="EK363" i="52"/>
  <c r="EA361" i="52"/>
  <c r="FW361" i="52" s="1"/>
  <c r="EM358" i="52"/>
  <c r="HT358" i="52" s="1"/>
  <c r="DY356" i="52"/>
  <c r="GG356" i="52" s="1"/>
  <c r="EK353" i="52"/>
  <c r="ID353" i="52" s="1"/>
  <c r="DW351" i="52"/>
  <c r="GE351" i="52" s="1"/>
  <c r="EC348" i="52"/>
  <c r="FY348" i="52" s="1"/>
  <c r="EK345" i="52"/>
  <c r="DW343" i="52"/>
  <c r="FS343" i="52" s="1"/>
  <c r="EC340" i="52"/>
  <c r="EK337" i="52"/>
  <c r="DW335" i="52"/>
  <c r="FS335" i="52" s="1"/>
  <c r="DY332" i="52"/>
  <c r="DZ327" i="52"/>
  <c r="FV327" i="52" s="1"/>
  <c r="EF320" i="52"/>
  <c r="HY320" i="52" s="1"/>
  <c r="DX307" i="52"/>
  <c r="EJ294" i="52"/>
  <c r="HQ294" i="52" s="1"/>
  <c r="EB281" i="52"/>
  <c r="EF264" i="52"/>
  <c r="HY264" i="52" s="1"/>
  <c r="EI435" i="52"/>
  <c r="HP435" i="52" s="1"/>
  <c r="EK434" i="52"/>
  <c r="EM433" i="52"/>
  <c r="IF433" i="52" s="1"/>
  <c r="DU433" i="52"/>
  <c r="GC433" i="52" s="1"/>
  <c r="DW432" i="52"/>
  <c r="FS432" i="52" s="1"/>
  <c r="DY431" i="52"/>
  <c r="GG431" i="52" s="1"/>
  <c r="EA430" i="52"/>
  <c r="EC429" i="52"/>
  <c r="GK429" i="52" s="1"/>
  <c r="EG428" i="52"/>
  <c r="HZ428" i="52" s="1"/>
  <c r="EI427" i="52"/>
  <c r="HP427" i="52" s="1"/>
  <c r="EK426" i="52"/>
  <c r="EM425" i="52"/>
  <c r="IF425" i="52" s="1"/>
  <c r="DU425" i="52"/>
  <c r="FQ425" i="52" s="1"/>
  <c r="DW424" i="52"/>
  <c r="DY423" i="52"/>
  <c r="GG423" i="52" s="1"/>
  <c r="EA422" i="52"/>
  <c r="EC421" i="52"/>
  <c r="FY421" i="52" s="1"/>
  <c r="EG420" i="52"/>
  <c r="EI419" i="52"/>
  <c r="HP419" i="52" s="1"/>
  <c r="EK418" i="52"/>
  <c r="HR418" i="52" s="1"/>
  <c r="EM417" i="52"/>
  <c r="IF417" i="52" s="1"/>
  <c r="DU417" i="52"/>
  <c r="GC417" i="52" s="1"/>
  <c r="DW416" i="52"/>
  <c r="GE416" i="52" s="1"/>
  <c r="DY415" i="52"/>
  <c r="GG415" i="52" s="1"/>
  <c r="EA414" i="52"/>
  <c r="EC413" i="52"/>
  <c r="FY413" i="52" s="1"/>
  <c r="EG412" i="52"/>
  <c r="EI411" i="52"/>
  <c r="EK410" i="52"/>
  <c r="HR410" i="52" s="1"/>
  <c r="EM409" i="52"/>
  <c r="DU409" i="52"/>
  <c r="FQ409" i="52" s="1"/>
  <c r="DW408" i="52"/>
  <c r="GE408" i="52" s="1"/>
  <c r="DY407" i="52"/>
  <c r="GG407" i="52" s="1"/>
  <c r="EA406" i="52"/>
  <c r="EC405" i="52"/>
  <c r="FY405" i="52" s="1"/>
  <c r="EG404" i="52"/>
  <c r="HZ404" i="52" s="1"/>
  <c r="EI403" i="52"/>
  <c r="EK402" i="52"/>
  <c r="HR402" i="52" s="1"/>
  <c r="EM401" i="52"/>
  <c r="IF401" i="52" s="1"/>
  <c r="DU401" i="52"/>
  <c r="FQ401" i="52" s="1"/>
  <c r="DW400" i="52"/>
  <c r="GE400" i="52" s="1"/>
  <c r="DY399" i="52"/>
  <c r="EA398" i="52"/>
  <c r="EC397" i="52"/>
  <c r="FY397" i="52" s="1"/>
  <c r="EG396" i="52"/>
  <c r="HZ396" i="52" s="1"/>
  <c r="EI395" i="52"/>
  <c r="EK394" i="52"/>
  <c r="EM393" i="52"/>
  <c r="HT393" i="52" s="1"/>
  <c r="DU393" i="52"/>
  <c r="FQ393" i="52" s="1"/>
  <c r="DW392" i="52"/>
  <c r="GE392" i="52" s="1"/>
  <c r="DY391" i="52"/>
  <c r="GG391" i="52" s="1"/>
  <c r="EA390" i="52"/>
  <c r="EC389" i="52"/>
  <c r="FY389" i="52" s="1"/>
  <c r="EG388" i="52"/>
  <c r="HZ388" i="52" s="1"/>
  <c r="EI387" i="52"/>
  <c r="IB387" i="52" s="1"/>
  <c r="EK386" i="52"/>
  <c r="EM385" i="52"/>
  <c r="HT385" i="52" s="1"/>
  <c r="DU385" i="52"/>
  <c r="DW384" i="52"/>
  <c r="FS384" i="52" s="1"/>
  <c r="DY383" i="52"/>
  <c r="GG383" i="52" s="1"/>
  <c r="EA382" i="52"/>
  <c r="GI382" i="52" s="1"/>
  <c r="EC381" i="52"/>
  <c r="EG380" i="52"/>
  <c r="HZ380" i="52" s="1"/>
  <c r="EI379" i="52"/>
  <c r="IB379" i="52" s="1"/>
  <c r="EK378" i="52"/>
  <c r="EM377" i="52"/>
  <c r="HT377" i="52" s="1"/>
  <c r="DU377" i="52"/>
  <c r="FQ377" i="52" s="1"/>
  <c r="DW376" i="52"/>
  <c r="FS376" i="52" s="1"/>
  <c r="DY375" i="52"/>
  <c r="GG375" i="52" s="1"/>
  <c r="EA374" i="52"/>
  <c r="EC373" i="52"/>
  <c r="GK373" i="52" s="1"/>
  <c r="EG372" i="52"/>
  <c r="HZ372" i="52" s="1"/>
  <c r="EI371" i="52"/>
  <c r="IB371" i="52" s="1"/>
  <c r="EK370" i="52"/>
  <c r="EM369" i="52"/>
  <c r="HT369" i="52" s="1"/>
  <c r="DU369" i="52"/>
  <c r="DW368" i="52"/>
  <c r="FS368" i="52" s="1"/>
  <c r="DY367" i="52"/>
  <c r="GG367" i="52" s="1"/>
  <c r="EA366" i="52"/>
  <c r="GI366" i="52" s="1"/>
  <c r="EC365" i="52"/>
  <c r="GK365" i="52" s="1"/>
  <c r="EG364" i="52"/>
  <c r="HN364" i="52" s="1"/>
  <c r="EI363" i="52"/>
  <c r="IB363" i="52" s="1"/>
  <c r="EK362" i="52"/>
  <c r="ID362" i="52" s="1"/>
  <c r="EM361" i="52"/>
  <c r="DU361" i="52"/>
  <c r="GC361" i="52" s="1"/>
  <c r="DW360" i="52"/>
  <c r="DY359" i="52"/>
  <c r="FU359" i="52" s="1"/>
  <c r="EA358" i="52"/>
  <c r="FW358" i="52" s="1"/>
  <c r="EC357" i="52"/>
  <c r="GK357" i="52" s="1"/>
  <c r="EG356" i="52"/>
  <c r="HN356" i="52" s="1"/>
  <c r="EI355" i="52"/>
  <c r="IB355" i="52" s="1"/>
  <c r="EK354" i="52"/>
  <c r="ID354" i="52" s="1"/>
  <c r="EM353" i="52"/>
  <c r="DU353" i="52"/>
  <c r="GC353" i="52" s="1"/>
  <c r="DW352" i="52"/>
  <c r="DY351" i="52"/>
  <c r="FU351" i="52" s="1"/>
  <c r="EA350" i="52"/>
  <c r="GI350" i="52" s="1"/>
  <c r="EC349" i="52"/>
  <c r="GK349" i="52" s="1"/>
  <c r="EG348" i="52"/>
  <c r="HN348" i="52" s="1"/>
  <c r="EI347" i="52"/>
  <c r="IB347" i="52" s="1"/>
  <c r="EK346" i="52"/>
  <c r="ID346" i="52" s="1"/>
  <c r="EM345" i="52"/>
  <c r="IF345" i="52" s="1"/>
  <c r="DU345" i="52"/>
  <c r="FQ345" i="52" s="1"/>
  <c r="DW344" i="52"/>
  <c r="FS344" i="52" s="1"/>
  <c r="DY343" i="52"/>
  <c r="GG343" i="52" s="1"/>
  <c r="EA342" i="52"/>
  <c r="EC341" i="52"/>
  <c r="FY341" i="52" s="1"/>
  <c r="EG340" i="52"/>
  <c r="HZ340" i="52" s="1"/>
  <c r="EI339" i="52"/>
  <c r="EK338" i="52"/>
  <c r="HR338" i="52" s="1"/>
  <c r="EM337" i="52"/>
  <c r="HT337" i="52" s="1"/>
  <c r="DU337" i="52"/>
  <c r="FQ337" i="52" s="1"/>
  <c r="DW336" i="52"/>
  <c r="GE336" i="52" s="1"/>
  <c r="DY335" i="52"/>
  <c r="EA334" i="52"/>
  <c r="GI334" i="52" s="1"/>
  <c r="EC333" i="52"/>
  <c r="FY333" i="52" s="1"/>
  <c r="EG332" i="52"/>
  <c r="HZ332" i="52" s="1"/>
  <c r="EI331" i="52"/>
  <c r="DX330" i="52"/>
  <c r="GF330" i="52" s="1"/>
  <c r="EB328" i="52"/>
  <c r="FX328" i="52" s="1"/>
  <c r="EH326" i="52"/>
  <c r="EL324" i="52"/>
  <c r="IE324" i="52" s="1"/>
  <c r="DV323" i="52"/>
  <c r="FR323" i="52" s="1"/>
  <c r="DV320" i="52"/>
  <c r="GD320" i="52" s="1"/>
  <c r="EF316" i="52"/>
  <c r="EN312" i="52"/>
  <c r="EB309" i="52"/>
  <c r="FX309" i="52" s="1"/>
  <c r="EL305" i="52"/>
  <c r="IE305" i="52" s="1"/>
  <c r="DZ302" i="52"/>
  <c r="FV302" i="52" s="1"/>
  <c r="EJ298" i="52"/>
  <c r="HQ298" i="52" s="1"/>
  <c r="DX295" i="52"/>
  <c r="FT295" i="52" s="1"/>
  <c r="EH291" i="52"/>
  <c r="HO291" i="52" s="1"/>
  <c r="DV288" i="52"/>
  <c r="FR288" i="52" s="1"/>
  <c r="EF284" i="52"/>
  <c r="HY284" i="52" s="1"/>
  <c r="EN280" i="52"/>
  <c r="IG280" i="52" s="1"/>
  <c r="EB277" i="52"/>
  <c r="FX277" i="52" s="1"/>
  <c r="EL273" i="52"/>
  <c r="HS273" i="52" s="1"/>
  <c r="DZ270" i="52"/>
  <c r="EB265" i="52"/>
  <c r="FX265" i="52" s="1"/>
  <c r="EN257" i="52"/>
  <c r="EJ243" i="52"/>
  <c r="IC243" i="52" s="1"/>
  <c r="EF229" i="52"/>
  <c r="DZ215" i="52"/>
  <c r="FV215" i="52" s="1"/>
  <c r="EM170" i="52"/>
  <c r="EA369" i="52"/>
  <c r="FW369" i="52" s="1"/>
  <c r="EM366" i="52"/>
  <c r="IF366" i="52" s="1"/>
  <c r="DY364" i="52"/>
  <c r="GG364" i="52" s="1"/>
  <c r="EG361" i="52"/>
  <c r="HZ361" i="52" s="1"/>
  <c r="EI358" i="52"/>
  <c r="HP358" i="52" s="1"/>
  <c r="DU356" i="52"/>
  <c r="EA353" i="52"/>
  <c r="FW353" i="52" s="1"/>
  <c r="EI350" i="52"/>
  <c r="HP350" i="52" s="1"/>
  <c r="DU348" i="52"/>
  <c r="FQ348" i="52" s="1"/>
  <c r="EG345" i="52"/>
  <c r="EM342" i="52"/>
  <c r="IF342" i="52" s="1"/>
  <c r="DU340" i="52"/>
  <c r="EG337" i="52"/>
  <c r="EM334" i="52"/>
  <c r="DU332" i="52"/>
  <c r="GC332" i="52" s="1"/>
  <c r="EJ327" i="52"/>
  <c r="IC327" i="52" s="1"/>
  <c r="DZ322" i="52"/>
  <c r="FV322" i="52" s="1"/>
  <c r="EF312" i="52"/>
  <c r="EJ302" i="52"/>
  <c r="HQ302" i="52" s="1"/>
  <c r="EN292" i="52"/>
  <c r="IG292" i="52" s="1"/>
  <c r="EN284" i="52"/>
  <c r="IG284" i="52" s="1"/>
  <c r="DV276" i="52"/>
  <c r="GD276" i="52" s="1"/>
  <c r="DZ266" i="52"/>
  <c r="EN241" i="52"/>
  <c r="EF213" i="52"/>
  <c r="DZ36" i="52"/>
  <c r="GH36" i="52" s="1"/>
  <c r="EL435" i="52"/>
  <c r="IE435" i="52" s="1"/>
  <c r="EN434" i="52"/>
  <c r="HU434" i="52" s="1"/>
  <c r="DV434" i="52"/>
  <c r="GD434" i="52" s="1"/>
  <c r="DX433" i="52"/>
  <c r="GF433" i="52" s="1"/>
  <c r="DZ432" i="52"/>
  <c r="GH432" i="52" s="1"/>
  <c r="EB431" i="52"/>
  <c r="FX431" i="52" s="1"/>
  <c r="EF430" i="52"/>
  <c r="HY430" i="52" s="1"/>
  <c r="EH429" i="52"/>
  <c r="IA429" i="52" s="1"/>
  <c r="EJ428" i="52"/>
  <c r="HQ428" i="52" s="1"/>
  <c r="EL427" i="52"/>
  <c r="HS427" i="52" s="1"/>
  <c r="EN426" i="52"/>
  <c r="IG426" i="52" s="1"/>
  <c r="DV426" i="52"/>
  <c r="GD426" i="52" s="1"/>
  <c r="DX425" i="52"/>
  <c r="FT425" i="52" s="1"/>
  <c r="DZ424" i="52"/>
  <c r="GH424" i="52" s="1"/>
  <c r="EB423" i="52"/>
  <c r="FX423" i="52" s="1"/>
  <c r="EF422" i="52"/>
  <c r="HY422" i="52" s="1"/>
  <c r="EH421" i="52"/>
  <c r="EJ420" i="52"/>
  <c r="HQ420" i="52" s="1"/>
  <c r="EL419" i="52"/>
  <c r="HS419" i="52" s="1"/>
  <c r="EN418" i="52"/>
  <c r="IG418" i="52" s="1"/>
  <c r="DV418" i="52"/>
  <c r="FR418" i="52" s="1"/>
  <c r="DX417" i="52"/>
  <c r="GF417" i="52" s="1"/>
  <c r="DZ416" i="52"/>
  <c r="EB415" i="52"/>
  <c r="EF414" i="52"/>
  <c r="EH413" i="52"/>
  <c r="IA413" i="52" s="1"/>
  <c r="EJ412" i="52"/>
  <c r="EL411" i="52"/>
  <c r="HS411" i="52" s="1"/>
  <c r="EN410" i="52"/>
  <c r="DV410" i="52"/>
  <c r="FR410" i="52" s="1"/>
  <c r="DX409" i="52"/>
  <c r="GF409" i="52" s="1"/>
  <c r="DZ408" i="52"/>
  <c r="GH408" i="52" s="1"/>
  <c r="EB407" i="52"/>
  <c r="EF406" i="52"/>
  <c r="HM406" i="52" s="1"/>
  <c r="EH405" i="52"/>
  <c r="IA405" i="52" s="1"/>
  <c r="EJ404" i="52"/>
  <c r="EL403" i="52"/>
  <c r="HS403" i="52" s="1"/>
  <c r="EN402" i="52"/>
  <c r="IG402" i="52" s="1"/>
  <c r="DV402" i="52"/>
  <c r="FR402" i="52" s="1"/>
  <c r="DX401" i="52"/>
  <c r="GF401" i="52" s="1"/>
  <c r="DZ400" i="52"/>
  <c r="EB399" i="52"/>
  <c r="EF398" i="52"/>
  <c r="HM398" i="52" s="1"/>
  <c r="EH397" i="52"/>
  <c r="IA397" i="52" s="1"/>
  <c r="EM384" i="52"/>
  <c r="IF384" i="52" s="1"/>
  <c r="EA381" i="52"/>
  <c r="GI381" i="52" s="1"/>
  <c r="EK377" i="52"/>
  <c r="ID377" i="52" s="1"/>
  <c r="DY374" i="52"/>
  <c r="FU374" i="52" s="1"/>
  <c r="EI432" i="52"/>
  <c r="HP432" i="52" s="1"/>
  <c r="DW429" i="52"/>
  <c r="GE429" i="52" s="1"/>
  <c r="EG425" i="52"/>
  <c r="HN425" i="52" s="1"/>
  <c r="DU422" i="52"/>
  <c r="EC418" i="52"/>
  <c r="GK418" i="52" s="1"/>
  <c r="EM414" i="52"/>
  <c r="IF414" i="52" s="1"/>
  <c r="EA411" i="52"/>
  <c r="FW411" i="52" s="1"/>
  <c r="EK407" i="52"/>
  <c r="DY404" i="52"/>
  <c r="FU404" i="52" s="1"/>
  <c r="EI400" i="52"/>
  <c r="HP400" i="52" s="1"/>
  <c r="DW397" i="52"/>
  <c r="GE397" i="52" s="1"/>
  <c r="EG393" i="52"/>
  <c r="DU390" i="52"/>
  <c r="EC386" i="52"/>
  <c r="FY386" i="52" s="1"/>
  <c r="EM382" i="52"/>
  <c r="IF382" i="52" s="1"/>
  <c r="EA379" i="52"/>
  <c r="EK375" i="52"/>
  <c r="HR375" i="52" s="1"/>
  <c r="DY372" i="52"/>
  <c r="GG372" i="52" s="1"/>
  <c r="EA429" i="52"/>
  <c r="GI429" i="52" s="1"/>
  <c r="EM416" i="52"/>
  <c r="EM420" i="52"/>
  <c r="HT420" i="52" s="1"/>
  <c r="EC416" i="52"/>
  <c r="FY416" i="52" s="1"/>
  <c r="DU412" i="52"/>
  <c r="EC408" i="52"/>
  <c r="EM404" i="52"/>
  <c r="HT404" i="52" s="1"/>
  <c r="EA401" i="52"/>
  <c r="GI401" i="52" s="1"/>
  <c r="EK397" i="52"/>
  <c r="DY394" i="52"/>
  <c r="FU394" i="52" s="1"/>
  <c r="EI390" i="52"/>
  <c r="IB390" i="52" s="1"/>
  <c r="DW387" i="52"/>
  <c r="EG383" i="52"/>
  <c r="HN383" i="52" s="1"/>
  <c r="DU380" i="52"/>
  <c r="EC376" i="52"/>
  <c r="GK376" i="52" s="1"/>
  <c r="EM372" i="52"/>
  <c r="EM432" i="52"/>
  <c r="IF432" i="52" s="1"/>
  <c r="DW423" i="52"/>
  <c r="GE423" i="52" s="1"/>
  <c r="EC412" i="52"/>
  <c r="GK412" i="52" s="1"/>
  <c r="EC396" i="52"/>
  <c r="EA433" i="52"/>
  <c r="GI433" i="52" s="1"/>
  <c r="EM428" i="52"/>
  <c r="IF428" i="52" s="1"/>
  <c r="EC424" i="52"/>
  <c r="FY424" i="52" s="1"/>
  <c r="EI414" i="52"/>
  <c r="IB414" i="52" s="1"/>
  <c r="DU434" i="52"/>
  <c r="GC434" i="52" s="1"/>
  <c r="EC430" i="52"/>
  <c r="EM426" i="52"/>
  <c r="IF426" i="52" s="1"/>
  <c r="EA423" i="52"/>
  <c r="GI423" i="52" s="1"/>
  <c r="EK419" i="52"/>
  <c r="ID419" i="52" s="1"/>
  <c r="DY416" i="52"/>
  <c r="FU416" i="52" s="1"/>
  <c r="EI412" i="52"/>
  <c r="HP412" i="52" s="1"/>
  <c r="DW409" i="52"/>
  <c r="GE409" i="52" s="1"/>
  <c r="EG405" i="52"/>
  <c r="DU402" i="52"/>
  <c r="EC398" i="52"/>
  <c r="FY398" i="52" s="1"/>
  <c r="EM394" i="52"/>
  <c r="IF394" i="52" s="1"/>
  <c r="EA391" i="52"/>
  <c r="FW391" i="52" s="1"/>
  <c r="EK387" i="52"/>
  <c r="DY384" i="52"/>
  <c r="EI380" i="52"/>
  <c r="DW377" i="52"/>
  <c r="FS377" i="52" s="1"/>
  <c r="EG373" i="52"/>
  <c r="HZ373" i="52" s="1"/>
  <c r="EM370" i="52"/>
  <c r="HT370" i="52" s="1"/>
  <c r="DY368" i="52"/>
  <c r="GG368" i="52" s="1"/>
  <c r="EA365" i="52"/>
  <c r="FW365" i="52" s="1"/>
  <c r="EI362" i="52"/>
  <c r="HP362" i="52" s="1"/>
  <c r="EK359" i="52"/>
  <c r="ID359" i="52" s="1"/>
  <c r="DW357" i="52"/>
  <c r="FS357" i="52" s="1"/>
  <c r="DU354" i="52"/>
  <c r="EG351" i="52"/>
  <c r="HZ351" i="52" s="1"/>
  <c r="EM348" i="52"/>
  <c r="IF348" i="52" s="1"/>
  <c r="DY346" i="52"/>
  <c r="EG343" i="52"/>
  <c r="HZ343" i="52" s="1"/>
  <c r="EM340" i="52"/>
  <c r="HT340" i="52" s="1"/>
  <c r="DU338" i="52"/>
  <c r="GC338" i="52" s="1"/>
  <c r="EG335" i="52"/>
  <c r="HN335" i="52" s="1"/>
  <c r="EM332" i="52"/>
  <c r="HT332" i="52" s="1"/>
  <c r="EF329" i="52"/>
  <c r="HM329" i="52" s="1"/>
  <c r="DX324" i="52"/>
  <c r="DV316" i="52"/>
  <c r="GD316" i="52" s="1"/>
  <c r="DZ306" i="52"/>
  <c r="FV306" i="52" s="1"/>
  <c r="EF296" i="52"/>
  <c r="EL285" i="52"/>
  <c r="IE285" i="52" s="1"/>
  <c r="DX275" i="52"/>
  <c r="EN260" i="52"/>
  <c r="IG260" i="52" s="1"/>
  <c r="DZ231" i="52"/>
  <c r="FV231" i="52" s="1"/>
  <c r="EG149" i="52"/>
  <c r="HN149" i="52" s="1"/>
  <c r="DZ435" i="52"/>
  <c r="FV435" i="52" s="1"/>
  <c r="EB434" i="52"/>
  <c r="GJ434" i="52" s="1"/>
  <c r="EF433" i="52"/>
  <c r="HM433" i="52" s="1"/>
  <c r="EH432" i="52"/>
  <c r="IA432" i="52" s="1"/>
  <c r="EJ431" i="52"/>
  <c r="IC431" i="52" s="1"/>
  <c r="EL430" i="52"/>
  <c r="HS430" i="52" s="1"/>
  <c r="EN429" i="52"/>
  <c r="HU429" i="52" s="1"/>
  <c r="DV429" i="52"/>
  <c r="FR429" i="52" s="1"/>
  <c r="DX428" i="52"/>
  <c r="GF428" i="52" s="1"/>
  <c r="DZ427" i="52"/>
  <c r="GH427" i="52" s="1"/>
  <c r="EB426" i="52"/>
  <c r="GJ426" i="52" s="1"/>
  <c r="EF425" i="52"/>
  <c r="HM425" i="52" s="1"/>
  <c r="EH424" i="52"/>
  <c r="IA424" i="52" s="1"/>
  <c r="EJ423" i="52"/>
  <c r="IC423" i="52" s="1"/>
  <c r="EL422" i="52"/>
  <c r="EN421" i="52"/>
  <c r="HU421" i="52" s="1"/>
  <c r="DV421" i="52"/>
  <c r="DX420" i="52"/>
  <c r="GF420" i="52" s="1"/>
  <c r="DZ419" i="52"/>
  <c r="GH419" i="52" s="1"/>
  <c r="EB418" i="52"/>
  <c r="FX418" i="52" s="1"/>
  <c r="EF417" i="52"/>
  <c r="HM417" i="52" s="1"/>
  <c r="EH416" i="52"/>
  <c r="EJ415" i="52"/>
  <c r="EL414" i="52"/>
  <c r="IE414" i="52" s="1"/>
  <c r="EN413" i="52"/>
  <c r="HU413" i="52" s="1"/>
  <c r="DV413" i="52"/>
  <c r="DX412" i="52"/>
  <c r="FT412" i="52" s="1"/>
  <c r="DZ411" i="52"/>
  <c r="GH411" i="52" s="1"/>
  <c r="EB410" i="52"/>
  <c r="GJ410" i="52" s="1"/>
  <c r="EF409" i="52"/>
  <c r="HM409" i="52" s="1"/>
  <c r="EH408" i="52"/>
  <c r="HO408" i="52" s="1"/>
  <c r="EJ407" i="52"/>
  <c r="IC407" i="52" s="1"/>
  <c r="EL406" i="52"/>
  <c r="EN405" i="52"/>
  <c r="HU405" i="52" s="1"/>
  <c r="DV405" i="52"/>
  <c r="DX404" i="52"/>
  <c r="FT404" i="52" s="1"/>
  <c r="DZ403" i="52"/>
  <c r="GH403" i="52" s="1"/>
  <c r="EB402" i="52"/>
  <c r="GJ402" i="52" s="1"/>
  <c r="EF401" i="52"/>
  <c r="HM401" i="52" s="1"/>
  <c r="EH400" i="52"/>
  <c r="IA400" i="52" s="1"/>
  <c r="EJ399" i="52"/>
  <c r="IC399" i="52" s="1"/>
  <c r="EL398" i="52"/>
  <c r="EN397" i="52"/>
  <c r="HU397" i="52" s="1"/>
  <c r="DV397" i="52"/>
  <c r="GD397" i="52" s="1"/>
  <c r="DX396" i="52"/>
  <c r="FT396" i="52" s="1"/>
  <c r="DZ395" i="52"/>
  <c r="GH395" i="52" s="1"/>
  <c r="EB394" i="52"/>
  <c r="GJ394" i="52" s="1"/>
  <c r="EF393" i="52"/>
  <c r="EH392" i="52"/>
  <c r="IA392" i="52" s="1"/>
  <c r="EJ391" i="52"/>
  <c r="IC391" i="52" s="1"/>
  <c r="EL390" i="52"/>
  <c r="EN389" i="52"/>
  <c r="DV389" i="52"/>
  <c r="DX388" i="52"/>
  <c r="DZ387" i="52"/>
  <c r="FV387" i="52" s="1"/>
  <c r="EB386" i="52"/>
  <c r="EF385" i="52"/>
  <c r="EH384" i="52"/>
  <c r="HO384" i="52" s="1"/>
  <c r="EJ383" i="52"/>
  <c r="HQ383" i="52" s="1"/>
  <c r="EL382" i="52"/>
  <c r="IE382" i="52" s="1"/>
  <c r="EN381" i="52"/>
  <c r="DV381" i="52"/>
  <c r="GD381" i="52" s="1"/>
  <c r="DX380" i="52"/>
  <c r="DZ379" i="52"/>
  <c r="FV379" i="52" s="1"/>
  <c r="EB378" i="52"/>
  <c r="FX378" i="52" s="1"/>
  <c r="EF377" i="52"/>
  <c r="EH376" i="52"/>
  <c r="HO376" i="52" s="1"/>
  <c r="EJ375" i="52"/>
  <c r="EL374" i="52"/>
  <c r="IE374" i="52" s="1"/>
  <c r="EN373" i="52"/>
  <c r="DV373" i="52"/>
  <c r="GD373" i="52" s="1"/>
  <c r="DX372" i="52"/>
  <c r="DZ371" i="52"/>
  <c r="FV371" i="52" s="1"/>
  <c r="EB370" i="52"/>
  <c r="GJ370" i="52" s="1"/>
  <c r="EF369" i="52"/>
  <c r="EH368" i="52"/>
  <c r="EJ367" i="52"/>
  <c r="IC367" i="52" s="1"/>
  <c r="EL366" i="52"/>
  <c r="IE366" i="52" s="1"/>
  <c r="EN365" i="52"/>
  <c r="IG365" i="52" s="1"/>
  <c r="DV365" i="52"/>
  <c r="FR365" i="52" s="1"/>
  <c r="DX364" i="52"/>
  <c r="GF364" i="52" s="1"/>
  <c r="DZ363" i="52"/>
  <c r="EB362" i="52"/>
  <c r="FX362" i="52" s="1"/>
  <c r="EF361" i="52"/>
  <c r="HY361" i="52" s="1"/>
  <c r="EH360" i="52"/>
  <c r="EJ359" i="52"/>
  <c r="HQ359" i="52" s="1"/>
  <c r="EL358" i="52"/>
  <c r="IE358" i="52" s="1"/>
  <c r="EN357" i="52"/>
  <c r="IG357" i="52" s="1"/>
  <c r="DV357" i="52"/>
  <c r="FR357" i="52" s="1"/>
  <c r="DX356" i="52"/>
  <c r="GF356" i="52" s="1"/>
  <c r="DZ355" i="52"/>
  <c r="EB354" i="52"/>
  <c r="EF353" i="52"/>
  <c r="HY353" i="52" s="1"/>
  <c r="EH352" i="52"/>
  <c r="EJ351" i="52"/>
  <c r="EL350" i="52"/>
  <c r="EN349" i="52"/>
  <c r="IG349" i="52" s="1"/>
  <c r="DV349" i="52"/>
  <c r="FR349" i="52" s="1"/>
  <c r="DX348" i="52"/>
  <c r="GF348" i="52" s="1"/>
  <c r="DZ347" i="52"/>
  <c r="FV347" i="52" s="1"/>
  <c r="EB346" i="52"/>
  <c r="FX346" i="52" s="1"/>
  <c r="EF345" i="52"/>
  <c r="HM345" i="52" s="1"/>
  <c r="EH344" i="52"/>
  <c r="HO344" i="52" s="1"/>
  <c r="EJ343" i="52"/>
  <c r="IC343" i="52" s="1"/>
  <c r="EL342" i="52"/>
  <c r="EN341" i="52"/>
  <c r="HU341" i="52" s="1"/>
  <c r="DV341" i="52"/>
  <c r="DX340" i="52"/>
  <c r="DZ339" i="52"/>
  <c r="GH339" i="52" s="1"/>
  <c r="EB338" i="52"/>
  <c r="GJ338" i="52" s="1"/>
  <c r="EF337" i="52"/>
  <c r="HM337" i="52" s="1"/>
  <c r="EH336" i="52"/>
  <c r="EJ335" i="52"/>
  <c r="IC335" i="52" s="1"/>
  <c r="EL334" i="52"/>
  <c r="EN333" i="52"/>
  <c r="HU333" i="52" s="1"/>
  <c r="DV333" i="52"/>
  <c r="GD333" i="52" s="1"/>
  <c r="DX332" i="52"/>
  <c r="FT332" i="52" s="1"/>
  <c r="DX331" i="52"/>
  <c r="EB329" i="52"/>
  <c r="FX329" i="52" s="1"/>
  <c r="EH327" i="52"/>
  <c r="HO327" i="52" s="1"/>
  <c r="EL325" i="52"/>
  <c r="IE325" i="52" s="1"/>
  <c r="DV324" i="52"/>
  <c r="GD324" i="52" s="1"/>
  <c r="DV322" i="52"/>
  <c r="FR322" i="52" s="1"/>
  <c r="EF318" i="52"/>
  <c r="HM318" i="52" s="1"/>
  <c r="EN314" i="52"/>
  <c r="IG314" i="52" s="1"/>
  <c r="EB311" i="52"/>
  <c r="EL307" i="52"/>
  <c r="DZ304" i="52"/>
  <c r="GH304" i="52" s="1"/>
  <c r="EJ300" i="52"/>
  <c r="DX297" i="52"/>
  <c r="FT297" i="52" s="1"/>
  <c r="EH293" i="52"/>
  <c r="DV290" i="52"/>
  <c r="GD290" i="52" s="1"/>
  <c r="EF286" i="52"/>
  <c r="HM286" i="52" s="1"/>
  <c r="EN282" i="52"/>
  <c r="HU282" i="52" s="1"/>
  <c r="EB279" i="52"/>
  <c r="GJ279" i="52" s="1"/>
  <c r="EL275" i="52"/>
  <c r="IE275" i="52" s="1"/>
  <c r="DZ272" i="52"/>
  <c r="FV272" i="52" s="1"/>
  <c r="EJ268" i="52"/>
  <c r="IC268" i="52" s="1"/>
  <c r="DZ262" i="52"/>
  <c r="FV262" i="52" s="1"/>
  <c r="EJ251" i="52"/>
  <c r="IC251" i="52" s="1"/>
  <c r="EF237" i="52"/>
  <c r="DZ223" i="52"/>
  <c r="FV223" i="52" s="1"/>
  <c r="EM202" i="52"/>
  <c r="IF202" i="52" s="1"/>
  <c r="DU146" i="52"/>
  <c r="FQ146" i="52" s="1"/>
  <c r="EC368" i="52"/>
  <c r="GK368" i="52" s="1"/>
  <c r="EK365" i="52"/>
  <c r="ID365" i="52" s="1"/>
  <c r="DW363" i="52"/>
  <c r="EI360" i="52"/>
  <c r="IB360" i="52" s="1"/>
  <c r="DY358" i="52"/>
  <c r="EG355" i="52"/>
  <c r="DW353" i="52"/>
  <c r="FS353" i="52" s="1"/>
  <c r="EC350" i="52"/>
  <c r="EK347" i="52"/>
  <c r="DW345" i="52"/>
  <c r="GE345" i="52" s="1"/>
  <c r="EC342" i="52"/>
  <c r="FY342" i="52" s="1"/>
  <c r="EK339" i="52"/>
  <c r="HR339" i="52" s="1"/>
  <c r="DW337" i="52"/>
  <c r="GE337" i="52" s="1"/>
  <c r="EC334" i="52"/>
  <c r="GK334" i="52" s="1"/>
  <c r="DZ331" i="52"/>
  <c r="EN325" i="52"/>
  <c r="EL317" i="52"/>
  <c r="IE317" i="52" s="1"/>
  <c r="EH303" i="52"/>
  <c r="HO303" i="52" s="1"/>
  <c r="DX291" i="52"/>
  <c r="GF291" i="52" s="1"/>
  <c r="EL277" i="52"/>
  <c r="DV249" i="52"/>
  <c r="GD249" i="52" s="1"/>
  <c r="EC435" i="52"/>
  <c r="GK435" i="52" s="1"/>
  <c r="EG434" i="52"/>
  <c r="HN434" i="52" s="1"/>
  <c r="EI433" i="52"/>
  <c r="HP433" i="52" s="1"/>
  <c r="EK432" i="52"/>
  <c r="ID432" i="52" s="1"/>
  <c r="EM431" i="52"/>
  <c r="HT431" i="52" s="1"/>
  <c r="DU431" i="52"/>
  <c r="GC431" i="52" s="1"/>
  <c r="DW430" i="52"/>
  <c r="DY429" i="52"/>
  <c r="GG429" i="52" s="1"/>
  <c r="EA428" i="52"/>
  <c r="GI428" i="52" s="1"/>
  <c r="EC427" i="52"/>
  <c r="GK427" i="52" s="1"/>
  <c r="EG426" i="52"/>
  <c r="HZ426" i="52" s="1"/>
  <c r="EI425" i="52"/>
  <c r="HP425" i="52" s="1"/>
  <c r="EK424" i="52"/>
  <c r="ID424" i="52" s="1"/>
  <c r="EM423" i="52"/>
  <c r="HT423" i="52" s="1"/>
  <c r="DU423" i="52"/>
  <c r="GC423" i="52" s="1"/>
  <c r="DW422" i="52"/>
  <c r="DY421" i="52"/>
  <c r="FU421" i="52" s="1"/>
  <c r="EA420" i="52"/>
  <c r="EC419" i="52"/>
  <c r="EG418" i="52"/>
  <c r="HN418" i="52" s="1"/>
  <c r="EI417" i="52"/>
  <c r="IB417" i="52" s="1"/>
  <c r="EK416" i="52"/>
  <c r="HR416" i="52" s="1"/>
  <c r="EM415" i="52"/>
  <c r="DU415" i="52"/>
  <c r="GC415" i="52" s="1"/>
  <c r="DW414" i="52"/>
  <c r="DY413" i="52"/>
  <c r="EA412" i="52"/>
  <c r="FW412" i="52" s="1"/>
  <c r="EC411" i="52"/>
  <c r="GK411" i="52" s="1"/>
  <c r="EG410" i="52"/>
  <c r="HN410" i="52" s="1"/>
  <c r="EI409" i="52"/>
  <c r="IB409" i="52" s="1"/>
  <c r="EK408" i="52"/>
  <c r="ID408" i="52" s="1"/>
  <c r="EM407" i="52"/>
  <c r="DU407" i="52"/>
  <c r="GC407" i="52" s="1"/>
  <c r="DW406" i="52"/>
  <c r="DY405" i="52"/>
  <c r="FU405" i="52" s="1"/>
  <c r="EA404" i="52"/>
  <c r="GI404" i="52" s="1"/>
  <c r="EC403" i="52"/>
  <c r="GK403" i="52" s="1"/>
  <c r="EG402" i="52"/>
  <c r="HN402" i="52" s="1"/>
  <c r="EI401" i="52"/>
  <c r="IB401" i="52" s="1"/>
  <c r="EK400" i="52"/>
  <c r="ID400" i="52" s="1"/>
  <c r="EM399" i="52"/>
  <c r="DU399" i="52"/>
  <c r="GC399" i="52" s="1"/>
  <c r="DW398" i="52"/>
  <c r="GE398" i="52" s="1"/>
  <c r="DY397" i="52"/>
  <c r="FU397" i="52" s="1"/>
  <c r="EA396" i="52"/>
  <c r="GI396" i="52" s="1"/>
  <c r="EC395" i="52"/>
  <c r="GK395" i="52" s="1"/>
  <c r="EG394" i="52"/>
  <c r="HN394" i="52" s="1"/>
  <c r="EI393" i="52"/>
  <c r="HP393" i="52" s="1"/>
  <c r="EK392" i="52"/>
  <c r="ID392" i="52" s="1"/>
  <c r="EM391" i="52"/>
  <c r="DU391" i="52"/>
  <c r="DW390" i="52"/>
  <c r="DY389" i="52"/>
  <c r="FU389" i="52" s="1"/>
  <c r="EA388" i="52"/>
  <c r="FW388" i="52" s="1"/>
  <c r="EC387" i="52"/>
  <c r="FY387" i="52" s="1"/>
  <c r="EG386" i="52"/>
  <c r="EI385" i="52"/>
  <c r="HP385" i="52" s="1"/>
  <c r="EK384" i="52"/>
  <c r="HR384" i="52" s="1"/>
  <c r="EM383" i="52"/>
  <c r="IF383" i="52" s="1"/>
  <c r="DU383" i="52"/>
  <c r="GC383" i="52" s="1"/>
  <c r="DW382" i="52"/>
  <c r="GE382" i="52" s="1"/>
  <c r="DY381" i="52"/>
  <c r="EA380" i="52"/>
  <c r="FW380" i="52" s="1"/>
  <c r="EC379" i="52"/>
  <c r="FY379" i="52" s="1"/>
  <c r="EG378" i="52"/>
  <c r="EI377" i="52"/>
  <c r="HP377" i="52" s="1"/>
  <c r="EK376" i="52"/>
  <c r="HR376" i="52" s="1"/>
  <c r="EM375" i="52"/>
  <c r="IF375" i="52" s="1"/>
  <c r="DU375" i="52"/>
  <c r="GC375" i="52" s="1"/>
  <c r="DW374" i="52"/>
  <c r="DY373" i="52"/>
  <c r="GG373" i="52" s="1"/>
  <c r="EA372" i="52"/>
  <c r="FW372" i="52" s="1"/>
  <c r="EC371" i="52"/>
  <c r="GK371" i="52" s="1"/>
  <c r="EG370" i="52"/>
  <c r="HZ370" i="52" s="1"/>
  <c r="EI369" i="52"/>
  <c r="HP369" i="52" s="1"/>
  <c r="EK368" i="52"/>
  <c r="HR368" i="52" s="1"/>
  <c r="EM367" i="52"/>
  <c r="IF367" i="52" s="1"/>
  <c r="DU367" i="52"/>
  <c r="DW366" i="52"/>
  <c r="DY365" i="52"/>
  <c r="GG365" i="52" s="1"/>
  <c r="EA364" i="52"/>
  <c r="EC363" i="52"/>
  <c r="FY363" i="52" s="1"/>
  <c r="EG362" i="52"/>
  <c r="HZ362" i="52" s="1"/>
  <c r="EI361" i="52"/>
  <c r="EK360" i="52"/>
  <c r="HR360" i="52" s="1"/>
  <c r="EM359" i="52"/>
  <c r="HT359" i="52" s="1"/>
  <c r="DU359" i="52"/>
  <c r="FQ359" i="52" s="1"/>
  <c r="EC428" i="52"/>
  <c r="FY428" i="52" s="1"/>
  <c r="EI418" i="52"/>
  <c r="EK409" i="52"/>
  <c r="EG403" i="52"/>
  <c r="HN403" i="52" s="1"/>
  <c r="DU400" i="52"/>
  <c r="EI394" i="52"/>
  <c r="IB394" i="52" s="1"/>
  <c r="DW391" i="52"/>
  <c r="FS391" i="52" s="1"/>
  <c r="EG387" i="52"/>
  <c r="HN387" i="52" s="1"/>
  <c r="DU384" i="52"/>
  <c r="GC384" i="52" s="1"/>
  <c r="EC380" i="52"/>
  <c r="GK380" i="52" s="1"/>
  <c r="EM376" i="52"/>
  <c r="EA373" i="52"/>
  <c r="EA435" i="52"/>
  <c r="FW435" i="52" s="1"/>
  <c r="EK431" i="52"/>
  <c r="ID431" i="52" s="1"/>
  <c r="DY428" i="52"/>
  <c r="FU428" i="52" s="1"/>
  <c r="EI424" i="52"/>
  <c r="HP424" i="52" s="1"/>
  <c r="DW421" i="52"/>
  <c r="GE421" i="52" s="1"/>
  <c r="EG417" i="52"/>
  <c r="HN417" i="52" s="1"/>
  <c r="DU414" i="52"/>
  <c r="EC410" i="52"/>
  <c r="EM406" i="52"/>
  <c r="IF406" i="52" s="1"/>
  <c r="EA403" i="52"/>
  <c r="FW403" i="52" s="1"/>
  <c r="EK399" i="52"/>
  <c r="DY396" i="52"/>
  <c r="EI392" i="52"/>
  <c r="HP392" i="52" s="1"/>
  <c r="DW389" i="52"/>
  <c r="GE389" i="52" s="1"/>
  <c r="EG385" i="52"/>
  <c r="HZ385" i="52" s="1"/>
  <c r="DU382" i="52"/>
  <c r="EC378" i="52"/>
  <c r="FY378" i="52" s="1"/>
  <c r="EM374" i="52"/>
  <c r="HT374" i="52" s="1"/>
  <c r="EA371" i="52"/>
  <c r="EK425" i="52"/>
  <c r="HR425" i="52" s="1"/>
  <c r="EA413" i="52"/>
  <c r="GI413" i="52" s="1"/>
  <c r="EG431" i="52"/>
  <c r="HZ431" i="52" s="1"/>
  <c r="DW419" i="52"/>
  <c r="GE419" i="52" s="1"/>
  <c r="EG415" i="52"/>
  <c r="DW411" i="52"/>
  <c r="FS411" i="52" s="1"/>
  <c r="EG407" i="52"/>
  <c r="HZ407" i="52" s="1"/>
  <c r="DU404" i="52"/>
  <c r="FQ404" i="52" s="1"/>
  <c r="EC400" i="52"/>
  <c r="EM396" i="52"/>
  <c r="HT396" i="52" s="1"/>
  <c r="EA393" i="52"/>
  <c r="GI393" i="52" s="1"/>
  <c r="EK389" i="52"/>
  <c r="ID389" i="52" s="1"/>
  <c r="DY386" i="52"/>
  <c r="FU386" i="52" s="1"/>
  <c r="EI382" i="52"/>
  <c r="HP382" i="52" s="1"/>
  <c r="DW379" i="52"/>
  <c r="EG375" i="52"/>
  <c r="HN375" i="52" s="1"/>
  <c r="DU372" i="52"/>
  <c r="DY430" i="52"/>
  <c r="GG430" i="52" s="1"/>
  <c r="EC420" i="52"/>
  <c r="FY420" i="52" s="1"/>
  <c r="EI410" i="52"/>
  <c r="IB410" i="52" s="1"/>
  <c r="EC432" i="52"/>
  <c r="DU428" i="52"/>
  <c r="FQ428" i="52" s="1"/>
  <c r="EI422" i="52"/>
  <c r="IB422" i="52" s="1"/>
  <c r="DW433" i="52"/>
  <c r="GE433" i="52" s="1"/>
  <c r="EG429" i="52"/>
  <c r="HN429" i="52" s="1"/>
  <c r="DU426" i="52"/>
  <c r="GC426" i="52" s="1"/>
  <c r="EC422" i="52"/>
  <c r="GK422" i="52" s="1"/>
  <c r="EM418" i="52"/>
  <c r="EA415" i="52"/>
  <c r="FW415" i="52" s="1"/>
  <c r="EK411" i="52"/>
  <c r="ID411" i="52" s="1"/>
  <c r="DY408" i="52"/>
  <c r="EI404" i="52"/>
  <c r="DW401" i="52"/>
  <c r="EG397" i="52"/>
  <c r="DU394" i="52"/>
  <c r="FQ394" i="52" s="1"/>
  <c r="EC390" i="52"/>
  <c r="EM386" i="52"/>
  <c r="HT386" i="52" s="1"/>
  <c r="EA383" i="52"/>
  <c r="EK379" i="52"/>
  <c r="HR379" i="52" s="1"/>
  <c r="DY376" i="52"/>
  <c r="EI372" i="52"/>
  <c r="DY370" i="52"/>
  <c r="FU370" i="52" s="1"/>
  <c r="EG367" i="52"/>
  <c r="HN367" i="52" s="1"/>
  <c r="EM364" i="52"/>
  <c r="IF364" i="52" s="1"/>
  <c r="DU362" i="52"/>
  <c r="GC362" i="52" s="1"/>
  <c r="DW359" i="52"/>
  <c r="GE359" i="52" s="1"/>
  <c r="EC356" i="52"/>
  <c r="FY356" i="52" s="1"/>
  <c r="EG353" i="52"/>
  <c r="HZ353" i="52" s="1"/>
  <c r="EM350" i="52"/>
  <c r="DY348" i="52"/>
  <c r="FU348" i="52" s="1"/>
  <c r="EA345" i="52"/>
  <c r="GI345" i="52" s="1"/>
  <c r="EI342" i="52"/>
  <c r="IB342" i="52" s="1"/>
  <c r="DY340" i="52"/>
  <c r="EA337" i="52"/>
  <c r="GI337" i="52" s="1"/>
  <c r="EI334" i="52"/>
  <c r="IB334" i="52" s="1"/>
  <c r="EC332" i="52"/>
  <c r="DX328" i="52"/>
  <c r="FT328" i="52" s="1"/>
  <c r="EL322" i="52"/>
  <c r="DZ314" i="52"/>
  <c r="FV314" i="52" s="1"/>
  <c r="EF304" i="52"/>
  <c r="EL293" i="52"/>
  <c r="IE293" i="52" s="1"/>
  <c r="DZ282" i="52"/>
  <c r="EF272" i="52"/>
  <c r="HY272" i="52" s="1"/>
  <c r="DX256" i="52"/>
  <c r="DX224" i="52"/>
  <c r="EN435" i="52"/>
  <c r="IG435" i="52" s="1"/>
  <c r="DV435" i="52"/>
  <c r="FR435" i="52" s="1"/>
  <c r="DX434" i="52"/>
  <c r="GF434" i="52" s="1"/>
  <c r="DZ433" i="52"/>
  <c r="FV433" i="52" s="1"/>
  <c r="EB432" i="52"/>
  <c r="FX432" i="52" s="1"/>
  <c r="EF431" i="52"/>
  <c r="HY431" i="52" s="1"/>
  <c r="EH430" i="52"/>
  <c r="HO430" i="52" s="1"/>
  <c r="EJ429" i="52"/>
  <c r="HQ429" i="52" s="1"/>
  <c r="EL428" i="52"/>
  <c r="IE428" i="52" s="1"/>
  <c r="EN427" i="52"/>
  <c r="DV427" i="52"/>
  <c r="GD427" i="52" s="1"/>
  <c r="DX426" i="52"/>
  <c r="GF426" i="52" s="1"/>
  <c r="DZ425" i="52"/>
  <c r="FV425" i="52" s="1"/>
  <c r="EB424" i="52"/>
  <c r="GJ424" i="52" s="1"/>
  <c r="EF423" i="52"/>
  <c r="HY423" i="52" s="1"/>
  <c r="EH422" i="52"/>
  <c r="HO422" i="52" s="1"/>
  <c r="EJ421" i="52"/>
  <c r="HQ421" i="52" s="1"/>
  <c r="EL420" i="52"/>
  <c r="IE420" i="52" s="1"/>
  <c r="EN419" i="52"/>
  <c r="DV419" i="52"/>
  <c r="GD419" i="52" s="1"/>
  <c r="DX418" i="52"/>
  <c r="DZ417" i="52"/>
  <c r="FV417" i="52" s="1"/>
  <c r="EB416" i="52"/>
  <c r="FX416" i="52" s="1"/>
  <c r="EF415" i="52"/>
  <c r="HY415" i="52" s="1"/>
  <c r="EH414" i="52"/>
  <c r="EJ413" i="52"/>
  <c r="HQ413" i="52" s="1"/>
  <c r="EL412" i="52"/>
  <c r="HS412" i="52" s="1"/>
  <c r="EN411" i="52"/>
  <c r="IG411" i="52" s="1"/>
  <c r="DV411" i="52"/>
  <c r="GD411" i="52" s="1"/>
  <c r="DX410" i="52"/>
  <c r="GF410" i="52" s="1"/>
  <c r="DZ409" i="52"/>
  <c r="EB408" i="52"/>
  <c r="FX408" i="52" s="1"/>
  <c r="EF407" i="52"/>
  <c r="HY407" i="52" s="1"/>
  <c r="EH406" i="52"/>
  <c r="EJ405" i="52"/>
  <c r="HQ405" i="52" s="1"/>
  <c r="EL404" i="52"/>
  <c r="IE404" i="52" s="1"/>
  <c r="EN403" i="52"/>
  <c r="IG403" i="52" s="1"/>
  <c r="DV403" i="52"/>
  <c r="GD403" i="52" s="1"/>
  <c r="DX402" i="52"/>
  <c r="DZ401" i="52"/>
  <c r="GH401" i="52" s="1"/>
  <c r="EB400" i="52"/>
  <c r="FX400" i="52" s="1"/>
  <c r="EF399" i="52"/>
  <c r="HY399" i="52" s="1"/>
  <c r="EH398" i="52"/>
  <c r="EJ397" i="52"/>
  <c r="EL396" i="52"/>
  <c r="HS396" i="52" s="1"/>
  <c r="EN395" i="52"/>
  <c r="IG395" i="52" s="1"/>
  <c r="DV395" i="52"/>
  <c r="GD395" i="52" s="1"/>
  <c r="DX394" i="52"/>
  <c r="GF394" i="52" s="1"/>
  <c r="DZ393" i="52"/>
  <c r="EB392" i="52"/>
  <c r="FX392" i="52" s="1"/>
  <c r="EF391" i="52"/>
  <c r="EH390" i="52"/>
  <c r="EJ389" i="52"/>
  <c r="HQ389" i="52" s="1"/>
  <c r="EL388" i="52"/>
  <c r="HS388" i="52" s="1"/>
  <c r="EN387" i="52"/>
  <c r="IG387" i="52" s="1"/>
  <c r="DV387" i="52"/>
  <c r="DX386" i="52"/>
  <c r="GF386" i="52" s="1"/>
  <c r="DZ385" i="52"/>
  <c r="GH385" i="52" s="1"/>
  <c r="EB384" i="52"/>
  <c r="FX384" i="52" s="1"/>
  <c r="EF383" i="52"/>
  <c r="HM383" i="52" s="1"/>
  <c r="EH382" i="52"/>
  <c r="IA382" i="52" s="1"/>
  <c r="EJ381" i="52"/>
  <c r="EL380" i="52"/>
  <c r="EN379" i="52"/>
  <c r="IG379" i="52" s="1"/>
  <c r="DV379" i="52"/>
  <c r="FR379" i="52" s="1"/>
  <c r="DX378" i="52"/>
  <c r="FT378" i="52" s="1"/>
  <c r="DZ377" i="52"/>
  <c r="GH377" i="52" s="1"/>
  <c r="EB376" i="52"/>
  <c r="GJ376" i="52" s="1"/>
  <c r="EF375" i="52"/>
  <c r="HM375" i="52" s="1"/>
  <c r="EH374" i="52"/>
  <c r="IA374" i="52" s="1"/>
  <c r="EJ373" i="52"/>
  <c r="EL372" i="52"/>
  <c r="HS372" i="52" s="1"/>
  <c r="EN371" i="52"/>
  <c r="IG371" i="52" s="1"/>
  <c r="DV371" i="52"/>
  <c r="FR371" i="52" s="1"/>
  <c r="DX370" i="52"/>
  <c r="DZ369" i="52"/>
  <c r="GH369" i="52" s="1"/>
  <c r="EB368" i="52"/>
  <c r="EF367" i="52"/>
  <c r="HY367" i="52" s="1"/>
  <c r="EH366" i="52"/>
  <c r="IA366" i="52" s="1"/>
  <c r="EJ365" i="52"/>
  <c r="EL364" i="52"/>
  <c r="EN363" i="52"/>
  <c r="HU363" i="52" s="1"/>
  <c r="DV363" i="52"/>
  <c r="FR363" i="52" s="1"/>
  <c r="DX362" i="52"/>
  <c r="FT362" i="52" s="1"/>
  <c r="DZ361" i="52"/>
  <c r="FV361" i="52" s="1"/>
  <c r="EB360" i="52"/>
  <c r="GJ360" i="52" s="1"/>
  <c r="EF359" i="52"/>
  <c r="HM359" i="52" s="1"/>
  <c r="EH358" i="52"/>
  <c r="IA358" i="52" s="1"/>
  <c r="EJ357" i="52"/>
  <c r="IC357" i="52" s="1"/>
  <c r="EL356" i="52"/>
  <c r="EN355" i="52"/>
  <c r="HU355" i="52" s="1"/>
  <c r="DV355" i="52"/>
  <c r="GD355" i="52" s="1"/>
  <c r="DX354" i="52"/>
  <c r="FT354" i="52" s="1"/>
  <c r="DZ353" i="52"/>
  <c r="GH353" i="52" s="1"/>
  <c r="EB352" i="52"/>
  <c r="GJ352" i="52" s="1"/>
  <c r="EF351" i="52"/>
  <c r="EH350" i="52"/>
  <c r="HO350" i="52" s="1"/>
  <c r="EJ349" i="52"/>
  <c r="IC349" i="52" s="1"/>
  <c r="EL348" i="52"/>
  <c r="EN347" i="52"/>
  <c r="HU347" i="52" s="1"/>
  <c r="DV347" i="52"/>
  <c r="DX346" i="52"/>
  <c r="FT346" i="52" s="1"/>
  <c r="DZ345" i="52"/>
  <c r="FV345" i="52" s="1"/>
  <c r="EB344" i="52"/>
  <c r="FX344" i="52" s="1"/>
  <c r="EF343" i="52"/>
  <c r="HY343" i="52" s="1"/>
  <c r="EH342" i="52"/>
  <c r="EJ341" i="52"/>
  <c r="EL340" i="52"/>
  <c r="HS340" i="52" s="1"/>
  <c r="EN339" i="52"/>
  <c r="IG339" i="52" s="1"/>
  <c r="DV339" i="52"/>
  <c r="FR339" i="52" s="1"/>
  <c r="DX338" i="52"/>
  <c r="GF338" i="52" s="1"/>
  <c r="DZ337" i="52"/>
  <c r="EB336" i="52"/>
  <c r="FX336" i="52" s="1"/>
  <c r="EF335" i="52"/>
  <c r="HY335" i="52" s="1"/>
  <c r="EH334" i="52"/>
  <c r="HO334" i="52" s="1"/>
  <c r="EJ333" i="52"/>
  <c r="HQ333" i="52" s="1"/>
  <c r="EL332" i="52"/>
  <c r="HS332" i="52" s="1"/>
  <c r="EN331" i="52"/>
  <c r="IG331" i="52" s="1"/>
  <c r="EJ330" i="52"/>
  <c r="EN328" i="52"/>
  <c r="IG328" i="52" s="1"/>
  <c r="DX327" i="52"/>
  <c r="EB325" i="52"/>
  <c r="FX325" i="52" s="1"/>
  <c r="EH323" i="52"/>
  <c r="DX321" i="52"/>
  <c r="GF321" i="52" s="1"/>
  <c r="EH317" i="52"/>
  <c r="IA317" i="52" s="1"/>
  <c r="DV314" i="52"/>
  <c r="FR314" i="52" s="1"/>
  <c r="EF310" i="52"/>
  <c r="HY310" i="52" s="1"/>
  <c r="EN306" i="52"/>
  <c r="IG306" i="52" s="1"/>
  <c r="EB303" i="52"/>
  <c r="EL299" i="52"/>
  <c r="HS299" i="52" s="1"/>
  <c r="DZ296" i="52"/>
  <c r="EJ292" i="52"/>
  <c r="HQ292" i="52" s="1"/>
  <c r="DX289" i="52"/>
  <c r="FT289" i="52" s="1"/>
  <c r="EH285" i="52"/>
  <c r="IA285" i="52" s="1"/>
  <c r="DV282" i="52"/>
  <c r="EF278" i="52"/>
  <c r="HM278" i="52" s="1"/>
  <c r="EN274" i="52"/>
  <c r="HU274" i="52" s="1"/>
  <c r="EB271" i="52"/>
  <c r="GJ271" i="52" s="1"/>
  <c r="EH267" i="52"/>
  <c r="EF260" i="52"/>
  <c r="HY260" i="52" s="1"/>
  <c r="DX248" i="52"/>
  <c r="EN233" i="52"/>
  <c r="EJ219" i="52"/>
  <c r="EI188" i="52"/>
  <c r="IB188" i="52" s="1"/>
  <c r="EC370" i="52"/>
  <c r="FY370" i="52" s="1"/>
  <c r="EK367" i="52"/>
  <c r="HR367" i="52" s="1"/>
  <c r="DW365" i="52"/>
  <c r="EC362" i="52"/>
  <c r="GK362" i="52" s="1"/>
  <c r="DU360" i="52"/>
  <c r="GC360" i="52" s="1"/>
  <c r="EG357" i="52"/>
  <c r="HN357" i="52" s="1"/>
  <c r="EM354" i="52"/>
  <c r="HT354" i="52" s="1"/>
  <c r="EC352" i="52"/>
  <c r="FY352" i="52" s="1"/>
  <c r="EK349" i="52"/>
  <c r="HR349" i="52" s="1"/>
  <c r="DW347" i="52"/>
  <c r="GE347" i="52" s="1"/>
  <c r="EC344" i="52"/>
  <c r="EK341" i="52"/>
  <c r="ID341" i="52" s="1"/>
  <c r="DW339" i="52"/>
  <c r="FS339" i="52" s="1"/>
  <c r="EC336" i="52"/>
  <c r="EK333" i="52"/>
  <c r="HR333" i="52" s="1"/>
  <c r="EN329" i="52"/>
  <c r="HU329" i="52" s="1"/>
  <c r="EH324" i="52"/>
  <c r="IA324" i="52" s="1"/>
  <c r="EB313" i="52"/>
  <c r="FX313" i="52" s="1"/>
  <c r="EN300" i="52"/>
  <c r="EH287" i="52"/>
  <c r="DZ274" i="52"/>
  <c r="EK163" i="52"/>
  <c r="DY435" i="52"/>
  <c r="GG435" i="52" s="1"/>
  <c r="EA434" i="52"/>
  <c r="FW434" i="52" s="1"/>
  <c r="EC433" i="52"/>
  <c r="FY433" i="52" s="1"/>
  <c r="EG432" i="52"/>
  <c r="HZ432" i="52" s="1"/>
  <c r="EI431" i="52"/>
  <c r="HP431" i="52" s="1"/>
  <c r="EK430" i="52"/>
  <c r="EM429" i="52"/>
  <c r="HT429" i="52" s="1"/>
  <c r="DU429" i="52"/>
  <c r="FQ429" i="52" s="1"/>
  <c r="DW428" i="52"/>
  <c r="DY427" i="52"/>
  <c r="GG427" i="52" s="1"/>
  <c r="EA426" i="52"/>
  <c r="FW426" i="52" s="1"/>
  <c r="EC425" i="52"/>
  <c r="FY425" i="52" s="1"/>
  <c r="EG424" i="52"/>
  <c r="EI423" i="52"/>
  <c r="HP423" i="52" s="1"/>
  <c r="EK422" i="52"/>
  <c r="ID422" i="52" s="1"/>
  <c r="EM421" i="52"/>
  <c r="HT421" i="52" s="1"/>
  <c r="DU421" i="52"/>
  <c r="DW420" i="52"/>
  <c r="GE420" i="52" s="1"/>
  <c r="DY419" i="52"/>
  <c r="EA418" i="52"/>
  <c r="FW418" i="52" s="1"/>
  <c r="EC417" i="52"/>
  <c r="EG416" i="52"/>
  <c r="HN416" i="52" s="1"/>
  <c r="EI415" i="52"/>
  <c r="HP415" i="52" s="1"/>
  <c r="EK414" i="52"/>
  <c r="HR414" i="52" s="1"/>
  <c r="EM413" i="52"/>
  <c r="DU413" i="52"/>
  <c r="DW412" i="52"/>
  <c r="GE412" i="52" s="1"/>
  <c r="DY411" i="52"/>
  <c r="GG411" i="52" s="1"/>
  <c r="EA410" i="52"/>
  <c r="EC409" i="52"/>
  <c r="FY409" i="52" s="1"/>
  <c r="EG408" i="52"/>
  <c r="HZ408" i="52" s="1"/>
  <c r="EI407" i="52"/>
  <c r="EK406" i="52"/>
  <c r="EM405" i="52"/>
  <c r="DU405" i="52"/>
  <c r="FQ405" i="52" s="1"/>
  <c r="DW404" i="52"/>
  <c r="GE404" i="52" s="1"/>
  <c r="DY403" i="52"/>
  <c r="EA402" i="52"/>
  <c r="GI402" i="52" s="1"/>
  <c r="EC401" i="52"/>
  <c r="FY401" i="52" s="1"/>
  <c r="EG400" i="52"/>
  <c r="HZ400" i="52" s="1"/>
  <c r="EI399" i="52"/>
  <c r="EK398" i="52"/>
  <c r="HR398" i="52" s="1"/>
  <c r="EM397" i="52"/>
  <c r="IF397" i="52" s="1"/>
  <c r="DU397" i="52"/>
  <c r="FQ397" i="52" s="1"/>
  <c r="DW396" i="52"/>
  <c r="DY395" i="52"/>
  <c r="EA394" i="52"/>
  <c r="EC393" i="52"/>
  <c r="FY393" i="52" s="1"/>
  <c r="EG392" i="52"/>
  <c r="EI391" i="52"/>
  <c r="HP391" i="52" s="1"/>
  <c r="EK390" i="52"/>
  <c r="HR390" i="52" s="1"/>
  <c r="EM389" i="52"/>
  <c r="IF389" i="52" s="1"/>
  <c r="DU389" i="52"/>
  <c r="DW388" i="52"/>
  <c r="DY387" i="52"/>
  <c r="FU387" i="52" s="1"/>
  <c r="EA386" i="52"/>
  <c r="GI386" i="52" s="1"/>
  <c r="EC385" i="52"/>
  <c r="EG384" i="52"/>
  <c r="EI383" i="52"/>
  <c r="IB383" i="52" s="1"/>
  <c r="EK382" i="52"/>
  <c r="EM381" i="52"/>
  <c r="DU381" i="52"/>
  <c r="GC381" i="52" s="1"/>
  <c r="DW380" i="52"/>
  <c r="FS380" i="52" s="1"/>
  <c r="DY379" i="52"/>
  <c r="FU379" i="52" s="1"/>
  <c r="EA378" i="52"/>
  <c r="EC377" i="52"/>
  <c r="EG376" i="52"/>
  <c r="HN376" i="52" s="1"/>
  <c r="EI375" i="52"/>
  <c r="IB375" i="52" s="1"/>
  <c r="EK374" i="52"/>
  <c r="EM373" i="52"/>
  <c r="HT373" i="52" s="1"/>
  <c r="DU373" i="52"/>
  <c r="DW372" i="52"/>
  <c r="FS372" i="52" s="1"/>
  <c r="DY371" i="52"/>
  <c r="EA370" i="52"/>
  <c r="GI370" i="52" s="1"/>
  <c r="EC369" i="52"/>
  <c r="EG368" i="52"/>
  <c r="HN368" i="52" s="1"/>
  <c r="EI367" i="52"/>
  <c r="IB367" i="52" s="1"/>
  <c r="EK366" i="52"/>
  <c r="ID366" i="52" s="1"/>
  <c r="EM365" i="52"/>
  <c r="HT365" i="52" s="1"/>
  <c r="DU365" i="52"/>
  <c r="GC365" i="52" s="1"/>
  <c r="DW364" i="52"/>
  <c r="DY363" i="52"/>
  <c r="FU363" i="52" s="1"/>
  <c r="EA362" i="52"/>
  <c r="FW362" i="52" s="1"/>
  <c r="EC361" i="52"/>
  <c r="GK361" i="52" s="1"/>
  <c r="EG360" i="52"/>
  <c r="EJ396" i="52"/>
  <c r="EL395" i="52"/>
  <c r="HS395" i="52" s="1"/>
  <c r="EN394" i="52"/>
  <c r="HU394" i="52" s="1"/>
  <c r="DV394" i="52"/>
  <c r="DX393" i="52"/>
  <c r="GF393" i="52" s="1"/>
  <c r="DZ392" i="52"/>
  <c r="GH392" i="52" s="1"/>
  <c r="EB391" i="52"/>
  <c r="EF390" i="52"/>
  <c r="EH389" i="52"/>
  <c r="IA389" i="52" s="1"/>
  <c r="EJ388" i="52"/>
  <c r="IC388" i="52" s="1"/>
  <c r="EL387" i="52"/>
  <c r="EN386" i="52"/>
  <c r="DV386" i="52"/>
  <c r="DX385" i="52"/>
  <c r="FT385" i="52" s="1"/>
  <c r="DZ384" i="52"/>
  <c r="FV384" i="52" s="1"/>
  <c r="EB383" i="52"/>
  <c r="EF382" i="52"/>
  <c r="HM382" i="52" s="1"/>
  <c r="EH381" i="52"/>
  <c r="IA381" i="52" s="1"/>
  <c r="EJ380" i="52"/>
  <c r="IC380" i="52" s="1"/>
  <c r="EL379" i="52"/>
  <c r="EN378" i="52"/>
  <c r="HU378" i="52" s="1"/>
  <c r="DV378" i="52"/>
  <c r="DX377" i="52"/>
  <c r="FT377" i="52" s="1"/>
  <c r="DZ376" i="52"/>
  <c r="EB375" i="52"/>
  <c r="EF374" i="52"/>
  <c r="HM374" i="52" s="1"/>
  <c r="EH373" i="52"/>
  <c r="HO373" i="52" s="1"/>
  <c r="EJ372" i="52"/>
  <c r="EL371" i="52"/>
  <c r="IE371" i="52" s="1"/>
  <c r="EN370" i="52"/>
  <c r="HU370" i="52" s="1"/>
  <c r="DV370" i="52"/>
  <c r="DX369" i="52"/>
  <c r="DZ368" i="52"/>
  <c r="GH368" i="52" s="1"/>
  <c r="EB367" i="52"/>
  <c r="GJ367" i="52" s="1"/>
  <c r="EF366" i="52"/>
  <c r="HM366" i="52" s="1"/>
  <c r="EH365" i="52"/>
  <c r="EJ364" i="52"/>
  <c r="HQ364" i="52" s="1"/>
  <c r="EL363" i="52"/>
  <c r="IE363" i="52" s="1"/>
  <c r="EN362" i="52"/>
  <c r="DV362" i="52"/>
  <c r="GD362" i="52" s="1"/>
  <c r="DX361" i="52"/>
  <c r="DZ360" i="52"/>
  <c r="FV360" i="52" s="1"/>
  <c r="EB359" i="52"/>
  <c r="FX359" i="52" s="1"/>
  <c r="EF358" i="52"/>
  <c r="EH357" i="52"/>
  <c r="HO357" i="52" s="1"/>
  <c r="EJ356" i="52"/>
  <c r="HQ356" i="52" s="1"/>
  <c r="EL355" i="52"/>
  <c r="IE355" i="52" s="1"/>
  <c r="EN354" i="52"/>
  <c r="HU354" i="52" s="1"/>
  <c r="DV354" i="52"/>
  <c r="GD354" i="52" s="1"/>
  <c r="DX353" i="52"/>
  <c r="DZ352" i="52"/>
  <c r="FV352" i="52" s="1"/>
  <c r="EB351" i="52"/>
  <c r="EF350" i="52"/>
  <c r="HM350" i="52" s="1"/>
  <c r="EH349" i="52"/>
  <c r="HO349" i="52" s="1"/>
  <c r="EJ348" i="52"/>
  <c r="IC348" i="52" s="1"/>
  <c r="EL347" i="52"/>
  <c r="EN346" i="52"/>
  <c r="IG346" i="52" s="1"/>
  <c r="DV346" i="52"/>
  <c r="GD346" i="52" s="1"/>
  <c r="DX345" i="52"/>
  <c r="GF345" i="52" s="1"/>
  <c r="DZ344" i="52"/>
  <c r="EB343" i="52"/>
  <c r="EF342" i="52"/>
  <c r="HY342" i="52" s="1"/>
  <c r="EH341" i="52"/>
  <c r="IA341" i="52" s="1"/>
  <c r="EJ340" i="52"/>
  <c r="EL339" i="52"/>
  <c r="EN338" i="52"/>
  <c r="IG338" i="52" s="1"/>
  <c r="DV338" i="52"/>
  <c r="FR338" i="52" s="1"/>
  <c r="DX337" i="52"/>
  <c r="DZ336" i="52"/>
  <c r="EB335" i="52"/>
  <c r="EF334" i="52"/>
  <c r="HM334" i="52" s="1"/>
  <c r="EH333" i="52"/>
  <c r="IA333" i="52" s="1"/>
  <c r="EJ332" i="52"/>
  <c r="EL331" i="52"/>
  <c r="HS331" i="52" s="1"/>
  <c r="EF330" i="52"/>
  <c r="HY330" i="52" s="1"/>
  <c r="EJ328" i="52"/>
  <c r="EN326" i="52"/>
  <c r="IG326" i="52" s="1"/>
  <c r="DX325" i="52"/>
  <c r="GF325" i="52" s="1"/>
  <c r="EB323" i="52"/>
  <c r="EJ320" i="52"/>
  <c r="IC320" i="52" s="1"/>
  <c r="DX317" i="52"/>
  <c r="EH313" i="52"/>
  <c r="IA313" i="52" s="1"/>
  <c r="DV310" i="52"/>
  <c r="FR310" i="52" s="1"/>
  <c r="EF306" i="52"/>
  <c r="EN302" i="52"/>
  <c r="IG302" i="52" s="1"/>
  <c r="EB299" i="52"/>
  <c r="EL295" i="52"/>
  <c r="HS295" i="52" s="1"/>
  <c r="DZ292" i="52"/>
  <c r="EJ288" i="52"/>
  <c r="IC288" i="52" s="1"/>
  <c r="DX285" i="52"/>
  <c r="FT285" i="52" s="1"/>
  <c r="EH281" i="52"/>
  <c r="HO281" i="52" s="1"/>
  <c r="DV278" i="52"/>
  <c r="FR278" i="52" s="1"/>
  <c r="EF274" i="52"/>
  <c r="HM274" i="52" s="1"/>
  <c r="EN270" i="52"/>
  <c r="HU270" i="52" s="1"/>
  <c r="EJ266" i="52"/>
  <c r="HQ266" i="52" s="1"/>
  <c r="EH259" i="52"/>
  <c r="EB246" i="52"/>
  <c r="FX246" i="52" s="1"/>
  <c r="DX232" i="52"/>
  <c r="EN217" i="52"/>
  <c r="EG181" i="52"/>
  <c r="EA331" i="52"/>
  <c r="FW331" i="52" s="1"/>
  <c r="EC330" i="52"/>
  <c r="FY330" i="52" s="1"/>
  <c r="EG329" i="52"/>
  <c r="EI328" i="52"/>
  <c r="EK327" i="52"/>
  <c r="HR327" i="52" s="1"/>
  <c r="EM326" i="52"/>
  <c r="IF326" i="52" s="1"/>
  <c r="DU326" i="52"/>
  <c r="FQ326" i="52" s="1"/>
  <c r="DW325" i="52"/>
  <c r="DY324" i="52"/>
  <c r="EA323" i="52"/>
  <c r="FW323" i="52" s="1"/>
  <c r="EC322" i="52"/>
  <c r="GK322" i="52" s="1"/>
  <c r="EG321" i="52"/>
  <c r="EI320" i="52"/>
  <c r="HP320" i="52" s="1"/>
  <c r="EK319" i="52"/>
  <c r="HR319" i="52" s="1"/>
  <c r="EM318" i="52"/>
  <c r="IF318" i="52" s="1"/>
  <c r="DU318" i="52"/>
  <c r="DW317" i="52"/>
  <c r="DY316" i="52"/>
  <c r="EA315" i="52"/>
  <c r="FW315" i="52" s="1"/>
  <c r="EC314" i="52"/>
  <c r="EG313" i="52"/>
  <c r="HZ313" i="52" s="1"/>
  <c r="EI312" i="52"/>
  <c r="HP312" i="52" s="1"/>
  <c r="EK311" i="52"/>
  <c r="ID311" i="52" s="1"/>
  <c r="EM310" i="52"/>
  <c r="DU310" i="52"/>
  <c r="DW309" i="52"/>
  <c r="GE309" i="52" s="1"/>
  <c r="DY308" i="52"/>
  <c r="EA307" i="52"/>
  <c r="EC306" i="52"/>
  <c r="FY306" i="52" s="1"/>
  <c r="EG305" i="52"/>
  <c r="EI304" i="52"/>
  <c r="HP304" i="52" s="1"/>
  <c r="EK303" i="52"/>
  <c r="EM302" i="52"/>
  <c r="DU302" i="52"/>
  <c r="FQ302" i="52" s="1"/>
  <c r="DW301" i="52"/>
  <c r="GE301" i="52" s="1"/>
  <c r="DY300" i="52"/>
  <c r="EA299" i="52"/>
  <c r="EC298" i="52"/>
  <c r="FY298" i="52" s="1"/>
  <c r="EG297" i="52"/>
  <c r="EI296" i="52"/>
  <c r="EK295" i="52"/>
  <c r="HR295" i="52" s="1"/>
  <c r="EM294" i="52"/>
  <c r="IF294" i="52" s="1"/>
  <c r="DU294" i="52"/>
  <c r="FQ294" i="52" s="1"/>
  <c r="DW293" i="52"/>
  <c r="GE293" i="52" s="1"/>
  <c r="DY292" i="52"/>
  <c r="FU292" i="52" s="1"/>
  <c r="EA291" i="52"/>
  <c r="EC290" i="52"/>
  <c r="FY290" i="52" s="1"/>
  <c r="EG289" i="52"/>
  <c r="EI288" i="52"/>
  <c r="IB288" i="52" s="1"/>
  <c r="EK287" i="52"/>
  <c r="HR287" i="52" s="1"/>
  <c r="EM286" i="52"/>
  <c r="HT286" i="52" s="1"/>
  <c r="DU286" i="52"/>
  <c r="DW285" i="52"/>
  <c r="FS285" i="52" s="1"/>
  <c r="DY284" i="52"/>
  <c r="GG284" i="52" s="1"/>
  <c r="EA283" i="52"/>
  <c r="EC282" i="52"/>
  <c r="EG281" i="52"/>
  <c r="HZ281" i="52" s="1"/>
  <c r="EI280" i="52"/>
  <c r="EK279" i="52"/>
  <c r="HR279" i="52" s="1"/>
  <c r="EM278" i="52"/>
  <c r="DU278" i="52"/>
  <c r="FQ278" i="52" s="1"/>
  <c r="DW277" i="52"/>
  <c r="FS277" i="52" s="1"/>
  <c r="DY276" i="52"/>
  <c r="GG276" i="52" s="1"/>
  <c r="EA275" i="52"/>
  <c r="EC274" i="52"/>
  <c r="FY274" i="52" s="1"/>
  <c r="EG273" i="52"/>
  <c r="HZ273" i="52" s="1"/>
  <c r="EI272" i="52"/>
  <c r="EK271" i="52"/>
  <c r="EM270" i="52"/>
  <c r="HT270" i="52" s="1"/>
  <c r="DU270" i="52"/>
  <c r="FQ270" i="52" s="1"/>
  <c r="DW269" i="52"/>
  <c r="FS269" i="52" s="1"/>
  <c r="DY268" i="52"/>
  <c r="EH266" i="52"/>
  <c r="IA266" i="52" s="1"/>
  <c r="EL264" i="52"/>
  <c r="HS264" i="52" s="1"/>
  <c r="DV263" i="52"/>
  <c r="FR263" i="52" s="1"/>
  <c r="DZ261" i="52"/>
  <c r="EF259" i="52"/>
  <c r="HY259" i="52" s="1"/>
  <c r="EL256" i="52"/>
  <c r="HS256" i="52" s="1"/>
  <c r="DZ253" i="52"/>
  <c r="GH253" i="52" s="1"/>
  <c r="EJ249" i="52"/>
  <c r="DX246" i="52"/>
  <c r="FT246" i="52" s="1"/>
  <c r="EH242" i="52"/>
  <c r="IA242" i="52" s="1"/>
  <c r="DV239" i="52"/>
  <c r="FR239" i="52" s="1"/>
  <c r="EF235" i="52"/>
  <c r="HM235" i="52" s="1"/>
  <c r="EN231" i="52"/>
  <c r="HU231" i="52" s="1"/>
  <c r="EB228" i="52"/>
  <c r="EL224" i="52"/>
  <c r="HS224" i="52" s="1"/>
  <c r="DZ221" i="52"/>
  <c r="EJ217" i="52"/>
  <c r="IC217" i="52" s="1"/>
  <c r="DX214" i="52"/>
  <c r="DW209" i="52"/>
  <c r="FS209" i="52" s="1"/>
  <c r="EM194" i="52"/>
  <c r="EI180" i="52"/>
  <c r="EC166" i="52"/>
  <c r="FY166" i="52" s="1"/>
  <c r="DY152" i="52"/>
  <c r="FU152" i="52" s="1"/>
  <c r="EI117" i="52"/>
  <c r="EJ321" i="52"/>
  <c r="HQ321" i="52" s="1"/>
  <c r="EL320" i="52"/>
  <c r="HS320" i="52" s="1"/>
  <c r="EN319" i="52"/>
  <c r="IG319" i="52" s="1"/>
  <c r="DV319" i="52"/>
  <c r="DX318" i="52"/>
  <c r="GF318" i="52" s="1"/>
  <c r="DZ317" i="52"/>
  <c r="EB316" i="52"/>
  <c r="FX316" i="52" s="1"/>
  <c r="EF315" i="52"/>
  <c r="EH314" i="52"/>
  <c r="IA314" i="52" s="1"/>
  <c r="EJ313" i="52"/>
  <c r="HQ313" i="52" s="1"/>
  <c r="EL312" i="52"/>
  <c r="IE312" i="52" s="1"/>
  <c r="EN311" i="52"/>
  <c r="DV311" i="52"/>
  <c r="FR311" i="52" s="1"/>
  <c r="DX310" i="52"/>
  <c r="GF310" i="52" s="1"/>
  <c r="DZ309" i="52"/>
  <c r="EB308" i="52"/>
  <c r="EF307" i="52"/>
  <c r="HY307" i="52" s="1"/>
  <c r="EH306" i="52"/>
  <c r="EJ305" i="52"/>
  <c r="HQ305" i="52" s="1"/>
  <c r="EL304" i="52"/>
  <c r="HS304" i="52" s="1"/>
  <c r="EN303" i="52"/>
  <c r="IG303" i="52" s="1"/>
  <c r="DV303" i="52"/>
  <c r="FR303" i="52" s="1"/>
  <c r="DX302" i="52"/>
  <c r="GF302" i="52" s="1"/>
  <c r="DZ301" i="52"/>
  <c r="EB300" i="52"/>
  <c r="FX300" i="52" s="1"/>
  <c r="EF299" i="52"/>
  <c r="HY299" i="52" s="1"/>
  <c r="EH298" i="52"/>
  <c r="EJ297" i="52"/>
  <c r="EL296" i="52"/>
  <c r="IE296" i="52" s="1"/>
  <c r="EN295" i="52"/>
  <c r="IG295" i="52" s="1"/>
  <c r="DV295" i="52"/>
  <c r="FR295" i="52" s="1"/>
  <c r="DX294" i="52"/>
  <c r="DZ293" i="52"/>
  <c r="EB292" i="52"/>
  <c r="EF291" i="52"/>
  <c r="HY291" i="52" s="1"/>
  <c r="EH290" i="52"/>
  <c r="EJ289" i="52"/>
  <c r="IC289" i="52" s="1"/>
  <c r="EL288" i="52"/>
  <c r="HS288" i="52" s="1"/>
  <c r="EN287" i="52"/>
  <c r="IG287" i="52" s="1"/>
  <c r="DV287" i="52"/>
  <c r="DX286" i="52"/>
  <c r="GF286" i="52" s="1"/>
  <c r="DZ285" i="52"/>
  <c r="GH285" i="52" s="1"/>
  <c r="EB284" i="52"/>
  <c r="EF283" i="52"/>
  <c r="EH282" i="52"/>
  <c r="EJ281" i="52"/>
  <c r="EL280" i="52"/>
  <c r="HS280" i="52" s="1"/>
  <c r="EN279" i="52"/>
  <c r="DV279" i="52"/>
  <c r="FR279" i="52" s="1"/>
  <c r="DX278" i="52"/>
  <c r="GF278" i="52" s="1"/>
  <c r="DZ277" i="52"/>
  <c r="GH277" i="52" s="1"/>
  <c r="EB276" i="52"/>
  <c r="GJ276" i="52" s="1"/>
  <c r="EF275" i="52"/>
  <c r="HY275" i="52" s="1"/>
  <c r="EH274" i="52"/>
  <c r="IA274" i="52" s="1"/>
  <c r="EJ273" i="52"/>
  <c r="EL272" i="52"/>
  <c r="HS272" i="52" s="1"/>
  <c r="EN271" i="52"/>
  <c r="DV271" i="52"/>
  <c r="FR271" i="52" s="1"/>
  <c r="DX270" i="52"/>
  <c r="DZ269" i="52"/>
  <c r="EB268" i="52"/>
  <c r="EN266" i="52"/>
  <c r="HU266" i="52" s="1"/>
  <c r="DX265" i="52"/>
  <c r="FT265" i="52" s="1"/>
  <c r="EB263" i="52"/>
  <c r="EH261" i="52"/>
  <c r="EL259" i="52"/>
  <c r="EF257" i="52"/>
  <c r="EN253" i="52"/>
  <c r="EB250" i="52"/>
  <c r="GJ250" i="52" s="1"/>
  <c r="EL246" i="52"/>
  <c r="IE246" i="52" s="1"/>
  <c r="DZ243" i="52"/>
  <c r="FV243" i="52" s="1"/>
  <c r="EJ239" i="52"/>
  <c r="DX236" i="52"/>
  <c r="GF236" i="52" s="1"/>
  <c r="EH232" i="52"/>
  <c r="HO232" i="52" s="1"/>
  <c r="DV229" i="52"/>
  <c r="GD229" i="52" s="1"/>
  <c r="EF225" i="52"/>
  <c r="EN221" i="52"/>
  <c r="IG221" i="52" s="1"/>
  <c r="EB218" i="52"/>
  <c r="FX218" i="52" s="1"/>
  <c r="EL214" i="52"/>
  <c r="IE214" i="52" s="1"/>
  <c r="DZ211" i="52"/>
  <c r="EG197" i="52"/>
  <c r="HZ197" i="52" s="1"/>
  <c r="EA183" i="52"/>
  <c r="GI183" i="52" s="1"/>
  <c r="DW169" i="52"/>
  <c r="GE169" i="52" s="1"/>
  <c r="EM154" i="52"/>
  <c r="EA128" i="52"/>
  <c r="FW128" i="52" s="1"/>
  <c r="EK330" i="52"/>
  <c r="HR330" i="52" s="1"/>
  <c r="EM329" i="52"/>
  <c r="IF329" i="52" s="1"/>
  <c r="DU329" i="52"/>
  <c r="FQ329" i="52" s="1"/>
  <c r="DW328" i="52"/>
  <c r="FS328" i="52" s="1"/>
  <c r="DY327" i="52"/>
  <c r="GG327" i="52" s="1"/>
  <c r="EA326" i="52"/>
  <c r="EC325" i="52"/>
  <c r="EG324" i="52"/>
  <c r="HZ324" i="52" s="1"/>
  <c r="EI323" i="52"/>
  <c r="EK322" i="52"/>
  <c r="HR322" i="52" s="1"/>
  <c r="EM321" i="52"/>
  <c r="DU321" i="52"/>
  <c r="FQ321" i="52" s="1"/>
  <c r="DW320" i="52"/>
  <c r="FS320" i="52" s="1"/>
  <c r="DY319" i="52"/>
  <c r="GG319" i="52" s="1"/>
  <c r="EA318" i="52"/>
  <c r="EC317" i="52"/>
  <c r="FY317" i="52" s="1"/>
  <c r="EG316" i="52"/>
  <c r="HZ316" i="52" s="1"/>
  <c r="EI315" i="52"/>
  <c r="EK314" i="52"/>
  <c r="EM313" i="52"/>
  <c r="HT313" i="52" s="1"/>
  <c r="DU313" i="52"/>
  <c r="FQ313" i="52" s="1"/>
  <c r="DW312" i="52"/>
  <c r="FS312" i="52" s="1"/>
  <c r="DY311" i="52"/>
  <c r="EA310" i="52"/>
  <c r="GI310" i="52" s="1"/>
  <c r="EC309" i="52"/>
  <c r="FY309" i="52" s="1"/>
  <c r="EG308" i="52"/>
  <c r="HZ308" i="52" s="1"/>
  <c r="EI307" i="52"/>
  <c r="EK306" i="52"/>
  <c r="HR306" i="52" s="1"/>
  <c r="EM305" i="52"/>
  <c r="IF305" i="52" s="1"/>
  <c r="DU305" i="52"/>
  <c r="FQ305" i="52" s="1"/>
  <c r="DW304" i="52"/>
  <c r="DY303" i="52"/>
  <c r="EA302" i="52"/>
  <c r="EC301" i="52"/>
  <c r="FY301" i="52" s="1"/>
  <c r="EG300" i="52"/>
  <c r="EI299" i="52"/>
  <c r="HP299" i="52" s="1"/>
  <c r="EK298" i="52"/>
  <c r="HR298" i="52" s="1"/>
  <c r="EM297" i="52"/>
  <c r="HT297" i="52" s="1"/>
  <c r="DU297" i="52"/>
  <c r="DW296" i="52"/>
  <c r="FS296" i="52" s="1"/>
  <c r="DY295" i="52"/>
  <c r="GG295" i="52" s="1"/>
  <c r="EA294" i="52"/>
  <c r="EC293" i="52"/>
  <c r="FY293" i="52" s="1"/>
  <c r="EG292" i="52"/>
  <c r="HN292" i="52" s="1"/>
  <c r="EI291" i="52"/>
  <c r="EK290" i="52"/>
  <c r="HR290" i="52" s="1"/>
  <c r="EM289" i="52"/>
  <c r="DU289" i="52"/>
  <c r="GC289" i="52" s="1"/>
  <c r="DW288" i="52"/>
  <c r="FS288" i="52" s="1"/>
  <c r="DY287" i="52"/>
  <c r="FU287" i="52" s="1"/>
  <c r="EA286" i="52"/>
  <c r="EC285" i="52"/>
  <c r="EG284" i="52"/>
  <c r="HZ284" i="52" s="1"/>
  <c r="EI283" i="52"/>
  <c r="IB283" i="52" s="1"/>
  <c r="EK282" i="52"/>
  <c r="EM281" i="52"/>
  <c r="HT281" i="52" s="1"/>
  <c r="DU281" i="52"/>
  <c r="DW280" i="52"/>
  <c r="FS280" i="52" s="1"/>
  <c r="DY279" i="52"/>
  <c r="EA278" i="52"/>
  <c r="DW358" i="52"/>
  <c r="FS358" i="52" s="1"/>
  <c r="DY357" i="52"/>
  <c r="GG357" i="52" s="1"/>
  <c r="EA356" i="52"/>
  <c r="FW356" i="52" s="1"/>
  <c r="EC355" i="52"/>
  <c r="FY355" i="52" s="1"/>
  <c r="EG354" i="52"/>
  <c r="HZ354" i="52" s="1"/>
  <c r="EI353" i="52"/>
  <c r="EK352" i="52"/>
  <c r="EM351" i="52"/>
  <c r="DU351" i="52"/>
  <c r="FQ351" i="52" s="1"/>
  <c r="DW350" i="52"/>
  <c r="GE350" i="52" s="1"/>
  <c r="DY349" i="52"/>
  <c r="EA348" i="52"/>
  <c r="EC347" i="52"/>
  <c r="FY347" i="52" s="1"/>
  <c r="EG346" i="52"/>
  <c r="HZ346" i="52" s="1"/>
  <c r="EI345" i="52"/>
  <c r="EK344" i="52"/>
  <c r="ID344" i="52" s="1"/>
  <c r="EM343" i="52"/>
  <c r="DU343" i="52"/>
  <c r="GC343" i="52" s="1"/>
  <c r="DW342" i="52"/>
  <c r="DY341" i="52"/>
  <c r="FU341" i="52" s="1"/>
  <c r="EA340" i="52"/>
  <c r="GI340" i="52" s="1"/>
  <c r="EC339" i="52"/>
  <c r="GK339" i="52" s="1"/>
  <c r="EG338" i="52"/>
  <c r="EI337" i="52"/>
  <c r="IB337" i="52" s="1"/>
  <c r="EK336" i="52"/>
  <c r="ID336" i="52" s="1"/>
  <c r="EM335" i="52"/>
  <c r="DU335" i="52"/>
  <c r="DW334" i="52"/>
  <c r="DY333" i="52"/>
  <c r="FU333" i="52" s="1"/>
  <c r="EA332" i="52"/>
  <c r="FW332" i="52" s="1"/>
  <c r="EC331" i="52"/>
  <c r="EJ329" i="52"/>
  <c r="EN327" i="52"/>
  <c r="IG327" i="52" s="1"/>
  <c r="DX326" i="52"/>
  <c r="GF326" i="52" s="1"/>
  <c r="EB324" i="52"/>
  <c r="EH322" i="52"/>
  <c r="HO322" i="52" s="1"/>
  <c r="DX319" i="52"/>
  <c r="GF319" i="52" s="1"/>
  <c r="EH315" i="52"/>
  <c r="HO315" i="52" s="1"/>
  <c r="DV312" i="52"/>
  <c r="GD312" i="52" s="1"/>
  <c r="EF308" i="52"/>
  <c r="EN304" i="52"/>
  <c r="EB301" i="52"/>
  <c r="FX301" i="52" s="1"/>
  <c r="EL297" i="52"/>
  <c r="DZ294" i="52"/>
  <c r="EJ290" i="52"/>
  <c r="HQ290" i="52" s="1"/>
  <c r="DX287" i="52"/>
  <c r="GF287" i="52" s="1"/>
  <c r="EH283" i="52"/>
  <c r="DV280" i="52"/>
  <c r="GD280" i="52" s="1"/>
  <c r="EF276" i="52"/>
  <c r="HY276" i="52" s="1"/>
  <c r="EN272" i="52"/>
  <c r="IG272" i="52" s="1"/>
  <c r="EB269" i="52"/>
  <c r="EH263" i="52"/>
  <c r="IA263" i="52" s="1"/>
  <c r="EB254" i="52"/>
  <c r="FX254" i="52" s="1"/>
  <c r="DX240" i="52"/>
  <c r="EN225" i="52"/>
  <c r="EJ211" i="52"/>
  <c r="HQ211" i="52" s="1"/>
  <c r="EI156" i="52"/>
  <c r="IB156" i="52" s="1"/>
  <c r="EI368" i="52"/>
  <c r="DY366" i="52"/>
  <c r="EG363" i="52"/>
  <c r="HZ363" i="52" s="1"/>
  <c r="DW361" i="52"/>
  <c r="FS361" i="52" s="1"/>
  <c r="EK357" i="52"/>
  <c r="ID357" i="52" s="1"/>
  <c r="EA355" i="52"/>
  <c r="EI352" i="52"/>
  <c r="IB352" i="52" s="1"/>
  <c r="DU350" i="52"/>
  <c r="EA347" i="52"/>
  <c r="GI347" i="52" s="1"/>
  <c r="EM344" i="52"/>
  <c r="DY342" i="52"/>
  <c r="EA339" i="52"/>
  <c r="FW339" i="52" s="1"/>
  <c r="EI336" i="52"/>
  <c r="HP336" i="52" s="1"/>
  <c r="DY334" i="52"/>
  <c r="EG331" i="52"/>
  <c r="EB326" i="52"/>
  <c r="GJ326" i="52" s="1"/>
  <c r="EH319" i="52"/>
  <c r="EL309" i="52"/>
  <c r="DV300" i="52"/>
  <c r="GD300" i="52" s="1"/>
  <c r="DZ290" i="52"/>
  <c r="DX283" i="52"/>
  <c r="EB273" i="52"/>
  <c r="EJ262" i="52"/>
  <c r="HQ262" i="52" s="1"/>
  <c r="EL234" i="52"/>
  <c r="IE234" i="52" s="1"/>
  <c r="DY192" i="52"/>
  <c r="GG192" i="52" s="1"/>
  <c r="DV36" i="52"/>
  <c r="FR36" i="52" s="1"/>
  <c r="EH435" i="52"/>
  <c r="IA435" i="52" s="1"/>
  <c r="EJ434" i="52"/>
  <c r="HQ434" i="52" s="1"/>
  <c r="EL433" i="52"/>
  <c r="IE433" i="52" s="1"/>
  <c r="EN432" i="52"/>
  <c r="DV432" i="52"/>
  <c r="GD432" i="52" s="1"/>
  <c r="DX431" i="52"/>
  <c r="FT431" i="52" s="1"/>
  <c r="DZ430" i="52"/>
  <c r="FV430" i="52" s="1"/>
  <c r="EB429" i="52"/>
  <c r="EF428" i="52"/>
  <c r="HM428" i="52" s="1"/>
  <c r="EH427" i="52"/>
  <c r="IA427" i="52" s="1"/>
  <c r="EJ426" i="52"/>
  <c r="HQ426" i="52" s="1"/>
  <c r="EL425" i="52"/>
  <c r="EN424" i="52"/>
  <c r="DV424" i="52"/>
  <c r="GD424" i="52" s="1"/>
  <c r="DX423" i="52"/>
  <c r="FT423" i="52" s="1"/>
  <c r="DZ422" i="52"/>
  <c r="EB421" i="52"/>
  <c r="FX421" i="52" s="1"/>
  <c r="EF420" i="52"/>
  <c r="HM420" i="52" s="1"/>
  <c r="EH419" i="52"/>
  <c r="HO419" i="52" s="1"/>
  <c r="EJ418" i="52"/>
  <c r="IC418" i="52" s="1"/>
  <c r="EL417" i="52"/>
  <c r="IE417" i="52" s="1"/>
  <c r="EN416" i="52"/>
  <c r="HU416" i="52" s="1"/>
  <c r="DV416" i="52"/>
  <c r="DX415" i="52"/>
  <c r="DZ414" i="52"/>
  <c r="EB413" i="52"/>
  <c r="FX413" i="52" s="1"/>
  <c r="EF412" i="52"/>
  <c r="EH411" i="52"/>
  <c r="EJ410" i="52"/>
  <c r="IC410" i="52" s="1"/>
  <c r="EL409" i="52"/>
  <c r="IE409" i="52" s="1"/>
  <c r="EN408" i="52"/>
  <c r="DV408" i="52"/>
  <c r="DX407" i="52"/>
  <c r="FT407" i="52" s="1"/>
  <c r="DZ406" i="52"/>
  <c r="FV406" i="52" s="1"/>
  <c r="EB405" i="52"/>
  <c r="GJ405" i="52" s="1"/>
  <c r="EF404" i="52"/>
  <c r="EH403" i="52"/>
  <c r="HO403" i="52" s="1"/>
  <c r="EJ402" i="52"/>
  <c r="HQ402" i="52" s="1"/>
  <c r="EL401" i="52"/>
  <c r="IE401" i="52" s="1"/>
  <c r="EN400" i="52"/>
  <c r="HU400" i="52" s="1"/>
  <c r="DV400" i="52"/>
  <c r="GD400" i="52" s="1"/>
  <c r="DX399" i="52"/>
  <c r="DZ398" i="52"/>
  <c r="FV398" i="52" s="1"/>
  <c r="EB397" i="52"/>
  <c r="EF396" i="52"/>
  <c r="HM396" i="52" s="1"/>
  <c r="EH395" i="52"/>
  <c r="HO395" i="52" s="1"/>
  <c r="EJ394" i="52"/>
  <c r="IC394" i="52" s="1"/>
  <c r="EL393" i="52"/>
  <c r="EN392" i="52"/>
  <c r="DV392" i="52"/>
  <c r="GD392" i="52" s="1"/>
  <c r="DX391" i="52"/>
  <c r="DZ390" i="52"/>
  <c r="EB389" i="52"/>
  <c r="FX389" i="52" s="1"/>
  <c r="EF388" i="52"/>
  <c r="HY388" i="52" s="1"/>
  <c r="EH387" i="52"/>
  <c r="EJ386" i="52"/>
  <c r="HQ386" i="52" s="1"/>
  <c r="EL385" i="52"/>
  <c r="HS385" i="52" s="1"/>
  <c r="EN384" i="52"/>
  <c r="IG384" i="52" s="1"/>
  <c r="DV384" i="52"/>
  <c r="FR384" i="52" s="1"/>
  <c r="DX383" i="52"/>
  <c r="DZ382" i="52"/>
  <c r="EB381" i="52"/>
  <c r="FX381" i="52" s="1"/>
  <c r="EF380" i="52"/>
  <c r="HY380" i="52" s="1"/>
  <c r="EH379" i="52"/>
  <c r="HO379" i="52" s="1"/>
  <c r="EJ378" i="52"/>
  <c r="HQ378" i="52" s="1"/>
  <c r="EL377" i="52"/>
  <c r="HS377" i="52" s="1"/>
  <c r="EN376" i="52"/>
  <c r="IG376" i="52" s="1"/>
  <c r="DV376" i="52"/>
  <c r="DX375" i="52"/>
  <c r="GF375" i="52" s="1"/>
  <c r="DZ374" i="52"/>
  <c r="EB373" i="52"/>
  <c r="FX373" i="52" s="1"/>
  <c r="EF372" i="52"/>
  <c r="EH371" i="52"/>
  <c r="EJ370" i="52"/>
  <c r="HQ370" i="52" s="1"/>
  <c r="EL369" i="52"/>
  <c r="HS369" i="52" s="1"/>
  <c r="EN368" i="52"/>
  <c r="DV368" i="52"/>
  <c r="GD368" i="52" s="1"/>
  <c r="DX367" i="52"/>
  <c r="FT367" i="52" s="1"/>
  <c r="DZ366" i="52"/>
  <c r="EB365" i="52"/>
  <c r="EF364" i="52"/>
  <c r="HM364" i="52" s="1"/>
  <c r="EH363" i="52"/>
  <c r="IA363" i="52" s="1"/>
  <c r="EJ362" i="52"/>
  <c r="EL361" i="52"/>
  <c r="HS361" i="52" s="1"/>
  <c r="EN360" i="52"/>
  <c r="IG360" i="52" s="1"/>
  <c r="DV360" i="52"/>
  <c r="FR360" i="52" s="1"/>
  <c r="DX359" i="52"/>
  <c r="FT359" i="52" s="1"/>
  <c r="DZ358" i="52"/>
  <c r="EB357" i="52"/>
  <c r="EF356" i="52"/>
  <c r="HM356" i="52" s="1"/>
  <c r="EH355" i="52"/>
  <c r="IA355" i="52" s="1"/>
  <c r="EJ354" i="52"/>
  <c r="EL353" i="52"/>
  <c r="HS353" i="52" s="1"/>
  <c r="EN352" i="52"/>
  <c r="IG352" i="52" s="1"/>
  <c r="DV352" i="52"/>
  <c r="FR352" i="52" s="1"/>
  <c r="DX351" i="52"/>
  <c r="DZ350" i="52"/>
  <c r="GH350" i="52" s="1"/>
  <c r="EB349" i="52"/>
  <c r="EF348" i="52"/>
  <c r="HM348" i="52" s="1"/>
  <c r="EH347" i="52"/>
  <c r="EJ346" i="52"/>
  <c r="HQ346" i="52" s="1"/>
  <c r="EL345" i="52"/>
  <c r="IE345" i="52" s="1"/>
  <c r="EN344" i="52"/>
  <c r="DV344" i="52"/>
  <c r="DX343" i="52"/>
  <c r="DZ342" i="52"/>
  <c r="FV342" i="52" s="1"/>
  <c r="EB341" i="52"/>
  <c r="FX341" i="52" s="1"/>
  <c r="EF340" i="52"/>
  <c r="EH339" i="52"/>
  <c r="EJ338" i="52"/>
  <c r="IC338" i="52" s="1"/>
  <c r="EL337" i="52"/>
  <c r="IE337" i="52" s="1"/>
  <c r="EN336" i="52"/>
  <c r="DV336" i="52"/>
  <c r="GD336" i="52" s="1"/>
  <c r="DX335" i="52"/>
  <c r="DZ334" i="52"/>
  <c r="FV334" i="52" s="1"/>
  <c r="EB333" i="52"/>
  <c r="EF332" i="52"/>
  <c r="HY332" i="52" s="1"/>
  <c r="EH331" i="52"/>
  <c r="HO331" i="52" s="1"/>
  <c r="DV330" i="52"/>
  <c r="FR330" i="52" s="1"/>
  <c r="DZ328" i="52"/>
  <c r="EF326" i="52"/>
  <c r="HY326" i="52" s="1"/>
  <c r="EJ324" i="52"/>
  <c r="EN322" i="52"/>
  <c r="HU322" i="52" s="1"/>
  <c r="EL319" i="52"/>
  <c r="DZ316" i="52"/>
  <c r="GH316" i="52" s="1"/>
  <c r="EJ312" i="52"/>
  <c r="DX309" i="52"/>
  <c r="FT309" i="52" s="1"/>
  <c r="EH305" i="52"/>
  <c r="DV302" i="52"/>
  <c r="EF298" i="52"/>
  <c r="HM298" i="52" s="1"/>
  <c r="EN294" i="52"/>
  <c r="IG294" i="52" s="1"/>
  <c r="EB291" i="52"/>
  <c r="EL287" i="52"/>
  <c r="IE287" i="52" s="1"/>
  <c r="DZ284" i="52"/>
  <c r="FV284" i="52" s="1"/>
  <c r="EJ280" i="52"/>
  <c r="IC280" i="52" s="1"/>
  <c r="DX277" i="52"/>
  <c r="EH273" i="52"/>
  <c r="HO273" i="52" s="1"/>
  <c r="DV270" i="52"/>
  <c r="EN264" i="52"/>
  <c r="IG264" i="52" s="1"/>
  <c r="DV257" i="52"/>
  <c r="GD257" i="52" s="1"/>
  <c r="EL242" i="52"/>
  <c r="IE242" i="52" s="1"/>
  <c r="EH228" i="52"/>
  <c r="HO228" i="52" s="1"/>
  <c r="EB214" i="52"/>
  <c r="EA167" i="52"/>
  <c r="DW331" i="52"/>
  <c r="FS331" i="52" s="1"/>
  <c r="DY330" i="52"/>
  <c r="GG330" i="52" s="1"/>
  <c r="EA329" i="52"/>
  <c r="GI329" i="52" s="1"/>
  <c r="EC328" i="52"/>
  <c r="EG327" i="52"/>
  <c r="HN327" i="52" s="1"/>
  <c r="EI326" i="52"/>
  <c r="IB326" i="52" s="1"/>
  <c r="EK325" i="52"/>
  <c r="EM324" i="52"/>
  <c r="DU324" i="52"/>
  <c r="FQ324" i="52" s="1"/>
  <c r="DW323" i="52"/>
  <c r="FS323" i="52" s="1"/>
  <c r="DY322" i="52"/>
  <c r="FU322" i="52" s="1"/>
  <c r="EA321" i="52"/>
  <c r="GI321" i="52" s="1"/>
  <c r="EC320" i="52"/>
  <c r="GK320" i="52" s="1"/>
  <c r="EG319" i="52"/>
  <c r="HN319" i="52" s="1"/>
  <c r="EI318" i="52"/>
  <c r="IB318" i="52" s="1"/>
  <c r="EK317" i="52"/>
  <c r="HR317" i="52" s="1"/>
  <c r="EM316" i="52"/>
  <c r="DU316" i="52"/>
  <c r="DW315" i="52"/>
  <c r="FS315" i="52" s="1"/>
  <c r="DY314" i="52"/>
  <c r="EA313" i="52"/>
  <c r="GI313" i="52" s="1"/>
  <c r="EC312" i="52"/>
  <c r="EG311" i="52"/>
  <c r="EI310" i="52"/>
  <c r="EK309" i="52"/>
  <c r="ID309" i="52" s="1"/>
  <c r="EM308" i="52"/>
  <c r="HT308" i="52" s="1"/>
  <c r="DU308" i="52"/>
  <c r="DW307" i="52"/>
  <c r="DY306" i="52"/>
  <c r="GG306" i="52" s="1"/>
  <c r="EA305" i="52"/>
  <c r="GI305" i="52" s="1"/>
  <c r="EC304" i="52"/>
  <c r="FY304" i="52" s="1"/>
  <c r="EG303" i="52"/>
  <c r="EI302" i="52"/>
  <c r="IB302" i="52" s="1"/>
  <c r="EK301" i="52"/>
  <c r="EM300" i="52"/>
  <c r="HT300" i="52" s="1"/>
  <c r="DU300" i="52"/>
  <c r="DW299" i="52"/>
  <c r="FS299" i="52" s="1"/>
  <c r="DY298" i="52"/>
  <c r="FU298" i="52" s="1"/>
  <c r="EA297" i="52"/>
  <c r="EC296" i="52"/>
  <c r="EG295" i="52"/>
  <c r="EI294" i="52"/>
  <c r="EK293" i="52"/>
  <c r="ID293" i="52" s="1"/>
  <c r="EM292" i="52"/>
  <c r="DU292" i="52"/>
  <c r="GC292" i="52" s="1"/>
  <c r="DW291" i="52"/>
  <c r="DY290" i="52"/>
  <c r="FU290" i="52" s="1"/>
  <c r="EA289" i="52"/>
  <c r="GI289" i="52" s="1"/>
  <c r="EC288" i="52"/>
  <c r="GK288" i="52" s="1"/>
  <c r="EG287" i="52"/>
  <c r="HN287" i="52" s="1"/>
  <c r="EI286" i="52"/>
  <c r="HP286" i="52" s="1"/>
  <c r="EK285" i="52"/>
  <c r="ID285" i="52" s="1"/>
  <c r="EM284" i="52"/>
  <c r="HT284" i="52" s="1"/>
  <c r="DU284" i="52"/>
  <c r="GC284" i="52" s="1"/>
  <c r="DW283" i="52"/>
  <c r="DY282" i="52"/>
  <c r="EA281" i="52"/>
  <c r="EC280" i="52"/>
  <c r="GK280" i="52" s="1"/>
  <c r="EG279" i="52"/>
  <c r="HN279" i="52" s="1"/>
  <c r="EI278" i="52"/>
  <c r="EK277" i="52"/>
  <c r="ID277" i="52" s="1"/>
  <c r="EM276" i="52"/>
  <c r="DU276" i="52"/>
  <c r="DW275" i="52"/>
  <c r="DY274" i="52"/>
  <c r="FU274" i="52" s="1"/>
  <c r="EA273" i="52"/>
  <c r="FW273" i="52" s="1"/>
  <c r="EC272" i="52"/>
  <c r="GK272" i="52" s="1"/>
  <c r="EG271" i="52"/>
  <c r="EI270" i="52"/>
  <c r="HP270" i="52" s="1"/>
  <c r="EK269" i="52"/>
  <c r="ID269" i="52" s="1"/>
  <c r="EM268" i="52"/>
  <c r="EN267" i="52"/>
  <c r="DX266" i="52"/>
  <c r="EB264" i="52"/>
  <c r="EH262" i="52"/>
  <c r="IA262" i="52" s="1"/>
  <c r="EL260" i="52"/>
  <c r="DV259" i="52"/>
  <c r="FR259" i="52" s="1"/>
  <c r="EN255" i="52"/>
  <c r="EB252" i="52"/>
  <c r="FX252" i="52" s="1"/>
  <c r="EL248" i="52"/>
  <c r="DZ245" i="52"/>
  <c r="GH245" i="52" s="1"/>
  <c r="EJ241" i="52"/>
  <c r="DX238" i="52"/>
  <c r="GF238" i="52" s="1"/>
  <c r="EH234" i="52"/>
  <c r="DV231" i="52"/>
  <c r="FR231" i="52" s="1"/>
  <c r="EF227" i="52"/>
  <c r="HM227" i="52" s="1"/>
  <c r="EN223" i="52"/>
  <c r="EB220" i="52"/>
  <c r="EL216" i="52"/>
  <c r="HS216" i="52" s="1"/>
  <c r="DZ213" i="52"/>
  <c r="GH213" i="52" s="1"/>
  <c r="EG205" i="52"/>
  <c r="HZ205" i="52" s="1"/>
  <c r="EA191" i="52"/>
  <c r="DW177" i="52"/>
  <c r="FS177" i="52" s="1"/>
  <c r="EM162" i="52"/>
  <c r="EI359" i="52"/>
  <c r="EK358" i="52"/>
  <c r="EM357" i="52"/>
  <c r="IF357" i="52" s="1"/>
  <c r="DU357" i="52"/>
  <c r="GC357" i="52" s="1"/>
  <c r="DW356" i="52"/>
  <c r="FS356" i="52" s="1"/>
  <c r="DY355" i="52"/>
  <c r="EA354" i="52"/>
  <c r="FW354" i="52" s="1"/>
  <c r="EC353" i="52"/>
  <c r="GK353" i="52" s="1"/>
  <c r="EG352" i="52"/>
  <c r="HN352" i="52" s="1"/>
  <c r="EI351" i="52"/>
  <c r="EK350" i="52"/>
  <c r="ID350" i="52" s="1"/>
  <c r="EM349" i="52"/>
  <c r="DU349" i="52"/>
  <c r="GC349" i="52" s="1"/>
  <c r="DW348" i="52"/>
  <c r="GE348" i="52" s="1"/>
  <c r="DY347" i="52"/>
  <c r="FU347" i="52" s="1"/>
  <c r="EA346" i="52"/>
  <c r="FW346" i="52" s="1"/>
  <c r="EC345" i="52"/>
  <c r="FY345" i="52" s="1"/>
  <c r="EG344" i="52"/>
  <c r="EI343" i="52"/>
  <c r="IB343" i="52" s="1"/>
  <c r="EK342" i="52"/>
  <c r="HR342" i="52" s="1"/>
  <c r="EM341" i="52"/>
  <c r="IF341" i="52" s="1"/>
  <c r="DU341" i="52"/>
  <c r="DW340" i="52"/>
  <c r="GE340" i="52" s="1"/>
  <c r="DY339" i="52"/>
  <c r="GG339" i="52" s="1"/>
  <c r="EA338" i="52"/>
  <c r="EC337" i="52"/>
  <c r="EG336" i="52"/>
  <c r="HZ336" i="52" s="1"/>
  <c r="EI335" i="52"/>
  <c r="EK334" i="52"/>
  <c r="HR334" i="52" s="1"/>
  <c r="EM333" i="52"/>
  <c r="DU333" i="52"/>
  <c r="DW332" i="52"/>
  <c r="FS332" i="52" s="1"/>
  <c r="DV331" i="52"/>
  <c r="FR331" i="52" s="1"/>
  <c r="DZ329" i="52"/>
  <c r="FV329" i="52" s="1"/>
  <c r="EF327" i="52"/>
  <c r="HY327" i="52" s="1"/>
  <c r="EJ325" i="52"/>
  <c r="HQ325" i="52" s="1"/>
  <c r="EN323" i="52"/>
  <c r="IG323" i="52" s="1"/>
  <c r="EL321" i="52"/>
  <c r="DZ318" i="52"/>
  <c r="FV318" i="52" s="1"/>
  <c r="EJ314" i="52"/>
  <c r="HQ314" i="52" s="1"/>
  <c r="DX311" i="52"/>
  <c r="FT311" i="52" s="1"/>
  <c r="EH307" i="52"/>
  <c r="DV304" i="52"/>
  <c r="GD304" i="52" s="1"/>
  <c r="EF300" i="52"/>
  <c r="EN296" i="52"/>
  <c r="EB293" i="52"/>
  <c r="EL289" i="52"/>
  <c r="IE289" i="52" s="1"/>
  <c r="DZ286" i="52"/>
  <c r="EJ282" i="52"/>
  <c r="HQ282" i="52" s="1"/>
  <c r="DX279" i="52"/>
  <c r="EH275" i="52"/>
  <c r="DV272" i="52"/>
  <c r="FR272" i="52" s="1"/>
  <c r="EF268" i="52"/>
  <c r="EL261" i="52"/>
  <c r="HS261" i="52" s="1"/>
  <c r="EL250" i="52"/>
  <c r="IE250" i="52" s="1"/>
  <c r="EH236" i="52"/>
  <c r="HO236" i="52" s="1"/>
  <c r="EB222" i="52"/>
  <c r="EA199" i="52"/>
  <c r="EC135" i="52"/>
  <c r="DU368" i="52"/>
  <c r="GC368" i="52" s="1"/>
  <c r="EG365" i="52"/>
  <c r="HZ365" i="52" s="1"/>
  <c r="EM362" i="52"/>
  <c r="EC360" i="52"/>
  <c r="GK360" i="52" s="1"/>
  <c r="EA357" i="52"/>
  <c r="FW357" i="52" s="1"/>
  <c r="EI354" i="52"/>
  <c r="HP354" i="52" s="1"/>
  <c r="DY352" i="52"/>
  <c r="FU352" i="52" s="1"/>
  <c r="EA349" i="52"/>
  <c r="FW349" i="52" s="1"/>
  <c r="EI346" i="52"/>
  <c r="HP346" i="52" s="1"/>
  <c r="DY344" i="52"/>
  <c r="FU344" i="52" s="1"/>
  <c r="EG341" i="52"/>
  <c r="EI338" i="52"/>
  <c r="DU336" i="52"/>
  <c r="EA333" i="52"/>
  <c r="GI333" i="52" s="1"/>
  <c r="EB330" i="52"/>
  <c r="DV325" i="52"/>
  <c r="GD325" i="52" s="1"/>
  <c r="EN316" i="52"/>
  <c r="DV308" i="52"/>
  <c r="GD308" i="52" s="1"/>
  <c r="EB297" i="52"/>
  <c r="EB289" i="52"/>
  <c r="FX289" i="52" s="1"/>
  <c r="EF280" i="52"/>
  <c r="HY280" i="52" s="1"/>
  <c r="EH271" i="52"/>
  <c r="DX259" i="52"/>
  <c r="EJ227" i="52"/>
  <c r="DU178" i="52"/>
  <c r="EB435" i="52"/>
  <c r="FX435" i="52" s="1"/>
  <c r="EF434" i="52"/>
  <c r="EH433" i="52"/>
  <c r="EJ432" i="52"/>
  <c r="HQ432" i="52" s="1"/>
  <c r="EL431" i="52"/>
  <c r="IE431" i="52" s="1"/>
  <c r="EN430" i="52"/>
  <c r="DV430" i="52"/>
  <c r="GD430" i="52" s="1"/>
  <c r="DX429" i="52"/>
  <c r="GF429" i="52" s="1"/>
  <c r="DZ428" i="52"/>
  <c r="EB427" i="52"/>
  <c r="EF426" i="52"/>
  <c r="HM426" i="52" s="1"/>
  <c r="EH425" i="52"/>
  <c r="IA425" i="52" s="1"/>
  <c r="EJ424" i="52"/>
  <c r="HQ424" i="52" s="1"/>
  <c r="EL423" i="52"/>
  <c r="EN422" i="52"/>
  <c r="DV422" i="52"/>
  <c r="GD422" i="52" s="1"/>
  <c r="DX421" i="52"/>
  <c r="DZ420" i="52"/>
  <c r="EB419" i="52"/>
  <c r="FX419" i="52" s="1"/>
  <c r="EF418" i="52"/>
  <c r="HY418" i="52" s="1"/>
  <c r="EH417" i="52"/>
  <c r="EJ416" i="52"/>
  <c r="EL415" i="52"/>
  <c r="IE415" i="52" s="1"/>
  <c r="EN414" i="52"/>
  <c r="HU414" i="52" s="1"/>
  <c r="DV414" i="52"/>
  <c r="DX413" i="52"/>
  <c r="DZ412" i="52"/>
  <c r="GH412" i="52" s="1"/>
  <c r="EB411" i="52"/>
  <c r="EF410" i="52"/>
  <c r="EH409" i="52"/>
  <c r="IA409" i="52" s="1"/>
  <c r="EJ408" i="52"/>
  <c r="IC408" i="52" s="1"/>
  <c r="EL407" i="52"/>
  <c r="HS407" i="52" s="1"/>
  <c r="EN406" i="52"/>
  <c r="HU406" i="52" s="1"/>
  <c r="DV406" i="52"/>
  <c r="DX405" i="52"/>
  <c r="DZ404" i="52"/>
  <c r="GH404" i="52" s="1"/>
  <c r="EB403" i="52"/>
  <c r="EF402" i="52"/>
  <c r="HY402" i="52" s="1"/>
  <c r="EH401" i="52"/>
  <c r="IA401" i="52" s="1"/>
  <c r="EJ400" i="52"/>
  <c r="EL399" i="52"/>
  <c r="HS399" i="52" s="1"/>
  <c r="EN398" i="52"/>
  <c r="DV398" i="52"/>
  <c r="FR398" i="52" s="1"/>
  <c r="DX397" i="52"/>
  <c r="GF397" i="52" s="1"/>
  <c r="DZ396" i="52"/>
  <c r="GH396" i="52" s="1"/>
  <c r="EB395" i="52"/>
  <c r="FX395" i="52" s="1"/>
  <c r="EF394" i="52"/>
  <c r="HY394" i="52" s="1"/>
  <c r="EH393" i="52"/>
  <c r="IA393" i="52" s="1"/>
  <c r="EJ392" i="52"/>
  <c r="EL391" i="52"/>
  <c r="HS391" i="52" s="1"/>
  <c r="EN390" i="52"/>
  <c r="IG390" i="52" s="1"/>
  <c r="DV390" i="52"/>
  <c r="FR390" i="52" s="1"/>
  <c r="DX389" i="52"/>
  <c r="DZ388" i="52"/>
  <c r="EB387" i="52"/>
  <c r="GJ387" i="52" s="1"/>
  <c r="EF386" i="52"/>
  <c r="HM386" i="52" s="1"/>
  <c r="EH385" i="52"/>
  <c r="IA385" i="52" s="1"/>
  <c r="EJ384" i="52"/>
  <c r="EL383" i="52"/>
  <c r="IE383" i="52" s="1"/>
  <c r="EN382" i="52"/>
  <c r="HU382" i="52" s="1"/>
  <c r="DV382" i="52"/>
  <c r="GD382" i="52" s="1"/>
  <c r="DX381" i="52"/>
  <c r="FT381" i="52" s="1"/>
  <c r="DZ380" i="52"/>
  <c r="EB379" i="52"/>
  <c r="GJ379" i="52" s="1"/>
  <c r="EF378" i="52"/>
  <c r="EH377" i="52"/>
  <c r="EJ376" i="52"/>
  <c r="IC376" i="52" s="1"/>
  <c r="EL375" i="52"/>
  <c r="EN374" i="52"/>
  <c r="HU374" i="52" s="1"/>
  <c r="DV374" i="52"/>
  <c r="DX373" i="52"/>
  <c r="FT373" i="52" s="1"/>
  <c r="DZ372" i="52"/>
  <c r="GH372" i="52" s="1"/>
  <c r="EB371" i="52"/>
  <c r="GJ371" i="52" s="1"/>
  <c r="EF370" i="52"/>
  <c r="HM370" i="52" s="1"/>
  <c r="EH369" i="52"/>
  <c r="HO369" i="52" s="1"/>
  <c r="EJ368" i="52"/>
  <c r="IC368" i="52" s="1"/>
  <c r="EL367" i="52"/>
  <c r="EN366" i="52"/>
  <c r="HU366" i="52" s="1"/>
  <c r="DV366" i="52"/>
  <c r="GD366" i="52" s="1"/>
  <c r="DX365" i="52"/>
  <c r="DZ364" i="52"/>
  <c r="EB363" i="52"/>
  <c r="EF362" i="52"/>
  <c r="EH361" i="52"/>
  <c r="HO361" i="52" s="1"/>
  <c r="EJ360" i="52"/>
  <c r="EL359" i="52"/>
  <c r="IE359" i="52" s="1"/>
  <c r="EN358" i="52"/>
  <c r="DV358" i="52"/>
  <c r="GD358" i="52" s="1"/>
  <c r="DX357" i="52"/>
  <c r="DZ356" i="52"/>
  <c r="EB355" i="52"/>
  <c r="GJ355" i="52" s="1"/>
  <c r="EF354" i="52"/>
  <c r="EH353" i="52"/>
  <c r="HO353" i="52" s="1"/>
  <c r="EJ352" i="52"/>
  <c r="EL351" i="52"/>
  <c r="IE351" i="52" s="1"/>
  <c r="EN350" i="52"/>
  <c r="DV350" i="52"/>
  <c r="GD350" i="52" s="1"/>
  <c r="DX349" i="52"/>
  <c r="DZ348" i="52"/>
  <c r="FV348" i="52" s="1"/>
  <c r="EB347" i="52"/>
  <c r="GJ347" i="52" s="1"/>
  <c r="EF346" i="52"/>
  <c r="EH345" i="52"/>
  <c r="IA345" i="52" s="1"/>
  <c r="EJ344" i="52"/>
  <c r="EL343" i="52"/>
  <c r="HS343" i="52" s="1"/>
  <c r="EN342" i="52"/>
  <c r="IG342" i="52" s="1"/>
  <c r="DV342" i="52"/>
  <c r="DX341" i="52"/>
  <c r="GF341" i="52" s="1"/>
  <c r="DZ340" i="52"/>
  <c r="GH340" i="52" s="1"/>
  <c r="EB339" i="52"/>
  <c r="EF338" i="52"/>
  <c r="EH337" i="52"/>
  <c r="IA337" i="52" s="1"/>
  <c r="EJ336" i="52"/>
  <c r="EL335" i="52"/>
  <c r="HS335" i="52" s="1"/>
  <c r="EN334" i="52"/>
  <c r="DV334" i="52"/>
  <c r="FR334" i="52" s="1"/>
  <c r="DX333" i="52"/>
  <c r="GF333" i="52" s="1"/>
  <c r="DZ332" i="52"/>
  <c r="EB331" i="52"/>
  <c r="FX331" i="52" s="1"/>
  <c r="EH329" i="52"/>
  <c r="IA329" i="52" s="1"/>
  <c r="EL327" i="52"/>
  <c r="HS327" i="52" s="1"/>
  <c r="DV326" i="52"/>
  <c r="FR326" i="52" s="1"/>
  <c r="DZ324" i="52"/>
  <c r="EF322" i="52"/>
  <c r="HM322" i="52" s="1"/>
  <c r="EN318" i="52"/>
  <c r="IG318" i="52" s="1"/>
  <c r="EB315" i="52"/>
  <c r="EL311" i="52"/>
  <c r="DZ308" i="52"/>
  <c r="GH308" i="52" s="1"/>
  <c r="EJ304" i="52"/>
  <c r="DX301" i="52"/>
  <c r="EH297" i="52"/>
  <c r="IA297" i="52" s="1"/>
  <c r="DV294" i="52"/>
  <c r="EF290" i="52"/>
  <c r="HM290" i="52" s="1"/>
  <c r="EN286" i="52"/>
  <c r="HU286" i="52" s="1"/>
  <c r="EB283" i="52"/>
  <c r="EL279" i="52"/>
  <c r="IE279" i="52" s="1"/>
  <c r="DZ276" i="52"/>
  <c r="GH276" i="52" s="1"/>
  <c r="EJ272" i="52"/>
  <c r="DX269" i="52"/>
  <c r="DX263" i="52"/>
  <c r="EF253" i="52"/>
  <c r="DZ239" i="52"/>
  <c r="DV225" i="52"/>
  <c r="GD225" i="52" s="1"/>
  <c r="DU210" i="52"/>
  <c r="FQ210" i="52" s="1"/>
  <c r="DW153" i="52"/>
  <c r="GE153" i="52" s="1"/>
  <c r="EM330" i="52"/>
  <c r="IF330" i="52" s="1"/>
  <c r="DU330" i="52"/>
  <c r="FQ330" i="52" s="1"/>
  <c r="DW329" i="52"/>
  <c r="GE329" i="52" s="1"/>
  <c r="DY328" i="52"/>
  <c r="EA327" i="52"/>
  <c r="FW327" i="52" s="1"/>
  <c r="EC326" i="52"/>
  <c r="EG325" i="52"/>
  <c r="EI324" i="52"/>
  <c r="HP324" i="52" s="1"/>
  <c r="EK323" i="52"/>
  <c r="ID323" i="52" s="1"/>
  <c r="EM322" i="52"/>
  <c r="DU322" i="52"/>
  <c r="GC322" i="52" s="1"/>
  <c r="DW321" i="52"/>
  <c r="GE321" i="52" s="1"/>
  <c r="DY320" i="52"/>
  <c r="EA319" i="52"/>
  <c r="FW319" i="52" s="1"/>
  <c r="EC318" i="52"/>
  <c r="GK318" i="52" s="1"/>
  <c r="EG317" i="52"/>
  <c r="EI316" i="52"/>
  <c r="HP316" i="52" s="1"/>
  <c r="EK315" i="52"/>
  <c r="EM314" i="52"/>
  <c r="DU314" i="52"/>
  <c r="GC314" i="52" s="1"/>
  <c r="DW313" i="52"/>
  <c r="DY312" i="52"/>
  <c r="EA311" i="52"/>
  <c r="FW311" i="52" s="1"/>
  <c r="EC310" i="52"/>
  <c r="FY310" i="52" s="1"/>
  <c r="EG309" i="52"/>
  <c r="EI308" i="52"/>
  <c r="EK307" i="52"/>
  <c r="EM306" i="52"/>
  <c r="DU306" i="52"/>
  <c r="DW305" i="52"/>
  <c r="DY304" i="52"/>
  <c r="GG304" i="52" s="1"/>
  <c r="EA303" i="52"/>
  <c r="FW303" i="52" s="1"/>
  <c r="EC302" i="52"/>
  <c r="FY302" i="52" s="1"/>
  <c r="EG301" i="52"/>
  <c r="EI300" i="52"/>
  <c r="HP300" i="52" s="1"/>
  <c r="EK299" i="52"/>
  <c r="HR299" i="52" s="1"/>
  <c r="EM298" i="52"/>
  <c r="HT298" i="52" s="1"/>
  <c r="DU298" i="52"/>
  <c r="FQ298" i="52" s="1"/>
  <c r="DW297" i="52"/>
  <c r="GE297" i="52" s="1"/>
  <c r="DY296" i="52"/>
  <c r="EA295" i="52"/>
  <c r="FW295" i="52" s="1"/>
  <c r="EC294" i="52"/>
  <c r="EG293" i="52"/>
  <c r="HZ293" i="52" s="1"/>
  <c r="EI292" i="52"/>
  <c r="EK291" i="52"/>
  <c r="EM290" i="52"/>
  <c r="DU290" i="52"/>
  <c r="FQ290" i="52" s="1"/>
  <c r="DW289" i="52"/>
  <c r="FS289" i="52" s="1"/>
  <c r="DY288" i="52"/>
  <c r="GG288" i="52" s="1"/>
  <c r="EA287" i="52"/>
  <c r="GI287" i="52" s="1"/>
  <c r="EC286" i="52"/>
  <c r="FY286" i="52" s="1"/>
  <c r="EG285" i="52"/>
  <c r="HZ285" i="52" s="1"/>
  <c r="EI284" i="52"/>
  <c r="EK283" i="52"/>
  <c r="HR283" i="52" s="1"/>
  <c r="EM282" i="52"/>
  <c r="IF282" i="52" s="1"/>
  <c r="DU282" i="52"/>
  <c r="FQ282" i="52" s="1"/>
  <c r="DW281" i="52"/>
  <c r="FS281" i="52" s="1"/>
  <c r="DY280" i="52"/>
  <c r="EA279" i="52"/>
  <c r="EC278" i="52"/>
  <c r="FY278" i="52" s="1"/>
  <c r="EG277" i="52"/>
  <c r="HZ277" i="52" s="1"/>
  <c r="EI276" i="52"/>
  <c r="HP276" i="52" s="1"/>
  <c r="EK275" i="52"/>
  <c r="HR275" i="52" s="1"/>
  <c r="EM274" i="52"/>
  <c r="HT274" i="52" s="1"/>
  <c r="DU274" i="52"/>
  <c r="FQ274" i="52" s="1"/>
  <c r="DW273" i="52"/>
  <c r="DY272" i="52"/>
  <c r="EA271" i="52"/>
  <c r="EC270" i="52"/>
  <c r="EG269" i="52"/>
  <c r="EI268" i="52"/>
  <c r="IB268" i="52" s="1"/>
  <c r="EF267" i="52"/>
  <c r="HM267" i="52" s="1"/>
  <c r="EJ265" i="52"/>
  <c r="EN263" i="52"/>
  <c r="DX262" i="52"/>
  <c r="FT262" i="52" s="1"/>
  <c r="EB260" i="52"/>
  <c r="EH258" i="52"/>
  <c r="IA258" i="52" s="1"/>
  <c r="DV255" i="52"/>
  <c r="EF251" i="52"/>
  <c r="HY251" i="52" s="1"/>
  <c r="EN247" i="52"/>
  <c r="EB244" i="52"/>
  <c r="EL240" i="52"/>
  <c r="DZ237" i="52"/>
  <c r="EJ233" i="52"/>
  <c r="DX230" i="52"/>
  <c r="GF230" i="52" s="1"/>
  <c r="EH226" i="52"/>
  <c r="IA226" i="52" s="1"/>
  <c r="DV223" i="52"/>
  <c r="FR223" i="52" s="1"/>
  <c r="EF219" i="52"/>
  <c r="HM219" i="52" s="1"/>
  <c r="EN215" i="52"/>
  <c r="IG215" i="52" s="1"/>
  <c r="EB212" i="52"/>
  <c r="DU202" i="52"/>
  <c r="FQ202" i="52" s="1"/>
  <c r="EK187" i="52"/>
  <c r="EG173" i="52"/>
  <c r="HN173" i="52" s="1"/>
  <c r="EC39" i="52"/>
  <c r="FY39" i="52" s="1"/>
  <c r="EC277" i="52"/>
  <c r="EG276" i="52"/>
  <c r="HN276" i="52" s="1"/>
  <c r="EI275" i="52"/>
  <c r="IB275" i="52" s="1"/>
  <c r="EK274" i="52"/>
  <c r="EM273" i="52"/>
  <c r="HT273" i="52" s="1"/>
  <c r="DU273" i="52"/>
  <c r="DW272" i="52"/>
  <c r="FS272" i="52" s="1"/>
  <c r="DY271" i="52"/>
  <c r="GG271" i="52" s="1"/>
  <c r="EA270" i="52"/>
  <c r="EC269" i="52"/>
  <c r="EG268" i="52"/>
  <c r="HZ268" i="52" s="1"/>
  <c r="DZ267" i="52"/>
  <c r="FV267" i="52" s="1"/>
  <c r="EF265" i="52"/>
  <c r="EJ263" i="52"/>
  <c r="IC263" i="52" s="1"/>
  <c r="EN261" i="52"/>
  <c r="DX260" i="52"/>
  <c r="DX258" i="52"/>
  <c r="GF258" i="52" s="1"/>
  <c r="EH254" i="52"/>
  <c r="IA254" i="52" s="1"/>
  <c r="DV251" i="52"/>
  <c r="FR251" i="52" s="1"/>
  <c r="EF247" i="52"/>
  <c r="EN243" i="52"/>
  <c r="IG243" i="52" s="1"/>
  <c r="EB240" i="52"/>
  <c r="EL236" i="52"/>
  <c r="HS236" i="52" s="1"/>
  <c r="DZ233" i="52"/>
  <c r="EJ229" i="52"/>
  <c r="HQ229" i="52" s="1"/>
  <c r="DX226" i="52"/>
  <c r="FT226" i="52" s="1"/>
  <c r="EH222" i="52"/>
  <c r="DV219" i="52"/>
  <c r="EF215" i="52"/>
  <c r="EN211" i="52"/>
  <c r="HU211" i="52" s="1"/>
  <c r="DY200" i="52"/>
  <c r="GG200" i="52" s="1"/>
  <c r="DU186" i="52"/>
  <c r="EK171" i="52"/>
  <c r="EG157" i="52"/>
  <c r="DU139" i="52"/>
  <c r="EI267" i="52"/>
  <c r="EK266" i="52"/>
  <c r="ID266" i="52" s="1"/>
  <c r="EM265" i="52"/>
  <c r="HT265" i="52" s="1"/>
  <c r="DU265" i="52"/>
  <c r="DW264" i="52"/>
  <c r="FS264" i="52" s="1"/>
  <c r="DY263" i="52"/>
  <c r="FU263" i="52" s="1"/>
  <c r="EA262" i="52"/>
  <c r="GI262" i="52" s="1"/>
  <c r="EC261" i="52"/>
  <c r="EG260" i="52"/>
  <c r="EI259" i="52"/>
  <c r="IB259" i="52" s="1"/>
  <c r="EK258" i="52"/>
  <c r="EM257" i="52"/>
  <c r="DU257" i="52"/>
  <c r="DW256" i="52"/>
  <c r="FS256" i="52" s="1"/>
  <c r="DY255" i="52"/>
  <c r="FU255" i="52" s="1"/>
  <c r="EA254" i="52"/>
  <c r="EC253" i="52"/>
  <c r="EG252" i="52"/>
  <c r="HZ252" i="52" s="1"/>
  <c r="EI251" i="52"/>
  <c r="IB251" i="52" s="1"/>
  <c r="EK250" i="52"/>
  <c r="EM249" i="52"/>
  <c r="DU249" i="52"/>
  <c r="DW248" i="52"/>
  <c r="FS248" i="52" s="1"/>
  <c r="DY247" i="52"/>
  <c r="GG247" i="52" s="1"/>
  <c r="EA246" i="52"/>
  <c r="EC245" i="52"/>
  <c r="EG244" i="52"/>
  <c r="HN244" i="52" s="1"/>
  <c r="EI243" i="52"/>
  <c r="IB243" i="52" s="1"/>
  <c r="EK242" i="52"/>
  <c r="EM241" i="52"/>
  <c r="HT241" i="52" s="1"/>
  <c r="DU241" i="52"/>
  <c r="DW240" i="52"/>
  <c r="FS240" i="52" s="1"/>
  <c r="DY239" i="52"/>
  <c r="EA238" i="52"/>
  <c r="GI238" i="52" s="1"/>
  <c r="EC237" i="52"/>
  <c r="EG236" i="52"/>
  <c r="HZ236" i="52" s="1"/>
  <c r="EI235" i="52"/>
  <c r="EK234" i="52"/>
  <c r="ID234" i="52" s="1"/>
  <c r="EM233" i="52"/>
  <c r="HT233" i="52" s="1"/>
  <c r="DU233" i="52"/>
  <c r="DW232" i="52"/>
  <c r="FS232" i="52" s="1"/>
  <c r="DY231" i="52"/>
  <c r="FU231" i="52" s="1"/>
  <c r="EA230" i="52"/>
  <c r="GI230" i="52" s="1"/>
  <c r="EC229" i="52"/>
  <c r="FY229" i="52" s="1"/>
  <c r="EG228" i="52"/>
  <c r="EI227" i="52"/>
  <c r="IB227" i="52" s="1"/>
  <c r="EK226" i="52"/>
  <c r="EM225" i="52"/>
  <c r="HT225" i="52" s="1"/>
  <c r="DU225" i="52"/>
  <c r="DW224" i="52"/>
  <c r="FS224" i="52" s="1"/>
  <c r="DY223" i="52"/>
  <c r="FU223" i="52" s="1"/>
  <c r="EA222" i="52"/>
  <c r="EC221" i="52"/>
  <c r="FY221" i="52" s="1"/>
  <c r="EG220" i="52"/>
  <c r="HN220" i="52" s="1"/>
  <c r="EI219" i="52"/>
  <c r="IB219" i="52" s="1"/>
  <c r="EK218" i="52"/>
  <c r="ID218" i="52" s="1"/>
  <c r="EM217" i="52"/>
  <c r="HT217" i="52" s="1"/>
  <c r="DU217" i="52"/>
  <c r="GC217" i="52" s="1"/>
  <c r="DW216" i="52"/>
  <c r="FS216" i="52" s="1"/>
  <c r="DY215" i="52"/>
  <c r="GG215" i="52" s="1"/>
  <c r="EA214" i="52"/>
  <c r="EC213" i="52"/>
  <c r="GK213" i="52" s="1"/>
  <c r="EG212" i="52"/>
  <c r="HN212" i="52" s="1"/>
  <c r="EI211" i="52"/>
  <c r="IB211" i="52" s="1"/>
  <c r="EK209" i="52"/>
  <c r="DY206" i="52"/>
  <c r="FU206" i="52" s="1"/>
  <c r="EI202" i="52"/>
  <c r="IB202" i="52" s="1"/>
  <c r="DW199" i="52"/>
  <c r="EG195" i="52"/>
  <c r="DU192" i="52"/>
  <c r="EC188" i="52"/>
  <c r="FY188" i="52" s="1"/>
  <c r="EM184" i="52"/>
  <c r="EA181" i="52"/>
  <c r="EK177" i="52"/>
  <c r="ID177" i="52" s="1"/>
  <c r="DY174" i="52"/>
  <c r="EI170" i="52"/>
  <c r="IB170" i="52" s="1"/>
  <c r="DW167" i="52"/>
  <c r="EG163" i="52"/>
  <c r="DU160" i="52"/>
  <c r="FQ160" i="52" s="1"/>
  <c r="EC156" i="52"/>
  <c r="EM152" i="52"/>
  <c r="EA149" i="52"/>
  <c r="GI149" i="52" s="1"/>
  <c r="EK145" i="52"/>
  <c r="EG134" i="52"/>
  <c r="HZ134" i="52" s="1"/>
  <c r="EA120" i="52"/>
  <c r="EF258" i="52"/>
  <c r="HM258" i="52" s="1"/>
  <c r="EH257" i="52"/>
  <c r="IA257" i="52" s="1"/>
  <c r="EJ256" i="52"/>
  <c r="IC256" i="52" s="1"/>
  <c r="EL255" i="52"/>
  <c r="EN254" i="52"/>
  <c r="HU254" i="52" s="1"/>
  <c r="DV254" i="52"/>
  <c r="DX253" i="52"/>
  <c r="FT253" i="52" s="1"/>
  <c r="DZ252" i="52"/>
  <c r="EB251" i="52"/>
  <c r="GJ251" i="52" s="1"/>
  <c r="EF250" i="52"/>
  <c r="HM250" i="52" s="1"/>
  <c r="EH249" i="52"/>
  <c r="IA249" i="52" s="1"/>
  <c r="EJ248" i="52"/>
  <c r="IC248" i="52" s="1"/>
  <c r="EL247" i="52"/>
  <c r="EN246" i="52"/>
  <c r="HU246" i="52" s="1"/>
  <c r="DV246" i="52"/>
  <c r="DX245" i="52"/>
  <c r="DZ244" i="52"/>
  <c r="FV244" i="52" s="1"/>
  <c r="EB243" i="52"/>
  <c r="GJ243" i="52" s="1"/>
  <c r="EF242" i="52"/>
  <c r="EH241" i="52"/>
  <c r="EJ240" i="52"/>
  <c r="EL239" i="52"/>
  <c r="EN238" i="52"/>
  <c r="HU238" i="52" s="1"/>
  <c r="DV238" i="52"/>
  <c r="FR238" i="52" s="1"/>
  <c r="DX237" i="52"/>
  <c r="FT237" i="52" s="1"/>
  <c r="DZ236" i="52"/>
  <c r="FV236" i="52" s="1"/>
  <c r="EB235" i="52"/>
  <c r="GJ235" i="52" s="1"/>
  <c r="EF234" i="52"/>
  <c r="EH233" i="52"/>
  <c r="HO233" i="52" s="1"/>
  <c r="EJ232" i="52"/>
  <c r="IC232" i="52" s="1"/>
  <c r="EL231" i="52"/>
  <c r="EN230" i="52"/>
  <c r="HU230" i="52" s="1"/>
  <c r="DV230" i="52"/>
  <c r="DX229" i="52"/>
  <c r="FT229" i="52" s="1"/>
  <c r="DZ228" i="52"/>
  <c r="FV228" i="52" s="1"/>
  <c r="EB227" i="52"/>
  <c r="EF226" i="52"/>
  <c r="EH225" i="52"/>
  <c r="IA225" i="52" s="1"/>
  <c r="EJ224" i="52"/>
  <c r="IC224" i="52" s="1"/>
  <c r="EL223" i="52"/>
  <c r="EN222" i="52"/>
  <c r="HU222" i="52" s="1"/>
  <c r="DV222" i="52"/>
  <c r="DX221" i="52"/>
  <c r="DZ220" i="52"/>
  <c r="EB219" i="52"/>
  <c r="GJ219" i="52" s="1"/>
  <c r="EF218" i="52"/>
  <c r="HM218" i="52" s="1"/>
  <c r="EH217" i="52"/>
  <c r="HO217" i="52" s="1"/>
  <c r="EJ216" i="52"/>
  <c r="EL215" i="52"/>
  <c r="HS215" i="52" s="1"/>
  <c r="EN214" i="52"/>
  <c r="HU214" i="52" s="1"/>
  <c r="DV214" i="52"/>
  <c r="DX213" i="52"/>
  <c r="FT213" i="52" s="1"/>
  <c r="DZ212" i="52"/>
  <c r="FV212" i="52" s="1"/>
  <c r="EB211" i="52"/>
  <c r="GJ211" i="52" s="1"/>
  <c r="EI208" i="52"/>
  <c r="DW205" i="52"/>
  <c r="EG201" i="52"/>
  <c r="HZ201" i="52" s="1"/>
  <c r="DU198" i="52"/>
  <c r="FQ198" i="52" s="1"/>
  <c r="EC194" i="52"/>
  <c r="EM190" i="52"/>
  <c r="EA187" i="52"/>
  <c r="GI187" i="52" s="1"/>
  <c r="EK183" i="52"/>
  <c r="DY180" i="52"/>
  <c r="GG180" i="52" s="1"/>
  <c r="EI176" i="52"/>
  <c r="DW173" i="52"/>
  <c r="FS173" i="52" s="1"/>
  <c r="EG169" i="52"/>
  <c r="DU166" i="52"/>
  <c r="FQ166" i="52" s="1"/>
  <c r="EC162" i="52"/>
  <c r="FY162" i="52" s="1"/>
  <c r="EM158" i="52"/>
  <c r="EA155" i="52"/>
  <c r="GI155" i="52" s="1"/>
  <c r="EK151" i="52"/>
  <c r="DY148" i="52"/>
  <c r="FU148" i="52" s="1"/>
  <c r="EA144" i="52"/>
  <c r="GI144" i="52" s="1"/>
  <c r="DW130" i="52"/>
  <c r="FS130" i="52" s="1"/>
  <c r="DX114" i="52"/>
  <c r="EK267" i="52"/>
  <c r="EM266" i="52"/>
  <c r="IF266" i="52" s="1"/>
  <c r="DU266" i="52"/>
  <c r="FQ266" i="52" s="1"/>
  <c r="DW265" i="52"/>
  <c r="GE265" i="52" s="1"/>
  <c r="DY264" i="52"/>
  <c r="EA263" i="52"/>
  <c r="EC262" i="52"/>
  <c r="FY262" i="52" s="1"/>
  <c r="EG261" i="52"/>
  <c r="EI260" i="52"/>
  <c r="EK259" i="52"/>
  <c r="HR259" i="52" s="1"/>
  <c r="EM258" i="52"/>
  <c r="HT258" i="52" s="1"/>
  <c r="DU258" i="52"/>
  <c r="FQ258" i="52" s="1"/>
  <c r="DW257" i="52"/>
  <c r="FS257" i="52" s="1"/>
  <c r="DY256" i="52"/>
  <c r="GG256" i="52" s="1"/>
  <c r="EA255" i="52"/>
  <c r="EC254" i="52"/>
  <c r="FY254" i="52" s="1"/>
  <c r="EG253" i="52"/>
  <c r="EI252" i="52"/>
  <c r="IB252" i="52" s="1"/>
  <c r="EK251" i="52"/>
  <c r="HR251" i="52" s="1"/>
  <c r="EM250" i="52"/>
  <c r="IF250" i="52" s="1"/>
  <c r="DU250" i="52"/>
  <c r="DW249" i="52"/>
  <c r="GE249" i="52" s="1"/>
  <c r="DY248" i="52"/>
  <c r="GG248" i="52" s="1"/>
  <c r="EA247" i="52"/>
  <c r="GI247" i="52" s="1"/>
  <c r="EC246" i="52"/>
  <c r="EG245" i="52"/>
  <c r="EI244" i="52"/>
  <c r="EK243" i="52"/>
  <c r="HR243" i="52" s="1"/>
  <c r="EM242" i="52"/>
  <c r="DU242" i="52"/>
  <c r="DW241" i="52"/>
  <c r="GE241" i="52" s="1"/>
  <c r="DY240" i="52"/>
  <c r="GG240" i="52" s="1"/>
  <c r="EA239" i="52"/>
  <c r="GI239" i="52" s="1"/>
  <c r="EC238" i="52"/>
  <c r="FY238" i="52" s="1"/>
  <c r="EG237" i="52"/>
  <c r="HZ237" i="52" s="1"/>
  <c r="EI236" i="52"/>
  <c r="EK235" i="52"/>
  <c r="HR235" i="52" s="1"/>
  <c r="EM234" i="52"/>
  <c r="DU234" i="52"/>
  <c r="FQ234" i="52" s="1"/>
  <c r="DW233" i="52"/>
  <c r="GE233" i="52" s="1"/>
  <c r="DY232" i="52"/>
  <c r="GG232" i="52" s="1"/>
  <c r="EA231" i="52"/>
  <c r="GI231" i="52" s="1"/>
  <c r="EC230" i="52"/>
  <c r="EG229" i="52"/>
  <c r="HZ229" i="52" s="1"/>
  <c r="EI228" i="52"/>
  <c r="EK227" i="52"/>
  <c r="HR227" i="52" s="1"/>
  <c r="EM226" i="52"/>
  <c r="HT226" i="52" s="1"/>
  <c r="DU226" i="52"/>
  <c r="DW225" i="52"/>
  <c r="DY224" i="52"/>
  <c r="EA223" i="52"/>
  <c r="EC222" i="52"/>
  <c r="FY222" i="52" s="1"/>
  <c r="EG221" i="52"/>
  <c r="EI220" i="52"/>
  <c r="EK219" i="52"/>
  <c r="HR219" i="52" s="1"/>
  <c r="EM218" i="52"/>
  <c r="DU218" i="52"/>
  <c r="DW217" i="52"/>
  <c r="GE217" i="52" s="1"/>
  <c r="DY216" i="52"/>
  <c r="GG216" i="52" s="1"/>
  <c r="EA215" i="52"/>
  <c r="GI215" i="52" s="1"/>
  <c r="EC214" i="52"/>
  <c r="FY214" i="52" s="1"/>
  <c r="EG213" i="52"/>
  <c r="EI212" i="52"/>
  <c r="EK211" i="52"/>
  <c r="HR211" i="52" s="1"/>
  <c r="DY210" i="52"/>
  <c r="EI206" i="52"/>
  <c r="IB206" i="52" s="1"/>
  <c r="DW203" i="52"/>
  <c r="EG199" i="52"/>
  <c r="HN199" i="52" s="1"/>
  <c r="DU196" i="52"/>
  <c r="GC196" i="52" s="1"/>
  <c r="EC192" i="52"/>
  <c r="FY192" i="52" s="1"/>
  <c r="EM188" i="52"/>
  <c r="IF188" i="52" s="1"/>
  <c r="EA185" i="52"/>
  <c r="FW185" i="52" s="1"/>
  <c r="EK181" i="52"/>
  <c r="DY178" i="52"/>
  <c r="EI174" i="52"/>
  <c r="HP174" i="52" s="1"/>
  <c r="DW171" i="52"/>
  <c r="GE171" i="52" s="1"/>
  <c r="EG167" i="52"/>
  <c r="DU164" i="52"/>
  <c r="FQ164" i="52" s="1"/>
  <c r="EC160" i="52"/>
  <c r="FY160" i="52" s="1"/>
  <c r="EM156" i="52"/>
  <c r="IF156" i="52" s="1"/>
  <c r="EA153" i="52"/>
  <c r="GI153" i="52" s="1"/>
  <c r="EK149" i="52"/>
  <c r="HR149" i="52" s="1"/>
  <c r="DY146" i="52"/>
  <c r="FU146" i="52" s="1"/>
  <c r="EA136" i="52"/>
  <c r="FW136" i="52" s="1"/>
  <c r="DW122" i="52"/>
  <c r="DV70" i="52"/>
  <c r="FR70" i="52" s="1"/>
  <c r="EB210" i="52"/>
  <c r="GJ210" i="52" s="1"/>
  <c r="EF209" i="52"/>
  <c r="EH208" i="52"/>
  <c r="HO208" i="52" s="1"/>
  <c r="EJ207" i="52"/>
  <c r="EL206" i="52"/>
  <c r="IE206" i="52" s="1"/>
  <c r="EN205" i="52"/>
  <c r="DV205" i="52"/>
  <c r="DX204" i="52"/>
  <c r="FT204" i="52" s="1"/>
  <c r="DZ203" i="52"/>
  <c r="FV203" i="52" s="1"/>
  <c r="EB202" i="52"/>
  <c r="FX202" i="52" s="1"/>
  <c r="EF201" i="52"/>
  <c r="HY201" i="52" s="1"/>
  <c r="EH200" i="52"/>
  <c r="HO200" i="52" s="1"/>
  <c r="EJ199" i="52"/>
  <c r="IC199" i="52" s="1"/>
  <c r="EL198" i="52"/>
  <c r="IE198" i="52" s="1"/>
  <c r="EN197" i="52"/>
  <c r="DV197" i="52"/>
  <c r="GD197" i="52" s="1"/>
  <c r="DX196" i="52"/>
  <c r="FT196" i="52" s="1"/>
  <c r="DZ195" i="52"/>
  <c r="EB194" i="52"/>
  <c r="FX194" i="52" s="1"/>
  <c r="EF193" i="52"/>
  <c r="HY193" i="52" s="1"/>
  <c r="EH192" i="52"/>
  <c r="EJ191" i="52"/>
  <c r="EL190" i="52"/>
  <c r="EN189" i="52"/>
  <c r="IG189" i="52" s="1"/>
  <c r="DV189" i="52"/>
  <c r="FR189" i="52" s="1"/>
  <c r="DX188" i="52"/>
  <c r="GF188" i="52" s="1"/>
  <c r="DZ187" i="52"/>
  <c r="GH187" i="52" s="1"/>
  <c r="EB186" i="52"/>
  <c r="EF185" i="52"/>
  <c r="HY185" i="52" s="1"/>
  <c r="EH184" i="52"/>
  <c r="EJ183" i="52"/>
  <c r="HQ183" i="52" s="1"/>
  <c r="EL182" i="52"/>
  <c r="IE182" i="52" s="1"/>
  <c r="EN181" i="52"/>
  <c r="IG181" i="52" s="1"/>
  <c r="EI148" i="52"/>
  <c r="IB148" i="52" s="1"/>
  <c r="EB322" i="52"/>
  <c r="EF321" i="52"/>
  <c r="HM321" i="52" s="1"/>
  <c r="EH320" i="52"/>
  <c r="HO320" i="52" s="1"/>
  <c r="EJ319" i="52"/>
  <c r="IC319" i="52" s="1"/>
  <c r="EL318" i="52"/>
  <c r="EN317" i="52"/>
  <c r="DV317" i="52"/>
  <c r="DX316" i="52"/>
  <c r="FT316" i="52" s="1"/>
  <c r="DZ315" i="52"/>
  <c r="EB314" i="52"/>
  <c r="GJ314" i="52" s="1"/>
  <c r="EF313" i="52"/>
  <c r="HM313" i="52" s="1"/>
  <c r="EH312" i="52"/>
  <c r="IA312" i="52" s="1"/>
  <c r="EJ311" i="52"/>
  <c r="EL310" i="52"/>
  <c r="EN309" i="52"/>
  <c r="HU309" i="52" s="1"/>
  <c r="DV309" i="52"/>
  <c r="DX308" i="52"/>
  <c r="DZ307" i="52"/>
  <c r="EB306" i="52"/>
  <c r="EF305" i="52"/>
  <c r="EH304" i="52"/>
  <c r="EJ303" i="52"/>
  <c r="IC303" i="52" s="1"/>
  <c r="EL302" i="52"/>
  <c r="EN301" i="52"/>
  <c r="HU301" i="52" s="1"/>
  <c r="DV301" i="52"/>
  <c r="GD301" i="52" s="1"/>
  <c r="DX300" i="52"/>
  <c r="DZ299" i="52"/>
  <c r="FV299" i="52" s="1"/>
  <c r="EB298" i="52"/>
  <c r="FX298" i="52" s="1"/>
  <c r="EF297" i="52"/>
  <c r="EH296" i="52"/>
  <c r="IA296" i="52" s="1"/>
  <c r="EJ295" i="52"/>
  <c r="IC295" i="52" s="1"/>
  <c r="EL294" i="52"/>
  <c r="EN293" i="52"/>
  <c r="HU293" i="52" s="1"/>
  <c r="DV293" i="52"/>
  <c r="FR293" i="52" s="1"/>
  <c r="DX292" i="52"/>
  <c r="DZ291" i="52"/>
  <c r="FV291" i="52" s="1"/>
  <c r="EB290" i="52"/>
  <c r="EF289" i="52"/>
  <c r="EH288" i="52"/>
  <c r="HO288" i="52" s="1"/>
  <c r="EJ287" i="52"/>
  <c r="HQ287" i="52" s="1"/>
  <c r="EL286" i="52"/>
  <c r="EN285" i="52"/>
  <c r="IG285" i="52" s="1"/>
  <c r="DV285" i="52"/>
  <c r="GD285" i="52" s="1"/>
  <c r="DX284" i="52"/>
  <c r="GF284" i="52" s="1"/>
  <c r="DZ283" i="52"/>
  <c r="EB282" i="52"/>
  <c r="EF281" i="52"/>
  <c r="EH280" i="52"/>
  <c r="HO280" i="52" s="1"/>
  <c r="EJ279" i="52"/>
  <c r="HQ279" i="52" s="1"/>
  <c r="EL278" i="52"/>
  <c r="IE278" i="52" s="1"/>
  <c r="EN277" i="52"/>
  <c r="DV277" i="52"/>
  <c r="GD277" i="52" s="1"/>
  <c r="DX276" i="52"/>
  <c r="FT276" i="52" s="1"/>
  <c r="DZ275" i="52"/>
  <c r="FV275" i="52" s="1"/>
  <c r="EB274" i="52"/>
  <c r="FX274" i="52" s="1"/>
  <c r="EF273" i="52"/>
  <c r="EH272" i="52"/>
  <c r="EJ271" i="52"/>
  <c r="IC271" i="52" s="1"/>
  <c r="EL270" i="52"/>
  <c r="IE270" i="52" s="1"/>
  <c r="EN269" i="52"/>
  <c r="DV269" i="52"/>
  <c r="DX268" i="52"/>
  <c r="EF266" i="52"/>
  <c r="HM266" i="52" s="1"/>
  <c r="EJ264" i="52"/>
  <c r="IC264" i="52" s="1"/>
  <c r="EN262" i="52"/>
  <c r="HU262" i="52" s="1"/>
  <c r="DX261" i="52"/>
  <c r="FT261" i="52" s="1"/>
  <c r="EB259" i="52"/>
  <c r="GJ259" i="52" s="1"/>
  <c r="EH256" i="52"/>
  <c r="HO256" i="52" s="1"/>
  <c r="DV253" i="52"/>
  <c r="EF249" i="52"/>
  <c r="HM249" i="52" s="1"/>
  <c r="EN245" i="52"/>
  <c r="EB242" i="52"/>
  <c r="GJ242" i="52" s="1"/>
  <c r="EL238" i="52"/>
  <c r="IE238" i="52" s="1"/>
  <c r="DZ235" i="52"/>
  <c r="EJ231" i="52"/>
  <c r="HQ231" i="52" s="1"/>
  <c r="DX228" i="52"/>
  <c r="EH224" i="52"/>
  <c r="HO224" i="52" s="1"/>
  <c r="DV221" i="52"/>
  <c r="EF217" i="52"/>
  <c r="EN213" i="52"/>
  <c r="DY208" i="52"/>
  <c r="DU194" i="52"/>
  <c r="GC194" i="52" s="1"/>
  <c r="EK179" i="52"/>
  <c r="EG165" i="52"/>
  <c r="EA151" i="52"/>
  <c r="DV107" i="52"/>
  <c r="FR107" i="52" s="1"/>
  <c r="EG330" i="52"/>
  <c r="HN330" i="52" s="1"/>
  <c r="EI329" i="52"/>
  <c r="HP329" i="52" s="1"/>
  <c r="EK328" i="52"/>
  <c r="EM327" i="52"/>
  <c r="IF327" i="52" s="1"/>
  <c r="DU327" i="52"/>
  <c r="GC327" i="52" s="1"/>
  <c r="DW326" i="52"/>
  <c r="DY325" i="52"/>
  <c r="EA324" i="52"/>
  <c r="GI324" i="52" s="1"/>
  <c r="EC323" i="52"/>
  <c r="GK323" i="52" s="1"/>
  <c r="EG322" i="52"/>
  <c r="HN322" i="52" s="1"/>
  <c r="EI321" i="52"/>
  <c r="IB321" i="52" s="1"/>
  <c r="EK320" i="52"/>
  <c r="EM319" i="52"/>
  <c r="DU319" i="52"/>
  <c r="GC319" i="52" s="1"/>
  <c r="DW318" i="52"/>
  <c r="GE318" i="52" s="1"/>
  <c r="DY317" i="52"/>
  <c r="FU317" i="52" s="1"/>
  <c r="EA316" i="52"/>
  <c r="GI316" i="52" s="1"/>
  <c r="EC315" i="52"/>
  <c r="FY315" i="52" s="1"/>
  <c r="EG314" i="52"/>
  <c r="EI313" i="52"/>
  <c r="HP313" i="52" s="1"/>
  <c r="EK312" i="52"/>
  <c r="ID312" i="52" s="1"/>
  <c r="EM311" i="52"/>
  <c r="DU311" i="52"/>
  <c r="DW310" i="52"/>
  <c r="DY309" i="52"/>
  <c r="FU309" i="52" s="1"/>
  <c r="EA308" i="52"/>
  <c r="GI308" i="52" s="1"/>
  <c r="EC307" i="52"/>
  <c r="EG306" i="52"/>
  <c r="HN306" i="52" s="1"/>
  <c r="EI305" i="52"/>
  <c r="HP305" i="52" s="1"/>
  <c r="EK304" i="52"/>
  <c r="ID304" i="52" s="1"/>
  <c r="EM303" i="52"/>
  <c r="DU303" i="52"/>
  <c r="GC303" i="52" s="1"/>
  <c r="DW302" i="52"/>
  <c r="DY301" i="52"/>
  <c r="FU301" i="52" s="1"/>
  <c r="EA300" i="52"/>
  <c r="EC299" i="52"/>
  <c r="GK299" i="52" s="1"/>
  <c r="EG298" i="52"/>
  <c r="HN298" i="52" s="1"/>
  <c r="EI297" i="52"/>
  <c r="HP297" i="52" s="1"/>
  <c r="EK296" i="52"/>
  <c r="EM295" i="52"/>
  <c r="HT295" i="52" s="1"/>
  <c r="DU295" i="52"/>
  <c r="GC295" i="52" s="1"/>
  <c r="DW294" i="52"/>
  <c r="DY293" i="52"/>
  <c r="EA292" i="52"/>
  <c r="FW292" i="52" s="1"/>
  <c r="EC291" i="52"/>
  <c r="FY291" i="52" s="1"/>
  <c r="EG290" i="52"/>
  <c r="HN290" i="52" s="1"/>
  <c r="EI289" i="52"/>
  <c r="HP289" i="52" s="1"/>
  <c r="EK288" i="52"/>
  <c r="ID288" i="52" s="1"/>
  <c r="EM287" i="52"/>
  <c r="IF287" i="52" s="1"/>
  <c r="DU287" i="52"/>
  <c r="DW286" i="52"/>
  <c r="GE286" i="52" s="1"/>
  <c r="DY285" i="52"/>
  <c r="EA284" i="52"/>
  <c r="FW284" i="52" s="1"/>
  <c r="EC283" i="52"/>
  <c r="GK283" i="52" s="1"/>
  <c r="EG282" i="52"/>
  <c r="EI281" i="52"/>
  <c r="EK280" i="52"/>
  <c r="ID280" i="52" s="1"/>
  <c r="EM279" i="52"/>
  <c r="DU279" i="52"/>
  <c r="DW278" i="52"/>
  <c r="GE278" i="52" s="1"/>
  <c r="DY277" i="52"/>
  <c r="EA276" i="52"/>
  <c r="FW276" i="52" s="1"/>
  <c r="EC275" i="52"/>
  <c r="EG274" i="52"/>
  <c r="EI273" i="52"/>
  <c r="HP273" i="52" s="1"/>
  <c r="EK272" i="52"/>
  <c r="HR272" i="52" s="1"/>
  <c r="EM271" i="52"/>
  <c r="DU271" i="52"/>
  <c r="GC271" i="52" s="1"/>
  <c r="DW270" i="52"/>
  <c r="GE270" i="52" s="1"/>
  <c r="DY269" i="52"/>
  <c r="EA268" i="52"/>
  <c r="EL266" i="52"/>
  <c r="DV265" i="52"/>
  <c r="GD265" i="52" s="1"/>
  <c r="DZ263" i="52"/>
  <c r="EF261" i="52"/>
  <c r="EJ259" i="52"/>
  <c r="IC259" i="52" s="1"/>
  <c r="DZ257" i="52"/>
  <c r="GH257" i="52" s="1"/>
  <c r="EJ253" i="52"/>
  <c r="DX250" i="52"/>
  <c r="FT250" i="52" s="1"/>
  <c r="EH246" i="52"/>
  <c r="IA246" i="52" s="1"/>
  <c r="DV243" i="52"/>
  <c r="FR243" i="52" s="1"/>
  <c r="EF239" i="52"/>
  <c r="HM239" i="52" s="1"/>
  <c r="EN235" i="52"/>
  <c r="EB232" i="52"/>
  <c r="GJ232" i="52" s="1"/>
  <c r="EL228" i="52"/>
  <c r="HS228" i="52" s="1"/>
  <c r="DZ225" i="52"/>
  <c r="GH225" i="52" s="1"/>
  <c r="EJ221" i="52"/>
  <c r="DX218" i="52"/>
  <c r="GF218" i="52" s="1"/>
  <c r="EH214" i="52"/>
  <c r="IA214" i="52" s="1"/>
  <c r="EM210" i="52"/>
  <c r="HT210" i="52" s="1"/>
  <c r="EI196" i="52"/>
  <c r="EC182" i="52"/>
  <c r="DY168" i="52"/>
  <c r="FU168" i="52" s="1"/>
  <c r="DU154" i="52"/>
  <c r="FQ154" i="52" s="1"/>
  <c r="EK124" i="52"/>
  <c r="ID124" i="52" s="1"/>
  <c r="EC267" i="52"/>
  <c r="EG266" i="52"/>
  <c r="EI265" i="52"/>
  <c r="HP265" i="52" s="1"/>
  <c r="EK264" i="52"/>
  <c r="EM263" i="52"/>
  <c r="IF263" i="52" s="1"/>
  <c r="DU263" i="52"/>
  <c r="GC263" i="52" s="1"/>
  <c r="DW262" i="52"/>
  <c r="DY261" i="52"/>
  <c r="GG261" i="52" s="1"/>
  <c r="EA260" i="52"/>
  <c r="FW260" i="52" s="1"/>
  <c r="EC259" i="52"/>
  <c r="EG258" i="52"/>
  <c r="HN258" i="52" s="1"/>
  <c r="EI257" i="52"/>
  <c r="EK256" i="52"/>
  <c r="ID256" i="52" s="1"/>
  <c r="EM255" i="52"/>
  <c r="IF255" i="52" s="1"/>
  <c r="DU255" i="52"/>
  <c r="GC255" i="52" s="1"/>
  <c r="DW254" i="52"/>
  <c r="DY253" i="52"/>
  <c r="EA252" i="52"/>
  <c r="FW252" i="52" s="1"/>
  <c r="EC251" i="52"/>
  <c r="EG250" i="52"/>
  <c r="HZ250" i="52" s="1"/>
  <c r="EI249" i="52"/>
  <c r="EK248" i="52"/>
  <c r="HR248" i="52" s="1"/>
  <c r="EM247" i="52"/>
  <c r="IF247" i="52" s="1"/>
  <c r="DU247" i="52"/>
  <c r="DW246" i="52"/>
  <c r="DY245" i="52"/>
  <c r="EA244" i="52"/>
  <c r="FW244" i="52" s="1"/>
  <c r="EC243" i="52"/>
  <c r="EG242" i="52"/>
  <c r="HZ242" i="52" s="1"/>
  <c r="EI241" i="52"/>
  <c r="HP241" i="52" s="1"/>
  <c r="EK240" i="52"/>
  <c r="ID240" i="52" s="1"/>
  <c r="EM239" i="52"/>
  <c r="IF239" i="52" s="1"/>
  <c r="DU239" i="52"/>
  <c r="GC239" i="52" s="1"/>
  <c r="DW238" i="52"/>
  <c r="GE238" i="52" s="1"/>
  <c r="DY237" i="52"/>
  <c r="EA236" i="52"/>
  <c r="FW236" i="52" s="1"/>
  <c r="EC235" i="52"/>
  <c r="FY235" i="52" s="1"/>
  <c r="EG234" i="52"/>
  <c r="EI233" i="52"/>
  <c r="HP233" i="52" s="1"/>
  <c r="EK232" i="52"/>
  <c r="EM231" i="52"/>
  <c r="IF231" i="52" s="1"/>
  <c r="DU231" i="52"/>
  <c r="FQ231" i="52" s="1"/>
  <c r="DW230" i="52"/>
  <c r="DY229" i="52"/>
  <c r="GG229" i="52" s="1"/>
  <c r="EA228" i="52"/>
  <c r="FW228" i="52" s="1"/>
  <c r="EC227" i="52"/>
  <c r="GK227" i="52" s="1"/>
  <c r="EG226" i="52"/>
  <c r="HN226" i="52" s="1"/>
  <c r="EI225" i="52"/>
  <c r="HP225" i="52" s="1"/>
  <c r="EK224" i="52"/>
  <c r="HR224" i="52" s="1"/>
  <c r="EM223" i="52"/>
  <c r="IF223" i="52" s="1"/>
  <c r="DU223" i="52"/>
  <c r="FQ223" i="52" s="1"/>
  <c r="DW222" i="52"/>
  <c r="DY221" i="52"/>
  <c r="EA220" i="52"/>
  <c r="FW220" i="52" s="1"/>
  <c r="EC219" i="52"/>
  <c r="GK219" i="52" s="1"/>
  <c r="EG218" i="52"/>
  <c r="HZ218" i="52" s="1"/>
  <c r="EI217" i="52"/>
  <c r="HP217" i="52" s="1"/>
  <c r="EK216" i="52"/>
  <c r="ID216" i="52" s="1"/>
  <c r="EM215" i="52"/>
  <c r="DU215" i="52"/>
  <c r="FQ215" i="52" s="1"/>
  <c r="DW214" i="52"/>
  <c r="GE214" i="52" s="1"/>
  <c r="DY213" i="52"/>
  <c r="EA212" i="52"/>
  <c r="FW212" i="52" s="1"/>
  <c r="EC211" i="52"/>
  <c r="FY211" i="52" s="1"/>
  <c r="EM208" i="52"/>
  <c r="IF208" i="52" s="1"/>
  <c r="EA205" i="52"/>
  <c r="FW205" i="52" s="1"/>
  <c r="EK201" i="52"/>
  <c r="ID201" i="52" s="1"/>
  <c r="DY198" i="52"/>
  <c r="EI194" i="52"/>
  <c r="IB194" i="52" s="1"/>
  <c r="DW191" i="52"/>
  <c r="GE191" i="52" s="1"/>
  <c r="EG187" i="52"/>
  <c r="HN187" i="52" s="1"/>
  <c r="DU184" i="52"/>
  <c r="EC180" i="52"/>
  <c r="GK180" i="52" s="1"/>
  <c r="EM176" i="52"/>
  <c r="IF176" i="52" s="1"/>
  <c r="EA173" i="52"/>
  <c r="EK169" i="52"/>
  <c r="DY166" i="52"/>
  <c r="EI162" i="52"/>
  <c r="IB162" i="52" s="1"/>
  <c r="DW159" i="52"/>
  <c r="EG155" i="52"/>
  <c r="HZ155" i="52" s="1"/>
  <c r="DU152" i="52"/>
  <c r="FQ152" i="52" s="1"/>
  <c r="EC148" i="52"/>
  <c r="FY148" i="52" s="1"/>
  <c r="EM144" i="52"/>
  <c r="IF144" i="52" s="1"/>
  <c r="DU131" i="52"/>
  <c r="EK116" i="52"/>
  <c r="ID116" i="52" s="1"/>
  <c r="DZ258" i="52"/>
  <c r="EB257" i="52"/>
  <c r="FX257" i="52" s="1"/>
  <c r="EF256" i="52"/>
  <c r="EH255" i="52"/>
  <c r="EJ254" i="52"/>
  <c r="HQ254" i="52" s="1"/>
  <c r="EL253" i="52"/>
  <c r="EN252" i="52"/>
  <c r="IG252" i="52" s="1"/>
  <c r="DV252" i="52"/>
  <c r="DX251" i="52"/>
  <c r="GF251" i="52" s="1"/>
  <c r="DZ250" i="52"/>
  <c r="EB249" i="52"/>
  <c r="FX249" i="52" s="1"/>
  <c r="EF248" i="52"/>
  <c r="EH247" i="52"/>
  <c r="EJ246" i="52"/>
  <c r="HQ246" i="52" s="1"/>
  <c r="EL245" i="52"/>
  <c r="EN244" i="52"/>
  <c r="IG244" i="52" s="1"/>
  <c r="DV244" i="52"/>
  <c r="GD244" i="52" s="1"/>
  <c r="DX243" i="52"/>
  <c r="DZ242" i="52"/>
  <c r="GH242" i="52" s="1"/>
  <c r="EB241" i="52"/>
  <c r="FX241" i="52" s="1"/>
  <c r="EF240" i="52"/>
  <c r="HY240" i="52" s="1"/>
  <c r="EH239" i="52"/>
  <c r="EJ238" i="52"/>
  <c r="EL237" i="52"/>
  <c r="HS237" i="52" s="1"/>
  <c r="EN236" i="52"/>
  <c r="IG236" i="52" s="1"/>
  <c r="DV236" i="52"/>
  <c r="FR236" i="52" s="1"/>
  <c r="DX235" i="52"/>
  <c r="DZ234" i="52"/>
  <c r="EB233" i="52"/>
  <c r="FX233" i="52" s="1"/>
  <c r="EF232" i="52"/>
  <c r="HY232" i="52" s="1"/>
  <c r="EH231" i="52"/>
  <c r="EJ230" i="52"/>
  <c r="EL229" i="52"/>
  <c r="IE229" i="52" s="1"/>
  <c r="EN228" i="52"/>
  <c r="HU228" i="52" s="1"/>
  <c r="DV228" i="52"/>
  <c r="DX227" i="52"/>
  <c r="GF227" i="52" s="1"/>
  <c r="DZ226" i="52"/>
  <c r="EB225" i="52"/>
  <c r="EF224" i="52"/>
  <c r="EH223" i="52"/>
  <c r="IA223" i="52" s="1"/>
  <c r="EJ222" i="52"/>
  <c r="HQ222" i="52" s="1"/>
  <c r="EL221" i="52"/>
  <c r="HS221" i="52" s="1"/>
  <c r="EN220" i="52"/>
  <c r="DV220" i="52"/>
  <c r="DX219" i="52"/>
  <c r="GF219" i="52" s="1"/>
  <c r="DZ218" i="52"/>
  <c r="EB217" i="52"/>
  <c r="EF216" i="52"/>
  <c r="HY216" i="52" s="1"/>
  <c r="EH215" i="52"/>
  <c r="EJ214" i="52"/>
  <c r="HQ214" i="52" s="1"/>
  <c r="EL213" i="52"/>
  <c r="IE213" i="52" s="1"/>
  <c r="EN212" i="52"/>
  <c r="DV212" i="52"/>
  <c r="GD212" i="52" s="1"/>
  <c r="DX211" i="52"/>
  <c r="EK207" i="52"/>
  <c r="DY204" i="52"/>
  <c r="EI200" i="52"/>
  <c r="DW197" i="52"/>
  <c r="EG193" i="52"/>
  <c r="DU190" i="52"/>
  <c r="EC186" i="52"/>
  <c r="EM182" i="52"/>
  <c r="HT182" i="52" s="1"/>
  <c r="EA179" i="52"/>
  <c r="EK175" i="52"/>
  <c r="DY172" i="52"/>
  <c r="FU172" i="52" s="1"/>
  <c r="EI168" i="52"/>
  <c r="IB168" i="52" s="1"/>
  <c r="DW165" i="52"/>
  <c r="GE165" i="52" s="1"/>
  <c r="EG161" i="52"/>
  <c r="DU158" i="52"/>
  <c r="FQ158" i="52" s="1"/>
  <c r="EC154" i="52"/>
  <c r="FY154" i="52" s="1"/>
  <c r="EM150" i="52"/>
  <c r="EA147" i="52"/>
  <c r="GI147" i="52" s="1"/>
  <c r="EK140" i="52"/>
  <c r="ID140" i="52" s="1"/>
  <c r="EA159" i="52"/>
  <c r="GI159" i="52" s="1"/>
  <c r="DW145" i="52"/>
  <c r="DX322" i="52"/>
  <c r="DZ321" i="52"/>
  <c r="EB320" i="52"/>
  <c r="EF319" i="52"/>
  <c r="HY319" i="52" s="1"/>
  <c r="EH318" i="52"/>
  <c r="IA318" i="52" s="1"/>
  <c r="EJ317" i="52"/>
  <c r="HQ317" i="52" s="1"/>
  <c r="EL316" i="52"/>
  <c r="HS316" i="52" s="1"/>
  <c r="EN315" i="52"/>
  <c r="DV315" i="52"/>
  <c r="DX314" i="52"/>
  <c r="GF314" i="52" s="1"/>
  <c r="DZ313" i="52"/>
  <c r="FV313" i="52" s="1"/>
  <c r="EB312" i="52"/>
  <c r="FX312" i="52" s="1"/>
  <c r="EF311" i="52"/>
  <c r="EH310" i="52"/>
  <c r="EJ309" i="52"/>
  <c r="HQ309" i="52" s="1"/>
  <c r="EL308" i="52"/>
  <c r="EN307" i="52"/>
  <c r="IG307" i="52" s="1"/>
  <c r="DV307" i="52"/>
  <c r="GD307" i="52" s="1"/>
  <c r="DX306" i="52"/>
  <c r="GF306" i="52" s="1"/>
  <c r="DZ305" i="52"/>
  <c r="FV305" i="52" s="1"/>
  <c r="EB304" i="52"/>
  <c r="FX304" i="52" s="1"/>
  <c r="EF303" i="52"/>
  <c r="HY303" i="52" s="1"/>
  <c r="EH302" i="52"/>
  <c r="EJ301" i="52"/>
  <c r="HQ301" i="52" s="1"/>
  <c r="EL300" i="52"/>
  <c r="EN299" i="52"/>
  <c r="IG299" i="52" s="1"/>
  <c r="DV299" i="52"/>
  <c r="FR299" i="52" s="1"/>
  <c r="DX298" i="52"/>
  <c r="DZ297" i="52"/>
  <c r="EB296" i="52"/>
  <c r="FX296" i="52" s="1"/>
  <c r="EF295" i="52"/>
  <c r="HY295" i="52" s="1"/>
  <c r="EH294" i="52"/>
  <c r="EJ293" i="52"/>
  <c r="HQ293" i="52" s="1"/>
  <c r="EL292" i="52"/>
  <c r="IE292" i="52" s="1"/>
  <c r="EN291" i="52"/>
  <c r="DV291" i="52"/>
  <c r="DX290" i="52"/>
  <c r="GF290" i="52" s="1"/>
  <c r="DZ289" i="52"/>
  <c r="GH289" i="52" s="1"/>
  <c r="EB288" i="52"/>
  <c r="EF287" i="52"/>
  <c r="EH286" i="52"/>
  <c r="IA286" i="52" s="1"/>
  <c r="EJ285" i="52"/>
  <c r="EL284" i="52"/>
  <c r="HS284" i="52" s="1"/>
  <c r="EN283" i="52"/>
  <c r="DV283" i="52"/>
  <c r="FR283" i="52" s="1"/>
  <c r="DX282" i="52"/>
  <c r="FT282" i="52" s="1"/>
  <c r="DZ281" i="52"/>
  <c r="GH281" i="52" s="1"/>
  <c r="EB280" i="52"/>
  <c r="GJ280" i="52" s="1"/>
  <c r="EF279" i="52"/>
  <c r="HM279" i="52" s="1"/>
  <c r="EH278" i="52"/>
  <c r="IA278" i="52" s="1"/>
  <c r="EJ277" i="52"/>
  <c r="EL276" i="52"/>
  <c r="HS276" i="52" s="1"/>
  <c r="EN275" i="52"/>
  <c r="HU275" i="52" s="1"/>
  <c r="DV275" i="52"/>
  <c r="FR275" i="52" s="1"/>
  <c r="DX274" i="52"/>
  <c r="DZ273" i="52"/>
  <c r="EB272" i="52"/>
  <c r="GJ272" i="52" s="1"/>
  <c r="EF271" i="52"/>
  <c r="HM271" i="52" s="1"/>
  <c r="EH270" i="52"/>
  <c r="IA270" i="52" s="1"/>
  <c r="EJ269" i="52"/>
  <c r="IC269" i="52" s="1"/>
  <c r="EL268" i="52"/>
  <c r="HS268" i="52" s="1"/>
  <c r="EL267" i="52"/>
  <c r="DV266" i="52"/>
  <c r="FR266" i="52" s="1"/>
  <c r="DZ264" i="52"/>
  <c r="GH264" i="52" s="1"/>
  <c r="EF262" i="52"/>
  <c r="HM262" i="52" s="1"/>
  <c r="EJ260" i="52"/>
  <c r="IC260" i="52" s="1"/>
  <c r="EN258" i="52"/>
  <c r="EJ255" i="52"/>
  <c r="DX252" i="52"/>
  <c r="EH248" i="52"/>
  <c r="HO248" i="52" s="1"/>
  <c r="DV245" i="52"/>
  <c r="GD245" i="52" s="1"/>
  <c r="EF241" i="52"/>
  <c r="EN237" i="52"/>
  <c r="IG237" i="52" s="1"/>
  <c r="EB234" i="52"/>
  <c r="FX234" i="52" s="1"/>
  <c r="EL230" i="52"/>
  <c r="IE230" i="52" s="1"/>
  <c r="DZ227" i="52"/>
  <c r="FV227" i="52" s="1"/>
  <c r="EJ223" i="52"/>
  <c r="HQ223" i="52" s="1"/>
  <c r="DX220" i="52"/>
  <c r="EH216" i="52"/>
  <c r="HO216" i="52" s="1"/>
  <c r="DV213" i="52"/>
  <c r="EI204" i="52"/>
  <c r="HP204" i="52" s="1"/>
  <c r="EC190" i="52"/>
  <c r="DY176" i="52"/>
  <c r="FU176" i="52" s="1"/>
  <c r="DU162" i="52"/>
  <c r="EK147" i="52"/>
  <c r="DY331" i="52"/>
  <c r="GG331" i="52" s="1"/>
  <c r="EA330" i="52"/>
  <c r="EC329" i="52"/>
  <c r="FY329" i="52" s="1"/>
  <c r="EG328" i="52"/>
  <c r="HZ328" i="52" s="1"/>
  <c r="EI327" i="52"/>
  <c r="EK326" i="52"/>
  <c r="HR326" i="52" s="1"/>
  <c r="EM325" i="52"/>
  <c r="IF325" i="52" s="1"/>
  <c r="DU325" i="52"/>
  <c r="FQ325" i="52" s="1"/>
  <c r="DW324" i="52"/>
  <c r="FS324" i="52" s="1"/>
  <c r="DY323" i="52"/>
  <c r="GG323" i="52" s="1"/>
  <c r="EA322" i="52"/>
  <c r="FW322" i="52" s="1"/>
  <c r="EC321" i="52"/>
  <c r="FY321" i="52" s="1"/>
  <c r="EG320" i="52"/>
  <c r="HZ320" i="52" s="1"/>
  <c r="EI319" i="52"/>
  <c r="IB319" i="52" s="1"/>
  <c r="EK318" i="52"/>
  <c r="EM317" i="52"/>
  <c r="HT317" i="52" s="1"/>
  <c r="DU317" i="52"/>
  <c r="FQ317" i="52" s="1"/>
  <c r="DW316" i="52"/>
  <c r="DY315" i="52"/>
  <c r="EA314" i="52"/>
  <c r="GI314" i="52" s="1"/>
  <c r="EC313" i="52"/>
  <c r="FY313" i="52" s="1"/>
  <c r="EG312" i="52"/>
  <c r="HZ312" i="52" s="1"/>
  <c r="EI311" i="52"/>
  <c r="IB311" i="52" s="1"/>
  <c r="EK310" i="52"/>
  <c r="HR310" i="52" s="1"/>
  <c r="EM309" i="52"/>
  <c r="IF309" i="52" s="1"/>
  <c r="DU309" i="52"/>
  <c r="FQ309" i="52" s="1"/>
  <c r="DW308" i="52"/>
  <c r="FS308" i="52" s="1"/>
  <c r="DY307" i="52"/>
  <c r="GG307" i="52" s="1"/>
  <c r="EA306" i="52"/>
  <c r="EC305" i="52"/>
  <c r="FY305" i="52" s="1"/>
  <c r="EG304" i="52"/>
  <c r="EI303" i="52"/>
  <c r="IB303" i="52" s="1"/>
  <c r="EK302" i="52"/>
  <c r="HR302" i="52" s="1"/>
  <c r="EM301" i="52"/>
  <c r="HT301" i="52" s="1"/>
  <c r="DU301" i="52"/>
  <c r="DW300" i="52"/>
  <c r="GE300" i="52" s="1"/>
  <c r="DY299" i="52"/>
  <c r="GG299" i="52" s="1"/>
  <c r="EA298" i="52"/>
  <c r="EC297" i="52"/>
  <c r="FY297" i="52" s="1"/>
  <c r="EG296" i="52"/>
  <c r="EI295" i="52"/>
  <c r="EK294" i="52"/>
  <c r="HR294" i="52" s="1"/>
  <c r="EM293" i="52"/>
  <c r="DU293" i="52"/>
  <c r="FQ293" i="52" s="1"/>
  <c r="DW292" i="52"/>
  <c r="FS292" i="52" s="1"/>
  <c r="DY291" i="52"/>
  <c r="EA290" i="52"/>
  <c r="EC289" i="52"/>
  <c r="EG288" i="52"/>
  <c r="HZ288" i="52" s="1"/>
  <c r="EI287" i="52"/>
  <c r="IB287" i="52" s="1"/>
  <c r="EK286" i="52"/>
  <c r="HR286" i="52" s="1"/>
  <c r="EM285" i="52"/>
  <c r="DU285" i="52"/>
  <c r="DW284" i="52"/>
  <c r="FS284" i="52" s="1"/>
  <c r="DY283" i="52"/>
  <c r="EA282" i="52"/>
  <c r="GI282" i="52" s="1"/>
  <c r="EC281" i="52"/>
  <c r="EG280" i="52"/>
  <c r="HN280" i="52" s="1"/>
  <c r="EI279" i="52"/>
  <c r="EK278" i="52"/>
  <c r="EM277" i="52"/>
  <c r="HT277" i="52" s="1"/>
  <c r="DU277" i="52"/>
  <c r="DW276" i="52"/>
  <c r="DY275" i="52"/>
  <c r="FU275" i="52" s="1"/>
  <c r="EA274" i="52"/>
  <c r="GI274" i="52" s="1"/>
  <c r="EC273" i="52"/>
  <c r="GK273" i="52" s="1"/>
  <c r="EG272" i="52"/>
  <c r="HN272" i="52" s="1"/>
  <c r="EI271" i="52"/>
  <c r="EK270" i="52"/>
  <c r="EM269" i="52"/>
  <c r="DU269" i="52"/>
  <c r="GC269" i="52" s="1"/>
  <c r="DW268" i="52"/>
  <c r="EB266" i="52"/>
  <c r="FX266" i="52" s="1"/>
  <c r="EH264" i="52"/>
  <c r="HO264" i="52" s="1"/>
  <c r="EL262" i="52"/>
  <c r="IE262" i="52" s="1"/>
  <c r="DV261" i="52"/>
  <c r="GD261" i="52" s="1"/>
  <c r="DZ259" i="52"/>
  <c r="FV259" i="52" s="1"/>
  <c r="EB256" i="52"/>
  <c r="GJ256" i="52" s="1"/>
  <c r="EL252" i="52"/>
  <c r="DZ249" i="52"/>
  <c r="GH249" i="52" s="1"/>
  <c r="EJ245" i="52"/>
  <c r="DX242" i="52"/>
  <c r="FT242" i="52" s="1"/>
  <c r="EH238" i="52"/>
  <c r="DV235" i="52"/>
  <c r="FR235" i="52" s="1"/>
  <c r="EF231" i="52"/>
  <c r="HM231" i="52" s="1"/>
  <c r="EN227" i="52"/>
  <c r="IG227" i="52" s="1"/>
  <c r="EB224" i="52"/>
  <c r="EL220" i="52"/>
  <c r="DZ217" i="52"/>
  <c r="GH217" i="52" s="1"/>
  <c r="EJ213" i="52"/>
  <c r="EA207" i="52"/>
  <c r="DW193" i="52"/>
  <c r="FS193" i="52" s="1"/>
  <c r="EM178" i="52"/>
  <c r="HT178" i="52" s="1"/>
  <c r="EI164" i="52"/>
  <c r="IB164" i="52" s="1"/>
  <c r="EC150" i="52"/>
  <c r="EH92" i="52"/>
  <c r="DY267" i="52"/>
  <c r="GG267" i="52" s="1"/>
  <c r="EA266" i="52"/>
  <c r="GI266" i="52" s="1"/>
  <c r="EC265" i="52"/>
  <c r="EG264" i="52"/>
  <c r="HN264" i="52" s="1"/>
  <c r="EI263" i="52"/>
  <c r="IB263" i="52" s="1"/>
  <c r="EK262" i="52"/>
  <c r="EM261" i="52"/>
  <c r="DU261" i="52"/>
  <c r="GC261" i="52" s="1"/>
  <c r="DW260" i="52"/>
  <c r="FS260" i="52" s="1"/>
  <c r="DY259" i="52"/>
  <c r="GG259" i="52" s="1"/>
  <c r="EA258" i="52"/>
  <c r="GI258" i="52" s="1"/>
  <c r="EC257" i="52"/>
  <c r="GK257" i="52" s="1"/>
  <c r="EG256" i="52"/>
  <c r="HZ256" i="52" s="1"/>
  <c r="EI255" i="52"/>
  <c r="IB255" i="52" s="1"/>
  <c r="EK254" i="52"/>
  <c r="EM253" i="52"/>
  <c r="HT253" i="52" s="1"/>
  <c r="DU253" i="52"/>
  <c r="DW252" i="52"/>
  <c r="FS252" i="52" s="1"/>
  <c r="DY251" i="52"/>
  <c r="EA250" i="52"/>
  <c r="GI250" i="52" s="1"/>
  <c r="EC249" i="52"/>
  <c r="GK249" i="52" s="1"/>
  <c r="EG248" i="52"/>
  <c r="HN248" i="52" s="1"/>
  <c r="EI247" i="52"/>
  <c r="IB247" i="52" s="1"/>
  <c r="EK246" i="52"/>
  <c r="HR246" i="52" s="1"/>
  <c r="EM245" i="52"/>
  <c r="HT245" i="52" s="1"/>
  <c r="DU245" i="52"/>
  <c r="FQ245" i="52" s="1"/>
  <c r="DW244" i="52"/>
  <c r="DY243" i="52"/>
  <c r="FU243" i="52" s="1"/>
  <c r="EA242" i="52"/>
  <c r="GI242" i="52" s="1"/>
  <c r="EC241" i="52"/>
  <c r="EG240" i="52"/>
  <c r="HN240" i="52" s="1"/>
  <c r="EI239" i="52"/>
  <c r="IB239" i="52" s="1"/>
  <c r="EK238" i="52"/>
  <c r="EM237" i="52"/>
  <c r="HT237" i="52" s="1"/>
  <c r="DU237" i="52"/>
  <c r="FQ237" i="52" s="1"/>
  <c r="DW236" i="52"/>
  <c r="DY235" i="52"/>
  <c r="FU235" i="52" s="1"/>
  <c r="EA234" i="52"/>
  <c r="EC233" i="52"/>
  <c r="GK233" i="52" s="1"/>
  <c r="EG232" i="52"/>
  <c r="HN232" i="52" s="1"/>
  <c r="EI231" i="52"/>
  <c r="IB231" i="52" s="1"/>
  <c r="EK230" i="52"/>
  <c r="EM229" i="52"/>
  <c r="HT229" i="52" s="1"/>
  <c r="DU229" i="52"/>
  <c r="GC229" i="52" s="1"/>
  <c r="DW228" i="52"/>
  <c r="FS228" i="52" s="1"/>
  <c r="DY227" i="52"/>
  <c r="EA226" i="52"/>
  <c r="EC225" i="52"/>
  <c r="EG224" i="52"/>
  <c r="HN224" i="52" s="1"/>
  <c r="EI223" i="52"/>
  <c r="EK222" i="52"/>
  <c r="ID222" i="52" s="1"/>
  <c r="EM221" i="52"/>
  <c r="HT221" i="52" s="1"/>
  <c r="DU221" i="52"/>
  <c r="DW220" i="52"/>
  <c r="FS220" i="52" s="1"/>
  <c r="DY219" i="52"/>
  <c r="EA218" i="52"/>
  <c r="GI218" i="52" s="1"/>
  <c r="EC217" i="52"/>
  <c r="EG216" i="52"/>
  <c r="HN216" i="52" s="1"/>
  <c r="EI215" i="52"/>
  <c r="IB215" i="52" s="1"/>
  <c r="EK214" i="52"/>
  <c r="ID214" i="52" s="1"/>
  <c r="EM213" i="52"/>
  <c r="HT213" i="52" s="1"/>
  <c r="DU213" i="52"/>
  <c r="DW212" i="52"/>
  <c r="DY211" i="52"/>
  <c r="FU211" i="52" s="1"/>
  <c r="DU208" i="52"/>
  <c r="GC208" i="52" s="1"/>
  <c r="EC204" i="52"/>
  <c r="GK204" i="52" s="1"/>
  <c r="EM200" i="52"/>
  <c r="EA197" i="52"/>
  <c r="GI197" i="52" s="1"/>
  <c r="EK193" i="52"/>
  <c r="ID193" i="52" s="1"/>
  <c r="DY190" i="52"/>
  <c r="EI186" i="52"/>
  <c r="HP186" i="52" s="1"/>
  <c r="DW183" i="52"/>
  <c r="GE183" i="52" s="1"/>
  <c r="EG179" i="52"/>
  <c r="HZ179" i="52" s="1"/>
  <c r="DU176" i="52"/>
  <c r="GC176" i="52" s="1"/>
  <c r="EC172" i="52"/>
  <c r="EM168" i="52"/>
  <c r="IF168" i="52" s="1"/>
  <c r="EA165" i="52"/>
  <c r="GI165" i="52" s="1"/>
  <c r="EK161" i="52"/>
  <c r="DY158" i="52"/>
  <c r="EI154" i="52"/>
  <c r="HP154" i="52" s="1"/>
  <c r="DW151" i="52"/>
  <c r="GE151" i="52" s="1"/>
  <c r="EG147" i="52"/>
  <c r="EI141" i="52"/>
  <c r="HP141" i="52" s="1"/>
  <c r="EC127" i="52"/>
  <c r="EF103" i="52"/>
  <c r="HY103" i="52" s="1"/>
  <c r="DV258" i="52"/>
  <c r="DX257" i="52"/>
  <c r="FT257" i="52" s="1"/>
  <c r="DZ256" i="52"/>
  <c r="EB255" i="52"/>
  <c r="GJ255" i="52" s="1"/>
  <c r="EF254" i="52"/>
  <c r="HM254" i="52" s="1"/>
  <c r="EH253" i="52"/>
  <c r="EJ252" i="52"/>
  <c r="IC252" i="52" s="1"/>
  <c r="EL251" i="52"/>
  <c r="EN250" i="52"/>
  <c r="DV250" i="52"/>
  <c r="FR250" i="52" s="1"/>
  <c r="DX249" i="52"/>
  <c r="FT249" i="52" s="1"/>
  <c r="DZ248" i="52"/>
  <c r="FV248" i="52" s="1"/>
  <c r="EB247" i="52"/>
  <c r="EF246" i="52"/>
  <c r="EH245" i="52"/>
  <c r="IA245" i="52" s="1"/>
  <c r="EJ244" i="52"/>
  <c r="IC244" i="52" s="1"/>
  <c r="EL243" i="52"/>
  <c r="EN242" i="52"/>
  <c r="HU242" i="52" s="1"/>
  <c r="DV242" i="52"/>
  <c r="GD242" i="52" s="1"/>
  <c r="DX241" i="52"/>
  <c r="FT241" i="52" s="1"/>
  <c r="DZ240" i="52"/>
  <c r="GH240" i="52" s="1"/>
  <c r="EB239" i="52"/>
  <c r="EF238" i="52"/>
  <c r="HM238" i="52" s="1"/>
  <c r="EH237" i="52"/>
  <c r="HO237" i="52" s="1"/>
  <c r="EJ236" i="52"/>
  <c r="EL235" i="52"/>
  <c r="EN234" i="52"/>
  <c r="HU234" i="52" s="1"/>
  <c r="DV234" i="52"/>
  <c r="FR234" i="52" s="1"/>
  <c r="DX233" i="52"/>
  <c r="FT233" i="52" s="1"/>
  <c r="DZ232" i="52"/>
  <c r="EB231" i="52"/>
  <c r="GJ231" i="52" s="1"/>
  <c r="EF230" i="52"/>
  <c r="HM230" i="52" s="1"/>
  <c r="EH229" i="52"/>
  <c r="IA229" i="52" s="1"/>
  <c r="EJ228" i="52"/>
  <c r="EL227" i="52"/>
  <c r="IE227" i="52" s="1"/>
  <c r="EN226" i="52"/>
  <c r="HU226" i="52" s="1"/>
  <c r="DV226" i="52"/>
  <c r="DX225" i="52"/>
  <c r="DZ224" i="52"/>
  <c r="FV224" i="52" s="1"/>
  <c r="EB223" i="52"/>
  <c r="GJ223" i="52" s="1"/>
  <c r="EF222" i="52"/>
  <c r="HM222" i="52" s="1"/>
  <c r="EH221" i="52"/>
  <c r="HO221" i="52" s="1"/>
  <c r="EJ220" i="52"/>
  <c r="IC220" i="52" s="1"/>
  <c r="EL219" i="52"/>
  <c r="EN218" i="52"/>
  <c r="HU218" i="52" s="1"/>
  <c r="DV218" i="52"/>
  <c r="GD218" i="52" s="1"/>
  <c r="DX217" i="52"/>
  <c r="DZ216" i="52"/>
  <c r="GH216" i="52" s="1"/>
  <c r="EB215" i="52"/>
  <c r="GJ215" i="52" s="1"/>
  <c r="EF214" i="52"/>
  <c r="EH213" i="52"/>
  <c r="IA213" i="52" s="1"/>
  <c r="EJ212" i="52"/>
  <c r="IC212" i="52" s="1"/>
  <c r="EL211" i="52"/>
  <c r="EC210" i="52"/>
  <c r="EM206" i="52"/>
  <c r="HT206" i="52" s="1"/>
  <c r="EA203" i="52"/>
  <c r="EK199" i="52"/>
  <c r="ID199" i="52" s="1"/>
  <c r="DY196" i="52"/>
  <c r="EI192" i="52"/>
  <c r="IB192" i="52" s="1"/>
  <c r="DW189" i="52"/>
  <c r="FS189" i="52" s="1"/>
  <c r="EG185" i="52"/>
  <c r="HN185" i="52" s="1"/>
  <c r="DU182" i="52"/>
  <c r="EC178" i="52"/>
  <c r="EM174" i="52"/>
  <c r="HT174" i="52" s="1"/>
  <c r="EA171" i="52"/>
  <c r="GI171" i="52" s="1"/>
  <c r="EK167" i="52"/>
  <c r="DY164" i="52"/>
  <c r="FU164" i="52" s="1"/>
  <c r="EI160" i="52"/>
  <c r="IB160" i="52" s="1"/>
  <c r="DW157" i="52"/>
  <c r="EG153" i="52"/>
  <c r="HN153" i="52" s="1"/>
  <c r="DU150" i="52"/>
  <c r="FQ150" i="52" s="1"/>
  <c r="EC146" i="52"/>
  <c r="GK146" i="52" s="1"/>
  <c r="DY137" i="52"/>
  <c r="DV181" i="52"/>
  <c r="GD181" i="52" s="1"/>
  <c r="DX180" i="52"/>
  <c r="GF180" i="52" s="1"/>
  <c r="DZ179" i="52"/>
  <c r="EB178" i="52"/>
  <c r="FX178" i="52" s="1"/>
  <c r="EF177" i="52"/>
  <c r="HY177" i="52" s="1"/>
  <c r="EH176" i="52"/>
  <c r="HO176" i="52" s="1"/>
  <c r="EJ175" i="52"/>
  <c r="EL174" i="52"/>
  <c r="IE174" i="52" s="1"/>
  <c r="EN173" i="52"/>
  <c r="DV173" i="52"/>
  <c r="DX172" i="52"/>
  <c r="GF172" i="52" s="1"/>
  <c r="DZ171" i="52"/>
  <c r="EB170" i="52"/>
  <c r="GJ170" i="52" s="1"/>
  <c r="EF169" i="52"/>
  <c r="HM169" i="52" s="1"/>
  <c r="EH168" i="52"/>
  <c r="IA168" i="52" s="1"/>
  <c r="EJ167" i="52"/>
  <c r="HQ167" i="52" s="1"/>
  <c r="EL166" i="52"/>
  <c r="EN165" i="52"/>
  <c r="HU165" i="52" s="1"/>
  <c r="DV165" i="52"/>
  <c r="DX164" i="52"/>
  <c r="FT164" i="52" s="1"/>
  <c r="DZ163" i="52"/>
  <c r="EB162" i="52"/>
  <c r="FX162" i="52" s="1"/>
  <c r="EF161" i="52"/>
  <c r="HM161" i="52" s="1"/>
  <c r="EH160" i="52"/>
  <c r="IA160" i="52" s="1"/>
  <c r="EJ159" i="52"/>
  <c r="EL158" i="52"/>
  <c r="IE158" i="52" s="1"/>
  <c r="EN157" i="52"/>
  <c r="HU157" i="52" s="1"/>
  <c r="DV157" i="52"/>
  <c r="DX156" i="52"/>
  <c r="GF156" i="52" s="1"/>
  <c r="DZ155" i="52"/>
  <c r="GH155" i="52" s="1"/>
  <c r="EB154" i="52"/>
  <c r="FX154" i="52" s="1"/>
  <c r="EF153" i="52"/>
  <c r="HY153" i="52" s="1"/>
  <c r="EH152" i="52"/>
  <c r="EJ151" i="52"/>
  <c r="HQ151" i="52" s="1"/>
  <c r="EL150" i="52"/>
  <c r="IE150" i="52" s="1"/>
  <c r="EN149" i="52"/>
  <c r="DV149" i="52"/>
  <c r="FR149" i="52" s="1"/>
  <c r="DX148" i="52"/>
  <c r="GF148" i="52" s="1"/>
  <c r="DZ147" i="52"/>
  <c r="EB146" i="52"/>
  <c r="EF145" i="52"/>
  <c r="DW144" i="52"/>
  <c r="GE144" i="52" s="1"/>
  <c r="EG140" i="52"/>
  <c r="HZ140" i="52" s="1"/>
  <c r="DU137" i="52"/>
  <c r="EC133" i="52"/>
  <c r="GK133" i="52" s="1"/>
  <c r="EM129" i="52"/>
  <c r="HT129" i="52" s="1"/>
  <c r="EA126" i="52"/>
  <c r="FW126" i="52" s="1"/>
  <c r="EK122" i="52"/>
  <c r="ID122" i="52" s="1"/>
  <c r="DY119" i="52"/>
  <c r="GG119" i="52" s="1"/>
  <c r="DZ113" i="52"/>
  <c r="GH113" i="52" s="1"/>
  <c r="DV99" i="52"/>
  <c r="FR99" i="52" s="1"/>
  <c r="DW79" i="52"/>
  <c r="EG210" i="52"/>
  <c r="EI209" i="52"/>
  <c r="HP209" i="52" s="1"/>
  <c r="EK208" i="52"/>
  <c r="HR208" i="52" s="1"/>
  <c r="EM207" i="52"/>
  <c r="DU207" i="52"/>
  <c r="DW206" i="52"/>
  <c r="GE206" i="52" s="1"/>
  <c r="DY205" i="52"/>
  <c r="EA204" i="52"/>
  <c r="FW204" i="52" s="1"/>
  <c r="EC203" i="52"/>
  <c r="GK203" i="52" s="1"/>
  <c r="EG202" i="52"/>
  <c r="EI201" i="52"/>
  <c r="HP201" i="52" s="1"/>
  <c r="EK200" i="52"/>
  <c r="ID200" i="52" s="1"/>
  <c r="EM199" i="52"/>
  <c r="DU199" i="52"/>
  <c r="DW198" i="52"/>
  <c r="DY197" i="52"/>
  <c r="EA196" i="52"/>
  <c r="FW196" i="52" s="1"/>
  <c r="EC195" i="52"/>
  <c r="GK195" i="52" s="1"/>
  <c r="EG194" i="52"/>
  <c r="EI193" i="52"/>
  <c r="EK192" i="52"/>
  <c r="ID192" i="52" s="1"/>
  <c r="EM191" i="52"/>
  <c r="DU191" i="52"/>
  <c r="FQ191" i="52" s="1"/>
  <c r="DW190" i="52"/>
  <c r="GE190" i="52" s="1"/>
  <c r="DY189" i="52"/>
  <c r="GG189" i="52" s="1"/>
  <c r="EA188" i="52"/>
  <c r="GI188" i="52" s="1"/>
  <c r="EC187" i="52"/>
  <c r="FY187" i="52" s="1"/>
  <c r="EG186" i="52"/>
  <c r="HZ186" i="52" s="1"/>
  <c r="EI185" i="52"/>
  <c r="IB185" i="52" s="1"/>
  <c r="EK184" i="52"/>
  <c r="HR184" i="52" s="1"/>
  <c r="EM183" i="52"/>
  <c r="HT183" i="52" s="1"/>
  <c r="DU183" i="52"/>
  <c r="FQ183" i="52" s="1"/>
  <c r="DW182" i="52"/>
  <c r="DY181" i="52"/>
  <c r="GG181" i="52" s="1"/>
  <c r="EA180" i="52"/>
  <c r="GI180" i="52" s="1"/>
  <c r="EC179" i="52"/>
  <c r="FY179" i="52" s="1"/>
  <c r="EG178" i="52"/>
  <c r="EI177" i="52"/>
  <c r="HP177" i="52" s="1"/>
  <c r="EK176" i="52"/>
  <c r="EM175" i="52"/>
  <c r="HT175" i="52" s="1"/>
  <c r="DU175" i="52"/>
  <c r="FQ175" i="52" s="1"/>
  <c r="DW174" i="52"/>
  <c r="DY173" i="52"/>
  <c r="EA172" i="52"/>
  <c r="FW172" i="52" s="1"/>
  <c r="EC171" i="52"/>
  <c r="EG170" i="52"/>
  <c r="HZ170" i="52" s="1"/>
  <c r="EI169" i="52"/>
  <c r="IB169" i="52" s="1"/>
  <c r="EK168" i="52"/>
  <c r="EM167" i="52"/>
  <c r="DU167" i="52"/>
  <c r="FQ167" i="52" s="1"/>
  <c r="DW166" i="52"/>
  <c r="GE166" i="52" s="1"/>
  <c r="DY165" i="52"/>
  <c r="FU165" i="52" s="1"/>
  <c r="EA164" i="52"/>
  <c r="EC163" i="52"/>
  <c r="EG162" i="52"/>
  <c r="EI161" i="52"/>
  <c r="EK160" i="52"/>
  <c r="HR160" i="52" s="1"/>
  <c r="EM159" i="52"/>
  <c r="IF159" i="52" s="1"/>
  <c r="DU159" i="52"/>
  <c r="FQ159" i="52" s="1"/>
  <c r="DW158" i="52"/>
  <c r="GE158" i="52" s="1"/>
  <c r="DY157" i="52"/>
  <c r="EA156" i="52"/>
  <c r="GI156" i="52" s="1"/>
  <c r="EC155" i="52"/>
  <c r="FY155" i="52" s="1"/>
  <c r="EG154" i="52"/>
  <c r="EI153" i="52"/>
  <c r="EK152" i="52"/>
  <c r="EM151" i="52"/>
  <c r="HT151" i="52" s="1"/>
  <c r="DU151" i="52"/>
  <c r="FQ151" i="52" s="1"/>
  <c r="DW150" i="52"/>
  <c r="DY149" i="52"/>
  <c r="FU149" i="52" s="1"/>
  <c r="EA148" i="52"/>
  <c r="GI148" i="52" s="1"/>
  <c r="EC147" i="52"/>
  <c r="EG146" i="52"/>
  <c r="HN146" i="52" s="1"/>
  <c r="EI145" i="52"/>
  <c r="EK144" i="52"/>
  <c r="DY141" i="52"/>
  <c r="EI137" i="52"/>
  <c r="IB137" i="52" s="1"/>
  <c r="DW134" i="52"/>
  <c r="FS134" i="52" s="1"/>
  <c r="EG130" i="52"/>
  <c r="HZ130" i="52" s="1"/>
  <c r="DU127" i="52"/>
  <c r="EC123" i="52"/>
  <c r="GK123" i="52" s="1"/>
  <c r="EM119" i="52"/>
  <c r="HT119" i="52" s="1"/>
  <c r="EN115" i="52"/>
  <c r="EJ101" i="52"/>
  <c r="IC101" i="52" s="1"/>
  <c r="EC84" i="52"/>
  <c r="EJ210" i="52"/>
  <c r="EL209" i="52"/>
  <c r="IE209" i="52" s="1"/>
  <c r="EN208" i="52"/>
  <c r="IG208" i="52" s="1"/>
  <c r="DV208" i="52"/>
  <c r="DX207" i="52"/>
  <c r="GF207" i="52" s="1"/>
  <c r="DZ206" i="52"/>
  <c r="EB205" i="52"/>
  <c r="FX205" i="52" s="1"/>
  <c r="EF204" i="52"/>
  <c r="HY204" i="52" s="1"/>
  <c r="EH203" i="52"/>
  <c r="HO203" i="52" s="1"/>
  <c r="EJ202" i="52"/>
  <c r="HQ202" i="52" s="1"/>
  <c r="EL201" i="52"/>
  <c r="IE201" i="52" s="1"/>
  <c r="EN200" i="52"/>
  <c r="DV200" i="52"/>
  <c r="GD200" i="52" s="1"/>
  <c r="DX199" i="52"/>
  <c r="FT199" i="52" s="1"/>
  <c r="DZ198" i="52"/>
  <c r="FV198" i="52" s="1"/>
  <c r="EB197" i="52"/>
  <c r="FX197" i="52" s="1"/>
  <c r="EF196" i="52"/>
  <c r="HY196" i="52" s="1"/>
  <c r="EH195" i="52"/>
  <c r="EJ194" i="52"/>
  <c r="HQ194" i="52" s="1"/>
  <c r="EL193" i="52"/>
  <c r="IE193" i="52" s="1"/>
  <c r="EN192" i="52"/>
  <c r="HU192" i="52" s="1"/>
  <c r="DV192" i="52"/>
  <c r="FR192" i="52" s="1"/>
  <c r="DX191" i="52"/>
  <c r="FT191" i="52" s="1"/>
  <c r="DZ190" i="52"/>
  <c r="GH190" i="52" s="1"/>
  <c r="EB189" i="52"/>
  <c r="EF188" i="52"/>
  <c r="HY188" i="52" s="1"/>
  <c r="EH187" i="52"/>
  <c r="IA187" i="52" s="1"/>
  <c r="EJ186" i="52"/>
  <c r="HQ186" i="52" s="1"/>
  <c r="EL185" i="52"/>
  <c r="HS185" i="52" s="1"/>
  <c r="EN184" i="52"/>
  <c r="HU184" i="52" s="1"/>
  <c r="DV184" i="52"/>
  <c r="FR184" i="52" s="1"/>
  <c r="DX183" i="52"/>
  <c r="DZ182" i="52"/>
  <c r="GH182" i="52" s="1"/>
  <c r="EG126" i="52"/>
  <c r="HZ126" i="52" s="1"/>
  <c r="EN99" i="52"/>
  <c r="IG99" i="52" s="1"/>
  <c r="EG267" i="52"/>
  <c r="EI266" i="52"/>
  <c r="HP266" i="52" s="1"/>
  <c r="EK265" i="52"/>
  <c r="ID265" i="52" s="1"/>
  <c r="EM264" i="52"/>
  <c r="DU264" i="52"/>
  <c r="DW263" i="52"/>
  <c r="GE263" i="52" s="1"/>
  <c r="DY262" i="52"/>
  <c r="FU262" i="52" s="1"/>
  <c r="EA261" i="52"/>
  <c r="GI261" i="52" s="1"/>
  <c r="EC260" i="52"/>
  <c r="GK260" i="52" s="1"/>
  <c r="EG259" i="52"/>
  <c r="HN259" i="52" s="1"/>
  <c r="EI258" i="52"/>
  <c r="IB258" i="52" s="1"/>
  <c r="EK257" i="52"/>
  <c r="ID257" i="52" s="1"/>
  <c r="EM256" i="52"/>
  <c r="HT256" i="52" s="1"/>
  <c r="DU256" i="52"/>
  <c r="GC256" i="52" s="1"/>
  <c r="DW255" i="52"/>
  <c r="FS255" i="52" s="1"/>
  <c r="DY254" i="52"/>
  <c r="FU254" i="52" s="1"/>
  <c r="EA253" i="52"/>
  <c r="GI253" i="52" s="1"/>
  <c r="EC252" i="52"/>
  <c r="GK252" i="52" s="1"/>
  <c r="EG251" i="52"/>
  <c r="HN251" i="52" s="1"/>
  <c r="EI250" i="52"/>
  <c r="IB250" i="52" s="1"/>
  <c r="EK249" i="52"/>
  <c r="EM248" i="52"/>
  <c r="IF248" i="52" s="1"/>
  <c r="DU248" i="52"/>
  <c r="GC248" i="52" s="1"/>
  <c r="DW247" i="52"/>
  <c r="DY246" i="52"/>
  <c r="EA245" i="52"/>
  <c r="FW245" i="52" s="1"/>
  <c r="EC244" i="52"/>
  <c r="GK244" i="52" s="1"/>
  <c r="EG243" i="52"/>
  <c r="EI242" i="52"/>
  <c r="IB242" i="52" s="1"/>
  <c r="EK241" i="52"/>
  <c r="EM240" i="52"/>
  <c r="DU240" i="52"/>
  <c r="GC240" i="52" s="1"/>
  <c r="DW239" i="52"/>
  <c r="DY238" i="52"/>
  <c r="EA237" i="52"/>
  <c r="GI237" i="52" s="1"/>
  <c r="EC236" i="52"/>
  <c r="GK236" i="52" s="1"/>
  <c r="EG235" i="52"/>
  <c r="EI234" i="52"/>
  <c r="IB234" i="52" s="1"/>
  <c r="EK233" i="52"/>
  <c r="ID233" i="52" s="1"/>
  <c r="EM232" i="52"/>
  <c r="DU232" i="52"/>
  <c r="DW231" i="52"/>
  <c r="DY230" i="52"/>
  <c r="FU230" i="52" s="1"/>
  <c r="EA229" i="52"/>
  <c r="GI229" i="52" s="1"/>
  <c r="EC228" i="52"/>
  <c r="EG227" i="52"/>
  <c r="HN227" i="52" s="1"/>
  <c r="EI226" i="52"/>
  <c r="IB226" i="52" s="1"/>
  <c r="EK225" i="52"/>
  <c r="EM224" i="52"/>
  <c r="DU224" i="52"/>
  <c r="DW223" i="52"/>
  <c r="DY222" i="52"/>
  <c r="FU222" i="52" s="1"/>
  <c r="EA221" i="52"/>
  <c r="FW221" i="52" s="1"/>
  <c r="EC220" i="52"/>
  <c r="GK220" i="52" s="1"/>
  <c r="EG219" i="52"/>
  <c r="HN219" i="52" s="1"/>
  <c r="EI218" i="52"/>
  <c r="IB218" i="52" s="1"/>
  <c r="EK217" i="52"/>
  <c r="EM216" i="52"/>
  <c r="DU216" i="52"/>
  <c r="GC216" i="52" s="1"/>
  <c r="DW215" i="52"/>
  <c r="DY214" i="52"/>
  <c r="EA213" i="52"/>
  <c r="GI213" i="52" s="1"/>
  <c r="EC212" i="52"/>
  <c r="GK212" i="52" s="1"/>
  <c r="EG211" i="52"/>
  <c r="HN211" i="52" s="1"/>
  <c r="EA209" i="52"/>
  <c r="FW209" i="52" s="1"/>
  <c r="EK205" i="52"/>
  <c r="ID205" i="52" s="1"/>
  <c r="DY202" i="52"/>
  <c r="FU202" i="52" s="1"/>
  <c r="EI198" i="52"/>
  <c r="DW195" i="52"/>
  <c r="GE195" i="52" s="1"/>
  <c r="EG191" i="52"/>
  <c r="HZ191" i="52" s="1"/>
  <c r="DU188" i="52"/>
  <c r="FQ188" i="52" s="1"/>
  <c r="EC184" i="52"/>
  <c r="FY184" i="52" s="1"/>
  <c r="EM180" i="52"/>
  <c r="IF180" i="52" s="1"/>
  <c r="EA177" i="52"/>
  <c r="EK173" i="52"/>
  <c r="HR173" i="52" s="1"/>
  <c r="DY170" i="52"/>
  <c r="FU170" i="52" s="1"/>
  <c r="EI166" i="52"/>
  <c r="IB166" i="52" s="1"/>
  <c r="DW163" i="52"/>
  <c r="EG159" i="52"/>
  <c r="HZ159" i="52" s="1"/>
  <c r="DU156" i="52"/>
  <c r="FQ156" i="52" s="1"/>
  <c r="EC152" i="52"/>
  <c r="EM148" i="52"/>
  <c r="IF148" i="52" s="1"/>
  <c r="EA145" i="52"/>
  <c r="EK132" i="52"/>
  <c r="ID132" i="52" s="1"/>
  <c r="EG118" i="52"/>
  <c r="HZ118" i="52" s="1"/>
  <c r="DV211" i="52"/>
  <c r="FR211" i="52" s="1"/>
  <c r="DX210" i="52"/>
  <c r="FT210" i="52" s="1"/>
  <c r="DZ209" i="52"/>
  <c r="GH209" i="52" s="1"/>
  <c r="EB208" i="52"/>
  <c r="FX208" i="52" s="1"/>
  <c r="EF207" i="52"/>
  <c r="HM207" i="52" s="1"/>
  <c r="EH206" i="52"/>
  <c r="IA206" i="52" s="1"/>
  <c r="EJ205" i="52"/>
  <c r="EL204" i="52"/>
  <c r="EN203" i="52"/>
  <c r="IG203" i="52" s="1"/>
  <c r="DV203" i="52"/>
  <c r="FR203" i="52" s="1"/>
  <c r="DX202" i="52"/>
  <c r="GF202" i="52" s="1"/>
  <c r="DZ201" i="52"/>
  <c r="GH201" i="52" s="1"/>
  <c r="EB200" i="52"/>
  <c r="FX200" i="52" s="1"/>
  <c r="EF199" i="52"/>
  <c r="HY199" i="52" s="1"/>
  <c r="EH198" i="52"/>
  <c r="IA198" i="52" s="1"/>
  <c r="EJ197" i="52"/>
  <c r="HQ197" i="52" s="1"/>
  <c r="EL196" i="52"/>
  <c r="HS196" i="52" s="1"/>
  <c r="EN195" i="52"/>
  <c r="IG195" i="52" s="1"/>
  <c r="DV195" i="52"/>
  <c r="FR195" i="52" s="1"/>
  <c r="DX194" i="52"/>
  <c r="FT194" i="52" s="1"/>
  <c r="DZ193" i="52"/>
  <c r="FV193" i="52" s="1"/>
  <c r="EB192" i="52"/>
  <c r="GJ192" i="52" s="1"/>
  <c r="EF191" i="52"/>
  <c r="HY191" i="52" s="1"/>
  <c r="EH190" i="52"/>
  <c r="IA190" i="52" s="1"/>
  <c r="EJ189" i="52"/>
  <c r="IC189" i="52" s="1"/>
  <c r="EL188" i="52"/>
  <c r="EN187" i="52"/>
  <c r="IG187" i="52" s="1"/>
  <c r="DV187" i="52"/>
  <c r="GD187" i="52" s="1"/>
  <c r="DX186" i="52"/>
  <c r="FT186" i="52" s="1"/>
  <c r="DZ185" i="52"/>
  <c r="FV185" i="52" s="1"/>
  <c r="EB184" i="52"/>
  <c r="GJ184" i="52" s="1"/>
  <c r="EF183" i="52"/>
  <c r="EH182" i="52"/>
  <c r="HO182" i="52" s="1"/>
  <c r="EJ181" i="52"/>
  <c r="IC181" i="52" s="1"/>
  <c r="EL180" i="52"/>
  <c r="EN179" i="52"/>
  <c r="HU179" i="52" s="1"/>
  <c r="DV179" i="52"/>
  <c r="GD179" i="52" s="1"/>
  <c r="DX178" i="52"/>
  <c r="FT178" i="52" s="1"/>
  <c r="DZ177" i="52"/>
  <c r="FV177" i="52" s="1"/>
  <c r="EB176" i="52"/>
  <c r="EF175" i="52"/>
  <c r="HM175" i="52" s="1"/>
  <c r="EH174" i="52"/>
  <c r="IA174" i="52" s="1"/>
  <c r="EJ173" i="52"/>
  <c r="IC173" i="52" s="1"/>
  <c r="EL172" i="52"/>
  <c r="IE172" i="52" s="1"/>
  <c r="EN171" i="52"/>
  <c r="HU171" i="52" s="1"/>
  <c r="DV171" i="52"/>
  <c r="DX170" i="52"/>
  <c r="GF170" i="52" s="1"/>
  <c r="DZ169" i="52"/>
  <c r="FV169" i="52" s="1"/>
  <c r="EB168" i="52"/>
  <c r="GJ168" i="52" s="1"/>
  <c r="EF167" i="52"/>
  <c r="HM167" i="52" s="1"/>
  <c r="EH166" i="52"/>
  <c r="IA166" i="52" s="1"/>
  <c r="EJ165" i="52"/>
  <c r="HQ165" i="52" s="1"/>
  <c r="EL164" i="52"/>
  <c r="EN163" i="52"/>
  <c r="HU163" i="52" s="1"/>
  <c r="DV163" i="52"/>
  <c r="DX162" i="52"/>
  <c r="DZ161" i="52"/>
  <c r="EB160" i="52"/>
  <c r="FX160" i="52" s="1"/>
  <c r="EF159" i="52"/>
  <c r="HM159" i="52" s="1"/>
  <c r="EH158" i="52"/>
  <c r="EJ157" i="52"/>
  <c r="HQ157" i="52" s="1"/>
  <c r="EL156" i="52"/>
  <c r="IE156" i="52" s="1"/>
  <c r="EN155" i="52"/>
  <c r="HU155" i="52" s="1"/>
  <c r="DV155" i="52"/>
  <c r="DX154" i="52"/>
  <c r="GF154" i="52" s="1"/>
  <c r="DZ153" i="52"/>
  <c r="FV153" i="52" s="1"/>
  <c r="EB152" i="52"/>
  <c r="FX152" i="52" s="1"/>
  <c r="EF151" i="52"/>
  <c r="HM151" i="52" s="1"/>
  <c r="EH150" i="52"/>
  <c r="IA150" i="52" s="1"/>
  <c r="EJ149" i="52"/>
  <c r="EL148" i="52"/>
  <c r="IE148" i="52" s="1"/>
  <c r="EN147" i="52"/>
  <c r="DV147" i="52"/>
  <c r="DX146" i="52"/>
  <c r="GF146" i="52" s="1"/>
  <c r="DZ145" i="52"/>
  <c r="DY143" i="52"/>
  <c r="EI139" i="52"/>
  <c r="HP139" i="52" s="1"/>
  <c r="DW136" i="52"/>
  <c r="FS136" i="52" s="1"/>
  <c r="EG132" i="52"/>
  <c r="HZ132" i="52" s="1"/>
  <c r="DU129" i="52"/>
  <c r="EC125" i="52"/>
  <c r="GK125" i="52" s="1"/>
  <c r="EM121" i="52"/>
  <c r="HT121" i="52" s="1"/>
  <c r="EA118" i="52"/>
  <c r="FW118" i="52" s="1"/>
  <c r="EJ109" i="52"/>
  <c r="IC109" i="52" s="1"/>
  <c r="EF95" i="52"/>
  <c r="HY95" i="52" s="1"/>
  <c r="EA65" i="52"/>
  <c r="EA210" i="52"/>
  <c r="GI210" i="52" s="1"/>
  <c r="EC209" i="52"/>
  <c r="GK209" i="52" s="1"/>
  <c r="EG208" i="52"/>
  <c r="HN208" i="52" s="1"/>
  <c r="EI207" i="52"/>
  <c r="IB207" i="52" s="1"/>
  <c r="EK206" i="52"/>
  <c r="HR206" i="52" s="1"/>
  <c r="EM205" i="52"/>
  <c r="HT205" i="52" s="1"/>
  <c r="DU205" i="52"/>
  <c r="FQ205" i="52" s="1"/>
  <c r="DW204" i="52"/>
  <c r="FS204" i="52" s="1"/>
  <c r="DY203" i="52"/>
  <c r="FU203" i="52" s="1"/>
  <c r="EA202" i="52"/>
  <c r="EC201" i="52"/>
  <c r="FY201" i="52" s="1"/>
  <c r="EG200" i="52"/>
  <c r="HZ200" i="52" s="1"/>
  <c r="EI199" i="52"/>
  <c r="EK198" i="52"/>
  <c r="HR198" i="52" s="1"/>
  <c r="EM197" i="52"/>
  <c r="HT197" i="52" s="1"/>
  <c r="DU197" i="52"/>
  <c r="DW196" i="52"/>
  <c r="FS196" i="52" s="1"/>
  <c r="DY195" i="52"/>
  <c r="EA194" i="52"/>
  <c r="GI194" i="52" s="1"/>
  <c r="EC193" i="52"/>
  <c r="GK193" i="52" s="1"/>
  <c r="EG192" i="52"/>
  <c r="EI191" i="52"/>
  <c r="HP191" i="52" s="1"/>
  <c r="EK190" i="52"/>
  <c r="ID190" i="52" s="1"/>
  <c r="EM189" i="52"/>
  <c r="DU189" i="52"/>
  <c r="GC189" i="52" s="1"/>
  <c r="DW188" i="52"/>
  <c r="FS188" i="52" s="1"/>
  <c r="DY187" i="52"/>
  <c r="EA186" i="52"/>
  <c r="FW186" i="52" s="1"/>
  <c r="EC185" i="52"/>
  <c r="GK185" i="52" s="1"/>
  <c r="EG184" i="52"/>
  <c r="HN184" i="52" s="1"/>
  <c r="EI183" i="52"/>
  <c r="EK182" i="52"/>
  <c r="ID182" i="52" s="1"/>
  <c r="EM181" i="52"/>
  <c r="DU123" i="52"/>
  <c r="EM80" i="52"/>
  <c r="IF80" i="52" s="1"/>
  <c r="EA267" i="52"/>
  <c r="EC266" i="52"/>
  <c r="EG265" i="52"/>
  <c r="HZ265" i="52" s="1"/>
  <c r="EI264" i="52"/>
  <c r="EK263" i="52"/>
  <c r="HR263" i="52" s="1"/>
  <c r="EM262" i="52"/>
  <c r="DU262" i="52"/>
  <c r="FQ262" i="52" s="1"/>
  <c r="DW261" i="52"/>
  <c r="GE261" i="52" s="1"/>
  <c r="DY260" i="52"/>
  <c r="GG260" i="52" s="1"/>
  <c r="EA259" i="52"/>
  <c r="GI259" i="52" s="1"/>
  <c r="EC258" i="52"/>
  <c r="EG257" i="52"/>
  <c r="EI256" i="52"/>
  <c r="EK255" i="52"/>
  <c r="EM254" i="52"/>
  <c r="HT254" i="52" s="1"/>
  <c r="DU254" i="52"/>
  <c r="FQ254" i="52" s="1"/>
  <c r="DW253" i="52"/>
  <c r="GE253" i="52" s="1"/>
  <c r="DY252" i="52"/>
  <c r="GG252" i="52" s="1"/>
  <c r="EA251" i="52"/>
  <c r="EC250" i="52"/>
  <c r="FY250" i="52" s="1"/>
  <c r="EG249" i="52"/>
  <c r="HZ249" i="52" s="1"/>
  <c r="EI248" i="52"/>
  <c r="EK247" i="52"/>
  <c r="EM246" i="52"/>
  <c r="DU246" i="52"/>
  <c r="FQ246" i="52" s="1"/>
  <c r="DW245" i="52"/>
  <c r="FS245" i="52" s="1"/>
  <c r="DY244" i="52"/>
  <c r="EA243" i="52"/>
  <c r="EC242" i="52"/>
  <c r="FY242" i="52" s="1"/>
  <c r="EG241" i="52"/>
  <c r="HZ241" i="52" s="1"/>
  <c r="EI240" i="52"/>
  <c r="EK239" i="52"/>
  <c r="HR239" i="52" s="1"/>
  <c r="EM238" i="52"/>
  <c r="IF238" i="52" s="1"/>
  <c r="DU238" i="52"/>
  <c r="FQ238" i="52" s="1"/>
  <c r="DW237" i="52"/>
  <c r="GE237" i="52" s="1"/>
  <c r="DY236" i="52"/>
  <c r="GG236" i="52" s="1"/>
  <c r="EA235" i="52"/>
  <c r="EC234" i="52"/>
  <c r="FY234" i="52" s="1"/>
  <c r="EG233" i="52"/>
  <c r="HZ233" i="52" s="1"/>
  <c r="EI232" i="52"/>
  <c r="EK231" i="52"/>
  <c r="HR231" i="52" s="1"/>
  <c r="EM230" i="52"/>
  <c r="HT230" i="52" s="1"/>
  <c r="DU230" i="52"/>
  <c r="DW229" i="52"/>
  <c r="DY228" i="52"/>
  <c r="GG228" i="52" s="1"/>
  <c r="EA227" i="52"/>
  <c r="GI227" i="52" s="1"/>
  <c r="EC226" i="52"/>
  <c r="EG225" i="52"/>
  <c r="HZ225" i="52" s="1"/>
  <c r="EI224" i="52"/>
  <c r="EK223" i="52"/>
  <c r="HR223" i="52" s="1"/>
  <c r="EM222" i="52"/>
  <c r="HT222" i="52" s="1"/>
  <c r="DU222" i="52"/>
  <c r="DW221" i="52"/>
  <c r="FS221" i="52" s="1"/>
  <c r="DY220" i="52"/>
  <c r="GG220" i="52" s="1"/>
  <c r="EA219" i="52"/>
  <c r="EC218" i="52"/>
  <c r="FY218" i="52" s="1"/>
  <c r="EG217" i="52"/>
  <c r="HZ217" i="52" s="1"/>
  <c r="EI216" i="52"/>
  <c r="EK215" i="52"/>
  <c r="EM214" i="52"/>
  <c r="DU214" i="52"/>
  <c r="FQ214" i="52" s="1"/>
  <c r="DW213" i="52"/>
  <c r="DY212" i="52"/>
  <c r="EA211" i="52"/>
  <c r="FW211" i="52" s="1"/>
  <c r="EC208" i="52"/>
  <c r="GK208" i="52" s="1"/>
  <c r="EM204" i="52"/>
  <c r="EA201" i="52"/>
  <c r="EK197" i="52"/>
  <c r="ID197" i="52" s="1"/>
  <c r="DY194" i="52"/>
  <c r="FU194" i="52" s="1"/>
  <c r="EI190" i="52"/>
  <c r="HP190" i="52" s="1"/>
  <c r="DW187" i="52"/>
  <c r="EG183" i="52"/>
  <c r="DU180" i="52"/>
  <c r="FQ180" i="52" s="1"/>
  <c r="EC176" i="52"/>
  <c r="FY176" i="52" s="1"/>
  <c r="EM172" i="52"/>
  <c r="EA169" i="52"/>
  <c r="GI169" i="52" s="1"/>
  <c r="EK165" i="52"/>
  <c r="DY162" i="52"/>
  <c r="FU162" i="52" s="1"/>
  <c r="EI158" i="52"/>
  <c r="IB158" i="52" s="1"/>
  <c r="DW155" i="52"/>
  <c r="GE155" i="52" s="1"/>
  <c r="EG151" i="52"/>
  <c r="DU148" i="52"/>
  <c r="FQ148" i="52" s="1"/>
  <c r="EC143" i="52"/>
  <c r="FY143" i="52" s="1"/>
  <c r="DY129" i="52"/>
  <c r="GG129" i="52" s="1"/>
  <c r="EH110" i="52"/>
  <c r="HO110" i="52" s="1"/>
  <c r="EL210" i="52"/>
  <c r="IE210" i="52" s="1"/>
  <c r="EN209" i="52"/>
  <c r="HU209" i="52" s="1"/>
  <c r="DV209" i="52"/>
  <c r="GD209" i="52" s="1"/>
  <c r="DX208" i="52"/>
  <c r="GF208" i="52" s="1"/>
  <c r="DZ207" i="52"/>
  <c r="EB206" i="52"/>
  <c r="EF205" i="52"/>
  <c r="EH204" i="52"/>
  <c r="HO204" i="52" s="1"/>
  <c r="EJ203" i="52"/>
  <c r="HQ203" i="52" s="1"/>
  <c r="EL202" i="52"/>
  <c r="EN201" i="52"/>
  <c r="DV201" i="52"/>
  <c r="GD201" i="52" s="1"/>
  <c r="DX200" i="52"/>
  <c r="GF200" i="52" s="1"/>
  <c r="DZ199" i="52"/>
  <c r="EB198" i="52"/>
  <c r="GJ198" i="52" s="1"/>
  <c r="EF197" i="52"/>
  <c r="EH196" i="52"/>
  <c r="HO196" i="52" s="1"/>
  <c r="EJ195" i="52"/>
  <c r="IC195" i="52" s="1"/>
  <c r="EL194" i="52"/>
  <c r="IE194" i="52" s="1"/>
  <c r="EN193" i="52"/>
  <c r="IG193" i="52" s="1"/>
  <c r="DV193" i="52"/>
  <c r="GD193" i="52" s="1"/>
  <c r="DX192" i="52"/>
  <c r="DZ191" i="52"/>
  <c r="EB190" i="52"/>
  <c r="FX190" i="52" s="1"/>
  <c r="EF189" i="52"/>
  <c r="HY189" i="52" s="1"/>
  <c r="EH188" i="52"/>
  <c r="EJ187" i="52"/>
  <c r="EL186" i="52"/>
  <c r="HS186" i="52" s="1"/>
  <c r="EN185" i="52"/>
  <c r="IG185" i="52" s="1"/>
  <c r="DV185" i="52"/>
  <c r="DX184" i="52"/>
  <c r="GF184" i="52" s="1"/>
  <c r="DZ183" i="52"/>
  <c r="GH183" i="52" s="1"/>
  <c r="EB182" i="52"/>
  <c r="FX182" i="52" s="1"/>
  <c r="EF181" i="52"/>
  <c r="HY181" i="52" s="1"/>
  <c r="EH180" i="52"/>
  <c r="EJ179" i="52"/>
  <c r="HQ179" i="52" s="1"/>
  <c r="EL178" i="52"/>
  <c r="HS178" i="52" s="1"/>
  <c r="EN177" i="52"/>
  <c r="IG177" i="52" s="1"/>
  <c r="DV177" i="52"/>
  <c r="GD177" i="52" s="1"/>
  <c r="DX176" i="52"/>
  <c r="GF176" i="52" s="1"/>
  <c r="DZ175" i="52"/>
  <c r="EB174" i="52"/>
  <c r="EF173" i="52"/>
  <c r="HY173" i="52" s="1"/>
  <c r="EH172" i="52"/>
  <c r="EJ171" i="52"/>
  <c r="HQ171" i="52" s="1"/>
  <c r="EL170" i="52"/>
  <c r="IE170" i="52" s="1"/>
  <c r="EN169" i="52"/>
  <c r="HU169" i="52" s="1"/>
  <c r="DV169" i="52"/>
  <c r="DX168" i="52"/>
  <c r="GF168" i="52" s="1"/>
  <c r="DZ167" i="52"/>
  <c r="EB166" i="52"/>
  <c r="FX166" i="52" s="1"/>
  <c r="EF165" i="52"/>
  <c r="HM165" i="52" s="1"/>
  <c r="EH164" i="52"/>
  <c r="IA164" i="52" s="1"/>
  <c r="EJ163" i="52"/>
  <c r="HQ163" i="52" s="1"/>
  <c r="EL162" i="52"/>
  <c r="IE162" i="52" s="1"/>
  <c r="EN161" i="52"/>
  <c r="HU161" i="52" s="1"/>
  <c r="DV161" i="52"/>
  <c r="DX160" i="52"/>
  <c r="GF160" i="52" s="1"/>
  <c r="DZ159" i="52"/>
  <c r="GH159" i="52" s="1"/>
  <c r="EB158" i="52"/>
  <c r="GJ158" i="52" s="1"/>
  <c r="EF157" i="52"/>
  <c r="HM157" i="52" s="1"/>
  <c r="EH156" i="52"/>
  <c r="EJ155" i="52"/>
  <c r="HQ155" i="52" s="1"/>
  <c r="EL154" i="52"/>
  <c r="IE154" i="52" s="1"/>
  <c r="EN153" i="52"/>
  <c r="DV153" i="52"/>
  <c r="DX152" i="52"/>
  <c r="FT152" i="52" s="1"/>
  <c r="DZ151" i="52"/>
  <c r="FV151" i="52" s="1"/>
  <c r="EB150" i="52"/>
  <c r="FX150" i="52" s="1"/>
  <c r="EF149" i="52"/>
  <c r="EH148" i="52"/>
  <c r="IA148" i="52" s="1"/>
  <c r="EJ147" i="52"/>
  <c r="HQ147" i="52" s="1"/>
  <c r="EL146" i="52"/>
  <c r="IE146" i="52" s="1"/>
  <c r="EN145" i="52"/>
  <c r="DV145" i="52"/>
  <c r="EA142" i="52"/>
  <c r="FW142" i="52" s="1"/>
  <c r="EK138" i="52"/>
  <c r="ID138" i="52" s="1"/>
  <c r="DY135" i="52"/>
  <c r="EI131" i="52"/>
  <c r="HP131" i="52" s="1"/>
  <c r="DW128" i="52"/>
  <c r="FS128" i="52" s="1"/>
  <c r="EG124" i="52"/>
  <c r="HZ124" i="52" s="1"/>
  <c r="DU121" i="52"/>
  <c r="EC117" i="52"/>
  <c r="DX106" i="52"/>
  <c r="EB91" i="52"/>
  <c r="GJ91" i="52" s="1"/>
  <c r="DU211" i="52"/>
  <c r="DW210" i="52"/>
  <c r="GE210" i="52" s="1"/>
  <c r="DY209" i="52"/>
  <c r="EA208" i="52"/>
  <c r="FW208" i="52" s="1"/>
  <c r="EC207" i="52"/>
  <c r="EG206" i="52"/>
  <c r="HZ206" i="52" s="1"/>
  <c r="EI205" i="52"/>
  <c r="HP205" i="52" s="1"/>
  <c r="EK204" i="52"/>
  <c r="ID204" i="52" s="1"/>
  <c r="EM203" i="52"/>
  <c r="DU203" i="52"/>
  <c r="FQ203" i="52" s="1"/>
  <c r="DW202" i="52"/>
  <c r="GE202" i="52" s="1"/>
  <c r="DY201" i="52"/>
  <c r="FU201" i="52" s="1"/>
  <c r="EA200" i="52"/>
  <c r="EC199" i="52"/>
  <c r="GK199" i="52" s="1"/>
  <c r="EG198" i="52"/>
  <c r="EI197" i="52"/>
  <c r="HP197" i="52" s="1"/>
  <c r="EK196" i="52"/>
  <c r="HR196" i="52" s="1"/>
  <c r="EM195" i="52"/>
  <c r="DU195" i="52"/>
  <c r="GC195" i="52" s="1"/>
  <c r="DW194" i="52"/>
  <c r="FS194" i="52" s="1"/>
  <c r="DY193" i="52"/>
  <c r="EA192" i="52"/>
  <c r="EC191" i="52"/>
  <c r="FY191" i="52" s="1"/>
  <c r="EG190" i="52"/>
  <c r="EI189" i="52"/>
  <c r="IB189" i="52" s="1"/>
  <c r="EK188" i="52"/>
  <c r="HR188" i="52" s="1"/>
  <c r="EM187" i="52"/>
  <c r="HT187" i="52" s="1"/>
  <c r="DU187" i="52"/>
  <c r="DW186" i="52"/>
  <c r="DY185" i="52"/>
  <c r="GG185" i="52" s="1"/>
  <c r="EA184" i="52"/>
  <c r="EC183" i="52"/>
  <c r="EG182" i="52"/>
  <c r="HZ182" i="52" s="1"/>
  <c r="EG38" i="52"/>
  <c r="HN38" i="52" s="1"/>
  <c r="EB181" i="52"/>
  <c r="EF180" i="52"/>
  <c r="HM180" i="52" s="1"/>
  <c r="EH179" i="52"/>
  <c r="EJ178" i="52"/>
  <c r="EL177" i="52"/>
  <c r="EN176" i="52"/>
  <c r="DV176" i="52"/>
  <c r="DX175" i="52"/>
  <c r="GF175" i="52" s="1"/>
  <c r="DZ174" i="52"/>
  <c r="GH174" i="52" s="1"/>
  <c r="EB173" i="52"/>
  <c r="EF172" i="52"/>
  <c r="HY172" i="52" s="1"/>
  <c r="EH171" i="52"/>
  <c r="IA171" i="52" s="1"/>
  <c r="EJ170" i="52"/>
  <c r="HQ170" i="52" s="1"/>
  <c r="EL169" i="52"/>
  <c r="IE169" i="52" s="1"/>
  <c r="EN168" i="52"/>
  <c r="HU168" i="52" s="1"/>
  <c r="DV168" i="52"/>
  <c r="GD168" i="52" s="1"/>
  <c r="DX167" i="52"/>
  <c r="GF167" i="52" s="1"/>
  <c r="DZ166" i="52"/>
  <c r="EB165" i="52"/>
  <c r="EF164" i="52"/>
  <c r="HM164" i="52" s="1"/>
  <c r="EH163" i="52"/>
  <c r="IA163" i="52" s="1"/>
  <c r="EJ162" i="52"/>
  <c r="HQ162" i="52" s="1"/>
  <c r="EL161" i="52"/>
  <c r="IE161" i="52" s="1"/>
  <c r="EN160" i="52"/>
  <c r="DV160" i="52"/>
  <c r="DX159" i="52"/>
  <c r="DZ158" i="52"/>
  <c r="GH158" i="52" s="1"/>
  <c r="EB157" i="52"/>
  <c r="EF156" i="52"/>
  <c r="HM156" i="52" s="1"/>
  <c r="EH155" i="52"/>
  <c r="IA155" i="52" s="1"/>
  <c r="EJ154" i="52"/>
  <c r="EL153" i="52"/>
  <c r="IE153" i="52" s="1"/>
  <c r="EN152" i="52"/>
  <c r="HU152" i="52" s="1"/>
  <c r="DV152" i="52"/>
  <c r="DX151" i="52"/>
  <c r="DZ150" i="52"/>
  <c r="FV150" i="52" s="1"/>
  <c r="EB149" i="52"/>
  <c r="FX149" i="52" s="1"/>
  <c r="EF148" i="52"/>
  <c r="EH147" i="52"/>
  <c r="EJ146" i="52"/>
  <c r="HQ146" i="52" s="1"/>
  <c r="EL145" i="52"/>
  <c r="IE145" i="52" s="1"/>
  <c r="EN144" i="52"/>
  <c r="HU144" i="52" s="1"/>
  <c r="EM141" i="52"/>
  <c r="HT141" i="52" s="1"/>
  <c r="EA138" i="52"/>
  <c r="EK134" i="52"/>
  <c r="ID134" i="52" s="1"/>
  <c r="DY131" i="52"/>
  <c r="EI127" i="52"/>
  <c r="DW124" i="52"/>
  <c r="EG120" i="52"/>
  <c r="HZ120" i="52" s="1"/>
  <c r="DU117" i="52"/>
  <c r="EB104" i="52"/>
  <c r="FX104" i="52" s="1"/>
  <c r="DV89" i="52"/>
  <c r="EJ144" i="52"/>
  <c r="HQ144" i="52" s="1"/>
  <c r="EL143" i="52"/>
  <c r="IE143" i="52" s="1"/>
  <c r="EN142" i="52"/>
  <c r="DV142" i="52"/>
  <c r="GD142" i="52" s="1"/>
  <c r="DX141" i="52"/>
  <c r="FT141" i="52" s="1"/>
  <c r="DZ140" i="52"/>
  <c r="GH140" i="52" s="1"/>
  <c r="EB139" i="52"/>
  <c r="FX139" i="52" s="1"/>
  <c r="EF138" i="52"/>
  <c r="HY138" i="52" s="1"/>
  <c r="EH137" i="52"/>
  <c r="IA137" i="52" s="1"/>
  <c r="EJ136" i="52"/>
  <c r="EL135" i="52"/>
  <c r="IE135" i="52" s="1"/>
  <c r="EN134" i="52"/>
  <c r="DV134" i="52"/>
  <c r="DX133" i="52"/>
  <c r="FT133" i="52" s="1"/>
  <c r="DZ132" i="52"/>
  <c r="GH132" i="52" s="1"/>
  <c r="EB131" i="52"/>
  <c r="FX131" i="52" s="1"/>
  <c r="EF130" i="52"/>
  <c r="EH129" i="52"/>
  <c r="IA129" i="52" s="1"/>
  <c r="EJ128" i="52"/>
  <c r="EL127" i="52"/>
  <c r="IE127" i="52" s="1"/>
  <c r="EN126" i="52"/>
  <c r="IG126" i="52" s="1"/>
  <c r="DV126" i="52"/>
  <c r="GD126" i="52" s="1"/>
  <c r="DX125" i="52"/>
  <c r="FT125" i="52" s="1"/>
  <c r="DZ124" i="52"/>
  <c r="GH124" i="52" s="1"/>
  <c r="EB123" i="52"/>
  <c r="FX123" i="52" s="1"/>
  <c r="EF122" i="52"/>
  <c r="EH121" i="52"/>
  <c r="IA121" i="52" s="1"/>
  <c r="EJ120" i="52"/>
  <c r="IC120" i="52" s="1"/>
  <c r="EL119" i="52"/>
  <c r="IE119" i="52" s="1"/>
  <c r="EN118" i="52"/>
  <c r="DV118" i="52"/>
  <c r="DX117" i="52"/>
  <c r="EJ115" i="52"/>
  <c r="DX112" i="52"/>
  <c r="GF112" i="52" s="1"/>
  <c r="EH108" i="52"/>
  <c r="HO108" i="52" s="1"/>
  <c r="DV105" i="52"/>
  <c r="FR105" i="52" s="1"/>
  <c r="EF101" i="52"/>
  <c r="HY101" i="52" s="1"/>
  <c r="EN97" i="52"/>
  <c r="IG97" i="52" s="1"/>
  <c r="EB94" i="52"/>
  <c r="GJ94" i="52" s="1"/>
  <c r="EN89" i="52"/>
  <c r="IG89" i="52" s="1"/>
  <c r="DU84" i="52"/>
  <c r="FQ84" i="52" s="1"/>
  <c r="DZ76" i="52"/>
  <c r="FV76" i="52" s="1"/>
  <c r="EB59" i="52"/>
  <c r="GJ59" i="52" s="1"/>
  <c r="DY144" i="52"/>
  <c r="GG144" i="52" s="1"/>
  <c r="EA143" i="52"/>
  <c r="GI143" i="52" s="1"/>
  <c r="EC142" i="52"/>
  <c r="EG141" i="52"/>
  <c r="HZ141" i="52" s="1"/>
  <c r="EI140" i="52"/>
  <c r="HP140" i="52" s="1"/>
  <c r="EK139" i="52"/>
  <c r="ID139" i="52" s="1"/>
  <c r="EM138" i="52"/>
  <c r="HT138" i="52" s="1"/>
  <c r="DU138" i="52"/>
  <c r="DW137" i="52"/>
  <c r="GE137" i="52" s="1"/>
  <c r="DY136" i="52"/>
  <c r="EA135" i="52"/>
  <c r="GI135" i="52" s="1"/>
  <c r="EC134" i="52"/>
  <c r="EG133" i="52"/>
  <c r="EI132" i="52"/>
  <c r="HP132" i="52" s="1"/>
  <c r="EK131" i="52"/>
  <c r="ID131" i="52" s="1"/>
  <c r="EM130" i="52"/>
  <c r="DU130" i="52"/>
  <c r="DW129" i="52"/>
  <c r="FS129" i="52" s="1"/>
  <c r="DY128" i="52"/>
  <c r="EA127" i="52"/>
  <c r="EC126" i="52"/>
  <c r="FY126" i="52" s="1"/>
  <c r="EG125" i="52"/>
  <c r="HZ125" i="52" s="1"/>
  <c r="EI124" i="52"/>
  <c r="EK123" i="52"/>
  <c r="ID123" i="52" s="1"/>
  <c r="EM122" i="52"/>
  <c r="DU122" i="52"/>
  <c r="DW121" i="52"/>
  <c r="GE121" i="52" s="1"/>
  <c r="DY120" i="52"/>
  <c r="FU120" i="52" s="1"/>
  <c r="EA119" i="52"/>
  <c r="EC118" i="52"/>
  <c r="EG117" i="52"/>
  <c r="HZ117" i="52" s="1"/>
  <c r="EI116" i="52"/>
  <c r="HP116" i="52" s="1"/>
  <c r="EJ113" i="52"/>
  <c r="IC113" i="52" s="1"/>
  <c r="DX110" i="52"/>
  <c r="EH106" i="52"/>
  <c r="HO106" i="52" s="1"/>
  <c r="DV103" i="52"/>
  <c r="EF99" i="52"/>
  <c r="HY99" i="52" s="1"/>
  <c r="EN95" i="52"/>
  <c r="HU95" i="52" s="1"/>
  <c r="DU92" i="52"/>
  <c r="FQ92" i="52" s="1"/>
  <c r="DW87" i="52"/>
  <c r="DU80" i="52"/>
  <c r="FQ80" i="52" s="1"/>
  <c r="EI67" i="52"/>
  <c r="IB67" i="52" s="1"/>
  <c r="EH144" i="52"/>
  <c r="IA144" i="52" s="1"/>
  <c r="EJ143" i="52"/>
  <c r="EL142" i="52"/>
  <c r="EN141" i="52"/>
  <c r="IG141" i="52" s="1"/>
  <c r="DV141" i="52"/>
  <c r="DX140" i="52"/>
  <c r="FT140" i="52" s="1"/>
  <c r="DZ139" i="52"/>
  <c r="GH139" i="52" s="1"/>
  <c r="EB138" i="52"/>
  <c r="FX138" i="52" s="1"/>
  <c r="EF137" i="52"/>
  <c r="EH136" i="52"/>
  <c r="IA136" i="52" s="1"/>
  <c r="EJ135" i="52"/>
  <c r="IC135" i="52" s="1"/>
  <c r="DU181" i="52"/>
  <c r="GC181" i="52" s="1"/>
  <c r="DW180" i="52"/>
  <c r="DY179" i="52"/>
  <c r="EA178" i="52"/>
  <c r="FW178" i="52" s="1"/>
  <c r="EC177" i="52"/>
  <c r="GK177" i="52" s="1"/>
  <c r="EG176" i="52"/>
  <c r="EI175" i="52"/>
  <c r="EK174" i="52"/>
  <c r="EM173" i="52"/>
  <c r="DU173" i="52"/>
  <c r="FQ173" i="52" s="1"/>
  <c r="DW172" i="52"/>
  <c r="DY171" i="52"/>
  <c r="FU171" i="52" s="1"/>
  <c r="EA170" i="52"/>
  <c r="GI170" i="52" s="1"/>
  <c r="EC169" i="52"/>
  <c r="FY169" i="52" s="1"/>
  <c r="EG168" i="52"/>
  <c r="EI167" i="52"/>
  <c r="IB167" i="52" s="1"/>
  <c r="EK166" i="52"/>
  <c r="EM165" i="52"/>
  <c r="DU165" i="52"/>
  <c r="FQ165" i="52" s="1"/>
  <c r="DW164" i="52"/>
  <c r="GE164" i="52" s="1"/>
  <c r="DY163" i="52"/>
  <c r="FU163" i="52" s="1"/>
  <c r="EA162" i="52"/>
  <c r="GI162" i="52" s="1"/>
  <c r="EC161" i="52"/>
  <c r="EG160" i="52"/>
  <c r="EI159" i="52"/>
  <c r="IB159" i="52" s="1"/>
  <c r="EK158" i="52"/>
  <c r="EM157" i="52"/>
  <c r="DU157" i="52"/>
  <c r="FQ157" i="52" s="1"/>
  <c r="DW156" i="52"/>
  <c r="GE156" i="52" s="1"/>
  <c r="DY155" i="52"/>
  <c r="FU155" i="52" s="1"/>
  <c r="EA154" i="52"/>
  <c r="EC153" i="52"/>
  <c r="FY153" i="52" s="1"/>
  <c r="EG152" i="52"/>
  <c r="EI151" i="52"/>
  <c r="HP151" i="52" s="1"/>
  <c r="EK150" i="52"/>
  <c r="EM149" i="52"/>
  <c r="HT149" i="52" s="1"/>
  <c r="DU149" i="52"/>
  <c r="FQ149" i="52" s="1"/>
  <c r="DW148" i="52"/>
  <c r="GE148" i="52" s="1"/>
  <c r="DY147" i="52"/>
  <c r="EA146" i="52"/>
  <c r="GI146" i="52" s="1"/>
  <c r="EC145" i="52"/>
  <c r="FY145" i="52" s="1"/>
  <c r="EM143" i="52"/>
  <c r="HT143" i="52" s="1"/>
  <c r="EA140" i="52"/>
  <c r="EK136" i="52"/>
  <c r="ID136" i="52" s="1"/>
  <c r="DY133" i="52"/>
  <c r="EI129" i="52"/>
  <c r="HP129" i="52" s="1"/>
  <c r="DW126" i="52"/>
  <c r="EG122" i="52"/>
  <c r="HZ122" i="52" s="1"/>
  <c r="DU119" i="52"/>
  <c r="EB112" i="52"/>
  <c r="DX98" i="52"/>
  <c r="GF98" i="52" s="1"/>
  <c r="DX77" i="52"/>
  <c r="GF77" i="52" s="1"/>
  <c r="EF210" i="52"/>
  <c r="HM210" i="52" s="1"/>
  <c r="EH209" i="52"/>
  <c r="IA209" i="52" s="1"/>
  <c r="EJ208" i="52"/>
  <c r="EL207" i="52"/>
  <c r="IE207" i="52" s="1"/>
  <c r="EN206" i="52"/>
  <c r="HU206" i="52" s="1"/>
  <c r="DV206" i="52"/>
  <c r="DX205" i="52"/>
  <c r="FT205" i="52" s="1"/>
  <c r="DZ204" i="52"/>
  <c r="GH204" i="52" s="1"/>
  <c r="EB203" i="52"/>
  <c r="GJ203" i="52" s="1"/>
  <c r="EF202" i="52"/>
  <c r="HM202" i="52" s="1"/>
  <c r="EH201" i="52"/>
  <c r="EJ200" i="52"/>
  <c r="IC200" i="52" s="1"/>
  <c r="EL199" i="52"/>
  <c r="HS199" i="52" s="1"/>
  <c r="EN198" i="52"/>
  <c r="HU198" i="52" s="1"/>
  <c r="DV198" i="52"/>
  <c r="DX197" i="52"/>
  <c r="FT197" i="52" s="1"/>
  <c r="DZ196" i="52"/>
  <c r="GH196" i="52" s="1"/>
  <c r="EB195" i="52"/>
  <c r="GJ195" i="52" s="1"/>
  <c r="EF194" i="52"/>
  <c r="EH193" i="52"/>
  <c r="HO193" i="52" s="1"/>
  <c r="EJ192" i="52"/>
  <c r="HQ192" i="52" s="1"/>
  <c r="EL191" i="52"/>
  <c r="IE191" i="52" s="1"/>
  <c r="EN190" i="52"/>
  <c r="HU190" i="52" s="1"/>
  <c r="DV190" i="52"/>
  <c r="DX189" i="52"/>
  <c r="DZ188" i="52"/>
  <c r="FV188" i="52" s="1"/>
  <c r="EB187" i="52"/>
  <c r="EF186" i="52"/>
  <c r="HY186" i="52" s="1"/>
  <c r="EH185" i="52"/>
  <c r="HO185" i="52" s="1"/>
  <c r="EJ184" i="52"/>
  <c r="IC184" i="52" s="1"/>
  <c r="EL183" i="52"/>
  <c r="IE183" i="52" s="1"/>
  <c r="EN182" i="52"/>
  <c r="IG182" i="52" s="1"/>
  <c r="DV182" i="52"/>
  <c r="GD182" i="52" s="1"/>
  <c r="DX181" i="52"/>
  <c r="FT181" i="52" s="1"/>
  <c r="DZ180" i="52"/>
  <c r="EB179" i="52"/>
  <c r="GJ179" i="52" s="1"/>
  <c r="EF178" i="52"/>
  <c r="EH177" i="52"/>
  <c r="IA177" i="52" s="1"/>
  <c r="EJ176" i="52"/>
  <c r="EL175" i="52"/>
  <c r="IE175" i="52" s="1"/>
  <c r="EN174" i="52"/>
  <c r="DV174" i="52"/>
  <c r="DX173" i="52"/>
  <c r="FT173" i="52" s="1"/>
  <c r="DZ172" i="52"/>
  <c r="FV172" i="52" s="1"/>
  <c r="EB171" i="52"/>
  <c r="FX171" i="52" s="1"/>
  <c r="EF170" i="52"/>
  <c r="HM170" i="52" s="1"/>
  <c r="EH169" i="52"/>
  <c r="EJ168" i="52"/>
  <c r="EL167" i="52"/>
  <c r="IE167" i="52" s="1"/>
  <c r="EN166" i="52"/>
  <c r="HU166" i="52" s="1"/>
  <c r="DV166" i="52"/>
  <c r="DX165" i="52"/>
  <c r="GF165" i="52" s="1"/>
  <c r="DZ164" i="52"/>
  <c r="GH164" i="52" s="1"/>
  <c r="EB163" i="52"/>
  <c r="FX163" i="52" s="1"/>
  <c r="EF162" i="52"/>
  <c r="EH161" i="52"/>
  <c r="IA161" i="52" s="1"/>
  <c r="EJ160" i="52"/>
  <c r="HQ160" i="52" s="1"/>
  <c r="EL159" i="52"/>
  <c r="IE159" i="52" s="1"/>
  <c r="EN158" i="52"/>
  <c r="HU158" i="52" s="1"/>
  <c r="DV158" i="52"/>
  <c r="GD158" i="52" s="1"/>
  <c r="DX157" i="52"/>
  <c r="GF157" i="52" s="1"/>
  <c r="DZ156" i="52"/>
  <c r="GH156" i="52" s="1"/>
  <c r="EB155" i="52"/>
  <c r="FX155" i="52" s="1"/>
  <c r="EF154" i="52"/>
  <c r="HM154" i="52" s="1"/>
  <c r="EH153" i="52"/>
  <c r="IA153" i="52" s="1"/>
  <c r="EJ152" i="52"/>
  <c r="HQ152" i="52" s="1"/>
  <c r="EL151" i="52"/>
  <c r="EN150" i="52"/>
  <c r="HU150" i="52" s="1"/>
  <c r="DV150" i="52"/>
  <c r="GD150" i="52" s="1"/>
  <c r="DX149" i="52"/>
  <c r="GF149" i="52" s="1"/>
  <c r="DZ148" i="52"/>
  <c r="EB147" i="52"/>
  <c r="FX147" i="52" s="1"/>
  <c r="EF146" i="52"/>
  <c r="HM146" i="52" s="1"/>
  <c r="EH145" i="52"/>
  <c r="EG144" i="52"/>
  <c r="DU141" i="52"/>
  <c r="GC141" i="52" s="1"/>
  <c r="EC137" i="52"/>
  <c r="EM133" i="52"/>
  <c r="HT133" i="52" s="1"/>
  <c r="EA130" i="52"/>
  <c r="EK126" i="52"/>
  <c r="ID126" i="52" s="1"/>
  <c r="DY123" i="52"/>
  <c r="EI119" i="52"/>
  <c r="DV115" i="52"/>
  <c r="EL100" i="52"/>
  <c r="HS100" i="52" s="1"/>
  <c r="EI82" i="52"/>
  <c r="IB82" i="52" s="1"/>
  <c r="EF144" i="52"/>
  <c r="HM144" i="52" s="1"/>
  <c r="EH143" i="52"/>
  <c r="IA143" i="52" s="1"/>
  <c r="EJ142" i="52"/>
  <c r="EL141" i="52"/>
  <c r="IE141" i="52" s="1"/>
  <c r="EN140" i="52"/>
  <c r="HU140" i="52" s="1"/>
  <c r="DV140" i="52"/>
  <c r="GD140" i="52" s="1"/>
  <c r="DX139" i="52"/>
  <c r="FT139" i="52" s="1"/>
  <c r="DZ138" i="52"/>
  <c r="GH138" i="52" s="1"/>
  <c r="EB137" i="52"/>
  <c r="FX137" i="52" s="1"/>
  <c r="EF136" i="52"/>
  <c r="EH135" i="52"/>
  <c r="EJ134" i="52"/>
  <c r="EL133" i="52"/>
  <c r="IE133" i="52" s="1"/>
  <c r="EN132" i="52"/>
  <c r="IG132" i="52" s="1"/>
  <c r="DV132" i="52"/>
  <c r="GD132" i="52" s="1"/>
  <c r="DX131" i="52"/>
  <c r="FT131" i="52" s="1"/>
  <c r="DZ130" i="52"/>
  <c r="GH130" i="52" s="1"/>
  <c r="EB129" i="52"/>
  <c r="FX129" i="52" s="1"/>
  <c r="EF128" i="52"/>
  <c r="HY128" i="52" s="1"/>
  <c r="EH127" i="52"/>
  <c r="IA127" i="52" s="1"/>
  <c r="EJ126" i="52"/>
  <c r="EL125" i="52"/>
  <c r="IE125" i="52" s="1"/>
  <c r="EN124" i="52"/>
  <c r="DV124" i="52"/>
  <c r="GD124" i="52" s="1"/>
  <c r="DX123" i="52"/>
  <c r="FT123" i="52" s="1"/>
  <c r="DZ122" i="52"/>
  <c r="GH122" i="52" s="1"/>
  <c r="EB121" i="52"/>
  <c r="FX121" i="52" s="1"/>
  <c r="EF120" i="52"/>
  <c r="EH119" i="52"/>
  <c r="IA119" i="52" s="1"/>
  <c r="EJ118" i="52"/>
  <c r="EL117" i="52"/>
  <c r="EN116" i="52"/>
  <c r="EL114" i="52"/>
  <c r="HS114" i="52" s="1"/>
  <c r="EI181" i="52"/>
  <c r="EK180" i="52"/>
  <c r="HR180" i="52" s="1"/>
  <c r="EM179" i="52"/>
  <c r="IF179" i="52" s="1"/>
  <c r="DU179" i="52"/>
  <c r="FQ179" i="52" s="1"/>
  <c r="DW178" i="52"/>
  <c r="DY177" i="52"/>
  <c r="EA176" i="52"/>
  <c r="FW176" i="52" s="1"/>
  <c r="EC175" i="52"/>
  <c r="FY175" i="52" s="1"/>
  <c r="EG174" i="52"/>
  <c r="EI173" i="52"/>
  <c r="EK172" i="52"/>
  <c r="HR172" i="52" s="1"/>
  <c r="EM171" i="52"/>
  <c r="DU171" i="52"/>
  <c r="FQ171" i="52" s="1"/>
  <c r="DW170" i="52"/>
  <c r="DY169" i="52"/>
  <c r="FU169" i="52" s="1"/>
  <c r="EA168" i="52"/>
  <c r="GI168" i="52" s="1"/>
  <c r="EC167" i="52"/>
  <c r="EG166" i="52"/>
  <c r="EI165" i="52"/>
  <c r="IB165" i="52" s="1"/>
  <c r="EK164" i="52"/>
  <c r="EM163" i="52"/>
  <c r="DU163" i="52"/>
  <c r="FQ163" i="52" s="1"/>
  <c r="DW162" i="52"/>
  <c r="GE162" i="52" s="1"/>
  <c r="DY161" i="52"/>
  <c r="FU161" i="52" s="1"/>
  <c r="EA160" i="52"/>
  <c r="EC159" i="52"/>
  <c r="EG158" i="52"/>
  <c r="EI157" i="52"/>
  <c r="IB157" i="52" s="1"/>
  <c r="EK156" i="52"/>
  <c r="ID156" i="52" s="1"/>
  <c r="EM155" i="52"/>
  <c r="HT155" i="52" s="1"/>
  <c r="DU155" i="52"/>
  <c r="FQ155" i="52" s="1"/>
  <c r="DW154" i="52"/>
  <c r="GE154" i="52" s="1"/>
  <c r="DY153" i="52"/>
  <c r="FU153" i="52" s="1"/>
  <c r="EA152" i="52"/>
  <c r="EC151" i="52"/>
  <c r="FY151" i="52" s="1"/>
  <c r="EG150" i="52"/>
  <c r="EI149" i="52"/>
  <c r="HP149" i="52" s="1"/>
  <c r="EK148" i="52"/>
  <c r="HR148" i="52" s="1"/>
  <c r="EM147" i="52"/>
  <c r="HT147" i="52" s="1"/>
  <c r="DU147" i="52"/>
  <c r="DW146" i="52"/>
  <c r="DY145" i="52"/>
  <c r="FU145" i="52" s="1"/>
  <c r="DU143" i="52"/>
  <c r="EC139" i="52"/>
  <c r="EM135" i="52"/>
  <c r="HT135" i="52" s="1"/>
  <c r="EA132" i="52"/>
  <c r="EK128" i="52"/>
  <c r="ID128" i="52" s="1"/>
  <c r="DY125" i="52"/>
  <c r="EI121" i="52"/>
  <c r="DW118" i="52"/>
  <c r="FS118" i="52" s="1"/>
  <c r="EL108" i="52"/>
  <c r="HS108" i="52" s="1"/>
  <c r="EH94" i="52"/>
  <c r="HO94" i="52" s="1"/>
  <c r="EG60" i="52"/>
  <c r="HN60" i="52" s="1"/>
  <c r="DZ210" i="52"/>
  <c r="GH210" i="52" s="1"/>
  <c r="EB209" i="52"/>
  <c r="FX209" i="52" s="1"/>
  <c r="EF208" i="52"/>
  <c r="HY208" i="52" s="1"/>
  <c r="EH207" i="52"/>
  <c r="IA207" i="52" s="1"/>
  <c r="EJ206" i="52"/>
  <c r="HQ206" i="52" s="1"/>
  <c r="EL205" i="52"/>
  <c r="HS205" i="52" s="1"/>
  <c r="EN204" i="52"/>
  <c r="IG204" i="52" s="1"/>
  <c r="DV204" i="52"/>
  <c r="GD204" i="52" s="1"/>
  <c r="DX203" i="52"/>
  <c r="GF203" i="52" s="1"/>
  <c r="DZ202" i="52"/>
  <c r="GH202" i="52" s="1"/>
  <c r="EB201" i="52"/>
  <c r="FX201" i="52" s="1"/>
  <c r="EF200" i="52"/>
  <c r="EH199" i="52"/>
  <c r="EJ198" i="52"/>
  <c r="HQ198" i="52" s="1"/>
  <c r="EL197" i="52"/>
  <c r="IE197" i="52" s="1"/>
  <c r="EN196" i="52"/>
  <c r="DV196" i="52"/>
  <c r="FR196" i="52" s="1"/>
  <c r="DX195" i="52"/>
  <c r="GF195" i="52" s="1"/>
  <c r="DZ194" i="52"/>
  <c r="EB193" i="52"/>
  <c r="EF192" i="52"/>
  <c r="EH191" i="52"/>
  <c r="IA191" i="52" s="1"/>
  <c r="EJ190" i="52"/>
  <c r="HQ190" i="52" s="1"/>
  <c r="EL189" i="52"/>
  <c r="EN188" i="52"/>
  <c r="HU188" i="52" s="1"/>
  <c r="DV188" i="52"/>
  <c r="GD188" i="52" s="1"/>
  <c r="DX187" i="52"/>
  <c r="GF187" i="52" s="1"/>
  <c r="DZ186" i="52"/>
  <c r="EB185" i="52"/>
  <c r="EF184" i="52"/>
  <c r="HM184" i="52" s="1"/>
  <c r="EH183" i="52"/>
  <c r="IA183" i="52" s="1"/>
  <c r="EJ182" i="52"/>
  <c r="EL181" i="52"/>
  <c r="HS181" i="52" s="1"/>
  <c r="EN180" i="52"/>
  <c r="HU180" i="52" s="1"/>
  <c r="DV180" i="52"/>
  <c r="FR180" i="52" s="1"/>
  <c r="DX179" i="52"/>
  <c r="DZ178" i="52"/>
  <c r="GH178" i="52" s="1"/>
  <c r="EB177" i="52"/>
  <c r="FX177" i="52" s="1"/>
  <c r="EF176" i="52"/>
  <c r="EH175" i="52"/>
  <c r="IA175" i="52" s="1"/>
  <c r="EJ174" i="52"/>
  <c r="EL173" i="52"/>
  <c r="IE173" i="52" s="1"/>
  <c r="EN172" i="52"/>
  <c r="DV172" i="52"/>
  <c r="DX171" i="52"/>
  <c r="FT171" i="52" s="1"/>
  <c r="DZ170" i="52"/>
  <c r="EB169" i="52"/>
  <c r="GJ169" i="52" s="1"/>
  <c r="EF168" i="52"/>
  <c r="EH167" i="52"/>
  <c r="IA167" i="52" s="1"/>
  <c r="EJ166" i="52"/>
  <c r="HQ166" i="52" s="1"/>
  <c r="EL165" i="52"/>
  <c r="IE165" i="52" s="1"/>
  <c r="EN164" i="52"/>
  <c r="HU164" i="52" s="1"/>
  <c r="DV164" i="52"/>
  <c r="GD164" i="52" s="1"/>
  <c r="DX163" i="52"/>
  <c r="FT163" i="52" s="1"/>
  <c r="DZ162" i="52"/>
  <c r="EB161" i="52"/>
  <c r="EF160" i="52"/>
  <c r="HM160" i="52" s="1"/>
  <c r="EH159" i="52"/>
  <c r="IA159" i="52" s="1"/>
  <c r="EJ158" i="52"/>
  <c r="EL157" i="52"/>
  <c r="EN156" i="52"/>
  <c r="DV156" i="52"/>
  <c r="FR156" i="52" s="1"/>
  <c r="DX155" i="52"/>
  <c r="GF155" i="52" s="1"/>
  <c r="DZ154" i="52"/>
  <c r="EB153" i="52"/>
  <c r="GJ153" i="52" s="1"/>
  <c r="EF152" i="52"/>
  <c r="HM152" i="52" s="1"/>
  <c r="EH151" i="52"/>
  <c r="IA151" i="52" s="1"/>
  <c r="EJ150" i="52"/>
  <c r="HQ150" i="52" s="1"/>
  <c r="EL149" i="52"/>
  <c r="IE149" i="52" s="1"/>
  <c r="EN148" i="52"/>
  <c r="IG148" i="52" s="1"/>
  <c r="DV148" i="52"/>
  <c r="DX147" i="52"/>
  <c r="DZ146" i="52"/>
  <c r="FV146" i="52" s="1"/>
  <c r="EB145" i="52"/>
  <c r="GJ145" i="52" s="1"/>
  <c r="EI143" i="52"/>
  <c r="DW140" i="52"/>
  <c r="EG136" i="52"/>
  <c r="HZ136" i="52" s="1"/>
  <c r="DU133" i="52"/>
  <c r="EC129" i="52"/>
  <c r="EM125" i="52"/>
  <c r="EA122" i="52"/>
  <c r="EK118" i="52"/>
  <c r="EF111" i="52"/>
  <c r="HY111" i="52" s="1"/>
  <c r="DZ97" i="52"/>
  <c r="EH73" i="52"/>
  <c r="IA73" i="52" s="1"/>
  <c r="DZ144" i="52"/>
  <c r="FV144" i="52" s="1"/>
  <c r="EB143" i="52"/>
  <c r="FX143" i="52" s="1"/>
  <c r="EF142" i="52"/>
  <c r="EH141" i="52"/>
  <c r="IA141" i="52" s="1"/>
  <c r="EJ140" i="52"/>
  <c r="EL139" i="52"/>
  <c r="IE139" i="52" s="1"/>
  <c r="EN138" i="52"/>
  <c r="DV138" i="52"/>
  <c r="GD138" i="52" s="1"/>
  <c r="DX137" i="52"/>
  <c r="FT137" i="52" s="1"/>
  <c r="DZ136" i="52"/>
  <c r="GH136" i="52" s="1"/>
  <c r="EB135" i="52"/>
  <c r="FX135" i="52" s="1"/>
  <c r="EF134" i="52"/>
  <c r="HY134" i="52" s="1"/>
  <c r="EH133" i="52"/>
  <c r="IA133" i="52" s="1"/>
  <c r="EJ132" i="52"/>
  <c r="EL131" i="52"/>
  <c r="EN130" i="52"/>
  <c r="DV130" i="52"/>
  <c r="GD130" i="52" s="1"/>
  <c r="DX129" i="52"/>
  <c r="FT129" i="52" s="1"/>
  <c r="DZ128" i="52"/>
  <c r="EB127" i="52"/>
  <c r="FX127" i="52" s="1"/>
  <c r="EF126" i="52"/>
  <c r="EH125" i="52"/>
  <c r="IA125" i="52" s="1"/>
  <c r="EJ124" i="52"/>
  <c r="EL123" i="52"/>
  <c r="IE123" i="52" s="1"/>
  <c r="EN122" i="52"/>
  <c r="HU122" i="52" s="1"/>
  <c r="DV122" i="52"/>
  <c r="FR122" i="52" s="1"/>
  <c r="DX121" i="52"/>
  <c r="FT121" i="52" s="1"/>
  <c r="DZ120" i="52"/>
  <c r="GH120" i="52" s="1"/>
  <c r="EB119" i="52"/>
  <c r="FX119" i="52" s="1"/>
  <c r="EL134" i="52"/>
  <c r="IE134" i="52" s="1"/>
  <c r="EN133" i="52"/>
  <c r="DV133" i="52"/>
  <c r="DX132" i="52"/>
  <c r="FT132" i="52" s="1"/>
  <c r="DZ131" i="52"/>
  <c r="GH131" i="52" s="1"/>
  <c r="EB130" i="52"/>
  <c r="FX130" i="52" s="1"/>
  <c r="EF129" i="52"/>
  <c r="EH128" i="52"/>
  <c r="IA128" i="52" s="1"/>
  <c r="EJ127" i="52"/>
  <c r="EL126" i="52"/>
  <c r="IE126" i="52" s="1"/>
  <c r="EN125" i="52"/>
  <c r="IG125" i="52" s="1"/>
  <c r="DV125" i="52"/>
  <c r="GD125" i="52" s="1"/>
  <c r="DX124" i="52"/>
  <c r="FT124" i="52" s="1"/>
  <c r="DZ123" i="52"/>
  <c r="EB122" i="52"/>
  <c r="FX122" i="52" s="1"/>
  <c r="EF121" i="52"/>
  <c r="EH120" i="52"/>
  <c r="IA120" i="52" s="1"/>
  <c r="EJ119" i="52"/>
  <c r="EL118" i="52"/>
  <c r="IE118" i="52" s="1"/>
  <c r="EN117" i="52"/>
  <c r="DV117" i="52"/>
  <c r="DZ115" i="52"/>
  <c r="GH115" i="52" s="1"/>
  <c r="EJ111" i="52"/>
  <c r="DX108" i="52"/>
  <c r="EH104" i="52"/>
  <c r="HO104" i="52" s="1"/>
  <c r="DV101" i="52"/>
  <c r="EF97" i="52"/>
  <c r="HM97" i="52" s="1"/>
  <c r="EN93" i="52"/>
  <c r="IG93" i="52" s="1"/>
  <c r="EA89" i="52"/>
  <c r="DW83" i="52"/>
  <c r="EF74" i="52"/>
  <c r="HM74" i="52" s="1"/>
  <c r="DU57" i="52"/>
  <c r="FQ57" i="52" s="1"/>
  <c r="EM115" i="52"/>
  <c r="HT115" i="52" s="1"/>
  <c r="DU115" i="52"/>
  <c r="GC115" i="52" s="1"/>
  <c r="DW114" i="52"/>
  <c r="FS114" i="52" s="1"/>
  <c r="DY113" i="52"/>
  <c r="GG113" i="52" s="1"/>
  <c r="EA112" i="52"/>
  <c r="FW112" i="52" s="1"/>
  <c r="EC111" i="52"/>
  <c r="GK111" i="52" s="1"/>
  <c r="EG110" i="52"/>
  <c r="EI109" i="52"/>
  <c r="EK108" i="52"/>
  <c r="HR108" i="52" s="1"/>
  <c r="EM107" i="52"/>
  <c r="DU107" i="52"/>
  <c r="GC107" i="52" s="1"/>
  <c r="DW106" i="52"/>
  <c r="FS106" i="52" s="1"/>
  <c r="DY105" i="52"/>
  <c r="GG105" i="52" s="1"/>
  <c r="EA104" i="52"/>
  <c r="FW104" i="52" s="1"/>
  <c r="EC103" i="52"/>
  <c r="GK103" i="52" s="1"/>
  <c r="EG102" i="52"/>
  <c r="HZ102" i="52" s="1"/>
  <c r="EI101" i="52"/>
  <c r="EK100" i="52"/>
  <c r="ID100" i="52" s="1"/>
  <c r="EM99" i="52"/>
  <c r="IF99" i="52" s="1"/>
  <c r="DU99" i="52"/>
  <c r="GC99" i="52" s="1"/>
  <c r="DW98" i="52"/>
  <c r="FS98" i="52" s="1"/>
  <c r="DY97" i="52"/>
  <c r="GG97" i="52" s="1"/>
  <c r="EA96" i="52"/>
  <c r="EC95" i="52"/>
  <c r="FY95" i="52" s="1"/>
  <c r="EG94" i="52"/>
  <c r="HZ94" i="52" s="1"/>
  <c r="EI93" i="52"/>
  <c r="IB93" i="52" s="1"/>
  <c r="EF92" i="52"/>
  <c r="HY92" i="52" s="1"/>
  <c r="EA91" i="52"/>
  <c r="DX90" i="52"/>
  <c r="GF90" i="52" s="1"/>
  <c r="EN88" i="52"/>
  <c r="EK87" i="52"/>
  <c r="DV86" i="52"/>
  <c r="FR86" i="52" s="1"/>
  <c r="DZ84" i="52"/>
  <c r="FV84" i="52" s="1"/>
  <c r="EF82" i="52"/>
  <c r="EJ80" i="52"/>
  <c r="HQ80" i="52" s="1"/>
  <c r="EN78" i="52"/>
  <c r="IG78" i="52" s="1"/>
  <c r="EN76" i="52"/>
  <c r="IG76" i="52" s="1"/>
  <c r="EB73" i="52"/>
  <c r="GJ73" i="52" s="1"/>
  <c r="EK69" i="52"/>
  <c r="HR69" i="52" s="1"/>
  <c r="DU65" i="52"/>
  <c r="FQ65" i="52" s="1"/>
  <c r="DZ60" i="52"/>
  <c r="FV60" i="52" s="1"/>
  <c r="EJ54" i="52"/>
  <c r="DZ116" i="52"/>
  <c r="GH116" i="52" s="1"/>
  <c r="EB115" i="52"/>
  <c r="FX115" i="52" s="1"/>
  <c r="EF114" i="52"/>
  <c r="HY114" i="52" s="1"/>
  <c r="EH113" i="52"/>
  <c r="EJ112" i="52"/>
  <c r="EL111" i="52"/>
  <c r="HS111" i="52" s="1"/>
  <c r="EN110" i="52"/>
  <c r="IG110" i="52" s="1"/>
  <c r="DV110" i="52"/>
  <c r="FR110" i="52" s="1"/>
  <c r="DX109" i="52"/>
  <c r="DZ108" i="52"/>
  <c r="FV108" i="52" s="1"/>
  <c r="EB107" i="52"/>
  <c r="EF106" i="52"/>
  <c r="HY106" i="52" s="1"/>
  <c r="EH105" i="52"/>
  <c r="HO105" i="52" s="1"/>
  <c r="EJ104" i="52"/>
  <c r="IC104" i="52" s="1"/>
  <c r="EL103" i="52"/>
  <c r="HS103" i="52" s="1"/>
  <c r="EN102" i="52"/>
  <c r="IG102" i="52" s="1"/>
  <c r="DV102" i="52"/>
  <c r="FR102" i="52" s="1"/>
  <c r="DX101" i="52"/>
  <c r="DZ100" i="52"/>
  <c r="FV100" i="52" s="1"/>
  <c r="EB99" i="52"/>
  <c r="GJ99" i="52" s="1"/>
  <c r="EF98" i="52"/>
  <c r="HY98" i="52" s="1"/>
  <c r="EH97" i="52"/>
  <c r="HO97" i="52" s="1"/>
  <c r="EJ96" i="52"/>
  <c r="HQ96" i="52" s="1"/>
  <c r="EL95" i="52"/>
  <c r="HS95" i="52" s="1"/>
  <c r="EN94" i="52"/>
  <c r="HU94" i="52" s="1"/>
  <c r="DV94" i="52"/>
  <c r="GD94" i="52" s="1"/>
  <c r="DV93" i="52"/>
  <c r="GD93" i="52" s="1"/>
  <c r="EL91" i="52"/>
  <c r="HS91" i="52" s="1"/>
  <c r="EI90" i="52"/>
  <c r="EF89" i="52"/>
  <c r="HM89" i="52" s="1"/>
  <c r="DZ88" i="52"/>
  <c r="FV88" i="52" s="1"/>
  <c r="EM86" i="52"/>
  <c r="IF86" i="52" s="1"/>
  <c r="DW85" i="52"/>
  <c r="FS85" i="52" s="1"/>
  <c r="EA83" i="52"/>
  <c r="EG81" i="52"/>
  <c r="HN81" i="52" s="1"/>
  <c r="EK79" i="52"/>
  <c r="DU78" i="52"/>
  <c r="FQ78" i="52" s="1"/>
  <c r="EN74" i="52"/>
  <c r="IG74" i="52" s="1"/>
  <c r="EB71" i="52"/>
  <c r="GJ71" i="52" s="1"/>
  <c r="DW67" i="52"/>
  <c r="EA62" i="52"/>
  <c r="EH57" i="52"/>
  <c r="DV44" i="52"/>
  <c r="FR44" i="52" s="1"/>
  <c r="DU116" i="52"/>
  <c r="GC116" i="52" s="1"/>
  <c r="DW115" i="52"/>
  <c r="FS115" i="52" s="1"/>
  <c r="DY114" i="52"/>
  <c r="GG114" i="52" s="1"/>
  <c r="EA113" i="52"/>
  <c r="EC112" i="52"/>
  <c r="GK112" i="52" s="1"/>
  <c r="DZ111" i="52"/>
  <c r="FV111" i="52" s="1"/>
  <c r="EJ107" i="52"/>
  <c r="IC107" i="52" s="1"/>
  <c r="DX104" i="52"/>
  <c r="EH100" i="52"/>
  <c r="HO100" i="52" s="1"/>
  <c r="DV97" i="52"/>
  <c r="FR97" i="52" s="1"/>
  <c r="EF93" i="52"/>
  <c r="HM93" i="52" s="1"/>
  <c r="EJ88" i="52"/>
  <c r="HQ88" i="52" s="1"/>
  <c r="DY82" i="52"/>
  <c r="EJ72" i="52"/>
  <c r="HQ72" i="52" s="1"/>
  <c r="DX51" i="52"/>
  <c r="GF51" i="52" s="1"/>
  <c r="DU144" i="52"/>
  <c r="GC144" i="52" s="1"/>
  <c r="DW143" i="52"/>
  <c r="DY142" i="52"/>
  <c r="GG142" i="52" s="1"/>
  <c r="EA141" i="52"/>
  <c r="GI141" i="52" s="1"/>
  <c r="EC140" i="52"/>
  <c r="EG139" i="52"/>
  <c r="EI138" i="52"/>
  <c r="EK137" i="52"/>
  <c r="ID137" i="52" s="1"/>
  <c r="EM136" i="52"/>
  <c r="HT136" i="52" s="1"/>
  <c r="DU136" i="52"/>
  <c r="GC136" i="52" s="1"/>
  <c r="DW135" i="52"/>
  <c r="GE135" i="52" s="1"/>
  <c r="DY134" i="52"/>
  <c r="EA133" i="52"/>
  <c r="EC132" i="52"/>
  <c r="FY132" i="52" s="1"/>
  <c r="EG131" i="52"/>
  <c r="HZ131" i="52" s="1"/>
  <c r="EI130" i="52"/>
  <c r="IB130" i="52" s="1"/>
  <c r="EK129" i="52"/>
  <c r="ID129" i="52" s="1"/>
  <c r="EM128" i="52"/>
  <c r="DU128" i="52"/>
  <c r="GC128" i="52" s="1"/>
  <c r="DW127" i="52"/>
  <c r="GE127" i="52" s="1"/>
  <c r="DY126" i="52"/>
  <c r="EA125" i="52"/>
  <c r="EC124" i="52"/>
  <c r="GK124" i="52" s="1"/>
  <c r="EG123" i="52"/>
  <c r="HZ123" i="52" s="1"/>
  <c r="EI122" i="52"/>
  <c r="HP122" i="52" s="1"/>
  <c r="EK121" i="52"/>
  <c r="EM120" i="52"/>
  <c r="HT120" i="52" s="1"/>
  <c r="DU120" i="52"/>
  <c r="DW119" i="52"/>
  <c r="GE119" i="52" s="1"/>
  <c r="DY118" i="52"/>
  <c r="EA117" i="52"/>
  <c r="EB116" i="52"/>
  <c r="FX116" i="52" s="1"/>
  <c r="EL112" i="52"/>
  <c r="HS112" i="52" s="1"/>
  <c r="DZ109" i="52"/>
  <c r="EJ105" i="52"/>
  <c r="IC105" i="52" s="1"/>
  <c r="DX102" i="52"/>
  <c r="EH98" i="52"/>
  <c r="HO98" i="52" s="1"/>
  <c r="DV95" i="52"/>
  <c r="GD95" i="52" s="1"/>
  <c r="EL90" i="52"/>
  <c r="HS90" i="52" s="1"/>
  <c r="EA85" i="52"/>
  <c r="DY78" i="52"/>
  <c r="GG78" i="52" s="1"/>
  <c r="EN62" i="52"/>
  <c r="IG62" i="52" s="1"/>
  <c r="EB144" i="52"/>
  <c r="GJ144" i="52" s="1"/>
  <c r="EF143" i="52"/>
  <c r="EH142" i="52"/>
  <c r="IA142" i="52" s="1"/>
  <c r="EJ141" i="52"/>
  <c r="EL140" i="52"/>
  <c r="EN139" i="52"/>
  <c r="IG139" i="52" s="1"/>
  <c r="DV139" i="52"/>
  <c r="FR139" i="52" s="1"/>
  <c r="DX138" i="52"/>
  <c r="FT138" i="52" s="1"/>
  <c r="DZ137" i="52"/>
  <c r="GH137" i="52" s="1"/>
  <c r="EB136" i="52"/>
  <c r="FX136" i="52" s="1"/>
  <c r="EF135" i="52"/>
  <c r="EH134" i="52"/>
  <c r="EJ133" i="52"/>
  <c r="IC133" i="52" s="1"/>
  <c r="EL132" i="52"/>
  <c r="IE132" i="52" s="1"/>
  <c r="EN131" i="52"/>
  <c r="HU131" i="52" s="1"/>
  <c r="DV131" i="52"/>
  <c r="DX130" i="52"/>
  <c r="FT130" i="52" s="1"/>
  <c r="DZ129" i="52"/>
  <c r="GH129" i="52" s="1"/>
  <c r="EB128" i="52"/>
  <c r="FX128" i="52" s="1"/>
  <c r="EF127" i="52"/>
  <c r="EH126" i="52"/>
  <c r="IA126" i="52" s="1"/>
  <c r="EJ125" i="52"/>
  <c r="EL124" i="52"/>
  <c r="IE124" i="52" s="1"/>
  <c r="EN123" i="52"/>
  <c r="IG123" i="52" s="1"/>
  <c r="DV123" i="52"/>
  <c r="DX122" i="52"/>
  <c r="FT122" i="52" s="1"/>
  <c r="DZ121" i="52"/>
  <c r="GH121" i="52" s="1"/>
  <c r="EB120" i="52"/>
  <c r="FX120" i="52" s="1"/>
  <c r="EF119" i="52"/>
  <c r="EH118" i="52"/>
  <c r="IA118" i="52" s="1"/>
  <c r="EJ117" i="52"/>
  <c r="EL116" i="52"/>
  <c r="EB114" i="52"/>
  <c r="FX114" i="52" s="1"/>
  <c r="EL110" i="52"/>
  <c r="HS110" i="52" s="1"/>
  <c r="DZ107" i="52"/>
  <c r="GH107" i="52" s="1"/>
  <c r="EJ103" i="52"/>
  <c r="IC103" i="52" s="1"/>
  <c r="DX100" i="52"/>
  <c r="GF100" i="52" s="1"/>
  <c r="EH96" i="52"/>
  <c r="HO96" i="52" s="1"/>
  <c r="EM92" i="52"/>
  <c r="IF92" i="52" s="1"/>
  <c r="DX88" i="52"/>
  <c r="GF88" i="52" s="1"/>
  <c r="EA81" i="52"/>
  <c r="EN70" i="52"/>
  <c r="IG70" i="52" s="1"/>
  <c r="EH41" i="52"/>
  <c r="EI115" i="52"/>
  <c r="HP115" i="52" s="1"/>
  <c r="EK114" i="52"/>
  <c r="HR114" i="52" s="1"/>
  <c r="EM113" i="52"/>
  <c r="HT113" i="52" s="1"/>
  <c r="DU113" i="52"/>
  <c r="GC113" i="52" s="1"/>
  <c r="DW112" i="52"/>
  <c r="FS112" i="52" s="1"/>
  <c r="DY111" i="52"/>
  <c r="GG111" i="52" s="1"/>
  <c r="EA110" i="52"/>
  <c r="FW110" i="52" s="1"/>
  <c r="EC109" i="52"/>
  <c r="GK109" i="52" s="1"/>
  <c r="EG108" i="52"/>
  <c r="EI107" i="52"/>
  <c r="IB107" i="52" s="1"/>
  <c r="EK106" i="52"/>
  <c r="HR106" i="52" s="1"/>
  <c r="EM105" i="52"/>
  <c r="DU105" i="52"/>
  <c r="GC105" i="52" s="1"/>
  <c r="DW104" i="52"/>
  <c r="FS104" i="52" s="1"/>
  <c r="DY103" i="52"/>
  <c r="GG103" i="52" s="1"/>
  <c r="EA102" i="52"/>
  <c r="FW102" i="52" s="1"/>
  <c r="EC101" i="52"/>
  <c r="EG100" i="52"/>
  <c r="EI99" i="52"/>
  <c r="EK98" i="52"/>
  <c r="HR98" i="52" s="1"/>
  <c r="EM97" i="52"/>
  <c r="IF97" i="52" s="1"/>
  <c r="DU97" i="52"/>
  <c r="DW96" i="52"/>
  <c r="FS96" i="52" s="1"/>
  <c r="DY95" i="52"/>
  <c r="FU95" i="52" s="1"/>
  <c r="EA94" i="52"/>
  <c r="FW94" i="52" s="1"/>
  <c r="EB93" i="52"/>
  <c r="DY92" i="52"/>
  <c r="FU92" i="52" s="1"/>
  <c r="DV91" i="52"/>
  <c r="FR91" i="52" s="1"/>
  <c r="EL89" i="52"/>
  <c r="IE89" i="52" s="1"/>
  <c r="EI88" i="52"/>
  <c r="IB88" i="52" s="1"/>
  <c r="EB87" i="52"/>
  <c r="GJ87" i="52" s="1"/>
  <c r="EH85" i="52"/>
  <c r="EL83" i="52"/>
  <c r="IE83" i="52" s="1"/>
  <c r="DV82" i="52"/>
  <c r="FR82" i="52" s="1"/>
  <c r="DZ80" i="52"/>
  <c r="FV80" i="52" s="1"/>
  <c r="EF78" i="52"/>
  <c r="HY78" i="52" s="1"/>
  <c r="DV76" i="52"/>
  <c r="FR76" i="52" s="1"/>
  <c r="EF72" i="52"/>
  <c r="HY72" i="52" s="1"/>
  <c r="EG68" i="52"/>
  <c r="HN68" i="52" s="1"/>
  <c r="EL63" i="52"/>
  <c r="DW59" i="52"/>
  <c r="GE59" i="52" s="1"/>
  <c r="EL49" i="52"/>
  <c r="HS49" i="52" s="1"/>
  <c r="DV116" i="52"/>
  <c r="GD116" i="52" s="1"/>
  <c r="DX115" i="52"/>
  <c r="FT115" i="52" s="1"/>
  <c r="DZ114" i="52"/>
  <c r="GH114" i="52" s="1"/>
  <c r="EB113" i="52"/>
  <c r="EF112" i="52"/>
  <c r="EH111" i="52"/>
  <c r="HO111" i="52" s="1"/>
  <c r="EJ110" i="52"/>
  <c r="IC110" i="52" s="1"/>
  <c r="EL109" i="52"/>
  <c r="HS109" i="52" s="1"/>
  <c r="EN108" i="52"/>
  <c r="IG108" i="52" s="1"/>
  <c r="DV108" i="52"/>
  <c r="FR108" i="52" s="1"/>
  <c r="DX107" i="52"/>
  <c r="GF107" i="52" s="1"/>
  <c r="DZ106" i="52"/>
  <c r="FV106" i="52" s="1"/>
  <c r="EB105" i="52"/>
  <c r="EF104" i="52"/>
  <c r="HY104" i="52" s="1"/>
  <c r="EH103" i="52"/>
  <c r="HO103" i="52" s="1"/>
  <c r="EJ102" i="52"/>
  <c r="IC102" i="52" s="1"/>
  <c r="EL101" i="52"/>
  <c r="HS101" i="52" s="1"/>
  <c r="EN100" i="52"/>
  <c r="IG100" i="52" s="1"/>
  <c r="EF118" i="52"/>
  <c r="HY118" i="52" s="1"/>
  <c r="EH117" i="52"/>
  <c r="EJ116" i="52"/>
  <c r="EN113" i="52"/>
  <c r="IG113" i="52" s="1"/>
  <c r="EB110" i="52"/>
  <c r="FX110" i="52" s="1"/>
  <c r="EL106" i="52"/>
  <c r="HS106" i="52" s="1"/>
  <c r="DZ103" i="52"/>
  <c r="FV103" i="52" s="1"/>
  <c r="EJ99" i="52"/>
  <c r="IC99" i="52" s="1"/>
  <c r="DX96" i="52"/>
  <c r="GF96" i="52" s="1"/>
  <c r="DZ92" i="52"/>
  <c r="EG87" i="52"/>
  <c r="HN87" i="52" s="1"/>
  <c r="EC80" i="52"/>
  <c r="FY80" i="52" s="1"/>
  <c r="EM68" i="52"/>
  <c r="EI144" i="52"/>
  <c r="IB144" i="52" s="1"/>
  <c r="EK143" i="52"/>
  <c r="ID143" i="52" s="1"/>
  <c r="EM142" i="52"/>
  <c r="HT142" i="52" s="1"/>
  <c r="DU142" i="52"/>
  <c r="GC142" i="52" s="1"/>
  <c r="DW141" i="52"/>
  <c r="GE141" i="52" s="1"/>
  <c r="DY140" i="52"/>
  <c r="EA139" i="52"/>
  <c r="GI139" i="52" s="1"/>
  <c r="EC138" i="52"/>
  <c r="EG137" i="52"/>
  <c r="HZ137" i="52" s="1"/>
  <c r="EI136" i="52"/>
  <c r="HP136" i="52" s="1"/>
  <c r="EK135" i="52"/>
  <c r="ID135" i="52" s="1"/>
  <c r="EM134" i="52"/>
  <c r="DU134" i="52"/>
  <c r="GC134" i="52" s="1"/>
  <c r="DW133" i="52"/>
  <c r="GE133" i="52" s="1"/>
  <c r="DY132" i="52"/>
  <c r="EA131" i="52"/>
  <c r="EC130" i="52"/>
  <c r="GK130" i="52" s="1"/>
  <c r="EG129" i="52"/>
  <c r="HZ129" i="52" s="1"/>
  <c r="EI128" i="52"/>
  <c r="IB128" i="52" s="1"/>
  <c r="EK127" i="52"/>
  <c r="ID127" i="52" s="1"/>
  <c r="EM126" i="52"/>
  <c r="DU126" i="52"/>
  <c r="DW125" i="52"/>
  <c r="FS125" i="52" s="1"/>
  <c r="DY124" i="52"/>
  <c r="GG124" i="52" s="1"/>
  <c r="EA123" i="52"/>
  <c r="GI123" i="52" s="1"/>
  <c r="EC122" i="52"/>
  <c r="EG121" i="52"/>
  <c r="HZ121" i="52" s="1"/>
  <c r="EI120" i="52"/>
  <c r="EK119" i="52"/>
  <c r="EM118" i="52"/>
  <c r="HT118" i="52" s="1"/>
  <c r="DU118" i="52"/>
  <c r="DW117" i="52"/>
  <c r="EF115" i="52"/>
  <c r="HY115" i="52" s="1"/>
  <c r="EN111" i="52"/>
  <c r="IG111" i="52" s="1"/>
  <c r="EB108" i="52"/>
  <c r="EL104" i="52"/>
  <c r="HS104" i="52" s="1"/>
  <c r="DZ101" i="52"/>
  <c r="FV101" i="52" s="1"/>
  <c r="EJ97" i="52"/>
  <c r="IC97" i="52" s="1"/>
  <c r="DX94" i="52"/>
  <c r="GF94" i="52" s="1"/>
  <c r="EH89" i="52"/>
  <c r="HO89" i="52" s="1"/>
  <c r="EG83" i="52"/>
  <c r="HN83" i="52" s="1"/>
  <c r="EB75" i="52"/>
  <c r="GJ75" i="52" s="1"/>
  <c r="DY58" i="52"/>
  <c r="FU58" i="52" s="1"/>
  <c r="DX144" i="52"/>
  <c r="DZ143" i="52"/>
  <c r="GH143" i="52" s="1"/>
  <c r="EB142" i="52"/>
  <c r="FX142" i="52" s="1"/>
  <c r="EF141" i="52"/>
  <c r="HM141" i="52" s="1"/>
  <c r="EH140" i="52"/>
  <c r="EJ139" i="52"/>
  <c r="IC139" i="52" s="1"/>
  <c r="EL138" i="52"/>
  <c r="HS138" i="52" s="1"/>
  <c r="EN137" i="52"/>
  <c r="HU137" i="52" s="1"/>
  <c r="DV137" i="52"/>
  <c r="DX136" i="52"/>
  <c r="FT136" i="52" s="1"/>
  <c r="DZ135" i="52"/>
  <c r="GH135" i="52" s="1"/>
  <c r="EB134" i="52"/>
  <c r="FX134" i="52" s="1"/>
  <c r="EF133" i="52"/>
  <c r="EH132" i="52"/>
  <c r="HO132" i="52" s="1"/>
  <c r="EJ131" i="52"/>
  <c r="EL130" i="52"/>
  <c r="HS130" i="52" s="1"/>
  <c r="EN129" i="52"/>
  <c r="IG129" i="52" s="1"/>
  <c r="DV129" i="52"/>
  <c r="FR129" i="52" s="1"/>
  <c r="DX128" i="52"/>
  <c r="FT128" i="52" s="1"/>
  <c r="DZ127" i="52"/>
  <c r="GH127" i="52" s="1"/>
  <c r="EB126" i="52"/>
  <c r="FX126" i="52" s="1"/>
  <c r="EF125" i="52"/>
  <c r="HY125" i="52" s="1"/>
  <c r="EH124" i="52"/>
  <c r="HO124" i="52" s="1"/>
  <c r="EJ123" i="52"/>
  <c r="IC123" i="52" s="1"/>
  <c r="EL122" i="52"/>
  <c r="EN121" i="52"/>
  <c r="IG121" i="52" s="1"/>
  <c r="DV121" i="52"/>
  <c r="GD121" i="52" s="1"/>
  <c r="DX120" i="52"/>
  <c r="FT120" i="52" s="1"/>
  <c r="DZ119" i="52"/>
  <c r="GH119" i="52" s="1"/>
  <c r="EB118" i="52"/>
  <c r="FX118" i="52" s="1"/>
  <c r="EF117" i="52"/>
  <c r="EH116" i="52"/>
  <c r="IA116" i="52" s="1"/>
  <c r="EF113" i="52"/>
  <c r="HY113" i="52" s="1"/>
  <c r="EN109" i="52"/>
  <c r="IG109" i="52" s="1"/>
  <c r="EB106" i="52"/>
  <c r="EL102" i="52"/>
  <c r="HS102" i="52" s="1"/>
  <c r="DZ99" i="52"/>
  <c r="EJ95" i="52"/>
  <c r="HQ95" i="52" s="1"/>
  <c r="EJ91" i="52"/>
  <c r="IC91" i="52" s="1"/>
  <c r="EI86" i="52"/>
  <c r="IB86" i="52" s="1"/>
  <c r="EG79" i="52"/>
  <c r="HN79" i="52" s="1"/>
  <c r="EF66" i="52"/>
  <c r="HM66" i="52" s="1"/>
  <c r="EA116" i="52"/>
  <c r="FW116" i="52" s="1"/>
  <c r="EC115" i="52"/>
  <c r="GK115" i="52" s="1"/>
  <c r="EG114" i="52"/>
  <c r="EI113" i="52"/>
  <c r="HP113" i="52" s="1"/>
  <c r="EK112" i="52"/>
  <c r="ID112" i="52" s="1"/>
  <c r="EM111" i="52"/>
  <c r="IF111" i="52" s="1"/>
  <c r="DU111" i="52"/>
  <c r="DW110" i="52"/>
  <c r="FS110" i="52" s="1"/>
  <c r="DY109" i="52"/>
  <c r="GG109" i="52" s="1"/>
  <c r="EA108" i="52"/>
  <c r="FW108" i="52" s="1"/>
  <c r="EC107" i="52"/>
  <c r="EG106" i="52"/>
  <c r="HN106" i="52" s="1"/>
  <c r="EI105" i="52"/>
  <c r="EK104" i="52"/>
  <c r="ID104" i="52" s="1"/>
  <c r="EM103" i="52"/>
  <c r="DU103" i="52"/>
  <c r="GC103" i="52" s="1"/>
  <c r="DW102" i="52"/>
  <c r="FS102" i="52" s="1"/>
  <c r="DY101" i="52"/>
  <c r="GG101" i="52" s="1"/>
  <c r="EA100" i="52"/>
  <c r="FW100" i="52" s="1"/>
  <c r="EC99" i="52"/>
  <c r="EG98" i="52"/>
  <c r="HN98" i="52" s="1"/>
  <c r="EI97" i="52"/>
  <c r="IB97" i="52" s="1"/>
  <c r="EK96" i="52"/>
  <c r="EM95" i="52"/>
  <c r="IF95" i="52" s="1"/>
  <c r="DU95" i="52"/>
  <c r="GC95" i="52" s="1"/>
  <c r="DW94" i="52"/>
  <c r="FS94" i="52" s="1"/>
  <c r="DW93" i="52"/>
  <c r="FS93" i="52" s="1"/>
  <c r="EN91" i="52"/>
  <c r="HU91" i="52" s="1"/>
  <c r="EJ90" i="52"/>
  <c r="IC90" i="52" s="1"/>
  <c r="EG89" i="52"/>
  <c r="HN89" i="52" s="1"/>
  <c r="EB88" i="52"/>
  <c r="GJ88" i="52" s="1"/>
  <c r="EN86" i="52"/>
  <c r="IG86" i="52" s="1"/>
  <c r="DX85" i="52"/>
  <c r="GF85" i="52" s="1"/>
  <c r="EB83" i="52"/>
  <c r="GJ83" i="52" s="1"/>
  <c r="EH81" i="52"/>
  <c r="IA81" i="52" s="1"/>
  <c r="EL79" i="52"/>
  <c r="IE79" i="52" s="1"/>
  <c r="DV78" i="52"/>
  <c r="FR78" i="52" s="1"/>
  <c r="DX75" i="52"/>
  <c r="GF75" i="52" s="1"/>
  <c r="EH71" i="52"/>
  <c r="HO71" i="52" s="1"/>
  <c r="EB67" i="52"/>
  <c r="GJ67" i="52" s="1"/>
  <c r="EI62" i="52"/>
  <c r="IB62" i="52" s="1"/>
  <c r="EM57" i="52"/>
  <c r="IF57" i="52" s="1"/>
  <c r="DX45" i="52"/>
  <c r="GF45" i="52" s="1"/>
  <c r="EL115" i="52"/>
  <c r="IE115" i="52" s="1"/>
  <c r="EN114" i="52"/>
  <c r="IG114" i="52" s="1"/>
  <c r="DV114" i="52"/>
  <c r="FR114" i="52" s="1"/>
  <c r="DX113" i="52"/>
  <c r="FT113" i="52" s="1"/>
  <c r="DZ112" i="52"/>
  <c r="GH112" i="52" s="1"/>
  <c r="EB111" i="52"/>
  <c r="EF110" i="52"/>
  <c r="HY110" i="52" s="1"/>
  <c r="EH109" i="52"/>
  <c r="EJ108" i="52"/>
  <c r="IC108" i="52" s="1"/>
  <c r="EL107" i="52"/>
  <c r="HS107" i="52" s="1"/>
  <c r="EN106" i="52"/>
  <c r="IG106" i="52" s="1"/>
  <c r="DV106" i="52"/>
  <c r="DX105" i="52"/>
  <c r="DZ104" i="52"/>
  <c r="FV104" i="52" s="1"/>
  <c r="EB103" i="52"/>
  <c r="EF102" i="52"/>
  <c r="EH101" i="52"/>
  <c r="EJ100" i="52"/>
  <c r="IC100" i="52" s="1"/>
  <c r="EL99" i="52"/>
  <c r="HS99" i="52" s="1"/>
  <c r="EN98" i="52"/>
  <c r="DV98" i="52"/>
  <c r="FR98" i="52" s="1"/>
  <c r="DX97" i="52"/>
  <c r="GF97" i="52" s="1"/>
  <c r="DZ96" i="52"/>
  <c r="FV96" i="52" s="1"/>
  <c r="EB95" i="52"/>
  <c r="GJ95" i="52" s="1"/>
  <c r="EF94" i="52"/>
  <c r="HY94" i="52" s="1"/>
  <c r="EH93" i="52"/>
  <c r="HO93" i="52" s="1"/>
  <c r="EC92" i="52"/>
  <c r="GK92" i="52" s="1"/>
  <c r="DZ91" i="52"/>
  <c r="DV90" i="52"/>
  <c r="FR90" i="52" s="1"/>
  <c r="EI37" i="52"/>
  <c r="IB37" i="52" s="1"/>
  <c r="EG111" i="52"/>
  <c r="HN111" i="52" s="1"/>
  <c r="EI110" i="52"/>
  <c r="IB110" i="52" s="1"/>
  <c r="EK109" i="52"/>
  <c r="HR109" i="52" s="1"/>
  <c r="EM108" i="52"/>
  <c r="DU108" i="52"/>
  <c r="GC108" i="52" s="1"/>
  <c r="DW107" i="52"/>
  <c r="FS107" i="52" s="1"/>
  <c r="DY106" i="52"/>
  <c r="EA105" i="52"/>
  <c r="FW105" i="52" s="1"/>
  <c r="EC104" i="52"/>
  <c r="GK104" i="52" s="1"/>
  <c r="EG103" i="52"/>
  <c r="HZ103" i="52" s="1"/>
  <c r="EI102" i="52"/>
  <c r="HP102" i="52" s="1"/>
  <c r="EK101" i="52"/>
  <c r="HR101" i="52" s="1"/>
  <c r="EM100" i="52"/>
  <c r="IF100" i="52" s="1"/>
  <c r="DU100" i="52"/>
  <c r="GC100" i="52" s="1"/>
  <c r="DW99" i="52"/>
  <c r="FS99" i="52" s="1"/>
  <c r="DY98" i="52"/>
  <c r="GG98" i="52" s="1"/>
  <c r="EA97" i="52"/>
  <c r="FW97" i="52" s="1"/>
  <c r="EC96" i="52"/>
  <c r="EG95" i="52"/>
  <c r="HN95" i="52" s="1"/>
  <c r="EI94" i="52"/>
  <c r="IB94" i="52" s="1"/>
  <c r="EK93" i="52"/>
  <c r="HR93" i="52" s="1"/>
  <c r="EI92" i="52"/>
  <c r="IB92" i="52" s="1"/>
  <c r="EF91" i="52"/>
  <c r="HY91" i="52" s="1"/>
  <c r="DZ90" i="52"/>
  <c r="FV90" i="52" s="1"/>
  <c r="DW89" i="52"/>
  <c r="EN87" i="52"/>
  <c r="DZ86" i="52"/>
  <c r="FV86" i="52" s="1"/>
  <c r="EF84" i="52"/>
  <c r="HY84" i="52" s="1"/>
  <c r="EJ82" i="52"/>
  <c r="IC82" i="52" s="1"/>
  <c r="EN80" i="52"/>
  <c r="IG80" i="52" s="1"/>
  <c r="DX79" i="52"/>
  <c r="GF79" i="52" s="1"/>
  <c r="EB77" i="52"/>
  <c r="GJ77" i="52" s="1"/>
  <c r="EL73" i="52"/>
  <c r="DZ70" i="52"/>
  <c r="FV70" i="52" s="1"/>
  <c r="EH65" i="52"/>
  <c r="HO65" i="52" s="1"/>
  <c r="EM60" i="52"/>
  <c r="IF60" i="52" s="1"/>
  <c r="DW56" i="52"/>
  <c r="EI76" i="52"/>
  <c r="IB76" i="52" s="1"/>
  <c r="EK75" i="52"/>
  <c r="HR75" i="52" s="1"/>
  <c r="EM74" i="52"/>
  <c r="IF74" i="52" s="1"/>
  <c r="DU74" i="52"/>
  <c r="FQ74" i="52" s="1"/>
  <c r="DW73" i="52"/>
  <c r="FS73" i="52" s="1"/>
  <c r="DY72" i="52"/>
  <c r="FU72" i="52" s="1"/>
  <c r="EA71" i="52"/>
  <c r="EC70" i="52"/>
  <c r="FY70" i="52" s="1"/>
  <c r="EB69" i="52"/>
  <c r="GJ69" i="52" s="1"/>
  <c r="DY68" i="52"/>
  <c r="FU68" i="52" s="1"/>
  <c r="DU67" i="52"/>
  <c r="FQ67" i="52" s="1"/>
  <c r="EL65" i="52"/>
  <c r="EI64" i="52"/>
  <c r="IB64" i="52" s="1"/>
  <c r="EC63" i="52"/>
  <c r="FY63" i="52" s="1"/>
  <c r="DZ62" i="52"/>
  <c r="FV62" i="52" s="1"/>
  <c r="DW61" i="52"/>
  <c r="EM59" i="52"/>
  <c r="IF59" i="52" s="1"/>
  <c r="EJ58" i="52"/>
  <c r="IC58" i="52" s="1"/>
  <c r="EG57" i="52"/>
  <c r="HN57" i="52" s="1"/>
  <c r="EA56" i="52"/>
  <c r="DX53" i="52"/>
  <c r="GF53" i="52" s="1"/>
  <c r="EF48" i="52"/>
  <c r="HY48" i="52" s="1"/>
  <c r="EH43" i="52"/>
  <c r="EN38" i="52"/>
  <c r="HU38" i="52" s="1"/>
  <c r="DV87" i="52"/>
  <c r="FR87" i="52" s="1"/>
  <c r="DX86" i="52"/>
  <c r="GF86" i="52" s="1"/>
  <c r="DZ85" i="52"/>
  <c r="FV85" i="52" s="1"/>
  <c r="EB84" i="52"/>
  <c r="GJ84" i="52" s="1"/>
  <c r="EF83" i="52"/>
  <c r="HY83" i="52" s="1"/>
  <c r="EH82" i="52"/>
  <c r="IA82" i="52" s="1"/>
  <c r="EJ81" i="52"/>
  <c r="IC81" i="52" s="1"/>
  <c r="EL80" i="52"/>
  <c r="EN79" i="52"/>
  <c r="HU79" i="52" s="1"/>
  <c r="DV79" i="52"/>
  <c r="FR79" i="52" s="1"/>
  <c r="DX78" i="52"/>
  <c r="GF78" i="52" s="1"/>
  <c r="DZ77" i="52"/>
  <c r="FV77" i="52" s="1"/>
  <c r="EB76" i="52"/>
  <c r="GJ76" i="52" s="1"/>
  <c r="EF75" i="52"/>
  <c r="HY75" i="52" s="1"/>
  <c r="EH74" i="52"/>
  <c r="IA74" i="52" s="1"/>
  <c r="EJ73" i="52"/>
  <c r="HQ73" i="52" s="1"/>
  <c r="EL72" i="52"/>
  <c r="IE72" i="52" s="1"/>
  <c r="EN71" i="52"/>
  <c r="DV71" i="52"/>
  <c r="FR71" i="52" s="1"/>
  <c r="DX70" i="52"/>
  <c r="GF70" i="52" s="1"/>
  <c r="DU69" i="52"/>
  <c r="FQ69" i="52" s="1"/>
  <c r="EL67" i="52"/>
  <c r="HS67" i="52" s="1"/>
  <c r="EI66" i="52"/>
  <c r="IB66" i="52" s="1"/>
  <c r="EC65" i="52"/>
  <c r="FY65" i="52" s="1"/>
  <c r="DV100" i="52"/>
  <c r="FR100" i="52" s="1"/>
  <c r="DX99" i="52"/>
  <c r="GF99" i="52" s="1"/>
  <c r="DZ98" i="52"/>
  <c r="GH98" i="52" s="1"/>
  <c r="EB97" i="52"/>
  <c r="GJ97" i="52" s="1"/>
  <c r="EF96" i="52"/>
  <c r="EH95" i="52"/>
  <c r="EJ94" i="52"/>
  <c r="IC94" i="52" s="1"/>
  <c r="EL93" i="52"/>
  <c r="EJ92" i="52"/>
  <c r="HQ92" i="52" s="1"/>
  <c r="EG91" i="52"/>
  <c r="HN91" i="52" s="1"/>
  <c r="EB90" i="52"/>
  <c r="GJ90" i="52" s="1"/>
  <c r="DX89" i="52"/>
  <c r="GF89" i="52" s="1"/>
  <c r="DU88" i="52"/>
  <c r="EC86" i="52"/>
  <c r="FY86" i="52" s="1"/>
  <c r="EI84" i="52"/>
  <c r="IB84" i="52" s="1"/>
  <c r="EM82" i="52"/>
  <c r="IF82" i="52" s="1"/>
  <c r="DW81" i="52"/>
  <c r="GE81" i="52" s="1"/>
  <c r="EA79" i="52"/>
  <c r="FW79" i="52" s="1"/>
  <c r="EG77" i="52"/>
  <c r="HN77" i="52" s="1"/>
  <c r="DV74" i="52"/>
  <c r="FR74" i="52" s="1"/>
  <c r="EF70" i="52"/>
  <c r="HM70" i="52" s="1"/>
  <c r="EM65" i="52"/>
  <c r="DX61" i="52"/>
  <c r="GF61" i="52" s="1"/>
  <c r="EC56" i="52"/>
  <c r="FY56" i="52" s="1"/>
  <c r="DX39" i="52"/>
  <c r="EK115" i="52"/>
  <c r="ID115" i="52" s="1"/>
  <c r="EM114" i="52"/>
  <c r="HT114" i="52" s="1"/>
  <c r="DU114" i="52"/>
  <c r="GC114" i="52" s="1"/>
  <c r="DW113" i="52"/>
  <c r="DY112" i="52"/>
  <c r="EA111" i="52"/>
  <c r="FW111" i="52" s="1"/>
  <c r="EC110" i="52"/>
  <c r="GK110" i="52" s="1"/>
  <c r="EG109" i="52"/>
  <c r="HZ109" i="52" s="1"/>
  <c r="EI108" i="52"/>
  <c r="HP108" i="52" s="1"/>
  <c r="EK107" i="52"/>
  <c r="HR107" i="52" s="1"/>
  <c r="EM106" i="52"/>
  <c r="IF106" i="52" s="1"/>
  <c r="DU106" i="52"/>
  <c r="GC106" i="52" s="1"/>
  <c r="DW105" i="52"/>
  <c r="DY104" i="52"/>
  <c r="GG104" i="52" s="1"/>
  <c r="EA103" i="52"/>
  <c r="FW103" i="52" s="1"/>
  <c r="EC102" i="52"/>
  <c r="EG101" i="52"/>
  <c r="HZ101" i="52" s="1"/>
  <c r="EI100" i="52"/>
  <c r="EK99" i="52"/>
  <c r="HR99" i="52" s="1"/>
  <c r="EM98" i="52"/>
  <c r="IF98" i="52" s="1"/>
  <c r="DU98" i="52"/>
  <c r="FQ98" i="52" s="1"/>
  <c r="DW97" i="52"/>
  <c r="FS97" i="52" s="1"/>
  <c r="DY96" i="52"/>
  <c r="FU96" i="52" s="1"/>
  <c r="EA95" i="52"/>
  <c r="EC94" i="52"/>
  <c r="FY94" i="52" s="1"/>
  <c r="EG93" i="52"/>
  <c r="HZ93" i="52" s="1"/>
  <c r="EB92" i="52"/>
  <c r="GJ92" i="52" s="1"/>
  <c r="DX91" i="52"/>
  <c r="DU90" i="52"/>
  <c r="FQ90" i="52" s="1"/>
  <c r="EL88" i="52"/>
  <c r="EH87" i="52"/>
  <c r="EL85" i="52"/>
  <c r="IE85" i="52" s="1"/>
  <c r="DV84" i="52"/>
  <c r="FR84" i="52" s="1"/>
  <c r="DZ82" i="52"/>
  <c r="FV82" i="52" s="1"/>
  <c r="EF80" i="52"/>
  <c r="HY80" i="52" s="1"/>
  <c r="EJ78" i="52"/>
  <c r="IC78" i="52" s="1"/>
  <c r="EF76" i="52"/>
  <c r="EN72" i="52"/>
  <c r="HU72" i="52" s="1"/>
  <c r="DX69" i="52"/>
  <c r="GF69" i="52" s="1"/>
  <c r="EC64" i="52"/>
  <c r="FY64" i="52" s="1"/>
  <c r="EI59" i="52"/>
  <c r="IB59" i="52" s="1"/>
  <c r="DZ52" i="52"/>
  <c r="FV52" i="52" s="1"/>
  <c r="EA77" i="52"/>
  <c r="EC76" i="52"/>
  <c r="GK76" i="52" s="1"/>
  <c r="EG75" i="52"/>
  <c r="HN75" i="52" s="1"/>
  <c r="EI74" i="52"/>
  <c r="IB74" i="52" s="1"/>
  <c r="EK73" i="52"/>
  <c r="HR73" i="52" s="1"/>
  <c r="EM72" i="52"/>
  <c r="DU72" i="52"/>
  <c r="FQ72" i="52" s="1"/>
  <c r="DW71" i="52"/>
  <c r="DY70" i="52"/>
  <c r="FU70" i="52" s="1"/>
  <c r="DW69" i="52"/>
  <c r="FS69" i="52" s="1"/>
  <c r="EM67" i="52"/>
  <c r="IF67" i="52" s="1"/>
  <c r="EJ66" i="52"/>
  <c r="IC66" i="52" s="1"/>
  <c r="EG65" i="52"/>
  <c r="HN65" i="52" s="1"/>
  <c r="EA64" i="52"/>
  <c r="GI64" i="52" s="1"/>
  <c r="DX63" i="52"/>
  <c r="GF63" i="52" s="1"/>
  <c r="DU62" i="52"/>
  <c r="FQ62" i="52" s="1"/>
  <c r="EK60" i="52"/>
  <c r="HR60" i="52" s="1"/>
  <c r="EH59" i="52"/>
  <c r="IA59" i="52" s="1"/>
  <c r="EC58" i="52"/>
  <c r="DY57" i="52"/>
  <c r="FU57" i="52" s="1"/>
  <c r="DV56" i="52"/>
  <c r="FR56" i="52" s="1"/>
  <c r="DV52" i="52"/>
  <c r="FR52" i="52" s="1"/>
  <c r="DX47" i="52"/>
  <c r="GF47" i="52" s="1"/>
  <c r="EF42" i="52"/>
  <c r="HM42" i="52" s="1"/>
  <c r="EL37" i="52"/>
  <c r="EL86" i="52"/>
  <c r="HS86" i="52" s="1"/>
  <c r="EM88" i="52"/>
  <c r="IF88" i="52" s="1"/>
  <c r="EJ87" i="52"/>
  <c r="IC87" i="52" s="1"/>
  <c r="DU86" i="52"/>
  <c r="FQ86" i="52" s="1"/>
  <c r="DY84" i="52"/>
  <c r="FU84" i="52" s="1"/>
  <c r="EC82" i="52"/>
  <c r="GK82" i="52" s="1"/>
  <c r="EI80" i="52"/>
  <c r="IB80" i="52" s="1"/>
  <c r="EM78" i="52"/>
  <c r="IF78" i="52" s="1"/>
  <c r="EJ76" i="52"/>
  <c r="DX73" i="52"/>
  <c r="EC69" i="52"/>
  <c r="FY69" i="52" s="1"/>
  <c r="EJ64" i="52"/>
  <c r="IC64" i="52" s="1"/>
  <c r="DU60" i="52"/>
  <c r="EB53" i="52"/>
  <c r="GJ53" i="52" s="1"/>
  <c r="EC116" i="52"/>
  <c r="EG115" i="52"/>
  <c r="HZ115" i="52" s="1"/>
  <c r="EI114" i="52"/>
  <c r="HP114" i="52" s="1"/>
  <c r="EK113" i="52"/>
  <c r="HR113" i="52" s="1"/>
  <c r="EM112" i="52"/>
  <c r="IF112" i="52" s="1"/>
  <c r="DU112" i="52"/>
  <c r="GC112" i="52" s="1"/>
  <c r="DW111" i="52"/>
  <c r="FS111" i="52" s="1"/>
  <c r="DY110" i="52"/>
  <c r="GG110" i="52" s="1"/>
  <c r="EA109" i="52"/>
  <c r="FW109" i="52" s="1"/>
  <c r="EC108" i="52"/>
  <c r="GK108" i="52" s="1"/>
  <c r="EG107" i="52"/>
  <c r="HN107" i="52" s="1"/>
  <c r="EI106" i="52"/>
  <c r="EK105" i="52"/>
  <c r="HR105" i="52" s="1"/>
  <c r="EM104" i="52"/>
  <c r="IF104" i="52" s="1"/>
  <c r="DU104" i="52"/>
  <c r="GC104" i="52" s="1"/>
  <c r="DW103" i="52"/>
  <c r="FS103" i="52" s="1"/>
  <c r="DY102" i="52"/>
  <c r="GG102" i="52" s="1"/>
  <c r="EA101" i="52"/>
  <c r="FW101" i="52" s="1"/>
  <c r="EC100" i="52"/>
  <c r="EG99" i="52"/>
  <c r="HN99" i="52" s="1"/>
  <c r="EI98" i="52"/>
  <c r="IB98" i="52" s="1"/>
  <c r="EK97" i="52"/>
  <c r="HR97" i="52" s="1"/>
  <c r="EM96" i="52"/>
  <c r="IF96" i="52" s="1"/>
  <c r="DU96" i="52"/>
  <c r="GC96" i="52" s="1"/>
  <c r="DW95" i="52"/>
  <c r="FS95" i="52" s="1"/>
  <c r="DY94" i="52"/>
  <c r="GG94" i="52" s="1"/>
  <c r="DZ93" i="52"/>
  <c r="FV93" i="52" s="1"/>
  <c r="DV92" i="52"/>
  <c r="EM90" i="52"/>
  <c r="IF90" i="52" s="1"/>
  <c r="EJ89" i="52"/>
  <c r="IC89" i="52" s="1"/>
  <c r="EF88" i="52"/>
  <c r="HY88" i="52" s="1"/>
  <c r="DX87" i="52"/>
  <c r="GF87" i="52" s="1"/>
  <c r="EB85" i="52"/>
  <c r="GJ85" i="52" s="1"/>
  <c r="EH83" i="52"/>
  <c r="EL81" i="52"/>
  <c r="IE81" i="52" s="1"/>
  <c r="DV80" i="52"/>
  <c r="FR80" i="52" s="1"/>
  <c r="DZ78" i="52"/>
  <c r="FV78" i="52" s="1"/>
  <c r="EH75" i="52"/>
  <c r="IA75" i="52" s="1"/>
  <c r="DV72" i="52"/>
  <c r="FR72" i="52" s="1"/>
  <c r="DU68" i="52"/>
  <c r="FQ68" i="52" s="1"/>
  <c r="DY63" i="52"/>
  <c r="FU63" i="52" s="1"/>
  <c r="EF58" i="52"/>
  <c r="HM58" i="52" s="1"/>
  <c r="EH47" i="52"/>
  <c r="IA47" i="52" s="1"/>
  <c r="DW77" i="52"/>
  <c r="FS77" i="52" s="1"/>
  <c r="DY76" i="52"/>
  <c r="GG76" i="52" s="1"/>
  <c r="EA75" i="52"/>
  <c r="EC74" i="52"/>
  <c r="EG73" i="52"/>
  <c r="HN73" i="52" s="1"/>
  <c r="EI72" i="52"/>
  <c r="IB72" i="52" s="1"/>
  <c r="EK71" i="52"/>
  <c r="HR71" i="52" s="1"/>
  <c r="EM70" i="52"/>
  <c r="IF70" i="52" s="1"/>
  <c r="DU70" i="52"/>
  <c r="FQ70" i="52" s="1"/>
  <c r="EK68" i="52"/>
  <c r="HR68" i="52" s="1"/>
  <c r="EH67" i="52"/>
  <c r="DZ64" i="52"/>
  <c r="DW63" i="52"/>
  <c r="FS63" i="52" s="1"/>
  <c r="EM61" i="52"/>
  <c r="IF61" i="52" s="1"/>
  <c r="EJ60" i="52"/>
  <c r="IC60" i="52" s="1"/>
  <c r="EG59" i="52"/>
  <c r="HN59" i="52" s="1"/>
  <c r="EA58" i="52"/>
  <c r="FW58" i="52" s="1"/>
  <c r="DX57" i="52"/>
  <c r="GF57" i="52" s="1"/>
  <c r="DU56" i="52"/>
  <c r="FQ56" i="52" s="1"/>
  <c r="EH51" i="52"/>
  <c r="IA51" i="52" s="1"/>
  <c r="EN46" i="52"/>
  <c r="IG46" i="52" s="1"/>
  <c r="DZ42" i="52"/>
  <c r="FV42" i="52" s="1"/>
  <c r="EB37" i="52"/>
  <c r="EK92" i="52"/>
  <c r="EM91" i="52"/>
  <c r="IF91" i="52" s="1"/>
  <c r="DU91" i="52"/>
  <c r="GC91" i="52" s="1"/>
  <c r="DW90" i="52"/>
  <c r="DY89" i="52"/>
  <c r="FU89" i="52" s="1"/>
  <c r="EA88" i="52"/>
  <c r="EC87" i="52"/>
  <c r="GK87" i="52" s="1"/>
  <c r="EG86" i="52"/>
  <c r="HN86" i="52" s="1"/>
  <c r="EI85" i="52"/>
  <c r="EK84" i="52"/>
  <c r="HR84" i="52" s="1"/>
  <c r="EM83" i="52"/>
  <c r="IF83" i="52" s="1"/>
  <c r="DU83" i="52"/>
  <c r="GC83" i="52" s="1"/>
  <c r="DW82" i="52"/>
  <c r="FS82" i="52" s="1"/>
  <c r="DY81" i="52"/>
  <c r="FU81" i="52" s="1"/>
  <c r="EA80" i="52"/>
  <c r="EC79" i="52"/>
  <c r="GK79" i="52" s="1"/>
  <c r="EG78" i="52"/>
  <c r="HN78" i="52" s="1"/>
  <c r="EI77" i="52"/>
  <c r="IB77" i="52" s="1"/>
  <c r="EK76" i="52"/>
  <c r="HR76" i="52" s="1"/>
  <c r="EM75" i="52"/>
  <c r="IF75" i="52" s="1"/>
  <c r="DU75" i="52"/>
  <c r="GC75" i="52" s="1"/>
  <c r="DW74" i="52"/>
  <c r="FS74" i="52" s="1"/>
  <c r="DY73" i="52"/>
  <c r="FU73" i="52" s="1"/>
  <c r="EA72" i="52"/>
  <c r="EC71" i="52"/>
  <c r="EG70" i="52"/>
  <c r="EG69" i="52"/>
  <c r="HN69" i="52" s="1"/>
  <c r="EA68" i="52"/>
  <c r="DX67" i="52"/>
  <c r="DU66" i="52"/>
  <c r="FQ66" i="52" s="1"/>
  <c r="EK64" i="52"/>
  <c r="HR64" i="52" s="1"/>
  <c r="EH63" i="52"/>
  <c r="EC62" i="52"/>
  <c r="FY62" i="52" s="1"/>
  <c r="DY61" i="52"/>
  <c r="DV60" i="52"/>
  <c r="FR60" i="52" s="1"/>
  <c r="EM58" i="52"/>
  <c r="IF58" i="52" s="1"/>
  <c r="EI57" i="52"/>
  <c r="IB57" i="52" s="1"/>
  <c r="EF56" i="52"/>
  <c r="HY56" i="52" s="1"/>
  <c r="EL53" i="52"/>
  <c r="EN48" i="52"/>
  <c r="IG48" i="52" s="1"/>
  <c r="DZ44" i="52"/>
  <c r="EH39" i="52"/>
  <c r="HO39" i="52" s="1"/>
  <c r="EN85" i="52"/>
  <c r="IG85" i="52" s="1"/>
  <c r="DV85" i="52"/>
  <c r="FR85" i="52" s="1"/>
  <c r="DX84" i="52"/>
  <c r="GF84" i="52" s="1"/>
  <c r="DZ83" i="52"/>
  <c r="FV83" i="52" s="1"/>
  <c r="EB82" i="52"/>
  <c r="GJ82" i="52" s="1"/>
  <c r="EF81" i="52"/>
  <c r="HM81" i="52" s="1"/>
  <c r="EH80" i="52"/>
  <c r="HO80" i="52" s="1"/>
  <c r="EJ79" i="52"/>
  <c r="EL78" i="52"/>
  <c r="EN77" i="52"/>
  <c r="IG77" i="52" s="1"/>
  <c r="DV77" i="52"/>
  <c r="FR77" i="52" s="1"/>
  <c r="DX76" i="52"/>
  <c r="GF76" i="52" s="1"/>
  <c r="DZ75" i="52"/>
  <c r="FV75" i="52" s="1"/>
  <c r="EB74" i="52"/>
  <c r="GJ74" i="52" s="1"/>
  <c r="EF73" i="52"/>
  <c r="EH72" i="52"/>
  <c r="EJ71" i="52"/>
  <c r="IC71" i="52" s="1"/>
  <c r="EL70" i="52"/>
  <c r="EM69" i="52"/>
  <c r="IF69" i="52" s="1"/>
  <c r="EJ68" i="52"/>
  <c r="IC68" i="52" s="1"/>
  <c r="EG67" i="52"/>
  <c r="HN67" i="52" s="1"/>
  <c r="EA66" i="52"/>
  <c r="FW66" i="52" s="1"/>
  <c r="DX65" i="52"/>
  <c r="GF65" i="52" s="1"/>
  <c r="DU64" i="52"/>
  <c r="FQ64" i="52" s="1"/>
  <c r="EK62" i="52"/>
  <c r="HR62" i="52" s="1"/>
  <c r="EH61" i="52"/>
  <c r="EC60" i="52"/>
  <c r="FY60" i="52" s="1"/>
  <c r="DY59" i="52"/>
  <c r="FU59" i="52" s="1"/>
  <c r="DV58" i="52"/>
  <c r="FR58" i="52" s="1"/>
  <c r="EM56" i="52"/>
  <c r="IF56" i="52" s="1"/>
  <c r="DX55" i="52"/>
  <c r="EF50" i="52"/>
  <c r="HM50" i="52" s="1"/>
  <c r="EL45" i="52"/>
  <c r="EN40" i="52"/>
  <c r="IG40" i="52" s="1"/>
  <c r="EC93" i="52"/>
  <c r="EG92" i="52"/>
  <c r="HN92" i="52" s="1"/>
  <c r="EI91" i="52"/>
  <c r="IB91" i="52" s="1"/>
  <c r="EK90" i="52"/>
  <c r="HR90" i="52" s="1"/>
  <c r="EM89" i="52"/>
  <c r="IF89" i="52" s="1"/>
  <c r="DU89" i="52"/>
  <c r="FQ89" i="52" s="1"/>
  <c r="DW88" i="52"/>
  <c r="DY87" i="52"/>
  <c r="FU87" i="52" s="1"/>
  <c r="EA86" i="52"/>
  <c r="EC85" i="52"/>
  <c r="FY85" i="52" s="1"/>
  <c r="EG84" i="52"/>
  <c r="HN84" i="52" s="1"/>
  <c r="EI83" i="52"/>
  <c r="IB83" i="52" s="1"/>
  <c r="EK82" i="52"/>
  <c r="EM81" i="52"/>
  <c r="IF81" i="52" s="1"/>
  <c r="DU81" i="52"/>
  <c r="FQ81" i="52" s="1"/>
  <c r="DW80" i="52"/>
  <c r="GE80" i="52" s="1"/>
  <c r="DY79" i="52"/>
  <c r="EA78" i="52"/>
  <c r="FW78" i="52" s="1"/>
  <c r="EC77" i="52"/>
  <c r="GK77" i="52" s="1"/>
  <c r="EG76" i="52"/>
  <c r="HN76" i="52" s="1"/>
  <c r="EI75" i="52"/>
  <c r="IB75" i="52" s="1"/>
  <c r="EK74" i="52"/>
  <c r="HR74" i="52" s="1"/>
  <c r="EM73" i="52"/>
  <c r="IF73" i="52" s="1"/>
  <c r="DU73" i="52"/>
  <c r="FQ73" i="52" s="1"/>
  <c r="DW72" i="52"/>
  <c r="GE72" i="52" s="1"/>
  <c r="DY71" i="52"/>
  <c r="FU71" i="52" s="1"/>
  <c r="EA70" i="52"/>
  <c r="DY69" i="52"/>
  <c r="FU69" i="52" s="1"/>
  <c r="DV68" i="52"/>
  <c r="FR68" i="52" s="1"/>
  <c r="EM66" i="52"/>
  <c r="IF66" i="52" s="1"/>
  <c r="EI65" i="52"/>
  <c r="IB65" i="52" s="1"/>
  <c r="EF64" i="52"/>
  <c r="HY64" i="52" s="1"/>
  <c r="EA63" i="52"/>
  <c r="FW63" i="52" s="1"/>
  <c r="DW62" i="52"/>
  <c r="FS62" i="52" s="1"/>
  <c r="EN60" i="52"/>
  <c r="EK59" i="52"/>
  <c r="HR59" i="52" s="1"/>
  <c r="EG58" i="52"/>
  <c r="HN58" i="52" s="1"/>
  <c r="EB57" i="52"/>
  <c r="GJ57" i="52" s="1"/>
  <c r="DY56" i="52"/>
  <c r="FU56" i="52" s="1"/>
  <c r="EF52" i="52"/>
  <c r="HY52" i="52" s="1"/>
  <c r="EL47" i="52"/>
  <c r="HS47" i="52" s="1"/>
  <c r="DX43" i="52"/>
  <c r="EF69" i="52"/>
  <c r="HM69" i="52" s="1"/>
  <c r="EH68" i="52"/>
  <c r="EJ67" i="52"/>
  <c r="EL66" i="52"/>
  <c r="IE66" i="52" s="1"/>
  <c r="EN65" i="52"/>
  <c r="IG65" i="52" s="1"/>
  <c r="DV65" i="52"/>
  <c r="FR65" i="52" s="1"/>
  <c r="DX64" i="52"/>
  <c r="GF64" i="52" s="1"/>
  <c r="DZ63" i="52"/>
  <c r="FV63" i="52" s="1"/>
  <c r="EB62" i="52"/>
  <c r="GJ62" i="52" s="1"/>
  <c r="EC66" i="52"/>
  <c r="FY66" i="52" s="1"/>
  <c r="DY65" i="52"/>
  <c r="FU65" i="52" s="1"/>
  <c r="DV64" i="52"/>
  <c r="FR64" i="52" s="1"/>
  <c r="EM62" i="52"/>
  <c r="IF62" i="52" s="1"/>
  <c r="EI61" i="52"/>
  <c r="IB61" i="52" s="1"/>
  <c r="EF60" i="52"/>
  <c r="HY60" i="52" s="1"/>
  <c r="EA59" i="52"/>
  <c r="FW59" i="52" s="1"/>
  <c r="DW58" i="52"/>
  <c r="EN56" i="52"/>
  <c r="IG56" i="52" s="1"/>
  <c r="EH55" i="52"/>
  <c r="HO55" i="52" s="1"/>
  <c r="EJ50" i="52"/>
  <c r="IC50" i="52" s="1"/>
  <c r="DV46" i="52"/>
  <c r="FR46" i="52" s="1"/>
  <c r="EB41" i="52"/>
  <c r="GJ41" i="52" s="1"/>
  <c r="EF87" i="52"/>
  <c r="HY87" i="52" s="1"/>
  <c r="EH86" i="52"/>
  <c r="EJ85" i="52"/>
  <c r="IC85" i="52" s="1"/>
  <c r="EL84" i="52"/>
  <c r="EN83" i="52"/>
  <c r="DV83" i="52"/>
  <c r="FR83" i="52" s="1"/>
  <c r="DX82" i="52"/>
  <c r="GF82" i="52" s="1"/>
  <c r="DZ81" i="52"/>
  <c r="FV81" i="52" s="1"/>
  <c r="EB80" i="52"/>
  <c r="GJ80" i="52" s="1"/>
  <c r="EF79" i="52"/>
  <c r="EH78" i="52"/>
  <c r="EJ77" i="52"/>
  <c r="IC77" i="52" s="1"/>
  <c r="EL76" i="52"/>
  <c r="HS76" i="52" s="1"/>
  <c r="EN75" i="52"/>
  <c r="HU75" i="52" s="1"/>
  <c r="DV75" i="52"/>
  <c r="FR75" i="52" s="1"/>
  <c r="DX74" i="52"/>
  <c r="GF74" i="52" s="1"/>
  <c r="DZ73" i="52"/>
  <c r="FV73" i="52" s="1"/>
  <c r="EB72" i="52"/>
  <c r="GJ72" i="52" s="1"/>
  <c r="EF71" i="52"/>
  <c r="HY71" i="52" s="1"/>
  <c r="EH70" i="52"/>
  <c r="EH69" i="52"/>
  <c r="IA69" i="52" s="1"/>
  <c r="EC68" i="52"/>
  <c r="FY68" i="52" s="1"/>
  <c r="DY67" i="52"/>
  <c r="FU67" i="52" s="1"/>
  <c r="DV66" i="52"/>
  <c r="FR66" i="52" s="1"/>
  <c r="EM64" i="52"/>
  <c r="EI63" i="52"/>
  <c r="IB63" i="52" s="1"/>
  <c r="EF62" i="52"/>
  <c r="HM62" i="52" s="1"/>
  <c r="EA61" i="52"/>
  <c r="DW60" i="52"/>
  <c r="EN58" i="52"/>
  <c r="EK57" i="52"/>
  <c r="HR57" i="52" s="1"/>
  <c r="EG56" i="52"/>
  <c r="HN56" i="52" s="1"/>
  <c r="DV54" i="52"/>
  <c r="FR54" i="52" s="1"/>
  <c r="EB49" i="52"/>
  <c r="GJ49" i="52" s="1"/>
  <c r="EF44" i="52"/>
  <c r="HY44" i="52" s="1"/>
  <c r="EL39" i="52"/>
  <c r="DY93" i="52"/>
  <c r="FU93" i="52" s="1"/>
  <c r="EA92" i="52"/>
  <c r="FW92" i="52" s="1"/>
  <c r="EC91" i="52"/>
  <c r="GK91" i="52" s="1"/>
  <c r="EG90" i="52"/>
  <c r="HN90" i="52" s="1"/>
  <c r="EI89" i="52"/>
  <c r="EK88" i="52"/>
  <c r="HR88" i="52" s="1"/>
  <c r="EM87" i="52"/>
  <c r="IF87" i="52" s="1"/>
  <c r="DU87" i="52"/>
  <c r="GC87" i="52" s="1"/>
  <c r="DW86" i="52"/>
  <c r="FS86" i="52" s="1"/>
  <c r="DY85" i="52"/>
  <c r="FU85" i="52" s="1"/>
  <c r="EA84" i="52"/>
  <c r="EC83" i="52"/>
  <c r="GK83" i="52" s="1"/>
  <c r="EG82" i="52"/>
  <c r="HN82" i="52" s="1"/>
  <c r="EI81" i="52"/>
  <c r="IB81" i="52" s="1"/>
  <c r="EK80" i="52"/>
  <c r="HR80" i="52" s="1"/>
  <c r="EM79" i="52"/>
  <c r="IF79" i="52" s="1"/>
  <c r="DU79" i="52"/>
  <c r="DW78" i="52"/>
  <c r="FS78" i="52" s="1"/>
  <c r="DY77" i="52"/>
  <c r="GG77" i="52" s="1"/>
  <c r="EA76" i="52"/>
  <c r="EC75" i="52"/>
  <c r="EG74" i="52"/>
  <c r="HN74" i="52" s="1"/>
  <c r="EI73" i="52"/>
  <c r="IB73" i="52" s="1"/>
  <c r="EK72" i="52"/>
  <c r="HR72" i="52" s="1"/>
  <c r="EM71" i="52"/>
  <c r="IF71" i="52" s="1"/>
  <c r="DU71" i="52"/>
  <c r="FQ71" i="52" s="1"/>
  <c r="DW70" i="52"/>
  <c r="EN68" i="52"/>
  <c r="IG68" i="52" s="1"/>
  <c r="EK67" i="52"/>
  <c r="HR67" i="52" s="1"/>
  <c r="EG66" i="52"/>
  <c r="HN66" i="52" s="1"/>
  <c r="EB65" i="52"/>
  <c r="GJ65" i="52" s="1"/>
  <c r="DY64" i="52"/>
  <c r="FU64" i="52" s="1"/>
  <c r="DU63" i="52"/>
  <c r="FQ63" i="52" s="1"/>
  <c r="EL61" i="52"/>
  <c r="HS61" i="52" s="1"/>
  <c r="EI60" i="52"/>
  <c r="IB60" i="52" s="1"/>
  <c r="EC59" i="52"/>
  <c r="FY59" i="52" s="1"/>
  <c r="DZ58" i="52"/>
  <c r="FV58" i="52" s="1"/>
  <c r="DW57" i="52"/>
  <c r="GE57" i="52" s="1"/>
  <c r="EM55" i="52"/>
  <c r="IF55" i="52" s="1"/>
  <c r="EB51" i="52"/>
  <c r="GJ51" i="52" s="1"/>
  <c r="EJ46" i="52"/>
  <c r="EL41" i="52"/>
  <c r="HS41" i="52" s="1"/>
  <c r="EJ69" i="52"/>
  <c r="IC69" i="52" s="1"/>
  <c r="EL68" i="52"/>
  <c r="EN67" i="52"/>
  <c r="DV67" i="52"/>
  <c r="FR67" i="52" s="1"/>
  <c r="DX66" i="52"/>
  <c r="GF66" i="52" s="1"/>
  <c r="DZ65" i="52"/>
  <c r="FV65" i="52" s="1"/>
  <c r="EB64" i="52"/>
  <c r="GJ64" i="52" s="1"/>
  <c r="EF63" i="52"/>
  <c r="HM63" i="52" s="1"/>
  <c r="EH62" i="52"/>
  <c r="EJ61" i="52"/>
  <c r="IC61" i="52" s="1"/>
  <c r="EL60" i="52"/>
  <c r="IE60" i="52" s="1"/>
  <c r="EN59" i="52"/>
  <c r="IG59" i="52" s="1"/>
  <c r="DV59" i="52"/>
  <c r="FR59" i="52" s="1"/>
  <c r="DX58" i="52"/>
  <c r="GF58" i="52" s="1"/>
  <c r="DZ57" i="52"/>
  <c r="EB56" i="52"/>
  <c r="GJ56" i="52" s="1"/>
  <c r="EF54" i="52"/>
  <c r="HM54" i="52" s="1"/>
  <c r="EN50" i="52"/>
  <c r="IG50" i="52" s="1"/>
  <c r="EB47" i="52"/>
  <c r="GJ47" i="52" s="1"/>
  <c r="EL43" i="52"/>
  <c r="HS43" i="52" s="1"/>
  <c r="DZ40" i="52"/>
  <c r="FV40" i="52" s="1"/>
  <c r="EK55" i="52"/>
  <c r="HR55" i="52" s="1"/>
  <c r="EM54" i="52"/>
  <c r="IF54" i="52" s="1"/>
  <c r="DU54" i="52"/>
  <c r="FQ54" i="52" s="1"/>
  <c r="DW53" i="52"/>
  <c r="DY52" i="52"/>
  <c r="FU52" i="52" s="1"/>
  <c r="EA51" i="52"/>
  <c r="FW51" i="52" s="1"/>
  <c r="EC50" i="52"/>
  <c r="FY50" i="52" s="1"/>
  <c r="EG49" i="52"/>
  <c r="HN49" i="52" s="1"/>
  <c r="EI48" i="52"/>
  <c r="IB48" i="52" s="1"/>
  <c r="EK47" i="52"/>
  <c r="HR47" i="52" s="1"/>
  <c r="EM46" i="52"/>
  <c r="IF46" i="52" s="1"/>
  <c r="DU46" i="52"/>
  <c r="FQ46" i="52" s="1"/>
  <c r="DW45" i="52"/>
  <c r="DY44" i="52"/>
  <c r="FU44" i="52" s="1"/>
  <c r="EA43" i="52"/>
  <c r="FW43" i="52" s="1"/>
  <c r="EC42" i="52"/>
  <c r="FY42" i="52" s="1"/>
  <c r="EG41" i="52"/>
  <c r="HN41" i="52" s="1"/>
  <c r="EI40" i="52"/>
  <c r="IB40" i="52" s="1"/>
  <c r="EK39" i="52"/>
  <c r="HR39" i="52" s="1"/>
  <c r="EM38" i="52"/>
  <c r="IF38" i="52" s="1"/>
  <c r="DU38" i="52"/>
  <c r="FQ38" i="52" s="1"/>
  <c r="DW37" i="52"/>
  <c r="FS37" i="52" s="1"/>
  <c r="DV55" i="52"/>
  <c r="FR55" i="52" s="1"/>
  <c r="DX54" i="52"/>
  <c r="GF54" i="52" s="1"/>
  <c r="DZ53" i="52"/>
  <c r="FV53" i="52" s="1"/>
  <c r="EB52" i="52"/>
  <c r="GJ52" i="52" s="1"/>
  <c r="EF51" i="52"/>
  <c r="EH50" i="52"/>
  <c r="EJ49" i="52"/>
  <c r="IC49" i="52" s="1"/>
  <c r="EL48" i="52"/>
  <c r="IE48" i="52" s="1"/>
  <c r="EN47" i="52"/>
  <c r="DV47" i="52"/>
  <c r="FR47" i="52" s="1"/>
  <c r="DX46" i="52"/>
  <c r="GF46" i="52" s="1"/>
  <c r="DZ45" i="52"/>
  <c r="EB44" i="52"/>
  <c r="GJ44" i="52" s="1"/>
  <c r="EF43" i="52"/>
  <c r="HM43" i="52" s="1"/>
  <c r="EH42" i="52"/>
  <c r="EJ41" i="52"/>
  <c r="IC41" i="52" s="1"/>
  <c r="EL40" i="52"/>
  <c r="IE40" i="52" s="1"/>
  <c r="EN39" i="52"/>
  <c r="IG39" i="52" s="1"/>
  <c r="DV39" i="52"/>
  <c r="FR39" i="52" s="1"/>
  <c r="DX38" i="52"/>
  <c r="GF38" i="52" s="1"/>
  <c r="DZ37" i="52"/>
  <c r="DY55" i="52"/>
  <c r="FU55" i="52" s="1"/>
  <c r="EA54" i="52"/>
  <c r="EC53" i="52"/>
  <c r="FY53" i="52" s="1"/>
  <c r="EG52" i="52"/>
  <c r="HN52" i="52" s="1"/>
  <c r="EI51" i="52"/>
  <c r="IB51" i="52" s="1"/>
  <c r="EK50" i="52"/>
  <c r="HR50" i="52" s="1"/>
  <c r="EM49" i="52"/>
  <c r="IF49" i="52" s="1"/>
  <c r="DU49" i="52"/>
  <c r="FQ49" i="52" s="1"/>
  <c r="DW48" i="52"/>
  <c r="DY47" i="52"/>
  <c r="FU47" i="52" s="1"/>
  <c r="EA46" i="52"/>
  <c r="GI46" i="52" s="1"/>
  <c r="EC45" i="52"/>
  <c r="FY45" i="52" s="1"/>
  <c r="EG44" i="52"/>
  <c r="HN44" i="52" s="1"/>
  <c r="EI43" i="52"/>
  <c r="IB43" i="52" s="1"/>
  <c r="EK42" i="52"/>
  <c r="HR42" i="52" s="1"/>
  <c r="EM41" i="52"/>
  <c r="IF41" i="52" s="1"/>
  <c r="DU41" i="52"/>
  <c r="FQ41" i="52" s="1"/>
  <c r="DW40" i="52"/>
  <c r="FS40" i="52" s="1"/>
  <c r="DY39" i="52"/>
  <c r="EA38" i="52"/>
  <c r="FW38" i="52" s="1"/>
  <c r="EC37" i="52"/>
  <c r="FY37" i="52" s="1"/>
  <c r="EF61" i="52"/>
  <c r="HM61" i="52" s="1"/>
  <c r="EH60" i="52"/>
  <c r="IA60" i="52" s="1"/>
  <c r="EJ59" i="52"/>
  <c r="IC59" i="52" s="1"/>
  <c r="EL58" i="52"/>
  <c r="EN57" i="52"/>
  <c r="HU57" i="52" s="1"/>
  <c r="DV57" i="52"/>
  <c r="FR57" i="52" s="1"/>
  <c r="DX56" i="52"/>
  <c r="GF56" i="52" s="1"/>
  <c r="EH53" i="52"/>
  <c r="DV50" i="52"/>
  <c r="FR50" i="52" s="1"/>
  <c r="EF46" i="52"/>
  <c r="HM46" i="52" s="1"/>
  <c r="EN42" i="52"/>
  <c r="EB39" i="52"/>
  <c r="GJ39" i="52" s="1"/>
  <c r="EG55" i="52"/>
  <c r="HN55" i="52" s="1"/>
  <c r="EI54" i="52"/>
  <c r="IB54" i="52" s="1"/>
  <c r="EK53" i="52"/>
  <c r="HR53" i="52" s="1"/>
  <c r="EM52" i="52"/>
  <c r="IF52" i="52" s="1"/>
  <c r="DU52" i="52"/>
  <c r="FQ52" i="52" s="1"/>
  <c r="DW51" i="52"/>
  <c r="FS51" i="52" s="1"/>
  <c r="DY50" i="52"/>
  <c r="FU50" i="52" s="1"/>
  <c r="EA49" i="52"/>
  <c r="FW49" i="52" s="1"/>
  <c r="EC48" i="52"/>
  <c r="FY48" i="52" s="1"/>
  <c r="EG47" i="52"/>
  <c r="HN47" i="52" s="1"/>
  <c r="EI46" i="52"/>
  <c r="EK45" i="52"/>
  <c r="HR45" i="52" s="1"/>
  <c r="EM44" i="52"/>
  <c r="IF44" i="52" s="1"/>
  <c r="DU44" i="52"/>
  <c r="DW43" i="52"/>
  <c r="FS43" i="52" s="1"/>
  <c r="DY42" i="52"/>
  <c r="FU42" i="52" s="1"/>
  <c r="EA41" i="52"/>
  <c r="FW41" i="52" s="1"/>
  <c r="EC40" i="52"/>
  <c r="FY40" i="52" s="1"/>
  <c r="EG39" i="52"/>
  <c r="EI38" i="52"/>
  <c r="IB38" i="52" s="1"/>
  <c r="EK37" i="52"/>
  <c r="HR37" i="52" s="1"/>
  <c r="EJ55" i="52"/>
  <c r="EL54" i="52"/>
  <c r="IE54" i="52" s="1"/>
  <c r="EN53" i="52"/>
  <c r="IG53" i="52" s="1"/>
  <c r="DV53" i="52"/>
  <c r="FR53" i="52" s="1"/>
  <c r="DX52" i="52"/>
  <c r="GF52" i="52" s="1"/>
  <c r="DZ51" i="52"/>
  <c r="EB50" i="52"/>
  <c r="GJ50" i="52" s="1"/>
  <c r="EF49" i="52"/>
  <c r="HM49" i="52" s="1"/>
  <c r="EH48" i="52"/>
  <c r="HO48" i="52" s="1"/>
  <c r="EJ47" i="52"/>
  <c r="IC47" i="52" s="1"/>
  <c r="EL46" i="52"/>
  <c r="EN45" i="52"/>
  <c r="HU45" i="52" s="1"/>
  <c r="DV45" i="52"/>
  <c r="FR45" i="52" s="1"/>
  <c r="DX44" i="52"/>
  <c r="GF44" i="52" s="1"/>
  <c r="DZ43" i="52"/>
  <c r="FV43" i="52" s="1"/>
  <c r="EB42" i="52"/>
  <c r="GJ42" i="52" s="1"/>
  <c r="EF41" i="52"/>
  <c r="EH40" i="52"/>
  <c r="EJ39" i="52"/>
  <c r="IC39" i="52" s="1"/>
  <c r="EL38" i="52"/>
  <c r="EN37" i="52"/>
  <c r="DV37" i="52"/>
  <c r="FR37" i="52" s="1"/>
  <c r="DU55" i="52"/>
  <c r="FQ55" i="52" s="1"/>
  <c r="DW54" i="52"/>
  <c r="GE54" i="52" s="1"/>
  <c r="DY53" i="52"/>
  <c r="FU53" i="52" s="1"/>
  <c r="EA52" i="52"/>
  <c r="FW52" i="52" s="1"/>
  <c r="EC51" i="52"/>
  <c r="FY51" i="52" s="1"/>
  <c r="EG50" i="52"/>
  <c r="HN50" i="52" s="1"/>
  <c r="EI49" i="52"/>
  <c r="IB49" i="52" s="1"/>
  <c r="EK48" i="52"/>
  <c r="HR48" i="52" s="1"/>
  <c r="EM47" i="52"/>
  <c r="IF47" i="52" s="1"/>
  <c r="DU47" i="52"/>
  <c r="FQ47" i="52" s="1"/>
  <c r="DW46" i="52"/>
  <c r="GE46" i="52" s="1"/>
  <c r="DY45" i="52"/>
  <c r="EA44" i="52"/>
  <c r="FW44" i="52" s="1"/>
  <c r="EC43" i="52"/>
  <c r="FY43" i="52" s="1"/>
  <c r="EG42" i="52"/>
  <c r="HN42" i="52" s="1"/>
  <c r="EI41" i="52"/>
  <c r="IB41" i="52" s="1"/>
  <c r="EK40" i="52"/>
  <c r="HR40" i="52" s="1"/>
  <c r="EM39" i="52"/>
  <c r="IF39" i="52" s="1"/>
  <c r="DU39" i="52"/>
  <c r="FQ39" i="52" s="1"/>
  <c r="DW38" i="52"/>
  <c r="FS38" i="52" s="1"/>
  <c r="DY37" i="52"/>
  <c r="FU37" i="52" s="1"/>
  <c r="DZ69" i="52"/>
  <c r="FV69" i="52" s="1"/>
  <c r="EB68" i="52"/>
  <c r="GJ68" i="52" s="1"/>
  <c r="EF67" i="52"/>
  <c r="EH66" i="52"/>
  <c r="IA66" i="52" s="1"/>
  <c r="EJ65" i="52"/>
  <c r="IC65" i="52" s="1"/>
  <c r="EL64" i="52"/>
  <c r="HS64" i="52" s="1"/>
  <c r="EN63" i="52"/>
  <c r="DV63" i="52"/>
  <c r="FR63" i="52" s="1"/>
  <c r="DX62" i="52"/>
  <c r="GF62" i="52" s="1"/>
  <c r="DZ61" i="52"/>
  <c r="EB60" i="52"/>
  <c r="GJ60" i="52" s="1"/>
  <c r="EF59" i="52"/>
  <c r="HM59" i="52" s="1"/>
  <c r="EH58" i="52"/>
  <c r="EJ57" i="52"/>
  <c r="EL56" i="52"/>
  <c r="EN55" i="52"/>
  <c r="IG55" i="52" s="1"/>
  <c r="EJ52" i="52"/>
  <c r="IC52" i="52" s="1"/>
  <c r="DX49" i="52"/>
  <c r="GF49" i="52" s="1"/>
  <c r="EH45" i="52"/>
  <c r="HO45" i="52" s="1"/>
  <c r="DV42" i="52"/>
  <c r="FR42" i="52" s="1"/>
  <c r="EF38" i="52"/>
  <c r="HM38" i="52" s="1"/>
  <c r="EA55" i="52"/>
  <c r="EC54" i="52"/>
  <c r="FY54" i="52" s="1"/>
  <c r="EG53" i="52"/>
  <c r="HN53" i="52" s="1"/>
  <c r="EI52" i="52"/>
  <c r="IB52" i="52" s="1"/>
  <c r="EK51" i="52"/>
  <c r="HR51" i="52" s="1"/>
  <c r="EM50" i="52"/>
  <c r="IF50" i="52" s="1"/>
  <c r="DU50" i="52"/>
  <c r="FQ50" i="52" s="1"/>
  <c r="DW49" i="52"/>
  <c r="DY48" i="52"/>
  <c r="FU48" i="52" s="1"/>
  <c r="EA47" i="52"/>
  <c r="FW47" i="52" s="1"/>
  <c r="EC46" i="52"/>
  <c r="FY46" i="52" s="1"/>
  <c r="EG45" i="52"/>
  <c r="HN45" i="52" s="1"/>
  <c r="EI44" i="52"/>
  <c r="IB44" i="52" s="1"/>
  <c r="EK43" i="52"/>
  <c r="HR43" i="52" s="1"/>
  <c r="EM42" i="52"/>
  <c r="IF42" i="52" s="1"/>
  <c r="DU42" i="52"/>
  <c r="FQ42" i="52" s="1"/>
  <c r="DW41" i="52"/>
  <c r="FS41" i="52" s="1"/>
  <c r="DY40" i="52"/>
  <c r="EA39" i="52"/>
  <c r="FW39" i="52" s="1"/>
  <c r="EC38" i="52"/>
  <c r="FY38" i="52" s="1"/>
  <c r="EG37" i="52"/>
  <c r="EF55" i="52"/>
  <c r="HM55" i="52" s="1"/>
  <c r="EH54" i="52"/>
  <c r="IA54" i="52" s="1"/>
  <c r="EJ53" i="52"/>
  <c r="IC53" i="52" s="1"/>
  <c r="EL52" i="52"/>
  <c r="IE52" i="52" s="1"/>
  <c r="EN51" i="52"/>
  <c r="IG51" i="52" s="1"/>
  <c r="DV51" i="52"/>
  <c r="FR51" i="52" s="1"/>
  <c r="DX50" i="52"/>
  <c r="GF50" i="52" s="1"/>
  <c r="DZ49" i="52"/>
  <c r="EB48" i="52"/>
  <c r="GJ48" i="52" s="1"/>
  <c r="EF47" i="52"/>
  <c r="HM47" i="52" s="1"/>
  <c r="EH46" i="52"/>
  <c r="EJ45" i="52"/>
  <c r="IC45" i="52" s="1"/>
  <c r="EL44" i="52"/>
  <c r="IE44" i="52" s="1"/>
  <c r="EN43" i="52"/>
  <c r="HU43" i="52" s="1"/>
  <c r="DV43" i="52"/>
  <c r="FR43" i="52" s="1"/>
  <c r="DX42" i="52"/>
  <c r="GF42" i="52" s="1"/>
  <c r="DZ41" i="52"/>
  <c r="FV41" i="52" s="1"/>
  <c r="EB40" i="52"/>
  <c r="GJ40" i="52" s="1"/>
  <c r="EF39" i="52"/>
  <c r="HM39" i="52" s="1"/>
  <c r="EH38" i="52"/>
  <c r="IA38" i="52" s="1"/>
  <c r="EJ37" i="52"/>
  <c r="EI55" i="52"/>
  <c r="IB55" i="52" s="1"/>
  <c r="EK54" i="52"/>
  <c r="HR54" i="52" s="1"/>
  <c r="EM53" i="52"/>
  <c r="IF53" i="52" s="1"/>
  <c r="DU53" i="52"/>
  <c r="FQ53" i="52" s="1"/>
  <c r="DW52" i="52"/>
  <c r="GE52" i="52" s="1"/>
  <c r="DY51" i="52"/>
  <c r="FU51" i="52" s="1"/>
  <c r="EA50" i="52"/>
  <c r="GI50" i="52" s="1"/>
  <c r="EC49" i="52"/>
  <c r="FY49" i="52" s="1"/>
  <c r="EG48" i="52"/>
  <c r="HN48" i="52" s="1"/>
  <c r="EI47" i="52"/>
  <c r="IB47" i="52" s="1"/>
  <c r="EK46" i="52"/>
  <c r="HR46" i="52" s="1"/>
  <c r="EM45" i="52"/>
  <c r="IF45" i="52" s="1"/>
  <c r="DU45" i="52"/>
  <c r="FQ45" i="52" s="1"/>
  <c r="DW44" i="52"/>
  <c r="FS44" i="52" s="1"/>
  <c r="DY43" i="52"/>
  <c r="EA42" i="52"/>
  <c r="FW42" i="52" s="1"/>
  <c r="EC41" i="52"/>
  <c r="FY41" i="52" s="1"/>
  <c r="EG40" i="52"/>
  <c r="HN40" i="52" s="1"/>
  <c r="EI39" i="52"/>
  <c r="IB39" i="52" s="1"/>
  <c r="EK38" i="52"/>
  <c r="HR38" i="52" s="1"/>
  <c r="EM37" i="52"/>
  <c r="IF37" i="52" s="1"/>
  <c r="DU37" i="52"/>
  <c r="FQ37" i="52" s="1"/>
  <c r="L378" i="52"/>
  <c r="L392" i="52"/>
  <c r="L369" i="52"/>
  <c r="F390" i="52"/>
  <c r="DE33" i="52"/>
  <c r="EA36" i="52"/>
  <c r="EN36" i="52"/>
  <c r="IG36" i="52" s="1"/>
  <c r="DR33" i="52"/>
  <c r="DA33" i="52"/>
  <c r="DW36" i="52"/>
  <c r="CZ33" i="52"/>
  <c r="DV38" i="52"/>
  <c r="FR38" i="52" s="1"/>
  <c r="CY33" i="52"/>
  <c r="DU36" i="52"/>
  <c r="FQ36" i="52" s="1"/>
  <c r="DO33" i="52"/>
  <c r="EK36" i="52"/>
  <c r="HR36" i="52" s="1"/>
  <c r="DK33" i="52"/>
  <c r="EG36" i="52"/>
  <c r="HN36" i="52" s="1"/>
  <c r="DN33" i="52"/>
  <c r="EJ36" i="52"/>
  <c r="IC36" i="52" s="1"/>
  <c r="DQ33" i="52"/>
  <c r="EM36" i="52"/>
  <c r="HT36" i="52" s="1"/>
  <c r="DD33" i="52"/>
  <c r="DZ38" i="52"/>
  <c r="FV38" i="52" s="1"/>
  <c r="EF36" i="52"/>
  <c r="HM36" i="52" s="1"/>
  <c r="DJ33" i="52"/>
  <c r="DL33" i="52"/>
  <c r="EH36" i="52"/>
  <c r="HO36" i="52" s="1"/>
  <c r="DG33" i="52"/>
  <c r="EC36" i="52"/>
  <c r="DC33" i="52"/>
  <c r="DY36" i="52"/>
  <c r="FU36" i="52" s="1"/>
  <c r="EB36" i="52"/>
  <c r="GJ36" i="52" s="1"/>
  <c r="DF33" i="52"/>
  <c r="DM33" i="52"/>
  <c r="EI36" i="52"/>
  <c r="HP36" i="52" s="1"/>
  <c r="DP33" i="52"/>
  <c r="EL36" i="52"/>
  <c r="DB33" i="52"/>
  <c r="DX37" i="52"/>
  <c r="GF37" i="52" s="1"/>
  <c r="GI362" i="52"/>
  <c r="CJ33" i="52"/>
  <c r="CT33" i="52"/>
  <c r="BM33" i="52"/>
  <c r="BG33" i="52"/>
  <c r="CE33" i="52"/>
  <c r="BW33" i="52"/>
  <c r="BY33" i="52"/>
  <c r="BT33" i="52"/>
  <c r="CG33" i="52"/>
  <c r="BH33" i="52"/>
  <c r="CF33" i="52"/>
  <c r="CV33" i="52"/>
  <c r="BK33" i="52"/>
  <c r="BN33" i="52"/>
  <c r="CC33" i="52"/>
  <c r="BU33" i="52"/>
  <c r="BZ33" i="52"/>
  <c r="CD33" i="52"/>
  <c r="BL33" i="52"/>
  <c r="CN33" i="52"/>
  <c r="CR33" i="52"/>
  <c r="CP33" i="52"/>
  <c r="CQ33" i="52"/>
  <c r="BI33" i="52"/>
  <c r="BR33" i="52"/>
  <c r="BV33" i="52"/>
  <c r="CH33" i="52"/>
  <c r="CS33" i="52"/>
  <c r="CU33" i="52"/>
  <c r="BO33" i="52"/>
  <c r="BJ33" i="52"/>
  <c r="CI33" i="52"/>
  <c r="BS33" i="52"/>
  <c r="BX33" i="52"/>
  <c r="HS433" i="52"/>
  <c r="HO351" i="52"/>
  <c r="FS301" i="52"/>
  <c r="IE384" i="52"/>
  <c r="HO405" i="52"/>
  <c r="FS412" i="52"/>
  <c r="IA391" i="52"/>
  <c r="FS378" i="52"/>
  <c r="FS367" i="52"/>
  <c r="HO154" i="52"/>
  <c r="HS409" i="52"/>
  <c r="FS397" i="52"/>
  <c r="IA388" i="52"/>
  <c r="IA372" i="52"/>
  <c r="FS218" i="52"/>
  <c r="GE358" i="52"/>
  <c r="FS341" i="52"/>
  <c r="L412" i="52"/>
  <c r="F368" i="52"/>
  <c r="F359" i="52"/>
  <c r="F349" i="52"/>
  <c r="F351" i="52"/>
  <c r="F381" i="52"/>
  <c r="F415" i="52"/>
  <c r="F360" i="52"/>
  <c r="F352" i="52"/>
  <c r="F385" i="52"/>
  <c r="F416" i="52"/>
  <c r="F406" i="52"/>
  <c r="F376" i="52"/>
  <c r="L367" i="52"/>
  <c r="F389" i="52"/>
  <c r="F419" i="52"/>
  <c r="HU335" i="52"/>
  <c r="IC203" i="52"/>
  <c r="GK149" i="52"/>
  <c r="GK348" i="52"/>
  <c r="HQ357" i="52"/>
  <c r="HY267" i="52"/>
  <c r="HQ235" i="52"/>
  <c r="L350" i="52"/>
  <c r="HU356" i="52"/>
  <c r="HU287" i="52"/>
  <c r="HQ243" i="52"/>
  <c r="HY211" i="52"/>
  <c r="HQ193" i="52"/>
  <c r="HY180" i="52"/>
  <c r="HQ388" i="52"/>
  <c r="HY243" i="52"/>
  <c r="FQ145" i="52"/>
  <c r="F410" i="52"/>
  <c r="F372" i="52"/>
  <c r="GH200" i="52"/>
  <c r="F417" i="52"/>
  <c r="F380" i="52"/>
  <c r="L397" i="52"/>
  <c r="F426" i="52"/>
  <c r="L391" i="52"/>
  <c r="L421" i="52"/>
  <c r="L414" i="52"/>
  <c r="F348" i="52"/>
  <c r="L356" i="52"/>
  <c r="HO166" i="52"/>
  <c r="HS290" i="52"/>
  <c r="ID110" i="52"/>
  <c r="F392" i="52"/>
  <c r="F424" i="52"/>
  <c r="F369" i="52"/>
  <c r="L354" i="52"/>
  <c r="L361" i="52"/>
  <c r="IG417" i="52"/>
  <c r="HP398" i="52"/>
  <c r="HO149" i="52"/>
  <c r="HO170" i="52"/>
  <c r="HO162" i="52"/>
  <c r="FS133" i="52"/>
  <c r="F364" i="52"/>
  <c r="F356" i="52"/>
  <c r="L364" i="52"/>
  <c r="F414" i="52"/>
  <c r="F363" i="52"/>
  <c r="F373" i="52"/>
  <c r="FS347" i="52"/>
  <c r="F357" i="52"/>
  <c r="F355" i="52"/>
  <c r="L405" i="52"/>
  <c r="L357" i="52"/>
  <c r="L376" i="52"/>
  <c r="L387" i="52"/>
  <c r="L363" i="52"/>
  <c r="L349" i="52"/>
  <c r="F374" i="52"/>
  <c r="L384" i="52"/>
  <c r="HR245" i="52"/>
  <c r="L403" i="52"/>
  <c r="F404" i="52"/>
  <c r="L415" i="52"/>
  <c r="L362" i="52"/>
  <c r="HR292" i="52"/>
  <c r="FS386" i="52"/>
  <c r="FS333" i="52"/>
  <c r="FS242" i="52"/>
  <c r="FS234" i="52"/>
  <c r="FS179" i="52"/>
  <c r="FW428" i="52"/>
  <c r="FS405" i="52"/>
  <c r="FW363" i="52"/>
  <c r="FR350" i="52"/>
  <c r="FT345" i="52"/>
  <c r="FW325" i="52"/>
  <c r="FW150" i="52"/>
  <c r="GI124" i="52"/>
  <c r="FS309" i="52"/>
  <c r="L422" i="52"/>
  <c r="FU326" i="52"/>
  <c r="GG255" i="52"/>
  <c r="HQ180" i="52"/>
  <c r="F427" i="52"/>
  <c r="IG239" i="52"/>
  <c r="HU349" i="52"/>
  <c r="GG156" i="52"/>
  <c r="L431" i="52"/>
  <c r="L433" i="52"/>
  <c r="L395" i="52"/>
  <c r="F384" i="52"/>
  <c r="FW155" i="52"/>
  <c r="L420" i="52"/>
  <c r="L358" i="52"/>
  <c r="HO425" i="52"/>
  <c r="L402" i="52"/>
  <c r="HO363" i="52"/>
  <c r="F411" i="52"/>
  <c r="F403" i="52"/>
  <c r="L351" i="52"/>
  <c r="L372" i="52"/>
  <c r="L379" i="52"/>
  <c r="HU331" i="52"/>
  <c r="GE320" i="52"/>
  <c r="GE120" i="52"/>
  <c r="L377" i="52"/>
  <c r="HY360" i="52"/>
  <c r="FQ283" i="52"/>
  <c r="FU295" i="52"/>
  <c r="HQ172" i="52"/>
  <c r="HM388" i="52"/>
  <c r="FY384" i="52"/>
  <c r="IF365" i="52"/>
  <c r="GG351" i="52"/>
  <c r="GC348" i="52"/>
  <c r="GK330" i="52"/>
  <c r="GJ151" i="52"/>
  <c r="HM427" i="52"/>
  <c r="GG426" i="52"/>
  <c r="IG406" i="52"/>
  <c r="FY414" i="52"/>
  <c r="GG409" i="52"/>
  <c r="HM407" i="52"/>
  <c r="FU375" i="52"/>
  <c r="HU372" i="52"/>
  <c r="HM353" i="52"/>
  <c r="HQ349" i="52"/>
  <c r="GC267" i="52"/>
  <c r="HM185" i="52"/>
  <c r="GK158" i="52"/>
  <c r="GK420" i="52"/>
  <c r="GK406" i="52"/>
  <c r="FU383" i="52"/>
  <c r="GC206" i="52"/>
  <c r="HU207" i="52"/>
  <c r="HQ188" i="52"/>
  <c r="FY434" i="52"/>
  <c r="FU430" i="52"/>
  <c r="IG414" i="52"/>
  <c r="FU398" i="52"/>
  <c r="FY367" i="52"/>
  <c r="FQ323" i="52"/>
  <c r="GG322" i="52"/>
  <c r="HM335" i="52"/>
  <c r="HM343" i="52"/>
  <c r="HQ247" i="52"/>
  <c r="HM220" i="52"/>
  <c r="FY247" i="52"/>
  <c r="IC287" i="52"/>
  <c r="GC251" i="52"/>
  <c r="GK231" i="52"/>
  <c r="HU199" i="52"/>
  <c r="GK223" i="52"/>
  <c r="GG188" i="52"/>
  <c r="GG172" i="52"/>
  <c r="GC169" i="52"/>
  <c r="GG146" i="52"/>
  <c r="IE113" i="52"/>
  <c r="HM244" i="52"/>
  <c r="HY417" i="52"/>
  <c r="HM399" i="52"/>
  <c r="FQ376" i="52"/>
  <c r="FQ384" i="52"/>
  <c r="HU380" i="52"/>
  <c r="GK359" i="52"/>
  <c r="FY335" i="52"/>
  <c r="FY327" i="52"/>
  <c r="FY343" i="52"/>
  <c r="GK338" i="52"/>
  <c r="GG298" i="52"/>
  <c r="GK290" i="52"/>
  <c r="GC270" i="52"/>
  <c r="GC259" i="52"/>
  <c r="HU284" i="52"/>
  <c r="HU260" i="52"/>
  <c r="GK239" i="52"/>
  <c r="GK215" i="52"/>
  <c r="GG152" i="52"/>
  <c r="FY196" i="52"/>
  <c r="GK166" i="52"/>
  <c r="GG199" i="52"/>
  <c r="AT17" i="52"/>
  <c r="C18" i="52" s="1"/>
  <c r="FY322" i="52"/>
  <c r="HQ263" i="52"/>
  <c r="GC401" i="52"/>
  <c r="FQ395" i="52"/>
  <c r="IC389" i="52"/>
  <c r="HQ431" i="52"/>
  <c r="FU418" i="52"/>
  <c r="FU407" i="52"/>
  <c r="HM380" i="52"/>
  <c r="GK351" i="52"/>
  <c r="GJ346" i="52"/>
  <c r="HM352" i="52"/>
  <c r="FY295" i="52"/>
  <c r="GC275" i="52"/>
  <c r="HU268" i="52"/>
  <c r="FQ204" i="52"/>
  <c r="HM236" i="52"/>
  <c r="GK170" i="52"/>
  <c r="GG168" i="52"/>
  <c r="GC161" i="52"/>
  <c r="GC153" i="52"/>
  <c r="HP434" i="52"/>
  <c r="GC425" i="52"/>
  <c r="F429" i="52"/>
  <c r="L394" i="52"/>
  <c r="FT397" i="52"/>
  <c r="FX318" i="52"/>
  <c r="GJ218" i="52"/>
  <c r="HU236" i="52"/>
  <c r="FT93" i="52"/>
  <c r="F399" i="52"/>
  <c r="HM276" i="52"/>
  <c r="FX226" i="52"/>
  <c r="IG49" i="52"/>
  <c r="F370" i="52"/>
  <c r="FT428" i="52"/>
  <c r="L383" i="52"/>
  <c r="L434" i="52"/>
  <c r="L426" i="52"/>
  <c r="FX405" i="52"/>
  <c r="FT410" i="52"/>
  <c r="FX390" i="52"/>
  <c r="HT356" i="52"/>
  <c r="L396" i="52"/>
  <c r="F423" i="52"/>
  <c r="FX337" i="52"/>
  <c r="FX317" i="52"/>
  <c r="GE125" i="52"/>
  <c r="ID91" i="52"/>
  <c r="L429" i="52"/>
  <c r="L409" i="52"/>
  <c r="HO146" i="52"/>
  <c r="HP203" i="52"/>
  <c r="GJ183" i="52"/>
  <c r="IF421" i="52"/>
  <c r="FX428" i="52"/>
  <c r="FU410" i="52"/>
  <c r="FT406" i="52"/>
  <c r="HT410" i="52"/>
  <c r="HP383" i="52"/>
  <c r="HT375" i="52"/>
  <c r="GF346" i="52"/>
  <c r="GF359" i="52"/>
  <c r="HP318" i="52"/>
  <c r="FX310" i="52"/>
  <c r="FW305" i="52"/>
  <c r="GJ262" i="52"/>
  <c r="GJ254" i="52"/>
  <c r="FT271" i="52"/>
  <c r="HY263" i="52"/>
  <c r="HU435" i="52"/>
  <c r="FX364" i="52"/>
  <c r="FX347" i="52"/>
  <c r="GF329" i="52"/>
  <c r="HT318" i="52"/>
  <c r="FQ307" i="52"/>
  <c r="GJ286" i="52"/>
  <c r="GJ278" i="52"/>
  <c r="GF226" i="52"/>
  <c r="HY150" i="52"/>
  <c r="GF169" i="52"/>
  <c r="GF161" i="52"/>
  <c r="HT176" i="52"/>
  <c r="F353" i="52"/>
  <c r="L374" i="52"/>
  <c r="L355" i="52"/>
  <c r="F412" i="52"/>
  <c r="FT429" i="52"/>
  <c r="HP417" i="52"/>
  <c r="HU399" i="52"/>
  <c r="HT398" i="52"/>
  <c r="IF388" i="52"/>
  <c r="FX356" i="52"/>
  <c r="GI129" i="52"/>
  <c r="GK78" i="52"/>
  <c r="F395" i="52"/>
  <c r="F396" i="52"/>
  <c r="F365" i="52"/>
  <c r="L400" i="52"/>
  <c r="L389" i="52"/>
  <c r="L424" i="52"/>
  <c r="F382" i="52"/>
  <c r="F431" i="52"/>
  <c r="F428" i="52"/>
  <c r="HS421" i="52"/>
  <c r="FW401" i="52"/>
  <c r="HT371" i="52"/>
  <c r="FV205" i="52"/>
  <c r="HS171" i="52"/>
  <c r="HQ184" i="52"/>
  <c r="FW175" i="52"/>
  <c r="FQ434" i="52"/>
  <c r="HS429" i="52"/>
  <c r="FS359" i="52"/>
  <c r="IA343" i="52"/>
  <c r="IG194" i="52"/>
  <c r="GE142" i="52"/>
  <c r="IF138" i="52"/>
  <c r="FW137" i="52"/>
  <c r="HO413" i="52"/>
  <c r="GC294" i="52"/>
  <c r="FW249" i="52"/>
  <c r="HR201" i="52"/>
  <c r="HS389" i="52"/>
  <c r="GK383" i="52"/>
  <c r="FQ383" i="52"/>
  <c r="FW386" i="52"/>
  <c r="FS355" i="52"/>
  <c r="GC364" i="52"/>
  <c r="IA331" i="52"/>
  <c r="GJ345" i="52"/>
  <c r="IA299" i="52"/>
  <c r="FW317" i="52"/>
  <c r="FQ260" i="52"/>
  <c r="FX259" i="52"/>
  <c r="FY255" i="52"/>
  <c r="FU200" i="52"/>
  <c r="HO157" i="52"/>
  <c r="FW198" i="52"/>
  <c r="HU54" i="52"/>
  <c r="L425" i="52"/>
  <c r="HT430" i="52"/>
  <c r="FS409" i="52"/>
  <c r="GF382" i="52"/>
  <c r="FW341" i="52"/>
  <c r="FW309" i="52"/>
  <c r="IE299" i="52"/>
  <c r="IA315" i="52"/>
  <c r="FW266" i="52"/>
  <c r="HY255" i="52"/>
  <c r="HM252" i="52"/>
  <c r="FS250" i="52"/>
  <c r="HP287" i="52"/>
  <c r="FU216" i="52"/>
  <c r="FX235" i="52"/>
  <c r="FW163" i="52"/>
  <c r="FS149" i="52"/>
  <c r="FV141" i="52"/>
  <c r="GE132" i="52"/>
  <c r="GK89" i="52"/>
  <c r="FW421" i="52"/>
  <c r="GE432" i="52"/>
  <c r="FQ418" i="52"/>
  <c r="FX414" i="52"/>
  <c r="FW409" i="52"/>
  <c r="FX402" i="52"/>
  <c r="FW397" i="52"/>
  <c r="GG390" i="52"/>
  <c r="FT387" i="52"/>
  <c r="FU372" i="52"/>
  <c r="HO355" i="52"/>
  <c r="HP356" i="52"/>
  <c r="FQ339" i="52"/>
  <c r="FW301" i="52"/>
  <c r="FQ299" i="52"/>
  <c r="GK310" i="52"/>
  <c r="IE315" i="52"/>
  <c r="IE291" i="52"/>
  <c r="HO165" i="52"/>
  <c r="F407" i="52"/>
  <c r="GH391" i="52"/>
  <c r="FT364" i="52"/>
  <c r="GC352" i="52"/>
  <c r="GI346" i="52"/>
  <c r="GK298" i="52"/>
  <c r="FT247" i="52"/>
  <c r="FS160" i="52"/>
  <c r="F421" i="52"/>
  <c r="GG401" i="52"/>
  <c r="FY399" i="52"/>
  <c r="GK356" i="52"/>
  <c r="FU339" i="52"/>
  <c r="GC326" i="52"/>
  <c r="GG254" i="52"/>
  <c r="FS168" i="52"/>
  <c r="FU422" i="52"/>
  <c r="FX398" i="52"/>
  <c r="GK379" i="52"/>
  <c r="FQ371" i="52"/>
  <c r="FQ342" i="52"/>
  <c r="GG294" i="52"/>
  <c r="GK291" i="52"/>
  <c r="GC227" i="52"/>
  <c r="F432" i="52"/>
  <c r="L435" i="52"/>
  <c r="HU423" i="52"/>
  <c r="HR432" i="52"/>
  <c r="GG420" i="52"/>
  <c r="GK416" i="52"/>
  <c r="IC417" i="52"/>
  <c r="GC394" i="52"/>
  <c r="FY391" i="52"/>
  <c r="GK375" i="52"/>
  <c r="FQ375" i="52"/>
  <c r="FU380" i="52"/>
  <c r="FT363" i="52"/>
  <c r="GE346" i="52"/>
  <c r="FY319" i="52"/>
  <c r="HQ335" i="52"/>
  <c r="FQ314" i="52"/>
  <c r="HQ315" i="52"/>
  <c r="GK263" i="52"/>
  <c r="HU259" i="52"/>
  <c r="GK271" i="52"/>
  <c r="HQ280" i="52"/>
  <c r="FY268" i="52"/>
  <c r="HU224" i="52"/>
  <c r="HY223" i="52"/>
  <c r="HU240" i="52"/>
  <c r="HU181" i="52"/>
  <c r="HP148" i="52"/>
  <c r="GC170" i="52"/>
  <c r="GC166" i="52"/>
  <c r="IF124" i="52"/>
  <c r="FY110" i="52"/>
  <c r="F397" i="52"/>
  <c r="F393" i="52"/>
  <c r="FQ426" i="52"/>
  <c r="FY422" i="52"/>
  <c r="FU434" i="52"/>
  <c r="FR431" i="52"/>
  <c r="FT409" i="52"/>
  <c r="HT394" i="52"/>
  <c r="FU388" i="52"/>
  <c r="HP379" i="52"/>
  <c r="GC363" i="52"/>
  <c r="HU352" i="52"/>
  <c r="HR346" i="52"/>
  <c r="HU339" i="52"/>
  <c r="FQ331" i="52"/>
  <c r="FT325" i="52"/>
  <c r="GC346" i="52"/>
  <c r="HQ327" i="52"/>
  <c r="HQ307" i="52"/>
  <c r="FY287" i="52"/>
  <c r="GG266" i="52"/>
  <c r="FQ252" i="52"/>
  <c r="HU248" i="52"/>
  <c r="GK279" i="52"/>
  <c r="HS246" i="52"/>
  <c r="FU276" i="52"/>
  <c r="HQ264" i="52"/>
  <c r="GC198" i="52"/>
  <c r="FW206" i="52"/>
  <c r="GG183" i="52"/>
  <c r="HP146" i="52"/>
  <c r="L385" i="52"/>
  <c r="L417" i="52"/>
  <c r="HP422" i="52"/>
  <c r="HP421" i="52"/>
  <c r="HS405" i="52"/>
  <c r="GK401" i="52"/>
  <c r="HQ399" i="52"/>
  <c r="HQ353" i="52"/>
  <c r="HT347" i="52"/>
  <c r="GC355" i="52"/>
  <c r="HM349" i="52"/>
  <c r="GI358" i="52"/>
  <c r="FU327" i="52"/>
  <c r="FU343" i="52"/>
  <c r="FR324" i="52"/>
  <c r="GK302" i="52"/>
  <c r="FQ315" i="52"/>
  <c r="FY311" i="52"/>
  <c r="FY303" i="52"/>
  <c r="GG290" i="52"/>
  <c r="FT278" i="52"/>
  <c r="HU251" i="52"/>
  <c r="HU292" i="52"/>
  <c r="FY276" i="52"/>
  <c r="HU232" i="52"/>
  <c r="GC172" i="52"/>
  <c r="GG175" i="52"/>
  <c r="F433" i="52"/>
  <c r="HT422" i="52"/>
  <c r="L430" i="52"/>
  <c r="FS413" i="52"/>
  <c r="HT414" i="52"/>
  <c r="L404" i="52"/>
  <c r="FS408" i="52"/>
  <c r="IE395" i="52"/>
  <c r="FY394" i="52"/>
  <c r="HM384" i="52"/>
  <c r="HT379" i="52"/>
  <c r="FX360" i="52"/>
  <c r="FT333" i="52"/>
  <c r="HM323" i="52"/>
  <c r="HT326" i="52"/>
  <c r="GF296" i="52"/>
  <c r="IA295" i="52"/>
  <c r="FT267" i="52"/>
  <c r="FR249" i="52"/>
  <c r="FW262" i="52"/>
  <c r="FQ263" i="52"/>
  <c r="HY202" i="52"/>
  <c r="GG218" i="52"/>
  <c r="GG207" i="52"/>
  <c r="HS152" i="52"/>
  <c r="HS179" i="52"/>
  <c r="FW157" i="52"/>
  <c r="FS153" i="52"/>
  <c r="IF140" i="52"/>
  <c r="FW121" i="52"/>
  <c r="ID111" i="52"/>
  <c r="F350" i="52"/>
  <c r="F377" i="52"/>
  <c r="L386" i="52"/>
  <c r="F361" i="52"/>
  <c r="L365" i="52"/>
  <c r="HU314" i="52"/>
  <c r="FX433" i="52"/>
  <c r="HT417" i="52"/>
  <c r="HP416" i="52"/>
  <c r="FW413" i="52"/>
  <c r="L406" i="52"/>
  <c r="FW393" i="52"/>
  <c r="HQ391" i="52"/>
  <c r="L375" i="52"/>
  <c r="HT387" i="52"/>
  <c r="FS370" i="52"/>
  <c r="GG379" i="52"/>
  <c r="FT371" i="52"/>
  <c r="FY372" i="52"/>
  <c r="HT367" i="52"/>
  <c r="IB365" i="52"/>
  <c r="HY356" i="52"/>
  <c r="HO359" i="52"/>
  <c r="HO346" i="52"/>
  <c r="HT360" i="52"/>
  <c r="FU356" i="52"/>
  <c r="HM339" i="52"/>
  <c r="FW337" i="52"/>
  <c r="FT326" i="52"/>
  <c r="IA335" i="52"/>
  <c r="FY334" i="52"/>
  <c r="FW345" i="52"/>
  <c r="IE295" i="52"/>
  <c r="IA303" i="52"/>
  <c r="FU302" i="52"/>
  <c r="GE289" i="52"/>
  <c r="FW285" i="52"/>
  <c r="FT222" i="52"/>
  <c r="IA243" i="52"/>
  <c r="FX238" i="52"/>
  <c r="FT215" i="52"/>
  <c r="FW183" i="52"/>
  <c r="HS163" i="52"/>
  <c r="FS152" i="52"/>
  <c r="HT188" i="52"/>
  <c r="HS155" i="52"/>
  <c r="GK144" i="52"/>
  <c r="GI114" i="52"/>
  <c r="GK88" i="52"/>
  <c r="HR103" i="52"/>
  <c r="HR95" i="52"/>
  <c r="GH55" i="52"/>
  <c r="GH47" i="52"/>
  <c r="L359" i="52"/>
  <c r="L427" i="52"/>
  <c r="L423" i="52"/>
  <c r="FT414" i="52"/>
  <c r="FX406" i="52"/>
  <c r="L398" i="52"/>
  <c r="HT402" i="52"/>
  <c r="FW382" i="52"/>
  <c r="HP371" i="52"/>
  <c r="L352" i="52"/>
  <c r="F367" i="52"/>
  <c r="HS355" i="52"/>
  <c r="HS363" i="52"/>
  <c r="FT342" i="52"/>
  <c r="FW329" i="52"/>
  <c r="HU319" i="52"/>
  <c r="GG338" i="52"/>
  <c r="IA311" i="52"/>
  <c r="IE303" i="52"/>
  <c r="HQ267" i="52"/>
  <c r="FX258" i="52"/>
  <c r="FY227" i="52"/>
  <c r="GF206" i="52"/>
  <c r="HO202" i="52"/>
  <c r="HS187" i="52"/>
  <c r="FX172" i="52"/>
  <c r="FW161" i="52"/>
  <c r="GE130" i="52"/>
  <c r="GK72" i="52"/>
  <c r="GH39" i="52"/>
  <c r="L419" i="52"/>
  <c r="HQ423" i="52"/>
  <c r="HY406" i="52"/>
  <c r="L399" i="52"/>
  <c r="HQ395" i="52"/>
  <c r="HQ403" i="52"/>
  <c r="FS393" i="52"/>
  <c r="L371" i="52"/>
  <c r="GF378" i="52"/>
  <c r="HM368" i="52"/>
  <c r="FQ379" i="52"/>
  <c r="FY371" i="52"/>
  <c r="L366" i="52"/>
  <c r="GC351" i="52"/>
  <c r="FT348" i="52"/>
  <c r="L348" i="52"/>
  <c r="IE323" i="52"/>
  <c r="FQ295" i="52"/>
  <c r="FY272" i="52"/>
  <c r="HM264" i="52"/>
  <c r="HY227" i="52"/>
  <c r="FQ219" i="52"/>
  <c r="HT211" i="52"/>
  <c r="FQ200" i="52"/>
  <c r="FQ235" i="52"/>
  <c r="HY235" i="52"/>
  <c r="HQ232" i="52"/>
  <c r="HM195" i="52"/>
  <c r="GG167" i="52"/>
  <c r="GC160" i="52"/>
  <c r="FS169" i="52"/>
  <c r="FW166" i="52"/>
  <c r="FS161" i="52"/>
  <c r="FW158" i="52"/>
  <c r="FV125" i="52"/>
  <c r="FY90" i="52"/>
  <c r="ID68" i="52"/>
  <c r="F400" i="52"/>
  <c r="L428" i="52"/>
  <c r="F425" i="52"/>
  <c r="F420" i="52"/>
  <c r="FT420" i="52"/>
  <c r="L410" i="52"/>
  <c r="IC414" i="52"/>
  <c r="IC406" i="52"/>
  <c r="GC406" i="52"/>
  <c r="HU395" i="52"/>
  <c r="F388" i="52"/>
  <c r="HU403" i="52"/>
  <c r="GC387" i="52"/>
  <c r="FX370" i="52"/>
  <c r="GE362" i="52"/>
  <c r="FQ360" i="52"/>
  <c r="GH349" i="52"/>
  <c r="IC356" i="52"/>
  <c r="IG364" i="52"/>
  <c r="HQ339" i="52"/>
  <c r="HQ323" i="52"/>
  <c r="HU342" i="52"/>
  <c r="FQ334" i="52"/>
  <c r="FQ327" i="52"/>
  <c r="GJ341" i="52"/>
  <c r="GF313" i="52"/>
  <c r="GC302" i="52"/>
  <c r="GF297" i="52"/>
  <c r="GG278" i="52"/>
  <c r="GG270" i="52"/>
  <c r="HM272" i="52"/>
  <c r="HM280" i="52"/>
  <c r="FY240" i="52"/>
  <c r="HT227" i="52"/>
  <c r="HY219" i="52"/>
  <c r="GG155" i="52"/>
  <c r="GG159" i="52"/>
  <c r="FW134" i="52"/>
  <c r="GH48" i="52"/>
  <c r="L432" i="52"/>
  <c r="HU318" i="52"/>
  <c r="HT432" i="52"/>
  <c r="F434" i="52"/>
  <c r="GG421" i="52"/>
  <c r="L390" i="52"/>
  <c r="GJ401" i="52"/>
  <c r="FT386" i="52"/>
  <c r="HQ380" i="52"/>
  <c r="GG348" i="52"/>
  <c r="FW347" i="52"/>
  <c r="GK347" i="52"/>
  <c r="HU327" i="52"/>
  <c r="GH319" i="52"/>
  <c r="IC290" i="52"/>
  <c r="HM291" i="52"/>
  <c r="HQ284" i="52"/>
  <c r="FQ272" i="52"/>
  <c r="HQ268" i="52"/>
  <c r="GG286" i="52"/>
  <c r="HQ260" i="52"/>
  <c r="GC243" i="52"/>
  <c r="HY203" i="52"/>
  <c r="GC168" i="52"/>
  <c r="FV133" i="52"/>
  <c r="GH56" i="52"/>
  <c r="F378" i="52"/>
  <c r="F358" i="52"/>
  <c r="IC432" i="52"/>
  <c r="FX425" i="52"/>
  <c r="F430" i="52"/>
  <c r="GI432" i="52"/>
  <c r="L418" i="52"/>
  <c r="F413" i="52"/>
  <c r="F405" i="52"/>
  <c r="HS413" i="52"/>
  <c r="IA395" i="52"/>
  <c r="FV395" i="52"/>
  <c r="L388" i="52"/>
  <c r="L380" i="52"/>
  <c r="HU391" i="52"/>
  <c r="HT390" i="52"/>
  <c r="GG387" i="52"/>
  <c r="GJ378" i="52"/>
  <c r="HM376" i="52"/>
  <c r="FS382" i="52"/>
  <c r="HQ368" i="52"/>
  <c r="FY380" i="52"/>
  <c r="FW359" i="52"/>
  <c r="FW367" i="52"/>
  <c r="FU330" i="52"/>
  <c r="FX334" i="52"/>
  <c r="HP330" i="52"/>
  <c r="GJ325" i="52"/>
  <c r="GJ313" i="52"/>
  <c r="FT302" i="52"/>
  <c r="FX305" i="52"/>
  <c r="HT243" i="52"/>
  <c r="HQ283" i="52"/>
  <c r="HU272" i="52"/>
  <c r="GC266" i="52"/>
  <c r="HQ275" i="52"/>
  <c r="FS274" i="52"/>
  <c r="HT287" i="52"/>
  <c r="FX271" i="52"/>
  <c r="FQ236" i="52"/>
  <c r="IG211" i="52"/>
  <c r="GG242" i="52"/>
  <c r="GC234" i="52"/>
  <c r="FY200" i="52"/>
  <c r="GG223" i="52"/>
  <c r="FU215" i="52"/>
  <c r="HM240" i="52"/>
  <c r="FT166" i="52"/>
  <c r="FU192" i="52"/>
  <c r="FW190" i="52"/>
  <c r="FW174" i="52"/>
  <c r="FX167" i="52"/>
  <c r="ID189" i="52"/>
  <c r="HS160" i="52"/>
  <c r="GJ159" i="52"/>
  <c r="GF158" i="52"/>
  <c r="GG150" i="52"/>
  <c r="FV197" i="52"/>
  <c r="GK164" i="52"/>
  <c r="FX148" i="52"/>
  <c r="IA114" i="52"/>
  <c r="FS139" i="52"/>
  <c r="ID86" i="52"/>
  <c r="ID78" i="52"/>
  <c r="GH50" i="52"/>
  <c r="F366" i="52"/>
  <c r="HQ427" i="52"/>
  <c r="FT416" i="52"/>
  <c r="F418" i="52"/>
  <c r="L416" i="52"/>
  <c r="HQ411" i="52"/>
  <c r="GC405" i="52"/>
  <c r="HP414" i="52"/>
  <c r="HP406" i="52"/>
  <c r="F398" i="52"/>
  <c r="F394" i="52"/>
  <c r="HM395" i="52"/>
  <c r="FR392" i="52"/>
  <c r="FY402" i="52"/>
  <c r="HM403" i="52"/>
  <c r="FX393" i="52"/>
  <c r="HU384" i="52"/>
  <c r="FX367" i="52"/>
  <c r="HU353" i="52"/>
  <c r="GE354" i="52"/>
  <c r="HN350" i="52"/>
  <c r="HP348" i="52"/>
  <c r="HU361" i="52"/>
  <c r="FW351" i="52"/>
  <c r="GC347" i="52"/>
  <c r="FX342" i="52"/>
  <c r="HR323" i="52"/>
  <c r="FS345" i="52"/>
  <c r="HM299" i="52"/>
  <c r="GG310" i="52"/>
  <c r="HU295" i="52"/>
  <c r="IA291" i="52"/>
  <c r="GC282" i="52"/>
  <c r="GK278" i="52"/>
  <c r="FV276" i="52"/>
  <c r="FS266" i="52"/>
  <c r="FS258" i="52"/>
  <c r="HT255" i="52"/>
  <c r="GK262" i="52"/>
  <c r="FQ255" i="52"/>
  <c r="HU219" i="52"/>
  <c r="GG234" i="52"/>
  <c r="FW230" i="52"/>
  <c r="FQ228" i="52"/>
  <c r="FQ212" i="52"/>
  <c r="HM232" i="52"/>
  <c r="HP219" i="52"/>
  <c r="HP184" i="52"/>
  <c r="HS156" i="52"/>
  <c r="HP195" i="52"/>
  <c r="FS191" i="52"/>
  <c r="FU184" i="52"/>
  <c r="FW182" i="52"/>
  <c r="FS147" i="52"/>
  <c r="FS131" i="52"/>
  <c r="IG41" i="52"/>
  <c r="GF36" i="52"/>
  <c r="ID66" i="52"/>
  <c r="F386" i="52"/>
  <c r="L408" i="52"/>
  <c r="F354" i="52"/>
  <c r="HU371" i="52"/>
  <c r="HT434" i="52"/>
  <c r="HM431" i="52"/>
  <c r="HP430" i="52"/>
  <c r="GC416" i="52"/>
  <c r="F409" i="52"/>
  <c r="GJ413" i="52"/>
  <c r="HT406" i="52"/>
  <c r="FX410" i="52"/>
  <c r="IE388" i="52"/>
  <c r="FQ399" i="52"/>
  <c r="HU376" i="52"/>
  <c r="IA384" i="52"/>
  <c r="FX371" i="52"/>
  <c r="HP367" i="52"/>
  <c r="L360" i="52"/>
  <c r="GJ359" i="52"/>
  <c r="FT356" i="52"/>
  <c r="FY339" i="52"/>
  <c r="IE331" i="52"/>
  <c r="HM331" i="52"/>
  <c r="FS337" i="52"/>
  <c r="FX326" i="52"/>
  <c r="HR311" i="52"/>
  <c r="FX294" i="52"/>
  <c r="HQ291" i="52"/>
  <c r="FT310" i="52"/>
  <c r="HP283" i="52"/>
  <c r="HU256" i="52"/>
  <c r="FS290" i="52"/>
  <c r="FX287" i="52"/>
  <c r="FS282" i="52"/>
  <c r="HU264" i="52"/>
  <c r="HP251" i="52"/>
  <c r="HT235" i="52"/>
  <c r="HP211" i="52"/>
  <c r="FX223" i="52"/>
  <c r="HT219" i="52"/>
  <c r="FX207" i="52"/>
  <c r="GF150" i="52"/>
  <c r="HS168" i="52"/>
  <c r="FT188" i="52"/>
  <c r="FS175" i="52"/>
  <c r="GK160" i="52"/>
  <c r="IF132" i="52"/>
  <c r="FS123" i="52"/>
  <c r="HR102" i="52"/>
  <c r="F435" i="52"/>
  <c r="L413" i="52"/>
  <c r="F362" i="52"/>
  <c r="GE368" i="52"/>
  <c r="FS321" i="52"/>
  <c r="IA292" i="52"/>
  <c r="HP202" i="52"/>
  <c r="HP150" i="52"/>
  <c r="FX424" i="52"/>
  <c r="ID319" i="52"/>
  <c r="GI248" i="52"/>
  <c r="GE200" i="52"/>
  <c r="F401" i="52"/>
  <c r="FT433" i="52"/>
  <c r="FT417" i="52"/>
  <c r="HP394" i="52"/>
  <c r="FX394" i="52"/>
  <c r="HY389" i="52"/>
  <c r="FX379" i="52"/>
  <c r="FT374" i="52"/>
  <c r="GF367" i="52"/>
  <c r="FT360" i="52"/>
  <c r="HP334" i="52"/>
  <c r="HP326" i="52"/>
  <c r="FW293" i="52"/>
  <c r="HT294" i="52"/>
  <c r="FV268" i="52"/>
  <c r="HT259" i="52"/>
  <c r="FT251" i="52"/>
  <c r="FX275" i="52"/>
  <c r="GD199" i="52"/>
  <c r="FX191" i="52"/>
  <c r="HU52" i="52"/>
  <c r="HU44" i="52"/>
  <c r="F408" i="52"/>
  <c r="FX422" i="52"/>
  <c r="IG416" i="52"/>
  <c r="GJ420" i="52"/>
  <c r="GH417" i="52"/>
  <c r="IB415" i="52"/>
  <c r="GJ409" i="52"/>
  <c r="GJ382" i="52"/>
  <c r="FT352" i="52"/>
  <c r="FS350" i="52"/>
  <c r="FV343" i="52"/>
  <c r="GH338" i="52"/>
  <c r="GJ329" i="52"/>
  <c r="FX338" i="52"/>
  <c r="FX302" i="52"/>
  <c r="HT251" i="52"/>
  <c r="GF234" i="52"/>
  <c r="FV229" i="52"/>
  <c r="FT219" i="52"/>
  <c r="FV213" i="52"/>
  <c r="IG202" i="52"/>
  <c r="FX243" i="52"/>
  <c r="HR221" i="52"/>
  <c r="ID211" i="52"/>
  <c r="FX211" i="52"/>
  <c r="HT146" i="52"/>
  <c r="HP172" i="52"/>
  <c r="GG191" i="52"/>
  <c r="FX175" i="52"/>
  <c r="IB118" i="52"/>
  <c r="HO115" i="52"/>
  <c r="FW135" i="52"/>
  <c r="ID85" i="52"/>
  <c r="ID81" i="52"/>
  <c r="ID77" i="52"/>
  <c r="HU298" i="52"/>
  <c r="HP402" i="52"/>
  <c r="GI369" i="52"/>
  <c r="FT379" i="52"/>
  <c r="HP364" i="52"/>
  <c r="FV362" i="52"/>
  <c r="FU319" i="52"/>
  <c r="FV339" i="52"/>
  <c r="HZ319" i="52"/>
  <c r="GF309" i="52"/>
  <c r="GJ301" i="52"/>
  <c r="GH291" i="52"/>
  <c r="HT283" i="52"/>
  <c r="FX267" i="52"/>
  <c r="ID243" i="52"/>
  <c r="HT275" i="52"/>
  <c r="FT255" i="52"/>
  <c r="FT287" i="52"/>
  <c r="GJ234" i="52"/>
  <c r="GH208" i="52"/>
  <c r="GK198" i="52"/>
  <c r="HT223" i="52"/>
  <c r="GK202" i="52"/>
  <c r="HU216" i="52"/>
  <c r="HQ204" i="52"/>
  <c r="FT153" i="52"/>
  <c r="IC148" i="52"/>
  <c r="GC158" i="52"/>
  <c r="HT192" i="52"/>
  <c r="ID61" i="52"/>
  <c r="F391" i="52"/>
  <c r="L401" i="52"/>
  <c r="L393" i="52"/>
  <c r="HN346" i="52"/>
  <c r="HS292" i="52"/>
  <c r="GJ156" i="52"/>
  <c r="FX156" i="52"/>
  <c r="GJ164" i="52"/>
  <c r="FX164" i="52"/>
  <c r="GJ188" i="52"/>
  <c r="FX188" i="52"/>
  <c r="FX214" i="52"/>
  <c r="GJ214" i="52"/>
  <c r="FX230" i="52"/>
  <c r="GJ230" i="52"/>
  <c r="IF298" i="52"/>
  <c r="IF306" i="52"/>
  <c r="HT306" i="52"/>
  <c r="GJ298" i="52"/>
  <c r="GJ306" i="52"/>
  <c r="FX306" i="52"/>
  <c r="GF145" i="52"/>
  <c r="FT145" i="52"/>
  <c r="GF198" i="52"/>
  <c r="FT198" i="52"/>
  <c r="FT214" i="52"/>
  <c r="GF214" i="52"/>
  <c r="FT230" i="52"/>
  <c r="FT238" i="52"/>
  <c r="GF223" i="52"/>
  <c r="FT223" i="52"/>
  <c r="GF231" i="52"/>
  <c r="FT231" i="52"/>
  <c r="GF239" i="52"/>
  <c r="FT239" i="52"/>
  <c r="HP292" i="52"/>
  <c r="IB292" i="52"/>
  <c r="GF254" i="52"/>
  <c r="FT254" i="52"/>
  <c r="GF270" i="52"/>
  <c r="FT270" i="52"/>
  <c r="IB294" i="52"/>
  <c r="HP294" i="52"/>
  <c r="GF275" i="52"/>
  <c r="FT275" i="52"/>
  <c r="GF283" i="52"/>
  <c r="FT283" i="52"/>
  <c r="IB291" i="52"/>
  <c r="HP291" i="52"/>
  <c r="IB298" i="52"/>
  <c r="HP298" i="52"/>
  <c r="HP306" i="52"/>
  <c r="IB314" i="52"/>
  <c r="HP314" i="52"/>
  <c r="IB322" i="52"/>
  <c r="HP322" i="52"/>
  <c r="FY157" i="52"/>
  <c r="GK157" i="52"/>
  <c r="FY165" i="52"/>
  <c r="GK165" i="52"/>
  <c r="GK169" i="52"/>
  <c r="HU185" i="52"/>
  <c r="GK206" i="52"/>
  <c r="FY230" i="52"/>
  <c r="GK230" i="52"/>
  <c r="IG228" i="52"/>
  <c r="GK216" i="52"/>
  <c r="FY216" i="52"/>
  <c r="GK224" i="52"/>
  <c r="FY224" i="52"/>
  <c r="HU247" i="52"/>
  <c r="IG247" i="52"/>
  <c r="IG255" i="52"/>
  <c r="HU255" i="52"/>
  <c r="FY259" i="52"/>
  <c r="GK259" i="52"/>
  <c r="GK264" i="52"/>
  <c r="FY264" i="52"/>
  <c r="GK315" i="52"/>
  <c r="FU151" i="52"/>
  <c r="GG151" i="52"/>
  <c r="IC177" i="52"/>
  <c r="HQ177" i="52"/>
  <c r="HU310" i="52"/>
  <c r="HU387" i="52"/>
  <c r="FS435" i="52"/>
  <c r="FV427" i="52"/>
  <c r="IG394" i="52"/>
  <c r="FV385" i="52"/>
  <c r="GI368" i="52"/>
  <c r="GJ366" i="52"/>
  <c r="GJ350" i="52"/>
  <c r="HR343" i="52"/>
  <c r="GH402" i="52"/>
  <c r="HR391" i="52"/>
  <c r="HR372" i="52"/>
  <c r="GD349" i="52"/>
  <c r="GH330" i="52"/>
  <c r="IC325" i="52"/>
  <c r="GJ274" i="52"/>
  <c r="FX180" i="52"/>
  <c r="HQ185" i="52"/>
  <c r="IG246" i="52"/>
  <c r="ID203" i="52"/>
  <c r="HP152" i="52"/>
  <c r="IB293" i="52"/>
  <c r="GH434" i="52"/>
  <c r="HZ367" i="52"/>
  <c r="IA350" i="52"/>
  <c r="HP325" i="52"/>
  <c r="HY290" i="52"/>
  <c r="GK301" i="52"/>
  <c r="ID248" i="52"/>
  <c r="HR261" i="52"/>
  <c r="GI205" i="52"/>
  <c r="HR212" i="52"/>
  <c r="HN196" i="52"/>
  <c r="HR435" i="52"/>
  <c r="HR428" i="52"/>
  <c r="FU417" i="52"/>
  <c r="IG348" i="52"/>
  <c r="GH360" i="52"/>
  <c r="FV289" i="52"/>
  <c r="FU248" i="52"/>
  <c r="HO249" i="52"/>
  <c r="FR244" i="52"/>
  <c r="GH228" i="52"/>
  <c r="HR423" i="52"/>
  <c r="GF293" i="52"/>
  <c r="GJ296" i="52"/>
  <c r="ID284" i="52"/>
  <c r="FV257" i="52"/>
  <c r="GE248" i="52"/>
  <c r="ID195" i="52"/>
  <c r="HU402" i="52"/>
  <c r="HR380" i="52"/>
  <c r="ID364" i="52"/>
  <c r="HQ367" i="52"/>
  <c r="IE369" i="52"/>
  <c r="HR237" i="52"/>
  <c r="AT18" i="52"/>
  <c r="HR361" i="52"/>
  <c r="HR312" i="52"/>
  <c r="IF429" i="52"/>
  <c r="IA428" i="52"/>
  <c r="GI427" i="52"/>
  <c r="HT425" i="52"/>
  <c r="IE432" i="52"/>
  <c r="GF392" i="52"/>
  <c r="HT389" i="52"/>
  <c r="FU368" i="52"/>
  <c r="IB346" i="52"/>
  <c r="ID335" i="52"/>
  <c r="GG321" i="52"/>
  <c r="FV320" i="52"/>
  <c r="HR269" i="52"/>
  <c r="HS249" i="52"/>
  <c r="HR216" i="52"/>
  <c r="FY185" i="52"/>
  <c r="HS147" i="52"/>
  <c r="IC145" i="52"/>
  <c r="FY429" i="52"/>
  <c r="HR424" i="52"/>
  <c r="FR292" i="52"/>
  <c r="HR252" i="52"/>
  <c r="FW419" i="52"/>
  <c r="HR365" i="52"/>
  <c r="FW350" i="52"/>
  <c r="HP290" i="52"/>
  <c r="FV253" i="52"/>
  <c r="GH223" i="52"/>
  <c r="IG146" i="52"/>
  <c r="HR422" i="52"/>
  <c r="HS392" i="52"/>
  <c r="HU338" i="52"/>
  <c r="HU330" i="52"/>
  <c r="GH295" i="52"/>
  <c r="ID290" i="52"/>
  <c r="HO197" i="52"/>
  <c r="FY181" i="52"/>
  <c r="IC153" i="52"/>
  <c r="IG151" i="52"/>
  <c r="FX430" i="52"/>
  <c r="FU429" i="52"/>
  <c r="HT435" i="52"/>
  <c r="IF431" i="52"/>
  <c r="IC409" i="52"/>
  <c r="HR117" i="52"/>
  <c r="IC433" i="52"/>
  <c r="HQ430" i="52"/>
  <c r="IE427" i="52"/>
  <c r="HT397" i="52"/>
  <c r="HY375" i="52"/>
  <c r="IE365" i="52"/>
  <c r="HR353" i="52"/>
  <c r="IC250" i="52"/>
  <c r="IG154" i="52"/>
  <c r="GI426" i="52"/>
  <c r="HO424" i="52"/>
  <c r="HR419" i="52"/>
  <c r="HR415" i="52"/>
  <c r="GD402" i="52"/>
  <c r="IG401" i="52"/>
  <c r="IB385" i="52"/>
  <c r="HQ319" i="52"/>
  <c r="IF116" i="52"/>
  <c r="HZ425" i="52"/>
  <c r="HZ418" i="52"/>
  <c r="HZ406" i="52"/>
  <c r="HQ390" i="52"/>
  <c r="IA396" i="52"/>
  <c r="HN372" i="52"/>
  <c r="IB373" i="52"/>
  <c r="HZ368" i="52"/>
  <c r="IG367" i="52"/>
  <c r="IB366" i="52"/>
  <c r="HY363" i="52"/>
  <c r="HN354" i="52"/>
  <c r="HS354" i="52"/>
  <c r="IA349" i="52"/>
  <c r="IF332" i="52"/>
  <c r="IF258" i="52"/>
  <c r="FV281" i="52"/>
  <c r="FV423" i="52"/>
  <c r="IA434" i="52"/>
  <c r="ID429" i="52"/>
  <c r="GH426" i="52"/>
  <c r="FY423" i="52"/>
  <c r="HS420" i="52"/>
  <c r="ID417" i="52"/>
  <c r="IA419" i="52"/>
  <c r="HY405" i="52"/>
  <c r="HO404" i="52"/>
  <c r="ID390" i="52"/>
  <c r="IE399" i="52"/>
  <c r="HO392" i="52"/>
  <c r="HY374" i="52"/>
  <c r="IC363" i="52"/>
  <c r="IE362" i="52"/>
  <c r="IA353" i="52"/>
  <c r="FY353" i="52"/>
  <c r="HZ349" i="52"/>
  <c r="HR357" i="52"/>
  <c r="HN343" i="52"/>
  <c r="IF336" i="52"/>
  <c r="HN339" i="52"/>
  <c r="GH335" i="52"/>
  <c r="IE332" i="52"/>
  <c r="HR340" i="52"/>
  <c r="ID298" i="52"/>
  <c r="FY284" i="52"/>
  <c r="IF225" i="52"/>
  <c r="HR193" i="52"/>
  <c r="IC164" i="52"/>
  <c r="IC162" i="52"/>
  <c r="IC156" i="52"/>
  <c r="HS137" i="52"/>
  <c r="HS121" i="52"/>
  <c r="IG433" i="52"/>
  <c r="GH431" i="52"/>
  <c r="FU431" i="52"/>
  <c r="HO423" i="52"/>
  <c r="IG428" i="52"/>
  <c r="IB420" i="52"/>
  <c r="IB413" i="52"/>
  <c r="FR411" i="52"/>
  <c r="ID410" i="52"/>
  <c r="FR407" i="52"/>
  <c r="IB400" i="52"/>
  <c r="HN396" i="52"/>
  <c r="IC387" i="52"/>
  <c r="IE381" i="52"/>
  <c r="IB381" i="52"/>
  <c r="HN369" i="52"/>
  <c r="HZ357" i="52"/>
  <c r="ID349" i="52"/>
  <c r="IC345" i="52"/>
  <c r="ID338" i="52"/>
  <c r="HZ335" i="52"/>
  <c r="HT329" i="52"/>
  <c r="IG301" i="52"/>
  <c r="IC282" i="52"/>
  <c r="IB277" i="52"/>
  <c r="IG214" i="52"/>
  <c r="IA112" i="52"/>
  <c r="HN435" i="52"/>
  <c r="GK433" i="52"/>
  <c r="GI431" i="52"/>
  <c r="GF427" i="52"/>
  <c r="FW423" i="52"/>
  <c r="HN431" i="52"/>
  <c r="IC434" i="52"/>
  <c r="HY416" i="52"/>
  <c r="HU418" i="52"/>
  <c r="IB405" i="52"/>
  <c r="HR411" i="52"/>
  <c r="FY407" i="52"/>
  <c r="HY409" i="52"/>
  <c r="IC401" i="52"/>
  <c r="HP389" i="52"/>
  <c r="HP397" i="52"/>
  <c r="F387" i="52"/>
  <c r="F383" i="52"/>
  <c r="F379" i="52"/>
  <c r="F375" i="52"/>
  <c r="F371" i="52"/>
  <c r="HR385" i="52"/>
  <c r="FV372" i="52"/>
  <c r="FQ368" i="52"/>
  <c r="GK370" i="52"/>
  <c r="HN365" i="52"/>
  <c r="HN361" i="52"/>
  <c r="IC347" i="52"/>
  <c r="FY349" i="52"/>
  <c r="IE346" i="52"/>
  <c r="HY355" i="52"/>
  <c r="IE320" i="52"/>
  <c r="IC337" i="52"/>
  <c r="FR320" i="52"/>
  <c r="IG321" i="52"/>
  <c r="HR308" i="52"/>
  <c r="IC266" i="52"/>
  <c r="GH272" i="52"/>
  <c r="IF245" i="52"/>
  <c r="GH271" i="52"/>
  <c r="IF209" i="52"/>
  <c r="GH203" i="52"/>
  <c r="IC169" i="52"/>
  <c r="IC161" i="52"/>
  <c r="IF153" i="52"/>
  <c r="HS129" i="52"/>
  <c r="GH430" i="52"/>
  <c r="GD435" i="52"/>
  <c r="FU433" i="52"/>
  <c r="GK428" i="52"/>
  <c r="FQ417" i="52"/>
  <c r="GE411" i="52"/>
  <c r="GH407" i="52"/>
  <c r="GH406" i="52"/>
  <c r="GC397" i="52"/>
  <c r="GH394" i="52"/>
  <c r="FS392" i="52"/>
  <c r="GD375" i="52"/>
  <c r="FS201" i="52"/>
  <c r="FX434" i="52"/>
  <c r="GG425" i="52"/>
  <c r="GF423" i="52"/>
  <c r="GH435" i="52"/>
  <c r="FY431" i="52"/>
  <c r="GF435" i="52"/>
  <c r="FW425" i="52"/>
  <c r="FV415" i="52"/>
  <c r="GH410" i="52"/>
  <c r="FY403" i="52"/>
  <c r="GH398" i="52"/>
  <c r="GE369" i="52"/>
  <c r="GK382" i="52"/>
  <c r="GH371" i="52"/>
  <c r="FY365" i="52"/>
  <c r="FY361" i="52"/>
  <c r="GI344" i="52"/>
  <c r="GK333" i="52"/>
  <c r="GH299" i="52"/>
  <c r="FS293" i="52"/>
  <c r="GH311" i="52"/>
  <c r="GH251" i="52"/>
  <c r="FV265" i="52"/>
  <c r="GH219" i="52"/>
  <c r="FV216" i="52"/>
  <c r="FY193" i="52"/>
  <c r="GH192" i="52"/>
  <c r="GH176" i="52"/>
  <c r="FQ427" i="52"/>
  <c r="FR424" i="52"/>
  <c r="FW433" i="52"/>
  <c r="FU415" i="52"/>
  <c r="GJ392" i="52"/>
  <c r="FS400" i="52"/>
  <c r="GK389" i="52"/>
  <c r="GG378" i="52"/>
  <c r="GH352" i="52"/>
  <c r="FV340" i="52"/>
  <c r="FV303" i="52"/>
  <c r="GF320" i="52"/>
  <c r="GD314" i="52"/>
  <c r="GK309" i="52"/>
  <c r="GD298" i="52"/>
  <c r="GH302" i="52"/>
  <c r="GE260" i="52"/>
  <c r="FQ244" i="52"/>
  <c r="GH287" i="52"/>
  <c r="GF201" i="52"/>
  <c r="GH243" i="52"/>
  <c r="GH184" i="52"/>
  <c r="GE415" i="52"/>
  <c r="HN420" i="52"/>
  <c r="HZ420" i="52"/>
  <c r="HY412" i="52"/>
  <c r="HM412" i="52"/>
  <c r="HZ409" i="52"/>
  <c r="HN409" i="52"/>
  <c r="FQ419" i="52"/>
  <c r="GC419" i="52"/>
  <c r="GJ411" i="52"/>
  <c r="FX411" i="52"/>
  <c r="GE410" i="52"/>
  <c r="FS410" i="52"/>
  <c r="GG408" i="52"/>
  <c r="FU408" i="52"/>
  <c r="HZ401" i="52"/>
  <c r="HN401" i="52"/>
  <c r="HZ397" i="52"/>
  <c r="HN397" i="52"/>
  <c r="HR405" i="52"/>
  <c r="ID405" i="52"/>
  <c r="GF403" i="52"/>
  <c r="FT403" i="52"/>
  <c r="GE402" i="52"/>
  <c r="FS402" i="52"/>
  <c r="GK396" i="52"/>
  <c r="FY396" i="52"/>
  <c r="GF395" i="52"/>
  <c r="FT395" i="52"/>
  <c r="GH393" i="52"/>
  <c r="FV393" i="52"/>
  <c r="HZ386" i="52"/>
  <c r="HN386" i="52"/>
  <c r="HZ378" i="52"/>
  <c r="HN378" i="52"/>
  <c r="ID401" i="52"/>
  <c r="HR401" i="52"/>
  <c r="ID393" i="52"/>
  <c r="HR393" i="52"/>
  <c r="GG392" i="52"/>
  <c r="FU392" i="52"/>
  <c r="HR389" i="52"/>
  <c r="GJ388" i="52"/>
  <c r="FX388" i="52"/>
  <c r="GJ384" i="52"/>
  <c r="GJ380" i="52"/>
  <c r="FX380" i="52"/>
  <c r="HN370" i="52"/>
  <c r="HZ359" i="52"/>
  <c r="HN359" i="52"/>
  <c r="HY354" i="52"/>
  <c r="HM354" i="52"/>
  <c r="HN351" i="52"/>
  <c r="ID386" i="52"/>
  <c r="HR386" i="52"/>
  <c r="FU369" i="52"/>
  <c r="GG369" i="52"/>
  <c r="GF368" i="52"/>
  <c r="FT368" i="52"/>
  <c r="GG358" i="52"/>
  <c r="FU358" i="52"/>
  <c r="GE356" i="52"/>
  <c r="GK354" i="52"/>
  <c r="FY354" i="52"/>
  <c r="GI352" i="52"/>
  <c r="FW352" i="52"/>
  <c r="GH351" i="52"/>
  <c r="FV351" i="52"/>
  <c r="HR347" i="52"/>
  <c r="ID347" i="52"/>
  <c r="HS367" i="52"/>
  <c r="IE367" i="52"/>
  <c r="GH359" i="52"/>
  <c r="FV359" i="52"/>
  <c r="GC344" i="52"/>
  <c r="FQ344" i="52"/>
  <c r="GC340" i="52"/>
  <c r="FQ340" i="52"/>
  <c r="GC336" i="52"/>
  <c r="FQ336" i="52"/>
  <c r="GC328" i="52"/>
  <c r="FQ328" i="52"/>
  <c r="FX349" i="52"/>
  <c r="GJ349" i="52"/>
  <c r="ID337" i="52"/>
  <c r="HR337" i="52"/>
  <c r="IF320" i="52"/>
  <c r="HT320" i="52"/>
  <c r="GD317" i="52"/>
  <c r="FR317" i="52"/>
  <c r="GG316" i="52"/>
  <c r="FU316" i="52"/>
  <c r="GD313" i="52"/>
  <c r="FR313" i="52"/>
  <c r="GD309" i="52"/>
  <c r="FR309" i="52"/>
  <c r="GG308" i="52"/>
  <c r="FU308" i="52"/>
  <c r="GD305" i="52"/>
  <c r="FR305" i="52"/>
  <c r="GD297" i="52"/>
  <c r="FR297" i="52"/>
  <c r="HZ286" i="52"/>
  <c r="HN286" i="52"/>
  <c r="HY281" i="52"/>
  <c r="HM281" i="52"/>
  <c r="HZ278" i="52"/>
  <c r="HN278" i="52"/>
  <c r="HZ270" i="52"/>
  <c r="HN270" i="52"/>
  <c r="HZ262" i="52"/>
  <c r="HN262" i="52"/>
  <c r="HZ254" i="52"/>
  <c r="HN254" i="52"/>
  <c r="ID305" i="52"/>
  <c r="HR305" i="52"/>
  <c r="HR293" i="52"/>
  <c r="GD286" i="52"/>
  <c r="FR286" i="52"/>
  <c r="GI283" i="52"/>
  <c r="FW283" i="52"/>
  <c r="GC281" i="52"/>
  <c r="FQ281" i="52"/>
  <c r="GF280" i="52"/>
  <c r="FT280" i="52"/>
  <c r="GD274" i="52"/>
  <c r="FR274" i="52"/>
  <c r="FY273" i="52"/>
  <c r="GI271" i="52"/>
  <c r="FW271" i="52"/>
  <c r="GG269" i="52"/>
  <c r="FU269" i="52"/>
  <c r="GE267" i="52"/>
  <c r="FS267" i="52"/>
  <c r="GC265" i="52"/>
  <c r="FQ265" i="52"/>
  <c r="GF264" i="52"/>
  <c r="FT264" i="52"/>
  <c r="GK261" i="52"/>
  <c r="FY261" i="52"/>
  <c r="GG257" i="52"/>
  <c r="FU257" i="52"/>
  <c r="FX256" i="52"/>
  <c r="GE255" i="52"/>
  <c r="FW247" i="52"/>
  <c r="HZ234" i="52"/>
  <c r="HN234" i="52"/>
  <c r="HZ226" i="52"/>
  <c r="HN218" i="52"/>
  <c r="FY249" i="52"/>
  <c r="FU245" i="52"/>
  <c r="GG245" i="52"/>
  <c r="GH286" i="52"/>
  <c r="FV286" i="52"/>
  <c r="GE243" i="52"/>
  <c r="FS243" i="52"/>
  <c r="GC241" i="52"/>
  <c r="FQ241" i="52"/>
  <c r="GF240" i="52"/>
  <c r="FT240" i="52"/>
  <c r="GD234" i="52"/>
  <c r="GJ228" i="52"/>
  <c r="FX228" i="52"/>
  <c r="GE227" i="52"/>
  <c r="FS227" i="52"/>
  <c r="GK217" i="52"/>
  <c r="FY217" i="52"/>
  <c r="FW215" i="52"/>
  <c r="GG213" i="52"/>
  <c r="FU213" i="52"/>
  <c r="GE211" i="52"/>
  <c r="FS211" i="52"/>
  <c r="GC209" i="52"/>
  <c r="FQ209" i="52"/>
  <c r="HY190" i="52"/>
  <c r="HM190" i="52"/>
  <c r="HZ187" i="52"/>
  <c r="HY182" i="52"/>
  <c r="HM182" i="52"/>
  <c r="HN179" i="52"/>
  <c r="HY174" i="52"/>
  <c r="HM174" i="52"/>
  <c r="ID226" i="52"/>
  <c r="HR226" i="52"/>
  <c r="ID210" i="52"/>
  <c r="HR210" i="52"/>
  <c r="GG201" i="52"/>
  <c r="GH238" i="52"/>
  <c r="FV238" i="52"/>
  <c r="ID206" i="52"/>
  <c r="HR218" i="52"/>
  <c r="GF193" i="52"/>
  <c r="FT193" i="52"/>
  <c r="GD191" i="52"/>
  <c r="FR191" i="52"/>
  <c r="GK190" i="52"/>
  <c r="FY190" i="52"/>
  <c r="HT186" i="52"/>
  <c r="IF186" i="52"/>
  <c r="GF185" i="52"/>
  <c r="FT185" i="52"/>
  <c r="GD183" i="52"/>
  <c r="FR183" i="52"/>
  <c r="FW180" i="52"/>
  <c r="GC178" i="52"/>
  <c r="FQ178" i="52"/>
  <c r="GF177" i="52"/>
  <c r="FT177" i="52"/>
  <c r="GD175" i="52"/>
  <c r="FR175" i="52"/>
  <c r="GK174" i="52"/>
  <c r="FY174" i="52"/>
  <c r="HO173" i="52"/>
  <c r="IA173" i="52"/>
  <c r="GI172" i="52"/>
  <c r="IF145" i="52"/>
  <c r="HT145" i="52"/>
  <c r="HR151" i="52"/>
  <c r="ID151" i="52"/>
  <c r="IG143" i="52"/>
  <c r="HU143" i="52"/>
  <c r="IG137" i="52"/>
  <c r="IG136" i="52"/>
  <c r="HU136" i="52"/>
  <c r="IG135" i="52"/>
  <c r="HU135" i="52"/>
  <c r="IG128" i="52"/>
  <c r="HU128" i="52"/>
  <c r="IG127" i="52"/>
  <c r="HU127" i="52"/>
  <c r="IG119" i="52"/>
  <c r="HU119" i="52"/>
  <c r="GD114" i="52"/>
  <c r="HY433" i="52"/>
  <c r="GG432" i="52"/>
  <c r="IE430" i="52"/>
  <c r="HM430" i="52"/>
  <c r="FT430" i="52"/>
  <c r="GK425" i="52"/>
  <c r="FV424" i="52"/>
  <c r="GJ423" i="52"/>
  <c r="IE434" i="52"/>
  <c r="GD433" i="52"/>
  <c r="HN428" i="52"/>
  <c r="IF427" i="52"/>
  <c r="IC426" i="52"/>
  <c r="GF424" i="52"/>
  <c r="FS423" i="52"/>
  <c r="FR422" i="52"/>
  <c r="FS421" i="52"/>
  <c r="FR434" i="52"/>
  <c r="HN432" i="52"/>
  <c r="HR431" i="52"/>
  <c r="HP429" i="52"/>
  <c r="FW429" i="52"/>
  <c r="HS428" i="52"/>
  <c r="HS424" i="52"/>
  <c r="GC424" i="52"/>
  <c r="GK421" i="52"/>
  <c r="GJ435" i="52"/>
  <c r="IG434" i="52"/>
  <c r="GF432" i="52"/>
  <c r="HO431" i="52"/>
  <c r="HZ430" i="52"/>
  <c r="GH429" i="52"/>
  <c r="HT428" i="52"/>
  <c r="GC428" i="52"/>
  <c r="FX426" i="52"/>
  <c r="IB425" i="52"/>
  <c r="IC424" i="52"/>
  <c r="HY421" i="52"/>
  <c r="GF419" i="52"/>
  <c r="ID418" i="52"/>
  <c r="IE419" i="52"/>
  <c r="GH418" i="52"/>
  <c r="GD417" i="52"/>
  <c r="HN419" i="52"/>
  <c r="IA415" i="52"/>
  <c r="FQ415" i="52"/>
  <c r="GI411" i="52"/>
  <c r="FQ411" i="52"/>
  <c r="HR412" i="52"/>
  <c r="HN411" i="52"/>
  <c r="HZ414" i="52"/>
  <c r="IG413" i="52"/>
  <c r="GF412" i="52"/>
  <c r="HN408" i="52"/>
  <c r="GI407" i="52"/>
  <c r="FQ407" i="52"/>
  <c r="F402" i="52"/>
  <c r="HZ410" i="52"/>
  <c r="GD410" i="52"/>
  <c r="IG409" i="52"/>
  <c r="HP409" i="52"/>
  <c r="IB408" i="52"/>
  <c r="GF408" i="52"/>
  <c r="IA407" i="52"/>
  <c r="FS404" i="52"/>
  <c r="GI395" i="52"/>
  <c r="HR392" i="52"/>
  <c r="FV392" i="52"/>
  <c r="HN404" i="52"/>
  <c r="HN400" i="52"/>
  <c r="GD399" i="52"/>
  <c r="HY397" i="52"/>
  <c r="GG397" i="52"/>
  <c r="IE396" i="52"/>
  <c r="HQ394" i="52"/>
  <c r="FS389" i="52"/>
  <c r="IC402" i="52"/>
  <c r="FW400" i="52"/>
  <c r="GI399" i="52"/>
  <c r="HY398" i="52"/>
  <c r="HR396" i="52"/>
  <c r="FV396" i="52"/>
  <c r="IB393" i="52"/>
  <c r="GG389" i="52"/>
  <c r="GE403" i="52"/>
  <c r="FV399" i="52"/>
  <c r="FW396" i="52"/>
  <c r="GK393" i="52"/>
  <c r="IF385" i="52"/>
  <c r="GJ385" i="52"/>
  <c r="GE381" i="52"/>
  <c r="HS378" i="52"/>
  <c r="FW377" i="52"/>
  <c r="IA373" i="52"/>
  <c r="ID367" i="52"/>
  <c r="HM367" i="52"/>
  <c r="ID388" i="52"/>
  <c r="FS385" i="52"/>
  <c r="GD384" i="52"/>
  <c r="FV381" i="52"/>
  <c r="GK378" i="52"/>
  <c r="GJ373" i="52"/>
  <c r="ID368" i="52"/>
  <c r="GI365" i="52"/>
  <c r="IB386" i="52"/>
  <c r="GI384" i="52"/>
  <c r="FW381" i="52"/>
  <c r="IC379" i="52"/>
  <c r="IF374" i="52"/>
  <c r="HS373" i="52"/>
  <c r="HY386" i="52"/>
  <c r="HT382" i="52"/>
  <c r="GD379" i="52"/>
  <c r="HR377" i="52"/>
  <c r="IC374" i="52"/>
  <c r="GK374" i="52"/>
  <c r="ID371" i="52"/>
  <c r="HM371" i="52"/>
  <c r="IC370" i="52"/>
  <c r="IC366" i="52"/>
  <c r="GC366" i="52"/>
  <c r="HZ364" i="52"/>
  <c r="GD364" i="52"/>
  <c r="IG363" i="52"/>
  <c r="HP363" i="52"/>
  <c r="IA362" i="52"/>
  <c r="GE353" i="52"/>
  <c r="HT366" i="52"/>
  <c r="GJ362" i="52"/>
  <c r="HR354" i="52"/>
  <c r="FV354" i="52"/>
  <c r="GE349" i="52"/>
  <c r="ID348" i="52"/>
  <c r="GD361" i="52"/>
  <c r="IE357" i="52"/>
  <c r="FU357" i="52"/>
  <c r="HZ356" i="52"/>
  <c r="GD356" i="52"/>
  <c r="IB354" i="52"/>
  <c r="GF354" i="52"/>
  <c r="IB350" i="52"/>
  <c r="HQ348" i="52"/>
  <c r="GE361" i="52"/>
  <c r="FR358" i="52"/>
  <c r="FV357" i="52"/>
  <c r="FR346" i="52"/>
  <c r="HT345" i="52"/>
  <c r="IA344" i="52"/>
  <c r="IG341" i="52"/>
  <c r="HP341" i="52"/>
  <c r="GE339" i="52"/>
  <c r="HQ338" i="52"/>
  <c r="HY333" i="52"/>
  <c r="GG333" i="52"/>
  <c r="HZ330" i="52"/>
  <c r="HR324" i="52"/>
  <c r="IC342" i="52"/>
  <c r="IA340" i="52"/>
  <c r="GE332" i="52"/>
  <c r="HS329" i="52"/>
  <c r="FW328" i="52"/>
  <c r="IC326" i="52"/>
  <c r="HO324" i="52"/>
  <c r="FV323" i="52"/>
  <c r="HN320" i="52"/>
  <c r="GH342" i="52"/>
  <c r="IB340" i="52"/>
  <c r="IG337" i="52"/>
  <c r="GE335" i="52"/>
  <c r="HQ334" i="52"/>
  <c r="HN332" i="52"/>
  <c r="FR332" i="52"/>
  <c r="HY329" i="52"/>
  <c r="GG329" i="52"/>
  <c r="HZ326" i="52"/>
  <c r="GH326" i="52"/>
  <c r="GE324" i="52"/>
  <c r="IC322" i="52"/>
  <c r="GH322" i="52"/>
  <c r="GI320" i="52"/>
  <c r="HS345" i="52"/>
  <c r="GE343" i="52"/>
  <c r="HO341" i="52"/>
  <c r="GD339" i="52"/>
  <c r="GI336" i="52"/>
  <c r="IB333" i="52"/>
  <c r="HO332" i="52"/>
  <c r="IE328" i="52"/>
  <c r="FR327" i="52"/>
  <c r="HO325" i="52"/>
  <c r="HZ323" i="52"/>
  <c r="ID322" i="52"/>
  <c r="IE316" i="52"/>
  <c r="GE312" i="52"/>
  <c r="FW308" i="52"/>
  <c r="IC306" i="52"/>
  <c r="IF301" i="52"/>
  <c r="ID299" i="52"/>
  <c r="GD318" i="52"/>
  <c r="HR316" i="52"/>
  <c r="GH314" i="52"/>
  <c r="IB312" i="52"/>
  <c r="GF312" i="52"/>
  <c r="IG309" i="52"/>
  <c r="HP309" i="52"/>
  <c r="HY301" i="52"/>
  <c r="GG301" i="52"/>
  <c r="HZ298" i="52"/>
  <c r="GH298" i="52"/>
  <c r="FT319" i="52"/>
  <c r="HS317" i="52"/>
  <c r="FW316" i="52"/>
  <c r="HO312" i="52"/>
  <c r="FR307" i="52"/>
  <c r="GD303" i="52"/>
  <c r="HY302" i="52"/>
  <c r="HN299" i="52"/>
  <c r="IB297" i="52"/>
  <c r="HY294" i="52"/>
  <c r="HU320" i="52"/>
  <c r="IC313" i="52"/>
  <c r="GK313" i="52"/>
  <c r="IF308" i="52"/>
  <c r="HT305" i="52"/>
  <c r="GC305" i="52"/>
  <c r="GI303" i="52"/>
  <c r="HR300" i="52"/>
  <c r="FV300" i="52"/>
  <c r="HU294" i="52"/>
  <c r="HR289" i="52"/>
  <c r="HN288" i="52"/>
  <c r="HR280" i="52"/>
  <c r="FY280" i="52"/>
  <c r="FR276" i="52"/>
  <c r="HR273" i="52"/>
  <c r="IE269" i="52"/>
  <c r="IB262" i="52"/>
  <c r="HO258" i="52"/>
  <c r="GJ257" i="52"/>
  <c r="IA252" i="52"/>
  <c r="FY248" i="52"/>
  <c r="HZ247" i="52"/>
  <c r="GD247" i="52"/>
  <c r="HZ290" i="52"/>
  <c r="HO289" i="52"/>
  <c r="GE284" i="52"/>
  <c r="IF277" i="52"/>
  <c r="GI277" i="52"/>
  <c r="HZ276" i="52"/>
  <c r="IF274" i="52"/>
  <c r="GF273" i="52"/>
  <c r="IE272" i="52"/>
  <c r="GE269" i="52"/>
  <c r="FR264" i="52"/>
  <c r="HP258" i="52"/>
  <c r="HN256" i="52"/>
  <c r="HZ255" i="52"/>
  <c r="HS254" i="52"/>
  <c r="FS253" i="52"/>
  <c r="GE252" i="52"/>
  <c r="IA248" i="52"/>
  <c r="IB245" i="52"/>
  <c r="FV285" i="52"/>
  <c r="HN284" i="52"/>
  <c r="HZ279" i="52"/>
  <c r="HO277" i="52"/>
  <c r="FR277" i="52"/>
  <c r="IA268" i="52"/>
  <c r="IC254" i="52"/>
  <c r="HP250" i="52"/>
  <c r="GE288" i="52"/>
  <c r="HY286" i="52"/>
  <c r="HO285" i="52"/>
  <c r="IB282" i="52"/>
  <c r="IA281" i="52"/>
  <c r="GE281" i="52"/>
  <c r="IE280" i="52"/>
  <c r="IC278" i="52"/>
  <c r="GI276" i="52"/>
  <c r="GD271" i="52"/>
  <c r="IG270" i="52"/>
  <c r="HN268" i="52"/>
  <c r="HO265" i="52"/>
  <c r="FR265" i="52"/>
  <c r="FS241" i="52"/>
  <c r="GE240" i="52"/>
  <c r="IG238" i="52"/>
  <c r="HP238" i="52"/>
  <c r="HN236" i="52"/>
  <c r="FS233" i="52"/>
  <c r="GF229" i="52"/>
  <c r="IE228" i="52"/>
  <c r="HY218" i="52"/>
  <c r="GE216" i="52"/>
  <c r="IE212" i="52"/>
  <c r="GE209" i="52"/>
  <c r="GI204" i="52"/>
  <c r="GD243" i="52"/>
  <c r="FR240" i="52"/>
  <c r="IA237" i="52"/>
  <c r="FR232" i="52"/>
  <c r="GE228" i="52"/>
  <c r="IF226" i="52"/>
  <c r="IE224" i="52"/>
  <c r="IB221" i="52"/>
  <c r="GE221" i="52"/>
  <c r="FR216" i="52"/>
  <c r="IF210" i="52"/>
  <c r="GF209" i="52"/>
  <c r="IE208" i="52"/>
  <c r="IB205" i="52"/>
  <c r="IB241" i="52"/>
  <c r="HN237" i="52"/>
  <c r="IB233" i="52"/>
  <c r="FR212" i="52"/>
  <c r="GE208" i="52"/>
  <c r="FR237" i="52"/>
  <c r="GD236" i="52"/>
  <c r="GF233" i="52"/>
  <c r="IE232" i="52"/>
  <c r="IB229" i="52"/>
  <c r="FR224" i="52"/>
  <c r="HY222" i="52"/>
  <c r="GE220" i="52"/>
  <c r="IB213" i="52"/>
  <c r="HY206" i="52"/>
  <c r="GH198" i="52"/>
  <c r="GJ196" i="52"/>
  <c r="IA181" i="52"/>
  <c r="IC179" i="52"/>
  <c r="HR178" i="52"/>
  <c r="HN177" i="52"/>
  <c r="IF174" i="52"/>
  <c r="IG170" i="52"/>
  <c r="IG167" i="52"/>
  <c r="IG166" i="52"/>
  <c r="IG163" i="52"/>
  <c r="IG162" i="52"/>
  <c r="IG159" i="52"/>
  <c r="IG157" i="52"/>
  <c r="HR199" i="52"/>
  <c r="HS198" i="52"/>
  <c r="HZ189" i="52"/>
  <c r="GE185" i="52"/>
  <c r="FV181" i="52"/>
  <c r="IB178" i="52"/>
  <c r="GF178" i="52"/>
  <c r="HZ173" i="52"/>
  <c r="HY187" i="52"/>
  <c r="IE186" i="52"/>
  <c r="HT164" i="52"/>
  <c r="GE422" i="52"/>
  <c r="FS422" i="52"/>
  <c r="FR420" i="52"/>
  <c r="GD420" i="52"/>
  <c r="IC412" i="52"/>
  <c r="HQ412" i="52"/>
  <c r="GD413" i="52"/>
  <c r="FR413" i="52"/>
  <c r="GK408" i="52"/>
  <c r="FY408" i="52"/>
  <c r="GD405" i="52"/>
  <c r="FR405" i="52"/>
  <c r="IG408" i="52"/>
  <c r="HU408" i="52"/>
  <c r="HN405" i="52"/>
  <c r="HZ405" i="52"/>
  <c r="GJ403" i="52"/>
  <c r="FX403" i="52"/>
  <c r="GC400" i="52"/>
  <c r="FQ400" i="52"/>
  <c r="GF399" i="52"/>
  <c r="FT399" i="52"/>
  <c r="GC392" i="52"/>
  <c r="FQ392" i="52"/>
  <c r="FX391" i="52"/>
  <c r="GJ391" i="52"/>
  <c r="GC385" i="52"/>
  <c r="FQ385" i="52"/>
  <c r="GC373" i="52"/>
  <c r="FQ373" i="52"/>
  <c r="FR370" i="52"/>
  <c r="GD370" i="52"/>
  <c r="IC362" i="52"/>
  <c r="HQ362" i="52"/>
  <c r="FQ369" i="52"/>
  <c r="GC369" i="52"/>
  <c r="HU369" i="52"/>
  <c r="IG369" i="52"/>
  <c r="GI364" i="52"/>
  <c r="FW364" i="52"/>
  <c r="GD359" i="52"/>
  <c r="FR359" i="52"/>
  <c r="GK358" i="52"/>
  <c r="FY358" i="52"/>
  <c r="GI356" i="52"/>
  <c r="GH366" i="52"/>
  <c r="FV366" i="52"/>
  <c r="IG362" i="52"/>
  <c r="HU362" i="52"/>
  <c r="HZ333" i="52"/>
  <c r="HN333" i="52"/>
  <c r="ID363" i="52"/>
  <c r="HR363" i="52"/>
  <c r="ID351" i="52"/>
  <c r="HR351" i="52"/>
  <c r="GG350" i="52"/>
  <c r="FU350" i="52"/>
  <c r="IC350" i="52"/>
  <c r="HQ350" i="52"/>
  <c r="GD345" i="52"/>
  <c r="FR345" i="52"/>
  <c r="GG344" i="52"/>
  <c r="GD341" i="52"/>
  <c r="FR341" i="52"/>
  <c r="GD337" i="52"/>
  <c r="FR337" i="52"/>
  <c r="GG332" i="52"/>
  <c r="FU332" i="52"/>
  <c r="GD329" i="52"/>
  <c r="FR329" i="52"/>
  <c r="GG328" i="52"/>
  <c r="FU328" i="52"/>
  <c r="GH325" i="52"/>
  <c r="FV325" i="52"/>
  <c r="FX323" i="52"/>
  <c r="GJ323" i="52"/>
  <c r="HZ317" i="52"/>
  <c r="HN317" i="52"/>
  <c r="HZ309" i="52"/>
  <c r="HN309" i="52"/>
  <c r="GH317" i="52"/>
  <c r="FV317" i="52"/>
  <c r="GF315" i="52"/>
  <c r="FT315" i="52"/>
  <c r="GH313" i="52"/>
  <c r="GK312" i="52"/>
  <c r="FY312" i="52"/>
  <c r="GF311" i="52"/>
  <c r="GH309" i="52"/>
  <c r="FV309" i="52"/>
  <c r="GK308" i="52"/>
  <c r="FY308" i="52"/>
  <c r="GF307" i="52"/>
  <c r="FT307" i="52"/>
  <c r="GK304" i="52"/>
  <c r="GF303" i="52"/>
  <c r="FT303" i="52"/>
  <c r="GK300" i="52"/>
  <c r="FY300" i="52"/>
  <c r="GF299" i="52"/>
  <c r="FT299" i="52"/>
  <c r="FX295" i="52"/>
  <c r="GJ295" i="52"/>
  <c r="IC281" i="52"/>
  <c r="HQ281" i="52"/>
  <c r="GI291" i="52"/>
  <c r="FW291" i="52"/>
  <c r="GJ292" i="52"/>
  <c r="FX292" i="52"/>
  <c r="GG289" i="52"/>
  <c r="FU289" i="52"/>
  <c r="GJ288" i="52"/>
  <c r="FX288" i="52"/>
  <c r="GE287" i="52"/>
  <c r="FS287" i="52"/>
  <c r="GG281" i="52"/>
  <c r="FU281" i="52"/>
  <c r="GE279" i="52"/>
  <c r="FS279" i="52"/>
  <c r="GC277" i="52"/>
  <c r="FQ277" i="52"/>
  <c r="GD270" i="52"/>
  <c r="FR270" i="52"/>
  <c r="GK269" i="52"/>
  <c r="FY269" i="52"/>
  <c r="GI267" i="52"/>
  <c r="FW267" i="52"/>
  <c r="GG265" i="52"/>
  <c r="FU265" i="52"/>
  <c r="GJ264" i="52"/>
  <c r="FX264" i="52"/>
  <c r="GD258" i="52"/>
  <c r="FR258" i="52"/>
  <c r="GI255" i="52"/>
  <c r="FW255" i="52"/>
  <c r="GC253" i="52"/>
  <c r="FQ253" i="52"/>
  <c r="GH282" i="52"/>
  <c r="FV282" i="52"/>
  <c r="ID262" i="52"/>
  <c r="HR262" i="52"/>
  <c r="GH254" i="52"/>
  <c r="FV254" i="52"/>
  <c r="FU249" i="52"/>
  <c r="GG249" i="52"/>
  <c r="GC245" i="52"/>
  <c r="GH278" i="52"/>
  <c r="FV278" i="52"/>
  <c r="IC245" i="52"/>
  <c r="HQ245" i="52"/>
  <c r="ID270" i="52"/>
  <c r="HR270" i="52"/>
  <c r="GH246" i="52"/>
  <c r="FV246" i="52"/>
  <c r="IG281" i="52"/>
  <c r="HU281" i="52"/>
  <c r="GG241" i="52"/>
  <c r="FU241" i="52"/>
  <c r="GJ240" i="52"/>
  <c r="FX240" i="52"/>
  <c r="GK229" i="52"/>
  <c r="GG225" i="52"/>
  <c r="FU225" i="52"/>
  <c r="GE223" i="52"/>
  <c r="FS223" i="52"/>
  <c r="GC221" i="52"/>
  <c r="FQ221" i="52"/>
  <c r="GF220" i="52"/>
  <c r="FT220" i="52"/>
  <c r="GD214" i="52"/>
  <c r="FR214" i="52"/>
  <c r="GG209" i="52"/>
  <c r="FU209" i="52"/>
  <c r="FX204" i="52"/>
  <c r="GJ204" i="52"/>
  <c r="FS203" i="52"/>
  <c r="GE203" i="52"/>
  <c r="IC190" i="52"/>
  <c r="HZ164" i="52"/>
  <c r="HN164" i="52"/>
  <c r="HZ156" i="52"/>
  <c r="HN156" i="52"/>
  <c r="FQ201" i="52"/>
  <c r="GC201" i="52"/>
  <c r="GD192" i="52"/>
  <c r="HT170" i="52"/>
  <c r="IF170" i="52"/>
  <c r="HT166" i="52"/>
  <c r="IF166" i="52"/>
  <c r="HT162" i="52"/>
  <c r="IF162" i="52"/>
  <c r="HU245" i="52"/>
  <c r="IG245" i="52"/>
  <c r="GG194" i="52"/>
  <c r="GE192" i="52"/>
  <c r="FS192" i="52"/>
  <c r="HM191" i="52"/>
  <c r="HN188" i="52"/>
  <c r="HZ188" i="52"/>
  <c r="HU187" i="52"/>
  <c r="GG186" i="52"/>
  <c r="FU186" i="52"/>
  <c r="GE184" i="52"/>
  <c r="FS184" i="52"/>
  <c r="GE176" i="52"/>
  <c r="FS176" i="52"/>
  <c r="HN172" i="52"/>
  <c r="HZ172" i="52"/>
  <c r="GD154" i="52"/>
  <c r="FR154" i="52"/>
  <c r="FR150" i="52"/>
  <c r="GD146" i="52"/>
  <c r="FR146" i="52"/>
  <c r="FY205" i="52"/>
  <c r="GK205" i="52"/>
  <c r="FT200" i="52"/>
  <c r="GE199" i="52"/>
  <c r="FS199" i="52"/>
  <c r="GK197" i="52"/>
  <c r="FY197" i="52"/>
  <c r="ID191" i="52"/>
  <c r="HR191" i="52"/>
  <c r="GH153" i="52"/>
  <c r="ID146" i="52"/>
  <c r="HR146" i="52"/>
  <c r="HP133" i="52"/>
  <c r="IB133" i="52"/>
  <c r="IB129" i="52"/>
  <c r="HP125" i="52"/>
  <c r="IB125" i="52"/>
  <c r="GD144" i="52"/>
  <c r="FR144" i="52"/>
  <c r="GD143" i="52"/>
  <c r="FR143" i="52"/>
  <c r="GD136" i="52"/>
  <c r="FR136" i="52"/>
  <c r="GD135" i="52"/>
  <c r="FR135" i="52"/>
  <c r="GD134" i="52"/>
  <c r="FR134" i="52"/>
  <c r="GD128" i="52"/>
  <c r="FR128" i="52"/>
  <c r="GD127" i="52"/>
  <c r="FR127" i="52"/>
  <c r="FR126" i="52"/>
  <c r="GD120" i="52"/>
  <c r="FR120" i="52"/>
  <c r="GD119" i="52"/>
  <c r="FR119" i="52"/>
  <c r="HQ149" i="52"/>
  <c r="IC149" i="52"/>
  <c r="IG186" i="52"/>
  <c r="HU186" i="52"/>
  <c r="GH168" i="52"/>
  <c r="FV168" i="52"/>
  <c r="IB435" i="52"/>
  <c r="FY427" i="52"/>
  <c r="IG425" i="52"/>
  <c r="HM422" i="52"/>
  <c r="HZ433" i="52"/>
  <c r="FQ433" i="52"/>
  <c r="FQ431" i="52"/>
  <c r="HY429" i="52"/>
  <c r="HN427" i="52"/>
  <c r="FR427" i="52"/>
  <c r="FR426" i="52"/>
  <c r="GI435" i="52"/>
  <c r="IB431" i="52"/>
  <c r="GF431" i="52"/>
  <c r="GC429" i="52"/>
  <c r="IB428" i="52"/>
  <c r="HO427" i="52"/>
  <c r="GJ432" i="52"/>
  <c r="HS431" i="52"/>
  <c r="GG428" i="52"/>
  <c r="HU426" i="52"/>
  <c r="IC421" i="52"/>
  <c r="HO420" i="52"/>
  <c r="HY420" i="52"/>
  <c r="FS419" i="52"/>
  <c r="IE418" i="52"/>
  <c r="HM418" i="52"/>
  <c r="GE418" i="52"/>
  <c r="IE411" i="52"/>
  <c r="FU411" i="52"/>
  <c r="HN407" i="52"/>
  <c r="IA412" i="52"/>
  <c r="IG405" i="52"/>
  <c r="ID414" i="52"/>
  <c r="IF412" i="52"/>
  <c r="GJ412" i="52"/>
  <c r="IF408" i="52"/>
  <c r="IE407" i="52"/>
  <c r="FW404" i="52"/>
  <c r="FR403" i="52"/>
  <c r="HY401" i="52"/>
  <c r="IB392" i="52"/>
  <c r="HN391" i="52"/>
  <c r="HZ390" i="52"/>
  <c r="HR404" i="52"/>
  <c r="HR400" i="52"/>
  <c r="IA399" i="52"/>
  <c r="GK397" i="52"/>
  <c r="FW392" i="52"/>
  <c r="FV404" i="52"/>
  <c r="GF400" i="52"/>
  <c r="HN399" i="52"/>
  <c r="IC398" i="52"/>
  <c r="IB396" i="52"/>
  <c r="GF396" i="52"/>
  <c r="IF393" i="52"/>
  <c r="GC404" i="52"/>
  <c r="GI403" i="52"/>
  <c r="FQ403" i="52"/>
  <c r="HZ398" i="52"/>
  <c r="HZ395" i="52"/>
  <c r="IG393" i="52"/>
  <c r="HN385" i="52"/>
  <c r="FR385" i="52"/>
  <c r="IB378" i="52"/>
  <c r="HZ376" i="52"/>
  <c r="FR372" i="52"/>
  <c r="FY368" i="52"/>
  <c r="GD388" i="52"/>
  <c r="FW385" i="52"/>
  <c r="GH384" i="52"/>
  <c r="HZ383" i="52"/>
  <c r="GH383" i="52"/>
  <c r="GE376" i="52"/>
  <c r="HN373" i="52"/>
  <c r="FR373" i="52"/>
  <c r="IB382" i="52"/>
  <c r="HO381" i="52"/>
  <c r="IE377" i="52"/>
  <c r="HO374" i="52"/>
  <c r="FS373" i="52"/>
  <c r="HO370" i="52"/>
  <c r="HR369" i="52"/>
  <c r="HN388" i="52"/>
  <c r="IC386" i="52"/>
  <c r="GK386" i="52"/>
  <c r="GG382" i="52"/>
  <c r="HZ379" i="52"/>
  <c r="IB377" i="52"/>
  <c r="GF377" i="52"/>
  <c r="IG374" i="52"/>
  <c r="HP374" i="52"/>
  <c r="GE372" i="52"/>
  <c r="HQ371" i="52"/>
  <c r="IG370" i="52"/>
  <c r="GD367" i="52"/>
  <c r="HS366" i="52"/>
  <c r="HT363" i="52"/>
  <c r="FQ353" i="52"/>
  <c r="HP347" i="52"/>
  <c r="GD357" i="52"/>
  <c r="FQ349" i="52"/>
  <c r="FQ365" i="52"/>
  <c r="GH361" i="52"/>
  <c r="IF359" i="52"/>
  <c r="FY357" i="52"/>
  <c r="HT355" i="52"/>
  <c r="IF354" i="52"/>
  <c r="IA361" i="52"/>
  <c r="FQ361" i="52"/>
  <c r="IC359" i="52"/>
  <c r="FV346" i="52"/>
  <c r="HY345" i="52"/>
  <c r="GG345" i="52"/>
  <c r="IE344" i="52"/>
  <c r="FR343" i="52"/>
  <c r="HT341" i="52"/>
  <c r="GI339" i="52"/>
  <c r="GD338" i="52"/>
  <c r="HR336" i="52"/>
  <c r="ID330" i="52"/>
  <c r="HM330" i="52"/>
  <c r="GJ328" i="52"/>
  <c r="IB324" i="52"/>
  <c r="IB344" i="52"/>
  <c r="GF344" i="52"/>
  <c r="FS336" i="52"/>
  <c r="GD335" i="52"/>
  <c r="HY334" i="52"/>
  <c r="GI332" i="52"/>
  <c r="IB329" i="52"/>
  <c r="HO328" i="52"/>
  <c r="HS324" i="52"/>
  <c r="ID342" i="52"/>
  <c r="HM342" i="52"/>
  <c r="IF340" i="52"/>
  <c r="GC337" i="52"/>
  <c r="GI335" i="52"/>
  <c r="HR332" i="52"/>
  <c r="ID326" i="52"/>
  <c r="IG322" i="52"/>
  <c r="GI343" i="52"/>
  <c r="HS341" i="52"/>
  <c r="FW340" i="52"/>
  <c r="ID331" i="52"/>
  <c r="HS325" i="52"/>
  <c r="HY314" i="52"/>
  <c r="GI312" i="52"/>
  <c r="HO308" i="52"/>
  <c r="HZ307" i="52"/>
  <c r="IE304" i="52"/>
  <c r="HO301" i="52"/>
  <c r="GD299" i="52"/>
  <c r="HY298" i="52"/>
  <c r="IB316" i="52"/>
  <c r="GF316" i="52"/>
  <c r="IF312" i="52"/>
  <c r="HT309" i="52"/>
  <c r="GC309" i="52"/>
  <c r="GD306" i="52"/>
  <c r="HR304" i="52"/>
  <c r="IF296" i="52"/>
  <c r="IB317" i="52"/>
  <c r="HO316" i="52"/>
  <c r="HZ315" i="52"/>
  <c r="HS312" i="52"/>
  <c r="HS305" i="52"/>
  <c r="FW304" i="52"/>
  <c r="IA300" i="52"/>
  <c r="IF297" i="52"/>
  <c r="IC294" i="52"/>
  <c r="IC317" i="52"/>
  <c r="IG313" i="52"/>
  <c r="GE311" i="52"/>
  <c r="HQ310" i="52"/>
  <c r="HN308" i="52"/>
  <c r="FR308" i="52"/>
  <c r="GG305" i="52"/>
  <c r="IG297" i="52"/>
  <c r="HZ294" i="52"/>
  <c r="FQ291" i="52"/>
  <c r="GD284" i="52"/>
  <c r="HY282" i="52"/>
  <c r="GE280" i="52"/>
  <c r="IB273" i="52"/>
  <c r="FR268" i="52"/>
  <c r="HY266" i="52"/>
  <c r="FS265" i="52"/>
  <c r="HS258" i="52"/>
  <c r="HO257" i="52"/>
  <c r="FR257" i="52"/>
  <c r="GD256" i="52"/>
  <c r="GF253" i="52"/>
  <c r="FY292" i="52"/>
  <c r="IA284" i="52"/>
  <c r="GI284" i="52"/>
  <c r="FQ284" i="52"/>
  <c r="HN277" i="52"/>
  <c r="HO274" i="52"/>
  <c r="GI269" i="52"/>
  <c r="IE261" i="52"/>
  <c r="IB254" i="52"/>
  <c r="GI252" i="52"/>
  <c r="GD288" i="52"/>
  <c r="IB286" i="52"/>
  <c r="ID279" i="52"/>
  <c r="FV277" i="52"/>
  <c r="IA276" i="52"/>
  <c r="GE272" i="52"/>
  <c r="IB265" i="52"/>
  <c r="HT250" i="52"/>
  <c r="IA288" i="52"/>
  <c r="GI288" i="52"/>
  <c r="FQ288" i="52"/>
  <c r="IC286" i="52"/>
  <c r="IE281" i="52"/>
  <c r="IG278" i="52"/>
  <c r="IE273" i="52"/>
  <c r="HS265" i="52"/>
  <c r="IA264" i="52"/>
  <c r="GJ261" i="52"/>
  <c r="GI257" i="52"/>
  <c r="HR253" i="52"/>
  <c r="HZ251" i="52"/>
  <c r="FW241" i="52"/>
  <c r="GI240" i="52"/>
  <c r="HT238" i="52"/>
  <c r="IC234" i="52"/>
  <c r="FW233" i="52"/>
  <c r="GI232" i="52"/>
  <c r="HO230" i="52"/>
  <c r="GJ229" i="52"/>
  <c r="GI225" i="52"/>
  <c r="HZ224" i="52"/>
  <c r="FW217" i="52"/>
  <c r="GI216" i="52"/>
  <c r="HO214" i="52"/>
  <c r="GJ213" i="52"/>
  <c r="HN204" i="52"/>
  <c r="FW229" i="52"/>
  <c r="IC214" i="52"/>
  <c r="GI212" i="52"/>
  <c r="HO210" i="52"/>
  <c r="GJ209" i="52"/>
  <c r="IF233" i="52"/>
  <c r="IC226" i="52"/>
  <c r="GI224" i="52"/>
  <c r="GJ221" i="52"/>
  <c r="HZ216" i="52"/>
  <c r="HO206" i="52"/>
  <c r="GD203" i="52"/>
  <c r="IE200" i="52"/>
  <c r="IA196" i="52"/>
  <c r="HO242" i="52"/>
  <c r="IA236" i="52"/>
  <c r="GH236" i="52"/>
  <c r="GJ233" i="52"/>
  <c r="IC222" i="52"/>
  <c r="GI220" i="52"/>
  <c r="HO218" i="52"/>
  <c r="IF213" i="52"/>
  <c r="HZ212" i="52"/>
  <c r="HR200" i="52"/>
  <c r="HZ199" i="52"/>
  <c r="HP170" i="52"/>
  <c r="HP169" i="52"/>
  <c r="HP168" i="52"/>
  <c r="HP165" i="52"/>
  <c r="HP164" i="52"/>
  <c r="HP163" i="52"/>
  <c r="HP162" i="52"/>
  <c r="HP160" i="52"/>
  <c r="HP157" i="52"/>
  <c r="HP156" i="52"/>
  <c r="HZ180" i="52"/>
  <c r="HP179" i="52"/>
  <c r="IA178" i="52"/>
  <c r="HO174" i="52"/>
  <c r="IA185" i="52"/>
  <c r="GI185" i="52"/>
  <c r="FQ185" i="52"/>
  <c r="HR182" i="52"/>
  <c r="IF178" i="52"/>
  <c r="GJ178" i="52"/>
  <c r="IA189" i="52"/>
  <c r="GI189" i="52"/>
  <c r="GI422" i="52"/>
  <c r="FW422" i="52"/>
  <c r="GH421" i="52"/>
  <c r="FV421" i="52"/>
  <c r="FT418" i="52"/>
  <c r="GF418" i="52"/>
  <c r="HZ413" i="52"/>
  <c r="HN413" i="52"/>
  <c r="GE417" i="52"/>
  <c r="FS417" i="52"/>
  <c r="GH416" i="52"/>
  <c r="FV416" i="52"/>
  <c r="GJ415" i="52"/>
  <c r="FX415" i="52"/>
  <c r="GE414" i="52"/>
  <c r="FS414" i="52"/>
  <c r="FS406" i="52"/>
  <c r="GE406" i="52"/>
  <c r="FV405" i="52"/>
  <c r="GH405" i="52"/>
  <c r="HY400" i="52"/>
  <c r="HM400" i="52"/>
  <c r="HZ393" i="52"/>
  <c r="HN393" i="52"/>
  <c r="GH413" i="52"/>
  <c r="FV413" i="52"/>
  <c r="ID413" i="52"/>
  <c r="HR413" i="52"/>
  <c r="GH409" i="52"/>
  <c r="FV409" i="52"/>
  <c r="GK404" i="52"/>
  <c r="FY404" i="52"/>
  <c r="GD401" i="52"/>
  <c r="FR401" i="52"/>
  <c r="GG400" i="52"/>
  <c r="FU400" i="52"/>
  <c r="GJ399" i="52"/>
  <c r="FX399" i="52"/>
  <c r="GC396" i="52"/>
  <c r="FQ396" i="52"/>
  <c r="HZ382" i="52"/>
  <c r="HN382" i="52"/>
  <c r="HZ374" i="52"/>
  <c r="HN374" i="52"/>
  <c r="GF391" i="52"/>
  <c r="FT391" i="52"/>
  <c r="FV389" i="52"/>
  <c r="GH389" i="52"/>
  <c r="GG385" i="52"/>
  <c r="FU385" i="52"/>
  <c r="FR382" i="52"/>
  <c r="GG381" i="52"/>
  <c r="FU381" i="52"/>
  <c r="GD378" i="52"/>
  <c r="FR378" i="52"/>
  <c r="GG377" i="52"/>
  <c r="FU377" i="52"/>
  <c r="FV370" i="52"/>
  <c r="GH370" i="52"/>
  <c r="HZ355" i="52"/>
  <c r="HN355" i="52"/>
  <c r="HZ366" i="52"/>
  <c r="HN366" i="52"/>
  <c r="GG362" i="52"/>
  <c r="FU362" i="52"/>
  <c r="GJ361" i="52"/>
  <c r="FX361" i="52"/>
  <c r="GE360" i="52"/>
  <c r="FS360" i="52"/>
  <c r="GC354" i="52"/>
  <c r="FQ354" i="52"/>
  <c r="GF353" i="52"/>
  <c r="FT353" i="52"/>
  <c r="GH363" i="52"/>
  <c r="FV363" i="52"/>
  <c r="IG354" i="52"/>
  <c r="GC350" i="52"/>
  <c r="FQ350" i="52"/>
  <c r="GH355" i="52"/>
  <c r="FV355" i="52"/>
  <c r="ID355" i="52"/>
  <c r="HR355" i="52"/>
  <c r="GH345" i="52"/>
  <c r="GH341" i="52"/>
  <c r="FV341" i="52"/>
  <c r="GF339" i="52"/>
  <c r="FT339" i="52"/>
  <c r="GK336" i="52"/>
  <c r="FY336" i="52"/>
  <c r="GF335" i="52"/>
  <c r="FT335" i="52"/>
  <c r="GK332" i="52"/>
  <c r="FY332" i="52"/>
  <c r="GF331" i="52"/>
  <c r="FT331" i="52"/>
  <c r="GH329" i="52"/>
  <c r="GF327" i="52"/>
  <c r="FT327" i="52"/>
  <c r="ID329" i="52"/>
  <c r="HR329" i="52"/>
  <c r="FY324" i="52"/>
  <c r="GK324" i="52"/>
  <c r="GJ315" i="52"/>
  <c r="FX315" i="52"/>
  <c r="GJ311" i="52"/>
  <c r="FX311" i="52"/>
  <c r="GJ307" i="52"/>
  <c r="FX307" i="52"/>
  <c r="GJ303" i="52"/>
  <c r="FX303" i="52"/>
  <c r="GJ299" i="52"/>
  <c r="FX299" i="52"/>
  <c r="HY285" i="52"/>
  <c r="HM285" i="52"/>
  <c r="HZ266" i="52"/>
  <c r="HN266" i="52"/>
  <c r="HZ258" i="52"/>
  <c r="GE291" i="52"/>
  <c r="FS291" i="52"/>
  <c r="ID313" i="52"/>
  <c r="HR313" i="52"/>
  <c r="ID297" i="52"/>
  <c r="HR297" i="52"/>
  <c r="FT292" i="52"/>
  <c r="GF292" i="52"/>
  <c r="FW287" i="52"/>
  <c r="GC285" i="52"/>
  <c r="FQ285" i="52"/>
  <c r="FT284" i="52"/>
  <c r="GK281" i="52"/>
  <c r="FY281" i="52"/>
  <c r="GG277" i="52"/>
  <c r="FU277" i="52"/>
  <c r="FX276" i="52"/>
  <c r="GC273" i="52"/>
  <c r="FQ273" i="52"/>
  <c r="GF272" i="52"/>
  <c r="FT272" i="52"/>
  <c r="GD266" i="52"/>
  <c r="GD254" i="52"/>
  <c r="FR254" i="52"/>
  <c r="GJ252" i="52"/>
  <c r="FS251" i="52"/>
  <c r="GE251" i="52"/>
  <c r="FR246" i="52"/>
  <c r="GD246" i="52"/>
  <c r="GG296" i="52"/>
  <c r="FU296" i="52"/>
  <c r="IG289" i="52"/>
  <c r="HU289" i="52"/>
  <c r="HZ238" i="52"/>
  <c r="HN238" i="52"/>
  <c r="HZ230" i="52"/>
  <c r="HN230" i="52"/>
  <c r="HZ222" i="52"/>
  <c r="HN222" i="52"/>
  <c r="HZ214" i="52"/>
  <c r="HN214" i="52"/>
  <c r="GH270" i="52"/>
  <c r="FV270" i="52"/>
  <c r="FX248" i="52"/>
  <c r="GJ248" i="52"/>
  <c r="FX244" i="52"/>
  <c r="GJ244" i="52"/>
  <c r="GH258" i="52"/>
  <c r="FV258" i="52"/>
  <c r="GK241" i="52"/>
  <c r="FY241" i="52"/>
  <c r="GG237" i="52"/>
  <c r="FU237" i="52"/>
  <c r="GJ236" i="52"/>
  <c r="FX236" i="52"/>
  <c r="GE235" i="52"/>
  <c r="FS235" i="52"/>
  <c r="GC233" i="52"/>
  <c r="FQ233" i="52"/>
  <c r="GF232" i="52"/>
  <c r="FT232" i="52"/>
  <c r="GD226" i="52"/>
  <c r="FR226" i="52"/>
  <c r="GI223" i="52"/>
  <c r="FW223" i="52"/>
  <c r="GE219" i="52"/>
  <c r="FS219" i="52"/>
  <c r="GF216" i="52"/>
  <c r="FT216" i="52"/>
  <c r="GD210" i="52"/>
  <c r="FR210" i="52"/>
  <c r="FW203" i="52"/>
  <c r="GI203" i="52"/>
  <c r="GH226" i="52"/>
  <c r="FV226" i="52"/>
  <c r="HY197" i="52"/>
  <c r="HM197" i="52"/>
  <c r="HY178" i="52"/>
  <c r="HM178" i="52"/>
  <c r="HZ175" i="52"/>
  <c r="HN175" i="52"/>
  <c r="GG173" i="52"/>
  <c r="FU173" i="52"/>
  <c r="HZ169" i="52"/>
  <c r="HN169" i="52"/>
  <c r="HZ165" i="52"/>
  <c r="HN165" i="52"/>
  <c r="HZ157" i="52"/>
  <c r="HN157" i="52"/>
  <c r="GH222" i="52"/>
  <c r="FV222" i="52"/>
  <c r="GH206" i="52"/>
  <c r="FV206" i="52"/>
  <c r="HZ194" i="52"/>
  <c r="HN194" i="52"/>
  <c r="HZ190" i="52"/>
  <c r="HN190" i="52"/>
  <c r="GH218" i="52"/>
  <c r="FV218" i="52"/>
  <c r="HN198" i="52"/>
  <c r="HZ198" i="52"/>
  <c r="ID238" i="52"/>
  <c r="HR238" i="52"/>
  <c r="GH230" i="52"/>
  <c r="FV230" i="52"/>
  <c r="GH214" i="52"/>
  <c r="FV214" i="52"/>
  <c r="HT196" i="52"/>
  <c r="IF196" i="52"/>
  <c r="GK194" i="52"/>
  <c r="FY194" i="52"/>
  <c r="HQ191" i="52"/>
  <c r="IC191" i="52"/>
  <c r="GF189" i="52"/>
  <c r="FT189" i="52"/>
  <c r="GK186" i="52"/>
  <c r="FY186" i="52"/>
  <c r="GI184" i="52"/>
  <c r="FW184" i="52"/>
  <c r="GF181" i="52"/>
  <c r="HO177" i="52"/>
  <c r="GI176" i="52"/>
  <c r="HQ175" i="52"/>
  <c r="IC175" i="52"/>
  <c r="GC174" i="52"/>
  <c r="FQ174" i="52"/>
  <c r="GD171" i="52"/>
  <c r="FR171" i="52"/>
  <c r="GD170" i="52"/>
  <c r="FR170" i="52"/>
  <c r="GD169" i="52"/>
  <c r="FR169" i="52"/>
  <c r="GD167" i="52"/>
  <c r="FR167" i="52"/>
  <c r="GD165" i="52"/>
  <c r="FR165" i="52"/>
  <c r="GD163" i="52"/>
  <c r="FR163" i="52"/>
  <c r="GD162" i="52"/>
  <c r="FR162" i="52"/>
  <c r="GD161" i="52"/>
  <c r="FR161" i="52"/>
  <c r="GD160" i="52"/>
  <c r="FR160" i="52"/>
  <c r="GD159" i="52"/>
  <c r="FR159" i="52"/>
  <c r="GD157" i="52"/>
  <c r="FR157" i="52"/>
  <c r="GD156" i="52"/>
  <c r="FR151" i="52"/>
  <c r="GD151" i="52"/>
  <c r="FU205" i="52"/>
  <c r="GG205" i="52"/>
  <c r="FU197" i="52"/>
  <c r="GG197" i="52"/>
  <c r="IG178" i="52"/>
  <c r="HU178" i="52"/>
  <c r="HR176" i="52"/>
  <c r="ID176" i="52"/>
  <c r="HP142" i="52"/>
  <c r="IB142" i="52"/>
  <c r="HP134" i="52"/>
  <c r="IB134" i="52"/>
  <c r="HP130" i="52"/>
  <c r="HP126" i="52"/>
  <c r="IB126" i="52"/>
  <c r="IB122" i="52"/>
  <c r="ID179" i="52"/>
  <c r="HR179" i="52"/>
  <c r="HR153" i="52"/>
  <c r="ID153" i="52"/>
  <c r="HU153" i="52"/>
  <c r="IG153" i="52"/>
  <c r="FV156" i="52"/>
  <c r="GE426" i="52"/>
  <c r="GE434" i="52"/>
  <c r="ID433" i="52"/>
  <c r="FR428" i="52"/>
  <c r="HR427" i="52"/>
  <c r="GD425" i="52"/>
  <c r="HN423" i="52"/>
  <c r="HN422" i="52"/>
  <c r="GJ431" i="52"/>
  <c r="IF424" i="52"/>
  <c r="FS433" i="52"/>
  <c r="IA426" i="52"/>
  <c r="FS425" i="52"/>
  <c r="HZ417" i="52"/>
  <c r="IC420" i="52"/>
  <c r="HQ418" i="52"/>
  <c r="GI418" i="52"/>
  <c r="FY415" i="52"/>
  <c r="FY411" i="52"/>
  <c r="IE412" i="52"/>
  <c r="HY413" i="52"/>
  <c r="HS416" i="52"/>
  <c r="FV403" i="52"/>
  <c r="HO397" i="52"/>
  <c r="IF392" i="52"/>
  <c r="IG397" i="52"/>
  <c r="GI391" i="52"/>
  <c r="GJ400" i="52"/>
  <c r="IF396" i="52"/>
  <c r="GJ396" i="52"/>
  <c r="HO393" i="52"/>
  <c r="HZ402" i="52"/>
  <c r="HS401" i="52"/>
  <c r="GC393" i="52"/>
  <c r="GD390" i="52"/>
  <c r="HY387" i="52"/>
  <c r="IC383" i="52"/>
  <c r="IF378" i="52"/>
  <c r="GH387" i="52"/>
  <c r="HO385" i="52"/>
  <c r="GJ381" i="52"/>
  <c r="GC378" i="52"/>
  <c r="GI376" i="52"/>
  <c r="FV373" i="52"/>
  <c r="FR369" i="52"/>
  <c r="GE377" i="52"/>
  <c r="HS374" i="52"/>
  <c r="HS370" i="52"/>
  <c r="GC370" i="52"/>
  <c r="ID379" i="52"/>
  <c r="IF377" i="52"/>
  <c r="GJ377" i="52"/>
  <c r="GC374" i="52"/>
  <c r="GI372" i="52"/>
  <c r="GD371" i="52"/>
  <c r="GH367" i="52"/>
  <c r="GK366" i="52"/>
  <c r="FR362" i="52"/>
  <c r="IB358" i="52"/>
  <c r="FU353" i="52"/>
  <c r="HZ352" i="52"/>
  <c r="GD352" i="52"/>
  <c r="IG351" i="52"/>
  <c r="GF350" i="52"/>
  <c r="HY348" i="52"/>
  <c r="FR353" i="52"/>
  <c r="FU365" i="52"/>
  <c r="GE357" i="52"/>
  <c r="IE361" i="52"/>
  <c r="FU361" i="52"/>
  <c r="GD360" i="52"/>
  <c r="IG359" i="52"/>
  <c r="GK345" i="52"/>
  <c r="GE344" i="52"/>
  <c r="HY341" i="52"/>
  <c r="IB336" i="52"/>
  <c r="GF336" i="52"/>
  <c r="IG333" i="52"/>
  <c r="GE323" i="52"/>
  <c r="HS337" i="52"/>
  <c r="IA320" i="52"/>
  <c r="HN340" i="52"/>
  <c r="FR340" i="52"/>
  <c r="HY337" i="52"/>
  <c r="GG337" i="52"/>
  <c r="HZ334" i="52"/>
  <c r="GH334" i="52"/>
  <c r="IB332" i="52"/>
  <c r="GF332" i="52"/>
  <c r="GE327" i="52"/>
  <c r="HO333" i="52"/>
  <c r="GD331" i="52"/>
  <c r="IC314" i="52"/>
  <c r="HS301" i="52"/>
  <c r="IC298" i="52"/>
  <c r="HZ291" i="52"/>
  <c r="GJ316" i="52"/>
  <c r="HN312" i="52"/>
  <c r="FR312" i="52"/>
  <c r="HY309" i="52"/>
  <c r="GG309" i="52"/>
  <c r="GH306" i="52"/>
  <c r="IB304" i="52"/>
  <c r="GF304" i="52"/>
  <c r="HP301" i="52"/>
  <c r="GD295" i="52"/>
  <c r="GK293" i="52"/>
  <c r="HO313" i="52"/>
  <c r="IB305" i="52"/>
  <c r="HO297" i="52"/>
  <c r="GE295" i="52"/>
  <c r="HM320" i="52"/>
  <c r="GE315" i="52"/>
  <c r="GC313" i="52"/>
  <c r="GD310" i="52"/>
  <c r="IC305" i="52"/>
  <c r="GK305" i="52"/>
  <c r="ID302" i="52"/>
  <c r="IF300" i="52"/>
  <c r="ID294" i="52"/>
  <c r="GH284" i="52"/>
  <c r="GI280" i="52"/>
  <c r="FQ280" i="52"/>
  <c r="GI273" i="52"/>
  <c r="FW265" i="52"/>
  <c r="GI264" i="52"/>
  <c r="HO262" i="52"/>
  <c r="HS257" i="52"/>
  <c r="IA256" i="52"/>
  <c r="GJ253" i="52"/>
  <c r="GD251" i="52"/>
  <c r="HZ244" i="52"/>
  <c r="GF289" i="52"/>
  <c r="IE284" i="52"/>
  <c r="FU284" i="52"/>
  <c r="HS274" i="52"/>
  <c r="FR273" i="52"/>
  <c r="GD272" i="52"/>
  <c r="GD263" i="52"/>
  <c r="IG262" i="52"/>
  <c r="FR260" i="52"/>
  <c r="IA244" i="52"/>
  <c r="GH288" i="52"/>
  <c r="IF286" i="52"/>
  <c r="HZ280" i="52"/>
  <c r="IC274" i="52"/>
  <c r="GI272" i="52"/>
  <c r="HO270" i="52"/>
  <c r="IF265" i="52"/>
  <c r="HY250" i="52"/>
  <c r="IE288" i="52"/>
  <c r="FU288" i="52"/>
  <c r="HZ287" i="52"/>
  <c r="IG286" i="52"/>
  <c r="IB285" i="52"/>
  <c r="GF285" i="52"/>
  <c r="FR281" i="52"/>
  <c r="HY270" i="52"/>
  <c r="GF265" i="52"/>
  <c r="IE264" i="52"/>
  <c r="IB253" i="52"/>
  <c r="ID251" i="52"/>
  <c r="HZ239" i="52"/>
  <c r="HZ231" i="52"/>
  <c r="HS230" i="52"/>
  <c r="HO229" i="52"/>
  <c r="FR229" i="52"/>
  <c r="IG218" i="52"/>
  <c r="HP218" i="52"/>
  <c r="HZ215" i="52"/>
  <c r="HS214" i="52"/>
  <c r="HN209" i="52"/>
  <c r="IA205" i="52"/>
  <c r="HR204" i="52"/>
  <c r="GD239" i="52"/>
  <c r="IG230" i="52"/>
  <c r="HP230" i="52"/>
  <c r="HS226" i="52"/>
  <c r="HO225" i="52"/>
  <c r="FR225" i="52"/>
  <c r="IA217" i="52"/>
  <c r="GD215" i="52"/>
  <c r="HP214" i="52"/>
  <c r="HZ211" i="52"/>
  <c r="HS210" i="52"/>
  <c r="HO209" i="52"/>
  <c r="HN205" i="52"/>
  <c r="HZ203" i="52"/>
  <c r="HN241" i="52"/>
  <c r="IB237" i="52"/>
  <c r="GD227" i="52"/>
  <c r="IG226" i="52"/>
  <c r="HP226" i="52"/>
  <c r="HZ223" i="52"/>
  <c r="HS222" i="52"/>
  <c r="HN217" i="52"/>
  <c r="IG210" i="52"/>
  <c r="HP210" i="52"/>
  <c r="HZ207" i="52"/>
  <c r="HS206" i="52"/>
  <c r="FR241" i="52"/>
  <c r="IE236" i="52"/>
  <c r="HS234" i="52"/>
  <c r="FR233" i="52"/>
  <c r="HN229" i="52"/>
  <c r="HP222" i="52"/>
  <c r="HZ219" i="52"/>
  <c r="FR217" i="52"/>
  <c r="GD207" i="52"/>
  <c r="IG206" i="52"/>
  <c r="FX199" i="52"/>
  <c r="FR193" i="52"/>
  <c r="GH185" i="52"/>
  <c r="IF183" i="52"/>
  <c r="HT179" i="52"/>
  <c r="IE178" i="52"/>
  <c r="HS174" i="52"/>
  <c r="HY171" i="52"/>
  <c r="HY170" i="52"/>
  <c r="HY167" i="52"/>
  <c r="HY166" i="52"/>
  <c r="HY165" i="52"/>
  <c r="HY163" i="52"/>
  <c r="HY161" i="52"/>
  <c r="HY159" i="52"/>
  <c r="HY158" i="52"/>
  <c r="HY157" i="52"/>
  <c r="HY156" i="52"/>
  <c r="FX195" i="52"/>
  <c r="GD189" i="52"/>
  <c r="GD184" i="52"/>
  <c r="IG183" i="52"/>
  <c r="GI195" i="52"/>
  <c r="GJ194" i="52"/>
  <c r="FQ189" i="52"/>
  <c r="HN186" i="52"/>
  <c r="FR186" i="52"/>
  <c r="IB182" i="52"/>
  <c r="GH177" i="52"/>
  <c r="HT169" i="52"/>
  <c r="HT156" i="52"/>
  <c r="FR421" i="52"/>
  <c r="GD421" i="52"/>
  <c r="ID421" i="52"/>
  <c r="HR421" i="52"/>
  <c r="GD416" i="52"/>
  <c r="FR416" i="52"/>
  <c r="GJ417" i="52"/>
  <c r="FX417" i="52"/>
  <c r="FU419" i="52"/>
  <c r="GG419" i="52"/>
  <c r="GI414" i="52"/>
  <c r="FW414" i="52"/>
  <c r="GC412" i="52"/>
  <c r="FQ412" i="52"/>
  <c r="GF411" i="52"/>
  <c r="FT411" i="52"/>
  <c r="GD409" i="52"/>
  <c r="FR409" i="52"/>
  <c r="GC408" i="52"/>
  <c r="FQ408" i="52"/>
  <c r="FW406" i="52"/>
  <c r="GI406" i="52"/>
  <c r="ID409" i="52"/>
  <c r="HR409" i="52"/>
  <c r="GD404" i="52"/>
  <c r="FR404" i="52"/>
  <c r="IC400" i="52"/>
  <c r="HQ400" i="52"/>
  <c r="HY408" i="52"/>
  <c r="HM408" i="52"/>
  <c r="IC404" i="52"/>
  <c r="HQ404" i="52"/>
  <c r="GD393" i="52"/>
  <c r="FR393" i="52"/>
  <c r="IG404" i="52"/>
  <c r="HU404" i="52"/>
  <c r="IG400" i="52"/>
  <c r="GK392" i="52"/>
  <c r="FY392" i="52"/>
  <c r="ID397" i="52"/>
  <c r="HR397" i="52"/>
  <c r="GF388" i="52"/>
  <c r="FT388" i="52"/>
  <c r="GH386" i="52"/>
  <c r="FV386" i="52"/>
  <c r="GF384" i="52"/>
  <c r="FT384" i="52"/>
  <c r="GK381" i="52"/>
  <c r="FY381" i="52"/>
  <c r="GF380" i="52"/>
  <c r="FT380" i="52"/>
  <c r="GH378" i="52"/>
  <c r="FV378" i="52"/>
  <c r="GH374" i="52"/>
  <c r="FV374" i="52"/>
  <c r="IC358" i="52"/>
  <c r="HQ358" i="52"/>
  <c r="ID382" i="52"/>
  <c r="HR382" i="52"/>
  <c r="FY369" i="52"/>
  <c r="GK369" i="52"/>
  <c r="FX368" i="52"/>
  <c r="GJ368" i="52"/>
  <c r="ID378" i="52"/>
  <c r="HR378" i="52"/>
  <c r="IG366" i="52"/>
  <c r="GF365" i="52"/>
  <c r="FT365" i="52"/>
  <c r="GD363" i="52"/>
  <c r="GI360" i="52"/>
  <c r="FW360" i="52"/>
  <c r="GF357" i="52"/>
  <c r="FT357" i="52"/>
  <c r="GG354" i="52"/>
  <c r="FU354" i="52"/>
  <c r="GJ353" i="52"/>
  <c r="FX353" i="52"/>
  <c r="FR347" i="52"/>
  <c r="FO347" i="52" s="1"/>
  <c r="GD347" i="52"/>
  <c r="GA347" i="52" s="1"/>
  <c r="HZ345" i="52"/>
  <c r="HN345" i="52"/>
  <c r="HZ337" i="52"/>
  <c r="HN337" i="52"/>
  <c r="HZ329" i="52"/>
  <c r="HN329" i="52"/>
  <c r="HZ347" i="52"/>
  <c r="HN347" i="52"/>
  <c r="GJ339" i="52"/>
  <c r="FX339" i="52"/>
  <c r="GJ335" i="52"/>
  <c r="FX335" i="52"/>
  <c r="GJ331" i="52"/>
  <c r="GJ327" i="52"/>
  <c r="FX327" i="52"/>
  <c r="HZ305" i="52"/>
  <c r="HN305" i="52"/>
  <c r="HK305" i="52" s="1"/>
  <c r="HZ297" i="52"/>
  <c r="HN297" i="52"/>
  <c r="ID345" i="52"/>
  <c r="HR345" i="52"/>
  <c r="HR321" i="52"/>
  <c r="ID321" i="52"/>
  <c r="GC316" i="52"/>
  <c r="FQ316" i="52"/>
  <c r="GC312" i="52"/>
  <c r="FQ312" i="52"/>
  <c r="GC308" i="52"/>
  <c r="FQ308" i="52"/>
  <c r="FX320" i="52"/>
  <c r="GJ320" i="52"/>
  <c r="IC285" i="52"/>
  <c r="HQ285" i="52"/>
  <c r="ID317" i="52"/>
  <c r="ID301" i="52"/>
  <c r="HR301" i="52"/>
  <c r="GJ284" i="52"/>
  <c r="FX284" i="52"/>
  <c r="GE283" i="52"/>
  <c r="FS283" i="52"/>
  <c r="GD278" i="52"/>
  <c r="GG273" i="52"/>
  <c r="FU273" i="52"/>
  <c r="GE271" i="52"/>
  <c r="FS271" i="52"/>
  <c r="GD262" i="52"/>
  <c r="FR262" i="52"/>
  <c r="GJ260" i="52"/>
  <c r="FX260" i="52"/>
  <c r="GE259" i="52"/>
  <c r="FS259" i="52"/>
  <c r="GF256" i="52"/>
  <c r="FT256" i="52"/>
  <c r="FS247" i="52"/>
  <c r="GE247" i="52"/>
  <c r="GC296" i="52"/>
  <c r="FQ296" i="52"/>
  <c r="GH290" i="52"/>
  <c r="FV290" i="52"/>
  <c r="GH274" i="52"/>
  <c r="FV274" i="52"/>
  <c r="ID258" i="52"/>
  <c r="HR258" i="52"/>
  <c r="HU249" i="52"/>
  <c r="IG249" i="52"/>
  <c r="GF248" i="52"/>
  <c r="FT248" i="52"/>
  <c r="GF244" i="52"/>
  <c r="FT244" i="52"/>
  <c r="FV250" i="52"/>
  <c r="GH250" i="52"/>
  <c r="HM245" i="52"/>
  <c r="HY245" i="52"/>
  <c r="GD238" i="52"/>
  <c r="GK237" i="52"/>
  <c r="FY237" i="52"/>
  <c r="GI235" i="52"/>
  <c r="FW235" i="52"/>
  <c r="GG233" i="52"/>
  <c r="FU233" i="52"/>
  <c r="GF228" i="52"/>
  <c r="FT228" i="52"/>
  <c r="GD222" i="52"/>
  <c r="FR222" i="52"/>
  <c r="GK221" i="52"/>
  <c r="GG217" i="52"/>
  <c r="FU217" i="52"/>
  <c r="GJ216" i="52"/>
  <c r="FX216" i="52"/>
  <c r="GE215" i="52"/>
  <c r="FS215" i="52"/>
  <c r="GC213" i="52"/>
  <c r="FQ213" i="52"/>
  <c r="GF212" i="52"/>
  <c r="FT212" i="52"/>
  <c r="GD206" i="52"/>
  <c r="FR206" i="52"/>
  <c r="FR202" i="52"/>
  <c r="GD202" i="52"/>
  <c r="GC193" i="52"/>
  <c r="FQ193" i="52"/>
  <c r="GC177" i="52"/>
  <c r="FQ177" i="52"/>
  <c r="GD174" i="52"/>
  <c r="FR174" i="52"/>
  <c r="HZ162" i="52"/>
  <c r="HN162" i="52"/>
  <c r="HZ158" i="52"/>
  <c r="HN158" i="52"/>
  <c r="HR250" i="52"/>
  <c r="ID250" i="52"/>
  <c r="IC196" i="52"/>
  <c r="HQ196" i="52"/>
  <c r="HQ201" i="52"/>
  <c r="IC201" i="52"/>
  <c r="IA194" i="52"/>
  <c r="HO194" i="52"/>
  <c r="FW193" i="52"/>
  <c r="GI193" i="52"/>
  <c r="HO186" i="52"/>
  <c r="IA186" i="52"/>
  <c r="FW173" i="52"/>
  <c r="GI173" i="52"/>
  <c r="IF171" i="52"/>
  <c r="HT171" i="52"/>
  <c r="IF165" i="52"/>
  <c r="HT165" i="52"/>
  <c r="IF161" i="52"/>
  <c r="HT161" i="52"/>
  <c r="HR202" i="52"/>
  <c r="ID202" i="52"/>
  <c r="FQ196" i="52"/>
  <c r="HN192" i="52"/>
  <c r="HZ192" i="52"/>
  <c r="HU191" i="52"/>
  <c r="IG191" i="52"/>
  <c r="GG190" i="52"/>
  <c r="FU190" i="52"/>
  <c r="GG182" i="52"/>
  <c r="FU182" i="52"/>
  <c r="GJ181" i="52"/>
  <c r="FX181" i="52"/>
  <c r="GE180" i="52"/>
  <c r="FS180" i="52"/>
  <c r="HS177" i="52"/>
  <c r="IE177" i="52"/>
  <c r="HN176" i="52"/>
  <c r="HZ176" i="52"/>
  <c r="HU175" i="52"/>
  <c r="IG175" i="52"/>
  <c r="GG174" i="52"/>
  <c r="FU174" i="52"/>
  <c r="GJ173" i="52"/>
  <c r="FX173" i="52"/>
  <c r="HM155" i="52"/>
  <c r="HY155" i="52"/>
  <c r="GD152" i="52"/>
  <c r="FR152" i="52"/>
  <c r="GD148" i="52"/>
  <c r="FR148" i="52"/>
  <c r="FQ197" i="52"/>
  <c r="GC197" i="52"/>
  <c r="GH179" i="52"/>
  <c r="FV179" i="52"/>
  <c r="GH149" i="52"/>
  <c r="FV149" i="52"/>
  <c r="IA145" i="52"/>
  <c r="HO145" i="52"/>
  <c r="HP143" i="52"/>
  <c r="IB143" i="52"/>
  <c r="HP135" i="52"/>
  <c r="IB135" i="52"/>
  <c r="HP119" i="52"/>
  <c r="IB119" i="52"/>
  <c r="ID155" i="52"/>
  <c r="HR155" i="52"/>
  <c r="GH147" i="52"/>
  <c r="FV147" i="52"/>
  <c r="FV145" i="52"/>
  <c r="GH145" i="52"/>
  <c r="IC140" i="52"/>
  <c r="HQ140" i="52"/>
  <c r="IC138" i="52"/>
  <c r="HQ138" i="52"/>
  <c r="IC137" i="52"/>
  <c r="HQ137" i="52"/>
  <c r="IC136" i="52"/>
  <c r="HQ136" i="52"/>
  <c r="IC134" i="52"/>
  <c r="HQ134" i="52"/>
  <c r="IC132" i="52"/>
  <c r="HQ132" i="52"/>
  <c r="IC131" i="52"/>
  <c r="HQ131" i="52"/>
  <c r="IC130" i="52"/>
  <c r="HQ130" i="52"/>
  <c r="IC129" i="52"/>
  <c r="HQ129" i="52"/>
  <c r="IC127" i="52"/>
  <c r="HQ127" i="52"/>
  <c r="IC126" i="52"/>
  <c r="HQ126" i="52"/>
  <c r="IC125" i="52"/>
  <c r="HQ125" i="52"/>
  <c r="HQ123" i="52"/>
  <c r="IC122" i="52"/>
  <c r="HQ122" i="52"/>
  <c r="IC121" i="52"/>
  <c r="HQ121" i="52"/>
  <c r="GD117" i="52"/>
  <c r="FR117" i="52"/>
  <c r="GH160" i="52"/>
  <c r="FV160" i="52"/>
  <c r="IG429" i="52"/>
  <c r="IB427" i="52"/>
  <c r="GH425" i="52"/>
  <c r="FY435" i="52"/>
  <c r="FS429" i="52"/>
  <c r="IE426" i="52"/>
  <c r="HY424" i="52"/>
  <c r="IF419" i="52"/>
  <c r="FR412" i="52"/>
  <c r="IC413" i="52"/>
  <c r="GE407" i="52"/>
  <c r="HS397" i="52"/>
  <c r="GE395" i="52"/>
  <c r="GE399" i="52"/>
  <c r="FR396" i="52"/>
  <c r="ID402" i="52"/>
  <c r="GG393" i="52"/>
  <c r="GF385" i="52"/>
  <c r="FR380" i="52"/>
  <c r="HO378" i="52"/>
  <c r="FR381" i="52"/>
  <c r="GH375" i="52"/>
  <c r="GI388" i="52"/>
  <c r="HS386" i="52"/>
  <c r="HO382" i="52"/>
  <c r="GG370" i="52"/>
  <c r="GC386" i="52"/>
  <c r="IG382" i="52"/>
  <c r="GE380" i="52"/>
  <c r="HN377" i="52"/>
  <c r="FR377" i="52"/>
  <c r="GG374" i="52"/>
  <c r="HZ371" i="52"/>
  <c r="HY370" i="52"/>
  <c r="HY366" i="52"/>
  <c r="IF358" i="52"/>
  <c r="GJ358" i="52"/>
  <c r="FV353" i="52"/>
  <c r="GD348" i="52"/>
  <c r="GI357" i="52"/>
  <c r="FQ357" i="52"/>
  <c r="IC355" i="52"/>
  <c r="IE349" i="52"/>
  <c r="ID360" i="52"/>
  <c r="GJ336" i="52"/>
  <c r="GD330" i="52"/>
  <c r="GI323" i="52"/>
  <c r="GK346" i="52"/>
  <c r="ID334" i="52"/>
  <c r="GJ332" i="52"/>
  <c r="GC329" i="52"/>
  <c r="GI327" i="52"/>
  <c r="GD326" i="52"/>
  <c r="GD322" i="52"/>
  <c r="HO345" i="52"/>
  <c r="HS333" i="52"/>
  <c r="HZ322" i="52"/>
  <c r="HO309" i="52"/>
  <c r="HN316" i="52"/>
  <c r="FR316" i="52"/>
  <c r="FV312" i="52"/>
  <c r="IC309" i="52"/>
  <c r="HO317" i="52"/>
  <c r="HS313" i="52"/>
  <c r="GI295" i="52"/>
  <c r="HQ320" i="52"/>
  <c r="GE319" i="52"/>
  <c r="GC317" i="52"/>
  <c r="GI315" i="52"/>
  <c r="HY313" i="52"/>
  <c r="HW313" i="52" s="1"/>
  <c r="GG313" i="52"/>
  <c r="IG305" i="52"/>
  <c r="GE303" i="52"/>
  <c r="GG297" i="52"/>
  <c r="HY293" i="52"/>
  <c r="HZ283" i="52"/>
  <c r="IG282" i="52"/>
  <c r="GF281" i="52"/>
  <c r="HN273" i="52"/>
  <c r="IA269" i="52"/>
  <c r="GD267" i="52"/>
  <c r="IG266" i="52"/>
  <c r="HZ263" i="52"/>
  <c r="IE256" i="52"/>
  <c r="FV280" i="52"/>
  <c r="GE277" i="52"/>
  <c r="IB274" i="52"/>
  <c r="FV260" i="52"/>
  <c r="IC258" i="52"/>
  <c r="GI256" i="52"/>
  <c r="HO254" i="52"/>
  <c r="IE244" i="52"/>
  <c r="HN285" i="52"/>
  <c r="FR285" i="52"/>
  <c r="HO278" i="52"/>
  <c r="GJ277" i="52"/>
  <c r="GD275" i="52"/>
  <c r="IG274" i="52"/>
  <c r="HS270" i="52"/>
  <c r="IB261" i="52"/>
  <c r="HY254" i="52"/>
  <c r="ID287" i="52"/>
  <c r="GJ285" i="52"/>
  <c r="HS282" i="52"/>
  <c r="HR281" i="52"/>
  <c r="IA280" i="52"/>
  <c r="IC270" i="52"/>
  <c r="IA260" i="52"/>
  <c r="HR257" i="52"/>
  <c r="GJ245" i="52"/>
  <c r="FW237" i="52"/>
  <c r="HS229" i="52"/>
  <c r="IA228" i="52"/>
  <c r="IE221" i="52"/>
  <c r="IA212" i="52"/>
  <c r="IE205" i="52"/>
  <c r="GE204" i="52"/>
  <c r="IE241" i="52"/>
  <c r="IE233" i="52"/>
  <c r="HS225" i="52"/>
  <c r="FV225" i="52"/>
  <c r="IE217" i="52"/>
  <c r="HS209" i="52"/>
  <c r="FV209" i="52"/>
  <c r="IF237" i="52"/>
  <c r="ID223" i="52"/>
  <c r="IA220" i="52"/>
  <c r="IB197" i="52"/>
  <c r="FV241" i="52"/>
  <c r="IA240" i="52"/>
  <c r="GJ237" i="52"/>
  <c r="IA232" i="52"/>
  <c r="HR229" i="52"/>
  <c r="ID219" i="52"/>
  <c r="FV217" i="52"/>
  <c r="IA216" i="52"/>
  <c r="HR213" i="52"/>
  <c r="IA204" i="52"/>
  <c r="FR201" i="52"/>
  <c r="HY198" i="52"/>
  <c r="GF196" i="52"/>
  <c r="IB190" i="52"/>
  <c r="GF190" i="52"/>
  <c r="HZ185" i="52"/>
  <c r="GE181" i="52"/>
  <c r="HY179" i="52"/>
  <c r="FR178" i="52"/>
  <c r="IB174" i="52"/>
  <c r="GF174" i="52"/>
  <c r="IB155" i="52"/>
  <c r="HY146" i="52"/>
  <c r="HO198" i="52"/>
  <c r="HR194" i="52"/>
  <c r="FR194" i="52"/>
  <c r="GH189" i="52"/>
  <c r="IF187" i="52"/>
  <c r="GH173" i="52"/>
  <c r="IG155" i="52"/>
  <c r="FY189" i="52"/>
  <c r="HR186" i="52"/>
  <c r="IF182" i="52"/>
  <c r="GF182" i="52"/>
  <c r="IF175" i="52"/>
  <c r="FY173" i="52"/>
  <c r="HT160" i="52"/>
  <c r="HY143" i="52"/>
  <c r="HM143" i="52"/>
  <c r="HY141" i="52"/>
  <c r="HY140" i="52"/>
  <c r="HM140" i="52"/>
  <c r="HY139" i="52"/>
  <c r="HM139" i="52"/>
  <c r="HY137" i="52"/>
  <c r="HM137" i="52"/>
  <c r="HY135" i="52"/>
  <c r="HM135" i="52"/>
  <c r="HY131" i="52"/>
  <c r="HM131" i="52"/>
  <c r="HY130" i="52"/>
  <c r="HM130" i="52"/>
  <c r="HY126" i="52"/>
  <c r="HM126" i="52"/>
  <c r="HY124" i="52"/>
  <c r="HM124" i="52"/>
  <c r="HY123" i="52"/>
  <c r="HM123" i="52"/>
  <c r="HY122" i="52"/>
  <c r="HM122" i="52"/>
  <c r="HY121" i="52"/>
  <c r="HM121" i="52"/>
  <c r="HY120" i="52"/>
  <c r="HM120" i="52"/>
  <c r="ID183" i="52"/>
  <c r="HR183" i="52"/>
  <c r="GH171" i="52"/>
  <c r="FV171" i="52"/>
  <c r="ID145" i="52"/>
  <c r="HR145" i="52"/>
  <c r="ID170" i="52"/>
  <c r="HR170" i="52"/>
  <c r="ID166" i="52"/>
  <c r="HR166" i="52"/>
  <c r="ID162" i="52"/>
  <c r="HR162" i="52"/>
  <c r="ID158" i="52"/>
  <c r="HR158" i="52"/>
  <c r="HN151" i="52"/>
  <c r="HZ151" i="52"/>
  <c r="HT112" i="52"/>
  <c r="HT111" i="52"/>
  <c r="IF110" i="52"/>
  <c r="HT110" i="52"/>
  <c r="IF109" i="52"/>
  <c r="HT109" i="52"/>
  <c r="IF108" i="52"/>
  <c r="HT108" i="52"/>
  <c r="HT106" i="52"/>
  <c r="IF105" i="52"/>
  <c r="HT105" i="52"/>
  <c r="HT104" i="52"/>
  <c r="IF102" i="52"/>
  <c r="HT102" i="52"/>
  <c r="IF101" i="52"/>
  <c r="HT101" i="52"/>
  <c r="HT100" i="52"/>
  <c r="IF173" i="52"/>
  <c r="HT173" i="52"/>
  <c r="IF181" i="52"/>
  <c r="HT181" i="52"/>
  <c r="IF189" i="52"/>
  <c r="HT189" i="52"/>
  <c r="IF299" i="52"/>
  <c r="HT299" i="52"/>
  <c r="IF307" i="52"/>
  <c r="HT307" i="52"/>
  <c r="IF315" i="52"/>
  <c r="HT315" i="52"/>
  <c r="IF353" i="52"/>
  <c r="HT353" i="52"/>
  <c r="IF361" i="52"/>
  <c r="HT361" i="52"/>
  <c r="IF391" i="52"/>
  <c r="HT391" i="52"/>
  <c r="IF407" i="52"/>
  <c r="HT407" i="52"/>
  <c r="HP200" i="52"/>
  <c r="IB200" i="52"/>
  <c r="IB208" i="52"/>
  <c r="HP208" i="52"/>
  <c r="IB216" i="52"/>
  <c r="HP216" i="52"/>
  <c r="IB224" i="52"/>
  <c r="HP224" i="52"/>
  <c r="HP295" i="52"/>
  <c r="IB295" i="52"/>
  <c r="IB276" i="52"/>
  <c r="IB284" i="52"/>
  <c r="HP284" i="52"/>
  <c r="HP323" i="52"/>
  <c r="IB323" i="52"/>
  <c r="IB327" i="52"/>
  <c r="HP327" i="52"/>
  <c r="IB335" i="52"/>
  <c r="HP335" i="52"/>
  <c r="IB395" i="52"/>
  <c r="HP395" i="52"/>
  <c r="IB403" i="52"/>
  <c r="HP403" i="52"/>
  <c r="IC115" i="52"/>
  <c r="HQ115" i="52"/>
  <c r="GK118" i="52"/>
  <c r="FY118" i="52"/>
  <c r="GK122" i="52"/>
  <c r="FY122" i="52"/>
  <c r="GK142" i="52"/>
  <c r="FY142" i="52"/>
  <c r="IG217" i="52"/>
  <c r="HU217" i="52"/>
  <c r="IG233" i="52"/>
  <c r="HU233" i="52"/>
  <c r="IG241" i="52"/>
  <c r="HU241" i="52"/>
  <c r="IG257" i="52"/>
  <c r="HU257" i="52"/>
  <c r="IG265" i="52"/>
  <c r="HU265" i="52"/>
  <c r="IG273" i="52"/>
  <c r="HU273" i="52"/>
  <c r="IG308" i="52"/>
  <c r="HU308" i="52"/>
  <c r="IG316" i="52"/>
  <c r="HU316" i="52"/>
  <c r="FU119" i="52"/>
  <c r="GG123" i="52"/>
  <c r="FU123" i="52"/>
  <c r="GG127" i="52"/>
  <c r="FU127" i="52"/>
  <c r="GG131" i="52"/>
  <c r="FU131" i="52"/>
  <c r="GG139" i="52"/>
  <c r="FU139" i="52"/>
  <c r="IC213" i="52"/>
  <c r="HQ213" i="52"/>
  <c r="IC237" i="52"/>
  <c r="HQ237" i="52"/>
  <c r="IC296" i="52"/>
  <c r="HQ296" i="52"/>
  <c r="IC257" i="52"/>
  <c r="HQ257" i="52"/>
  <c r="IC265" i="52"/>
  <c r="HQ265" i="52"/>
  <c r="IC273" i="52"/>
  <c r="HQ273" i="52"/>
  <c r="IC304" i="52"/>
  <c r="HQ304" i="52"/>
  <c r="IC312" i="52"/>
  <c r="HQ312" i="52"/>
  <c r="HQ369" i="52"/>
  <c r="IC369" i="52"/>
  <c r="IC377" i="52"/>
  <c r="HQ377" i="52"/>
  <c r="IC385" i="52"/>
  <c r="HQ385" i="52"/>
  <c r="GC118" i="52"/>
  <c r="FQ118" i="52"/>
  <c r="GC122" i="52"/>
  <c r="FQ122" i="52"/>
  <c r="GC126" i="52"/>
  <c r="FQ126" i="52"/>
  <c r="HY257" i="52"/>
  <c r="HM257" i="52"/>
  <c r="HY273" i="52"/>
  <c r="HM273" i="52"/>
  <c r="HY296" i="52"/>
  <c r="HM296" i="52"/>
  <c r="HY304" i="52"/>
  <c r="HM304" i="52"/>
  <c r="HY312" i="52"/>
  <c r="HM312" i="52"/>
  <c r="HY328" i="52"/>
  <c r="HM328" i="52"/>
  <c r="HY336" i="52"/>
  <c r="HM336" i="52"/>
  <c r="HY344" i="52"/>
  <c r="HM344" i="52"/>
  <c r="FS91" i="52"/>
  <c r="GE91" i="52"/>
  <c r="FW90" i="52"/>
  <c r="GI90" i="52"/>
  <c r="FW82" i="52"/>
  <c r="GI82" i="52"/>
  <c r="FS79" i="52"/>
  <c r="GE79" i="52"/>
  <c r="FW74" i="52"/>
  <c r="GI74" i="52"/>
  <c r="FS71" i="52"/>
  <c r="GE71" i="52"/>
  <c r="FW70" i="52"/>
  <c r="GI70" i="52"/>
  <c r="GI66" i="52"/>
  <c r="FW57" i="52"/>
  <c r="GI57" i="52"/>
  <c r="GI41" i="52"/>
  <c r="FW37" i="52"/>
  <c r="GI37" i="52"/>
  <c r="IG118" i="52"/>
  <c r="HU118" i="52"/>
  <c r="HY116" i="52"/>
  <c r="HM116" i="52"/>
  <c r="GH321" i="52"/>
  <c r="FV321" i="52"/>
  <c r="HR370" i="52"/>
  <c r="ID370" i="52"/>
  <c r="HN150" i="52"/>
  <c r="HZ150" i="52"/>
  <c r="HN246" i="52"/>
  <c r="HZ246" i="52"/>
  <c r="FR321" i="52"/>
  <c r="GD321" i="52"/>
  <c r="GI145" i="52"/>
  <c r="FW145" i="52"/>
  <c r="HS203" i="52"/>
  <c r="IE203" i="52"/>
  <c r="IE211" i="52"/>
  <c r="HS211" i="52"/>
  <c r="IE219" i="52"/>
  <c r="HS219" i="52"/>
  <c r="HS243" i="52"/>
  <c r="IE243" i="52"/>
  <c r="GI330" i="52"/>
  <c r="FW330" i="52"/>
  <c r="GI338" i="52"/>
  <c r="FW338" i="52"/>
  <c r="IE356" i="52"/>
  <c r="HS356" i="52"/>
  <c r="IE364" i="52"/>
  <c r="HS364" i="52"/>
  <c r="GI371" i="52"/>
  <c r="FW371" i="52"/>
  <c r="GI379" i="52"/>
  <c r="FW379" i="52"/>
  <c r="GI387" i="52"/>
  <c r="FW387" i="52"/>
  <c r="IE422" i="52"/>
  <c r="HS422" i="52"/>
  <c r="IA195" i="52"/>
  <c r="HO195" i="52"/>
  <c r="IA172" i="52"/>
  <c r="HO172" i="52"/>
  <c r="HO247" i="52"/>
  <c r="IA247" i="52"/>
  <c r="IA251" i="52"/>
  <c r="HO251" i="52"/>
  <c r="IA211" i="52"/>
  <c r="HO211" i="52"/>
  <c r="IA219" i="52"/>
  <c r="HO219" i="52"/>
  <c r="IA227" i="52"/>
  <c r="HO227" i="52"/>
  <c r="IA235" i="52"/>
  <c r="HO235" i="52"/>
  <c r="IA271" i="52"/>
  <c r="HO271" i="52"/>
  <c r="IA279" i="52"/>
  <c r="HO279" i="52"/>
  <c r="IA302" i="52"/>
  <c r="HO302" i="52"/>
  <c r="IA310" i="52"/>
  <c r="HO310" i="52"/>
  <c r="IA326" i="52"/>
  <c r="HO326" i="52"/>
  <c r="IA334" i="52"/>
  <c r="IA342" i="52"/>
  <c r="HO342" i="52"/>
  <c r="HO367" i="52"/>
  <c r="IA367" i="52"/>
  <c r="GE383" i="52"/>
  <c r="FS383" i="52"/>
  <c r="IA379" i="52"/>
  <c r="IA387" i="52"/>
  <c r="HO387" i="52"/>
  <c r="GE394" i="52"/>
  <c r="FS394" i="52"/>
  <c r="HO406" i="52"/>
  <c r="IA406" i="52"/>
  <c r="IA398" i="52"/>
  <c r="HO398" i="52"/>
  <c r="HS139" i="52"/>
  <c r="HO133" i="52"/>
  <c r="HO125" i="52"/>
  <c r="GF142" i="52"/>
  <c r="GJ140" i="52"/>
  <c r="IA139" i="52"/>
  <c r="HN138" i="52"/>
  <c r="GF134" i="52"/>
  <c r="GJ132" i="52"/>
  <c r="IA131" i="52"/>
  <c r="HN130" i="52"/>
  <c r="HR128" i="52"/>
  <c r="GF126" i="52"/>
  <c r="GJ124" i="52"/>
  <c r="IA123" i="52"/>
  <c r="HR120" i="52"/>
  <c r="GF118" i="52"/>
  <c r="GE116" i="52"/>
  <c r="FR112" i="52"/>
  <c r="HO142" i="52"/>
  <c r="IF141" i="52"/>
  <c r="FV136" i="52"/>
  <c r="IF133" i="52"/>
  <c r="HS132" i="52"/>
  <c r="HS124" i="52"/>
  <c r="FV117" i="52"/>
  <c r="FR116" i="52"/>
  <c r="GJ115" i="52"/>
  <c r="GF143" i="52"/>
  <c r="GJ141" i="52"/>
  <c r="IE138" i="52"/>
  <c r="HR137" i="52"/>
  <c r="GF135" i="52"/>
  <c r="GJ133" i="52"/>
  <c r="IE130" i="52"/>
  <c r="HR129" i="52"/>
  <c r="GF127" i="52"/>
  <c r="GJ125" i="52"/>
  <c r="IA124" i="52"/>
  <c r="HN123" i="52"/>
  <c r="GF119" i="52"/>
  <c r="HN116" i="52"/>
  <c r="IF115" i="52"/>
  <c r="IF114" i="52"/>
  <c r="HM114" i="52"/>
  <c r="IE110" i="52"/>
  <c r="HM110" i="52"/>
  <c r="FR109" i="52"/>
  <c r="FV107" i="52"/>
  <c r="HU106" i="52"/>
  <c r="IA104" i="52"/>
  <c r="GH104" i="52"/>
  <c r="IE102" i="52"/>
  <c r="HQ100" i="52"/>
  <c r="HU96" i="52"/>
  <c r="GD96" i="52"/>
  <c r="IE94" i="52"/>
  <c r="FR94" i="52"/>
  <c r="HT92" i="52"/>
  <c r="GC92" i="52"/>
  <c r="GG87" i="52"/>
  <c r="HT84" i="52"/>
  <c r="GC84" i="52"/>
  <c r="GG83" i="52"/>
  <c r="GC76" i="52"/>
  <c r="GG75" i="52"/>
  <c r="GK70" i="52"/>
  <c r="GG67" i="52"/>
  <c r="GK66" i="52"/>
  <c r="HP65" i="52"/>
  <c r="GG63" i="52"/>
  <c r="HT60" i="52"/>
  <c r="GC56" i="52"/>
  <c r="GG55" i="52"/>
  <c r="HP53" i="52"/>
  <c r="GG51" i="52"/>
  <c r="HT48" i="52"/>
  <c r="GC48" i="52"/>
  <c r="GC40" i="52"/>
  <c r="HP37" i="52"/>
  <c r="FY114" i="52"/>
  <c r="FU108" i="52"/>
  <c r="HZ105" i="52"/>
  <c r="GI102" i="52"/>
  <c r="FQ102" i="52"/>
  <c r="FU100" i="52"/>
  <c r="GG95" i="52"/>
  <c r="HQ93" i="52"/>
  <c r="HM90" i="52"/>
  <c r="HQ89" i="52"/>
  <c r="GH87" i="52"/>
  <c r="HM86" i="52"/>
  <c r="HQ85" i="52"/>
  <c r="HU84" i="52"/>
  <c r="HQ81" i="52"/>
  <c r="HM78" i="52"/>
  <c r="HU76" i="52"/>
  <c r="GD76" i="52"/>
  <c r="GH75" i="52"/>
  <c r="HQ74" i="52"/>
  <c r="GD73" i="52"/>
  <c r="GH72" i="52"/>
  <c r="HM71" i="52"/>
  <c r="HQ66" i="52"/>
  <c r="HQ65" i="52"/>
  <c r="HQ63" i="52"/>
  <c r="HQ60" i="52"/>
  <c r="HQ56" i="52"/>
  <c r="HQ53" i="52"/>
  <c r="HQ51" i="52"/>
  <c r="HQ48" i="52"/>
  <c r="HQ44" i="52"/>
  <c r="HQ43" i="52"/>
  <c r="HQ42" i="52"/>
  <c r="HQ38" i="52"/>
  <c r="HU111" i="52"/>
  <c r="GD111" i="52"/>
  <c r="IE107" i="52"/>
  <c r="HM107" i="52"/>
  <c r="HU103" i="52"/>
  <c r="IE99" i="52"/>
  <c r="FV98" i="52"/>
  <c r="HU97" i="52"/>
  <c r="GH95" i="52"/>
  <c r="HN94" i="52"/>
  <c r="FT94" i="52"/>
  <c r="HN93" i="52"/>
  <c r="FX90" i="52"/>
  <c r="HY89" i="52"/>
  <c r="IC88" i="52"/>
  <c r="FX86" i="52"/>
  <c r="HY85" i="52"/>
  <c r="IC84" i="52"/>
  <c r="FX82" i="52"/>
  <c r="HY81" i="52"/>
  <c r="FX78" i="52"/>
  <c r="HY77" i="52"/>
  <c r="FT75" i="52"/>
  <c r="FX74" i="52"/>
  <c r="HY69" i="52"/>
  <c r="HY65" i="52"/>
  <c r="FX62" i="52"/>
  <c r="HY61" i="52"/>
  <c r="FX58" i="52"/>
  <c r="HY57" i="52"/>
  <c r="HY53" i="52"/>
  <c r="FT51" i="52"/>
  <c r="FX50" i="52"/>
  <c r="HY49" i="52"/>
  <c r="FX46" i="52"/>
  <c r="FX42" i="52"/>
  <c r="FX38" i="52"/>
  <c r="HY37" i="52"/>
  <c r="GI111" i="52"/>
  <c r="FU109" i="52"/>
  <c r="GI103" i="52"/>
  <c r="FU101" i="52"/>
  <c r="HZ98" i="52"/>
  <c r="HZ96" i="52"/>
  <c r="GG96" i="52"/>
  <c r="FQ95" i="52"/>
  <c r="FQ91" i="52"/>
  <c r="FU90" i="52"/>
  <c r="HZ88" i="52"/>
  <c r="FU86" i="52"/>
  <c r="HZ84" i="52"/>
  <c r="FQ83" i="52"/>
  <c r="FU78" i="52"/>
  <c r="HS77" i="52"/>
  <c r="FU76" i="52"/>
  <c r="HO75" i="52"/>
  <c r="FU74" i="52"/>
  <c r="HZ69" i="52"/>
  <c r="HZ65" i="52"/>
  <c r="HZ61" i="52"/>
  <c r="HZ57" i="52"/>
  <c r="HZ53" i="52"/>
  <c r="ID52" i="52"/>
  <c r="HZ49" i="52"/>
  <c r="HZ41" i="52"/>
  <c r="ID40" i="52"/>
  <c r="ID187" i="52"/>
  <c r="HR187" i="52"/>
  <c r="ID163" i="52"/>
  <c r="HR163" i="52"/>
  <c r="ID159" i="52"/>
  <c r="HR159" i="52"/>
  <c r="HT244" i="52"/>
  <c r="IF244" i="52"/>
  <c r="IF232" i="52"/>
  <c r="HT232" i="52"/>
  <c r="IF240" i="52"/>
  <c r="HT240" i="52"/>
  <c r="IF264" i="52"/>
  <c r="HT264" i="52"/>
  <c r="IF272" i="52"/>
  <c r="HT272" i="52"/>
  <c r="IF280" i="52"/>
  <c r="HT280" i="52"/>
  <c r="IF288" i="52"/>
  <c r="HT288" i="52"/>
  <c r="IF335" i="52"/>
  <c r="HT335" i="52"/>
  <c r="IF343" i="52"/>
  <c r="HT343" i="52"/>
  <c r="IF376" i="52"/>
  <c r="HT376" i="52"/>
  <c r="IF399" i="52"/>
  <c r="HT399" i="52"/>
  <c r="IF411" i="52"/>
  <c r="HT411" i="52"/>
  <c r="HP189" i="52"/>
  <c r="IB248" i="52"/>
  <c r="HP248" i="52"/>
  <c r="HP311" i="52"/>
  <c r="HP349" i="52"/>
  <c r="IB349" i="52"/>
  <c r="IB357" i="52"/>
  <c r="HP357" i="52"/>
  <c r="IB376" i="52"/>
  <c r="HP376" i="52"/>
  <c r="IB384" i="52"/>
  <c r="HP384" i="52"/>
  <c r="HY112" i="52"/>
  <c r="HM112" i="52"/>
  <c r="GK121" i="52"/>
  <c r="FY121" i="52"/>
  <c r="GK129" i="52"/>
  <c r="FY129" i="52"/>
  <c r="GK137" i="52"/>
  <c r="FY137" i="52"/>
  <c r="GK141" i="52"/>
  <c r="FY141" i="52"/>
  <c r="IG205" i="52"/>
  <c r="HU205" i="52"/>
  <c r="IG332" i="52"/>
  <c r="HU332" i="52"/>
  <c r="IG340" i="52"/>
  <c r="HU340" i="52"/>
  <c r="IG373" i="52"/>
  <c r="HU373" i="52"/>
  <c r="IG381" i="52"/>
  <c r="HU381" i="52"/>
  <c r="HU419" i="52"/>
  <c r="IG419" i="52"/>
  <c r="HU427" i="52"/>
  <c r="IG427" i="52"/>
  <c r="GG122" i="52"/>
  <c r="FU122" i="52"/>
  <c r="GG126" i="52"/>
  <c r="FU126" i="52"/>
  <c r="GG130" i="52"/>
  <c r="FU130" i="52"/>
  <c r="GG134" i="52"/>
  <c r="FU134" i="52"/>
  <c r="GG138" i="52"/>
  <c r="FU138" i="52"/>
  <c r="GC117" i="52"/>
  <c r="FQ117" i="52"/>
  <c r="GC125" i="52"/>
  <c r="FQ125" i="52"/>
  <c r="GC133" i="52"/>
  <c r="FQ133" i="52"/>
  <c r="GC137" i="52"/>
  <c r="FQ137" i="52"/>
  <c r="HY213" i="52"/>
  <c r="HM213" i="52"/>
  <c r="HY221" i="52"/>
  <c r="HM221" i="52"/>
  <c r="HY229" i="52"/>
  <c r="HM229" i="52"/>
  <c r="HY237" i="52"/>
  <c r="HM237" i="52"/>
  <c r="HM292" i="52"/>
  <c r="HY292" i="52"/>
  <c r="HM324" i="52"/>
  <c r="HY324" i="52"/>
  <c r="HY373" i="52"/>
  <c r="HM373" i="52"/>
  <c r="HY381" i="52"/>
  <c r="HM381" i="52"/>
  <c r="HY392" i="52"/>
  <c r="HM392" i="52"/>
  <c r="FS92" i="52"/>
  <c r="GE92" i="52"/>
  <c r="FW91" i="52"/>
  <c r="GI91" i="52"/>
  <c r="FS88" i="52"/>
  <c r="GE88" i="52"/>
  <c r="FW87" i="52"/>
  <c r="GI87" i="52"/>
  <c r="FW83" i="52"/>
  <c r="GI83" i="52"/>
  <c r="FS80" i="52"/>
  <c r="FS76" i="52"/>
  <c r="GE76" i="52"/>
  <c r="FW75" i="52"/>
  <c r="GI75" i="52"/>
  <c r="FW71" i="52"/>
  <c r="GI71" i="52"/>
  <c r="FS68" i="52"/>
  <c r="GE68" i="52"/>
  <c r="FW67" i="52"/>
  <c r="GI67" i="52"/>
  <c r="FS64" i="52"/>
  <c r="GE64" i="52"/>
  <c r="FS58" i="52"/>
  <c r="GE58" i="52"/>
  <c r="FS56" i="52"/>
  <c r="GE56" i="52"/>
  <c r="FS54" i="52"/>
  <c r="FS52" i="52"/>
  <c r="FS48" i="52"/>
  <c r="GE48" i="52"/>
  <c r="GE44" i="52"/>
  <c r="FS42" i="52"/>
  <c r="GE42" i="52"/>
  <c r="GE40" i="52"/>
  <c r="IG117" i="52"/>
  <c r="HU117" i="52"/>
  <c r="HN148" i="52"/>
  <c r="HZ148" i="52"/>
  <c r="HS93" i="52"/>
  <c r="IE93" i="52"/>
  <c r="GJ37" i="52"/>
  <c r="HS172" i="52"/>
  <c r="IE180" i="52"/>
  <c r="HS180" i="52"/>
  <c r="IE188" i="52"/>
  <c r="HS188" i="52"/>
  <c r="IE251" i="52"/>
  <c r="HS251" i="52"/>
  <c r="HS294" i="52"/>
  <c r="IE294" i="52"/>
  <c r="IE259" i="52"/>
  <c r="HS259" i="52"/>
  <c r="IE267" i="52"/>
  <c r="HS267" i="52"/>
  <c r="IE283" i="52"/>
  <c r="HS283" i="52"/>
  <c r="FW294" i="52"/>
  <c r="GI294" i="52"/>
  <c r="GI302" i="52"/>
  <c r="FW302" i="52"/>
  <c r="GI318" i="52"/>
  <c r="FW318" i="52"/>
  <c r="IE302" i="52"/>
  <c r="HS302" i="52"/>
  <c r="IE318" i="52"/>
  <c r="HS318" i="52"/>
  <c r="IE326" i="52"/>
  <c r="HS326" i="52"/>
  <c r="IE334" i="52"/>
  <c r="HS334" i="52"/>
  <c r="IE342" i="52"/>
  <c r="HS342" i="52"/>
  <c r="HS390" i="52"/>
  <c r="IE390" i="52"/>
  <c r="IE379" i="52"/>
  <c r="HS379" i="52"/>
  <c r="IE387" i="52"/>
  <c r="HS387" i="52"/>
  <c r="GI394" i="52"/>
  <c r="FW394" i="52"/>
  <c r="IE398" i="52"/>
  <c r="HS398" i="52"/>
  <c r="IE410" i="52"/>
  <c r="HS410" i="52"/>
  <c r="GE198" i="52"/>
  <c r="FS198" i="52"/>
  <c r="FS294" i="52"/>
  <c r="GE294" i="52"/>
  <c r="GE302" i="52"/>
  <c r="FS302" i="52"/>
  <c r="FS318" i="52"/>
  <c r="GE326" i="52"/>
  <c r="FS326" i="52"/>
  <c r="GE342" i="52"/>
  <c r="FS342" i="52"/>
  <c r="IA356" i="52"/>
  <c r="HO356" i="52"/>
  <c r="IA364" i="52"/>
  <c r="HO364" i="52"/>
  <c r="IA410" i="52"/>
  <c r="HO410" i="52"/>
  <c r="HO127" i="52"/>
  <c r="HO119" i="52"/>
  <c r="GJ142" i="52"/>
  <c r="HN140" i="52"/>
  <c r="HR138" i="52"/>
  <c r="GJ134" i="52"/>
  <c r="HN132" i="52"/>
  <c r="HR130" i="52"/>
  <c r="GF128" i="52"/>
  <c r="HN124" i="52"/>
  <c r="HR122" i="52"/>
  <c r="GF120" i="52"/>
  <c r="HN113" i="52"/>
  <c r="IF143" i="52"/>
  <c r="FV138" i="52"/>
  <c r="HS134" i="52"/>
  <c r="FV130" i="52"/>
  <c r="HO128" i="52"/>
  <c r="IF127" i="52"/>
  <c r="HS126" i="52"/>
  <c r="HO120" i="52"/>
  <c r="FR113" i="52"/>
  <c r="GJ143" i="52"/>
  <c r="HR139" i="52"/>
  <c r="GF137" i="52"/>
  <c r="GJ135" i="52"/>
  <c r="HR131" i="52"/>
  <c r="GF129" i="52"/>
  <c r="HN125" i="52"/>
  <c r="HR123" i="52"/>
  <c r="GJ119" i="52"/>
  <c r="HN115" i="52"/>
  <c r="HQ114" i="52"/>
  <c r="FU113" i="52"/>
  <c r="HU108" i="52"/>
  <c r="GD108" i="52"/>
  <c r="IA106" i="52"/>
  <c r="HM104" i="52"/>
  <c r="HU100" i="52"/>
  <c r="IA98" i="52"/>
  <c r="IA96" i="52"/>
  <c r="GH96" i="52"/>
  <c r="IG95" i="52"/>
  <c r="HP94" i="52"/>
  <c r="FV94" i="52"/>
  <c r="HP93" i="52"/>
  <c r="FR93" i="52"/>
  <c r="GG92" i="52"/>
  <c r="GG88" i="52"/>
  <c r="HP86" i="52"/>
  <c r="HT85" i="52"/>
  <c r="GC85" i="52"/>
  <c r="HP82" i="52"/>
  <c r="GC81" i="52"/>
  <c r="GG80" i="52"/>
  <c r="HP78" i="52"/>
  <c r="HT77" i="52"/>
  <c r="HP74" i="52"/>
  <c r="HT73" i="52"/>
  <c r="GC73" i="52"/>
  <c r="HP70" i="52"/>
  <c r="GK67" i="52"/>
  <c r="HP66" i="52"/>
  <c r="GC65" i="52"/>
  <c r="GG64" i="52"/>
  <c r="HP62" i="52"/>
  <c r="HT61" i="52"/>
  <c r="GC61" i="52"/>
  <c r="GG60" i="52"/>
  <c r="HP58" i="52"/>
  <c r="HT57" i="52"/>
  <c r="GC57" i="52"/>
  <c r="GG56" i="52"/>
  <c r="GG52" i="52"/>
  <c r="GK51" i="52"/>
  <c r="HP50" i="52"/>
  <c r="GK47" i="52"/>
  <c r="HP42" i="52"/>
  <c r="GC41" i="52"/>
  <c r="GK39" i="52"/>
  <c r="HP38" i="52"/>
  <c r="HU112" i="52"/>
  <c r="HZ111" i="52"/>
  <c r="GE106" i="52"/>
  <c r="HN102" i="52"/>
  <c r="FU102" i="52"/>
  <c r="GE98" i="52"/>
  <c r="GE96" i="52"/>
  <c r="HQ94" i="52"/>
  <c r="HU93" i="52"/>
  <c r="HQ90" i="52"/>
  <c r="GH88" i="52"/>
  <c r="HU85" i="52"/>
  <c r="GD85" i="52"/>
  <c r="GH84" i="52"/>
  <c r="HQ82" i="52"/>
  <c r="HU81" i="52"/>
  <c r="GD81" i="52"/>
  <c r="GH80" i="52"/>
  <c r="HU77" i="52"/>
  <c r="GD77" i="52"/>
  <c r="GH76" i="52"/>
  <c r="HU74" i="52"/>
  <c r="GD74" i="52"/>
  <c r="GH73" i="52"/>
  <c r="HQ71" i="52"/>
  <c r="HU70" i="52"/>
  <c r="HU69" i="52"/>
  <c r="HU68" i="52"/>
  <c r="HU66" i="52"/>
  <c r="HU65" i="52"/>
  <c r="HU61" i="52"/>
  <c r="HU60" i="52"/>
  <c r="IA111" i="52"/>
  <c r="HM109" i="52"/>
  <c r="HQ107" i="52"/>
  <c r="HU105" i="52"/>
  <c r="GH103" i="52"/>
  <c r="IE101" i="52"/>
  <c r="HM101" i="52"/>
  <c r="HQ99" i="52"/>
  <c r="IA97" i="52"/>
  <c r="IC96" i="52"/>
  <c r="HY93" i="52"/>
  <c r="FT92" i="52"/>
  <c r="FX91" i="52"/>
  <c r="FX87" i="52"/>
  <c r="FT84" i="52"/>
  <c r="FX83" i="52"/>
  <c r="FT80" i="52"/>
  <c r="FX79" i="52"/>
  <c r="FX75" i="52"/>
  <c r="IC73" i="52"/>
  <c r="IG72" i="52"/>
  <c r="FT72" i="52"/>
  <c r="FX71" i="52"/>
  <c r="FT68" i="52"/>
  <c r="FX63" i="52"/>
  <c r="HY62" i="52"/>
  <c r="IG60" i="52"/>
  <c r="FT60" i="52"/>
  <c r="HY58" i="52"/>
  <c r="HY54" i="52"/>
  <c r="FX51" i="52"/>
  <c r="FT48" i="52"/>
  <c r="HY42" i="52"/>
  <c r="FX39" i="52"/>
  <c r="IF113" i="52"/>
  <c r="GE107" i="52"/>
  <c r="GI105" i="52"/>
  <c r="FU103" i="52"/>
  <c r="GE97" i="52"/>
  <c r="HZ89" i="52"/>
  <c r="HZ85" i="52"/>
  <c r="HZ81" i="52"/>
  <c r="HZ77" i="52"/>
  <c r="FU77" i="52"/>
  <c r="HZ62" i="52"/>
  <c r="ID57" i="52"/>
  <c r="HZ54" i="52"/>
  <c r="HZ46" i="52"/>
  <c r="ID45" i="52"/>
  <c r="ID41" i="52"/>
  <c r="GH165" i="52"/>
  <c r="FV165" i="52"/>
  <c r="GH157" i="52"/>
  <c r="FV157" i="52"/>
  <c r="ID144" i="52"/>
  <c r="HR144" i="52"/>
  <c r="IG174" i="52"/>
  <c r="HU174" i="52"/>
  <c r="ID168" i="52"/>
  <c r="HR168" i="52"/>
  <c r="ID164" i="52"/>
  <c r="HR164" i="52"/>
  <c r="HR156" i="52"/>
  <c r="HZ145" i="52"/>
  <c r="HN145" i="52"/>
  <c r="HT204" i="52"/>
  <c r="IF204" i="52"/>
  <c r="IF177" i="52"/>
  <c r="HT177" i="52"/>
  <c r="IF185" i="52"/>
  <c r="HT185" i="52"/>
  <c r="HT323" i="52"/>
  <c r="IF323" i="52"/>
  <c r="IF303" i="52"/>
  <c r="HT303" i="52"/>
  <c r="IF311" i="52"/>
  <c r="HT311" i="52"/>
  <c r="IF319" i="52"/>
  <c r="HT319" i="52"/>
  <c r="IB212" i="52"/>
  <c r="HP212" i="52"/>
  <c r="IB228" i="52"/>
  <c r="HP228" i="52"/>
  <c r="IB236" i="52"/>
  <c r="HP236" i="52"/>
  <c r="IB256" i="52"/>
  <c r="HP256" i="52"/>
  <c r="IB272" i="52"/>
  <c r="HP272" i="52"/>
  <c r="IB280" i="52"/>
  <c r="HP280" i="52"/>
  <c r="IB331" i="52"/>
  <c r="HP331" i="52"/>
  <c r="IB339" i="52"/>
  <c r="HP339" i="52"/>
  <c r="IB407" i="52"/>
  <c r="HP407" i="52"/>
  <c r="IB399" i="52"/>
  <c r="HP399" i="52"/>
  <c r="IB411" i="52"/>
  <c r="HP411" i="52"/>
  <c r="HP418" i="52"/>
  <c r="IB418" i="52"/>
  <c r="GK116" i="52"/>
  <c r="FY116" i="52"/>
  <c r="GK120" i="52"/>
  <c r="FY120" i="52"/>
  <c r="GK136" i="52"/>
  <c r="FY136" i="52"/>
  <c r="GK140" i="52"/>
  <c r="FY140" i="52"/>
  <c r="IG213" i="52"/>
  <c r="HU213" i="52"/>
  <c r="IG229" i="52"/>
  <c r="HU229" i="52"/>
  <c r="IG296" i="52"/>
  <c r="HU296" i="52"/>
  <c r="IG253" i="52"/>
  <c r="HU253" i="52"/>
  <c r="IG261" i="52"/>
  <c r="HU261" i="52"/>
  <c r="IG269" i="52"/>
  <c r="HU269" i="52"/>
  <c r="IG277" i="52"/>
  <c r="HU277" i="52"/>
  <c r="IG304" i="52"/>
  <c r="HU304" i="52"/>
  <c r="IG312" i="52"/>
  <c r="HU312" i="52"/>
  <c r="HU324" i="52"/>
  <c r="IG324" i="52"/>
  <c r="IG350" i="52"/>
  <c r="HU350" i="52"/>
  <c r="GG117" i="52"/>
  <c r="FU117" i="52"/>
  <c r="GG121" i="52"/>
  <c r="FU121" i="52"/>
  <c r="GG125" i="52"/>
  <c r="FU125" i="52"/>
  <c r="GG133" i="52"/>
  <c r="FU133" i="52"/>
  <c r="GG137" i="52"/>
  <c r="FU137" i="52"/>
  <c r="GG141" i="52"/>
  <c r="FU141" i="52"/>
  <c r="IC205" i="52"/>
  <c r="HQ205" i="52"/>
  <c r="IC209" i="52"/>
  <c r="HQ209" i="52"/>
  <c r="IC225" i="52"/>
  <c r="HQ225" i="52"/>
  <c r="IC233" i="52"/>
  <c r="HQ233" i="52"/>
  <c r="IC241" i="52"/>
  <c r="HQ241" i="52"/>
  <c r="HQ249" i="52"/>
  <c r="IC249" i="52"/>
  <c r="IC253" i="52"/>
  <c r="HQ253" i="52"/>
  <c r="IC261" i="52"/>
  <c r="HQ261" i="52"/>
  <c r="HQ269" i="52"/>
  <c r="IC277" i="52"/>
  <c r="HQ277" i="52"/>
  <c r="IC300" i="52"/>
  <c r="HQ300" i="52"/>
  <c r="IC308" i="52"/>
  <c r="HQ308" i="52"/>
  <c r="IC316" i="52"/>
  <c r="HQ316" i="52"/>
  <c r="GG346" i="52"/>
  <c r="FU346" i="52"/>
  <c r="IC328" i="52"/>
  <c r="HQ328" i="52"/>
  <c r="IC336" i="52"/>
  <c r="HQ336" i="52"/>
  <c r="IC373" i="52"/>
  <c r="HQ373" i="52"/>
  <c r="IC381" i="52"/>
  <c r="HQ381" i="52"/>
  <c r="HQ419" i="52"/>
  <c r="IC419" i="52"/>
  <c r="FQ116" i="52"/>
  <c r="GC120" i="52"/>
  <c r="FQ120" i="52"/>
  <c r="GC124" i="52"/>
  <c r="FQ124" i="52"/>
  <c r="GC132" i="52"/>
  <c r="FQ132" i="52"/>
  <c r="FQ136" i="52"/>
  <c r="HY253" i="52"/>
  <c r="HM253" i="52"/>
  <c r="HY261" i="52"/>
  <c r="HM261" i="52"/>
  <c r="HY269" i="52"/>
  <c r="HM269" i="52"/>
  <c r="HY277" i="52"/>
  <c r="HM277" i="52"/>
  <c r="HY300" i="52"/>
  <c r="HM300" i="52"/>
  <c r="HY316" i="52"/>
  <c r="HM316" i="52"/>
  <c r="HY346" i="52"/>
  <c r="HM346" i="52"/>
  <c r="HY340" i="52"/>
  <c r="HM340" i="52"/>
  <c r="HZ153" i="52"/>
  <c r="GE93" i="52"/>
  <c r="FS89" i="52"/>
  <c r="GE89" i="52"/>
  <c r="FW84" i="52"/>
  <c r="GI84" i="52"/>
  <c r="FW80" i="52"/>
  <c r="GI80" i="52"/>
  <c r="FW76" i="52"/>
  <c r="GI76" i="52"/>
  <c r="GE73" i="52"/>
  <c r="FW72" i="52"/>
  <c r="GI72" i="52"/>
  <c r="GE69" i="52"/>
  <c r="FW68" i="52"/>
  <c r="GI68" i="52"/>
  <c r="FS65" i="52"/>
  <c r="GE65" i="52"/>
  <c r="FS61" i="52"/>
  <c r="GE61" i="52"/>
  <c r="FW60" i="52"/>
  <c r="GI60" i="52"/>
  <c r="FW56" i="52"/>
  <c r="GI56" i="52"/>
  <c r="FW54" i="52"/>
  <c r="GI54" i="52"/>
  <c r="FW48" i="52"/>
  <c r="GI48" i="52"/>
  <c r="HM118" i="52"/>
  <c r="IC117" i="52"/>
  <c r="HQ117" i="52"/>
  <c r="IG116" i="52"/>
  <c r="HU116" i="52"/>
  <c r="ID325" i="52"/>
  <c r="HR325" i="52"/>
  <c r="HZ154" i="52"/>
  <c r="HN154" i="52"/>
  <c r="FR389" i="52"/>
  <c r="GD389" i="52"/>
  <c r="GF110" i="52"/>
  <c r="FT110" i="52"/>
  <c r="GF108" i="52"/>
  <c r="FT108" i="52"/>
  <c r="FT107" i="52"/>
  <c r="GF106" i="52"/>
  <c r="FT106" i="52"/>
  <c r="GF104" i="52"/>
  <c r="FT104" i="52"/>
  <c r="GF103" i="52"/>
  <c r="FT103" i="52"/>
  <c r="GF102" i="52"/>
  <c r="FT102" i="52"/>
  <c r="GF101" i="52"/>
  <c r="FT101" i="52"/>
  <c r="HO91" i="52"/>
  <c r="IA91" i="52"/>
  <c r="HO90" i="52"/>
  <c r="IA90" i="52"/>
  <c r="IA89" i="52"/>
  <c r="HO87" i="52"/>
  <c r="IA87" i="52"/>
  <c r="HO85" i="52"/>
  <c r="IA85" i="52"/>
  <c r="HO84" i="52"/>
  <c r="IA84" i="52"/>
  <c r="HO83" i="52"/>
  <c r="IA83" i="52"/>
  <c r="IA80" i="52"/>
  <c r="HO79" i="52"/>
  <c r="IA79" i="52"/>
  <c r="HO78" i="52"/>
  <c r="IA78" i="52"/>
  <c r="HO76" i="52"/>
  <c r="IA76" i="52"/>
  <c r="IA71" i="52"/>
  <c r="HO70" i="52"/>
  <c r="IA70" i="52"/>
  <c r="HO68" i="52"/>
  <c r="IA68" i="52"/>
  <c r="HO67" i="52"/>
  <c r="IA67" i="52"/>
  <c r="HO66" i="52"/>
  <c r="HO64" i="52"/>
  <c r="IA64" i="52"/>
  <c r="HO63" i="52"/>
  <c r="IA63" i="52"/>
  <c r="HO62" i="52"/>
  <c r="IA62" i="52"/>
  <c r="HO61" i="52"/>
  <c r="IA61" i="52"/>
  <c r="HO58" i="52"/>
  <c r="IA58" i="52"/>
  <c r="HO57" i="52"/>
  <c r="IA57" i="52"/>
  <c r="HO56" i="52"/>
  <c r="IA56" i="52"/>
  <c r="HO54" i="52"/>
  <c r="HO53" i="52"/>
  <c r="IA53" i="52"/>
  <c r="HO52" i="52"/>
  <c r="IA52" i="52"/>
  <c r="HO51" i="52"/>
  <c r="HO50" i="52"/>
  <c r="IA50" i="52"/>
  <c r="IA48" i="52"/>
  <c r="HO46" i="52"/>
  <c r="IA46" i="52"/>
  <c r="HO44" i="52"/>
  <c r="IA44" i="52"/>
  <c r="HO43" i="52"/>
  <c r="IA43" i="52"/>
  <c r="HO42" i="52"/>
  <c r="IA42" i="52"/>
  <c r="HO41" i="52"/>
  <c r="IA41" i="52"/>
  <c r="HO37" i="52"/>
  <c r="IA37" i="52"/>
  <c r="IE195" i="52"/>
  <c r="HS195" i="52"/>
  <c r="IE223" i="52"/>
  <c r="HS223" i="52"/>
  <c r="IE231" i="52"/>
  <c r="HS231" i="52"/>
  <c r="IE239" i="52"/>
  <c r="HS239" i="52"/>
  <c r="GI326" i="52"/>
  <c r="FW326" i="52"/>
  <c r="GI342" i="52"/>
  <c r="FW342" i="52"/>
  <c r="IE352" i="52"/>
  <c r="HS352" i="52"/>
  <c r="IE360" i="52"/>
  <c r="HS360" i="52"/>
  <c r="GI375" i="52"/>
  <c r="FW375" i="52"/>
  <c r="GI383" i="52"/>
  <c r="FW383" i="52"/>
  <c r="IA184" i="52"/>
  <c r="HO184" i="52"/>
  <c r="IA192" i="52"/>
  <c r="HO192" i="52"/>
  <c r="HO207" i="52"/>
  <c r="IA215" i="52"/>
  <c r="HO215" i="52"/>
  <c r="IA231" i="52"/>
  <c r="HO231" i="52"/>
  <c r="IA239" i="52"/>
  <c r="HO239" i="52"/>
  <c r="IA259" i="52"/>
  <c r="HO259" i="52"/>
  <c r="IA267" i="52"/>
  <c r="HO267" i="52"/>
  <c r="IA283" i="52"/>
  <c r="HO283" i="52"/>
  <c r="HO294" i="52"/>
  <c r="HK294" i="52" s="1"/>
  <c r="IA294" i="52"/>
  <c r="IA298" i="52"/>
  <c r="HO298" i="52"/>
  <c r="IA306" i="52"/>
  <c r="HO306" i="52"/>
  <c r="IA330" i="52"/>
  <c r="HO330" i="52"/>
  <c r="IA338" i="52"/>
  <c r="HO338" i="52"/>
  <c r="IA348" i="52"/>
  <c r="HO348" i="52"/>
  <c r="GE371" i="52"/>
  <c r="FS371" i="52"/>
  <c r="GE379" i="52"/>
  <c r="FS379" i="52"/>
  <c r="GE387" i="52"/>
  <c r="FS387" i="52"/>
  <c r="IA375" i="52"/>
  <c r="HO375" i="52"/>
  <c r="IA383" i="52"/>
  <c r="HO383" i="52"/>
  <c r="FS390" i="52"/>
  <c r="GE390" i="52"/>
  <c r="IA394" i="52"/>
  <c r="HO394" i="52"/>
  <c r="IA402" i="52"/>
  <c r="HO402" i="52"/>
  <c r="IA416" i="52"/>
  <c r="HO416" i="52"/>
  <c r="FY177" i="52"/>
  <c r="HS143" i="52"/>
  <c r="HO137" i="52"/>
  <c r="HO129" i="52"/>
  <c r="HO121" i="52"/>
  <c r="HS119" i="52"/>
  <c r="HO144" i="52"/>
  <c r="HN142" i="52"/>
  <c r="HR140" i="52"/>
  <c r="GJ136" i="52"/>
  <c r="HN134" i="52"/>
  <c r="HR132" i="52"/>
  <c r="GJ128" i="52"/>
  <c r="HN126" i="52"/>
  <c r="HR124" i="52"/>
  <c r="GF122" i="52"/>
  <c r="FV140" i="52"/>
  <c r="HO138" i="52"/>
  <c r="IF137" i="52"/>
  <c r="HS136" i="52"/>
  <c r="HO130" i="52"/>
  <c r="HS128" i="52"/>
  <c r="HO122" i="52"/>
  <c r="IF121" i="52"/>
  <c r="HS120" i="52"/>
  <c r="GJ117" i="52"/>
  <c r="GF116" i="52"/>
  <c r="GH144" i="52"/>
  <c r="HN143" i="52"/>
  <c r="HR141" i="52"/>
  <c r="GJ137" i="52"/>
  <c r="HN135" i="52"/>
  <c r="HR133" i="52"/>
  <c r="GF131" i="52"/>
  <c r="HN127" i="52"/>
  <c r="HR125" i="52"/>
  <c r="GF123" i="52"/>
  <c r="HN119" i="52"/>
  <c r="IF117" i="52"/>
  <c r="HN112" i="52"/>
  <c r="HU114" i="52"/>
  <c r="FY113" i="52"/>
  <c r="HU110" i="52"/>
  <c r="GH108" i="52"/>
  <c r="HQ104" i="52"/>
  <c r="IA100" i="52"/>
  <c r="GH100" i="52"/>
  <c r="IE98" i="52"/>
  <c r="IE96" i="52"/>
  <c r="HT94" i="52"/>
  <c r="GC94" i="52"/>
  <c r="GC93" i="52"/>
  <c r="HP91" i="52"/>
  <c r="HT90" i="52"/>
  <c r="HT86" i="52"/>
  <c r="GC86" i="52"/>
  <c r="HP83" i="52"/>
  <c r="HT82" i="52"/>
  <c r="HP79" i="52"/>
  <c r="HT78" i="52"/>
  <c r="HT74" i="52"/>
  <c r="GC74" i="52"/>
  <c r="GG73" i="52"/>
  <c r="HP71" i="52"/>
  <c r="GG69" i="52"/>
  <c r="HP67" i="52"/>
  <c r="HT62" i="52"/>
  <c r="GC62" i="52"/>
  <c r="HT58" i="52"/>
  <c r="GC58" i="52"/>
  <c r="GG57" i="52"/>
  <c r="GK56" i="52"/>
  <c r="GK52" i="52"/>
  <c r="HP51" i="52"/>
  <c r="GC50" i="52"/>
  <c r="GG49" i="52"/>
  <c r="GK48" i="52"/>
  <c r="HP47" i="52"/>
  <c r="GC46" i="52"/>
  <c r="HP43" i="52"/>
  <c r="GC42" i="52"/>
  <c r="HT38" i="52"/>
  <c r="GC38" i="52"/>
  <c r="GI106" i="52"/>
  <c r="FU104" i="52"/>
  <c r="GE100" i="52"/>
  <c r="GI98" i="52"/>
  <c r="HP97" i="52"/>
  <c r="HP95" i="52"/>
  <c r="GH93" i="52"/>
  <c r="HQ91" i="52"/>
  <c r="HU90" i="52"/>
  <c r="HQ87" i="52"/>
  <c r="GD86" i="52"/>
  <c r="GH85" i="52"/>
  <c r="HM84" i="52"/>
  <c r="HU82" i="52"/>
  <c r="GH81" i="52"/>
  <c r="HM80" i="52"/>
  <c r="HU78" i="52"/>
  <c r="GD78" i="52"/>
  <c r="GH77" i="52"/>
  <c r="HQ75" i="52"/>
  <c r="FS75" i="52"/>
  <c r="GH74" i="52"/>
  <c r="GD71" i="52"/>
  <c r="GD69" i="52"/>
  <c r="GD66" i="52"/>
  <c r="GD65" i="52"/>
  <c r="GD62" i="52"/>
  <c r="GD61" i="52"/>
  <c r="GD60" i="52"/>
  <c r="GD59" i="52"/>
  <c r="GD58" i="52"/>
  <c r="GD56" i="52"/>
  <c r="GD53" i="52"/>
  <c r="GD50" i="52"/>
  <c r="GD47" i="52"/>
  <c r="GD46" i="52"/>
  <c r="GD44" i="52"/>
  <c r="GD43" i="52"/>
  <c r="GD42" i="52"/>
  <c r="GD41" i="52"/>
  <c r="GD39" i="52"/>
  <c r="GD36" i="52"/>
  <c r="IE111" i="52"/>
  <c r="HM111" i="52"/>
  <c r="HQ109" i="52"/>
  <c r="HU107" i="52"/>
  <c r="GH105" i="52"/>
  <c r="IE103" i="52"/>
  <c r="HM103" i="52"/>
  <c r="HQ101" i="52"/>
  <c r="HU99" i="52"/>
  <c r="GD99" i="52"/>
  <c r="IE97" i="52"/>
  <c r="FT97" i="52"/>
  <c r="GE94" i="52"/>
  <c r="FX92" i="52"/>
  <c r="FT89" i="52"/>
  <c r="FT85" i="52"/>
  <c r="FX84" i="52"/>
  <c r="FT69" i="52"/>
  <c r="FX68" i="52"/>
  <c r="FT61" i="52"/>
  <c r="HY59" i="52"/>
  <c r="FT57" i="52"/>
  <c r="FT49" i="52"/>
  <c r="HY43" i="52"/>
  <c r="HY39" i="52"/>
  <c r="GE109" i="52"/>
  <c r="GI107" i="52"/>
  <c r="FU105" i="52"/>
  <c r="GI99" i="52"/>
  <c r="FQ99" i="52"/>
  <c r="HP98" i="52"/>
  <c r="GI97" i="52"/>
  <c r="HP96" i="52"/>
  <c r="HZ90" i="52"/>
  <c r="HZ86" i="52"/>
  <c r="HZ78" i="52"/>
  <c r="HZ76" i="52"/>
  <c r="HO74" i="52"/>
  <c r="HZ71" i="52"/>
  <c r="HZ67" i="52"/>
  <c r="ID58" i="52"/>
  <c r="HZ55" i="52"/>
  <c r="ID54" i="52"/>
  <c r="HZ51" i="52"/>
  <c r="ID50" i="52"/>
  <c r="HZ43" i="52"/>
  <c r="GH170" i="52"/>
  <c r="FV170" i="52"/>
  <c r="GH166" i="52"/>
  <c r="FV166" i="52"/>
  <c r="GH162" i="52"/>
  <c r="FV162" i="52"/>
  <c r="FV158" i="52"/>
  <c r="FV152" i="52"/>
  <c r="GH152" i="52"/>
  <c r="GH175" i="52"/>
  <c r="FV175" i="52"/>
  <c r="ID169" i="52"/>
  <c r="HR169" i="52"/>
  <c r="ID165" i="52"/>
  <c r="HR165" i="52"/>
  <c r="ID161" i="52"/>
  <c r="HR161" i="52"/>
  <c r="ID157" i="52"/>
  <c r="HR157" i="52"/>
  <c r="ID154" i="52"/>
  <c r="HR154" i="52"/>
  <c r="FT114" i="52"/>
  <c r="GF114" i="52"/>
  <c r="HN147" i="52"/>
  <c r="HZ147" i="52"/>
  <c r="HP110" i="52"/>
  <c r="IB109" i="52"/>
  <c r="HP109" i="52"/>
  <c r="IB105" i="52"/>
  <c r="HP105" i="52"/>
  <c r="IB104" i="52"/>
  <c r="HP104" i="52"/>
  <c r="IB103" i="52"/>
  <c r="HP103" i="52"/>
  <c r="IB101" i="52"/>
  <c r="HP101" i="52"/>
  <c r="IB100" i="52"/>
  <c r="HP100" i="52"/>
  <c r="IB99" i="52"/>
  <c r="HP99" i="52"/>
  <c r="IF212" i="52"/>
  <c r="HT212" i="52"/>
  <c r="IF220" i="52"/>
  <c r="HT220" i="52"/>
  <c r="IF228" i="52"/>
  <c r="HT228" i="52"/>
  <c r="IF236" i="52"/>
  <c r="HT236" i="52"/>
  <c r="IF260" i="52"/>
  <c r="HT260" i="52"/>
  <c r="IF268" i="52"/>
  <c r="HT268" i="52"/>
  <c r="IF276" i="52"/>
  <c r="HT276" i="52"/>
  <c r="IF349" i="52"/>
  <c r="HT349" i="52"/>
  <c r="IF331" i="52"/>
  <c r="HT331" i="52"/>
  <c r="IF339" i="52"/>
  <c r="HT339" i="52"/>
  <c r="IF372" i="52"/>
  <c r="HT372" i="52"/>
  <c r="IF380" i="52"/>
  <c r="HT380" i="52"/>
  <c r="IF395" i="52"/>
  <c r="HT395" i="52"/>
  <c r="IF403" i="52"/>
  <c r="HT403" i="52"/>
  <c r="HT418" i="52"/>
  <c r="IF418" i="52"/>
  <c r="HP185" i="52"/>
  <c r="IB193" i="52"/>
  <c r="HP193" i="52"/>
  <c r="IB244" i="52"/>
  <c r="HP244" i="52"/>
  <c r="IB307" i="52"/>
  <c r="HP307" i="52"/>
  <c r="IB315" i="52"/>
  <c r="HP315" i="52"/>
  <c r="HP368" i="52"/>
  <c r="IB368" i="52"/>
  <c r="IB353" i="52"/>
  <c r="HP353" i="52"/>
  <c r="IB361" i="52"/>
  <c r="HP361" i="52"/>
  <c r="IB380" i="52"/>
  <c r="HP380" i="52"/>
  <c r="HP388" i="52"/>
  <c r="IB388" i="52"/>
  <c r="IG115" i="52"/>
  <c r="HU115" i="52"/>
  <c r="GK119" i="52"/>
  <c r="FY119" i="52"/>
  <c r="FY123" i="52"/>
  <c r="GK139" i="52"/>
  <c r="FY139" i="52"/>
  <c r="IG336" i="52"/>
  <c r="HU336" i="52"/>
  <c r="IG344" i="52"/>
  <c r="HU344" i="52"/>
  <c r="IG377" i="52"/>
  <c r="HU377" i="52"/>
  <c r="IG385" i="52"/>
  <c r="HU385" i="52"/>
  <c r="GG116" i="52"/>
  <c r="FU116" i="52"/>
  <c r="FU124" i="52"/>
  <c r="GG128" i="52"/>
  <c r="FU128" i="52"/>
  <c r="GG132" i="52"/>
  <c r="FU132" i="52"/>
  <c r="GG136" i="52"/>
  <c r="FU136" i="52"/>
  <c r="GG140" i="52"/>
  <c r="FU140" i="52"/>
  <c r="HQ324" i="52"/>
  <c r="IC324" i="52"/>
  <c r="IC392" i="52"/>
  <c r="HQ392" i="52"/>
  <c r="GC119" i="52"/>
  <c r="FQ119" i="52"/>
  <c r="GC123" i="52"/>
  <c r="FQ123" i="52"/>
  <c r="GC127" i="52"/>
  <c r="FQ127" i="52"/>
  <c r="GC131" i="52"/>
  <c r="FQ131" i="52"/>
  <c r="GC139" i="52"/>
  <c r="FQ139" i="52"/>
  <c r="GC143" i="52"/>
  <c r="FQ143" i="52"/>
  <c r="HY209" i="52"/>
  <c r="HM209" i="52"/>
  <c r="HY217" i="52"/>
  <c r="HM217" i="52"/>
  <c r="HY225" i="52"/>
  <c r="HM225" i="52"/>
  <c r="HY241" i="52"/>
  <c r="HM241" i="52"/>
  <c r="HM369" i="52"/>
  <c r="HY369" i="52"/>
  <c r="HY377" i="52"/>
  <c r="HM377" i="52"/>
  <c r="HY385" i="52"/>
  <c r="HM385" i="52"/>
  <c r="HM419" i="52"/>
  <c r="HY419" i="52"/>
  <c r="FW93" i="52"/>
  <c r="GI93" i="52"/>
  <c r="FS90" i="52"/>
  <c r="GE90" i="52"/>
  <c r="FW89" i="52"/>
  <c r="GI89" i="52"/>
  <c r="GE86" i="52"/>
  <c r="FW85" i="52"/>
  <c r="GI85" i="52"/>
  <c r="GE82" i="52"/>
  <c r="FW77" i="52"/>
  <c r="GI77" i="52"/>
  <c r="FS70" i="52"/>
  <c r="GE70" i="52"/>
  <c r="FW69" i="52"/>
  <c r="GI69" i="52"/>
  <c r="FS66" i="52"/>
  <c r="GE66" i="52"/>
  <c r="FW65" i="52"/>
  <c r="GI65" i="52"/>
  <c r="FW61" i="52"/>
  <c r="GI61" i="52"/>
  <c r="FS55" i="52"/>
  <c r="GE55" i="52"/>
  <c r="FS53" i="52"/>
  <c r="GE53" i="52"/>
  <c r="GE51" i="52"/>
  <c r="FS49" i="52"/>
  <c r="GE49" i="52"/>
  <c r="FS47" i="52"/>
  <c r="GE47" i="52"/>
  <c r="FS45" i="52"/>
  <c r="GE45" i="52"/>
  <c r="FS39" i="52"/>
  <c r="GE39" i="52"/>
  <c r="HY117" i="52"/>
  <c r="HM117" i="52"/>
  <c r="IC116" i="52"/>
  <c r="HQ116" i="52"/>
  <c r="HN152" i="52"/>
  <c r="HZ152" i="52"/>
  <c r="HZ321" i="52"/>
  <c r="HN321" i="52"/>
  <c r="HN389" i="52"/>
  <c r="HZ389" i="52"/>
  <c r="HZ421" i="52"/>
  <c r="HN421" i="52"/>
  <c r="GJ112" i="52"/>
  <c r="FX112" i="52"/>
  <c r="GJ111" i="52"/>
  <c r="FX111" i="52"/>
  <c r="GJ110" i="52"/>
  <c r="GJ109" i="52"/>
  <c r="FX109" i="52"/>
  <c r="GJ108" i="52"/>
  <c r="FX108" i="52"/>
  <c r="GJ107" i="52"/>
  <c r="FX107" i="52"/>
  <c r="GJ106" i="52"/>
  <c r="FX106" i="52"/>
  <c r="GJ105" i="52"/>
  <c r="FX105" i="52"/>
  <c r="GJ104" i="52"/>
  <c r="GJ103" i="52"/>
  <c r="FX103" i="52"/>
  <c r="GJ100" i="52"/>
  <c r="FX100" i="52"/>
  <c r="HS92" i="52"/>
  <c r="IE92" i="52"/>
  <c r="HS89" i="52"/>
  <c r="HS88" i="52"/>
  <c r="IE88" i="52"/>
  <c r="HS87" i="52"/>
  <c r="IE87" i="52"/>
  <c r="HS85" i="52"/>
  <c r="HS84" i="52"/>
  <c r="IE84" i="52"/>
  <c r="HS83" i="52"/>
  <c r="HS82" i="52"/>
  <c r="IE82" i="52"/>
  <c r="HS81" i="52"/>
  <c r="HS80" i="52"/>
  <c r="IE80" i="52"/>
  <c r="HS78" i="52"/>
  <c r="IE78" i="52"/>
  <c r="HS75" i="52"/>
  <c r="IE75" i="52"/>
  <c r="HS73" i="52"/>
  <c r="IE73" i="52"/>
  <c r="HS72" i="52"/>
  <c r="HS71" i="52"/>
  <c r="IE71" i="52"/>
  <c r="HS70" i="52"/>
  <c r="IE70" i="52"/>
  <c r="HS68" i="52"/>
  <c r="IE68" i="52"/>
  <c r="HS65" i="52"/>
  <c r="IE65" i="52"/>
  <c r="HS63" i="52"/>
  <c r="IE63" i="52"/>
  <c r="HS58" i="52"/>
  <c r="IE58" i="52"/>
  <c r="HS57" i="52"/>
  <c r="IE57" i="52"/>
  <c r="HS55" i="52"/>
  <c r="IE55" i="52"/>
  <c r="HS53" i="52"/>
  <c r="IE53" i="52"/>
  <c r="HS52" i="52"/>
  <c r="HS51" i="52"/>
  <c r="IE51" i="52"/>
  <c r="HS48" i="52"/>
  <c r="HS46" i="52"/>
  <c r="IE46" i="52"/>
  <c r="HS45" i="52"/>
  <c r="IE45" i="52"/>
  <c r="HS42" i="52"/>
  <c r="IE42" i="52"/>
  <c r="HS39" i="52"/>
  <c r="IE39" i="52"/>
  <c r="HS38" i="52"/>
  <c r="IE38" i="52"/>
  <c r="HS37" i="52"/>
  <c r="IE37" i="52"/>
  <c r="IE176" i="52"/>
  <c r="HS176" i="52"/>
  <c r="IE184" i="52"/>
  <c r="HS184" i="52"/>
  <c r="IE192" i="52"/>
  <c r="HS192" i="52"/>
  <c r="IE255" i="52"/>
  <c r="HS255" i="52"/>
  <c r="IE271" i="52"/>
  <c r="HS271" i="52"/>
  <c r="GI298" i="52"/>
  <c r="FW298" i="52"/>
  <c r="GI306" i="52"/>
  <c r="FW306" i="52"/>
  <c r="IE322" i="52"/>
  <c r="HS322" i="52"/>
  <c r="IE298" i="52"/>
  <c r="HS298" i="52"/>
  <c r="IE306" i="52"/>
  <c r="HS306" i="52"/>
  <c r="IE314" i="52"/>
  <c r="HS314" i="52"/>
  <c r="HS348" i="52"/>
  <c r="IE348" i="52"/>
  <c r="IE330" i="52"/>
  <c r="HS330" i="52"/>
  <c r="IE338" i="52"/>
  <c r="HS338" i="52"/>
  <c r="IE375" i="52"/>
  <c r="HS375" i="52"/>
  <c r="GI390" i="52"/>
  <c r="FW390" i="52"/>
  <c r="HS406" i="52"/>
  <c r="IE406" i="52"/>
  <c r="IE394" i="52"/>
  <c r="HS394" i="52"/>
  <c r="IE402" i="52"/>
  <c r="HS402" i="52"/>
  <c r="IA290" i="52"/>
  <c r="HO290" i="52"/>
  <c r="GE298" i="52"/>
  <c r="FS298" i="52"/>
  <c r="GE306" i="52"/>
  <c r="FS306" i="52"/>
  <c r="GE314" i="52"/>
  <c r="FS314" i="52"/>
  <c r="IA319" i="52"/>
  <c r="HO319" i="52"/>
  <c r="GE330" i="52"/>
  <c r="FS330" i="52"/>
  <c r="IA352" i="52"/>
  <c r="HO352" i="52"/>
  <c r="IA360" i="52"/>
  <c r="HO360" i="52"/>
  <c r="HO417" i="52"/>
  <c r="IA417" i="52"/>
  <c r="IA414" i="52"/>
  <c r="HO414" i="52"/>
  <c r="IC147" i="52"/>
  <c r="HY147" i="52"/>
  <c r="HS144" i="52"/>
  <c r="HR142" i="52"/>
  <c r="GJ138" i="52"/>
  <c r="HR134" i="52"/>
  <c r="GF132" i="52"/>
  <c r="HN128" i="52"/>
  <c r="GF124" i="52"/>
  <c r="HN120" i="52"/>
  <c r="HS146" i="52"/>
  <c r="FV142" i="52"/>
  <c r="IF139" i="52"/>
  <c r="FV134" i="52"/>
  <c r="IF131" i="52"/>
  <c r="FV126" i="52"/>
  <c r="IF123" i="52"/>
  <c r="FV118" i="52"/>
  <c r="GJ116" i="52"/>
  <c r="GF115" i="52"/>
  <c r="HR143" i="52"/>
  <c r="GF141" i="52"/>
  <c r="HR135" i="52"/>
  <c r="GF133" i="52"/>
  <c r="HN129" i="52"/>
  <c r="GF125" i="52"/>
  <c r="GJ123" i="52"/>
  <c r="HN121" i="52"/>
  <c r="HN117" i="52"/>
  <c r="IB114" i="52"/>
  <c r="FT112" i="52"/>
  <c r="IA110" i="52"/>
  <c r="GH110" i="52"/>
  <c r="IE108" i="52"/>
  <c r="HM108" i="52"/>
  <c r="HU104" i="52"/>
  <c r="GD104" i="52"/>
  <c r="IA102" i="52"/>
  <c r="GH102" i="52"/>
  <c r="HM100" i="52"/>
  <c r="FX98" i="52"/>
  <c r="FX96" i="52"/>
  <c r="IA94" i="52"/>
  <c r="IA93" i="52"/>
  <c r="HP92" i="52"/>
  <c r="HT87" i="52"/>
  <c r="HP84" i="52"/>
  <c r="HT83" i="52"/>
  <c r="HP80" i="52"/>
  <c r="HT79" i="52"/>
  <c r="HT75" i="52"/>
  <c r="HP72" i="52"/>
  <c r="GG70" i="52"/>
  <c r="GK69" i="52"/>
  <c r="HP68" i="52"/>
  <c r="GC67" i="52"/>
  <c r="GG66" i="52"/>
  <c r="GK65" i="52"/>
  <c r="HP64" i="52"/>
  <c r="HT63" i="52"/>
  <c r="GG62" i="52"/>
  <c r="GK61" i="52"/>
  <c r="HP60" i="52"/>
  <c r="GC59" i="52"/>
  <c r="GG58" i="52"/>
  <c r="GK57" i="52"/>
  <c r="HP56" i="52"/>
  <c r="HT55" i="52"/>
  <c r="GC55" i="52"/>
  <c r="GG54" i="52"/>
  <c r="HP52" i="52"/>
  <c r="HT51" i="52"/>
  <c r="GC51" i="52"/>
  <c r="HP48" i="52"/>
  <c r="HT47" i="52"/>
  <c r="GC47" i="52"/>
  <c r="GG46" i="52"/>
  <c r="HT43" i="52"/>
  <c r="GC43" i="52"/>
  <c r="GG42" i="52"/>
  <c r="GK41" i="52"/>
  <c r="HT39" i="52"/>
  <c r="GG38" i="52"/>
  <c r="GK37" i="52"/>
  <c r="FU114" i="52"/>
  <c r="FQ112" i="52"/>
  <c r="GI110" i="52"/>
  <c r="GI108" i="52"/>
  <c r="FQ108" i="52"/>
  <c r="GE102" i="52"/>
  <c r="FU98" i="52"/>
  <c r="GD91" i="52"/>
  <c r="GH90" i="52"/>
  <c r="GD87" i="52"/>
  <c r="GH82" i="52"/>
  <c r="GH78" i="52"/>
  <c r="GD75" i="52"/>
  <c r="GD72" i="52"/>
  <c r="GH71" i="52"/>
  <c r="HM68" i="52"/>
  <c r="HM64" i="52"/>
  <c r="HM60" i="52"/>
  <c r="HM52" i="52"/>
  <c r="HM44" i="52"/>
  <c r="IA107" i="52"/>
  <c r="HM105" i="52"/>
  <c r="HU101" i="52"/>
  <c r="IA99" i="52"/>
  <c r="HQ97" i="52"/>
  <c r="FX97" i="52"/>
  <c r="FT90" i="52"/>
  <c r="FX89" i="52"/>
  <c r="FX85" i="52"/>
  <c r="FT82" i="52"/>
  <c r="FX81" i="52"/>
  <c r="FT78" i="52"/>
  <c r="FX77" i="52"/>
  <c r="FT74" i="52"/>
  <c r="FT70" i="52"/>
  <c r="FT66" i="52"/>
  <c r="FX65" i="52"/>
  <c r="FT62" i="52"/>
  <c r="FT58" i="52"/>
  <c r="FT54" i="52"/>
  <c r="FT50" i="52"/>
  <c r="FT46" i="52"/>
  <c r="FX45" i="52"/>
  <c r="FX41" i="52"/>
  <c r="FT38" i="52"/>
  <c r="FX37" i="52"/>
  <c r="HU113" i="52"/>
  <c r="GI109" i="52"/>
  <c r="FQ109" i="52"/>
  <c r="FU107" i="52"/>
  <c r="GI101" i="52"/>
  <c r="FU99" i="52"/>
  <c r="GE95" i="52"/>
  <c r="HZ87" i="52"/>
  <c r="HO77" i="52"/>
  <c r="HZ72" i="52"/>
  <c r="HZ68" i="52"/>
  <c r="ID59" i="52"/>
  <c r="HZ56" i="52"/>
  <c r="ID55" i="52"/>
  <c r="HZ44" i="52"/>
  <c r="HZ40" i="52"/>
  <c r="HY47" i="52" l="1"/>
  <c r="GG37" i="52"/>
  <c r="HT42" i="52"/>
  <c r="GI44" i="52"/>
  <c r="GC45" i="52"/>
  <c r="GD51" i="52"/>
  <c r="GD63" i="52"/>
  <c r="HP55" i="52"/>
  <c r="FR188" i="52"/>
  <c r="FQ181" i="52"/>
  <c r="FY146" i="52"/>
  <c r="HQ181" i="52"/>
  <c r="GC155" i="52"/>
  <c r="HU195" i="52"/>
  <c r="HY271" i="52"/>
  <c r="HM303" i="52"/>
  <c r="HU299" i="52"/>
  <c r="GK46" i="52"/>
  <c r="GI49" i="52"/>
  <c r="HN249" i="52"/>
  <c r="GK155" i="52"/>
  <c r="FY87" i="52"/>
  <c r="FV129" i="52"/>
  <c r="IG184" i="52"/>
  <c r="IC160" i="52"/>
  <c r="GK191" i="52"/>
  <c r="GJ160" i="52"/>
  <c r="FW170" i="52"/>
  <c r="GG202" i="52"/>
  <c r="GC37" i="52"/>
  <c r="ID37" i="52"/>
  <c r="HZ50" i="52"/>
  <c r="GK59" i="52"/>
  <c r="HZ45" i="52"/>
  <c r="FQ87" i="52"/>
  <c r="FU94" i="52"/>
  <c r="HQ49" i="52"/>
  <c r="HQ64" i="52"/>
  <c r="GK38" i="52"/>
  <c r="GG47" i="52"/>
  <c r="GC52" i="52"/>
  <c r="HT56" i="52"/>
  <c r="IC194" i="52"/>
  <c r="FW261" i="52"/>
  <c r="IG140" i="52"/>
  <c r="FW259" i="52"/>
  <c r="GE245" i="52"/>
  <c r="GD195" i="52"/>
  <c r="IC246" i="52"/>
  <c r="FU323" i="52"/>
  <c r="HU227" i="52"/>
  <c r="FQ319" i="52"/>
  <c r="GK254" i="52"/>
  <c r="FU252" i="52"/>
  <c r="GI112" i="52"/>
  <c r="HQ256" i="52"/>
  <c r="HS169" i="52"/>
  <c r="GF242" i="52"/>
  <c r="FX184" i="52"/>
  <c r="FW133" i="52"/>
  <c r="GI133" i="52"/>
  <c r="GI113" i="52"/>
  <c r="FW113" i="52"/>
  <c r="HQ158" i="52"/>
  <c r="IC158" i="52"/>
  <c r="IG172" i="52"/>
  <c r="HU172" i="52"/>
  <c r="HM176" i="52"/>
  <c r="HY176" i="52"/>
  <c r="GH194" i="52"/>
  <c r="FV194" i="52"/>
  <c r="FQ147" i="52"/>
  <c r="GC147" i="52"/>
  <c r="GD141" i="52"/>
  <c r="GA141" i="52" s="1"/>
  <c r="GB141" i="52" s="1"/>
  <c r="H141" i="52" s="1"/>
  <c r="FR141" i="52"/>
  <c r="IB124" i="52"/>
  <c r="HP124" i="52"/>
  <c r="HM148" i="52"/>
  <c r="HY148" i="52"/>
  <c r="GF159" i="52"/>
  <c r="FT159" i="52"/>
  <c r="HU176" i="52"/>
  <c r="IG176" i="52"/>
  <c r="FY183" i="52"/>
  <c r="GK183" i="52"/>
  <c r="FQ187" i="52"/>
  <c r="GC187" i="52"/>
  <c r="FV207" i="52"/>
  <c r="GH207" i="52"/>
  <c r="GE213" i="52"/>
  <c r="FS213" i="52"/>
  <c r="HR255" i="52"/>
  <c r="ID255" i="52"/>
  <c r="HT262" i="52"/>
  <c r="IF262" i="52"/>
  <c r="FY266" i="52"/>
  <c r="GK266" i="52"/>
  <c r="IB199" i="52"/>
  <c r="HP199" i="52"/>
  <c r="IB198" i="52"/>
  <c r="HP198" i="52"/>
  <c r="ID225" i="52"/>
  <c r="HR225" i="52"/>
  <c r="HN243" i="52"/>
  <c r="HZ243" i="52"/>
  <c r="HW243" i="52" s="1"/>
  <c r="K243" i="52" s="1"/>
  <c r="FY147" i="52"/>
  <c r="GK147" i="52"/>
  <c r="IB161" i="52"/>
  <c r="HP161" i="52"/>
  <c r="IF207" i="52"/>
  <c r="HT207" i="52"/>
  <c r="GJ146" i="52"/>
  <c r="FX146" i="52"/>
  <c r="IG149" i="52"/>
  <c r="HU149" i="52"/>
  <c r="GE157" i="52"/>
  <c r="FS157" i="52"/>
  <c r="IC236" i="52"/>
  <c r="HW236" i="52" s="1"/>
  <c r="K236" i="52" s="1"/>
  <c r="HQ236" i="52"/>
  <c r="GJ247" i="52"/>
  <c r="FX247" i="52"/>
  <c r="HU250" i="52"/>
  <c r="IG250" i="52"/>
  <c r="IB223" i="52"/>
  <c r="HP223" i="52"/>
  <c r="GG227" i="52"/>
  <c r="FU227" i="52"/>
  <c r="HR230" i="52"/>
  <c r="ID230" i="52"/>
  <c r="GI234" i="52"/>
  <c r="FW234" i="52"/>
  <c r="HT269" i="52"/>
  <c r="IF269" i="52"/>
  <c r="GG291" i="52"/>
  <c r="FU291" i="52"/>
  <c r="FS316" i="52"/>
  <c r="GE316" i="52"/>
  <c r="HU258" i="52"/>
  <c r="HK258" i="52" s="1"/>
  <c r="J258" i="52" s="1"/>
  <c r="IG258" i="52"/>
  <c r="FT274" i="52"/>
  <c r="FO274" i="52" s="1"/>
  <c r="GF274" i="52"/>
  <c r="HU291" i="52"/>
  <c r="IG291" i="52"/>
  <c r="GE197" i="52"/>
  <c r="FS197" i="52"/>
  <c r="GF211" i="52"/>
  <c r="FT211" i="52"/>
  <c r="FX225" i="52"/>
  <c r="GJ225" i="52"/>
  <c r="GF243" i="52"/>
  <c r="FT243" i="52"/>
  <c r="IE253" i="52"/>
  <c r="HS253" i="52"/>
  <c r="GE159" i="52"/>
  <c r="FS159" i="52"/>
  <c r="IF215" i="52"/>
  <c r="HT215" i="52"/>
  <c r="GE230" i="52"/>
  <c r="FS230" i="52"/>
  <c r="GK251" i="52"/>
  <c r="FY251" i="52"/>
  <c r="GE262" i="52"/>
  <c r="FS262" i="52"/>
  <c r="FV263" i="52"/>
  <c r="GH263" i="52"/>
  <c r="IF279" i="52"/>
  <c r="HT279" i="52"/>
  <c r="GC287" i="52"/>
  <c r="FQ287" i="52"/>
  <c r="HM305" i="52"/>
  <c r="HY305" i="52"/>
  <c r="FV195" i="52"/>
  <c r="GH195" i="52"/>
  <c r="HT218" i="52"/>
  <c r="IF218" i="52"/>
  <c r="FQ226" i="52"/>
  <c r="GC226" i="52"/>
  <c r="HZ261" i="52"/>
  <c r="HN261" i="52"/>
  <c r="FT221" i="52"/>
  <c r="GF221" i="52"/>
  <c r="HM242" i="52"/>
  <c r="HY242" i="52"/>
  <c r="FY156" i="52"/>
  <c r="GK156" i="52"/>
  <c r="IF184" i="52"/>
  <c r="HT184" i="52"/>
  <c r="GI222" i="52"/>
  <c r="FW222" i="52"/>
  <c r="GI254" i="52"/>
  <c r="FW254" i="52"/>
  <c r="HT257" i="52"/>
  <c r="IF257" i="52"/>
  <c r="IA222" i="52"/>
  <c r="HO222" i="52"/>
  <c r="FY270" i="52"/>
  <c r="GK270" i="52"/>
  <c r="HR291" i="52"/>
  <c r="HK291" i="52" s="1"/>
  <c r="J291" i="52" s="1"/>
  <c r="ID291" i="52"/>
  <c r="GC306" i="52"/>
  <c r="FQ306" i="52"/>
  <c r="GE313" i="52"/>
  <c r="FS313" i="52"/>
  <c r="GG320" i="52"/>
  <c r="FU320" i="52"/>
  <c r="FV239" i="52"/>
  <c r="GH239" i="52"/>
  <c r="IC272" i="52"/>
  <c r="HQ272" i="52"/>
  <c r="FT301" i="52"/>
  <c r="GF301" i="52"/>
  <c r="GH332" i="52"/>
  <c r="FV332" i="52"/>
  <c r="IC360" i="52"/>
  <c r="HQ360" i="52"/>
  <c r="FV364" i="52"/>
  <c r="GH364" i="52"/>
  <c r="HM378" i="52"/>
  <c r="HY378" i="52"/>
  <c r="GF389" i="52"/>
  <c r="FT389" i="52"/>
  <c r="HY410" i="52"/>
  <c r="HM410" i="52"/>
  <c r="FR414" i="52"/>
  <c r="GD414" i="52"/>
  <c r="FT421" i="52"/>
  <c r="GF421" i="52"/>
  <c r="GH428" i="52"/>
  <c r="FV428" i="52"/>
  <c r="FX222" i="52"/>
  <c r="GJ222" i="52"/>
  <c r="HY268" i="52"/>
  <c r="HM268" i="52"/>
  <c r="HP359" i="52"/>
  <c r="IB359" i="52"/>
  <c r="IG223" i="52"/>
  <c r="HU223" i="52"/>
  <c r="GC276" i="52"/>
  <c r="FQ276" i="52"/>
  <c r="GI297" i="52"/>
  <c r="FW297" i="52"/>
  <c r="HN311" i="52"/>
  <c r="HZ311" i="52"/>
  <c r="HY38" i="52"/>
  <c r="GK43" i="52"/>
  <c r="HQ52" i="52"/>
  <c r="HQ61" i="52"/>
  <c r="HQ77" i="52"/>
  <c r="HT44" i="52"/>
  <c r="HP61" i="52"/>
  <c r="HK61" i="52" s="1"/>
  <c r="J61" i="52" s="1"/>
  <c r="GH188" i="52"/>
  <c r="GD180" i="52"/>
  <c r="IG198" i="52"/>
  <c r="GI208" i="52"/>
  <c r="GD122" i="52"/>
  <c r="GD139" i="52"/>
  <c r="FW227" i="52"/>
  <c r="HM153" i="52"/>
  <c r="IG131" i="52"/>
  <c r="IC171" i="52"/>
  <c r="HS133" i="52"/>
  <c r="FY283" i="52"/>
  <c r="HT247" i="52"/>
  <c r="FY83" i="52"/>
  <c r="FT306" i="52"/>
  <c r="HR240" i="52"/>
  <c r="GI244" i="52"/>
  <c r="FY219" i="52"/>
  <c r="HM208" i="52"/>
  <c r="FY236" i="52"/>
  <c r="HS191" i="52"/>
  <c r="HO116" i="52"/>
  <c r="FY204" i="52"/>
  <c r="FU247" i="52"/>
  <c r="FS171" i="52"/>
  <c r="FR124" i="52"/>
  <c r="GJ177" i="52"/>
  <c r="IC198" i="52"/>
  <c r="HY210" i="52"/>
  <c r="FV164" i="52"/>
  <c r="IG122" i="52"/>
  <c r="HU141" i="52"/>
  <c r="IB132" i="52"/>
  <c r="GH151" i="52"/>
  <c r="FV202" i="52"/>
  <c r="HN159" i="52"/>
  <c r="ID231" i="52"/>
  <c r="HU193" i="52"/>
  <c r="FT167" i="52"/>
  <c r="GK151" i="52"/>
  <c r="HY184" i="52"/>
  <c r="HP231" i="52"/>
  <c r="ID173" i="52"/>
  <c r="HO168" i="52"/>
  <c r="GC159" i="52"/>
  <c r="HQ244" i="52"/>
  <c r="HO159" i="52"/>
  <c r="HO153" i="52"/>
  <c r="GH52" i="52"/>
  <c r="FU260" i="52"/>
  <c r="FX192" i="52"/>
  <c r="GC214" i="52"/>
  <c r="FQ216" i="52"/>
  <c r="FO216" i="52" s="1"/>
  <c r="FP216" i="52" s="1"/>
  <c r="G216" i="52" s="1"/>
  <c r="HQ39" i="52"/>
  <c r="HQ69" i="52"/>
  <c r="GK42" i="52"/>
  <c r="HT52" i="52"/>
  <c r="HP73" i="52"/>
  <c r="GI39" i="52"/>
  <c r="FT195" i="52"/>
  <c r="HP159" i="52"/>
  <c r="FR121" i="52"/>
  <c r="FR130" i="52"/>
  <c r="HS173" i="52"/>
  <c r="GE189" i="52"/>
  <c r="IG161" i="52"/>
  <c r="GJ190" i="52"/>
  <c r="HN200" i="52"/>
  <c r="GF241" i="52"/>
  <c r="HY230" i="52"/>
  <c r="HR265" i="52"/>
  <c r="FV174" i="52"/>
  <c r="HU126" i="52"/>
  <c r="HU139" i="52"/>
  <c r="FT208" i="52"/>
  <c r="GI116" i="52"/>
  <c r="GA116" i="52" s="1"/>
  <c r="IF151" i="52"/>
  <c r="IB201" i="52"/>
  <c r="HU148" i="52"/>
  <c r="FY244" i="52"/>
  <c r="FY208" i="52"/>
  <c r="GF199" i="52"/>
  <c r="GF163" i="52"/>
  <c r="GJ266" i="52"/>
  <c r="GG169" i="52"/>
  <c r="FT146" i="52"/>
  <c r="GE292" i="52"/>
  <c r="GH62" i="52"/>
  <c r="IG180" i="52"/>
  <c r="ID76" i="52"/>
  <c r="IE199" i="52"/>
  <c r="GH40" i="52"/>
  <c r="HO163" i="52"/>
  <c r="GK187" i="52"/>
  <c r="ID107" i="52"/>
  <c r="GG235" i="52"/>
  <c r="GC191" i="52"/>
  <c r="FS202" i="52"/>
  <c r="FQ208" i="52"/>
  <c r="FR125" i="52"/>
  <c r="FV183" i="52"/>
  <c r="IC170" i="52"/>
  <c r="HW170" i="52" s="1"/>
  <c r="HS141" i="52"/>
  <c r="ID263" i="52"/>
  <c r="FQ248" i="52"/>
  <c r="ID172" i="52"/>
  <c r="HY152" i="52"/>
  <c r="FW143" i="52"/>
  <c r="FT176" i="52"/>
  <c r="GF210" i="52"/>
  <c r="FY212" i="52"/>
  <c r="GK95" i="52"/>
  <c r="GH248" i="52"/>
  <c r="GA248" i="52" s="1"/>
  <c r="E248" i="52" s="1"/>
  <c r="ID80" i="52"/>
  <c r="HM199" i="52"/>
  <c r="ID105" i="52"/>
  <c r="FV135" i="52"/>
  <c r="GJ154" i="52"/>
  <c r="FT157" i="52"/>
  <c r="HR112" i="52"/>
  <c r="GG230" i="52"/>
  <c r="GI186" i="52"/>
  <c r="HS145" i="52"/>
  <c r="HS150" i="52"/>
  <c r="FR182" i="52"/>
  <c r="IB136" i="52"/>
  <c r="FV196" i="52"/>
  <c r="IC166" i="52"/>
  <c r="GH259" i="52"/>
  <c r="ID208" i="52"/>
  <c r="IC202" i="52"/>
  <c r="IC144" i="52"/>
  <c r="HP207" i="52"/>
  <c r="GK242" i="52"/>
  <c r="GC180" i="52"/>
  <c r="FX203" i="52"/>
  <c r="HR233" i="52"/>
  <c r="FY91" i="52"/>
  <c r="IG152" i="52"/>
  <c r="GH42" i="52"/>
  <c r="GK148" i="52"/>
  <c r="IC192" i="52"/>
  <c r="GJ171" i="52"/>
  <c r="FX255" i="52"/>
  <c r="FU267" i="52"/>
  <c r="ID101" i="52"/>
  <c r="GI126" i="52"/>
  <c r="FT172" i="52"/>
  <c r="HS154" i="52"/>
  <c r="HU55" i="52"/>
  <c r="GG163" i="52"/>
  <c r="HM188" i="52"/>
  <c r="GG262" i="52"/>
  <c r="HQ295" i="52"/>
  <c r="FS156" i="52"/>
  <c r="FW141" i="52"/>
  <c r="FW165" i="52"/>
  <c r="HS167" i="52"/>
  <c r="FQ195" i="52"/>
  <c r="FY323" i="52"/>
  <c r="GC231" i="52"/>
  <c r="ID106" i="52"/>
  <c r="IC231" i="52"/>
  <c r="HQ212" i="52"/>
  <c r="FS162" i="52"/>
  <c r="GE136" i="52"/>
  <c r="FX145" i="52"/>
  <c r="FT314" i="52"/>
  <c r="FW148" i="52"/>
  <c r="FW274" i="52"/>
  <c r="GJ149" i="52"/>
  <c r="FX210" i="52"/>
  <c r="GF282" i="52"/>
  <c r="GC188" i="52"/>
  <c r="HQ199" i="52"/>
  <c r="GK188" i="52"/>
  <c r="GK145" i="52"/>
  <c r="GE128" i="52"/>
  <c r="GE129" i="52"/>
  <c r="FW242" i="52"/>
  <c r="IE327" i="52"/>
  <c r="IE343" i="52"/>
  <c r="IF147" i="52"/>
  <c r="HO118" i="52"/>
  <c r="ID62" i="52"/>
  <c r="FS127" i="52"/>
  <c r="GI142" i="52"/>
  <c r="GA142" i="52" s="1"/>
  <c r="ID64" i="52"/>
  <c r="HU39" i="52"/>
  <c r="IF118" i="52"/>
  <c r="FU299" i="52"/>
  <c r="FY77" i="52"/>
  <c r="FU228" i="52"/>
  <c r="FU331" i="52"/>
  <c r="FS166" i="52"/>
  <c r="HY231" i="52"/>
  <c r="HO191" i="52"/>
  <c r="FX158" i="52"/>
  <c r="HP263" i="52"/>
  <c r="HU53" i="52"/>
  <c r="FS238" i="52"/>
  <c r="GC246" i="52"/>
  <c r="GC149" i="52"/>
  <c r="FS270" i="52"/>
  <c r="FS151" i="52"/>
  <c r="GH53" i="52"/>
  <c r="ID97" i="52"/>
  <c r="GC173" i="52"/>
  <c r="IF230" i="52"/>
  <c r="HP128" i="52"/>
  <c r="FV240" i="52"/>
  <c r="FR245" i="52"/>
  <c r="IE112" i="52"/>
  <c r="IC167" i="52"/>
  <c r="HZ248" i="52"/>
  <c r="IB151" i="52"/>
  <c r="GK175" i="52"/>
  <c r="GI118" i="52"/>
  <c r="GJ150" i="52"/>
  <c r="IF142" i="52"/>
  <c r="GG165" i="52"/>
  <c r="IG144" i="52"/>
  <c r="GJ205" i="52"/>
  <c r="HP255" i="52"/>
  <c r="GH69" i="52"/>
  <c r="HU40" i="52"/>
  <c r="HU56" i="52"/>
  <c r="GF164" i="52"/>
  <c r="FV127" i="52"/>
  <c r="GG170" i="52"/>
  <c r="ID272" i="52"/>
  <c r="GK80" i="52"/>
  <c r="FS154" i="52"/>
  <c r="HP275" i="52"/>
  <c r="FY92" i="52"/>
  <c r="HT144" i="52"/>
  <c r="GC274" i="52"/>
  <c r="FS190" i="52"/>
  <c r="FY109" i="52"/>
  <c r="GC156" i="52"/>
  <c r="HU204" i="52"/>
  <c r="GK222" i="52"/>
  <c r="HP243" i="52"/>
  <c r="GH60" i="52"/>
  <c r="FU220" i="52"/>
  <c r="HP319" i="52"/>
  <c r="HY239" i="52"/>
  <c r="GC223" i="52"/>
  <c r="FU240" i="52"/>
  <c r="GJ163" i="52"/>
  <c r="FQ343" i="52"/>
  <c r="FQ176" i="52"/>
  <c r="HO155" i="52"/>
  <c r="HO183" i="52"/>
  <c r="FW333" i="52"/>
  <c r="HT330" i="52"/>
  <c r="GC154" i="52"/>
  <c r="HU323" i="52"/>
  <c r="GG287" i="52"/>
  <c r="GG222" i="52"/>
  <c r="HS148" i="52"/>
  <c r="HP375" i="52"/>
  <c r="FT187" i="52"/>
  <c r="ID73" i="52"/>
  <c r="ID93" i="52"/>
  <c r="HW93" i="52" s="1"/>
  <c r="FT168" i="52"/>
  <c r="HU48" i="52"/>
  <c r="FY108" i="52"/>
  <c r="FO108" i="52" s="1"/>
  <c r="FP108" i="52" s="1"/>
  <c r="G108" i="52" s="1"/>
  <c r="GC151" i="52"/>
  <c r="GC179" i="52"/>
  <c r="FU259" i="52"/>
  <c r="ID72" i="52"/>
  <c r="GE196" i="52"/>
  <c r="FY104" i="52"/>
  <c r="IC152" i="52"/>
  <c r="GG176" i="52"/>
  <c r="ID71" i="52"/>
  <c r="GG162" i="52"/>
  <c r="FW159" i="52"/>
  <c r="GJ202" i="52"/>
  <c r="GC258" i="52"/>
  <c r="FX242" i="52"/>
  <c r="FU180" i="52"/>
  <c r="HM295" i="52"/>
  <c r="GK154" i="52"/>
  <c r="GJ152" i="52"/>
  <c r="HU215" i="52"/>
  <c r="GC183" i="52"/>
  <c r="FW210" i="52"/>
  <c r="GE194" i="52"/>
  <c r="GI136" i="52"/>
  <c r="HQ224" i="52"/>
  <c r="IE335" i="52"/>
  <c r="HU67" i="52"/>
  <c r="IG67" i="52"/>
  <c r="GH99" i="52"/>
  <c r="FV99" i="52"/>
  <c r="FR198" i="52"/>
  <c r="GD198" i="52"/>
  <c r="GE111" i="52"/>
  <c r="HP40" i="52"/>
  <c r="GG93" i="52"/>
  <c r="IB115" i="52"/>
  <c r="HW115" i="52" s="1"/>
  <c r="IE47" i="52"/>
  <c r="IE64" i="52"/>
  <c r="IE76" i="52"/>
  <c r="IE86" i="52"/>
  <c r="IE91" i="52"/>
  <c r="FX99" i="52"/>
  <c r="GE41" i="52"/>
  <c r="HZ60" i="52"/>
  <c r="GI94" i="52"/>
  <c r="GI100" i="52"/>
  <c r="HT59" i="52"/>
  <c r="HR127" i="52"/>
  <c r="GJ130" i="52"/>
  <c r="HS60" i="52"/>
  <c r="HT98" i="52"/>
  <c r="FX69" i="52"/>
  <c r="FO69" i="52" s="1"/>
  <c r="FP69" i="52" s="1"/>
  <c r="G69" i="52" s="1"/>
  <c r="HQ103" i="52"/>
  <c r="HT97" i="52"/>
  <c r="HK97" i="52" s="1"/>
  <c r="HL97" i="52" s="1"/>
  <c r="M97" i="52" s="1"/>
  <c r="GC39" i="52"/>
  <c r="HT71" i="52"/>
  <c r="FS59" i="52"/>
  <c r="GG120" i="52"/>
  <c r="GK143" i="52"/>
  <c r="HZ59" i="52"/>
  <c r="HW59" i="52" s="1"/>
  <c r="FT65" i="52"/>
  <c r="FO65" i="52" s="1"/>
  <c r="FX80" i="52"/>
  <c r="FO80" i="52" s="1"/>
  <c r="FP80" i="52" s="1"/>
  <c r="G80" i="52" s="1"/>
  <c r="GD54" i="52"/>
  <c r="FT96" i="52"/>
  <c r="HM106" i="52"/>
  <c r="IB116" i="52"/>
  <c r="GJ120" i="52"/>
  <c r="GF138" i="52"/>
  <c r="HO47" i="52"/>
  <c r="IA55" i="52"/>
  <c r="HO59" i="52"/>
  <c r="HO81" i="52"/>
  <c r="FW64" i="52"/>
  <c r="FS81" i="52"/>
  <c r="GK132" i="52"/>
  <c r="ID160" i="52"/>
  <c r="IG190" i="52"/>
  <c r="GH169" i="52"/>
  <c r="GA169" i="52" s="1"/>
  <c r="GB169" i="52" s="1"/>
  <c r="H169" i="52" s="1"/>
  <c r="IE95" i="52"/>
  <c r="GC69" i="52"/>
  <c r="FR95" i="52"/>
  <c r="GF121" i="52"/>
  <c r="HN141" i="52"/>
  <c r="FV122" i="52"/>
  <c r="HO143" i="52"/>
  <c r="IF256" i="52"/>
  <c r="GI322" i="52"/>
  <c r="HM201" i="52"/>
  <c r="IA208" i="52"/>
  <c r="IA224" i="52"/>
  <c r="HS213" i="52"/>
  <c r="GI236" i="52"/>
  <c r="IB186" i="52"/>
  <c r="FU261" i="52"/>
  <c r="IC55" i="52"/>
  <c r="HQ55" i="52"/>
  <c r="IF72" i="52"/>
  <c r="HT72" i="52"/>
  <c r="HP120" i="52"/>
  <c r="IB120" i="52"/>
  <c r="GG118" i="52"/>
  <c r="FU118" i="52"/>
  <c r="FS67" i="52"/>
  <c r="GE67" i="52"/>
  <c r="FS83" i="52"/>
  <c r="GE83" i="52"/>
  <c r="HM142" i="52"/>
  <c r="HY142" i="52"/>
  <c r="GH186" i="52"/>
  <c r="FV186" i="52"/>
  <c r="FX193" i="52"/>
  <c r="GJ193" i="52"/>
  <c r="IF163" i="52"/>
  <c r="HT163" i="52"/>
  <c r="HN174" i="52"/>
  <c r="HZ174" i="52"/>
  <c r="IC118" i="52"/>
  <c r="HQ118" i="52"/>
  <c r="HN144" i="52"/>
  <c r="HZ144" i="52"/>
  <c r="FV148" i="52"/>
  <c r="GH148" i="52"/>
  <c r="IF157" i="52"/>
  <c r="HT157" i="52"/>
  <c r="IC143" i="52"/>
  <c r="HW143" i="52" s="1"/>
  <c r="HQ143" i="52"/>
  <c r="FS87" i="52"/>
  <c r="GE87" i="52"/>
  <c r="GA87" i="52" s="1"/>
  <c r="GK134" i="52"/>
  <c r="FY134" i="52"/>
  <c r="IG142" i="52"/>
  <c r="HU142" i="52"/>
  <c r="GG135" i="52"/>
  <c r="FU135" i="52"/>
  <c r="HY149" i="52"/>
  <c r="HM149" i="52"/>
  <c r="HO188" i="52"/>
  <c r="IA188" i="52"/>
  <c r="GI219" i="52"/>
  <c r="FW219" i="52"/>
  <c r="HP240" i="52"/>
  <c r="IB240" i="52"/>
  <c r="FW251" i="52"/>
  <c r="GI251" i="52"/>
  <c r="GC129" i="52"/>
  <c r="FQ129" i="52"/>
  <c r="GG143" i="52"/>
  <c r="FU143" i="52"/>
  <c r="FR155" i="52"/>
  <c r="GD155" i="52"/>
  <c r="IF224" i="52"/>
  <c r="HT224" i="52"/>
  <c r="GE239" i="52"/>
  <c r="FS239" i="52"/>
  <c r="IF167" i="52"/>
  <c r="HT167" i="52"/>
  <c r="HZ178" i="52"/>
  <c r="HN178" i="52"/>
  <c r="HM145" i="52"/>
  <c r="HY145" i="52"/>
  <c r="FV163" i="52"/>
  <c r="GH163" i="52"/>
  <c r="ID167" i="52"/>
  <c r="HR167" i="52"/>
  <c r="FQ182" i="52"/>
  <c r="GC182" i="52"/>
  <c r="HM214" i="52"/>
  <c r="HY214" i="52"/>
  <c r="HS235" i="52"/>
  <c r="IE235" i="52"/>
  <c r="IA253" i="52"/>
  <c r="HO253" i="52"/>
  <c r="HT200" i="52"/>
  <c r="IF200" i="52"/>
  <c r="HR254" i="52"/>
  <c r="HK254" i="52" s="1"/>
  <c r="ID254" i="52"/>
  <c r="FY265" i="52"/>
  <c r="FO265" i="52" s="1"/>
  <c r="GK265" i="52"/>
  <c r="FW207" i="52"/>
  <c r="GI207" i="52"/>
  <c r="FX224" i="52"/>
  <c r="GJ224" i="52"/>
  <c r="IA238" i="52"/>
  <c r="HO238" i="52"/>
  <c r="FS276" i="52"/>
  <c r="FO276" i="52" s="1"/>
  <c r="FP276" i="52" s="1"/>
  <c r="G276" i="52" s="1"/>
  <c r="GE276" i="52"/>
  <c r="FQ301" i="52"/>
  <c r="GC301" i="52"/>
  <c r="HZ304" i="52"/>
  <c r="HN304" i="52"/>
  <c r="GD213" i="52"/>
  <c r="FR213" i="52"/>
  <c r="HR207" i="52"/>
  <c r="ID207" i="52"/>
  <c r="FX217" i="52"/>
  <c r="GJ217" i="52"/>
  <c r="HQ238" i="52"/>
  <c r="IC238" i="52"/>
  <c r="HQ221" i="52"/>
  <c r="IC221" i="52"/>
  <c r="FW268" i="52"/>
  <c r="GI268" i="52"/>
  <c r="HN282" i="52"/>
  <c r="HZ282" i="52"/>
  <c r="ID296" i="52"/>
  <c r="HR296" i="52"/>
  <c r="FU325" i="52"/>
  <c r="GG325" i="52"/>
  <c r="GD253" i="52"/>
  <c r="FR253" i="52"/>
  <c r="GD269" i="52"/>
  <c r="FR269" i="52"/>
  <c r="HM297" i="52"/>
  <c r="HY297" i="52"/>
  <c r="HW297" i="52" s="1"/>
  <c r="HX297" i="52" s="1"/>
  <c r="N297" i="52" s="1"/>
  <c r="FT308" i="52"/>
  <c r="GF308" i="52"/>
  <c r="IE190" i="52"/>
  <c r="HS190" i="52"/>
  <c r="HZ167" i="52"/>
  <c r="HW167" i="52" s="1"/>
  <c r="HN167" i="52"/>
  <c r="HZ221" i="52"/>
  <c r="HN221" i="52"/>
  <c r="IB260" i="52"/>
  <c r="HP260" i="52"/>
  <c r="HR267" i="52"/>
  <c r="ID267" i="52"/>
  <c r="HO241" i="52"/>
  <c r="IA241" i="52"/>
  <c r="FT245" i="52"/>
  <c r="GF245" i="52"/>
  <c r="HT152" i="52"/>
  <c r="IF152" i="52"/>
  <c r="HN228" i="52"/>
  <c r="HZ228" i="52"/>
  <c r="FY253" i="52"/>
  <c r="GK253" i="52"/>
  <c r="FQ257" i="52"/>
  <c r="GC257" i="52"/>
  <c r="FR219" i="52"/>
  <c r="GD219" i="52"/>
  <c r="GH233" i="52"/>
  <c r="GA233" i="52" s="1"/>
  <c r="FV233" i="52"/>
  <c r="GF260" i="52"/>
  <c r="FT260" i="52"/>
  <c r="GJ212" i="52"/>
  <c r="FX212" i="52"/>
  <c r="FR255" i="52"/>
  <c r="GD255" i="52"/>
  <c r="HZ269" i="52"/>
  <c r="HN269" i="52"/>
  <c r="FS273" i="52"/>
  <c r="GE273" i="52"/>
  <c r="GG280" i="52"/>
  <c r="GA280" i="52" s="1"/>
  <c r="E280" i="52" s="1"/>
  <c r="FU280" i="52"/>
  <c r="HP308" i="52"/>
  <c r="IB308" i="52"/>
  <c r="GG312" i="52"/>
  <c r="FU312" i="52"/>
  <c r="FT269" i="52"/>
  <c r="GF269" i="52"/>
  <c r="GH324" i="52"/>
  <c r="FV324" i="52"/>
  <c r="FR342" i="52"/>
  <c r="GD342" i="52"/>
  <c r="FT349" i="52"/>
  <c r="GF349" i="52"/>
  <c r="GD374" i="52"/>
  <c r="FR374" i="52"/>
  <c r="FR406" i="52"/>
  <c r="GD406" i="52"/>
  <c r="FQ341" i="52"/>
  <c r="GC341" i="52"/>
  <c r="HZ344" i="52"/>
  <c r="HN344" i="52"/>
  <c r="IB351" i="52"/>
  <c r="HP351" i="52"/>
  <c r="ID358" i="52"/>
  <c r="HR358" i="52"/>
  <c r="GJ220" i="52"/>
  <c r="FX220" i="52"/>
  <c r="IA234" i="52"/>
  <c r="HO234" i="52"/>
  <c r="HS248" i="52"/>
  <c r="IE248" i="52"/>
  <c r="HN271" i="52"/>
  <c r="HZ271" i="52"/>
  <c r="FS275" i="52"/>
  <c r="GE275" i="52"/>
  <c r="HP278" i="52"/>
  <c r="IB278" i="52"/>
  <c r="GK296" i="52"/>
  <c r="FY296" i="52"/>
  <c r="GC300" i="52"/>
  <c r="FQ300" i="52"/>
  <c r="HN303" i="52"/>
  <c r="HZ303" i="52"/>
  <c r="HT324" i="52"/>
  <c r="IF324" i="52"/>
  <c r="GK328" i="52"/>
  <c r="FY328" i="52"/>
  <c r="FT277" i="52"/>
  <c r="GF277" i="52"/>
  <c r="GJ291" i="52"/>
  <c r="FX291" i="52"/>
  <c r="HS319" i="52"/>
  <c r="IE319" i="52"/>
  <c r="GD344" i="52"/>
  <c r="FR344" i="52"/>
  <c r="GH358" i="52"/>
  <c r="FV358" i="52"/>
  <c r="FX365" i="52"/>
  <c r="GJ365" i="52"/>
  <c r="GD376" i="52"/>
  <c r="FR376" i="52"/>
  <c r="HM404" i="52"/>
  <c r="HY404" i="52"/>
  <c r="GD408" i="52"/>
  <c r="FR408" i="52"/>
  <c r="FT415" i="52"/>
  <c r="GF415" i="52"/>
  <c r="FX273" i="52"/>
  <c r="GJ273" i="52"/>
  <c r="IE309" i="52"/>
  <c r="HS309" i="52"/>
  <c r="FU366" i="52"/>
  <c r="GG366" i="52"/>
  <c r="IG225" i="52"/>
  <c r="HU225" i="52"/>
  <c r="FX269" i="52"/>
  <c r="GJ269" i="52"/>
  <c r="IE297" i="52"/>
  <c r="HS297" i="52"/>
  <c r="FX324" i="52"/>
  <c r="GJ324" i="52"/>
  <c r="HP345" i="52"/>
  <c r="IB345" i="52"/>
  <c r="ID282" i="52"/>
  <c r="HR282" i="52"/>
  <c r="GI286" i="52"/>
  <c r="FW286" i="52"/>
  <c r="FQ297" i="52"/>
  <c r="GC297" i="52"/>
  <c r="HZ300" i="52"/>
  <c r="HN300" i="52"/>
  <c r="IG279" i="52"/>
  <c r="HU279" i="52"/>
  <c r="FR287" i="52"/>
  <c r="GD287" i="52"/>
  <c r="GH301" i="52"/>
  <c r="FV301" i="52"/>
  <c r="GD319" i="52"/>
  <c r="FR319" i="52"/>
  <c r="GH221" i="52"/>
  <c r="FV221" i="52"/>
  <c r="GH261" i="52"/>
  <c r="FV261" i="52"/>
  <c r="GI275" i="52"/>
  <c r="FW275" i="52"/>
  <c r="HT278" i="52"/>
  <c r="IF278" i="52"/>
  <c r="HZ289" i="52"/>
  <c r="HN289" i="52"/>
  <c r="FW307" i="52"/>
  <c r="GI307" i="52"/>
  <c r="HZ181" i="52"/>
  <c r="HN181" i="52"/>
  <c r="HM306" i="52"/>
  <c r="HY306" i="52"/>
  <c r="HQ340" i="52"/>
  <c r="IC340" i="52"/>
  <c r="GH344" i="52"/>
  <c r="FV344" i="52"/>
  <c r="HY358" i="52"/>
  <c r="HM358" i="52"/>
  <c r="HU386" i="52"/>
  <c r="IG386" i="52"/>
  <c r="HY390" i="52"/>
  <c r="HM390" i="52"/>
  <c r="FR394" i="52"/>
  <c r="GD394" i="52"/>
  <c r="HN360" i="52"/>
  <c r="HZ360" i="52"/>
  <c r="HR374" i="52"/>
  <c r="ID374" i="52"/>
  <c r="GI378" i="52"/>
  <c r="FW378" i="52"/>
  <c r="HT381" i="52"/>
  <c r="IF381" i="52"/>
  <c r="GK385" i="52"/>
  <c r="FY385" i="52"/>
  <c r="FQ389" i="52"/>
  <c r="GC389" i="52"/>
  <c r="HZ392" i="52"/>
  <c r="HN392" i="52"/>
  <c r="FS396" i="52"/>
  <c r="GE396" i="52"/>
  <c r="GG403" i="52"/>
  <c r="FU403" i="52"/>
  <c r="FW410" i="52"/>
  <c r="GI410" i="52"/>
  <c r="IF413" i="52"/>
  <c r="HT413" i="52"/>
  <c r="HZ424" i="52"/>
  <c r="HN424" i="52"/>
  <c r="IG300" i="52"/>
  <c r="HU300" i="52"/>
  <c r="GK344" i="52"/>
  <c r="FY344" i="52"/>
  <c r="FS365" i="52"/>
  <c r="GE365" i="52"/>
  <c r="FR282" i="52"/>
  <c r="GD282" i="52"/>
  <c r="HQ341" i="52"/>
  <c r="IC341" i="52"/>
  <c r="FU79" i="52"/>
  <c r="GG79" i="52"/>
  <c r="HM127" i="52"/>
  <c r="HY127" i="52"/>
  <c r="HT96" i="52"/>
  <c r="FQ100" i="52"/>
  <c r="HZ47" i="52"/>
  <c r="HZ82" i="52"/>
  <c r="FX52" i="52"/>
  <c r="GD52" i="52"/>
  <c r="GD68" i="52"/>
  <c r="HM88" i="52"/>
  <c r="GK64" i="52"/>
  <c r="HT70" i="52"/>
  <c r="GG89" i="52"/>
  <c r="FT98" i="52"/>
  <c r="HU102" i="52"/>
  <c r="IA108" i="52"/>
  <c r="GJ129" i="52"/>
  <c r="FV114" i="52"/>
  <c r="FQ75" i="52"/>
  <c r="HN103" i="52"/>
  <c r="HM113" i="52"/>
  <c r="HU62" i="52"/>
  <c r="FQ104" i="52"/>
  <c r="FO104" i="52" s="1"/>
  <c r="HT89" i="52"/>
  <c r="IF135" i="52"/>
  <c r="GJ126" i="52"/>
  <c r="GF173" i="52"/>
  <c r="IF205" i="52"/>
  <c r="FX280" i="52"/>
  <c r="FU229" i="52"/>
  <c r="GE60" i="52"/>
  <c r="FS60" i="52"/>
  <c r="IB85" i="52"/>
  <c r="HW85" i="52" s="1"/>
  <c r="HP85" i="52"/>
  <c r="HK85" i="52" s="1"/>
  <c r="J85" i="52" s="1"/>
  <c r="ID47" i="52"/>
  <c r="FX73" i="52"/>
  <c r="GE37" i="52"/>
  <c r="ID51" i="52"/>
  <c r="HZ79" i="52"/>
  <c r="FU97" i="52"/>
  <c r="FT42" i="52"/>
  <c r="FO42" i="52" s="1"/>
  <c r="D42" i="52" s="1"/>
  <c r="HP44" i="52"/>
  <c r="GK53" i="52"/>
  <c r="GC63" i="52"/>
  <c r="HP76" i="52"/>
  <c r="GJ139" i="52"/>
  <c r="GF140" i="52"/>
  <c r="FT45" i="52"/>
  <c r="FT53" i="52"/>
  <c r="FX64" i="52"/>
  <c r="FX76" i="52"/>
  <c r="FX88" i="52"/>
  <c r="FX95" i="52"/>
  <c r="FQ106" i="52"/>
  <c r="GK60" i="52"/>
  <c r="GG65" i="52"/>
  <c r="HP75" i="52"/>
  <c r="GD110" i="52"/>
  <c r="FV115" i="52"/>
  <c r="FV132" i="52"/>
  <c r="HS135" i="52"/>
  <c r="HZ42" i="52"/>
  <c r="FQ105" i="52"/>
  <c r="FX59" i="52"/>
  <c r="FT88" i="52"/>
  <c r="FX94" i="52"/>
  <c r="IA103" i="52"/>
  <c r="GI104" i="52"/>
  <c r="GG48" i="52"/>
  <c r="IE104" i="52"/>
  <c r="HW104" i="52" s="1"/>
  <c r="HX104" i="52" s="1"/>
  <c r="N104" i="52" s="1"/>
  <c r="HQ110" i="52"/>
  <c r="HO136" i="52"/>
  <c r="FY133" i="52"/>
  <c r="FQ269" i="52"/>
  <c r="HR192" i="52"/>
  <c r="HN250" i="52"/>
  <c r="HT37" i="52"/>
  <c r="HZ48" i="52"/>
  <c r="FX40" i="52"/>
  <c r="HU36" i="52"/>
  <c r="GJ182" i="52"/>
  <c r="HY144" i="52"/>
  <c r="GJ201" i="52"/>
  <c r="GH65" i="52"/>
  <c r="GA65" i="52" s="1"/>
  <c r="FX169" i="52"/>
  <c r="HM189" i="52"/>
  <c r="IG57" i="52"/>
  <c r="IG45" i="52"/>
  <c r="FQ144" i="52"/>
  <c r="FT155" i="52"/>
  <c r="GK176" i="52"/>
  <c r="ID98" i="52"/>
  <c r="GC148" i="52"/>
  <c r="ID60" i="52"/>
  <c r="IE114" i="52"/>
  <c r="HO151" i="52"/>
  <c r="HO187" i="52"/>
  <c r="FV121" i="52"/>
  <c r="FY115" i="52"/>
  <c r="IG38" i="52"/>
  <c r="FW171" i="52"/>
  <c r="FQ113" i="52"/>
  <c r="GC238" i="52"/>
  <c r="FW139" i="52"/>
  <c r="FW168" i="52"/>
  <c r="HS165" i="52"/>
  <c r="HK165" i="52" s="1"/>
  <c r="FV131" i="52"/>
  <c r="ID108" i="52"/>
  <c r="GF191" i="52"/>
  <c r="HU208" i="52"/>
  <c r="GK234" i="52"/>
  <c r="FY79" i="52"/>
  <c r="ID90" i="52"/>
  <c r="HO164" i="52"/>
  <c r="FT170" i="52"/>
  <c r="FS119" i="52"/>
  <c r="FT149" i="52"/>
  <c r="FX215" i="52"/>
  <c r="FO215" i="52" s="1"/>
  <c r="FP215" i="52" s="1"/>
  <c r="G215" i="52" s="1"/>
  <c r="HO160" i="52"/>
  <c r="IF136" i="52"/>
  <c r="FW162" i="52"/>
  <c r="GK184" i="52"/>
  <c r="HS159" i="52"/>
  <c r="FT202" i="52"/>
  <c r="GG161" i="52"/>
  <c r="HQ173" i="52"/>
  <c r="GK179" i="52"/>
  <c r="FS158" i="52"/>
  <c r="HS197" i="52"/>
  <c r="HS201" i="52"/>
  <c r="HR104" i="52"/>
  <c r="FQ114" i="52"/>
  <c r="GG203" i="52"/>
  <c r="FQ240" i="52"/>
  <c r="FS148" i="52"/>
  <c r="ID99" i="52"/>
  <c r="FS121" i="52"/>
  <c r="FR140" i="52"/>
  <c r="IG43" i="52"/>
  <c r="GH43" i="52"/>
  <c r="HU50" i="52"/>
  <c r="HY36" i="52"/>
  <c r="ID46" i="52"/>
  <c r="HO38" i="52"/>
  <c r="HK38" i="52" s="1"/>
  <c r="J38" i="52" s="1"/>
  <c r="HO60" i="52"/>
  <c r="HO69" i="52"/>
  <c r="FW46" i="52"/>
  <c r="FW50" i="52"/>
  <c r="HY70" i="52"/>
  <c r="HM83" i="52"/>
  <c r="HM87" i="52"/>
  <c r="HZ107" i="52"/>
  <c r="GG84" i="52"/>
  <c r="GD100" i="52"/>
  <c r="IC92" i="52"/>
  <c r="HP49" i="52"/>
  <c r="HP57" i="52"/>
  <c r="FU43" i="52"/>
  <c r="GG43" i="52"/>
  <c r="FV49" i="52"/>
  <c r="GH49" i="52"/>
  <c r="HN37" i="52"/>
  <c r="HZ37" i="52"/>
  <c r="GI55" i="52"/>
  <c r="FW55" i="52"/>
  <c r="IC57" i="52"/>
  <c r="HQ57" i="52"/>
  <c r="HM41" i="52"/>
  <c r="HY41" i="52"/>
  <c r="FQ44" i="52"/>
  <c r="GC44" i="52"/>
  <c r="FU39" i="52"/>
  <c r="GG39" i="52"/>
  <c r="IC46" i="52"/>
  <c r="HQ46" i="52"/>
  <c r="GC79" i="52"/>
  <c r="FQ79" i="52"/>
  <c r="IB89" i="52"/>
  <c r="HP89" i="52"/>
  <c r="IF64" i="52"/>
  <c r="HT64" i="52"/>
  <c r="HU83" i="52"/>
  <c r="IG83" i="52"/>
  <c r="IC67" i="52"/>
  <c r="HQ67" i="52"/>
  <c r="GI86" i="52"/>
  <c r="FW86" i="52"/>
  <c r="GF55" i="52"/>
  <c r="FT55" i="52"/>
  <c r="HM73" i="52"/>
  <c r="HY73" i="52"/>
  <c r="FV44" i="52"/>
  <c r="GH44" i="52"/>
  <c r="GF67" i="52"/>
  <c r="FT67" i="52"/>
  <c r="HR92" i="52"/>
  <c r="ID92" i="52"/>
  <c r="FQ60" i="52"/>
  <c r="GC60" i="52"/>
  <c r="HQ76" i="52"/>
  <c r="IC76" i="52"/>
  <c r="GF91" i="52"/>
  <c r="FT91" i="52"/>
  <c r="FW95" i="52"/>
  <c r="GI95" i="52"/>
  <c r="GA95" i="52" s="1"/>
  <c r="GB95" i="52" s="1"/>
  <c r="H95" i="52" s="1"/>
  <c r="GK102" i="52"/>
  <c r="FY102" i="52"/>
  <c r="GE113" i="52"/>
  <c r="FS113" i="52"/>
  <c r="GF39" i="52"/>
  <c r="FT39" i="52"/>
  <c r="FQ88" i="52"/>
  <c r="GC88" i="52"/>
  <c r="HM96" i="52"/>
  <c r="HY96" i="52"/>
  <c r="HU87" i="52"/>
  <c r="IG87" i="52"/>
  <c r="FV91" i="52"/>
  <c r="GH91" i="52"/>
  <c r="IG98" i="52"/>
  <c r="HW98" i="52" s="1"/>
  <c r="K98" i="52" s="1"/>
  <c r="HU98" i="52"/>
  <c r="HY102" i="52"/>
  <c r="HM102" i="52"/>
  <c r="FR106" i="52"/>
  <c r="GD106" i="52"/>
  <c r="HO109" i="52"/>
  <c r="IA109" i="52"/>
  <c r="IF103" i="52"/>
  <c r="HT103" i="52"/>
  <c r="GK107" i="52"/>
  <c r="FY107" i="52"/>
  <c r="GC111" i="52"/>
  <c r="FQ111" i="52"/>
  <c r="HZ114" i="52"/>
  <c r="HN114" i="52"/>
  <c r="HK114" i="52" s="1"/>
  <c r="HS122" i="52"/>
  <c r="IE122" i="52"/>
  <c r="HY133" i="52"/>
  <c r="HM133" i="52"/>
  <c r="GD137" i="52"/>
  <c r="GA137" i="52" s="1"/>
  <c r="FR137" i="52"/>
  <c r="HO140" i="52"/>
  <c r="IA140" i="52"/>
  <c r="FS117" i="52"/>
  <c r="GE117" i="52"/>
  <c r="FY138" i="52"/>
  <c r="GK138" i="52"/>
  <c r="IF68" i="52"/>
  <c r="HW68" i="52" s="1"/>
  <c r="HX68" i="52" s="1"/>
  <c r="N68" i="52" s="1"/>
  <c r="HT68" i="52"/>
  <c r="GK101" i="52"/>
  <c r="FY101" i="52"/>
  <c r="HZ108" i="52"/>
  <c r="HN108" i="52"/>
  <c r="GD131" i="52"/>
  <c r="FR131" i="52"/>
  <c r="IA134" i="52"/>
  <c r="HO134" i="52"/>
  <c r="HQ141" i="52"/>
  <c r="IC141" i="52"/>
  <c r="FV109" i="52"/>
  <c r="GH109" i="52"/>
  <c r="ID121" i="52"/>
  <c r="HR121" i="52"/>
  <c r="FW125" i="52"/>
  <c r="GI125" i="52"/>
  <c r="GA125" i="52" s="1"/>
  <c r="GB125" i="52" s="1"/>
  <c r="H125" i="52" s="1"/>
  <c r="HT128" i="52"/>
  <c r="IF128" i="52"/>
  <c r="HZ139" i="52"/>
  <c r="HN139" i="52"/>
  <c r="GG82" i="52"/>
  <c r="FU82" i="52"/>
  <c r="HO113" i="52"/>
  <c r="IA113" i="52"/>
  <c r="IC54" i="52"/>
  <c r="HW54" i="52" s="1"/>
  <c r="HX54" i="52" s="1"/>
  <c r="N54" i="52" s="1"/>
  <c r="HQ54" i="52"/>
  <c r="HY82" i="52"/>
  <c r="HM82" i="52"/>
  <c r="IG88" i="52"/>
  <c r="HU88" i="52"/>
  <c r="IF107" i="52"/>
  <c r="HT107" i="52"/>
  <c r="GD101" i="52"/>
  <c r="FR101" i="52"/>
  <c r="HQ119" i="52"/>
  <c r="IC119" i="52"/>
  <c r="GH123" i="52"/>
  <c r="FV123" i="52"/>
  <c r="IG133" i="52"/>
  <c r="HU133" i="52"/>
  <c r="HQ124" i="52"/>
  <c r="IC124" i="52"/>
  <c r="GH128" i="52"/>
  <c r="FV128" i="52"/>
  <c r="IE131" i="52"/>
  <c r="HS131" i="52"/>
  <c r="IG138" i="52"/>
  <c r="HU138" i="52"/>
  <c r="GH97" i="52"/>
  <c r="FV97" i="52"/>
  <c r="HT125" i="52"/>
  <c r="IF125" i="52"/>
  <c r="HW125" i="52" s="1"/>
  <c r="GE140" i="52"/>
  <c r="FS140" i="52"/>
  <c r="GH154" i="52"/>
  <c r="FV154" i="52"/>
  <c r="HM168" i="52"/>
  <c r="HY168" i="52"/>
  <c r="GD172" i="52"/>
  <c r="FR172" i="52"/>
  <c r="HQ182" i="52"/>
  <c r="IC182" i="52"/>
  <c r="HS189" i="52"/>
  <c r="IE189" i="52"/>
  <c r="HW189" i="52" s="1"/>
  <c r="K189" i="52" s="1"/>
  <c r="IG196" i="52"/>
  <c r="HU196" i="52"/>
  <c r="HP121" i="52"/>
  <c r="IB121" i="52"/>
  <c r="GI160" i="52"/>
  <c r="FW160" i="52"/>
  <c r="HP181" i="52"/>
  <c r="IB181" i="52"/>
  <c r="HY136" i="52"/>
  <c r="HM136" i="52"/>
  <c r="FR115" i="52"/>
  <c r="GD115" i="52"/>
  <c r="HM162" i="52"/>
  <c r="HY162" i="52"/>
  <c r="HW162" i="52" s="1"/>
  <c r="GD166" i="52"/>
  <c r="FR166" i="52"/>
  <c r="HM194" i="52"/>
  <c r="HY194" i="52"/>
  <c r="FU147" i="52"/>
  <c r="GG147" i="52"/>
  <c r="ID150" i="52"/>
  <c r="HR150" i="52"/>
  <c r="GI154" i="52"/>
  <c r="FW154" i="52"/>
  <c r="GK161" i="52"/>
  <c r="FY161" i="52"/>
  <c r="HN168" i="52"/>
  <c r="HZ168" i="52"/>
  <c r="FS172" i="52"/>
  <c r="GE172" i="52"/>
  <c r="HP175" i="52"/>
  <c r="IB175" i="52"/>
  <c r="FU179" i="52"/>
  <c r="GG179" i="52"/>
  <c r="FR103" i="52"/>
  <c r="GD103" i="52"/>
  <c r="FQ138" i="52"/>
  <c r="GC138" i="52"/>
  <c r="FR118" i="52"/>
  <c r="GD118" i="52"/>
  <c r="HQ128" i="52"/>
  <c r="IC128" i="52"/>
  <c r="HW128" i="52" s="1"/>
  <c r="K128" i="52" s="1"/>
  <c r="IB127" i="52"/>
  <c r="HP127" i="52"/>
  <c r="IA147" i="52"/>
  <c r="HO147" i="52"/>
  <c r="GF151" i="52"/>
  <c r="FT151" i="52"/>
  <c r="HQ154" i="52"/>
  <c r="IC154" i="52"/>
  <c r="GJ165" i="52"/>
  <c r="FX165" i="52"/>
  <c r="FR176" i="52"/>
  <c r="GD176" i="52"/>
  <c r="GG193" i="52"/>
  <c r="FU193" i="52"/>
  <c r="IF203" i="52"/>
  <c r="HT203" i="52"/>
  <c r="GC211" i="52"/>
  <c r="FQ211" i="52"/>
  <c r="FQ121" i="52"/>
  <c r="GC121" i="52"/>
  <c r="HU145" i="52"/>
  <c r="IG145" i="52"/>
  <c r="GD153" i="52"/>
  <c r="FR153" i="52"/>
  <c r="GH167" i="52"/>
  <c r="FV167" i="52"/>
  <c r="FX174" i="52"/>
  <c r="GJ174" i="52"/>
  <c r="FR185" i="52"/>
  <c r="GD185" i="52"/>
  <c r="ID42" i="52"/>
  <c r="GD45" i="52"/>
  <c r="HP39" i="52"/>
  <c r="GG53" i="52"/>
  <c r="HY46" i="52"/>
  <c r="FT52" i="52"/>
  <c r="FO52" i="52" s="1"/>
  <c r="FP52" i="52" s="1"/>
  <c r="G52" i="52" s="1"/>
  <c r="FT64" i="52"/>
  <c r="GG44" i="52"/>
  <c r="HT49" i="52"/>
  <c r="HT53" i="52"/>
  <c r="HT69" i="52"/>
  <c r="FS46" i="52"/>
  <c r="GI63" i="52"/>
  <c r="GF113" i="52"/>
  <c r="HN109" i="52"/>
  <c r="GI51" i="52"/>
  <c r="FQ142" i="52"/>
  <c r="GD57" i="52"/>
  <c r="GK40" i="52"/>
  <c r="HT54" i="52"/>
  <c r="HZ58" i="52"/>
  <c r="FX47" i="52"/>
  <c r="HQ78" i="52"/>
  <c r="HK78" i="52" s="1"/>
  <c r="HP54" i="52"/>
  <c r="FS72" i="52"/>
  <c r="IG79" i="52"/>
  <c r="HQ41" i="52"/>
  <c r="HQ45" i="52"/>
  <c r="HU80" i="52"/>
  <c r="GK62" i="52"/>
  <c r="IG209" i="52"/>
  <c r="HS262" i="52"/>
  <c r="HK262" i="52" s="1"/>
  <c r="HL262" i="52" s="1"/>
  <c r="M262" i="52" s="1"/>
  <c r="GE188" i="52"/>
  <c r="HS193" i="52"/>
  <c r="IC186" i="52"/>
  <c r="FS237" i="52"/>
  <c r="IE276" i="52"/>
  <c r="IC183" i="52"/>
  <c r="IG179" i="52"/>
  <c r="HO190" i="52"/>
  <c r="HZ240" i="52"/>
  <c r="HO226" i="52"/>
  <c r="IG293" i="52"/>
  <c r="GE308" i="52"/>
  <c r="GJ312" i="52"/>
  <c r="GF381" i="52"/>
  <c r="HM402" i="52"/>
  <c r="IB141" i="52"/>
  <c r="IC197" i="52"/>
  <c r="GC237" i="52"/>
  <c r="GF276" i="52"/>
  <c r="GH305" i="52"/>
  <c r="GF213" i="52"/>
  <c r="HR285" i="52"/>
  <c r="GI319" i="52"/>
  <c r="HZ146" i="52"/>
  <c r="FR218" i="52"/>
  <c r="HT180" i="52"/>
  <c r="FV201" i="52"/>
  <c r="IE202" i="52"/>
  <c r="HS202" i="52"/>
  <c r="FX206" i="52"/>
  <c r="GJ206" i="52"/>
  <c r="GE187" i="52"/>
  <c r="FS187" i="52"/>
  <c r="GI201" i="52"/>
  <c r="FW201" i="52"/>
  <c r="GG212" i="52"/>
  <c r="FU212" i="52"/>
  <c r="GI202" i="52"/>
  <c r="FW202" i="52"/>
  <c r="HU147" i="52"/>
  <c r="IG147" i="52"/>
  <c r="IA158" i="52"/>
  <c r="HO158" i="52"/>
  <c r="HM183" i="52"/>
  <c r="HY183" i="52"/>
  <c r="HS204" i="52"/>
  <c r="IE204" i="52"/>
  <c r="FY152" i="52"/>
  <c r="GK152" i="52"/>
  <c r="FU214" i="52"/>
  <c r="GG214" i="52"/>
  <c r="HN235" i="52"/>
  <c r="HZ235" i="52"/>
  <c r="FU246" i="52"/>
  <c r="GG246" i="52"/>
  <c r="ID249" i="52"/>
  <c r="HR249" i="52"/>
  <c r="HN267" i="52"/>
  <c r="HZ267" i="52"/>
  <c r="IG200" i="52"/>
  <c r="HU200" i="52"/>
  <c r="GD208" i="52"/>
  <c r="FR208" i="52"/>
  <c r="HP153" i="52"/>
  <c r="IB153" i="52"/>
  <c r="HW153" i="52" s="1"/>
  <c r="GC207" i="52"/>
  <c r="FQ207" i="52"/>
  <c r="HN210" i="52"/>
  <c r="HZ210" i="52"/>
  <c r="IE166" i="52"/>
  <c r="HS166" i="52"/>
  <c r="IG173" i="52"/>
  <c r="HU173" i="52"/>
  <c r="FU196" i="52"/>
  <c r="GG196" i="52"/>
  <c r="FT225" i="52"/>
  <c r="GF225" i="52"/>
  <c r="GH232" i="52"/>
  <c r="FV232" i="52"/>
  <c r="GJ239" i="52"/>
  <c r="FX239" i="52"/>
  <c r="HM246" i="52"/>
  <c r="HY246" i="52"/>
  <c r="FS212" i="52"/>
  <c r="GE212" i="52"/>
  <c r="GG219" i="52"/>
  <c r="FU219" i="52"/>
  <c r="FS244" i="52"/>
  <c r="GE244" i="52"/>
  <c r="GG251" i="52"/>
  <c r="FU251" i="52"/>
  <c r="HT261" i="52"/>
  <c r="IF261" i="52"/>
  <c r="HS252" i="52"/>
  <c r="IE252" i="52"/>
  <c r="GG283" i="52"/>
  <c r="FU283" i="52"/>
  <c r="HT293" i="52"/>
  <c r="IF293" i="52"/>
  <c r="HR318" i="52"/>
  <c r="ID318" i="52"/>
  <c r="FQ162" i="52"/>
  <c r="GC162" i="52"/>
  <c r="GH273" i="52"/>
  <c r="FV273" i="52"/>
  <c r="HM287" i="52"/>
  <c r="HY287" i="52"/>
  <c r="FR291" i="52"/>
  <c r="GD291" i="52"/>
  <c r="HS308" i="52"/>
  <c r="IE308" i="52"/>
  <c r="GE145" i="52"/>
  <c r="FS145" i="52"/>
  <c r="HZ193" i="52"/>
  <c r="HN193" i="52"/>
  <c r="IG220" i="52"/>
  <c r="HU220" i="52"/>
  <c r="GD228" i="52"/>
  <c r="FR228" i="52"/>
  <c r="IE245" i="52"/>
  <c r="HS245" i="52"/>
  <c r="HY256" i="52"/>
  <c r="HM256" i="52"/>
  <c r="ID232" i="52"/>
  <c r="HR232" i="52"/>
  <c r="HP257" i="52"/>
  <c r="IB257" i="52"/>
  <c r="ID264" i="52"/>
  <c r="HR264" i="52"/>
  <c r="IB196" i="52"/>
  <c r="HP196" i="52"/>
  <c r="FQ279" i="52"/>
  <c r="GC279" i="52"/>
  <c r="FW300" i="52"/>
  <c r="GI300" i="52"/>
  <c r="HN314" i="52"/>
  <c r="HZ314" i="52"/>
  <c r="GI151" i="52"/>
  <c r="FW151" i="52"/>
  <c r="GG208" i="52"/>
  <c r="FU208" i="52"/>
  <c r="HO272" i="52"/>
  <c r="IA272" i="52"/>
  <c r="FX290" i="52"/>
  <c r="GJ290" i="52"/>
  <c r="HO304" i="52"/>
  <c r="IA304" i="52"/>
  <c r="GH315" i="52"/>
  <c r="FV315" i="52"/>
  <c r="HU197" i="52"/>
  <c r="IG197" i="52"/>
  <c r="ID181" i="52"/>
  <c r="HR181" i="52"/>
  <c r="FS225" i="52"/>
  <c r="GE225" i="52"/>
  <c r="HT242" i="52"/>
  <c r="IF242" i="52"/>
  <c r="HZ253" i="52"/>
  <c r="HN253" i="52"/>
  <c r="HK253" i="52" s="1"/>
  <c r="GG264" i="52"/>
  <c r="FU264" i="52"/>
  <c r="HT190" i="52"/>
  <c r="IF190" i="52"/>
  <c r="FS205" i="52"/>
  <c r="GE205" i="52"/>
  <c r="GJ227" i="52"/>
  <c r="FX227" i="52"/>
  <c r="HM234" i="52"/>
  <c r="HY234" i="52"/>
  <c r="FW120" i="52"/>
  <c r="GI120" i="52"/>
  <c r="FW181" i="52"/>
  <c r="GI181" i="52"/>
  <c r="GA181" i="52" s="1"/>
  <c r="HN195" i="52"/>
  <c r="HZ195" i="52"/>
  <c r="ID209" i="52"/>
  <c r="HR209" i="52"/>
  <c r="HK209" i="52" s="1"/>
  <c r="FQ225" i="52"/>
  <c r="GC225" i="52"/>
  <c r="FU239" i="52"/>
  <c r="GG239" i="52"/>
  <c r="HR242" i="52"/>
  <c r="ID242" i="52"/>
  <c r="GI246" i="52"/>
  <c r="FW246" i="52"/>
  <c r="HT249" i="52"/>
  <c r="IF249" i="52"/>
  <c r="HN260" i="52"/>
  <c r="HZ260" i="52"/>
  <c r="FQ186" i="52"/>
  <c r="GC186" i="52"/>
  <c r="HR274" i="52"/>
  <c r="ID274" i="52"/>
  <c r="HS240" i="52"/>
  <c r="IE240" i="52"/>
  <c r="HU263" i="52"/>
  <c r="IG263" i="52"/>
  <c r="IF290" i="52"/>
  <c r="HT290" i="52"/>
  <c r="HK290" i="52" s="1"/>
  <c r="FY294" i="52"/>
  <c r="GK294" i="52"/>
  <c r="HZ301" i="52"/>
  <c r="HN301" i="52"/>
  <c r="ID315" i="52"/>
  <c r="HR315" i="52"/>
  <c r="GK326" i="52"/>
  <c r="FY326" i="52"/>
  <c r="HM338" i="52"/>
  <c r="HY338" i="52"/>
  <c r="FV356" i="52"/>
  <c r="GH356" i="52"/>
  <c r="HO377" i="52"/>
  <c r="IA377" i="52"/>
  <c r="HU398" i="52"/>
  <c r="IG398" i="52"/>
  <c r="HQ416" i="52"/>
  <c r="IC416" i="52"/>
  <c r="FV420" i="52"/>
  <c r="GH420" i="52"/>
  <c r="IE423" i="52"/>
  <c r="HS423" i="52"/>
  <c r="FX427" i="52"/>
  <c r="GJ427" i="52"/>
  <c r="IG430" i="52"/>
  <c r="HU430" i="52"/>
  <c r="HY434" i="52"/>
  <c r="HM434" i="52"/>
  <c r="FX297" i="52"/>
  <c r="GJ297" i="52"/>
  <c r="GJ330" i="52"/>
  <c r="FX330" i="52"/>
  <c r="HZ341" i="52"/>
  <c r="HN341" i="52"/>
  <c r="HT362" i="52"/>
  <c r="IF362" i="52"/>
  <c r="FW199" i="52"/>
  <c r="GI199" i="52"/>
  <c r="GJ293" i="52"/>
  <c r="FX293" i="52"/>
  <c r="FY337" i="52"/>
  <c r="GK337" i="52"/>
  <c r="HS260" i="52"/>
  <c r="IE260" i="52"/>
  <c r="FU282" i="52"/>
  <c r="GG282" i="52"/>
  <c r="FS307" i="52"/>
  <c r="GE307" i="52"/>
  <c r="GI167" i="52"/>
  <c r="FW167" i="52"/>
  <c r="IA305" i="52"/>
  <c r="HO305" i="52"/>
  <c r="GH328" i="52"/>
  <c r="FV328" i="52"/>
  <c r="GJ333" i="52"/>
  <c r="FX333" i="52"/>
  <c r="IA347" i="52"/>
  <c r="HO347" i="52"/>
  <c r="IC354" i="52"/>
  <c r="HQ354" i="52"/>
  <c r="IG368" i="52"/>
  <c r="HU368" i="52"/>
  <c r="HY372" i="52"/>
  <c r="HM372" i="52"/>
  <c r="GF383" i="52"/>
  <c r="FT383" i="52"/>
  <c r="FV390" i="52"/>
  <c r="GH390" i="52"/>
  <c r="IE393" i="52"/>
  <c r="HS393" i="52"/>
  <c r="GJ397" i="52"/>
  <c r="FX397" i="52"/>
  <c r="HO411" i="52"/>
  <c r="IA411" i="52"/>
  <c r="GJ429" i="52"/>
  <c r="FX429" i="52"/>
  <c r="HU432" i="52"/>
  <c r="IG432" i="52"/>
  <c r="HT344" i="52"/>
  <c r="IF344" i="52"/>
  <c r="GI355" i="52"/>
  <c r="FW355" i="52"/>
  <c r="GC335" i="52"/>
  <c r="FQ335" i="52"/>
  <c r="HN338" i="52"/>
  <c r="HZ338" i="52"/>
  <c r="HR352" i="52"/>
  <c r="ID352" i="52"/>
  <c r="HT289" i="52"/>
  <c r="IF289" i="52"/>
  <c r="GE304" i="52"/>
  <c r="FS304" i="52"/>
  <c r="HR314" i="52"/>
  <c r="ID314" i="52"/>
  <c r="HT321" i="52"/>
  <c r="IF321" i="52"/>
  <c r="FY325" i="52"/>
  <c r="GK325" i="52"/>
  <c r="HT154" i="52"/>
  <c r="IF154" i="52"/>
  <c r="FV211" i="52"/>
  <c r="GH211" i="52"/>
  <c r="IC239" i="52"/>
  <c r="HQ239" i="52"/>
  <c r="GH269" i="52"/>
  <c r="FV269" i="52"/>
  <c r="HM283" i="52"/>
  <c r="HY283" i="52"/>
  <c r="GF294" i="52"/>
  <c r="FT294" i="52"/>
  <c r="HQ297" i="52"/>
  <c r="IC297" i="52"/>
  <c r="FX308" i="52"/>
  <c r="GJ308" i="52"/>
  <c r="IG311" i="52"/>
  <c r="HU311" i="52"/>
  <c r="HY315" i="52"/>
  <c r="HM315" i="52"/>
  <c r="HP117" i="52"/>
  <c r="IB117" i="52"/>
  <c r="IF194" i="52"/>
  <c r="HT194" i="52"/>
  <c r="GG268" i="52"/>
  <c r="FU268" i="52"/>
  <c r="HR271" i="52"/>
  <c r="ID271" i="52"/>
  <c r="FY282" i="52"/>
  <c r="GK282" i="52"/>
  <c r="FQ286" i="52"/>
  <c r="GC286" i="52"/>
  <c r="HP296" i="52"/>
  <c r="IB296" i="52"/>
  <c r="FU300" i="52"/>
  <c r="GG300" i="52"/>
  <c r="ID303" i="52"/>
  <c r="HR303" i="52"/>
  <c r="IF310" i="52"/>
  <c r="HT310" i="52"/>
  <c r="GK314" i="52"/>
  <c r="FY314" i="52"/>
  <c r="FQ318" i="52"/>
  <c r="GC318" i="52"/>
  <c r="GE325" i="52"/>
  <c r="FS325" i="52"/>
  <c r="HP328" i="52"/>
  <c r="IB328" i="52"/>
  <c r="GH292" i="52"/>
  <c r="FV292" i="52"/>
  <c r="FT337" i="52"/>
  <c r="GF337" i="52"/>
  <c r="IE347" i="52"/>
  <c r="HS347" i="52"/>
  <c r="GJ351" i="52"/>
  <c r="FX351" i="52"/>
  <c r="HO365" i="52"/>
  <c r="IA365" i="52"/>
  <c r="FT369" i="52"/>
  <c r="GF369" i="52"/>
  <c r="IC372" i="52"/>
  <c r="HQ372" i="52"/>
  <c r="FV376" i="52"/>
  <c r="GH376" i="52"/>
  <c r="GJ383" i="52"/>
  <c r="FX383" i="52"/>
  <c r="GE364" i="52"/>
  <c r="FS364" i="52"/>
  <c r="FU371" i="52"/>
  <c r="GG371" i="52"/>
  <c r="HR406" i="52"/>
  <c r="ID406" i="52"/>
  <c r="FY417" i="52"/>
  <c r="GK417" i="52"/>
  <c r="FQ421" i="52"/>
  <c r="GC421" i="52"/>
  <c r="GE428" i="52"/>
  <c r="FS428" i="52"/>
  <c r="FR181" i="52"/>
  <c r="HN265" i="52"/>
  <c r="HZ184" i="52"/>
  <c r="GI196" i="52"/>
  <c r="HP242" i="52"/>
  <c r="IB289" i="52"/>
  <c r="FV190" i="52"/>
  <c r="FR187" i="52"/>
  <c r="FV242" i="52"/>
  <c r="FU189" i="52"/>
  <c r="FY209" i="52"/>
  <c r="FW239" i="52"/>
  <c r="IF229" i="52"/>
  <c r="IF217" i="52"/>
  <c r="GI221" i="52"/>
  <c r="FV264" i="52"/>
  <c r="GE264" i="52"/>
  <c r="IC301" i="52"/>
  <c r="FV187" i="52"/>
  <c r="HY151" i="52"/>
  <c r="IB191" i="52"/>
  <c r="GJ208" i="52"/>
  <c r="ID286" i="52"/>
  <c r="GJ395" i="52"/>
  <c r="HS238" i="52"/>
  <c r="HN155" i="52"/>
  <c r="HK155" i="52" s="1"/>
  <c r="FR301" i="52"/>
  <c r="FS348" i="52"/>
  <c r="GK214" i="52"/>
  <c r="GC330" i="52"/>
  <c r="GF257" i="52"/>
  <c r="HN233" i="52"/>
  <c r="IA221" i="52"/>
  <c r="IG242" i="52"/>
  <c r="IF254" i="52"/>
  <c r="HZ272" i="52"/>
  <c r="GF194" i="52"/>
  <c r="HP158" i="52"/>
  <c r="HP166" i="52"/>
  <c r="GI209" i="52"/>
  <c r="GA209" i="52" s="1"/>
  <c r="FW253" i="52"/>
  <c r="HP137" i="52"/>
  <c r="FS195" i="52"/>
  <c r="ID198" i="52"/>
  <c r="IB225" i="52"/>
  <c r="GE232" i="52"/>
  <c r="GE257" i="52"/>
  <c r="ID283" i="52"/>
  <c r="GK297" i="52"/>
  <c r="GH267" i="52"/>
  <c r="GC215" i="52"/>
  <c r="HY359" i="52"/>
  <c r="HN353" i="52"/>
  <c r="FV377" i="52"/>
  <c r="FR395" i="52"/>
  <c r="GH262" i="52"/>
  <c r="ID333" i="52"/>
  <c r="GE391" i="52"/>
  <c r="GH231" i="52"/>
  <c r="HZ375" i="52"/>
  <c r="IA430" i="52"/>
  <c r="FV408" i="52"/>
  <c r="IF423" i="52"/>
  <c r="ID384" i="52"/>
  <c r="IA408" i="52"/>
  <c r="FT291" i="52"/>
  <c r="GK342" i="52"/>
  <c r="HM288" i="52"/>
  <c r="GK413" i="52"/>
  <c r="FR423" i="52"/>
  <c r="IA376" i="52"/>
  <c r="HT202" i="52"/>
  <c r="HM423" i="52"/>
  <c r="IC219" i="52"/>
  <c r="HW219" i="52" s="1"/>
  <c r="HQ219" i="52"/>
  <c r="HK219" i="52" s="1"/>
  <c r="GH296" i="52"/>
  <c r="FV296" i="52"/>
  <c r="HO323" i="52"/>
  <c r="IA323" i="52"/>
  <c r="IC330" i="52"/>
  <c r="HQ330" i="52"/>
  <c r="FT370" i="52"/>
  <c r="GF370" i="52"/>
  <c r="HS380" i="52"/>
  <c r="IE380" i="52"/>
  <c r="HY391" i="52"/>
  <c r="HM391" i="52"/>
  <c r="GF402" i="52"/>
  <c r="FT402" i="52"/>
  <c r="GG376" i="52"/>
  <c r="FU376" i="52"/>
  <c r="FY390" i="52"/>
  <c r="GK390" i="52"/>
  <c r="HP404" i="52"/>
  <c r="IB404" i="52"/>
  <c r="HR399" i="52"/>
  <c r="ID399" i="52"/>
  <c r="FQ414" i="52"/>
  <c r="GC414" i="52"/>
  <c r="GC367" i="52"/>
  <c r="FQ367" i="52"/>
  <c r="GE374" i="52"/>
  <c r="FS374" i="52"/>
  <c r="FU413" i="52"/>
  <c r="GG413" i="52"/>
  <c r="GI420" i="52"/>
  <c r="FW420" i="52"/>
  <c r="GH331" i="52"/>
  <c r="FV331" i="52"/>
  <c r="GE363" i="52"/>
  <c r="FS363" i="52"/>
  <c r="IA293" i="52"/>
  <c r="HO293" i="52"/>
  <c r="HS307" i="52"/>
  <c r="IE307" i="52"/>
  <c r="HQ351" i="52"/>
  <c r="IC351" i="52"/>
  <c r="IC415" i="52"/>
  <c r="HQ415" i="52"/>
  <c r="HR387" i="52"/>
  <c r="ID387" i="52"/>
  <c r="GC402" i="52"/>
  <c r="FQ402" i="52"/>
  <c r="GK430" i="52"/>
  <c r="FY430" i="52"/>
  <c r="GC380" i="52"/>
  <c r="FQ380" i="52"/>
  <c r="IF416" i="52"/>
  <c r="HT416" i="52"/>
  <c r="ID407" i="52"/>
  <c r="HR407" i="52"/>
  <c r="GC422" i="52"/>
  <c r="FQ422" i="52"/>
  <c r="IF334" i="52"/>
  <c r="HT334" i="52"/>
  <c r="FQ356" i="52"/>
  <c r="GC356" i="52"/>
  <c r="GG335" i="52"/>
  <c r="FU335" i="52"/>
  <c r="GI374" i="52"/>
  <c r="FW374" i="52"/>
  <c r="GG399" i="52"/>
  <c r="FU399" i="52"/>
  <c r="HT409" i="52"/>
  <c r="IF409" i="52"/>
  <c r="FS424" i="52"/>
  <c r="GE424" i="52"/>
  <c r="HR434" i="52"/>
  <c r="ID434" i="52"/>
  <c r="GF334" i="52"/>
  <c r="FT334" i="52"/>
  <c r="HS376" i="52"/>
  <c r="IE376" i="52"/>
  <c r="FR391" i="52"/>
  <c r="GD391" i="52"/>
  <c r="GF398" i="52"/>
  <c r="FT398" i="52"/>
  <c r="HS408" i="52"/>
  <c r="IE408" i="52"/>
  <c r="IG415" i="52"/>
  <c r="HU415" i="52"/>
  <c r="GK388" i="52"/>
  <c r="FY388" i="52"/>
  <c r="HM325" i="52"/>
  <c r="HY325" i="52"/>
  <c r="IF338" i="52"/>
  <c r="HT338" i="52"/>
  <c r="FU360" i="52"/>
  <c r="GG360" i="52"/>
  <c r="HP370" i="52"/>
  <c r="IB370" i="52"/>
  <c r="GC430" i="52"/>
  <c r="FQ430" i="52"/>
  <c r="FU414" i="52"/>
  <c r="GG414" i="52"/>
  <c r="FV66" i="52"/>
  <c r="GH66" i="52"/>
  <c r="FU258" i="52"/>
  <c r="GG258" i="52"/>
  <c r="GK364" i="52"/>
  <c r="FY364" i="52"/>
  <c r="FU154" i="52"/>
  <c r="GG154" i="52"/>
  <c r="FU250" i="52"/>
  <c r="GG250" i="52"/>
  <c r="FV247" i="52"/>
  <c r="GH247" i="52"/>
  <c r="HY212" i="52"/>
  <c r="HM212" i="52"/>
  <c r="GI424" i="52"/>
  <c r="FW424" i="52"/>
  <c r="IF352" i="52"/>
  <c r="HT352" i="52"/>
  <c r="FV67" i="52"/>
  <c r="GH67" i="52"/>
  <c r="HR70" i="52"/>
  <c r="ID70" i="52"/>
  <c r="FY81" i="52"/>
  <c r="GK81" i="52"/>
  <c r="HR65" i="52"/>
  <c r="ID65" i="52"/>
  <c r="FV54" i="52"/>
  <c r="GH54" i="52"/>
  <c r="HR63" i="52"/>
  <c r="ID63" i="52"/>
  <c r="GK98" i="52"/>
  <c r="FY98" i="52"/>
  <c r="FV68" i="52"/>
  <c r="FO68" i="52" s="1"/>
  <c r="GH68" i="52"/>
  <c r="HR83" i="52"/>
  <c r="ID83" i="52"/>
  <c r="HR89" i="52"/>
  <c r="ID89" i="52"/>
  <c r="HR94" i="52"/>
  <c r="ID94" i="52"/>
  <c r="GK105" i="52"/>
  <c r="FY105" i="52"/>
  <c r="HT201" i="52"/>
  <c r="IF201" i="52"/>
  <c r="HR185" i="52"/>
  <c r="HK185" i="52" s="1"/>
  <c r="J185" i="52" s="1"/>
  <c r="ID185" i="52"/>
  <c r="IC215" i="52"/>
  <c r="HQ215" i="52"/>
  <c r="HU388" i="52"/>
  <c r="IG388" i="52"/>
  <c r="HM310" i="52"/>
  <c r="IG355" i="52"/>
  <c r="HO366" i="52"/>
  <c r="FT434" i="52"/>
  <c r="FU435" i="52"/>
  <c r="IB362" i="52"/>
  <c r="HZ434" i="52"/>
  <c r="ID416" i="52"/>
  <c r="IC405" i="52"/>
  <c r="FX279" i="52"/>
  <c r="HO429" i="52"/>
  <c r="FX352" i="52"/>
  <c r="HU383" i="52"/>
  <c r="GG416" i="52"/>
  <c r="FX348" i="52"/>
  <c r="HM284" i="52"/>
  <c r="HK284" i="52" s="1"/>
  <c r="J284" i="52" s="1"/>
  <c r="FU367" i="52"/>
  <c r="IA380" i="52"/>
  <c r="FV419" i="52"/>
  <c r="HS358" i="52"/>
  <c r="HP410" i="52"/>
  <c r="HP342" i="52"/>
  <c r="GJ416" i="52"/>
  <c r="GG394" i="52"/>
  <c r="GK363" i="52"/>
  <c r="FV36" i="52"/>
  <c r="FY395" i="52"/>
  <c r="FT401" i="52"/>
  <c r="HT364" i="52"/>
  <c r="FT366" i="52"/>
  <c r="FT338" i="52"/>
  <c r="HU365" i="52"/>
  <c r="FU318" i="52"/>
  <c r="EC33" i="52"/>
  <c r="DW33" i="52"/>
  <c r="EA33" i="52"/>
  <c r="HS62" i="52"/>
  <c r="GG71" i="52"/>
  <c r="FS375" i="52"/>
  <c r="FW45" i="52"/>
  <c r="HM125" i="52"/>
  <c r="HQ120" i="52"/>
  <c r="FY106" i="52"/>
  <c r="FV61" i="52"/>
  <c r="GH61" i="52"/>
  <c r="IG37" i="52"/>
  <c r="HU37" i="52"/>
  <c r="FV45" i="52"/>
  <c r="GH45" i="52"/>
  <c r="FV57" i="52"/>
  <c r="GH57" i="52"/>
  <c r="GK75" i="52"/>
  <c r="GA75" i="52" s="1"/>
  <c r="E75" i="52" s="1"/>
  <c r="FY75" i="52"/>
  <c r="HR82" i="52"/>
  <c r="ID82" i="52"/>
  <c r="FY93" i="52"/>
  <c r="GK93" i="52"/>
  <c r="GK71" i="52"/>
  <c r="FY71" i="52"/>
  <c r="FV64" i="52"/>
  <c r="GH64" i="52"/>
  <c r="GK74" i="52"/>
  <c r="FY74" i="52"/>
  <c r="FO74" i="52" s="1"/>
  <c r="FP74" i="52" s="1"/>
  <c r="G74" i="52" s="1"/>
  <c r="GK100" i="52"/>
  <c r="FY100" i="52"/>
  <c r="GK96" i="52"/>
  <c r="FY96" i="52"/>
  <c r="ID96" i="52"/>
  <c r="HR96" i="52"/>
  <c r="GF144" i="52"/>
  <c r="GA144" i="52" s="1"/>
  <c r="GB144" i="52" s="1"/>
  <c r="H144" i="52" s="1"/>
  <c r="FT144" i="52"/>
  <c r="FW131" i="52"/>
  <c r="GI131" i="52"/>
  <c r="HT134" i="52"/>
  <c r="IF134" i="52"/>
  <c r="HS116" i="52"/>
  <c r="IE116" i="52"/>
  <c r="HW116" i="52" s="1"/>
  <c r="GE143" i="52"/>
  <c r="GA143" i="52" s="1"/>
  <c r="FS143" i="52"/>
  <c r="HR79" i="52"/>
  <c r="ID79" i="52"/>
  <c r="GF147" i="52"/>
  <c r="FT147" i="52"/>
  <c r="IE157" i="52"/>
  <c r="HS157" i="52"/>
  <c r="GJ161" i="52"/>
  <c r="FX161" i="52"/>
  <c r="GF179" i="52"/>
  <c r="FT179" i="52"/>
  <c r="HY200" i="52"/>
  <c r="HM200" i="52"/>
  <c r="GE146" i="52"/>
  <c r="FS146" i="52"/>
  <c r="FY167" i="52"/>
  <c r="GK167" i="52"/>
  <c r="GE178" i="52"/>
  <c r="FS178" i="52"/>
  <c r="GI130" i="52"/>
  <c r="FW130" i="52"/>
  <c r="IE151" i="52"/>
  <c r="HS151" i="52"/>
  <c r="IA169" i="52"/>
  <c r="HO169" i="52"/>
  <c r="HK169" i="52" s="1"/>
  <c r="HL169" i="52" s="1"/>
  <c r="M169" i="52" s="1"/>
  <c r="IC176" i="52"/>
  <c r="HQ176" i="52"/>
  <c r="FV180" i="52"/>
  <c r="GH180" i="52"/>
  <c r="FX187" i="52"/>
  <c r="GJ187" i="52"/>
  <c r="HO201" i="52"/>
  <c r="IA201" i="52"/>
  <c r="IC208" i="52"/>
  <c r="HQ208" i="52"/>
  <c r="FS126" i="52"/>
  <c r="FO126" i="52" s="1"/>
  <c r="GE126" i="52"/>
  <c r="FW140" i="52"/>
  <c r="GI140" i="52"/>
  <c r="GI127" i="52"/>
  <c r="FW127" i="52"/>
  <c r="HT130" i="52"/>
  <c r="IF130" i="52"/>
  <c r="IA179" i="52"/>
  <c r="HO179" i="52"/>
  <c r="HK179" i="52" s="1"/>
  <c r="FS186" i="52"/>
  <c r="GE186" i="52"/>
  <c r="FW200" i="52"/>
  <c r="GI200" i="52"/>
  <c r="GK207" i="52"/>
  <c r="FY207" i="52"/>
  <c r="IA156" i="52"/>
  <c r="HO156" i="52"/>
  <c r="GF192" i="52"/>
  <c r="FT192" i="52"/>
  <c r="FV199" i="52"/>
  <c r="GH199" i="52"/>
  <c r="IF172" i="52"/>
  <c r="HT172" i="52"/>
  <c r="HR215" i="52"/>
  <c r="ID215" i="52"/>
  <c r="FY226" i="52"/>
  <c r="GK226" i="52"/>
  <c r="FQ230" i="52"/>
  <c r="GC230" i="52"/>
  <c r="GG244" i="52"/>
  <c r="FU244" i="52"/>
  <c r="HR247" i="52"/>
  <c r="ID247" i="52"/>
  <c r="FY258" i="52"/>
  <c r="GK258" i="52"/>
  <c r="GG195" i="52"/>
  <c r="FU195" i="52"/>
  <c r="GF162" i="52"/>
  <c r="FT162" i="52"/>
  <c r="GJ176" i="52"/>
  <c r="FX176" i="52"/>
  <c r="ID217" i="52"/>
  <c r="HR217" i="52"/>
  <c r="GK228" i="52"/>
  <c r="FY228" i="52"/>
  <c r="GC232" i="52"/>
  <c r="FQ232" i="52"/>
  <c r="GC264" i="52"/>
  <c r="FQ264" i="52"/>
  <c r="FT183" i="52"/>
  <c r="GF183" i="52"/>
  <c r="FY84" i="52"/>
  <c r="GK84" i="52"/>
  <c r="GE150" i="52"/>
  <c r="FS150" i="52"/>
  <c r="FU157" i="52"/>
  <c r="GG157" i="52"/>
  <c r="FY171" i="52"/>
  <c r="FO171" i="52" s="1"/>
  <c r="FP171" i="52" s="1"/>
  <c r="G171" i="52" s="1"/>
  <c r="GK171" i="52"/>
  <c r="GE182" i="52"/>
  <c r="FS182" i="52"/>
  <c r="IF199" i="52"/>
  <c r="HT199" i="52"/>
  <c r="IA152" i="52"/>
  <c r="HO152" i="52"/>
  <c r="HQ159" i="52"/>
  <c r="IC159" i="52"/>
  <c r="HW159" i="52" s="1"/>
  <c r="FY210" i="52"/>
  <c r="GK210" i="52"/>
  <c r="IC228" i="52"/>
  <c r="HQ228" i="52"/>
  <c r="FU158" i="52"/>
  <c r="GG158" i="52"/>
  <c r="GA158" i="52" s="1"/>
  <c r="E158" i="52" s="1"/>
  <c r="FY172" i="52"/>
  <c r="GK172" i="52"/>
  <c r="GI226" i="52"/>
  <c r="FW226" i="52"/>
  <c r="FY150" i="52"/>
  <c r="GK150" i="52"/>
  <c r="IB279" i="52"/>
  <c r="HP279" i="52"/>
  <c r="GI290" i="52"/>
  <c r="FW290" i="52"/>
  <c r="GG315" i="52"/>
  <c r="FU315" i="52"/>
  <c r="HQ255" i="52"/>
  <c r="IC255" i="52"/>
  <c r="IG283" i="52"/>
  <c r="HU283" i="52"/>
  <c r="GF298" i="52"/>
  <c r="FT298" i="52"/>
  <c r="IG315" i="52"/>
  <c r="HU315" i="52"/>
  <c r="IF150" i="52"/>
  <c r="HT150" i="52"/>
  <c r="GI179" i="52"/>
  <c r="FW179" i="52"/>
  <c r="HY224" i="52"/>
  <c r="HM224" i="52"/>
  <c r="GF235" i="52"/>
  <c r="FT235" i="52"/>
  <c r="FQ184" i="52"/>
  <c r="GC184" i="52"/>
  <c r="GA184" i="52" s="1"/>
  <c r="E184" i="52" s="1"/>
  <c r="GG198" i="52"/>
  <c r="FU198" i="52"/>
  <c r="GE222" i="52"/>
  <c r="FS222" i="52"/>
  <c r="GK243" i="52"/>
  <c r="FY243" i="52"/>
  <c r="FQ247" i="52"/>
  <c r="GC247" i="52"/>
  <c r="GE254" i="52"/>
  <c r="FS254" i="52"/>
  <c r="FO254" i="52" s="1"/>
  <c r="FP254" i="52" s="1"/>
  <c r="G254" i="52" s="1"/>
  <c r="IG235" i="52"/>
  <c r="HU235" i="52"/>
  <c r="IF271" i="52"/>
  <c r="HT271" i="52"/>
  <c r="GK275" i="52"/>
  <c r="FY275" i="52"/>
  <c r="FU293" i="52"/>
  <c r="GG293" i="52"/>
  <c r="GK307" i="52"/>
  <c r="FY307" i="52"/>
  <c r="GC311" i="52"/>
  <c r="FQ311" i="52"/>
  <c r="ID328" i="52"/>
  <c r="HR328" i="52"/>
  <c r="FV283" i="52"/>
  <c r="GH283" i="52"/>
  <c r="IE286" i="52"/>
  <c r="HS286" i="52"/>
  <c r="IC311" i="52"/>
  <c r="HQ311" i="52"/>
  <c r="GJ322" i="52"/>
  <c r="FX322" i="52"/>
  <c r="GD205" i="52"/>
  <c r="FR205" i="52"/>
  <c r="GE122" i="52"/>
  <c r="FS122" i="52"/>
  <c r="FU210" i="52"/>
  <c r="GG210" i="52"/>
  <c r="FQ218" i="52"/>
  <c r="GC218" i="52"/>
  <c r="FY246" i="52"/>
  <c r="GK246" i="52"/>
  <c r="FQ250" i="52"/>
  <c r="GC250" i="52"/>
  <c r="IB176" i="52"/>
  <c r="HP176" i="52"/>
  <c r="IC216" i="52"/>
  <c r="HQ216" i="52"/>
  <c r="GH220" i="52"/>
  <c r="FV220" i="52"/>
  <c r="GH252" i="52"/>
  <c r="FV252" i="52"/>
  <c r="GI214" i="52"/>
  <c r="FW214" i="52"/>
  <c r="IB235" i="52"/>
  <c r="HP235" i="52"/>
  <c r="IB267" i="52"/>
  <c r="HP267" i="52"/>
  <c r="HM247" i="52"/>
  <c r="HY247" i="52"/>
  <c r="GE305" i="52"/>
  <c r="FS305" i="52"/>
  <c r="IF322" i="52"/>
  <c r="HT322" i="52"/>
  <c r="GJ283" i="52"/>
  <c r="FX283" i="52"/>
  <c r="HS311" i="52"/>
  <c r="IE311" i="52"/>
  <c r="IG334" i="52"/>
  <c r="HU334" i="52"/>
  <c r="IC352" i="52"/>
  <c r="HQ352" i="52"/>
  <c r="GJ363" i="52"/>
  <c r="FX363" i="52"/>
  <c r="IC384" i="52"/>
  <c r="HQ384" i="52"/>
  <c r="FV388" i="52"/>
  <c r="GH388" i="52"/>
  <c r="FT413" i="52"/>
  <c r="GF413" i="52"/>
  <c r="GF259" i="52"/>
  <c r="FT259" i="52"/>
  <c r="GF279" i="52"/>
  <c r="FT279" i="52"/>
  <c r="HO307" i="52"/>
  <c r="IA307" i="52"/>
  <c r="IE321" i="52"/>
  <c r="HS321" i="52"/>
  <c r="IF333" i="52"/>
  <c r="HT333" i="52"/>
  <c r="FU355" i="52"/>
  <c r="GG355" i="52"/>
  <c r="GI191" i="52"/>
  <c r="FW191" i="52"/>
  <c r="IG267" i="52"/>
  <c r="HU267" i="52"/>
  <c r="HT292" i="52"/>
  <c r="HK292" i="52" s="1"/>
  <c r="J292" i="52" s="1"/>
  <c r="IF292" i="52"/>
  <c r="IB310" i="52"/>
  <c r="HP310" i="52"/>
  <c r="FU314" i="52"/>
  <c r="GG314" i="52"/>
  <c r="GF351" i="52"/>
  <c r="FT351" i="52"/>
  <c r="GH422" i="52"/>
  <c r="FV422" i="52"/>
  <c r="IE425" i="52"/>
  <c r="HS425" i="52"/>
  <c r="GG334" i="52"/>
  <c r="FU334" i="52"/>
  <c r="GK331" i="52"/>
  <c r="FY331" i="52"/>
  <c r="GG349" i="52"/>
  <c r="FU349" i="52"/>
  <c r="FU279" i="52"/>
  <c r="GG279" i="52"/>
  <c r="GG311" i="52"/>
  <c r="FU311" i="52"/>
  <c r="GJ263" i="52"/>
  <c r="FX263" i="52"/>
  <c r="HN182" i="52"/>
  <c r="IG158" i="52"/>
  <c r="IG168" i="52"/>
  <c r="IF222" i="52"/>
  <c r="HU123" i="52"/>
  <c r="HU129" i="52"/>
  <c r="HU132" i="52"/>
  <c r="GD149" i="52"/>
  <c r="HR222" i="52"/>
  <c r="HK222" i="52" s="1"/>
  <c r="FY233" i="52"/>
  <c r="GD250" i="52"/>
  <c r="GK329" i="52"/>
  <c r="GJ249" i="52"/>
  <c r="IC163" i="52"/>
  <c r="IB149" i="52"/>
  <c r="IC150" i="52"/>
  <c r="HU177" i="52"/>
  <c r="FY111" i="52"/>
  <c r="GF250" i="52"/>
  <c r="GC171" i="52"/>
  <c r="HQ195" i="52"/>
  <c r="HP247" i="52"/>
  <c r="HP321" i="52"/>
  <c r="FS165" i="52"/>
  <c r="GJ155" i="52"/>
  <c r="FY260" i="52"/>
  <c r="FV119" i="52"/>
  <c r="FW258" i="52"/>
  <c r="HM319" i="52"/>
  <c r="HS183" i="52"/>
  <c r="HT325" i="52"/>
  <c r="GC262" i="52"/>
  <c r="GG148" i="52"/>
  <c r="HM177" i="52"/>
  <c r="HU252" i="52"/>
  <c r="GC165" i="52"/>
  <c r="GC175" i="52"/>
  <c r="GG352" i="52"/>
  <c r="HS359" i="52"/>
  <c r="FW289" i="52"/>
  <c r="HO409" i="52"/>
  <c r="FS286" i="52"/>
  <c r="HM172" i="52"/>
  <c r="IG164" i="52"/>
  <c r="FR204" i="52"/>
  <c r="GF205" i="52"/>
  <c r="IC165" i="52"/>
  <c r="GJ197" i="52"/>
  <c r="HS125" i="52"/>
  <c r="GG153" i="52"/>
  <c r="HP215" i="52"/>
  <c r="HR100" i="52"/>
  <c r="GH227" i="52"/>
  <c r="FT160" i="52"/>
  <c r="HT239" i="52"/>
  <c r="ID235" i="52"/>
  <c r="GH58" i="52"/>
  <c r="GE112" i="52"/>
  <c r="FY203" i="52"/>
  <c r="GK211" i="52"/>
  <c r="FY76" i="52"/>
  <c r="ID196" i="52"/>
  <c r="HM181" i="52"/>
  <c r="FY112" i="52"/>
  <c r="ID67" i="52"/>
  <c r="FU232" i="52"/>
  <c r="HQ248" i="52"/>
  <c r="GC298" i="52"/>
  <c r="HO175" i="52"/>
  <c r="IE391" i="52"/>
  <c r="FT156" i="52"/>
  <c r="FX170" i="52"/>
  <c r="GH70" i="52"/>
  <c r="HM204" i="52"/>
  <c r="GK162" i="52"/>
  <c r="FU271" i="52"/>
  <c r="IC279" i="52"/>
  <c r="HN118" i="52"/>
  <c r="HS161" i="52"/>
  <c r="FQ115" i="52"/>
  <c r="FW321" i="52"/>
  <c r="FW153" i="52"/>
  <c r="HS170" i="52"/>
  <c r="HP426" i="52"/>
  <c r="HS59" i="52"/>
  <c r="HZ63" i="52"/>
  <c r="HY396" i="52"/>
  <c r="GC82" i="52"/>
  <c r="HO82" i="52"/>
  <c r="GH150" i="52"/>
  <c r="FQ77" i="52"/>
  <c r="HZ80" i="52"/>
  <c r="GK232" i="52"/>
  <c r="HM357" i="52"/>
  <c r="HZ64" i="52"/>
  <c r="HM40" i="52"/>
  <c r="IE105" i="52"/>
  <c r="IE263" i="52"/>
  <c r="HS69" i="52"/>
  <c r="FX101" i="52"/>
  <c r="HY233" i="52"/>
  <c r="FT81" i="52"/>
  <c r="HS417" i="52"/>
  <c r="FY128" i="52"/>
  <c r="FT40" i="52"/>
  <c r="HQ86" i="52"/>
  <c r="GG292" i="52"/>
  <c r="FT71" i="52"/>
  <c r="GH79" i="52"/>
  <c r="GD88" i="52"/>
  <c r="FX57" i="52"/>
  <c r="HS66" i="52"/>
  <c r="HS74" i="52"/>
  <c r="HK74" i="52" s="1"/>
  <c r="HP111" i="52"/>
  <c r="HN104" i="52"/>
  <c r="GG41" i="52"/>
  <c r="GK44" i="52"/>
  <c r="GF139" i="52"/>
  <c r="FV113" i="52"/>
  <c r="FV124" i="52"/>
  <c r="FS84" i="52"/>
  <c r="FO84" i="52" s="1"/>
  <c r="FP84" i="52" s="1"/>
  <c r="G84" i="52" s="1"/>
  <c r="HY45" i="52"/>
  <c r="FU115" i="52"/>
  <c r="HZ275" i="52"/>
  <c r="IG345" i="52"/>
  <c r="FU40" i="52"/>
  <c r="GG40" i="52"/>
  <c r="IE56" i="52"/>
  <c r="HS56" i="52"/>
  <c r="FV51" i="52"/>
  <c r="FO51" i="52" s="1"/>
  <c r="D51" i="52" s="1"/>
  <c r="GH51" i="52"/>
  <c r="GA51" i="52" s="1"/>
  <c r="GB51" i="52" s="1"/>
  <c r="H51" i="52" s="1"/>
  <c r="HN39" i="52"/>
  <c r="HZ39" i="52"/>
  <c r="IB46" i="52"/>
  <c r="HP46" i="52"/>
  <c r="HU42" i="52"/>
  <c r="HK42" i="52" s="1"/>
  <c r="HL42" i="52" s="1"/>
  <c r="M42" i="52" s="1"/>
  <c r="EN33" i="52"/>
  <c r="FV37" i="52"/>
  <c r="GH37" i="52"/>
  <c r="IG47" i="52"/>
  <c r="HU47" i="52"/>
  <c r="HY79" i="52"/>
  <c r="HM79" i="52"/>
  <c r="IC79" i="52"/>
  <c r="HQ79" i="52"/>
  <c r="HN70" i="52"/>
  <c r="HZ70" i="52"/>
  <c r="HW70" i="52" s="1"/>
  <c r="FR92" i="52"/>
  <c r="GD92" i="52"/>
  <c r="GF73" i="52"/>
  <c r="FT73" i="52"/>
  <c r="HZ100" i="52"/>
  <c r="HN100" i="52"/>
  <c r="GI81" i="52"/>
  <c r="FW81" i="52"/>
  <c r="HY119" i="52"/>
  <c r="HM119" i="52"/>
  <c r="IE140" i="52"/>
  <c r="HS140" i="52"/>
  <c r="FW117" i="52"/>
  <c r="GI117" i="52"/>
  <c r="GI62" i="52"/>
  <c r="FW62" i="52"/>
  <c r="FO62" i="52" s="1"/>
  <c r="FP62" i="52" s="1"/>
  <c r="G62" i="52" s="1"/>
  <c r="HR87" i="52"/>
  <c r="ID87" i="52"/>
  <c r="HY129" i="52"/>
  <c r="HM129" i="52"/>
  <c r="IG130" i="52"/>
  <c r="HU130" i="52"/>
  <c r="GE170" i="52"/>
  <c r="FS170" i="52"/>
  <c r="GG177" i="52"/>
  <c r="FU177" i="52"/>
  <c r="IG124" i="52"/>
  <c r="HU124" i="52"/>
  <c r="IA135" i="52"/>
  <c r="HO135" i="52"/>
  <c r="HN160" i="52"/>
  <c r="HZ160" i="52"/>
  <c r="ID174" i="52"/>
  <c r="HR174" i="52"/>
  <c r="FT117" i="52"/>
  <c r="GF117" i="52"/>
  <c r="FS124" i="52"/>
  <c r="GE124" i="52"/>
  <c r="GA124" i="52" s="1"/>
  <c r="HU160" i="52"/>
  <c r="IG160" i="52"/>
  <c r="IF195" i="52"/>
  <c r="HT195" i="52"/>
  <c r="IA180" i="52"/>
  <c r="HO180" i="52"/>
  <c r="HQ187" i="52"/>
  <c r="IC187" i="52"/>
  <c r="GE229" i="52"/>
  <c r="GA229" i="52" s="1"/>
  <c r="GB229" i="52" s="1"/>
  <c r="H229" i="52" s="1"/>
  <c r="FS229" i="52"/>
  <c r="FW243" i="52"/>
  <c r="GI243" i="52"/>
  <c r="IE164" i="52"/>
  <c r="HS164" i="52"/>
  <c r="GE163" i="52"/>
  <c r="FS163" i="52"/>
  <c r="IF216" i="52"/>
  <c r="HT216" i="52"/>
  <c r="GE231" i="52"/>
  <c r="FS231" i="52"/>
  <c r="HR152" i="52"/>
  <c r="ID152" i="52"/>
  <c r="FY163" i="52"/>
  <c r="GK163" i="52"/>
  <c r="HT191" i="52"/>
  <c r="IF191" i="52"/>
  <c r="HW191" i="52" s="1"/>
  <c r="FR173" i="52"/>
  <c r="FO173" i="52" s="1"/>
  <c r="GD173" i="52"/>
  <c r="GK225" i="52"/>
  <c r="FY225" i="52"/>
  <c r="FV297" i="52"/>
  <c r="GH297" i="52"/>
  <c r="HZ161" i="52"/>
  <c r="HN161" i="52"/>
  <c r="HQ230" i="52"/>
  <c r="IC230" i="52"/>
  <c r="GD252" i="52"/>
  <c r="FR252" i="52"/>
  <c r="HP281" i="52"/>
  <c r="IB281" i="52"/>
  <c r="HY289" i="52"/>
  <c r="HM289" i="52"/>
  <c r="FX186" i="52"/>
  <c r="GJ186" i="52"/>
  <c r="FU178" i="52"/>
  <c r="GG178" i="52"/>
  <c r="IC240" i="52"/>
  <c r="HQ240" i="52"/>
  <c r="HS247" i="52"/>
  <c r="IE247" i="52"/>
  <c r="GH237" i="52"/>
  <c r="FV237" i="52"/>
  <c r="GI279" i="52"/>
  <c r="FW279" i="52"/>
  <c r="IC344" i="52"/>
  <c r="HQ344" i="52"/>
  <c r="HY362" i="52"/>
  <c r="HM362" i="52"/>
  <c r="FQ333" i="52"/>
  <c r="GC333" i="52"/>
  <c r="HN295" i="52"/>
  <c r="HZ295" i="52"/>
  <c r="HT316" i="52"/>
  <c r="IF316" i="52"/>
  <c r="FR302" i="52"/>
  <c r="GD302" i="52"/>
  <c r="GJ357" i="52"/>
  <c r="FX357" i="52"/>
  <c r="IA371" i="52"/>
  <c r="HO371" i="52"/>
  <c r="GH382" i="52"/>
  <c r="FV382" i="52"/>
  <c r="GI348" i="52"/>
  <c r="FW348" i="52"/>
  <c r="HO261" i="52"/>
  <c r="IA261" i="52"/>
  <c r="GH293" i="52"/>
  <c r="FV293" i="52"/>
  <c r="IB180" i="52"/>
  <c r="HP180" i="52"/>
  <c r="FW299" i="52"/>
  <c r="GI299" i="52"/>
  <c r="IF302" i="52"/>
  <c r="HT302" i="52"/>
  <c r="FQ310" i="52"/>
  <c r="GC310" i="52"/>
  <c r="GE317" i="52"/>
  <c r="FS317" i="52"/>
  <c r="FU324" i="52"/>
  <c r="GG324" i="52"/>
  <c r="FT317" i="52"/>
  <c r="GF317" i="52"/>
  <c r="HQ332" i="52"/>
  <c r="IC332" i="52"/>
  <c r="GH336" i="52"/>
  <c r="FV336" i="52"/>
  <c r="HS339" i="52"/>
  <c r="IE339" i="52"/>
  <c r="GJ343" i="52"/>
  <c r="FX343" i="52"/>
  <c r="FT361" i="52"/>
  <c r="GF361" i="52"/>
  <c r="GJ375" i="52"/>
  <c r="FX375" i="52"/>
  <c r="GD386" i="52"/>
  <c r="FR386" i="52"/>
  <c r="IC396" i="52"/>
  <c r="HQ396" i="52"/>
  <c r="GK377" i="52"/>
  <c r="FY377" i="52"/>
  <c r="HN384" i="52"/>
  <c r="HZ384" i="52"/>
  <c r="FS388" i="52"/>
  <c r="GE388" i="52"/>
  <c r="GG395" i="52"/>
  <c r="FU395" i="52"/>
  <c r="FQ413" i="52"/>
  <c r="GC413" i="52"/>
  <c r="HR430" i="52"/>
  <c r="ID430" i="52"/>
  <c r="IA287" i="52"/>
  <c r="HO287" i="52"/>
  <c r="GH337" i="52"/>
  <c r="FV337" i="52"/>
  <c r="HM351" i="52"/>
  <c r="HY351" i="52"/>
  <c r="IC365" i="52"/>
  <c r="HQ365" i="52"/>
  <c r="FR387" i="52"/>
  <c r="GD387" i="52"/>
  <c r="HO390" i="52"/>
  <c r="IA390" i="52"/>
  <c r="HQ397" i="52"/>
  <c r="IC397" i="52"/>
  <c r="GF224" i="52"/>
  <c r="FT224" i="52"/>
  <c r="FU340" i="52"/>
  <c r="GG340" i="52"/>
  <c r="HT350" i="52"/>
  <c r="IF350" i="52"/>
  <c r="HP372" i="52"/>
  <c r="IB372" i="52"/>
  <c r="GE401" i="52"/>
  <c r="FS401" i="52"/>
  <c r="FY432" i="52"/>
  <c r="GK432" i="52"/>
  <c r="GC372" i="52"/>
  <c r="FQ372" i="52"/>
  <c r="GK400" i="52"/>
  <c r="FY400" i="52"/>
  <c r="HZ415" i="52"/>
  <c r="HN415" i="52"/>
  <c r="FQ382" i="52"/>
  <c r="GC382" i="52"/>
  <c r="GG396" i="52"/>
  <c r="FU396" i="52"/>
  <c r="GK410" i="52"/>
  <c r="FY410" i="52"/>
  <c r="GI373" i="52"/>
  <c r="FW373" i="52"/>
  <c r="GE366" i="52"/>
  <c r="FS366" i="52"/>
  <c r="GC391" i="52"/>
  <c r="FQ391" i="52"/>
  <c r="HT415" i="52"/>
  <c r="IF415" i="52"/>
  <c r="FY419" i="52"/>
  <c r="GK419" i="52"/>
  <c r="FS430" i="52"/>
  <c r="GE430" i="52"/>
  <c r="IE277" i="52"/>
  <c r="HW277" i="52" s="1"/>
  <c r="HS277" i="52"/>
  <c r="HU325" i="52"/>
  <c r="IG325" i="52"/>
  <c r="GK350" i="52"/>
  <c r="FY350" i="52"/>
  <c r="HO336" i="52"/>
  <c r="IA336" i="52"/>
  <c r="FT340" i="52"/>
  <c r="GF340" i="52"/>
  <c r="IE350" i="52"/>
  <c r="HS350" i="52"/>
  <c r="FX354" i="52"/>
  <c r="GJ354" i="52"/>
  <c r="HO368" i="52"/>
  <c r="IA368" i="52"/>
  <c r="GF372" i="52"/>
  <c r="FT372" i="52"/>
  <c r="HQ375" i="52"/>
  <c r="IC375" i="52"/>
  <c r="FX386" i="52"/>
  <c r="GJ386" i="52"/>
  <c r="HU389" i="52"/>
  <c r="IG389" i="52"/>
  <c r="HM393" i="52"/>
  <c r="HY393" i="52"/>
  <c r="FT324" i="52"/>
  <c r="GF324" i="52"/>
  <c r="GG384" i="52"/>
  <c r="FU384" i="52"/>
  <c r="GC390" i="52"/>
  <c r="FQ390" i="52"/>
  <c r="GH400" i="52"/>
  <c r="FV400" i="52"/>
  <c r="GJ407" i="52"/>
  <c r="FX407" i="52"/>
  <c r="HU410" i="52"/>
  <c r="IG410" i="52"/>
  <c r="HM414" i="52"/>
  <c r="HY414" i="52"/>
  <c r="GH266" i="52"/>
  <c r="FV266" i="52"/>
  <c r="GE352" i="52"/>
  <c r="FS352" i="52"/>
  <c r="HR394" i="52"/>
  <c r="ID394" i="52"/>
  <c r="GI398" i="52"/>
  <c r="FW398" i="52"/>
  <c r="HZ412" i="52"/>
  <c r="HN412" i="52"/>
  <c r="ID426" i="52"/>
  <c r="HR426" i="52"/>
  <c r="FW430" i="52"/>
  <c r="GI430" i="52"/>
  <c r="FX281" i="52"/>
  <c r="GJ281" i="52"/>
  <c r="GK340" i="52"/>
  <c r="FY340" i="52"/>
  <c r="FU160" i="52"/>
  <c r="GG160" i="52"/>
  <c r="IC276" i="52"/>
  <c r="HQ276" i="52"/>
  <c r="GD328" i="52"/>
  <c r="FR328" i="52"/>
  <c r="GD351" i="52"/>
  <c r="FR351" i="52"/>
  <c r="GJ372" i="52"/>
  <c r="FX372" i="52"/>
  <c r="FR383" i="52"/>
  <c r="GD383" i="52"/>
  <c r="GH397" i="52"/>
  <c r="FV397" i="52"/>
  <c r="HS400" i="52"/>
  <c r="IE400" i="52"/>
  <c r="FW40" i="52"/>
  <c r="GI40" i="52"/>
  <c r="IG431" i="52"/>
  <c r="HU431" i="52"/>
  <c r="HM435" i="52"/>
  <c r="HY435" i="52"/>
  <c r="FU336" i="52"/>
  <c r="GG336" i="52"/>
  <c r="FQ420" i="52"/>
  <c r="GC420" i="52"/>
  <c r="GG402" i="52"/>
  <c r="FU402" i="52"/>
  <c r="FW417" i="52"/>
  <c r="GI417" i="52"/>
  <c r="GG412" i="52"/>
  <c r="FU412" i="52"/>
  <c r="GI389" i="52"/>
  <c r="FW389" i="52"/>
  <c r="GI53" i="52"/>
  <c r="FW53" i="52"/>
  <c r="GF59" i="52"/>
  <c r="FT59" i="52"/>
  <c r="HN318" i="52"/>
  <c r="HZ318" i="52"/>
  <c r="FV279" i="52"/>
  <c r="GH279" i="52"/>
  <c r="FY316" i="52"/>
  <c r="GK316" i="52"/>
  <c r="GI416" i="52"/>
  <c r="FW416" i="52"/>
  <c r="FY256" i="52"/>
  <c r="GK256" i="52"/>
  <c r="HN310" i="52"/>
  <c r="HZ310" i="52"/>
  <c r="GD289" i="52"/>
  <c r="FR289" i="52"/>
  <c r="FX369" i="52"/>
  <c r="GJ369" i="52"/>
  <c r="GJ374" i="52"/>
  <c r="FX374" i="52"/>
  <c r="IG64" i="52"/>
  <c r="HU64" i="52"/>
  <c r="HK64" i="52" s="1"/>
  <c r="HL64" i="52" s="1"/>
  <c r="M64" i="52" s="1"/>
  <c r="IF198" i="52"/>
  <c r="HT198" i="52"/>
  <c r="GF288" i="52"/>
  <c r="GA288" i="52" s="1"/>
  <c r="GB288" i="52" s="1"/>
  <c r="H288" i="52" s="1"/>
  <c r="FT288" i="52"/>
  <c r="FT323" i="52"/>
  <c r="GF323" i="52"/>
  <c r="FY55" i="52"/>
  <c r="GK55" i="52"/>
  <c r="FR49" i="52"/>
  <c r="GD49" i="52"/>
  <c r="GJ54" i="52"/>
  <c r="FX54" i="52"/>
  <c r="IF40" i="52"/>
  <c r="HT40" i="52"/>
  <c r="HR49" i="52"/>
  <c r="ID49" i="52"/>
  <c r="GJ55" i="52"/>
  <c r="FX55" i="52"/>
  <c r="FV59" i="52"/>
  <c r="GH59" i="52"/>
  <c r="GJ66" i="52"/>
  <c r="FX66" i="52"/>
  <c r="HR56" i="52"/>
  <c r="ID56" i="52"/>
  <c r="IC62" i="52"/>
  <c r="HW62" i="52" s="1"/>
  <c r="HQ62" i="52"/>
  <c r="IA421" i="52"/>
  <c r="HO421" i="52"/>
  <c r="FX49" i="52"/>
  <c r="HS44" i="52"/>
  <c r="HS54" i="52"/>
  <c r="FX56" i="52"/>
  <c r="HM98" i="52"/>
  <c r="IE106" i="52"/>
  <c r="GE114" i="52"/>
  <c r="GC68" i="52"/>
  <c r="ID148" i="52"/>
  <c r="HW148" i="52" s="1"/>
  <c r="K148" i="52" s="1"/>
  <c r="GD293" i="52"/>
  <c r="HY169" i="52"/>
  <c r="FR177" i="52"/>
  <c r="IC292" i="52"/>
  <c r="FV155" i="52"/>
  <c r="GG363" i="52"/>
  <c r="GK94" i="52"/>
  <c r="GA94" i="52" s="1"/>
  <c r="HM67" i="52"/>
  <c r="HY67" i="52"/>
  <c r="FU45" i="52"/>
  <c r="GG45" i="52"/>
  <c r="IG58" i="52"/>
  <c r="HW58" i="52" s="1"/>
  <c r="HU58" i="52"/>
  <c r="IA86" i="52"/>
  <c r="HW86" i="52" s="1"/>
  <c r="HX86" i="52" s="1"/>
  <c r="N86" i="52" s="1"/>
  <c r="HO86" i="52"/>
  <c r="GF43" i="52"/>
  <c r="FT43" i="52"/>
  <c r="FU61" i="52"/>
  <c r="GG61" i="52"/>
  <c r="FY58" i="52"/>
  <c r="FO58" i="52" s="1"/>
  <c r="FP58" i="52" s="1"/>
  <c r="G58" i="52" s="1"/>
  <c r="GK58" i="52"/>
  <c r="FS105" i="52"/>
  <c r="GE105" i="52"/>
  <c r="GG112" i="52"/>
  <c r="FU112" i="52"/>
  <c r="FT105" i="52"/>
  <c r="GF105" i="52"/>
  <c r="GK99" i="52"/>
  <c r="FY99" i="52"/>
  <c r="ID119" i="52"/>
  <c r="HR119" i="52"/>
  <c r="IA117" i="52"/>
  <c r="HO117" i="52"/>
  <c r="FX113" i="52"/>
  <c r="GJ113" i="52"/>
  <c r="FT109" i="52"/>
  <c r="GF109" i="52"/>
  <c r="HZ110" i="52"/>
  <c r="HW110" i="52" s="1"/>
  <c r="HX110" i="52" s="1"/>
  <c r="N110" i="52" s="1"/>
  <c r="HN110" i="52"/>
  <c r="FW122" i="52"/>
  <c r="GI122" i="52"/>
  <c r="HU156" i="52"/>
  <c r="IG156" i="52"/>
  <c r="FX185" i="52"/>
  <c r="GJ185" i="52"/>
  <c r="HM192" i="52"/>
  <c r="HY192" i="52"/>
  <c r="HO199" i="52"/>
  <c r="IA199" i="52"/>
  <c r="GI152" i="52"/>
  <c r="FW152" i="52"/>
  <c r="FO152" i="52" s="1"/>
  <c r="IB173" i="52"/>
  <c r="HP173" i="52"/>
  <c r="IC142" i="52"/>
  <c r="HQ142" i="52"/>
  <c r="HQ168" i="52"/>
  <c r="IC168" i="52"/>
  <c r="HT122" i="52"/>
  <c r="IF122" i="52"/>
  <c r="FQ130" i="52"/>
  <c r="GC130" i="52"/>
  <c r="IG134" i="52"/>
  <c r="HU134" i="52"/>
  <c r="GI138" i="52"/>
  <c r="FW138" i="52"/>
  <c r="FX157" i="52"/>
  <c r="GJ157" i="52"/>
  <c r="IC178" i="52"/>
  <c r="HQ178" i="52"/>
  <c r="GI192" i="52"/>
  <c r="FW192" i="52"/>
  <c r="GK117" i="52"/>
  <c r="FY117" i="52"/>
  <c r="FR145" i="52"/>
  <c r="GD145" i="52"/>
  <c r="FV191" i="52"/>
  <c r="GH191" i="52"/>
  <c r="IG201" i="52"/>
  <c r="HU201" i="52"/>
  <c r="HM205" i="52"/>
  <c r="HY205" i="52"/>
  <c r="HZ183" i="52"/>
  <c r="HN183" i="52"/>
  <c r="HT214" i="52"/>
  <c r="IF214" i="52"/>
  <c r="FQ222" i="52"/>
  <c r="GC222" i="52"/>
  <c r="HZ257" i="52"/>
  <c r="HN257" i="52"/>
  <c r="HK257" i="52" s="1"/>
  <c r="J257" i="52" s="1"/>
  <c r="IB264" i="52"/>
  <c r="HP264" i="52"/>
  <c r="FR147" i="52"/>
  <c r="GD147" i="52"/>
  <c r="GH161" i="52"/>
  <c r="FV161" i="52"/>
  <c r="FU238" i="52"/>
  <c r="GG238" i="52"/>
  <c r="ID241" i="52"/>
  <c r="HR241" i="52"/>
  <c r="HQ210" i="52"/>
  <c r="IC210" i="52"/>
  <c r="HP145" i="52"/>
  <c r="IB145" i="52"/>
  <c r="HN202" i="52"/>
  <c r="HZ202" i="52"/>
  <c r="GK178" i="52"/>
  <c r="FY178" i="52"/>
  <c r="FT217" i="52"/>
  <c r="GF217" i="52"/>
  <c r="FY127" i="52"/>
  <c r="GK127" i="52"/>
  <c r="FS236" i="52"/>
  <c r="GE236" i="52"/>
  <c r="IA92" i="52"/>
  <c r="HO92" i="52"/>
  <c r="FS268" i="52"/>
  <c r="GE268" i="52"/>
  <c r="IB271" i="52"/>
  <c r="HP271" i="52"/>
  <c r="ID278" i="52"/>
  <c r="HR278" i="52"/>
  <c r="GK289" i="52"/>
  <c r="FY289" i="52"/>
  <c r="HR147" i="52"/>
  <c r="ID147" i="52"/>
  <c r="FT252" i="52"/>
  <c r="GF252" i="52"/>
  <c r="GD315" i="52"/>
  <c r="FR315" i="52"/>
  <c r="GF322" i="52"/>
  <c r="FT322" i="52"/>
  <c r="HR175" i="52"/>
  <c r="ID175" i="52"/>
  <c r="FU204" i="52"/>
  <c r="GG204" i="52"/>
  <c r="FU166" i="52"/>
  <c r="GG166" i="52"/>
  <c r="GG221" i="52"/>
  <c r="FU221" i="52"/>
  <c r="GK182" i="52"/>
  <c r="FY182" i="52"/>
  <c r="IE266" i="52"/>
  <c r="HS266" i="52"/>
  <c r="HZ274" i="52"/>
  <c r="HN274" i="52"/>
  <c r="GG285" i="52"/>
  <c r="FU285" i="52"/>
  <c r="GD221" i="52"/>
  <c r="FR221" i="52"/>
  <c r="FT300" i="52"/>
  <c r="GF300" i="52"/>
  <c r="IE310" i="52"/>
  <c r="HS310" i="52"/>
  <c r="HU317" i="52"/>
  <c r="IG317" i="52"/>
  <c r="HZ213" i="52"/>
  <c r="HW213" i="52" s="1"/>
  <c r="HN213" i="52"/>
  <c r="IB220" i="52"/>
  <c r="HP220" i="52"/>
  <c r="HZ245" i="52"/>
  <c r="HN245" i="52"/>
  <c r="IF158" i="52"/>
  <c r="HT158" i="52"/>
  <c r="HM226" i="52"/>
  <c r="HY226" i="52"/>
  <c r="HW226" i="52" s="1"/>
  <c r="HZ163" i="52"/>
  <c r="HN163" i="52"/>
  <c r="FQ249" i="52"/>
  <c r="GC249" i="52"/>
  <c r="GA249" i="52" s="1"/>
  <c r="GB249" i="52" s="1"/>
  <c r="H249" i="52" s="1"/>
  <c r="HM215" i="52"/>
  <c r="HY215" i="52"/>
  <c r="GI270" i="52"/>
  <c r="FW270" i="52"/>
  <c r="GK277" i="52"/>
  <c r="FY277" i="52"/>
  <c r="FO277" i="52" s="1"/>
  <c r="GG272" i="52"/>
  <c r="GA272" i="52" s="1"/>
  <c r="FU272" i="52"/>
  <c r="ID307" i="52"/>
  <c r="HR307" i="52"/>
  <c r="HT314" i="52"/>
  <c r="IF314" i="52"/>
  <c r="IB338" i="52"/>
  <c r="HP338" i="52"/>
  <c r="FY135" i="52"/>
  <c r="GK135" i="52"/>
  <c r="HO275" i="52"/>
  <c r="IA275" i="52"/>
  <c r="GF266" i="52"/>
  <c r="FT266" i="52"/>
  <c r="FO266" i="52" s="1"/>
  <c r="FP266" i="52" s="1"/>
  <c r="G266" i="52" s="1"/>
  <c r="HO339" i="52"/>
  <c r="IA339" i="52"/>
  <c r="HU392" i="52"/>
  <c r="IG392" i="52"/>
  <c r="HN331" i="52"/>
  <c r="HZ331" i="52"/>
  <c r="HY308" i="52"/>
  <c r="HM308" i="52"/>
  <c r="GE334" i="52"/>
  <c r="FS334" i="52"/>
  <c r="IF351" i="52"/>
  <c r="HT351" i="52"/>
  <c r="GI278" i="52"/>
  <c r="FW278" i="52"/>
  <c r="IG271" i="52"/>
  <c r="HU271" i="52"/>
  <c r="IA282" i="52"/>
  <c r="HO282" i="52"/>
  <c r="GJ122" i="52"/>
  <c r="HS383" i="52"/>
  <c r="HS40" i="52"/>
  <c r="HS50" i="52"/>
  <c r="IB177" i="52"/>
  <c r="HW177" i="52" s="1"/>
  <c r="HX177" i="52" s="1"/>
  <c r="N177" i="52" s="1"/>
  <c r="IF252" i="52"/>
  <c r="IB102" i="52"/>
  <c r="FT41" i="52"/>
  <c r="FO41" i="52" s="1"/>
  <c r="D41" i="52" s="1"/>
  <c r="GD55" i="52"/>
  <c r="HM92" i="52"/>
  <c r="GI92" i="52"/>
  <c r="HM95" i="52"/>
  <c r="FT99" i="52"/>
  <c r="IA322" i="52"/>
  <c r="FS50" i="52"/>
  <c r="FO50" i="52" s="1"/>
  <c r="D50" i="52" s="1"/>
  <c r="HP303" i="52"/>
  <c r="HO73" i="52"/>
  <c r="HP45" i="52"/>
  <c r="GK126" i="52"/>
  <c r="IB391" i="52"/>
  <c r="GD129" i="52"/>
  <c r="GC377" i="52"/>
  <c r="HU120" i="52"/>
  <c r="GH275" i="52"/>
  <c r="IE36" i="52"/>
  <c r="HS36" i="52"/>
  <c r="IC37" i="52"/>
  <c r="HQ37" i="52"/>
  <c r="HU63" i="52"/>
  <c r="IG63" i="52"/>
  <c r="IA40" i="52"/>
  <c r="HO40" i="52"/>
  <c r="HM51" i="52"/>
  <c r="HY51" i="52"/>
  <c r="IA72" i="52"/>
  <c r="HO72" i="52"/>
  <c r="FW88" i="52"/>
  <c r="GI88" i="52"/>
  <c r="HP106" i="52"/>
  <c r="IB106" i="52"/>
  <c r="HY76" i="52"/>
  <c r="HM76" i="52"/>
  <c r="IF65" i="52"/>
  <c r="HT65" i="52"/>
  <c r="HO95" i="52"/>
  <c r="IA95" i="52"/>
  <c r="HU71" i="52"/>
  <c r="HK71" i="52" s="1"/>
  <c r="HL71" i="52" s="1"/>
  <c r="M71" i="52" s="1"/>
  <c r="IG71" i="52"/>
  <c r="GG106" i="52"/>
  <c r="FU106" i="52"/>
  <c r="HO101" i="52"/>
  <c r="IA101" i="52"/>
  <c r="HT126" i="52"/>
  <c r="IF126" i="52"/>
  <c r="HW126" i="52" s="1"/>
  <c r="HX126" i="52" s="1"/>
  <c r="N126" i="52" s="1"/>
  <c r="FV92" i="52"/>
  <c r="GH92" i="52"/>
  <c r="FQ97" i="52"/>
  <c r="GC97" i="52"/>
  <c r="FR123" i="52"/>
  <c r="GD123" i="52"/>
  <c r="HP138" i="52"/>
  <c r="IB138" i="52"/>
  <c r="IB90" i="52"/>
  <c r="HP90" i="52"/>
  <c r="HK90" i="52" s="1"/>
  <c r="IC112" i="52"/>
  <c r="HQ112" i="52"/>
  <c r="FW96" i="52"/>
  <c r="GI96" i="52"/>
  <c r="IC111" i="52"/>
  <c r="HW111" i="52" s="1"/>
  <c r="K111" i="52" s="1"/>
  <c r="HQ111" i="52"/>
  <c r="FR133" i="52"/>
  <c r="GD133" i="52"/>
  <c r="HQ174" i="52"/>
  <c r="IC174" i="52"/>
  <c r="FW132" i="52"/>
  <c r="GI132" i="52"/>
  <c r="FY159" i="52"/>
  <c r="GK159" i="52"/>
  <c r="HZ166" i="52"/>
  <c r="HN166" i="52"/>
  <c r="GD190" i="52"/>
  <c r="FR190" i="52"/>
  <c r="IE142" i="52"/>
  <c r="HS142" i="52"/>
  <c r="GI119" i="52"/>
  <c r="GA119" i="52" s="1"/>
  <c r="FW119" i="52"/>
  <c r="HZ133" i="52"/>
  <c r="HN133" i="52"/>
  <c r="FR89" i="52"/>
  <c r="FO89" i="52" s="1"/>
  <c r="FP89" i="52" s="1"/>
  <c r="G89" i="52" s="1"/>
  <c r="GD89" i="52"/>
  <c r="IB232" i="52"/>
  <c r="HP232" i="52"/>
  <c r="HT246" i="52"/>
  <c r="IF246" i="52"/>
  <c r="HP183" i="52"/>
  <c r="IB183" i="52"/>
  <c r="GG187" i="52"/>
  <c r="FU187" i="52"/>
  <c r="FW177" i="52"/>
  <c r="GI177" i="52"/>
  <c r="GC224" i="52"/>
  <c r="FQ224" i="52"/>
  <c r="GJ189" i="52"/>
  <c r="FX189" i="52"/>
  <c r="FS174" i="52"/>
  <c r="GE174" i="52"/>
  <c r="GA174" i="52" s="1"/>
  <c r="FQ199" i="52"/>
  <c r="GC199" i="52"/>
  <c r="FV256" i="52"/>
  <c r="GH256" i="52"/>
  <c r="HS220" i="52"/>
  <c r="IE220" i="52"/>
  <c r="HT285" i="52"/>
  <c r="IF285" i="52"/>
  <c r="HW285" i="52" s="1"/>
  <c r="HZ296" i="52"/>
  <c r="HN296" i="52"/>
  <c r="IE300" i="52"/>
  <c r="HS300" i="52"/>
  <c r="HY311" i="52"/>
  <c r="HM311" i="52"/>
  <c r="GC190" i="52"/>
  <c r="FQ190" i="52"/>
  <c r="FO190" i="52" s="1"/>
  <c r="HU212" i="52"/>
  <c r="IG212" i="52"/>
  <c r="GD220" i="52"/>
  <c r="FR220" i="52"/>
  <c r="GH234" i="52"/>
  <c r="FV234" i="52"/>
  <c r="FO234" i="52" s="1"/>
  <c r="D234" i="52" s="1"/>
  <c r="HY248" i="52"/>
  <c r="HM248" i="52"/>
  <c r="IA255" i="52"/>
  <c r="HO255" i="52"/>
  <c r="GE246" i="52"/>
  <c r="FS246" i="52"/>
  <c r="HP249" i="52"/>
  <c r="IB249" i="52"/>
  <c r="GG253" i="52"/>
  <c r="FU253" i="52"/>
  <c r="FY267" i="52"/>
  <c r="GK267" i="52"/>
  <c r="GE310" i="52"/>
  <c r="FS310" i="52"/>
  <c r="ID320" i="52"/>
  <c r="HR320" i="52"/>
  <c r="FV235" i="52"/>
  <c r="GH235" i="52"/>
  <c r="GF268" i="52"/>
  <c r="FT268" i="52"/>
  <c r="GJ282" i="52"/>
  <c r="FX282" i="52"/>
  <c r="FV307" i="52"/>
  <c r="GH307" i="52"/>
  <c r="HQ207" i="52"/>
  <c r="IC207" i="52"/>
  <c r="GG224" i="52"/>
  <c r="FU224" i="52"/>
  <c r="HT234" i="52"/>
  <c r="IF234" i="52"/>
  <c r="FQ242" i="52"/>
  <c r="GC242" i="52"/>
  <c r="GI263" i="52"/>
  <c r="FW263" i="52"/>
  <c r="FR230" i="52"/>
  <c r="GD230" i="52"/>
  <c r="GC192" i="52"/>
  <c r="FQ192" i="52"/>
  <c r="GK245" i="52"/>
  <c r="FY245" i="52"/>
  <c r="ID171" i="52"/>
  <c r="HR171" i="52"/>
  <c r="HM265" i="52"/>
  <c r="HY265" i="52"/>
  <c r="HW265" i="52" s="1"/>
  <c r="HZ325" i="52"/>
  <c r="HN325" i="52"/>
  <c r="GF263" i="52"/>
  <c r="FT263" i="52"/>
  <c r="FR294" i="52"/>
  <c r="GD294" i="52"/>
  <c r="IG358" i="52"/>
  <c r="HU358" i="52"/>
  <c r="GH380" i="52"/>
  <c r="FV380" i="52"/>
  <c r="FT405" i="52"/>
  <c r="GF405" i="52"/>
  <c r="IG422" i="52"/>
  <c r="HU422" i="52"/>
  <c r="IA433" i="52"/>
  <c r="HO433" i="52"/>
  <c r="HQ227" i="52"/>
  <c r="IC227" i="52"/>
  <c r="FW281" i="52"/>
  <c r="FO281" i="52" s="1"/>
  <c r="GI281" i="52"/>
  <c r="GA281" i="52" s="1"/>
  <c r="GF343" i="52"/>
  <c r="FT343" i="52"/>
  <c r="FV414" i="52"/>
  <c r="GH414" i="52"/>
  <c r="HU424" i="52"/>
  <c r="IG424" i="52"/>
  <c r="FU342" i="52"/>
  <c r="GG342" i="52"/>
  <c r="FV294" i="52"/>
  <c r="GH294" i="52"/>
  <c r="HQ329" i="52"/>
  <c r="IC329" i="52"/>
  <c r="GK285" i="52"/>
  <c r="FY285" i="52"/>
  <c r="GG303" i="52"/>
  <c r="FU303" i="52"/>
  <c r="GJ268" i="52"/>
  <c r="FX268" i="52"/>
  <c r="HT91" i="52"/>
  <c r="IB108" i="52"/>
  <c r="GD67" i="52"/>
  <c r="GD102" i="52"/>
  <c r="HT357" i="52"/>
  <c r="HS287" i="52"/>
  <c r="HS79" i="52"/>
  <c r="FS57" i="52"/>
  <c r="HY350" i="52"/>
  <c r="IB299" i="52"/>
  <c r="IF284" i="52"/>
  <c r="HW284" i="52" s="1"/>
  <c r="K284" i="52" s="1"/>
  <c r="HT248" i="52"/>
  <c r="IA105" i="52"/>
  <c r="GH89" i="52"/>
  <c r="IA176" i="52"/>
  <c r="IE215" i="52"/>
  <c r="GI52" i="52"/>
  <c r="FQ140" i="52"/>
  <c r="FT76" i="52"/>
  <c r="GC53" i="52"/>
  <c r="FY125" i="52"/>
  <c r="HQ40" i="52"/>
  <c r="IC229" i="52"/>
  <c r="GE256" i="52"/>
  <c r="GA256" i="52" s="1"/>
  <c r="GB256" i="52" s="1"/>
  <c r="H256" i="52" s="1"/>
  <c r="GI211" i="52"/>
  <c r="FW187" i="52"/>
  <c r="ID75" i="52"/>
  <c r="FS137" i="52"/>
  <c r="GK97" i="52"/>
  <c r="FY97" i="52"/>
  <c r="IB171" i="52"/>
  <c r="HP171" i="52"/>
  <c r="IA321" i="52"/>
  <c r="HO321" i="52"/>
  <c r="HM432" i="52"/>
  <c r="HY432" i="52"/>
  <c r="FQ110" i="52"/>
  <c r="GI73" i="52"/>
  <c r="HP87" i="52"/>
  <c r="IA49" i="52"/>
  <c r="FT111" i="52"/>
  <c r="HY365" i="52"/>
  <c r="HT193" i="52"/>
  <c r="HQ70" i="52"/>
  <c r="HU73" i="52"/>
  <c r="HZ97" i="52"/>
  <c r="HT76" i="52"/>
  <c r="IB269" i="52"/>
  <c r="IF291" i="52"/>
  <c r="HW291" i="52" s="1"/>
  <c r="K291" i="52" s="1"/>
  <c r="HT267" i="52"/>
  <c r="FY73" i="52"/>
  <c r="GK73" i="52"/>
  <c r="IC422" i="52"/>
  <c r="HQ422" i="52"/>
  <c r="HP187" i="52"/>
  <c r="IB187" i="52"/>
  <c r="HW187" i="52" s="1"/>
  <c r="HM317" i="52"/>
  <c r="HY317" i="52"/>
  <c r="IC299" i="52"/>
  <c r="HQ299" i="52"/>
  <c r="HQ382" i="52"/>
  <c r="IC382" i="52"/>
  <c r="IG412" i="52"/>
  <c r="HU412" i="52"/>
  <c r="IC331" i="52"/>
  <c r="HQ331" i="52"/>
  <c r="FX61" i="52"/>
  <c r="FQ101" i="52"/>
  <c r="GE101" i="52"/>
  <c r="HQ83" i="52"/>
  <c r="GE108" i="52"/>
  <c r="GA108" i="52" s="1"/>
  <c r="GB108" i="52" s="1"/>
  <c r="H108" i="52" s="1"/>
  <c r="HT93" i="52"/>
  <c r="HK93" i="52" s="1"/>
  <c r="HL93" i="52" s="1"/>
  <c r="M93" i="52" s="1"/>
  <c r="IA88" i="52"/>
  <c r="HU396" i="52"/>
  <c r="FX43" i="52"/>
  <c r="HU92" i="52"/>
  <c r="HP69" i="52"/>
  <c r="GG91" i="52"/>
  <c r="HN171" i="52"/>
  <c r="IG420" i="52"/>
  <c r="GI115" i="52"/>
  <c r="FT95" i="52"/>
  <c r="FX70" i="52"/>
  <c r="FO70" i="52" s="1"/>
  <c r="D70" i="52" s="1"/>
  <c r="IB123" i="52"/>
  <c r="HW123" i="52" s="1"/>
  <c r="ID420" i="52"/>
  <c r="IB147" i="52"/>
  <c r="ID43" i="52"/>
  <c r="HZ83" i="52"/>
  <c r="HW83" i="52" s="1"/>
  <c r="IB112" i="52"/>
  <c r="HM48" i="52"/>
  <c r="GD83" i="52"/>
  <c r="GK45" i="52"/>
  <c r="HT67" i="52"/>
  <c r="GC71" i="52"/>
  <c r="IE100" i="52"/>
  <c r="HW100" i="52" s="1"/>
  <c r="HX100" i="52" s="1"/>
  <c r="N100" i="52" s="1"/>
  <c r="HN137" i="52"/>
  <c r="IE41" i="52"/>
  <c r="IE43" i="52"/>
  <c r="IE49" i="52"/>
  <c r="IE61" i="52"/>
  <c r="HW61" i="52" s="1"/>
  <c r="IE67" i="52"/>
  <c r="IE90" i="52"/>
  <c r="FX102" i="52"/>
  <c r="GE43" i="52"/>
  <c r="GE62" i="52"/>
  <c r="GE74" i="52"/>
  <c r="GE78" i="52"/>
  <c r="FQ135" i="52"/>
  <c r="HU328" i="52"/>
  <c r="FY131" i="52"/>
  <c r="IB204" i="52"/>
  <c r="IF295" i="52"/>
  <c r="HP107" i="52"/>
  <c r="HY63" i="52"/>
  <c r="GD107" i="52"/>
  <c r="GA107" i="52" s="1"/>
  <c r="GB107" i="52" s="1"/>
  <c r="H107" i="52" s="1"/>
  <c r="GD40" i="52"/>
  <c r="GD48" i="52"/>
  <c r="GD64" i="52"/>
  <c r="HU86" i="52"/>
  <c r="GD90" i="52"/>
  <c r="GE110" i="52"/>
  <c r="GK68" i="52"/>
  <c r="GG81" i="52"/>
  <c r="GG85" i="52"/>
  <c r="HS127" i="52"/>
  <c r="FS398" i="52"/>
  <c r="HO314" i="52"/>
  <c r="HO223" i="52"/>
  <c r="IA203" i="52"/>
  <c r="HS371" i="52"/>
  <c r="FW334" i="52"/>
  <c r="HS207" i="52"/>
  <c r="IA39" i="52"/>
  <c r="IA45" i="52"/>
  <c r="IA65" i="52"/>
  <c r="FT100" i="52"/>
  <c r="GI36" i="52"/>
  <c r="HZ73" i="52"/>
  <c r="FU111" i="52"/>
  <c r="FT44" i="52"/>
  <c r="HY50" i="52"/>
  <c r="HU89" i="52"/>
  <c r="GK63" i="52"/>
  <c r="GH106" i="52"/>
  <c r="GJ127" i="52"/>
  <c r="IF119" i="52"/>
  <c r="GJ118" i="52"/>
  <c r="ID44" i="52"/>
  <c r="HW44" i="52" s="1"/>
  <c r="HZ92" i="52"/>
  <c r="HN101" i="52"/>
  <c r="HZ106" i="52"/>
  <c r="IC72" i="52"/>
  <c r="IG75" i="52"/>
  <c r="FT79" i="52"/>
  <c r="IG91" i="52"/>
  <c r="HM99" i="52"/>
  <c r="HQ50" i="52"/>
  <c r="HQ58" i="52"/>
  <c r="GD80" i="52"/>
  <c r="GH83" i="52"/>
  <c r="HZ95" i="52"/>
  <c r="GG59" i="52"/>
  <c r="GC72" i="52"/>
  <c r="GC80" i="52"/>
  <c r="IC95" i="52"/>
  <c r="GD98" i="52"/>
  <c r="HQ108" i="52"/>
  <c r="GE115" i="52"/>
  <c r="HS123" i="52"/>
  <c r="GI43" i="52"/>
  <c r="GI47" i="52"/>
  <c r="GI59" i="52"/>
  <c r="GE63" i="52"/>
  <c r="GI78" i="52"/>
  <c r="FQ134" i="52"/>
  <c r="FO134" i="52" s="1"/>
  <c r="FY130" i="52"/>
  <c r="HR205" i="52"/>
  <c r="FR300" i="52"/>
  <c r="IC318" i="52"/>
  <c r="GF373" i="52"/>
  <c r="FT426" i="52"/>
  <c r="GI434" i="52"/>
  <c r="IA182" i="52"/>
  <c r="FU185" i="52"/>
  <c r="HP206" i="52"/>
  <c r="IG222" i="52"/>
  <c r="HS242" i="52"/>
  <c r="HN225" i="52"/>
  <c r="FR261" i="52"/>
  <c r="HZ264" i="52"/>
  <c r="HY258" i="52"/>
  <c r="HW258" i="52" s="1"/>
  <c r="IF273" i="52"/>
  <c r="GI311" i="52"/>
  <c r="FQ320" i="52"/>
  <c r="IF317" i="52"/>
  <c r="GE299" i="52"/>
  <c r="HY318" i="52"/>
  <c r="GJ344" i="52"/>
  <c r="HN328" i="52"/>
  <c r="ID395" i="52"/>
  <c r="IF404" i="52"/>
  <c r="HZ416" i="52"/>
  <c r="IB419" i="52"/>
  <c r="IG421" i="52"/>
  <c r="IC428" i="52"/>
  <c r="HZ429" i="52"/>
  <c r="IC429" i="52"/>
  <c r="FV182" i="52"/>
  <c r="GJ241" i="52"/>
  <c r="HZ220" i="52"/>
  <c r="IE237" i="52"/>
  <c r="HW237" i="52" s="1"/>
  <c r="IC218" i="52"/>
  <c r="HW218" i="52" s="1"/>
  <c r="IG254" i="52"/>
  <c r="IE268" i="52"/>
  <c r="HY274" i="52"/>
  <c r="HW274" i="52" s="1"/>
  <c r="ID276" i="52"/>
  <c r="HZ259" i="52"/>
  <c r="IB300" i="52"/>
  <c r="IC302" i="52"/>
  <c r="FV304" i="52"/>
  <c r="GI361" i="52"/>
  <c r="IA354" i="52"/>
  <c r="IG347" i="52"/>
  <c r="HO401" i="52"/>
  <c r="GJ408" i="52"/>
  <c r="FV432" i="52"/>
  <c r="HS435" i="52"/>
  <c r="FR132" i="52"/>
  <c r="FR138" i="52"/>
  <c r="FR142" i="52"/>
  <c r="HY175" i="52"/>
  <c r="GF186" i="52"/>
  <c r="FS207" i="52"/>
  <c r="FY213" i="52"/>
  <c r="FT236" i="52"/>
  <c r="ID246" i="52"/>
  <c r="FY257" i="52"/>
  <c r="FS263" i="52"/>
  <c r="HR309" i="52"/>
  <c r="HQ289" i="52"/>
  <c r="FR333" i="52"/>
  <c r="FQ362" i="52"/>
  <c r="FQ381" i="52"/>
  <c r="FV401" i="52"/>
  <c r="FW402" i="52"/>
  <c r="GF407" i="52"/>
  <c r="FY412" i="52"/>
  <c r="IF149" i="52"/>
  <c r="IG165" i="52"/>
  <c r="IG169" i="52"/>
  <c r="IF197" i="52"/>
  <c r="IB209" i="52"/>
  <c r="GF261" i="52"/>
  <c r="IA273" i="52"/>
  <c r="HY262" i="52"/>
  <c r="GF249" i="52"/>
  <c r="IF281" i="52"/>
  <c r="GK321" i="52"/>
  <c r="GH327" i="52"/>
  <c r="HS336" i="52"/>
  <c r="GF328" i="52"/>
  <c r="GC345" i="52"/>
  <c r="FV365" i="52"/>
  <c r="IF370" i="52"/>
  <c r="IC378" i="52"/>
  <c r="IC393" i="52"/>
  <c r="HU390" i="52"/>
  <c r="HT401" i="52"/>
  <c r="IB412" i="52"/>
  <c r="GI415" i="52"/>
  <c r="FR430" i="52"/>
  <c r="IB423" i="52"/>
  <c r="GE431" i="52"/>
  <c r="HO435" i="52"/>
  <c r="IC425" i="52"/>
  <c r="GH172" i="52"/>
  <c r="GE384" i="52"/>
  <c r="FR296" i="52"/>
  <c r="GH212" i="52"/>
  <c r="FV411" i="52"/>
  <c r="HY238" i="52"/>
  <c r="HR373" i="52"/>
  <c r="GJ419" i="52"/>
  <c r="GE118" i="52"/>
  <c r="HN324" i="52"/>
  <c r="IA403" i="52"/>
  <c r="HP144" i="52"/>
  <c r="HY321" i="52"/>
  <c r="IF328" i="52"/>
  <c r="HN381" i="52"/>
  <c r="HY426" i="52"/>
  <c r="ID180" i="52"/>
  <c r="HY347" i="52"/>
  <c r="ID403" i="52"/>
  <c r="GJ389" i="52"/>
  <c r="HT433" i="52"/>
  <c r="HR236" i="52"/>
  <c r="HK236" i="52" s="1"/>
  <c r="HL236" i="52" s="1"/>
  <c r="M236" i="52" s="1"/>
  <c r="ID244" i="52"/>
  <c r="HW244" i="52" s="1"/>
  <c r="FY195" i="52"/>
  <c r="ID259" i="52"/>
  <c r="FY299" i="52"/>
  <c r="GK238" i="52"/>
  <c r="GK153" i="52"/>
  <c r="FT207" i="52"/>
  <c r="GF171" i="52"/>
  <c r="GF152" i="52"/>
  <c r="FX314" i="52"/>
  <c r="FX198" i="52"/>
  <c r="FX168" i="52"/>
  <c r="FX153" i="52"/>
  <c r="HP239" i="52"/>
  <c r="FT148" i="52"/>
  <c r="FY220" i="52"/>
  <c r="GH41" i="52"/>
  <c r="HT231" i="52"/>
  <c r="GJ309" i="52"/>
  <c r="HT148" i="52"/>
  <c r="GC321" i="52"/>
  <c r="HR256" i="52"/>
  <c r="FW147" i="52"/>
  <c r="GC163" i="52"/>
  <c r="FT180" i="52"/>
  <c r="HM216" i="52"/>
  <c r="GG226" i="52"/>
  <c r="HO389" i="52"/>
  <c r="GG405" i="52"/>
  <c r="HU375" i="52"/>
  <c r="GH46" i="52"/>
  <c r="GA46" i="52" s="1"/>
  <c r="GK168" i="52"/>
  <c r="GA168" i="52" s="1"/>
  <c r="IG150" i="52"/>
  <c r="FQ388" i="52"/>
  <c r="GF197" i="52"/>
  <c r="HU203" i="52"/>
  <c r="GK235" i="52"/>
  <c r="HU288" i="52"/>
  <c r="GK355" i="52"/>
  <c r="IE372" i="52"/>
  <c r="HM411" i="52"/>
  <c r="FS427" i="52"/>
  <c r="IC435" i="52"/>
  <c r="FU256" i="52"/>
  <c r="FT305" i="52"/>
  <c r="HU379" i="52"/>
  <c r="FR200" i="52"/>
  <c r="FO200" i="52" s="1"/>
  <c r="FU236" i="52"/>
  <c r="GK405" i="52"/>
  <c r="ID114" i="52"/>
  <c r="HP192" i="52"/>
  <c r="IC364" i="52"/>
  <c r="HO171" i="52"/>
  <c r="FW197" i="52"/>
  <c r="FY199" i="52"/>
  <c r="GG231" i="52"/>
  <c r="FU364" i="52"/>
  <c r="FS138" i="52"/>
  <c r="FS164" i="52"/>
  <c r="FT393" i="52"/>
  <c r="GE134" i="52"/>
  <c r="GA134" i="52" s="1"/>
  <c r="HY364" i="52"/>
  <c r="HP387" i="52"/>
  <c r="FQ268" i="52"/>
  <c r="HU407" i="52"/>
  <c r="GK85" i="52"/>
  <c r="FV139" i="52"/>
  <c r="GC150" i="52"/>
  <c r="HN201" i="52"/>
  <c r="GF425" i="52"/>
  <c r="FQ303" i="52"/>
  <c r="GI412" i="52"/>
  <c r="HO161" i="52"/>
  <c r="FW282" i="52"/>
  <c r="HY279" i="52"/>
  <c r="GK352" i="52"/>
  <c r="GC410" i="52"/>
  <c r="FW123" i="52"/>
  <c r="FT422" i="52"/>
  <c r="FW313" i="52"/>
  <c r="IG188" i="52"/>
  <c r="HO167" i="52"/>
  <c r="HP302" i="52"/>
  <c r="HZ292" i="52"/>
  <c r="FT330" i="52"/>
  <c r="HP259" i="52"/>
  <c r="FW144" i="52"/>
  <c r="FS141" i="52"/>
  <c r="GF246" i="52"/>
  <c r="FT218" i="52"/>
  <c r="GC254" i="52"/>
  <c r="GG359" i="52"/>
  <c r="IG231" i="52"/>
  <c r="FY180" i="52"/>
  <c r="GG211" i="52"/>
  <c r="HU276" i="52"/>
  <c r="HM228" i="52"/>
  <c r="HS351" i="52"/>
  <c r="HU357" i="52"/>
  <c r="HU51" i="52"/>
  <c r="FS226" i="52"/>
  <c r="GG274" i="52"/>
  <c r="FW156" i="52"/>
  <c r="FW194" i="52"/>
  <c r="GC152" i="52"/>
  <c r="HM259" i="52"/>
  <c r="HM275" i="52"/>
  <c r="IA422" i="52"/>
  <c r="GI164" i="52"/>
  <c r="FW164" i="52"/>
  <c r="FS167" i="52"/>
  <c r="GE167" i="52"/>
  <c r="IF405" i="52"/>
  <c r="HT405" i="52"/>
  <c r="HZ52" i="52"/>
  <c r="HW52" i="52" s="1"/>
  <c r="HZ74" i="52"/>
  <c r="FX53" i="52"/>
  <c r="GH86" i="52"/>
  <c r="HT95" i="52"/>
  <c r="GK49" i="52"/>
  <c r="HQ106" i="52"/>
  <c r="GJ131" i="52"/>
  <c r="HR126" i="52"/>
  <c r="FS338" i="52"/>
  <c r="FO338" i="52" s="1"/>
  <c r="D338" i="52" s="1"/>
  <c r="GE322" i="52"/>
  <c r="HS414" i="52"/>
  <c r="FW314" i="52"/>
  <c r="HS279" i="52"/>
  <c r="HQ113" i="52"/>
  <c r="FX48" i="52"/>
  <c r="FO48" i="52" s="1"/>
  <c r="FP48" i="52" s="1"/>
  <c r="G48" i="52" s="1"/>
  <c r="FT77" i="52"/>
  <c r="HT46" i="52"/>
  <c r="HP59" i="52"/>
  <c r="GC66" i="52"/>
  <c r="GC78" i="52"/>
  <c r="GC90" i="52"/>
  <c r="IF129" i="52"/>
  <c r="GF130" i="52"/>
  <c r="DU33" i="52"/>
  <c r="GI38" i="52"/>
  <c r="GI42" i="52"/>
  <c r="GA42" i="52" s="1"/>
  <c r="GI58" i="52"/>
  <c r="GE77" i="52"/>
  <c r="GA77" i="52" s="1"/>
  <c r="E77" i="52" s="1"/>
  <c r="GE85" i="52"/>
  <c r="HM332" i="52"/>
  <c r="FQ128" i="52"/>
  <c r="HQ217" i="52"/>
  <c r="FU129" i="52"/>
  <c r="HU237" i="52"/>
  <c r="HK237" i="52" s="1"/>
  <c r="HU221" i="52"/>
  <c r="FY124" i="52"/>
  <c r="HP288" i="52"/>
  <c r="ID53" i="52"/>
  <c r="HW53" i="52" s="1"/>
  <c r="GC98" i="52"/>
  <c r="FT56" i="52"/>
  <c r="HY66" i="52"/>
  <c r="HY74" i="52"/>
  <c r="GD105" i="52"/>
  <c r="IE109" i="52"/>
  <c r="HZ99" i="52"/>
  <c r="HW99" i="52" s="1"/>
  <c r="K99" i="52" s="1"/>
  <c r="HT41" i="52"/>
  <c r="GC89" i="52"/>
  <c r="HY97" i="52"/>
  <c r="HQ102" i="52"/>
  <c r="EF33" i="52"/>
  <c r="GF136" i="52"/>
  <c r="FW310" i="52"/>
  <c r="HS275" i="52"/>
  <c r="EB33" i="52"/>
  <c r="HN293" i="52"/>
  <c r="HK293" i="52" s="1"/>
  <c r="J293" i="52" s="1"/>
  <c r="FR197" i="52"/>
  <c r="GE38" i="52"/>
  <c r="GI79" i="52"/>
  <c r="HZ149" i="52"/>
  <c r="FQ141" i="52"/>
  <c r="IC346" i="52"/>
  <c r="FU142" i="52"/>
  <c r="HM115" i="52"/>
  <c r="HT384" i="52"/>
  <c r="HT327" i="52"/>
  <c r="HT208" i="52"/>
  <c r="FQ103" i="52"/>
  <c r="IB113" i="52"/>
  <c r="FT83" i="52"/>
  <c r="IG94" i="52"/>
  <c r="GD97" i="52"/>
  <c r="HQ47" i="52"/>
  <c r="HQ59" i="52"/>
  <c r="GD84" i="52"/>
  <c r="GK50" i="52"/>
  <c r="HT80" i="52"/>
  <c r="HT88" i="52"/>
  <c r="HN131" i="52"/>
  <c r="HO126" i="52"/>
  <c r="HN122" i="52"/>
  <c r="HO141" i="52"/>
  <c r="HO318" i="52"/>
  <c r="HO263" i="52"/>
  <c r="HS227" i="52"/>
  <c r="FW146" i="52"/>
  <c r="HP343" i="52"/>
  <c r="HP268" i="52"/>
  <c r="HP252" i="52"/>
  <c r="HT368" i="52"/>
  <c r="HT99" i="52"/>
  <c r="FV159" i="52"/>
  <c r="HM128" i="52"/>
  <c r="HM132" i="52"/>
  <c r="HM134" i="52"/>
  <c r="HM138" i="52"/>
  <c r="HS194" i="52"/>
  <c r="IF253" i="52"/>
  <c r="GJ265" i="52"/>
  <c r="GJ289" i="52"/>
  <c r="GD283" i="52"/>
  <c r="IF304" i="52"/>
  <c r="HO329" i="52"/>
  <c r="FR354" i="52"/>
  <c r="HQ133" i="52"/>
  <c r="HQ135" i="52"/>
  <c r="HQ139" i="52"/>
  <c r="HU182" i="52"/>
  <c r="IB131" i="52"/>
  <c r="IB139" i="52"/>
  <c r="HW139" i="52" s="1"/>
  <c r="GC205" i="52"/>
  <c r="HY249" i="52"/>
  <c r="HT159" i="52"/>
  <c r="GK201" i="52"/>
  <c r="HR190" i="52"/>
  <c r="HN170" i="52"/>
  <c r="FQ229" i="52"/>
  <c r="FX232" i="52"/>
  <c r="FX272" i="52"/>
  <c r="FQ304" i="52"/>
  <c r="IB320" i="52"/>
  <c r="HN313" i="52"/>
  <c r="HU346" i="52"/>
  <c r="FR355" i="52"/>
  <c r="FQ358" i="52"/>
  <c r="FY362" i="52"/>
  <c r="FY373" i="52"/>
  <c r="FT376" i="52"/>
  <c r="FR397" i="52"/>
  <c r="GJ418" i="52"/>
  <c r="GD196" i="52"/>
  <c r="IE185" i="52"/>
  <c r="HR197" i="52"/>
  <c r="HS218" i="52"/>
  <c r="GD223" i="52"/>
  <c r="GA223" i="52" s="1"/>
  <c r="GB223" i="52" s="1"/>
  <c r="H223" i="52" s="1"/>
  <c r="GD211" i="52"/>
  <c r="ID220" i="52"/>
  <c r="GD231" i="52"/>
  <c r="HO213" i="52"/>
  <c r="HP234" i="52"/>
  <c r="HN252" i="52"/>
  <c r="FR280" i="52"/>
  <c r="HZ306" i="52"/>
  <c r="GD323" i="52"/>
  <c r="IG329" i="52"/>
  <c r="GE331" i="52"/>
  <c r="GG341" i="52"/>
  <c r="IE353" i="52"/>
  <c r="HN362" i="52"/>
  <c r="HM379" i="52"/>
  <c r="ID398" i="52"/>
  <c r="GG404" i="52"/>
  <c r="HZ394" i="52"/>
  <c r="FU423" i="52"/>
  <c r="ID149" i="52"/>
  <c r="FR158" i="52"/>
  <c r="FR164" i="52"/>
  <c r="FR168" i="52"/>
  <c r="FR179" i="52"/>
  <c r="IA193" i="52"/>
  <c r="GE177" i="52"/>
  <c r="GE193" i="52"/>
  <c r="HM186" i="52"/>
  <c r="HK186" i="52" s="1"/>
  <c r="HN191" i="52"/>
  <c r="FV210" i="52"/>
  <c r="FQ217" i="52"/>
  <c r="FR242" i="52"/>
  <c r="HR266" i="52"/>
  <c r="HU285" i="52"/>
  <c r="HN206" i="52"/>
  <c r="HK206" i="52" s="1"/>
  <c r="J206" i="52" s="1"/>
  <c r="FQ261" i="52"/>
  <c r="FR290" i="52"/>
  <c r="HR341" i="52"/>
  <c r="FV333" i="52"/>
  <c r="HN363" i="52"/>
  <c r="FU373" i="52"/>
  <c r="HQ408" i="52"/>
  <c r="HT168" i="52"/>
  <c r="FU181" i="52"/>
  <c r="FO181" i="52" s="1"/>
  <c r="HP167" i="52"/>
  <c r="IF241" i="52"/>
  <c r="GI228" i="52"/>
  <c r="HS285" i="52"/>
  <c r="HS250" i="52"/>
  <c r="HS289" i="52"/>
  <c r="HZ302" i="52"/>
  <c r="GK317" i="52"/>
  <c r="HS296" i="52"/>
  <c r="IF313" i="52"/>
  <c r="FX319" i="52"/>
  <c r="GE328" i="52"/>
  <c r="HM326" i="52"/>
  <c r="GJ340" i="52"/>
  <c r="HO337" i="52"/>
  <c r="HY382" i="52"/>
  <c r="IF386" i="52"/>
  <c r="IG378" i="52"/>
  <c r="HN380" i="52"/>
  <c r="FQ435" i="52"/>
  <c r="GE173" i="52"/>
  <c r="IC146" i="52"/>
  <c r="IA200" i="52"/>
  <c r="FS217" i="52"/>
  <c r="FS249" i="52"/>
  <c r="GI260" i="52"/>
  <c r="GA260" i="52" s="1"/>
  <c r="GB260" i="52" s="1"/>
  <c r="H260" i="52" s="1"/>
  <c r="HT266" i="52"/>
  <c r="HT282" i="52"/>
  <c r="IC293" i="52"/>
  <c r="GG317" i="52"/>
  <c r="HO296" i="52"/>
  <c r="IB313" i="52"/>
  <c r="GI292" i="52"/>
  <c r="FR304" i="52"/>
  <c r="FS340" i="52"/>
  <c r="HP337" i="52"/>
  <c r="IF337" i="52"/>
  <c r="HR344" i="52"/>
  <c r="FR336" i="52"/>
  <c r="HN358" i="52"/>
  <c r="HP355" i="52"/>
  <c r="HO358" i="52"/>
  <c r="IE385" i="52"/>
  <c r="IF373" i="52"/>
  <c r="IE403" i="52"/>
  <c r="FR400" i="52"/>
  <c r="FV412" i="52"/>
  <c r="IA418" i="52"/>
  <c r="IB432" i="52"/>
  <c r="HN426" i="52"/>
  <c r="IC151" i="52"/>
  <c r="HU121" i="52"/>
  <c r="HU125" i="52"/>
  <c r="IB140" i="52"/>
  <c r="GJ200" i="52"/>
  <c r="FW188" i="52"/>
  <c r="FO188" i="52" s="1"/>
  <c r="D188" i="52" s="1"/>
  <c r="FQ194" i="52"/>
  <c r="HR234" i="52"/>
  <c r="HR214" i="52"/>
  <c r="GF204" i="52"/>
  <c r="GA204" i="52" s="1"/>
  <c r="GB204" i="52" s="1"/>
  <c r="H204" i="52" s="1"/>
  <c r="FW231" i="52"/>
  <c r="HN242" i="52"/>
  <c r="FQ289" i="52"/>
  <c r="GF295" i="52"/>
  <c r="FU304" i="52"/>
  <c r="GC324" i="52"/>
  <c r="FR325" i="52"/>
  <c r="FQ332" i="52"/>
  <c r="GH347" i="52"/>
  <c r="HR359" i="52"/>
  <c r="FR366" i="52"/>
  <c r="FX376" i="52"/>
  <c r="FV178" i="52"/>
  <c r="GH224" i="52"/>
  <c r="FR248" i="52"/>
  <c r="FR368" i="52"/>
  <c r="FR415" i="52"/>
  <c r="IC157" i="52"/>
  <c r="HR177" i="52"/>
  <c r="IC242" i="52"/>
  <c r="HR260" i="52"/>
  <c r="ID295" i="52"/>
  <c r="IB369" i="52"/>
  <c r="HY322" i="52"/>
  <c r="IC333" i="52"/>
  <c r="HP401" i="52"/>
  <c r="IB424" i="52"/>
  <c r="FY288" i="52"/>
  <c r="GJ304" i="52"/>
  <c r="HR116" i="52"/>
  <c r="GJ404" i="52"/>
  <c r="HY154" i="52"/>
  <c r="HR288" i="52"/>
  <c r="ID239" i="52"/>
  <c r="HR408" i="52"/>
  <c r="FV245" i="52"/>
  <c r="FO245" i="52" s="1"/>
  <c r="FW296" i="52"/>
  <c r="GJ421" i="52"/>
  <c r="FW366" i="52"/>
  <c r="ID275" i="52"/>
  <c r="FX250" i="52"/>
  <c r="IF369" i="52"/>
  <c r="FV249" i="52"/>
  <c r="HO245" i="52"/>
  <c r="HS415" i="52"/>
  <c r="FV204" i="52"/>
  <c r="FX219" i="52"/>
  <c r="FV137" i="52"/>
  <c r="GJ162" i="52"/>
  <c r="HQ200" i="52"/>
  <c r="GJ246" i="52"/>
  <c r="FX355" i="52"/>
  <c r="FX387" i="52"/>
  <c r="HP188" i="52"/>
  <c r="FT184" i="52"/>
  <c r="HU306" i="52"/>
  <c r="FV369" i="52"/>
  <c r="FW149" i="52"/>
  <c r="GC202" i="52"/>
  <c r="HP227" i="52"/>
  <c r="HO246" i="52"/>
  <c r="FX251" i="52"/>
  <c r="GC290" i="52"/>
  <c r="FQ322" i="52"/>
  <c r="FT375" i="52"/>
  <c r="HS149" i="52"/>
  <c r="GG145" i="52"/>
  <c r="GC210" i="52"/>
  <c r="HU280" i="52"/>
  <c r="HK280" i="52" s="1"/>
  <c r="HL280" i="52" s="1"/>
  <c r="M280" i="52" s="1"/>
  <c r="HU243" i="52"/>
  <c r="GG275" i="52"/>
  <c r="FS329" i="52"/>
  <c r="ID84" i="52"/>
  <c r="HW84" i="52" s="1"/>
  <c r="HX84" i="52" s="1"/>
  <c r="N84" i="52" s="1"/>
  <c r="FX231" i="52"/>
  <c r="GC359" i="52"/>
  <c r="GK387" i="52"/>
  <c r="HU244" i="52"/>
  <c r="GG347" i="52"/>
  <c r="HU411" i="52"/>
  <c r="HU59" i="52"/>
  <c r="IC211" i="52"/>
  <c r="HW211" i="52" s="1"/>
  <c r="HX211" i="52" s="1"/>
  <c r="N211" i="52" s="1"/>
  <c r="HM251" i="52"/>
  <c r="GK306" i="52"/>
  <c r="GC398" i="52"/>
  <c r="FW169" i="52"/>
  <c r="IA327" i="52"/>
  <c r="IB154" i="52"/>
  <c r="GK192" i="52"/>
  <c r="HM307" i="52"/>
  <c r="FT341" i="52"/>
  <c r="HT348" i="52"/>
  <c r="IF120" i="52"/>
  <c r="HQ376" i="52"/>
  <c r="IC223" i="52"/>
  <c r="HW223" i="52" s="1"/>
  <c r="HX223" i="52" s="1"/>
  <c r="N223" i="52" s="1"/>
  <c r="HQ407" i="52"/>
  <c r="IG42" i="52"/>
  <c r="GG149" i="52"/>
  <c r="FQ338" i="52"/>
  <c r="FY360" i="52"/>
  <c r="GK426" i="52"/>
  <c r="HS175" i="52"/>
  <c r="FW250" i="52"/>
  <c r="HU360" i="52"/>
  <c r="HU46" i="52"/>
  <c r="FT203" i="52"/>
  <c r="FU144" i="52"/>
  <c r="GK218" i="52"/>
  <c r="FW370" i="52"/>
  <c r="FT390" i="52"/>
  <c r="GJ166" i="52"/>
  <c r="HT426" i="52"/>
  <c r="FQ239" i="52"/>
  <c r="HM260" i="52"/>
  <c r="FT258" i="52"/>
  <c r="GH63" i="52"/>
  <c r="GK250" i="52"/>
  <c r="GG263" i="52"/>
  <c r="HM361" i="52"/>
  <c r="GC157" i="52"/>
  <c r="IG192" i="52"/>
  <c r="FU406" i="52"/>
  <c r="HS118" i="52"/>
  <c r="GG243" i="52"/>
  <c r="FV112" i="52"/>
  <c r="GC278" i="52"/>
  <c r="FS214" i="52"/>
  <c r="FU306" i="52"/>
  <c r="GK86" i="52"/>
  <c r="FS155" i="52"/>
  <c r="GI178" i="52"/>
  <c r="FR419" i="52"/>
  <c r="HS162" i="52"/>
  <c r="FS278" i="52"/>
  <c r="HQ303" i="52"/>
  <c r="FS420" i="52"/>
  <c r="EK33" i="52"/>
  <c r="GJ93" i="52"/>
  <c r="FX93" i="52"/>
  <c r="HS117" i="52"/>
  <c r="IE117" i="52"/>
  <c r="ID39" i="52"/>
  <c r="HZ91" i="52"/>
  <c r="GE103" i="52"/>
  <c r="FT86" i="52"/>
  <c r="HU109" i="52"/>
  <c r="HM56" i="52"/>
  <c r="GD79" i="52"/>
  <c r="GG50" i="52"/>
  <c r="HP88" i="52"/>
  <c r="HQ98" i="52"/>
  <c r="HN136" i="52"/>
  <c r="ID38" i="52"/>
  <c r="FQ107" i="52"/>
  <c r="FX44" i="52"/>
  <c r="HY55" i="52"/>
  <c r="FX60" i="52"/>
  <c r="FX72" i="52"/>
  <c r="FO72" i="52" s="1"/>
  <c r="D72" i="52" s="1"/>
  <c r="GD37" i="52"/>
  <c r="GD70" i="52"/>
  <c r="GD82" i="52"/>
  <c r="FQ96" i="52"/>
  <c r="HT50" i="52"/>
  <c r="GC54" i="52"/>
  <c r="HP63" i="52"/>
  <c r="HT66" i="52"/>
  <c r="GC70" i="52"/>
  <c r="GJ121" i="52"/>
  <c r="HZ38" i="52"/>
  <c r="HZ66" i="52"/>
  <c r="HZ75" i="52"/>
  <c r="GE99" i="52"/>
  <c r="FX67" i="52"/>
  <c r="GH111" i="52"/>
  <c r="HM72" i="52"/>
  <c r="HM75" i="52"/>
  <c r="HM91" i="52"/>
  <c r="GJ114" i="52"/>
  <c r="HT45" i="52"/>
  <c r="GC49" i="52"/>
  <c r="GG68" i="52"/>
  <c r="GG72" i="52"/>
  <c r="HT81" i="52"/>
  <c r="FV116" i="52"/>
  <c r="FO116" i="52" s="1"/>
  <c r="ID48" i="52"/>
  <c r="FT47" i="52"/>
  <c r="FT63" i="52"/>
  <c r="FO63" i="52" s="1"/>
  <c r="FP63" i="52" s="1"/>
  <c r="G63" i="52" s="1"/>
  <c r="IC80" i="52"/>
  <c r="FT87" i="52"/>
  <c r="GH101" i="52"/>
  <c r="HQ105" i="52"/>
  <c r="HK105" i="52" s="1"/>
  <c r="HQ68" i="52"/>
  <c r="HM94" i="52"/>
  <c r="GE104" i="52"/>
  <c r="FU110" i="52"/>
  <c r="HP41" i="52"/>
  <c r="GK54" i="52"/>
  <c r="GC64" i="52"/>
  <c r="HP77" i="52"/>
  <c r="HK77" i="52" s="1"/>
  <c r="J77" i="52" s="1"/>
  <c r="HP81" i="52"/>
  <c r="IA132" i="52"/>
  <c r="FV120" i="52"/>
  <c r="HR136" i="52"/>
  <c r="GH146" i="52"/>
  <c r="HM196" i="52"/>
  <c r="HO266" i="52"/>
  <c r="HY278" i="52"/>
  <c r="FS261" i="52"/>
  <c r="GH310" i="52"/>
  <c r="GI331" i="52"/>
  <c r="IA357" i="52"/>
  <c r="GF362" i="52"/>
  <c r="HR362" i="52"/>
  <c r="GD429" i="52"/>
  <c r="IC155" i="52"/>
  <c r="HY160" i="52"/>
  <c r="HY164" i="52"/>
  <c r="GF237" i="52"/>
  <c r="FR209" i="52"/>
  <c r="FO209" i="52" s="1"/>
  <c r="HZ227" i="52"/>
  <c r="IA233" i="52"/>
  <c r="IG234" i="52"/>
  <c r="HN281" i="52"/>
  <c r="GJ300" i="52"/>
  <c r="GD311" i="52"/>
  <c r="HR366" i="52"/>
  <c r="GF358" i="52"/>
  <c r="HO386" i="52"/>
  <c r="ID383" i="52"/>
  <c r="HZ387" i="52"/>
  <c r="IF400" i="52"/>
  <c r="GK424" i="52"/>
  <c r="HS182" i="52"/>
  <c r="IE181" i="52"/>
  <c r="IC206" i="52"/>
  <c r="HZ232" i="52"/>
  <c r="FW213" i="52"/>
  <c r="IF221" i="52"/>
  <c r="HZ208" i="52"/>
  <c r="IB266" i="52"/>
  <c r="HW266" i="52" s="1"/>
  <c r="GD279" i="52"/>
  <c r="IF270" i="52"/>
  <c r="IC262" i="52"/>
  <c r="GH318" i="52"/>
  <c r="FS300" i="52"/>
  <c r="GD334" i="52"/>
  <c r="HZ327" i="52"/>
  <c r="IE340" i="52"/>
  <c r="GC325" i="52"/>
  <c r="ID356" i="52"/>
  <c r="GD365" i="52"/>
  <c r="GI353" i="52"/>
  <c r="GH379" i="52"/>
  <c r="HY383" i="52"/>
  <c r="HZ403" i="52"/>
  <c r="FQ423" i="52"/>
  <c r="HY428" i="52"/>
  <c r="GG424" i="52"/>
  <c r="GH433" i="52"/>
  <c r="GH193" i="52"/>
  <c r="IF155" i="52"/>
  <c r="IG171" i="52"/>
  <c r="IE216" i="52"/>
  <c r="IF206" i="52"/>
  <c r="IB217" i="52"/>
  <c r="GE224" i="52"/>
  <c r="GD235" i="52"/>
  <c r="IB270" i="52"/>
  <c r="HS278" i="52"/>
  <c r="HO250" i="52"/>
  <c r="GD259" i="52"/>
  <c r="ID310" i="52"/>
  <c r="GC293" i="52"/>
  <c r="FV316" i="52"/>
  <c r="HZ342" i="52"/>
  <c r="HN336" i="52"/>
  <c r="GH348" i="52"/>
  <c r="GI380" i="52"/>
  <c r="GG386" i="52"/>
  <c r="HS382" i="52"/>
  <c r="ID375" i="52"/>
  <c r="HR381" i="52"/>
  <c r="GD398" i="52"/>
  <c r="HS404" i="52"/>
  <c r="IF420" i="52"/>
  <c r="IB433" i="52"/>
  <c r="FR432" i="52"/>
  <c r="ID425" i="52"/>
  <c r="GC432" i="52"/>
  <c r="GF404" i="52"/>
  <c r="FV368" i="52"/>
  <c r="GD418" i="52"/>
  <c r="ID306" i="52"/>
  <c r="ID339" i="52"/>
  <c r="ID376" i="52"/>
  <c r="FV308" i="52"/>
  <c r="IE196" i="52"/>
  <c r="FW324" i="52"/>
  <c r="HZ348" i="52"/>
  <c r="HO400" i="52"/>
  <c r="HM394" i="52"/>
  <c r="ID268" i="52"/>
  <c r="HO432" i="52"/>
  <c r="GH255" i="52"/>
  <c r="GA255" i="52" s="1"/>
  <c r="GB255" i="52" s="1"/>
  <c r="H255" i="52" s="1"/>
  <c r="HY425" i="52"/>
  <c r="FX321" i="52"/>
  <c r="IA369" i="52"/>
  <c r="GI245" i="52"/>
  <c r="IG290" i="52"/>
  <c r="HR228" i="52"/>
  <c r="GK341" i="52"/>
  <c r="GH215" i="52"/>
  <c r="IC321" i="52"/>
  <c r="HP194" i="52"/>
  <c r="HR277" i="52"/>
  <c r="HK277" i="52" s="1"/>
  <c r="HL277" i="52" s="1"/>
  <c r="M277" i="52" s="1"/>
  <c r="ID327" i="52"/>
  <c r="FU391" i="52"/>
  <c r="HP246" i="52"/>
  <c r="ID184" i="52"/>
  <c r="FV350" i="52"/>
  <c r="GI349" i="52"/>
  <c r="HU326" i="52"/>
  <c r="ID69" i="52"/>
  <c r="HW69" i="52" s="1"/>
  <c r="FY103" i="52"/>
  <c r="FS144" i="52"/>
  <c r="GC146" i="52"/>
  <c r="HU189" i="52"/>
  <c r="FT165" i="52"/>
  <c r="FT154" i="52"/>
  <c r="GE296" i="52"/>
  <c r="ID227" i="52"/>
  <c r="ID74" i="52"/>
  <c r="ID109" i="52"/>
  <c r="HS115" i="52"/>
  <c r="FV143" i="52"/>
  <c r="FS206" i="52"/>
  <c r="FY418" i="52"/>
  <c r="FX179" i="52"/>
  <c r="HT263" i="52"/>
  <c r="FS297" i="52"/>
  <c r="FT318" i="52"/>
  <c r="GC167" i="52"/>
  <c r="FQ220" i="52"/>
  <c r="FW238" i="52"/>
  <c r="GK286" i="52"/>
  <c r="HU303" i="52"/>
  <c r="HP360" i="52"/>
  <c r="HP352" i="52"/>
  <c r="FS416" i="52"/>
  <c r="ID88" i="52"/>
  <c r="HR115" i="52"/>
  <c r="GG171" i="52"/>
  <c r="HO150" i="52"/>
  <c r="GC203" i="52"/>
  <c r="ID224" i="52"/>
  <c r="FQ256" i="52"/>
  <c r="FY82" i="52"/>
  <c r="GC164" i="52"/>
  <c r="FS183" i="52"/>
  <c r="HQ252" i="52"/>
  <c r="HU343" i="52"/>
  <c r="ID113" i="52"/>
  <c r="HO148" i="52"/>
  <c r="GF262" i="52"/>
  <c r="HM173" i="52"/>
  <c r="HQ259" i="52"/>
  <c r="FQ271" i="52"/>
  <c r="HT342" i="52"/>
  <c r="FS351" i="52"/>
  <c r="FT394" i="52"/>
  <c r="HQ288" i="52"/>
  <c r="HQ361" i="52"/>
  <c r="HQ410" i="52"/>
  <c r="FX144" i="52"/>
  <c r="FS135" i="52"/>
  <c r="HQ189" i="52"/>
  <c r="HQ220" i="52"/>
  <c r="FT286" i="52"/>
  <c r="FY320" i="52"/>
  <c r="HQ343" i="52"/>
  <c r="FT355" i="52"/>
  <c r="IG275" i="52"/>
  <c r="FU307" i="52"/>
  <c r="GK409" i="52"/>
  <c r="ID188" i="52"/>
  <c r="FY252" i="52"/>
  <c r="IF346" i="52"/>
  <c r="FW405" i="52"/>
  <c r="GE285" i="52"/>
  <c r="HU302" i="52"/>
  <c r="HQ251" i="52"/>
  <c r="HK251" i="52" s="1"/>
  <c r="FU427" i="52"/>
  <c r="FT175" i="52"/>
  <c r="FO175" i="52" s="1"/>
  <c r="FX270" i="52"/>
  <c r="GH244" i="52"/>
  <c r="FT290" i="52"/>
  <c r="HT383" i="52"/>
  <c r="GJ147" i="52"/>
  <c r="HY207" i="52"/>
  <c r="FT347" i="52"/>
  <c r="HS293" i="52"/>
  <c r="HP390" i="52"/>
  <c r="FT227" i="52"/>
  <c r="FY318" i="52"/>
  <c r="GG206" i="52"/>
  <c r="HR350" i="52"/>
  <c r="GK274" i="52"/>
  <c r="GG164" i="52"/>
  <c r="HU307" i="52"/>
  <c r="HM193" i="52"/>
  <c r="HN197" i="52"/>
  <c r="FY376" i="52"/>
  <c r="HM415" i="52"/>
  <c r="FQ292" i="52"/>
  <c r="HM327" i="52"/>
  <c r="GC409" i="52"/>
  <c r="HQ271" i="52"/>
  <c r="GK398" i="52"/>
  <c r="GI128" i="52"/>
  <c r="FW218" i="52"/>
  <c r="FT321" i="52"/>
  <c r="GI354" i="52"/>
  <c r="GI408" i="52"/>
  <c r="HS153" i="52"/>
  <c r="HS158" i="52"/>
  <c r="HO286" i="52"/>
  <c r="HK286" i="52" s="1"/>
  <c r="HL286" i="52" s="1"/>
  <c r="M286" i="52" s="1"/>
  <c r="FS210" i="52"/>
  <c r="IE368" i="52"/>
  <c r="HR118" i="52"/>
  <c r="ID118" i="52"/>
  <c r="EH33" i="52"/>
  <c r="GG36" i="52"/>
  <c r="GD38" i="52"/>
  <c r="EI33" i="52"/>
  <c r="DZ33" i="52"/>
  <c r="HQ36" i="52"/>
  <c r="IB36" i="52"/>
  <c r="ID36" i="52"/>
  <c r="EJ33" i="52"/>
  <c r="GH38" i="52"/>
  <c r="FX36" i="52"/>
  <c r="EG33" i="52"/>
  <c r="FS36" i="52"/>
  <c r="FY36" i="52"/>
  <c r="EM33" i="52"/>
  <c r="EL33" i="52"/>
  <c r="GK36" i="52"/>
  <c r="FW36" i="52"/>
  <c r="IF36" i="52"/>
  <c r="GE36" i="52"/>
  <c r="GC36" i="52"/>
  <c r="HZ36" i="52"/>
  <c r="DY33" i="52"/>
  <c r="IA36" i="52"/>
  <c r="FT37" i="52"/>
  <c r="DX33" i="52"/>
  <c r="DV33" i="52"/>
  <c r="HK146" i="52"/>
  <c r="HL146" i="52" s="1"/>
  <c r="M146" i="52" s="1"/>
  <c r="HW341" i="52"/>
  <c r="HX341" i="52" s="1"/>
  <c r="N341" i="52" s="1"/>
  <c r="HW316" i="52"/>
  <c r="HX316" i="52" s="1"/>
  <c r="N316" i="52" s="1"/>
  <c r="HW300" i="52"/>
  <c r="FO322" i="52"/>
  <c r="D322" i="52" s="1"/>
  <c r="HK315" i="52"/>
  <c r="J315" i="52" s="1"/>
  <c r="GA319" i="52"/>
  <c r="GA300" i="52"/>
  <c r="FO306" i="52"/>
  <c r="HW299" i="52"/>
  <c r="HX299" i="52" s="1"/>
  <c r="N299" i="52" s="1"/>
  <c r="HW346" i="52"/>
  <c r="HK211" i="52"/>
  <c r="FO262" i="52"/>
  <c r="FP262" i="52" s="1"/>
  <c r="G262" i="52" s="1"/>
  <c r="FO304" i="52"/>
  <c r="FP304" i="52" s="1"/>
  <c r="G304" i="52" s="1"/>
  <c r="HK347" i="52"/>
  <c r="HK337" i="52"/>
  <c r="HL337" i="52" s="1"/>
  <c r="M337" i="52" s="1"/>
  <c r="HK321" i="52"/>
  <c r="HL321" i="52" s="1"/>
  <c r="M321" i="52" s="1"/>
  <c r="HW340" i="52"/>
  <c r="HX340" i="52" s="1"/>
  <c r="N340" i="52" s="1"/>
  <c r="FO318" i="52"/>
  <c r="FP318" i="52" s="1"/>
  <c r="G318" i="52" s="1"/>
  <c r="FO302" i="52"/>
  <c r="HW319" i="52"/>
  <c r="K319" i="52" s="1"/>
  <c r="HK307" i="52"/>
  <c r="HK332" i="52"/>
  <c r="HL332" i="52" s="1"/>
  <c r="M332" i="52" s="1"/>
  <c r="HK346" i="52"/>
  <c r="HL346" i="52" s="1"/>
  <c r="M346" i="52" s="1"/>
  <c r="HW332" i="52"/>
  <c r="K332" i="52" s="1"/>
  <c r="HK319" i="52"/>
  <c r="HL319" i="52" s="1"/>
  <c r="M319" i="52" s="1"/>
  <c r="FO330" i="52"/>
  <c r="FP330" i="52" s="1"/>
  <c r="G330" i="52" s="1"/>
  <c r="GA301" i="52"/>
  <c r="GA329" i="52"/>
  <c r="GA296" i="52"/>
  <c r="FO293" i="52"/>
  <c r="GA316" i="52"/>
  <c r="E316" i="52" s="1"/>
  <c r="GA317" i="52"/>
  <c r="GA333" i="52"/>
  <c r="FO296" i="52"/>
  <c r="FO308" i="52"/>
  <c r="D308" i="52" s="1"/>
  <c r="FO314" i="52"/>
  <c r="FO298" i="52"/>
  <c r="GA346" i="52"/>
  <c r="GB346" i="52" s="1"/>
  <c r="H346" i="52" s="1"/>
  <c r="GA304" i="52"/>
  <c r="E304" i="52" s="1"/>
  <c r="GA312" i="52"/>
  <c r="GB312" i="52" s="1"/>
  <c r="H312" i="52" s="1"/>
  <c r="GA325" i="52"/>
  <c r="E325" i="52" s="1"/>
  <c r="GA311" i="52"/>
  <c r="E311" i="52" s="1"/>
  <c r="HK273" i="52"/>
  <c r="J273" i="52" s="1"/>
  <c r="FO321" i="52"/>
  <c r="D321" i="52" s="1"/>
  <c r="HW303" i="52"/>
  <c r="K303" i="52" s="1"/>
  <c r="GA327" i="52"/>
  <c r="HW325" i="52"/>
  <c r="HX325" i="52" s="1"/>
  <c r="N325" i="52" s="1"/>
  <c r="GA216" i="52"/>
  <c r="GA240" i="52"/>
  <c r="GB240" i="52" s="1"/>
  <c r="H240" i="52" s="1"/>
  <c r="GA318" i="52"/>
  <c r="GB318" i="52" s="1"/>
  <c r="H318" i="52" s="1"/>
  <c r="GA339" i="52"/>
  <c r="E339" i="52" s="1"/>
  <c r="GA298" i="52"/>
  <c r="GB298" i="52" s="1"/>
  <c r="H298" i="52" s="1"/>
  <c r="HW310" i="52"/>
  <c r="HX310" i="52" s="1"/>
  <c r="N310" i="52" s="1"/>
  <c r="GA342" i="52"/>
  <c r="GA310" i="52"/>
  <c r="GB310" i="52" s="1"/>
  <c r="H310" i="52" s="1"/>
  <c r="HW251" i="52"/>
  <c r="HX251" i="52" s="1"/>
  <c r="N251" i="52" s="1"/>
  <c r="GA335" i="52"/>
  <c r="GA338" i="52"/>
  <c r="GB338" i="52" s="1"/>
  <c r="H338" i="52" s="1"/>
  <c r="GA271" i="52"/>
  <c r="E271" i="52" s="1"/>
  <c r="GA302" i="52"/>
  <c r="E302" i="52" s="1"/>
  <c r="GA294" i="52"/>
  <c r="E294" i="52" s="1"/>
  <c r="HW311" i="52"/>
  <c r="HW295" i="52"/>
  <c r="HX295" i="52" s="1"/>
  <c r="N295" i="52" s="1"/>
  <c r="GA307" i="52"/>
  <c r="HW331" i="52"/>
  <c r="GA343" i="52"/>
  <c r="GA320" i="52"/>
  <c r="GB320" i="52" s="1"/>
  <c r="H320" i="52" s="1"/>
  <c r="HW335" i="52"/>
  <c r="HW339" i="52"/>
  <c r="HX339" i="52" s="1"/>
  <c r="N339" i="52" s="1"/>
  <c r="HW343" i="52"/>
  <c r="GA326" i="52"/>
  <c r="GB326" i="52" s="1"/>
  <c r="H326" i="52" s="1"/>
  <c r="GA315" i="52"/>
  <c r="E315" i="52" s="1"/>
  <c r="GA295" i="52"/>
  <c r="E295" i="52" s="1"/>
  <c r="GA331" i="52"/>
  <c r="E331" i="52" s="1"/>
  <c r="HW320" i="52"/>
  <c r="GA284" i="52"/>
  <c r="E284" i="52" s="1"/>
  <c r="HW315" i="52"/>
  <c r="GA306" i="52"/>
  <c r="GB306" i="52" s="1"/>
  <c r="H306" i="52" s="1"/>
  <c r="GA334" i="52"/>
  <c r="E334" i="52" s="1"/>
  <c r="HW327" i="52"/>
  <c r="GA303" i="52"/>
  <c r="GB303" i="52" s="1"/>
  <c r="H303" i="52" s="1"/>
  <c r="HW323" i="52"/>
  <c r="HW326" i="52"/>
  <c r="HX326" i="52" s="1"/>
  <c r="N326" i="52" s="1"/>
  <c r="HW342" i="52"/>
  <c r="K342" i="52" s="1"/>
  <c r="HW330" i="52"/>
  <c r="GA314" i="52"/>
  <c r="GB314" i="52" s="1"/>
  <c r="H314" i="52" s="1"/>
  <c r="GA321" i="52"/>
  <c r="E321" i="52" s="1"/>
  <c r="GA322" i="52"/>
  <c r="E322" i="52" s="1"/>
  <c r="GA330" i="52"/>
  <c r="GB330" i="52" s="1"/>
  <c r="H330" i="52" s="1"/>
  <c r="HW280" i="52"/>
  <c r="HX280" i="52" s="1"/>
  <c r="N280" i="52" s="1"/>
  <c r="GA323" i="52"/>
  <c r="HW288" i="52"/>
  <c r="GA299" i="52"/>
  <c r="E299" i="52" s="1"/>
  <c r="HW307" i="52"/>
  <c r="GB347" i="52"/>
  <c r="H347" i="52" s="1"/>
  <c r="E347" i="52"/>
  <c r="HK338" i="52"/>
  <c r="HK314" i="52"/>
  <c r="HK298" i="52"/>
  <c r="HK184" i="52"/>
  <c r="HL184" i="52" s="1"/>
  <c r="M184" i="52" s="1"/>
  <c r="HK308" i="52"/>
  <c r="HK331" i="52"/>
  <c r="HL331" i="52" s="1"/>
  <c r="M331" i="52" s="1"/>
  <c r="FO334" i="52"/>
  <c r="FO310" i="52"/>
  <c r="HK334" i="52"/>
  <c r="HK318" i="52"/>
  <c r="HL318" i="52" s="1"/>
  <c r="M318" i="52" s="1"/>
  <c r="HK302" i="52"/>
  <c r="J302" i="52" s="1"/>
  <c r="HK335" i="52"/>
  <c r="J335" i="52" s="1"/>
  <c r="HK329" i="52"/>
  <c r="HK345" i="52"/>
  <c r="HW250" i="52"/>
  <c r="HW309" i="52"/>
  <c r="HW337" i="52"/>
  <c r="HK325" i="52"/>
  <c r="HL325" i="52" s="1"/>
  <c r="M325" i="52" s="1"/>
  <c r="FO335" i="52"/>
  <c r="D335" i="52" s="1"/>
  <c r="HW305" i="52"/>
  <c r="FO343" i="52"/>
  <c r="HK299" i="52"/>
  <c r="HL299" i="52" s="1"/>
  <c r="M299" i="52" s="1"/>
  <c r="FO315" i="52"/>
  <c r="FP315" i="52" s="1"/>
  <c r="G315" i="52" s="1"/>
  <c r="HW338" i="52"/>
  <c r="HK270" i="52"/>
  <c r="HL270" i="52" s="1"/>
  <c r="M270" i="52" s="1"/>
  <c r="FO297" i="52"/>
  <c r="FP297" i="52" s="1"/>
  <c r="G297" i="52" s="1"/>
  <c r="FO301" i="52"/>
  <c r="FP301" i="52" s="1"/>
  <c r="G301" i="52" s="1"/>
  <c r="FO305" i="52"/>
  <c r="FO309" i="52"/>
  <c r="FP309" i="52" s="1"/>
  <c r="G309" i="52" s="1"/>
  <c r="FO313" i="52"/>
  <c r="FP313" i="52" s="1"/>
  <c r="G313" i="52" s="1"/>
  <c r="FO317" i="52"/>
  <c r="HK229" i="52"/>
  <c r="HK303" i="52"/>
  <c r="HW336" i="52"/>
  <c r="HW312" i="52"/>
  <c r="HW296" i="52"/>
  <c r="HW306" i="52"/>
  <c r="FO319" i="52"/>
  <c r="FP319" i="52" s="1"/>
  <c r="G319" i="52" s="1"/>
  <c r="HW334" i="52"/>
  <c r="HW345" i="52"/>
  <c r="FO303" i="52"/>
  <c r="FP303" i="52" s="1"/>
  <c r="G303" i="52" s="1"/>
  <c r="FO311" i="52"/>
  <c r="D311" i="52" s="1"/>
  <c r="HK301" i="52"/>
  <c r="J301" i="52" s="1"/>
  <c r="HK317" i="52"/>
  <c r="J317" i="52" s="1"/>
  <c r="HK333" i="52"/>
  <c r="HL333" i="52" s="1"/>
  <c r="M333" i="52" s="1"/>
  <c r="HW317" i="52"/>
  <c r="GA293" i="52"/>
  <c r="FO346" i="52"/>
  <c r="D346" i="52" s="1"/>
  <c r="FO295" i="52"/>
  <c r="GA332" i="52"/>
  <c r="GA340" i="52"/>
  <c r="HX313" i="52"/>
  <c r="N313" i="52" s="1"/>
  <c r="K313" i="52"/>
  <c r="HK306" i="52"/>
  <c r="J306" i="52" s="1"/>
  <c r="FO342" i="52"/>
  <c r="D342" i="52" s="1"/>
  <c r="FO326" i="52"/>
  <c r="FP326" i="52" s="1"/>
  <c r="G326" i="52" s="1"/>
  <c r="HK327" i="52"/>
  <c r="HL327" i="52" s="1"/>
  <c r="M327" i="52" s="1"/>
  <c r="HW293" i="52"/>
  <c r="HK297" i="52"/>
  <c r="HK313" i="52"/>
  <c r="HL313" i="52" s="1"/>
  <c r="M313" i="52" s="1"/>
  <c r="GA297" i="52"/>
  <c r="GA313" i="52"/>
  <c r="FO331" i="52"/>
  <c r="FP331" i="52" s="1"/>
  <c r="G331" i="52" s="1"/>
  <c r="FO339" i="52"/>
  <c r="D339" i="52" s="1"/>
  <c r="GA341" i="52"/>
  <c r="GA305" i="52"/>
  <c r="HW302" i="52"/>
  <c r="FO307" i="52"/>
  <c r="FO327" i="52"/>
  <c r="FP327" i="52" s="1"/>
  <c r="G327" i="52" s="1"/>
  <c r="GA324" i="52"/>
  <c r="FO325" i="52"/>
  <c r="FP325" i="52" s="1"/>
  <c r="G325" i="52" s="1"/>
  <c r="HW322" i="52"/>
  <c r="HW308" i="52"/>
  <c r="HK322" i="52"/>
  <c r="FO294" i="52"/>
  <c r="D294" i="52" s="1"/>
  <c r="HW324" i="52"/>
  <c r="HK311" i="52"/>
  <c r="HL311" i="52" s="1"/>
  <c r="M311" i="52" s="1"/>
  <c r="HW344" i="52"/>
  <c r="HW328" i="52"/>
  <c r="HW304" i="52"/>
  <c r="HK323" i="52"/>
  <c r="HK295" i="52"/>
  <c r="J295" i="52" s="1"/>
  <c r="GA308" i="52"/>
  <c r="HW318" i="52"/>
  <c r="GA309" i="52"/>
  <c r="HW298" i="52"/>
  <c r="HW314" i="52"/>
  <c r="GA337" i="52"/>
  <c r="FO223" i="52"/>
  <c r="FP223" i="52" s="1"/>
  <c r="G223" i="52" s="1"/>
  <c r="FO299" i="52"/>
  <c r="HK309" i="52"/>
  <c r="HL309" i="52" s="1"/>
  <c r="M309" i="52" s="1"/>
  <c r="FO329" i="52"/>
  <c r="FP329" i="52" s="1"/>
  <c r="G329" i="52" s="1"/>
  <c r="FO333" i="52"/>
  <c r="FP333" i="52" s="1"/>
  <c r="G333" i="52" s="1"/>
  <c r="FO337" i="52"/>
  <c r="FO341" i="52"/>
  <c r="FP341" i="52" s="1"/>
  <c r="G341" i="52" s="1"/>
  <c r="FO345" i="52"/>
  <c r="HK341" i="52"/>
  <c r="HL341" i="52" s="1"/>
  <c r="M341" i="52" s="1"/>
  <c r="HW294" i="52"/>
  <c r="HW301" i="52"/>
  <c r="HW329" i="52"/>
  <c r="HW333" i="52"/>
  <c r="GA345" i="52"/>
  <c r="FO323" i="52"/>
  <c r="FP323" i="52" s="1"/>
  <c r="G323" i="52" s="1"/>
  <c r="GA328" i="52"/>
  <c r="GA336" i="52"/>
  <c r="GA344" i="52"/>
  <c r="HW321" i="52"/>
  <c r="HK339" i="52"/>
  <c r="HL339" i="52" s="1"/>
  <c r="M339" i="52" s="1"/>
  <c r="HK343" i="52"/>
  <c r="HW347" i="52"/>
  <c r="HL305" i="52"/>
  <c r="M305" i="52" s="1"/>
  <c r="J305" i="52"/>
  <c r="HL294" i="52"/>
  <c r="M294" i="52" s="1"/>
  <c r="J294" i="52"/>
  <c r="FP347" i="52"/>
  <c r="G347" i="52" s="1"/>
  <c r="D347" i="52"/>
  <c r="HK340" i="52"/>
  <c r="HK344" i="52"/>
  <c r="HK328" i="52"/>
  <c r="HK304" i="52"/>
  <c r="FO300" i="52"/>
  <c r="FO316" i="52"/>
  <c r="HK342" i="52"/>
  <c r="FO328" i="52"/>
  <c r="FO336" i="52"/>
  <c r="FO344" i="52"/>
  <c r="FO284" i="52"/>
  <c r="FO324" i="52"/>
  <c r="HK316" i="52"/>
  <c r="HK300" i="52"/>
  <c r="HK324" i="52"/>
  <c r="HK336" i="52"/>
  <c r="HK312" i="52"/>
  <c r="HK296" i="52"/>
  <c r="FO312" i="52"/>
  <c r="HK320" i="52"/>
  <c r="HK326" i="52"/>
  <c r="HK310" i="52"/>
  <c r="FO241" i="52"/>
  <c r="FO332" i="52"/>
  <c r="FO340" i="52"/>
  <c r="FO320" i="52"/>
  <c r="HK330" i="52"/>
  <c r="AT21" i="52"/>
  <c r="AT23" i="52"/>
  <c r="C19" i="52"/>
  <c r="HW78" i="52"/>
  <c r="K78" i="52" s="1"/>
  <c r="HK43" i="52"/>
  <c r="J43" i="52" s="1"/>
  <c r="FO38" i="52"/>
  <c r="D38" i="52" s="1"/>
  <c r="GA56" i="52"/>
  <c r="GB56" i="52" s="1"/>
  <c r="H56" i="52" s="1"/>
  <c r="FO85" i="52"/>
  <c r="FP85" i="52" s="1"/>
  <c r="G85" i="52" s="1"/>
  <c r="FO78" i="52"/>
  <c r="FP78" i="52" s="1"/>
  <c r="G78" i="52" s="1"/>
  <c r="FO90" i="52"/>
  <c r="FP90" i="52" s="1"/>
  <c r="G90" i="52" s="1"/>
  <c r="GA76" i="52"/>
  <c r="HW81" i="52"/>
  <c r="FO136" i="52"/>
  <c r="HW137" i="52"/>
  <c r="HW77" i="52"/>
  <c r="HK84" i="52"/>
  <c r="FO94" i="52" l="1"/>
  <c r="FP94" i="52" s="1"/>
  <c r="G94" i="52" s="1"/>
  <c r="HK269" i="52"/>
  <c r="HK230" i="52"/>
  <c r="HL230" i="52" s="1"/>
  <c r="M230" i="52" s="1"/>
  <c r="FO87" i="52"/>
  <c r="D87" i="52" s="1"/>
  <c r="HK139" i="52"/>
  <c r="GA242" i="52"/>
  <c r="HK255" i="52"/>
  <c r="GA132" i="52"/>
  <c r="GB132" i="52" s="1"/>
  <c r="H132" i="52" s="1"/>
  <c r="HW101" i="52"/>
  <c r="HX101" i="52" s="1"/>
  <c r="N101" i="52" s="1"/>
  <c r="GA222" i="52"/>
  <c r="GB222" i="52" s="1"/>
  <c r="H222" i="52" s="1"/>
  <c r="HW172" i="52"/>
  <c r="HX172" i="52" s="1"/>
  <c r="N172" i="52" s="1"/>
  <c r="GA194" i="52"/>
  <c r="GB194" i="52" s="1"/>
  <c r="H194" i="52" s="1"/>
  <c r="GA93" i="52"/>
  <c r="HK244" i="52"/>
  <c r="HK231" i="52"/>
  <c r="HL231" i="52" s="1"/>
  <c r="M231" i="52" s="1"/>
  <c r="GA47" i="52"/>
  <c r="GB47" i="52" s="1"/>
  <c r="H47" i="52" s="1"/>
  <c r="HW50" i="52"/>
  <c r="HK145" i="52"/>
  <c r="J145" i="52" s="1"/>
  <c r="HW161" i="52"/>
  <c r="GA170" i="52"/>
  <c r="GB170" i="52" s="1"/>
  <c r="H170" i="52" s="1"/>
  <c r="FO260" i="52"/>
  <c r="FP260" i="52" s="1"/>
  <c r="G260" i="52" s="1"/>
  <c r="GA180" i="52"/>
  <c r="GB180" i="52" s="1"/>
  <c r="H180" i="52" s="1"/>
  <c r="HW272" i="52"/>
  <c r="FO202" i="52"/>
  <c r="FP202" i="52" s="1"/>
  <c r="G202" i="52" s="1"/>
  <c r="GA287" i="52"/>
  <c r="GB287" i="52" s="1"/>
  <c r="H287" i="52" s="1"/>
  <c r="HK55" i="52"/>
  <c r="J55" i="52" s="1"/>
  <c r="HK243" i="52"/>
  <c r="HK149" i="52"/>
  <c r="J149" i="52" s="1"/>
  <c r="HK225" i="52"/>
  <c r="HK223" i="52"/>
  <c r="HL223" i="52" s="1"/>
  <c r="M223" i="52" s="1"/>
  <c r="GA236" i="52"/>
  <c r="GB236" i="52" s="1"/>
  <c r="H236" i="52" s="1"/>
  <c r="GA217" i="52"/>
  <c r="GB217" i="52" s="1"/>
  <c r="H217" i="52" s="1"/>
  <c r="HW214" i="52"/>
  <c r="HW205" i="52"/>
  <c r="K205" i="52" s="1"/>
  <c r="HK198" i="52"/>
  <c r="J198" i="52" s="1"/>
  <c r="GA198" i="52"/>
  <c r="GB198" i="52" s="1"/>
  <c r="H198" i="52" s="1"/>
  <c r="GA195" i="52"/>
  <c r="E195" i="52" s="1"/>
  <c r="HK272" i="52"/>
  <c r="J272" i="52" s="1"/>
  <c r="GA251" i="52"/>
  <c r="E251" i="52" s="1"/>
  <c r="GA219" i="52"/>
  <c r="GB219" i="52" s="1"/>
  <c r="H219" i="52" s="1"/>
  <c r="FO196" i="52"/>
  <c r="FO287" i="52"/>
  <c r="FP287" i="52" s="1"/>
  <c r="G287" i="52" s="1"/>
  <c r="GA104" i="52"/>
  <c r="GB104" i="52" s="1"/>
  <c r="H104" i="52" s="1"/>
  <c r="GA149" i="52"/>
  <c r="E149" i="52" s="1"/>
  <c r="FO159" i="52"/>
  <c r="HK268" i="52"/>
  <c r="HL268" i="52" s="1"/>
  <c r="M268" i="52" s="1"/>
  <c r="GA136" i="52"/>
  <c r="E136" i="52" s="1"/>
  <c r="HW248" i="52"/>
  <c r="HX248" i="52" s="1"/>
  <c r="N248" i="52" s="1"/>
  <c r="GA190" i="52"/>
  <c r="GA270" i="52"/>
  <c r="GB270" i="52" s="1"/>
  <c r="H270" i="52" s="1"/>
  <c r="HK199" i="52"/>
  <c r="J199" i="52" s="1"/>
  <c r="HK157" i="52"/>
  <c r="HL157" i="52" s="1"/>
  <c r="M157" i="52" s="1"/>
  <c r="FO240" i="52"/>
  <c r="FP240" i="52" s="1"/>
  <c r="G240" i="52" s="1"/>
  <c r="HW60" i="52"/>
  <c r="HX60" i="52" s="1"/>
  <c r="N60" i="52" s="1"/>
  <c r="FO213" i="52"/>
  <c r="FP213" i="52" s="1"/>
  <c r="G213" i="52" s="1"/>
  <c r="HW120" i="52"/>
  <c r="K120" i="52" s="1"/>
  <c r="HK48" i="52"/>
  <c r="HL48" i="52" s="1"/>
  <c r="M48" i="52" s="1"/>
  <c r="GA133" i="52"/>
  <c r="GB133" i="52" s="1"/>
  <c r="H133" i="52" s="1"/>
  <c r="HW145" i="52"/>
  <c r="HW122" i="52"/>
  <c r="HX122" i="52" s="1"/>
  <c r="N122" i="52" s="1"/>
  <c r="HK238" i="52"/>
  <c r="HL238" i="52" s="1"/>
  <c r="M238" i="52" s="1"/>
  <c r="GA156" i="52"/>
  <c r="GB156" i="52" s="1"/>
  <c r="H156" i="52" s="1"/>
  <c r="HK218" i="52"/>
  <c r="FO125" i="52"/>
  <c r="D125" i="52" s="1"/>
  <c r="FO259" i="52"/>
  <c r="GA254" i="52"/>
  <c r="GB254" i="52" s="1"/>
  <c r="H254" i="52" s="1"/>
  <c r="HK112" i="52"/>
  <c r="GA227" i="52"/>
  <c r="GB227" i="52" s="1"/>
  <c r="H227" i="52" s="1"/>
  <c r="HK250" i="52"/>
  <c r="FO174" i="52"/>
  <c r="FP174" i="52" s="1"/>
  <c r="G174" i="52" s="1"/>
  <c r="GA266" i="52"/>
  <c r="GB266" i="52" s="1"/>
  <c r="H266" i="52" s="1"/>
  <c r="GA291" i="52"/>
  <c r="GB291" i="52" s="1"/>
  <c r="H291" i="52" s="1"/>
  <c r="GA213" i="52"/>
  <c r="HK52" i="52"/>
  <c r="HL52" i="52" s="1"/>
  <c r="M52" i="52" s="1"/>
  <c r="HW231" i="52"/>
  <c r="K231" i="52" s="1"/>
  <c r="HW132" i="52"/>
  <c r="HX132" i="52" s="1"/>
  <c r="N132" i="52" s="1"/>
  <c r="FO248" i="52"/>
  <c r="GA241" i="52"/>
  <c r="E241" i="52" s="1"/>
  <c r="GA52" i="52"/>
  <c r="FO267" i="52"/>
  <c r="FP267" i="52" s="1"/>
  <c r="G267" i="52" s="1"/>
  <c r="GA189" i="52"/>
  <c r="HK233" i="52"/>
  <c r="J233" i="52" s="1"/>
  <c r="GA259" i="52"/>
  <c r="GB259" i="52" s="1"/>
  <c r="H259" i="52" s="1"/>
  <c r="GA159" i="52"/>
  <c r="E159" i="52" s="1"/>
  <c r="HW57" i="52"/>
  <c r="HK75" i="52"/>
  <c r="HL75" i="52" s="1"/>
  <c r="M75" i="52" s="1"/>
  <c r="FO168" i="52"/>
  <c r="D168" i="52" s="1"/>
  <c r="FO83" i="52"/>
  <c r="FP83" i="52" s="1"/>
  <c r="G83" i="52" s="1"/>
  <c r="FO257" i="52"/>
  <c r="D257" i="52" s="1"/>
  <c r="GA48" i="52"/>
  <c r="GB48" i="52" s="1"/>
  <c r="H48" i="52" s="1"/>
  <c r="FO133" i="52"/>
  <c r="HW282" i="52"/>
  <c r="K282" i="52" s="1"/>
  <c r="HW163" i="52"/>
  <c r="K163" i="52" s="1"/>
  <c r="HW190" i="52"/>
  <c r="HX190" i="52" s="1"/>
  <c r="N190" i="52" s="1"/>
  <c r="HW186" i="52"/>
  <c r="HK197" i="52"/>
  <c r="J197" i="52" s="1"/>
  <c r="FO149" i="52"/>
  <c r="FP149" i="52" s="1"/>
  <c r="G149" i="52" s="1"/>
  <c r="HK188" i="52"/>
  <c r="HL188" i="52" s="1"/>
  <c r="M188" i="52" s="1"/>
  <c r="HK47" i="52"/>
  <c r="J47" i="52" s="1"/>
  <c r="HW279" i="52"/>
  <c r="HX279" i="52" s="1"/>
  <c r="N279" i="52" s="1"/>
  <c r="FO148" i="52"/>
  <c r="FP148" i="52" s="1"/>
  <c r="G148" i="52" s="1"/>
  <c r="HW269" i="52"/>
  <c r="HX269" i="52" s="1"/>
  <c r="N269" i="52" s="1"/>
  <c r="GA135" i="52"/>
  <c r="GA191" i="52"/>
  <c r="E191" i="52" s="1"/>
  <c r="HK240" i="52"/>
  <c r="HL240" i="52" s="1"/>
  <c r="M240" i="52" s="1"/>
  <c r="HK53" i="52"/>
  <c r="HL53" i="52" s="1"/>
  <c r="M53" i="52" s="1"/>
  <c r="GA60" i="52"/>
  <c r="FO255" i="52"/>
  <c r="FP255" i="52" s="1"/>
  <c r="G255" i="52" s="1"/>
  <c r="HW118" i="52"/>
  <c r="HX118" i="52" s="1"/>
  <c r="N118" i="52" s="1"/>
  <c r="GA203" i="52"/>
  <c r="E203" i="52" s="1"/>
  <c r="FO169" i="52"/>
  <c r="D169" i="52" s="1"/>
  <c r="HW185" i="52"/>
  <c r="HX185" i="52" s="1"/>
  <c r="N185" i="52" s="1"/>
  <c r="HK144" i="52"/>
  <c r="J144" i="52" s="1"/>
  <c r="HK187" i="52"/>
  <c r="HL187" i="52" s="1"/>
  <c r="M187" i="52" s="1"/>
  <c r="GA253" i="52"/>
  <c r="GA129" i="52"/>
  <c r="GB129" i="52" s="1"/>
  <c r="H129" i="52" s="1"/>
  <c r="HW178" i="52"/>
  <c r="HX178" i="52" s="1"/>
  <c r="N178" i="52" s="1"/>
  <c r="HW135" i="52"/>
  <c r="HX135" i="52" s="1"/>
  <c r="N135" i="52" s="1"/>
  <c r="HK224" i="52"/>
  <c r="HL224" i="52" s="1"/>
  <c r="M224" i="52" s="1"/>
  <c r="GA183" i="52"/>
  <c r="E183" i="52" s="1"/>
  <c r="FO273" i="52"/>
  <c r="D273" i="52" s="1"/>
  <c r="GA188" i="52"/>
  <c r="GB188" i="52" s="1"/>
  <c r="H188" i="52" s="1"/>
  <c r="FO121" i="52"/>
  <c r="HW144" i="52"/>
  <c r="K144" i="52" s="1"/>
  <c r="HK143" i="52"/>
  <c r="GA131" i="52"/>
  <c r="E131" i="52" s="1"/>
  <c r="FO269" i="52"/>
  <c r="D269" i="52" s="1"/>
  <c r="GA69" i="52"/>
  <c r="GB69" i="52" s="1"/>
  <c r="H69" i="52" s="1"/>
  <c r="HW188" i="52"/>
  <c r="HX188" i="52" s="1"/>
  <c r="N188" i="52" s="1"/>
  <c r="HW130" i="52"/>
  <c r="HX130" i="52" s="1"/>
  <c r="N130" i="52" s="1"/>
  <c r="K297" i="52"/>
  <c r="FO210" i="52"/>
  <c r="D210" i="52" s="1"/>
  <c r="HW207" i="52"/>
  <c r="HX207" i="52" s="1"/>
  <c r="N207" i="52" s="1"/>
  <c r="HW217" i="52"/>
  <c r="HX217" i="52" s="1"/>
  <c r="N217" i="52" s="1"/>
  <c r="HW48" i="52"/>
  <c r="K48" i="52" s="1"/>
  <c r="FO60" i="52"/>
  <c r="D60" i="52" s="1"/>
  <c r="HK162" i="52"/>
  <c r="HL162" i="52" s="1"/>
  <c r="M162" i="52" s="1"/>
  <c r="HW42" i="52"/>
  <c r="HX42" i="52" s="1"/>
  <c r="N42" i="52" s="1"/>
  <c r="GA265" i="52"/>
  <c r="E265" i="52" s="1"/>
  <c r="GA123" i="52"/>
  <c r="GB123" i="52" s="1"/>
  <c r="H123" i="52" s="1"/>
  <c r="HW71" i="52"/>
  <c r="K71" i="52" s="1"/>
  <c r="HK163" i="52"/>
  <c r="HL163" i="52" s="1"/>
  <c r="M163" i="52" s="1"/>
  <c r="GA160" i="52"/>
  <c r="E160" i="52" s="1"/>
  <c r="HK164" i="52"/>
  <c r="J164" i="52" s="1"/>
  <c r="HK124" i="52"/>
  <c r="HL124" i="52" s="1"/>
  <c r="M124" i="52" s="1"/>
  <c r="HK140" i="52"/>
  <c r="HL140" i="52" s="1"/>
  <c r="M140" i="52" s="1"/>
  <c r="FO172" i="52"/>
  <c r="FP172" i="52" s="1"/>
  <c r="G172" i="52" s="1"/>
  <c r="HW228" i="52"/>
  <c r="HX228" i="52" s="1"/>
  <c r="N228" i="52" s="1"/>
  <c r="GA100" i="52"/>
  <c r="E100" i="52" s="1"/>
  <c r="HW89" i="52"/>
  <c r="HX89" i="52" s="1"/>
  <c r="N89" i="52" s="1"/>
  <c r="GA273" i="52"/>
  <c r="E273" i="52" s="1"/>
  <c r="HW121" i="52"/>
  <c r="HX121" i="52" s="1"/>
  <c r="N121" i="52" s="1"/>
  <c r="HK60" i="52"/>
  <c r="HL60" i="52" s="1"/>
  <c r="M60" i="52" s="1"/>
  <c r="GA245" i="52"/>
  <c r="GB245" i="52" s="1"/>
  <c r="H245" i="52" s="1"/>
  <c r="HW55" i="52"/>
  <c r="HX55" i="52" s="1"/>
  <c r="N55" i="52" s="1"/>
  <c r="FO280" i="52"/>
  <c r="FP280" i="52" s="1"/>
  <c r="G280" i="52" s="1"/>
  <c r="HK141" i="52"/>
  <c r="J141" i="52" s="1"/>
  <c r="FO129" i="52"/>
  <c r="D129" i="52" s="1"/>
  <c r="HK279" i="52"/>
  <c r="HL279" i="52" s="1"/>
  <c r="M279" i="52" s="1"/>
  <c r="HW238" i="52"/>
  <c r="HX238" i="52" s="1"/>
  <c r="N238" i="52" s="1"/>
  <c r="HW203" i="52"/>
  <c r="HX203" i="52" s="1"/>
  <c r="N203" i="52" s="1"/>
  <c r="GA110" i="52"/>
  <c r="E110" i="52" s="1"/>
  <c r="HW133" i="52"/>
  <c r="K133" i="52" s="1"/>
  <c r="HW102" i="52"/>
  <c r="HX102" i="52" s="1"/>
  <c r="N102" i="52" s="1"/>
  <c r="GA277" i="52"/>
  <c r="GB277" i="52" s="1"/>
  <c r="H277" i="52" s="1"/>
  <c r="GA139" i="52"/>
  <c r="E139" i="52" s="1"/>
  <c r="FO233" i="52"/>
  <c r="D233" i="52" s="1"/>
  <c r="GA120" i="52"/>
  <c r="GB120" i="52" s="1"/>
  <c r="H120" i="52" s="1"/>
  <c r="GA276" i="52"/>
  <c r="GB276" i="52" s="1"/>
  <c r="H276" i="52" s="1"/>
  <c r="HW127" i="52"/>
  <c r="HX127" i="52" s="1"/>
  <c r="N127" i="52" s="1"/>
  <c r="FO118" i="52"/>
  <c r="D118" i="52" s="1"/>
  <c r="FO114" i="52"/>
  <c r="D114" i="52" s="1"/>
  <c r="HW131" i="52"/>
  <c r="K131" i="52" s="1"/>
  <c r="HK128" i="52"/>
  <c r="HL128" i="52" s="1"/>
  <c r="M128" i="52" s="1"/>
  <c r="HK80" i="52"/>
  <c r="HL80" i="52" s="1"/>
  <c r="M80" i="52" s="1"/>
  <c r="HK137" i="52"/>
  <c r="HL137" i="52" s="1"/>
  <c r="M137" i="52" s="1"/>
  <c r="GA102" i="52"/>
  <c r="GB102" i="52" s="1"/>
  <c r="H102" i="52" s="1"/>
  <c r="FO246" i="52"/>
  <c r="FP246" i="52" s="1"/>
  <c r="G246" i="52" s="1"/>
  <c r="HW51" i="52"/>
  <c r="HX51" i="52" s="1"/>
  <c r="N51" i="52" s="1"/>
  <c r="HW210" i="52"/>
  <c r="K210" i="52" s="1"/>
  <c r="HK178" i="52"/>
  <c r="HL178" i="52" s="1"/>
  <c r="M178" i="52" s="1"/>
  <c r="HK44" i="52"/>
  <c r="HL44" i="52" s="1"/>
  <c r="M44" i="52" s="1"/>
  <c r="HW261" i="52"/>
  <c r="HX261" i="52" s="1"/>
  <c r="N261" i="52" s="1"/>
  <c r="HW230" i="52"/>
  <c r="HX230" i="52" s="1"/>
  <c r="N230" i="52" s="1"/>
  <c r="GA175" i="52"/>
  <c r="GB175" i="52" s="1"/>
  <c r="H175" i="52" s="1"/>
  <c r="GA148" i="52"/>
  <c r="E148" i="52" s="1"/>
  <c r="GA155" i="52"/>
  <c r="E155" i="52" s="1"/>
  <c r="FO98" i="52"/>
  <c r="FP98" i="52" s="1"/>
  <c r="G98" i="52" s="1"/>
  <c r="GA257" i="52"/>
  <c r="E257" i="52" s="1"/>
  <c r="F257" i="52" s="1"/>
  <c r="HK154" i="52"/>
  <c r="HL154" i="52" s="1"/>
  <c r="M154" i="52" s="1"/>
  <c r="HW256" i="52"/>
  <c r="K256" i="52" s="1"/>
  <c r="FO275" i="52"/>
  <c r="FP275" i="52" s="1"/>
  <c r="G275" i="52" s="1"/>
  <c r="GA261" i="52"/>
  <c r="GB261" i="52" s="1"/>
  <c r="H261" i="52" s="1"/>
  <c r="GA234" i="52"/>
  <c r="E234" i="52" s="1"/>
  <c r="F234" i="52" s="1"/>
  <c r="HW103" i="52"/>
  <c r="K103" i="52" s="1"/>
  <c r="HK221" i="52"/>
  <c r="HL221" i="52" s="1"/>
  <c r="M221" i="52" s="1"/>
  <c r="HK167" i="52"/>
  <c r="HL167" i="52" s="1"/>
  <c r="M167" i="52" s="1"/>
  <c r="HW114" i="52"/>
  <c r="HX114" i="52" s="1"/>
  <c r="N114" i="52" s="1"/>
  <c r="HW171" i="52"/>
  <c r="K171" i="52" s="1"/>
  <c r="FO99" i="52"/>
  <c r="FP99" i="52" s="1"/>
  <c r="G99" i="52" s="1"/>
  <c r="HW47" i="52"/>
  <c r="HX47" i="52" s="1"/>
  <c r="N47" i="52" s="1"/>
  <c r="HK66" i="52"/>
  <c r="J66" i="52" s="1"/>
  <c r="FO122" i="52"/>
  <c r="D122" i="52" s="1"/>
  <c r="GA140" i="52"/>
  <c r="GB140" i="52" s="1"/>
  <c r="H140" i="52" s="1"/>
  <c r="HK96" i="52"/>
  <c r="HL96" i="52" s="1"/>
  <c r="M96" i="52" s="1"/>
  <c r="FO75" i="52"/>
  <c r="D75" i="52" s="1"/>
  <c r="F75" i="52" s="1"/>
  <c r="GA286" i="52"/>
  <c r="E286" i="52" s="1"/>
  <c r="HK241" i="52"/>
  <c r="J241" i="52" s="1"/>
  <c r="HK110" i="52"/>
  <c r="HL110" i="52" s="1"/>
  <c r="M110" i="52" s="1"/>
  <c r="HK104" i="52"/>
  <c r="J104" i="52" s="1"/>
  <c r="HW225" i="52"/>
  <c r="HX225" i="52" s="1"/>
  <c r="N225" i="52" s="1"/>
  <c r="GA269" i="52"/>
  <c r="E269" i="52" s="1"/>
  <c r="FO193" i="52"/>
  <c r="D193" i="52" s="1"/>
  <c r="HK103" i="52"/>
  <c r="HL103" i="52" s="1"/>
  <c r="M103" i="52" s="1"/>
  <c r="FO154" i="52"/>
  <c r="FP154" i="52" s="1"/>
  <c r="G154" i="52" s="1"/>
  <c r="HK94" i="52"/>
  <c r="HL94" i="52" s="1"/>
  <c r="M94" i="52" s="1"/>
  <c r="FO271" i="52"/>
  <c r="FP271" i="52" s="1"/>
  <c r="G271" i="52" s="1"/>
  <c r="HK281" i="52"/>
  <c r="HL281" i="52" s="1"/>
  <c r="M281" i="52" s="1"/>
  <c r="FO124" i="52"/>
  <c r="D124" i="52" s="1"/>
  <c r="HK217" i="52"/>
  <c r="HL217" i="52" s="1"/>
  <c r="M217" i="52" s="1"/>
  <c r="GA197" i="52"/>
  <c r="E197" i="52" s="1"/>
  <c r="GA226" i="52"/>
  <c r="GB226" i="52" s="1"/>
  <c r="H226" i="52" s="1"/>
  <c r="HW276" i="52"/>
  <c r="K276" i="52" s="1"/>
  <c r="FO100" i="52"/>
  <c r="FP100" i="52" s="1"/>
  <c r="G100" i="52" s="1"/>
  <c r="FO101" i="52"/>
  <c r="D101" i="52" s="1"/>
  <c r="HW174" i="52"/>
  <c r="K174" i="52" s="1"/>
  <c r="HK62" i="52"/>
  <c r="J62" i="52" s="1"/>
  <c r="FO163" i="52"/>
  <c r="FP163" i="52" s="1"/>
  <c r="G163" i="52" s="1"/>
  <c r="HK100" i="52"/>
  <c r="J100" i="52" s="1"/>
  <c r="HK115" i="52"/>
  <c r="HL115" i="52" s="1"/>
  <c r="M115" i="52" s="1"/>
  <c r="HK259" i="52"/>
  <c r="HL259" i="52" s="1"/>
  <c r="M259" i="52" s="1"/>
  <c r="GA72" i="52"/>
  <c r="GB72" i="52" s="1"/>
  <c r="H72" i="52" s="1"/>
  <c r="HL293" i="52"/>
  <c r="M293" i="52" s="1"/>
  <c r="FO135" i="52"/>
  <c r="D135" i="52" s="1"/>
  <c r="HW262" i="52"/>
  <c r="HX262" i="52" s="1"/>
  <c r="N262" i="52" s="1"/>
  <c r="HW278" i="52"/>
  <c r="K278" i="52" s="1"/>
  <c r="HW91" i="52"/>
  <c r="HX91" i="52" s="1"/>
  <c r="N91" i="52" s="1"/>
  <c r="FO164" i="52"/>
  <c r="D164" i="52" s="1"/>
  <c r="FO197" i="52"/>
  <c r="FP197" i="52" s="1"/>
  <c r="G197" i="52" s="1"/>
  <c r="GA80" i="52"/>
  <c r="E80" i="52" s="1"/>
  <c r="GA83" i="52"/>
  <c r="E83" i="52" s="1"/>
  <c r="HK207" i="52"/>
  <c r="HL207" i="52" s="1"/>
  <c r="M207" i="52" s="1"/>
  <c r="HW136" i="52"/>
  <c r="K136" i="52" s="1"/>
  <c r="HK151" i="52"/>
  <c r="HL151" i="52" s="1"/>
  <c r="M151" i="52" s="1"/>
  <c r="FO139" i="52"/>
  <c r="FP139" i="52" s="1"/>
  <c r="G139" i="52" s="1"/>
  <c r="HW38" i="52"/>
  <c r="K38" i="52" s="1"/>
  <c r="L38" i="52" s="1"/>
  <c r="FO79" i="52"/>
  <c r="D79" i="52" s="1"/>
  <c r="GA187" i="52"/>
  <c r="GB187" i="52" s="1"/>
  <c r="H187" i="52" s="1"/>
  <c r="FO198" i="52"/>
  <c r="FP198" i="52" s="1"/>
  <c r="G198" i="52" s="1"/>
  <c r="HW252" i="52"/>
  <c r="K252" i="52" s="1"/>
  <c r="GA103" i="52"/>
  <c r="GB103" i="52" s="1"/>
  <c r="H103" i="52" s="1"/>
  <c r="HK194" i="52"/>
  <c r="J194" i="52" s="1"/>
  <c r="HW234" i="52"/>
  <c r="HX234" i="52" s="1"/>
  <c r="N234" i="52" s="1"/>
  <c r="FO270" i="52"/>
  <c r="FP270" i="52" s="1"/>
  <c r="G270" i="52" s="1"/>
  <c r="GA130" i="52"/>
  <c r="GB130" i="52" s="1"/>
  <c r="H130" i="52" s="1"/>
  <c r="GA173" i="52"/>
  <c r="GB173" i="52" s="1"/>
  <c r="H173" i="52" s="1"/>
  <c r="HK174" i="52"/>
  <c r="HL174" i="52" s="1"/>
  <c r="M174" i="52" s="1"/>
  <c r="FO76" i="52"/>
  <c r="D76" i="52" s="1"/>
  <c r="GA220" i="52"/>
  <c r="E220" i="52" s="1"/>
  <c r="FO158" i="52"/>
  <c r="D158" i="52" s="1"/>
  <c r="F158" i="52" s="1"/>
  <c r="GA182" i="52"/>
  <c r="GB182" i="52" s="1"/>
  <c r="H182" i="52" s="1"/>
  <c r="GA67" i="52"/>
  <c r="E67" i="52" s="1"/>
  <c r="GA247" i="52"/>
  <c r="E247" i="52" s="1"/>
  <c r="GA258" i="52"/>
  <c r="E258" i="52" s="1"/>
  <c r="HW239" i="52"/>
  <c r="K239" i="52" s="1"/>
  <c r="HW193" i="52"/>
  <c r="K193" i="52" s="1"/>
  <c r="FO162" i="52"/>
  <c r="FP162" i="52" s="1"/>
  <c r="G162" i="52" s="1"/>
  <c r="HK246" i="52"/>
  <c r="J246" i="52" s="1"/>
  <c r="GA237" i="52"/>
  <c r="GB237" i="52" s="1"/>
  <c r="H237" i="52" s="1"/>
  <c r="HK226" i="52"/>
  <c r="HL226" i="52" s="1"/>
  <c r="M226" i="52" s="1"/>
  <c r="GA138" i="52"/>
  <c r="E138" i="52" s="1"/>
  <c r="HW182" i="52"/>
  <c r="HX182" i="52" s="1"/>
  <c r="N182" i="52" s="1"/>
  <c r="FO107" i="52"/>
  <c r="D107" i="52" s="1"/>
  <c r="FO102" i="52"/>
  <c r="D102" i="52" s="1"/>
  <c r="FO91" i="52"/>
  <c r="D91" i="52" s="1"/>
  <c r="FO231" i="52"/>
  <c r="FP231" i="52" s="1"/>
  <c r="G231" i="52" s="1"/>
  <c r="HK195" i="52"/>
  <c r="J195" i="52" s="1"/>
  <c r="GA176" i="52"/>
  <c r="E176" i="52" s="1"/>
  <c r="FO120" i="52"/>
  <c r="D120" i="52" s="1"/>
  <c r="FO47" i="52"/>
  <c r="FP47" i="52" s="1"/>
  <c r="G47" i="52" s="1"/>
  <c r="FO155" i="52"/>
  <c r="D155" i="52" s="1"/>
  <c r="GA274" i="52"/>
  <c r="E274" i="52" s="1"/>
  <c r="HW184" i="52"/>
  <c r="K184" i="52" s="1"/>
  <c r="GA58" i="52"/>
  <c r="GB58" i="52" s="1"/>
  <c r="H58" i="52" s="1"/>
  <c r="HK173" i="52"/>
  <c r="J173" i="52" s="1"/>
  <c r="FO82" i="52"/>
  <c r="FP82" i="52" s="1"/>
  <c r="G82" i="52" s="1"/>
  <c r="HK150" i="52"/>
  <c r="HL150" i="52" s="1"/>
  <c r="M150" i="52" s="1"/>
  <c r="HW290" i="52"/>
  <c r="K290" i="52" s="1"/>
  <c r="HK278" i="52"/>
  <c r="HL278" i="52" s="1"/>
  <c r="M278" i="52" s="1"/>
  <c r="HK182" i="52"/>
  <c r="J182" i="52" s="1"/>
  <c r="HW233" i="52"/>
  <c r="HX233" i="52" s="1"/>
  <c r="N233" i="52" s="1"/>
  <c r="FO67" i="52"/>
  <c r="FP67" i="52" s="1"/>
  <c r="G67" i="52" s="1"/>
  <c r="GA82" i="52"/>
  <c r="GB82" i="52" s="1"/>
  <c r="H82" i="52" s="1"/>
  <c r="GA50" i="52"/>
  <c r="E50" i="52" s="1"/>
  <c r="F50" i="52" s="1"/>
  <c r="FO86" i="52"/>
  <c r="D86" i="52" s="1"/>
  <c r="GA86" i="52"/>
  <c r="E86" i="52" s="1"/>
  <c r="FO112" i="52"/>
  <c r="D112" i="52" s="1"/>
  <c r="HK245" i="52"/>
  <c r="J245" i="52" s="1"/>
  <c r="HK190" i="52"/>
  <c r="J190" i="52" s="1"/>
  <c r="HK134" i="52"/>
  <c r="J134" i="52" s="1"/>
  <c r="HK131" i="52"/>
  <c r="HL131" i="52" s="1"/>
  <c r="M131" i="52" s="1"/>
  <c r="HW94" i="52"/>
  <c r="HX94" i="52" s="1"/>
  <c r="N94" i="52" s="1"/>
  <c r="HK208" i="52"/>
  <c r="J208" i="52" s="1"/>
  <c r="GA262" i="52"/>
  <c r="GB262" i="52" s="1"/>
  <c r="H262" i="52" s="1"/>
  <c r="FO53" i="52"/>
  <c r="FP53" i="52" s="1"/>
  <c r="G53" i="52" s="1"/>
  <c r="HK201" i="52"/>
  <c r="HL201" i="52" s="1"/>
  <c r="M201" i="52" s="1"/>
  <c r="FO180" i="52"/>
  <c r="FP180" i="52" s="1"/>
  <c r="G180" i="52" s="1"/>
  <c r="GA41" i="52"/>
  <c r="E41" i="52" s="1"/>
  <c r="F41" i="52" s="1"/>
  <c r="HW222" i="52"/>
  <c r="HX222" i="52" s="1"/>
  <c r="N222" i="52" s="1"/>
  <c r="GA98" i="52"/>
  <c r="GB98" i="52" s="1"/>
  <c r="H98" i="52" s="1"/>
  <c r="HW73" i="52"/>
  <c r="HX73" i="52" s="1"/>
  <c r="N73" i="52" s="1"/>
  <c r="GA74" i="52"/>
  <c r="E74" i="52" s="1"/>
  <c r="HW43" i="52"/>
  <c r="K43" i="52" s="1"/>
  <c r="L43" i="52" s="1"/>
  <c r="GA71" i="52"/>
  <c r="GB71" i="52" s="1"/>
  <c r="H71" i="52" s="1"/>
  <c r="GA91" i="52"/>
  <c r="GB91" i="52" s="1"/>
  <c r="H91" i="52" s="1"/>
  <c r="HK83" i="52"/>
  <c r="J83" i="52" s="1"/>
  <c r="FO97" i="52"/>
  <c r="D97" i="52" s="1"/>
  <c r="FO140" i="52"/>
  <c r="D140" i="52" s="1"/>
  <c r="GA267" i="52"/>
  <c r="GB267" i="52" s="1"/>
  <c r="H267" i="52" s="1"/>
  <c r="FO189" i="52"/>
  <c r="D189" i="52" s="1"/>
  <c r="HK232" i="52"/>
  <c r="HL232" i="52" s="1"/>
  <c r="M232" i="52" s="1"/>
  <c r="HK264" i="52"/>
  <c r="J264" i="52" s="1"/>
  <c r="GA61" i="52"/>
  <c r="GB61" i="52" s="1"/>
  <c r="H61" i="52" s="1"/>
  <c r="HW56" i="52"/>
  <c r="HX56" i="52" s="1"/>
  <c r="N56" i="52" s="1"/>
  <c r="FO54" i="52"/>
  <c r="D54" i="52" s="1"/>
  <c r="FO225" i="52"/>
  <c r="FP225" i="52" s="1"/>
  <c r="G225" i="52" s="1"/>
  <c r="FO170" i="52"/>
  <c r="D170" i="52" s="1"/>
  <c r="HK172" i="52"/>
  <c r="HL172" i="52" s="1"/>
  <c r="M172" i="52" s="1"/>
  <c r="HW286" i="52"/>
  <c r="K286" i="52" s="1"/>
  <c r="FO247" i="52"/>
  <c r="FP247" i="52" s="1"/>
  <c r="G247" i="52" s="1"/>
  <c r="FO150" i="52"/>
  <c r="FP150" i="52" s="1"/>
  <c r="G150" i="52" s="1"/>
  <c r="GA207" i="52"/>
  <c r="GB207" i="52" s="1"/>
  <c r="H207" i="52" s="1"/>
  <c r="HW96" i="52"/>
  <c r="K96" i="52" s="1"/>
  <c r="HW194" i="52"/>
  <c r="HX194" i="52" s="1"/>
  <c r="N194" i="52" s="1"/>
  <c r="FO212" i="52"/>
  <c r="D212" i="52" s="1"/>
  <c r="HW141" i="52"/>
  <c r="HX141" i="52" s="1"/>
  <c r="N141" i="52" s="1"/>
  <c r="FO46" i="52"/>
  <c r="D46" i="52" s="1"/>
  <c r="HK57" i="52"/>
  <c r="J57" i="52" s="1"/>
  <c r="FO256" i="52"/>
  <c r="D256" i="52" s="1"/>
  <c r="FO238" i="52"/>
  <c r="FP238" i="52" s="1"/>
  <c r="G238" i="52" s="1"/>
  <c r="FO206" i="52"/>
  <c r="FP206" i="52" s="1"/>
  <c r="G206" i="52" s="1"/>
  <c r="FO103" i="52"/>
  <c r="FP103" i="52" s="1"/>
  <c r="G103" i="52" s="1"/>
  <c r="GA215" i="52"/>
  <c r="GB215" i="52" s="1"/>
  <c r="H215" i="52" s="1"/>
  <c r="HW270" i="52"/>
  <c r="K270" i="52" s="1"/>
  <c r="HW206" i="52"/>
  <c r="HX206" i="52" s="1"/>
  <c r="N206" i="52" s="1"/>
  <c r="HW227" i="52"/>
  <c r="HX227" i="52" s="1"/>
  <c r="N227" i="52" s="1"/>
  <c r="HW80" i="52"/>
  <c r="K80" i="52" s="1"/>
  <c r="GA49" i="52"/>
  <c r="E49" i="52" s="1"/>
  <c r="GA99" i="52"/>
  <c r="GB99" i="52" s="1"/>
  <c r="H99" i="52" s="1"/>
  <c r="GA121" i="52"/>
  <c r="GB121" i="52" s="1"/>
  <c r="H121" i="52" s="1"/>
  <c r="GA70" i="52"/>
  <c r="GB70" i="52" s="1"/>
  <c r="H70" i="52" s="1"/>
  <c r="HK136" i="52"/>
  <c r="HL136" i="52" s="1"/>
  <c r="M136" i="52" s="1"/>
  <c r="HK117" i="52"/>
  <c r="HL117" i="52" s="1"/>
  <c r="M117" i="52" s="1"/>
  <c r="GA243" i="52"/>
  <c r="GB243" i="52" s="1"/>
  <c r="H243" i="52" s="1"/>
  <c r="GA218" i="52"/>
  <c r="E218" i="52" s="1"/>
  <c r="GA202" i="52"/>
  <c r="GB202" i="52" s="1"/>
  <c r="H202" i="52" s="1"/>
  <c r="FO249" i="52"/>
  <c r="D249" i="52" s="1"/>
  <c r="HK214" i="52"/>
  <c r="HL214" i="52" s="1"/>
  <c r="M214" i="52" s="1"/>
  <c r="GA228" i="52"/>
  <c r="E228" i="52" s="1"/>
  <c r="GA231" i="52"/>
  <c r="GB231" i="52" s="1"/>
  <c r="H231" i="52" s="1"/>
  <c r="GA201" i="52"/>
  <c r="E201" i="52" s="1"/>
  <c r="HK135" i="52"/>
  <c r="HL135" i="52" s="1"/>
  <c r="M135" i="52" s="1"/>
  <c r="HW253" i="52"/>
  <c r="HX253" i="52" s="1"/>
  <c r="N253" i="52" s="1"/>
  <c r="FO146" i="52"/>
  <c r="D146" i="52" s="1"/>
  <c r="HK88" i="52"/>
  <c r="HL88" i="52" s="1"/>
  <c r="M88" i="52" s="1"/>
  <c r="HK102" i="52"/>
  <c r="HL102" i="52" s="1"/>
  <c r="M102" i="52" s="1"/>
  <c r="HW66" i="52"/>
  <c r="K66" i="52" s="1"/>
  <c r="GA85" i="52"/>
  <c r="GB85" i="52" s="1"/>
  <c r="H85" i="52" s="1"/>
  <c r="GA90" i="52"/>
  <c r="E90" i="52" s="1"/>
  <c r="FO194" i="52"/>
  <c r="FP194" i="52" s="1"/>
  <c r="G194" i="52" s="1"/>
  <c r="HK51" i="52"/>
  <c r="HL51" i="52" s="1"/>
  <c r="M51" i="52" s="1"/>
  <c r="HK276" i="52"/>
  <c r="HL276" i="52" s="1"/>
  <c r="M276" i="52" s="1"/>
  <c r="FO141" i="52"/>
  <c r="FP141" i="52" s="1"/>
  <c r="G141" i="52" s="1"/>
  <c r="HW292" i="52"/>
  <c r="K292" i="52" s="1"/>
  <c r="L292" i="52" s="1"/>
  <c r="FO236" i="52"/>
  <c r="FP236" i="52" s="1"/>
  <c r="G236" i="52" s="1"/>
  <c r="HK203" i="52"/>
  <c r="HL203" i="52" s="1"/>
  <c r="M203" i="52" s="1"/>
  <c r="GA163" i="52"/>
  <c r="E163" i="52" s="1"/>
  <c r="HW281" i="52"/>
  <c r="K281" i="52" s="1"/>
  <c r="FO138" i="52"/>
  <c r="D138" i="52" s="1"/>
  <c r="HW259" i="52"/>
  <c r="HX259" i="52" s="1"/>
  <c r="N259" i="52" s="1"/>
  <c r="HW254" i="52"/>
  <c r="HX254" i="52" s="1"/>
  <c r="N254" i="52" s="1"/>
  <c r="HK205" i="52"/>
  <c r="J205" i="52" s="1"/>
  <c r="HK123" i="52"/>
  <c r="HL123" i="52" s="1"/>
  <c r="M123" i="52" s="1"/>
  <c r="GA62" i="52"/>
  <c r="E62" i="52" s="1"/>
  <c r="HW67" i="52"/>
  <c r="K67" i="52" s="1"/>
  <c r="HW112" i="52"/>
  <c r="K112" i="52" s="1"/>
  <c r="HK73" i="52"/>
  <c r="HL73" i="52" s="1"/>
  <c r="M73" i="52" s="1"/>
  <c r="HW105" i="52"/>
  <c r="HX105" i="52" s="1"/>
  <c r="N105" i="52" s="1"/>
  <c r="HK265" i="52"/>
  <c r="J265" i="52" s="1"/>
  <c r="FO230" i="52"/>
  <c r="FP230" i="52" s="1"/>
  <c r="G230" i="52" s="1"/>
  <c r="GA268" i="52"/>
  <c r="GB268" i="52" s="1"/>
  <c r="H268" i="52" s="1"/>
  <c r="HK249" i="52"/>
  <c r="HL249" i="52" s="1"/>
  <c r="M249" i="52" s="1"/>
  <c r="HW255" i="52"/>
  <c r="HX255" i="52" s="1"/>
  <c r="N255" i="52" s="1"/>
  <c r="HW166" i="52"/>
  <c r="K166" i="52" s="1"/>
  <c r="FO132" i="52"/>
  <c r="D132" i="52" s="1"/>
  <c r="FO92" i="52"/>
  <c r="FP92" i="52" s="1"/>
  <c r="G92" i="52" s="1"/>
  <c r="HW65" i="52"/>
  <c r="HX65" i="52" s="1"/>
  <c r="N65" i="52" s="1"/>
  <c r="HW40" i="52"/>
  <c r="HX40" i="52" s="1"/>
  <c r="N40" i="52" s="1"/>
  <c r="HW37" i="52"/>
  <c r="K37" i="52" s="1"/>
  <c r="HK120" i="52"/>
  <c r="HL120" i="52" s="1"/>
  <c r="M120" i="52" s="1"/>
  <c r="HW158" i="52"/>
  <c r="K158" i="52" s="1"/>
  <c r="GA221" i="52"/>
  <c r="E221" i="52" s="1"/>
  <c r="HW271" i="52"/>
  <c r="HX271" i="52" s="1"/>
  <c r="N271" i="52" s="1"/>
  <c r="GA161" i="52"/>
  <c r="GB161" i="52" s="1"/>
  <c r="H161" i="52" s="1"/>
  <c r="FO222" i="52"/>
  <c r="FP222" i="52" s="1"/>
  <c r="G222" i="52" s="1"/>
  <c r="FO145" i="52"/>
  <c r="FP145" i="52" s="1"/>
  <c r="G145" i="52" s="1"/>
  <c r="FO157" i="52"/>
  <c r="D157" i="52" s="1"/>
  <c r="HK49" i="52"/>
  <c r="J49" i="52" s="1"/>
  <c r="HW289" i="52"/>
  <c r="K289" i="52" s="1"/>
  <c r="HW124" i="52"/>
  <c r="HX124" i="52" s="1"/>
  <c r="N124" i="52" s="1"/>
  <c r="HW79" i="52"/>
  <c r="HX79" i="52" s="1"/>
  <c r="N79" i="52" s="1"/>
  <c r="HW46" i="52"/>
  <c r="HX46" i="52" s="1"/>
  <c r="N46" i="52" s="1"/>
  <c r="HW263" i="52"/>
  <c r="HX263" i="52" s="1"/>
  <c r="N263" i="52" s="1"/>
  <c r="HK204" i="52"/>
  <c r="J204" i="52" s="1"/>
  <c r="FO283" i="52"/>
  <c r="FP283" i="52" s="1"/>
  <c r="G283" i="52" s="1"/>
  <c r="HK176" i="52"/>
  <c r="J176" i="52" s="1"/>
  <c r="HK283" i="52"/>
  <c r="J283" i="52" s="1"/>
  <c r="FO264" i="52"/>
  <c r="D264" i="52" s="1"/>
  <c r="FO176" i="52"/>
  <c r="FP176" i="52" s="1"/>
  <c r="G176" i="52" s="1"/>
  <c r="GA57" i="52"/>
  <c r="GB57" i="52" s="1"/>
  <c r="H57" i="52" s="1"/>
  <c r="HW260" i="52"/>
  <c r="K260" i="52" s="1"/>
  <c r="FO151" i="52"/>
  <c r="FP151" i="52" s="1"/>
  <c r="G151" i="52" s="1"/>
  <c r="FO208" i="52"/>
  <c r="FP208" i="52" s="1"/>
  <c r="G208" i="52" s="1"/>
  <c r="HK56" i="52"/>
  <c r="HL56" i="52" s="1"/>
  <c r="M56" i="52" s="1"/>
  <c r="HK193" i="52"/>
  <c r="J193" i="52" s="1"/>
  <c r="HW179" i="52"/>
  <c r="HX179" i="52" s="1"/>
  <c r="N179" i="52" s="1"/>
  <c r="HK125" i="52"/>
  <c r="HL125" i="52" s="1"/>
  <c r="M125" i="52" s="1"/>
  <c r="HW138" i="52"/>
  <c r="K138" i="52" s="1"/>
  <c r="HW82" i="52"/>
  <c r="K82" i="52" s="1"/>
  <c r="GA111" i="52"/>
  <c r="E111" i="52" s="1"/>
  <c r="FO88" i="52"/>
  <c r="FP88" i="52" s="1"/>
  <c r="G88" i="52" s="1"/>
  <c r="FO39" i="52"/>
  <c r="D39" i="52" s="1"/>
  <c r="HW235" i="52"/>
  <c r="HX235" i="52" s="1"/>
  <c r="N235" i="52" s="1"/>
  <c r="GA167" i="52"/>
  <c r="GB167" i="52" s="1"/>
  <c r="H167" i="52" s="1"/>
  <c r="HW95" i="52"/>
  <c r="K95" i="52" s="1"/>
  <c r="HW39" i="52"/>
  <c r="HX39" i="52" s="1"/>
  <c r="N39" i="52" s="1"/>
  <c r="HW88" i="52"/>
  <c r="HX88" i="52" s="1"/>
  <c r="N88" i="52" s="1"/>
  <c r="GA101" i="52"/>
  <c r="GB101" i="52" s="1"/>
  <c r="H101" i="52" s="1"/>
  <c r="GA97" i="52"/>
  <c r="E97" i="52" s="1"/>
  <c r="GA224" i="52"/>
  <c r="GB224" i="52" s="1"/>
  <c r="H224" i="52" s="1"/>
  <c r="FO96" i="52"/>
  <c r="D96" i="52" s="1"/>
  <c r="FO123" i="52"/>
  <c r="D123" i="52" s="1"/>
  <c r="GA278" i="52"/>
  <c r="E278" i="52" s="1"/>
  <c r="GA289" i="52"/>
  <c r="GB289" i="52" s="1"/>
  <c r="H289" i="52" s="1"/>
  <c r="HW241" i="52"/>
  <c r="HX241" i="52" s="1"/>
  <c r="N241" i="52" s="1"/>
  <c r="GA114" i="52"/>
  <c r="E114" i="52" s="1"/>
  <c r="HK191" i="52"/>
  <c r="HL191" i="52" s="1"/>
  <c r="M191" i="52" s="1"/>
  <c r="HW180" i="52"/>
  <c r="K180" i="52" s="1"/>
  <c r="FO117" i="52"/>
  <c r="FP117" i="52" s="1"/>
  <c r="G117" i="52" s="1"/>
  <c r="GA81" i="52"/>
  <c r="GB81" i="52" s="1"/>
  <c r="H81" i="52" s="1"/>
  <c r="HK70" i="52"/>
  <c r="HL70" i="52" s="1"/>
  <c r="M70" i="52" s="1"/>
  <c r="HK111" i="52"/>
  <c r="HL111" i="52" s="1"/>
  <c r="M111" i="52" s="1"/>
  <c r="GA112" i="52"/>
  <c r="GB112" i="52" s="1"/>
  <c r="H112" i="52" s="1"/>
  <c r="FO160" i="52"/>
  <c r="D160" i="52" s="1"/>
  <c r="GA153" i="52"/>
  <c r="E153" i="52" s="1"/>
  <c r="FO191" i="52"/>
  <c r="FP191" i="52" s="1"/>
  <c r="G191" i="52" s="1"/>
  <c r="FO243" i="52"/>
  <c r="FP243" i="52" s="1"/>
  <c r="G243" i="52" s="1"/>
  <c r="FO235" i="52"/>
  <c r="FP235" i="52" s="1"/>
  <c r="G235" i="52" s="1"/>
  <c r="FO182" i="52"/>
  <c r="D182" i="52" s="1"/>
  <c r="FO195" i="52"/>
  <c r="FP195" i="52" s="1"/>
  <c r="G195" i="52" s="1"/>
  <c r="FO130" i="52"/>
  <c r="FP130" i="52" s="1"/>
  <c r="G130" i="52" s="1"/>
  <c r="FO147" i="52"/>
  <c r="D147" i="52" s="1"/>
  <c r="FO143" i="52"/>
  <c r="D143" i="52" s="1"/>
  <c r="FO71" i="52"/>
  <c r="FP71" i="52" s="1"/>
  <c r="G71" i="52" s="1"/>
  <c r="FO106" i="52"/>
  <c r="FP106" i="52" s="1"/>
  <c r="G106" i="52" s="1"/>
  <c r="FO66" i="52"/>
  <c r="FP66" i="52" s="1"/>
  <c r="G66" i="52" s="1"/>
  <c r="HK202" i="52"/>
  <c r="HL202" i="52" s="1"/>
  <c r="M202" i="52" s="1"/>
  <c r="HW198" i="52"/>
  <c r="K198" i="52" s="1"/>
  <c r="L198" i="52" s="1"/>
  <c r="FO292" i="52"/>
  <c r="D292" i="52" s="1"/>
  <c r="GA282" i="52"/>
  <c r="GB282" i="52" s="1"/>
  <c r="H282" i="52" s="1"/>
  <c r="HW240" i="52"/>
  <c r="K240" i="52" s="1"/>
  <c r="GA186" i="52"/>
  <c r="GB186" i="52" s="1"/>
  <c r="H186" i="52" s="1"/>
  <c r="HW195" i="52"/>
  <c r="K195" i="52" s="1"/>
  <c r="FO227" i="52"/>
  <c r="FP227" i="52" s="1"/>
  <c r="G227" i="52" s="1"/>
  <c r="HW197" i="52"/>
  <c r="K197" i="52" s="1"/>
  <c r="HW257" i="52"/>
  <c r="HX257" i="52" s="1"/>
  <c r="N257" i="52" s="1"/>
  <c r="HK256" i="52"/>
  <c r="J256" i="52" s="1"/>
  <c r="FO228" i="52"/>
  <c r="FP228" i="52" s="1"/>
  <c r="G228" i="52" s="1"/>
  <c r="FO251" i="52"/>
  <c r="FP251" i="52" s="1"/>
  <c r="G251" i="52" s="1"/>
  <c r="HW204" i="52"/>
  <c r="HX204" i="52" s="1"/>
  <c r="N204" i="52" s="1"/>
  <c r="HK109" i="52"/>
  <c r="HL109" i="52" s="1"/>
  <c r="M109" i="52" s="1"/>
  <c r="HK39" i="52"/>
  <c r="HL39" i="52" s="1"/>
  <c r="M39" i="52" s="1"/>
  <c r="FO185" i="52"/>
  <c r="D185" i="52" s="1"/>
  <c r="GA165" i="52"/>
  <c r="GB165" i="52" s="1"/>
  <c r="H165" i="52" s="1"/>
  <c r="GA151" i="52"/>
  <c r="GB151" i="52" s="1"/>
  <c r="H151" i="52" s="1"/>
  <c r="HK175" i="52"/>
  <c r="HL175" i="52" s="1"/>
  <c r="M175" i="52" s="1"/>
  <c r="GA172" i="52"/>
  <c r="E172" i="52" s="1"/>
  <c r="GA154" i="52"/>
  <c r="E154" i="52" s="1"/>
  <c r="FO109" i="52"/>
  <c r="FP109" i="52" s="1"/>
  <c r="G109" i="52" s="1"/>
  <c r="HK87" i="52"/>
  <c r="HL87" i="52" s="1"/>
  <c r="M87" i="52" s="1"/>
  <c r="HK76" i="52"/>
  <c r="HL76" i="52" s="1"/>
  <c r="M76" i="52" s="1"/>
  <c r="FO44" i="52"/>
  <c r="FP44" i="52" s="1"/>
  <c r="G44" i="52" s="1"/>
  <c r="FO49" i="52"/>
  <c r="D49" i="52" s="1"/>
  <c r="HW107" i="52"/>
  <c r="HX107" i="52" s="1"/>
  <c r="N107" i="52" s="1"/>
  <c r="HK228" i="52"/>
  <c r="J228" i="52" s="1"/>
  <c r="GA239" i="52"/>
  <c r="GB239" i="52" s="1"/>
  <c r="H239" i="52" s="1"/>
  <c r="GA39" i="52"/>
  <c r="E39" i="52" s="1"/>
  <c r="GA193" i="52"/>
  <c r="GB193" i="52" s="1"/>
  <c r="H193" i="52" s="1"/>
  <c r="GA171" i="52"/>
  <c r="E171" i="52" s="1"/>
  <c r="HW201" i="52"/>
  <c r="HX201" i="52" s="1"/>
  <c r="N201" i="52" s="1"/>
  <c r="HK122" i="52"/>
  <c r="HL122" i="52" s="1"/>
  <c r="M122" i="52" s="1"/>
  <c r="FP338" i="52"/>
  <c r="G338" i="52" s="1"/>
  <c r="D330" i="52"/>
  <c r="HW142" i="52"/>
  <c r="HX142" i="52" s="1"/>
  <c r="N142" i="52" s="1"/>
  <c r="HK160" i="52"/>
  <c r="HL160" i="52" s="1"/>
  <c r="M160" i="52" s="1"/>
  <c r="FO232" i="52"/>
  <c r="D232" i="52" s="1"/>
  <c r="GA200" i="52"/>
  <c r="GB200" i="52" s="1"/>
  <c r="H200" i="52" s="1"/>
  <c r="FO219" i="52"/>
  <c r="D219" i="52" s="1"/>
  <c r="FO207" i="52"/>
  <c r="FP207" i="52" s="1"/>
  <c r="G207" i="52" s="1"/>
  <c r="FO201" i="52"/>
  <c r="D201" i="52" s="1"/>
  <c r="GA128" i="52"/>
  <c r="GB128" i="52" s="1"/>
  <c r="H128" i="52" s="1"/>
  <c r="FO127" i="52"/>
  <c r="D127" i="52" s="1"/>
  <c r="HW283" i="52"/>
  <c r="HX283" i="52" s="1"/>
  <c r="N283" i="52" s="1"/>
  <c r="HK158" i="52"/>
  <c r="HL158" i="52" s="1"/>
  <c r="M158" i="52" s="1"/>
  <c r="GA206" i="52"/>
  <c r="GB206" i="52" s="1"/>
  <c r="H206" i="52" s="1"/>
  <c r="GA285" i="52"/>
  <c r="E285" i="52" s="1"/>
  <c r="HW196" i="52"/>
  <c r="HX196" i="52" s="1"/>
  <c r="N196" i="52" s="1"/>
  <c r="GA279" i="52"/>
  <c r="GB279" i="52" s="1"/>
  <c r="H279" i="52" s="1"/>
  <c r="HW164" i="52"/>
  <c r="K164" i="52" s="1"/>
  <c r="L164" i="52" s="1"/>
  <c r="HK196" i="52"/>
  <c r="HL196" i="52" s="1"/>
  <c r="M196" i="52" s="1"/>
  <c r="GA54" i="52"/>
  <c r="E54" i="52" s="1"/>
  <c r="HK91" i="52"/>
  <c r="HL91" i="52" s="1"/>
  <c r="M91" i="52" s="1"/>
  <c r="HK63" i="52"/>
  <c r="J63" i="52" s="1"/>
  <c r="HW117" i="52"/>
  <c r="HX117" i="52" s="1"/>
  <c r="N117" i="52" s="1"/>
  <c r="FO239" i="52"/>
  <c r="FP239" i="52" s="1"/>
  <c r="G239" i="52" s="1"/>
  <c r="GA210" i="52"/>
  <c r="GB210" i="52" s="1"/>
  <c r="H210" i="52" s="1"/>
  <c r="HW154" i="52"/>
  <c r="K154" i="52" s="1"/>
  <c r="HW242" i="52"/>
  <c r="HX242" i="52" s="1"/>
  <c r="N242" i="52" s="1"/>
  <c r="HK121" i="52"/>
  <c r="J121" i="52" s="1"/>
  <c r="FO217" i="52"/>
  <c r="D217" i="52" s="1"/>
  <c r="FO261" i="52"/>
  <c r="D261" i="52" s="1"/>
  <c r="FO242" i="52"/>
  <c r="FP242" i="52" s="1"/>
  <c r="G242" i="52" s="1"/>
  <c r="FO179" i="52"/>
  <c r="FP179" i="52" s="1"/>
  <c r="G179" i="52" s="1"/>
  <c r="GA196" i="52"/>
  <c r="GB196" i="52" s="1"/>
  <c r="H196" i="52" s="1"/>
  <c r="GA205" i="52"/>
  <c r="GB205" i="52" s="1"/>
  <c r="H205" i="52" s="1"/>
  <c r="GA84" i="52"/>
  <c r="GB84" i="52" s="1"/>
  <c r="H84" i="52" s="1"/>
  <c r="GA79" i="52"/>
  <c r="E79" i="52" s="1"/>
  <c r="HK41" i="52"/>
  <c r="HL41" i="52" s="1"/>
  <c r="M41" i="52" s="1"/>
  <c r="HW74" i="52"/>
  <c r="HX74" i="52" s="1"/>
  <c r="N74" i="52" s="1"/>
  <c r="HW129" i="52"/>
  <c r="HX129" i="52" s="1"/>
  <c r="N129" i="52" s="1"/>
  <c r="HK113" i="52"/>
  <c r="HL113" i="52" s="1"/>
  <c r="M113" i="52" s="1"/>
  <c r="HK106" i="52"/>
  <c r="HL106" i="52" s="1"/>
  <c r="M106" i="52" s="1"/>
  <c r="GA164" i="52"/>
  <c r="GB164" i="52" s="1"/>
  <c r="H164" i="52" s="1"/>
  <c r="GA152" i="52"/>
  <c r="E152" i="52" s="1"/>
  <c r="FO226" i="52"/>
  <c r="FP226" i="52" s="1"/>
  <c r="G226" i="52" s="1"/>
  <c r="GA246" i="52"/>
  <c r="E246" i="52" s="1"/>
  <c r="FO153" i="52"/>
  <c r="FP153" i="52" s="1"/>
  <c r="G153" i="52" s="1"/>
  <c r="HW169" i="52"/>
  <c r="K169" i="52" s="1"/>
  <c r="HW264" i="52"/>
  <c r="K264" i="52" s="1"/>
  <c r="HK101" i="52"/>
  <c r="HL101" i="52" s="1"/>
  <c r="M101" i="52" s="1"/>
  <c r="HW119" i="52"/>
  <c r="HX119" i="52" s="1"/>
  <c r="N119" i="52" s="1"/>
  <c r="HK89" i="52"/>
  <c r="J89" i="52" s="1"/>
  <c r="HW45" i="52"/>
  <c r="K45" i="52" s="1"/>
  <c r="HW90" i="52"/>
  <c r="K90" i="52" s="1"/>
  <c r="FO95" i="52"/>
  <c r="D95" i="52" s="1"/>
  <c r="HK267" i="52"/>
  <c r="J267" i="52" s="1"/>
  <c r="HW108" i="52"/>
  <c r="K108" i="52" s="1"/>
  <c r="GA230" i="52"/>
  <c r="GB230" i="52" s="1"/>
  <c r="H230" i="52" s="1"/>
  <c r="HW249" i="52"/>
  <c r="HX249" i="52" s="1"/>
  <c r="N249" i="52" s="1"/>
  <c r="HW212" i="52"/>
  <c r="K212" i="52" s="1"/>
  <c r="GA199" i="52"/>
  <c r="GB199" i="52" s="1"/>
  <c r="H199" i="52" s="1"/>
  <c r="HW183" i="52"/>
  <c r="K183" i="52" s="1"/>
  <c r="HK166" i="52"/>
  <c r="HL166" i="52" s="1"/>
  <c r="M166" i="52" s="1"/>
  <c r="HK65" i="52"/>
  <c r="J65" i="52" s="1"/>
  <c r="HK37" i="52"/>
  <c r="J37" i="52" s="1"/>
  <c r="GA252" i="52"/>
  <c r="E252" i="52" s="1"/>
  <c r="FO161" i="52"/>
  <c r="D161" i="52" s="1"/>
  <c r="HK183" i="52"/>
  <c r="J183" i="52" s="1"/>
  <c r="GA113" i="52"/>
  <c r="GB113" i="52" s="1"/>
  <c r="H113" i="52" s="1"/>
  <c r="GA55" i="52"/>
  <c r="GB55" i="52" s="1"/>
  <c r="H55" i="52" s="1"/>
  <c r="FO59" i="52"/>
  <c r="D59" i="52" s="1"/>
  <c r="HW247" i="52"/>
  <c r="HX247" i="52" s="1"/>
  <c r="N247" i="52" s="1"/>
  <c r="HK129" i="52"/>
  <c r="HL129" i="52" s="1"/>
  <c r="M129" i="52" s="1"/>
  <c r="FO81" i="52"/>
  <c r="FP81" i="52" s="1"/>
  <c r="G81" i="52" s="1"/>
  <c r="FO115" i="52"/>
  <c r="D115" i="52" s="1"/>
  <c r="HK181" i="52"/>
  <c r="HL181" i="52" s="1"/>
  <c r="M181" i="52" s="1"/>
  <c r="FO64" i="52"/>
  <c r="D64" i="52" s="1"/>
  <c r="FO253" i="52"/>
  <c r="FP253" i="52" s="1"/>
  <c r="G253" i="52" s="1"/>
  <c r="FO286" i="52"/>
  <c r="FP286" i="52" s="1"/>
  <c r="G286" i="52" s="1"/>
  <c r="HK274" i="52"/>
  <c r="J274" i="52" s="1"/>
  <c r="GA208" i="52"/>
  <c r="GB208" i="52" s="1"/>
  <c r="H208" i="52" s="1"/>
  <c r="FO291" i="52"/>
  <c r="FP291" i="52" s="1"/>
  <c r="G291" i="52" s="1"/>
  <c r="GA283" i="52"/>
  <c r="GB283" i="52" s="1"/>
  <c r="H283" i="52" s="1"/>
  <c r="HK210" i="52"/>
  <c r="HL210" i="52" s="1"/>
  <c r="M210" i="52" s="1"/>
  <c r="HW181" i="52"/>
  <c r="K181" i="52" s="1"/>
  <c r="FO128" i="52"/>
  <c r="FP128" i="52" s="1"/>
  <c r="G128" i="52" s="1"/>
  <c r="HK108" i="52"/>
  <c r="HL108" i="52" s="1"/>
  <c r="M108" i="52" s="1"/>
  <c r="GA106" i="52"/>
  <c r="E106" i="52" s="1"/>
  <c r="HW76" i="52"/>
  <c r="K76" i="52" s="1"/>
  <c r="D259" i="52"/>
  <c r="FP259" i="52"/>
  <c r="G259" i="52" s="1"/>
  <c r="HK168" i="52"/>
  <c r="HL168" i="52" s="1"/>
  <c r="M168" i="52" s="1"/>
  <c r="HK177" i="52"/>
  <c r="J177" i="52" s="1"/>
  <c r="HK152" i="52"/>
  <c r="HL152" i="52" s="1"/>
  <c r="M152" i="52" s="1"/>
  <c r="HW134" i="52"/>
  <c r="HX134" i="52" s="1"/>
  <c r="N134" i="52" s="1"/>
  <c r="HL290" i="52"/>
  <c r="M290" i="52" s="1"/>
  <c r="J290" i="52"/>
  <c r="GA225" i="52"/>
  <c r="GB225" i="52" s="1"/>
  <c r="H225" i="52" s="1"/>
  <c r="HW287" i="52"/>
  <c r="K287" i="52" s="1"/>
  <c r="GA63" i="52"/>
  <c r="GB63" i="52" s="1"/>
  <c r="H63" i="52" s="1"/>
  <c r="HK275" i="52"/>
  <c r="J275" i="52" s="1"/>
  <c r="FO40" i="52"/>
  <c r="FP40" i="52" s="1"/>
  <c r="G40" i="52" s="1"/>
  <c r="HK156" i="52"/>
  <c r="J156" i="52" s="1"/>
  <c r="GA126" i="52"/>
  <c r="GB126" i="52" s="1"/>
  <c r="H126" i="52" s="1"/>
  <c r="FO37" i="52"/>
  <c r="FP37" i="52" s="1"/>
  <c r="G37" i="52" s="1"/>
  <c r="HK288" i="52"/>
  <c r="HL288" i="52" s="1"/>
  <c r="M288" i="52" s="1"/>
  <c r="HK148" i="52"/>
  <c r="HL148" i="52" s="1"/>
  <c r="M148" i="52" s="1"/>
  <c r="FO220" i="52"/>
  <c r="D220" i="52" s="1"/>
  <c r="FO110" i="52"/>
  <c r="D110" i="52" s="1"/>
  <c r="F110" i="52" s="1"/>
  <c r="HW75" i="52"/>
  <c r="K75" i="52" s="1"/>
  <c r="FO214" i="52"/>
  <c r="FP214" i="52" s="1"/>
  <c r="G214" i="52" s="1"/>
  <c r="HK200" i="52"/>
  <c r="J200" i="52" s="1"/>
  <c r="FO204" i="52"/>
  <c r="FP204" i="52" s="1"/>
  <c r="G204" i="52" s="1"/>
  <c r="HW140" i="52"/>
  <c r="HX140" i="52" s="1"/>
  <c r="N140" i="52" s="1"/>
  <c r="HK192" i="52"/>
  <c r="HL192" i="52" s="1"/>
  <c r="M192" i="52" s="1"/>
  <c r="HW246" i="52"/>
  <c r="HX246" i="52" s="1"/>
  <c r="N246" i="52" s="1"/>
  <c r="FO105" i="52"/>
  <c r="FP105" i="52" s="1"/>
  <c r="G105" i="52" s="1"/>
  <c r="HK212" i="52"/>
  <c r="HL212" i="52" s="1"/>
  <c r="M212" i="52" s="1"/>
  <c r="GA66" i="52"/>
  <c r="GB66" i="52" s="1"/>
  <c r="H66" i="52" s="1"/>
  <c r="HW221" i="52"/>
  <c r="HX221" i="52" s="1"/>
  <c r="N221" i="52" s="1"/>
  <c r="GA214" i="52"/>
  <c r="GB214" i="52" s="1"/>
  <c r="H214" i="52" s="1"/>
  <c r="GA264" i="52"/>
  <c r="GB264" i="52" s="1"/>
  <c r="H264" i="52" s="1"/>
  <c r="HW229" i="52"/>
  <c r="K229" i="52" s="1"/>
  <c r="HK242" i="52"/>
  <c r="J242" i="52" s="1"/>
  <c r="HK260" i="52"/>
  <c r="J260" i="52" s="1"/>
  <c r="FO205" i="52"/>
  <c r="D205" i="52" s="1"/>
  <c r="FO290" i="52"/>
  <c r="FP290" i="52" s="1"/>
  <c r="G290" i="52" s="1"/>
  <c r="HW232" i="52"/>
  <c r="K232" i="52" s="1"/>
  <c r="HW245" i="52"/>
  <c r="K245" i="52" s="1"/>
  <c r="L245" i="52" s="1"/>
  <c r="HK261" i="52"/>
  <c r="J261" i="52" s="1"/>
  <c r="FO244" i="52"/>
  <c r="FP244" i="52" s="1"/>
  <c r="G244" i="52" s="1"/>
  <c r="HW173" i="52"/>
  <c r="K173" i="52" s="1"/>
  <c r="HK153" i="52"/>
  <c r="J153" i="52" s="1"/>
  <c r="HW200" i="52"/>
  <c r="K200" i="52" s="1"/>
  <c r="HK235" i="52"/>
  <c r="HL235" i="52" s="1"/>
  <c r="M235" i="52" s="1"/>
  <c r="HK147" i="52"/>
  <c r="J147" i="52" s="1"/>
  <c r="GA212" i="52"/>
  <c r="GB212" i="52" s="1"/>
  <c r="H212" i="52" s="1"/>
  <c r="HW202" i="52"/>
  <c r="HX202" i="52" s="1"/>
  <c r="N202" i="52" s="1"/>
  <c r="FO237" i="52"/>
  <c r="FP237" i="52" s="1"/>
  <c r="G237" i="52" s="1"/>
  <c r="HK54" i="52"/>
  <c r="HL54" i="52" s="1"/>
  <c r="M54" i="52" s="1"/>
  <c r="GA44" i="52"/>
  <c r="GB44" i="52" s="1"/>
  <c r="H44" i="52" s="1"/>
  <c r="GA53" i="52"/>
  <c r="E53" i="52" s="1"/>
  <c r="GA185" i="52"/>
  <c r="E185" i="52" s="1"/>
  <c r="FO167" i="52"/>
  <c r="FP167" i="52" s="1"/>
  <c r="G167" i="52" s="1"/>
  <c r="FO211" i="52"/>
  <c r="FP211" i="52" s="1"/>
  <c r="G211" i="52" s="1"/>
  <c r="FO165" i="52"/>
  <c r="FP165" i="52" s="1"/>
  <c r="G165" i="52" s="1"/>
  <c r="HK127" i="52"/>
  <c r="J127" i="52" s="1"/>
  <c r="GA118" i="52"/>
  <c r="E118" i="52" s="1"/>
  <c r="HW175" i="52"/>
  <c r="HX175" i="52" s="1"/>
  <c r="N175" i="52" s="1"/>
  <c r="FO166" i="52"/>
  <c r="FP166" i="52" s="1"/>
  <c r="G166" i="52" s="1"/>
  <c r="GA115" i="52"/>
  <c r="GB115" i="52" s="1"/>
  <c r="H115" i="52" s="1"/>
  <c r="HK138" i="52"/>
  <c r="J138" i="52" s="1"/>
  <c r="HK107" i="52"/>
  <c r="J107" i="52" s="1"/>
  <c r="HK82" i="52"/>
  <c r="HL82" i="52" s="1"/>
  <c r="M82" i="52" s="1"/>
  <c r="GA109" i="52"/>
  <c r="GB109" i="52" s="1"/>
  <c r="H109" i="52" s="1"/>
  <c r="HK68" i="52"/>
  <c r="J68" i="52" s="1"/>
  <c r="FO111" i="52"/>
  <c r="D111" i="52" s="1"/>
  <c r="HW87" i="52"/>
  <c r="K87" i="52" s="1"/>
  <c r="GA88" i="52"/>
  <c r="E88" i="52" s="1"/>
  <c r="HW92" i="52"/>
  <c r="HX92" i="52" s="1"/>
  <c r="N92" i="52" s="1"/>
  <c r="FO55" i="52"/>
  <c r="FP55" i="52" s="1"/>
  <c r="G55" i="52" s="1"/>
  <c r="HK67" i="52"/>
  <c r="HL67" i="52" s="1"/>
  <c r="M67" i="52" s="1"/>
  <c r="HW41" i="52"/>
  <c r="K41" i="52" s="1"/>
  <c r="HK263" i="52"/>
  <c r="HL263" i="52" s="1"/>
  <c r="M263" i="52" s="1"/>
  <c r="HK45" i="52"/>
  <c r="J45" i="52" s="1"/>
  <c r="HK98" i="52"/>
  <c r="HL98" i="52" s="1"/>
  <c r="M98" i="52" s="1"/>
  <c r="HK234" i="52"/>
  <c r="HL234" i="52" s="1"/>
  <c r="M234" i="52" s="1"/>
  <c r="HW146" i="52"/>
  <c r="HX146" i="52" s="1"/>
  <c r="N146" i="52" s="1"/>
  <c r="FO199" i="52"/>
  <c r="FP199" i="52" s="1"/>
  <c r="G199" i="52" s="1"/>
  <c r="HW209" i="52"/>
  <c r="K209" i="52" s="1"/>
  <c r="J231" i="52"/>
  <c r="L231" i="52" s="1"/>
  <c r="HK189" i="52"/>
  <c r="J189" i="52" s="1"/>
  <c r="L189" i="52" s="1"/>
  <c r="HK81" i="52"/>
  <c r="HL81" i="52" s="1"/>
  <c r="M81" i="52" s="1"/>
  <c r="HW113" i="52"/>
  <c r="HX113" i="52" s="1"/>
  <c r="N113" i="52" s="1"/>
  <c r="HK126" i="52"/>
  <c r="J126" i="52" s="1"/>
  <c r="GA211" i="52"/>
  <c r="E211" i="52" s="1"/>
  <c r="HW72" i="52"/>
  <c r="HX72" i="52" s="1"/>
  <c r="N72" i="52" s="1"/>
  <c r="FO282" i="52"/>
  <c r="FP282" i="52" s="1"/>
  <c r="G282" i="52" s="1"/>
  <c r="GA166" i="52"/>
  <c r="E166" i="52" s="1"/>
  <c r="GA147" i="52"/>
  <c r="E147" i="52" s="1"/>
  <c r="FO43" i="52"/>
  <c r="D43" i="52" s="1"/>
  <c r="J337" i="52"/>
  <c r="HK118" i="52"/>
  <c r="HL118" i="52" s="1"/>
  <c r="M118" i="52" s="1"/>
  <c r="HW109" i="52"/>
  <c r="K109" i="52" s="1"/>
  <c r="FO144" i="52"/>
  <c r="FP144" i="52" s="1"/>
  <c r="G144" i="52" s="1"/>
  <c r="HW155" i="52"/>
  <c r="HX155" i="52" s="1"/>
  <c r="N155" i="52" s="1"/>
  <c r="HK227" i="52"/>
  <c r="J227" i="52" s="1"/>
  <c r="FO137" i="52"/>
  <c r="D137" i="52" s="1"/>
  <c r="HK285" i="52"/>
  <c r="HL285" i="52" s="1"/>
  <c r="M285" i="52" s="1"/>
  <c r="HK213" i="52"/>
  <c r="HL213" i="52" s="1"/>
  <c r="M213" i="52" s="1"/>
  <c r="FO272" i="52"/>
  <c r="D272" i="52" s="1"/>
  <c r="HK99" i="52"/>
  <c r="J99" i="52" s="1"/>
  <c r="L99" i="52" s="1"/>
  <c r="HK171" i="52"/>
  <c r="J171" i="52" s="1"/>
  <c r="GA235" i="52"/>
  <c r="GB235" i="52" s="1"/>
  <c r="H235" i="52" s="1"/>
  <c r="GA238" i="52"/>
  <c r="GB238" i="52" s="1"/>
  <c r="H238" i="52" s="1"/>
  <c r="HW273" i="52"/>
  <c r="HX273" i="52" s="1"/>
  <c r="N273" i="52" s="1"/>
  <c r="FO263" i="52"/>
  <c r="D263" i="52" s="1"/>
  <c r="FO142" i="52"/>
  <c r="D142" i="52" s="1"/>
  <c r="HW268" i="52"/>
  <c r="HX268" i="52" s="1"/>
  <c r="N268" i="52" s="1"/>
  <c r="HW220" i="52"/>
  <c r="HX220" i="52" s="1"/>
  <c r="N220" i="52" s="1"/>
  <c r="GA78" i="52"/>
  <c r="GB78" i="52" s="1"/>
  <c r="H78" i="52" s="1"/>
  <c r="GA43" i="52"/>
  <c r="GB43" i="52" s="1"/>
  <c r="H43" i="52" s="1"/>
  <c r="GA59" i="52"/>
  <c r="GB59" i="52" s="1"/>
  <c r="H59" i="52" s="1"/>
  <c r="HK58" i="52"/>
  <c r="J58" i="52" s="1"/>
  <c r="GA64" i="52"/>
  <c r="GB64" i="52" s="1"/>
  <c r="H64" i="52" s="1"/>
  <c r="HW63" i="52"/>
  <c r="K63" i="52" s="1"/>
  <c r="HW147" i="52"/>
  <c r="K147" i="52" s="1"/>
  <c r="HW97" i="52"/>
  <c r="HX97" i="52" s="1"/>
  <c r="N97" i="52" s="1"/>
  <c r="GA73" i="52"/>
  <c r="GB73" i="52" s="1"/>
  <c r="H73" i="52" s="1"/>
  <c r="FO187" i="52"/>
  <c r="D187" i="52" s="1"/>
  <c r="GA89" i="52"/>
  <c r="E89" i="52" s="1"/>
  <c r="FO224" i="52"/>
  <c r="FP224" i="52" s="1"/>
  <c r="G224" i="52" s="1"/>
  <c r="FO268" i="52"/>
  <c r="FP268" i="52" s="1"/>
  <c r="G268" i="52" s="1"/>
  <c r="GA177" i="52"/>
  <c r="GB177" i="52" s="1"/>
  <c r="H177" i="52" s="1"/>
  <c r="HK133" i="52"/>
  <c r="HL133" i="52" s="1"/>
  <c r="M133" i="52" s="1"/>
  <c r="HK36" i="52"/>
  <c r="HL36" i="52" s="1"/>
  <c r="M36" i="52" s="1"/>
  <c r="GA96" i="52"/>
  <c r="E96" i="52" s="1"/>
  <c r="GA92" i="52"/>
  <c r="E92" i="52" s="1"/>
  <c r="HW106" i="52"/>
  <c r="HX106" i="52" s="1"/>
  <c r="N106" i="52" s="1"/>
  <c r="HK72" i="52"/>
  <c r="HL72" i="52" s="1"/>
  <c r="M72" i="52" s="1"/>
  <c r="GA275" i="52"/>
  <c r="GB275" i="52" s="1"/>
  <c r="H275" i="52" s="1"/>
  <c r="HK95" i="52"/>
  <c r="HL95" i="52" s="1"/>
  <c r="M95" i="52" s="1"/>
  <c r="HK50" i="52"/>
  <c r="J50" i="52" s="1"/>
  <c r="HK282" i="52"/>
  <c r="HL282" i="52" s="1"/>
  <c r="M282" i="52" s="1"/>
  <c r="FO278" i="52"/>
  <c r="D278" i="52" s="1"/>
  <c r="HW215" i="52"/>
  <c r="K215" i="52" s="1"/>
  <c r="FO285" i="52"/>
  <c r="D285" i="52" s="1"/>
  <c r="HK266" i="52"/>
  <c r="J266" i="52" s="1"/>
  <c r="FO221" i="52"/>
  <c r="FP221" i="52" s="1"/>
  <c r="G221" i="52" s="1"/>
  <c r="FO289" i="52"/>
  <c r="FP289" i="52" s="1"/>
  <c r="G289" i="52" s="1"/>
  <c r="HK92" i="52"/>
  <c r="J92" i="52" s="1"/>
  <c r="GA127" i="52"/>
  <c r="GB127" i="52" s="1"/>
  <c r="H127" i="52" s="1"/>
  <c r="FO178" i="52"/>
  <c r="D178" i="52" s="1"/>
  <c r="GA145" i="52"/>
  <c r="GB145" i="52" s="1"/>
  <c r="H145" i="52" s="1"/>
  <c r="FO192" i="52"/>
  <c r="FP192" i="52" s="1"/>
  <c r="G192" i="52" s="1"/>
  <c r="GA157" i="52"/>
  <c r="GB157" i="52" s="1"/>
  <c r="H157" i="52" s="1"/>
  <c r="HW156" i="52"/>
  <c r="K156" i="52" s="1"/>
  <c r="HK119" i="52"/>
  <c r="HL119" i="52" s="1"/>
  <c r="M119" i="52" s="1"/>
  <c r="GA105" i="52"/>
  <c r="GB105" i="52" s="1"/>
  <c r="H105" i="52" s="1"/>
  <c r="HK86" i="52"/>
  <c r="J86" i="52" s="1"/>
  <c r="GA45" i="52"/>
  <c r="E45" i="52" s="1"/>
  <c r="FO177" i="52"/>
  <c r="FP177" i="52" s="1"/>
  <c r="G177" i="52" s="1"/>
  <c r="GA68" i="52"/>
  <c r="E68" i="52" s="1"/>
  <c r="FO56" i="52"/>
  <c r="FP56" i="52" s="1"/>
  <c r="G56" i="52" s="1"/>
  <c r="HW49" i="52"/>
  <c r="HX49" i="52" s="1"/>
  <c r="N49" i="52" s="1"/>
  <c r="HK289" i="52"/>
  <c r="J289" i="52" s="1"/>
  <c r="FO252" i="52"/>
  <c r="FP252" i="52" s="1"/>
  <c r="G252" i="52" s="1"/>
  <c r="HW152" i="52"/>
  <c r="K152" i="52" s="1"/>
  <c r="HK216" i="52"/>
  <c r="HL216" i="52" s="1"/>
  <c r="M216" i="52" s="1"/>
  <c r="FO229" i="52"/>
  <c r="FP229" i="52" s="1"/>
  <c r="G229" i="52" s="1"/>
  <c r="HK180" i="52"/>
  <c r="HL180" i="52" s="1"/>
  <c r="M180" i="52" s="1"/>
  <c r="GA117" i="52"/>
  <c r="GB117" i="52" s="1"/>
  <c r="H117" i="52" s="1"/>
  <c r="FO73" i="52"/>
  <c r="FP73" i="52" s="1"/>
  <c r="G73" i="52" s="1"/>
  <c r="HK79" i="52"/>
  <c r="J79" i="52" s="1"/>
  <c r="GA37" i="52"/>
  <c r="E37" i="52" s="1"/>
  <c r="FO113" i="52"/>
  <c r="FP113" i="52" s="1"/>
  <c r="G113" i="52" s="1"/>
  <c r="FO57" i="52"/>
  <c r="FP57" i="52" s="1"/>
  <c r="G57" i="52" s="1"/>
  <c r="GA292" i="52"/>
  <c r="GB292" i="52" s="1"/>
  <c r="H292" i="52" s="1"/>
  <c r="HK69" i="52"/>
  <c r="HL69" i="52" s="1"/>
  <c r="M69" i="52" s="1"/>
  <c r="HW64" i="52"/>
  <c r="K64" i="52" s="1"/>
  <c r="FO77" i="52"/>
  <c r="D77" i="52" s="1"/>
  <c r="F77" i="52" s="1"/>
  <c r="HK170" i="52"/>
  <c r="HL170" i="52" s="1"/>
  <c r="M170" i="52" s="1"/>
  <c r="FO156" i="52"/>
  <c r="D156" i="52" s="1"/>
  <c r="HK248" i="52"/>
  <c r="HL248" i="52" s="1"/>
  <c r="M248" i="52" s="1"/>
  <c r="FO203" i="52"/>
  <c r="FP203" i="52" s="1"/>
  <c r="G203" i="52" s="1"/>
  <c r="HK239" i="52"/>
  <c r="HL239" i="52" s="1"/>
  <c r="M239" i="52" s="1"/>
  <c r="HK215" i="52"/>
  <c r="HL215" i="52" s="1"/>
  <c r="M215" i="52" s="1"/>
  <c r="HW165" i="52"/>
  <c r="K165" i="52" s="1"/>
  <c r="HK252" i="52"/>
  <c r="HL252" i="52" s="1"/>
  <c r="M252" i="52" s="1"/>
  <c r="FO119" i="52"/>
  <c r="D119" i="52" s="1"/>
  <c r="HK132" i="52"/>
  <c r="HL132" i="52" s="1"/>
  <c r="M132" i="52" s="1"/>
  <c r="HW168" i="52"/>
  <c r="K168" i="52" s="1"/>
  <c r="GA263" i="52"/>
  <c r="GB263" i="52" s="1"/>
  <c r="H263" i="52" s="1"/>
  <c r="HW267" i="52"/>
  <c r="HX267" i="52" s="1"/>
  <c r="N267" i="52" s="1"/>
  <c r="HK247" i="52"/>
  <c r="HL247" i="52" s="1"/>
  <c r="M247" i="52" s="1"/>
  <c r="HW216" i="52"/>
  <c r="K216" i="52" s="1"/>
  <c r="FO250" i="52"/>
  <c r="FP250" i="52" s="1"/>
  <c r="G250" i="52" s="1"/>
  <c r="FO218" i="52"/>
  <c r="FP218" i="52" s="1"/>
  <c r="G218" i="52" s="1"/>
  <c r="GA122" i="52"/>
  <c r="E122" i="52" s="1"/>
  <c r="FO184" i="52"/>
  <c r="FP184" i="52" s="1"/>
  <c r="G184" i="52" s="1"/>
  <c r="HW224" i="52"/>
  <c r="HX224" i="52" s="1"/>
  <c r="N224" i="52" s="1"/>
  <c r="GA290" i="52"/>
  <c r="GB290" i="52" s="1"/>
  <c r="H290" i="52" s="1"/>
  <c r="HK159" i="52"/>
  <c r="HL159" i="52" s="1"/>
  <c r="M159" i="52" s="1"/>
  <c r="HW199" i="52"/>
  <c r="HX199" i="52" s="1"/>
  <c r="N199" i="52" s="1"/>
  <c r="GA150" i="52"/>
  <c r="GB150" i="52" s="1"/>
  <c r="H150" i="52" s="1"/>
  <c r="FO183" i="52"/>
  <c r="D183" i="52" s="1"/>
  <c r="GA232" i="52"/>
  <c r="GB232" i="52" s="1"/>
  <c r="H232" i="52" s="1"/>
  <c r="FO258" i="52"/>
  <c r="D258" i="52" s="1"/>
  <c r="GA244" i="52"/>
  <c r="GB244" i="52" s="1"/>
  <c r="H244" i="52" s="1"/>
  <c r="FO186" i="52"/>
  <c r="FP186" i="52" s="1"/>
  <c r="G186" i="52" s="1"/>
  <c r="HK130" i="52"/>
  <c r="HL130" i="52" s="1"/>
  <c r="M130" i="52" s="1"/>
  <c r="HW208" i="52"/>
  <c r="K208" i="52" s="1"/>
  <c r="L208" i="52" s="1"/>
  <c r="HW176" i="52"/>
  <c r="K176" i="52" s="1"/>
  <c r="HW151" i="52"/>
  <c r="K151" i="52" s="1"/>
  <c r="GA146" i="52"/>
  <c r="GB146" i="52" s="1"/>
  <c r="H146" i="52" s="1"/>
  <c r="GA179" i="52"/>
  <c r="E179" i="52" s="1"/>
  <c r="HW157" i="52"/>
  <c r="K157" i="52" s="1"/>
  <c r="HK116" i="52"/>
  <c r="HL116" i="52" s="1"/>
  <c r="M116" i="52" s="1"/>
  <c r="FO93" i="52"/>
  <c r="D93" i="52" s="1"/>
  <c r="FO45" i="52"/>
  <c r="D45" i="52" s="1"/>
  <c r="FO61" i="52"/>
  <c r="FP61" i="52" s="1"/>
  <c r="G61" i="52" s="1"/>
  <c r="HK220" i="52"/>
  <c r="HL220" i="52" s="1"/>
  <c r="M220" i="52" s="1"/>
  <c r="FO288" i="52"/>
  <c r="D288" i="52" s="1"/>
  <c r="FO279" i="52"/>
  <c r="FP279" i="52" s="1"/>
  <c r="G279" i="52" s="1"/>
  <c r="HL145" i="52"/>
  <c r="M145" i="52" s="1"/>
  <c r="K299" i="52"/>
  <c r="HX319" i="52"/>
  <c r="N319" i="52" s="1"/>
  <c r="HK46" i="52"/>
  <c r="HL46" i="52" s="1"/>
  <c r="M46" i="52" s="1"/>
  <c r="GA192" i="52"/>
  <c r="GB192" i="52" s="1"/>
  <c r="H192" i="52" s="1"/>
  <c r="J346" i="52"/>
  <c r="D318" i="52"/>
  <c r="GB304" i="52"/>
  <c r="H304" i="52" s="1"/>
  <c r="HK59" i="52"/>
  <c r="J59" i="52" s="1"/>
  <c r="HK142" i="52"/>
  <c r="HL142" i="52" s="1"/>
  <c r="M142" i="52" s="1"/>
  <c r="HW192" i="52"/>
  <c r="HX192" i="52" s="1"/>
  <c r="N192" i="52" s="1"/>
  <c r="HK287" i="52"/>
  <c r="HL287" i="52" s="1"/>
  <c r="M287" i="52" s="1"/>
  <c r="HK161" i="52"/>
  <c r="HL161" i="52" s="1"/>
  <c r="M161" i="52" s="1"/>
  <c r="GA250" i="52"/>
  <c r="E250" i="52" s="1"/>
  <c r="GA178" i="52"/>
  <c r="GB178" i="52" s="1"/>
  <c r="H178" i="52" s="1"/>
  <c r="FO131" i="52"/>
  <c r="D131" i="52" s="1"/>
  <c r="HK40" i="52"/>
  <c r="J40" i="52" s="1"/>
  <c r="HW275" i="52"/>
  <c r="HX275" i="52" s="1"/>
  <c r="N275" i="52" s="1"/>
  <c r="HW160" i="52"/>
  <c r="HX160" i="52" s="1"/>
  <c r="N160" i="52" s="1"/>
  <c r="GA40" i="52"/>
  <c r="E40" i="52" s="1"/>
  <c r="HW149" i="52"/>
  <c r="K149" i="52" s="1"/>
  <c r="HK271" i="52"/>
  <c r="HL271" i="52" s="1"/>
  <c r="M271" i="52" s="1"/>
  <c r="HW150" i="52"/>
  <c r="HX150" i="52" s="1"/>
  <c r="N150" i="52" s="1"/>
  <c r="GA162" i="52"/>
  <c r="GB162" i="52" s="1"/>
  <c r="H162" i="52" s="1"/>
  <c r="E227" i="52"/>
  <c r="E267" i="52"/>
  <c r="E310" i="52"/>
  <c r="GA38" i="52"/>
  <c r="GB38" i="52" s="1"/>
  <c r="H38" i="52" s="1"/>
  <c r="GB311" i="52"/>
  <c r="H311" i="52" s="1"/>
  <c r="GA36" i="52"/>
  <c r="E36" i="52" s="1"/>
  <c r="HX236" i="52"/>
  <c r="N236" i="52" s="1"/>
  <c r="E306" i="52"/>
  <c r="HX276" i="52"/>
  <c r="N276" i="52" s="1"/>
  <c r="GB339" i="52"/>
  <c r="H339" i="52" s="1"/>
  <c r="E314" i="52"/>
  <c r="E320" i="52"/>
  <c r="HW36" i="52"/>
  <c r="HX36" i="52" s="1"/>
  <c r="N36" i="52" s="1"/>
  <c r="FO36" i="52"/>
  <c r="FP36" i="52" s="1"/>
  <c r="G36" i="52" s="1"/>
  <c r="J270" i="52"/>
  <c r="K223" i="52"/>
  <c r="K326" i="52"/>
  <c r="K126" i="52"/>
  <c r="K110" i="52"/>
  <c r="FP51" i="52"/>
  <c r="G51" i="52" s="1"/>
  <c r="K68" i="52"/>
  <c r="HL291" i="52"/>
  <c r="M291" i="52" s="1"/>
  <c r="D215" i="52"/>
  <c r="J332" i="52"/>
  <c r="L332" i="52" s="1"/>
  <c r="D254" i="52"/>
  <c r="D262" i="52"/>
  <c r="HL185" i="52"/>
  <c r="M185" i="52" s="1"/>
  <c r="J319" i="52"/>
  <c r="L319" i="52" s="1"/>
  <c r="K341" i="52"/>
  <c r="E229" i="52"/>
  <c r="K316" i="52"/>
  <c r="GB191" i="52"/>
  <c r="H191" i="52" s="1"/>
  <c r="E259" i="52"/>
  <c r="GB295" i="52"/>
  <c r="H295" i="52" s="1"/>
  <c r="E326" i="52"/>
  <c r="K339" i="52"/>
  <c r="K295" i="52"/>
  <c r="L295" i="52" s="1"/>
  <c r="E288" i="52"/>
  <c r="K310" i="52"/>
  <c r="GB195" i="52"/>
  <c r="H195" i="52" s="1"/>
  <c r="E240" i="52"/>
  <c r="E256" i="52"/>
  <c r="F256" i="52" s="1"/>
  <c r="K325" i="52"/>
  <c r="HX291" i="52"/>
  <c r="N291" i="52" s="1"/>
  <c r="E255" i="52"/>
  <c r="J230" i="52"/>
  <c r="K211" i="52"/>
  <c r="HL302" i="52"/>
  <c r="M302" i="52" s="1"/>
  <c r="FP234" i="52"/>
  <c r="G234" i="52" s="1"/>
  <c r="J333" i="52"/>
  <c r="D326" i="52"/>
  <c r="D313" i="52"/>
  <c r="HL335" i="52"/>
  <c r="M335" i="52" s="1"/>
  <c r="J184" i="52"/>
  <c r="D315" i="52"/>
  <c r="F315" i="52" s="1"/>
  <c r="FP188" i="52"/>
  <c r="G188" i="52" s="1"/>
  <c r="E287" i="52"/>
  <c r="J64" i="52"/>
  <c r="J318" i="52"/>
  <c r="J48" i="52"/>
  <c r="L48" i="52" s="1"/>
  <c r="J236" i="52"/>
  <c r="L236" i="52" s="1"/>
  <c r="HL306" i="52"/>
  <c r="M306" i="52" s="1"/>
  <c r="J313" i="52"/>
  <c r="L313" i="52" s="1"/>
  <c r="D319" i="52"/>
  <c r="J238" i="52"/>
  <c r="J327" i="52"/>
  <c r="F347" i="52"/>
  <c r="FP168" i="52"/>
  <c r="G168" i="52" s="1"/>
  <c r="J146" i="52"/>
  <c r="D213" i="52"/>
  <c r="E249" i="52"/>
  <c r="E222" i="52"/>
  <c r="K251" i="52"/>
  <c r="HL43" i="52"/>
  <c r="M43" i="52" s="1"/>
  <c r="D309" i="52"/>
  <c r="J299" i="52"/>
  <c r="J325" i="52"/>
  <c r="J331" i="52"/>
  <c r="K177" i="52"/>
  <c r="D303" i="52"/>
  <c r="D297" i="52"/>
  <c r="HX111" i="52"/>
  <c r="N111" i="52" s="1"/>
  <c r="E108" i="52"/>
  <c r="J262" i="52"/>
  <c r="D331" i="52"/>
  <c r="F331" i="52" s="1"/>
  <c r="D94" i="52"/>
  <c r="D260" i="52"/>
  <c r="D80" i="52"/>
  <c r="D325" i="52"/>
  <c r="F325" i="52" s="1"/>
  <c r="E144" i="52"/>
  <c r="D108" i="52"/>
  <c r="J169" i="52"/>
  <c r="D89" i="52"/>
  <c r="FP335" i="52"/>
  <c r="G335" i="52" s="1"/>
  <c r="E169" i="52"/>
  <c r="F169" i="52" s="1"/>
  <c r="HX128" i="52"/>
  <c r="N128" i="52" s="1"/>
  <c r="K101" i="52"/>
  <c r="GB158" i="52"/>
  <c r="H158" i="52" s="1"/>
  <c r="J280" i="52"/>
  <c r="HX243" i="52"/>
  <c r="N243" i="52" s="1"/>
  <c r="HX148" i="52"/>
  <c r="N148" i="52" s="1"/>
  <c r="GB75" i="52"/>
  <c r="H75" i="52" s="1"/>
  <c r="J321" i="52"/>
  <c r="FP322" i="52"/>
  <c r="G322" i="52" s="1"/>
  <c r="J71" i="52"/>
  <c r="D78" i="52"/>
  <c r="D304" i="52"/>
  <c r="F304" i="52" s="1"/>
  <c r="J286" i="52"/>
  <c r="D266" i="52"/>
  <c r="HL199" i="52"/>
  <c r="M199" i="52" s="1"/>
  <c r="E56" i="52"/>
  <c r="J42" i="52"/>
  <c r="D62" i="52"/>
  <c r="E107" i="52"/>
  <c r="J93" i="52"/>
  <c r="J97" i="52"/>
  <c r="FP308" i="52"/>
  <c r="G308" i="52" s="1"/>
  <c r="HL198" i="52"/>
  <c r="M198" i="52" s="1"/>
  <c r="E338" i="52"/>
  <c r="F338" i="52" s="1"/>
  <c r="E125" i="52"/>
  <c r="HL292" i="52"/>
  <c r="M292" i="52" s="1"/>
  <c r="F339" i="52"/>
  <c r="GB284" i="52"/>
  <c r="H284" i="52" s="1"/>
  <c r="HL317" i="52"/>
  <c r="M317" i="52" s="1"/>
  <c r="GB294" i="52"/>
  <c r="H294" i="52" s="1"/>
  <c r="FP346" i="52"/>
  <c r="G346" i="52" s="1"/>
  <c r="J277" i="52"/>
  <c r="HL301" i="52"/>
  <c r="M301" i="52" s="1"/>
  <c r="E318" i="52"/>
  <c r="HL258" i="52"/>
  <c r="M258" i="52" s="1"/>
  <c r="HL77" i="52"/>
  <c r="M77" i="52" s="1"/>
  <c r="FP169" i="52"/>
  <c r="G169" i="52" s="1"/>
  <c r="FP257" i="52"/>
  <c r="G257" i="52" s="1"/>
  <c r="FP339" i="52"/>
  <c r="G339" i="52" s="1"/>
  <c r="FP38" i="52"/>
  <c r="G38" i="52" s="1"/>
  <c r="FP342" i="52"/>
  <c r="G342" i="52" s="1"/>
  <c r="FP321" i="52"/>
  <c r="G321" i="52" s="1"/>
  <c r="GB271" i="52"/>
  <c r="H271" i="52" s="1"/>
  <c r="HL206" i="52"/>
  <c r="M206" i="52" s="1"/>
  <c r="D327" i="52"/>
  <c r="J224" i="52"/>
  <c r="D329" i="52"/>
  <c r="J229" i="52"/>
  <c r="HL229" i="52"/>
  <c r="M229" i="52" s="1"/>
  <c r="HX288" i="52"/>
  <c r="N288" i="52" s="1"/>
  <c r="K288" i="52"/>
  <c r="GB272" i="52"/>
  <c r="H272" i="52" s="1"/>
  <c r="E272" i="52"/>
  <c r="HX244" i="52"/>
  <c r="N244" i="52" s="1"/>
  <c r="K244" i="52"/>
  <c r="HX219" i="52"/>
  <c r="N219" i="52" s="1"/>
  <c r="K219" i="52"/>
  <c r="HX343" i="52"/>
  <c r="N343" i="52" s="1"/>
  <c r="K343" i="52"/>
  <c r="HX335" i="52"/>
  <c r="N335" i="52" s="1"/>
  <c r="K335" i="52"/>
  <c r="L335" i="52" s="1"/>
  <c r="E307" i="52"/>
  <c r="GB307" i="52"/>
  <c r="H307" i="52" s="1"/>
  <c r="E335" i="52"/>
  <c r="F335" i="52" s="1"/>
  <c r="GB335" i="52"/>
  <c r="H335" i="52" s="1"/>
  <c r="GB342" i="52"/>
  <c r="H342" i="52" s="1"/>
  <c r="E342" i="52"/>
  <c r="F342" i="52" s="1"/>
  <c r="HX44" i="52"/>
  <c r="N44" i="52" s="1"/>
  <c r="K44" i="52"/>
  <c r="E103" i="52"/>
  <c r="D152" i="52"/>
  <c r="FP152" i="52"/>
  <c r="G152" i="52" s="1"/>
  <c r="E296" i="52"/>
  <c r="GB296" i="52"/>
  <c r="H296" i="52" s="1"/>
  <c r="GB168" i="52"/>
  <c r="H168" i="52" s="1"/>
  <c r="E168" i="52"/>
  <c r="F168" i="52" s="1"/>
  <c r="GB149" i="52"/>
  <c r="H149" i="52" s="1"/>
  <c r="FP302" i="52"/>
  <c r="G302" i="52" s="1"/>
  <c r="D302" i="52"/>
  <c r="F302" i="52" s="1"/>
  <c r="D159" i="52"/>
  <c r="FP159" i="52"/>
  <c r="G159" i="52" s="1"/>
  <c r="E319" i="52"/>
  <c r="GB319" i="52"/>
  <c r="H319" i="52" s="1"/>
  <c r="D148" i="52"/>
  <c r="HX300" i="52"/>
  <c r="N300" i="52" s="1"/>
  <c r="K300" i="52"/>
  <c r="FP311" i="52"/>
  <c r="G311" i="52" s="1"/>
  <c r="HL222" i="52"/>
  <c r="M222" i="52" s="1"/>
  <c r="J222" i="52"/>
  <c r="HL297" i="52"/>
  <c r="M297" i="52" s="1"/>
  <c r="J297" i="52"/>
  <c r="HL345" i="52"/>
  <c r="M345" i="52" s="1"/>
  <c r="J345" i="52"/>
  <c r="HL251" i="52"/>
  <c r="M251" i="52" s="1"/>
  <c r="J251" i="52"/>
  <c r="FP310" i="52"/>
  <c r="G310" i="52" s="1"/>
  <c r="D310" i="52"/>
  <c r="HL298" i="52"/>
  <c r="M298" i="52" s="1"/>
  <c r="J298" i="52"/>
  <c r="GB302" i="52"/>
  <c r="H302" i="52" s="1"/>
  <c r="E236" i="52"/>
  <c r="HX231" i="52"/>
  <c r="N231" i="52" s="1"/>
  <c r="HL155" i="52"/>
  <c r="M155" i="52" s="1"/>
  <c r="J155" i="52"/>
  <c r="HL273" i="52"/>
  <c r="M273" i="52" s="1"/>
  <c r="FP345" i="52"/>
  <c r="G345" i="52" s="1"/>
  <c r="D345" i="52"/>
  <c r="HL250" i="52"/>
  <c r="M250" i="52" s="1"/>
  <c r="J250" i="52"/>
  <c r="HX342" i="52"/>
  <c r="N342" i="52" s="1"/>
  <c r="GB334" i="52"/>
  <c r="H334" i="52" s="1"/>
  <c r="GB331" i="52"/>
  <c r="H331" i="52" s="1"/>
  <c r="HX303" i="52"/>
  <c r="N303" i="52" s="1"/>
  <c r="E330" i="52"/>
  <c r="K115" i="52"/>
  <c r="HX115" i="52"/>
  <c r="N115" i="52" s="1"/>
  <c r="E312" i="52"/>
  <c r="E180" i="52"/>
  <c r="GB248" i="52"/>
  <c r="H248" i="52" s="1"/>
  <c r="HX189" i="52"/>
  <c r="N189" i="52" s="1"/>
  <c r="E223" i="52"/>
  <c r="HX320" i="52"/>
  <c r="N320" i="52" s="1"/>
  <c r="K320" i="52"/>
  <c r="FP296" i="52"/>
  <c r="G296" i="52" s="1"/>
  <c r="D296" i="52"/>
  <c r="GB87" i="52"/>
  <c r="H87" i="52" s="1"/>
  <c r="E87" i="52"/>
  <c r="GB301" i="52"/>
  <c r="H301" i="52" s="1"/>
  <c r="E301" i="52"/>
  <c r="HL307" i="52"/>
  <c r="M307" i="52" s="1"/>
  <c r="J307" i="52"/>
  <c r="HL243" i="52"/>
  <c r="M243" i="52" s="1"/>
  <c r="J243" i="52"/>
  <c r="L243" i="52" s="1"/>
  <c r="FP68" i="52"/>
  <c r="G68" i="52" s="1"/>
  <c r="D68" i="52"/>
  <c r="GB159" i="52"/>
  <c r="H159" i="52" s="1"/>
  <c r="FP65" i="52"/>
  <c r="G65" i="52" s="1"/>
  <c r="D65" i="52"/>
  <c r="J74" i="52"/>
  <c r="HL74" i="52"/>
  <c r="M74" i="52" s="1"/>
  <c r="HL257" i="52"/>
  <c r="M257" i="52" s="1"/>
  <c r="D301" i="52"/>
  <c r="HL315" i="52"/>
  <c r="M315" i="52" s="1"/>
  <c r="HL322" i="52"/>
  <c r="M322" i="52" s="1"/>
  <c r="J322" i="52"/>
  <c r="GB325" i="52"/>
  <c r="H325" i="52" s="1"/>
  <c r="FP343" i="52"/>
  <c r="G343" i="52" s="1"/>
  <c r="D343" i="52"/>
  <c r="HL308" i="52"/>
  <c r="M308" i="52" s="1"/>
  <c r="J308" i="52"/>
  <c r="HX330" i="52"/>
  <c r="N330" i="52" s="1"/>
  <c r="K330" i="52"/>
  <c r="HX331" i="52"/>
  <c r="N331" i="52" s="1"/>
  <c r="K331" i="52"/>
  <c r="HL219" i="52"/>
  <c r="M219" i="52" s="1"/>
  <c r="J219" i="52"/>
  <c r="GB216" i="52"/>
  <c r="H216" i="52" s="1"/>
  <c r="E216" i="52"/>
  <c r="HX83" i="52"/>
  <c r="N83" i="52" s="1"/>
  <c r="K83" i="52"/>
  <c r="HX52" i="52"/>
  <c r="N52" i="52" s="1"/>
  <c r="K52" i="52"/>
  <c r="GB181" i="52"/>
  <c r="H181" i="52" s="1"/>
  <c r="E181" i="52"/>
  <c r="FP314" i="52"/>
  <c r="G314" i="52" s="1"/>
  <c r="D314" i="52"/>
  <c r="FP293" i="52"/>
  <c r="G293" i="52" s="1"/>
  <c r="D293" i="52"/>
  <c r="HX136" i="52"/>
  <c r="N136" i="52" s="1"/>
  <c r="HL211" i="52"/>
  <c r="M211" i="52" s="1"/>
  <c r="J211" i="52"/>
  <c r="HL255" i="52"/>
  <c r="M255" i="52" s="1"/>
  <c r="J255" i="52"/>
  <c r="FP295" i="52"/>
  <c r="G295" i="52" s="1"/>
  <c r="D295" i="52"/>
  <c r="F295" i="52" s="1"/>
  <c r="HL303" i="52"/>
  <c r="M303" i="52" s="1"/>
  <c r="J303" i="52"/>
  <c r="L303" i="52" s="1"/>
  <c r="E303" i="52"/>
  <c r="GB184" i="52"/>
  <c r="H184" i="52" s="1"/>
  <c r="GB280" i="52"/>
  <c r="H280" i="52" s="1"/>
  <c r="FP317" i="52"/>
  <c r="G317" i="52" s="1"/>
  <c r="D317" i="52"/>
  <c r="FP274" i="52"/>
  <c r="G274" i="52" s="1"/>
  <c r="D274" i="52"/>
  <c r="HL338" i="52"/>
  <c r="M338" i="52" s="1"/>
  <c r="J338" i="52"/>
  <c r="HX327" i="52"/>
  <c r="N327" i="52" s="1"/>
  <c r="K327" i="52"/>
  <c r="GB242" i="52"/>
  <c r="H242" i="52" s="1"/>
  <c r="E242" i="52"/>
  <c r="K272" i="52"/>
  <c r="HX272" i="52"/>
  <c r="N272" i="52" s="1"/>
  <c r="E327" i="52"/>
  <c r="GB327" i="52"/>
  <c r="H327" i="52" s="1"/>
  <c r="FP196" i="52"/>
  <c r="G196" i="52" s="1"/>
  <c r="D196" i="52"/>
  <c r="GB317" i="52"/>
  <c r="H317" i="52" s="1"/>
  <c r="E317" i="52"/>
  <c r="HL165" i="52"/>
  <c r="M165" i="52" s="1"/>
  <c r="J165" i="52"/>
  <c r="D171" i="52"/>
  <c r="HX332" i="52"/>
  <c r="N332" i="52" s="1"/>
  <c r="FP72" i="52"/>
  <c r="G72" i="52" s="1"/>
  <c r="L291" i="52"/>
  <c r="GB315" i="52"/>
  <c r="H315" i="52" s="1"/>
  <c r="F311" i="52"/>
  <c r="F294" i="52"/>
  <c r="D69" i="52"/>
  <c r="GB286" i="52"/>
  <c r="H286" i="52" s="1"/>
  <c r="HX315" i="52"/>
  <c r="N315" i="52" s="1"/>
  <c r="K315" i="52"/>
  <c r="L315" i="52" s="1"/>
  <c r="GB252" i="52"/>
  <c r="H252" i="52" s="1"/>
  <c r="GB213" i="52"/>
  <c r="H213" i="52" s="1"/>
  <c r="E213" i="52"/>
  <c r="GB329" i="52"/>
  <c r="H329" i="52" s="1"/>
  <c r="E329" i="52"/>
  <c r="HX265" i="52"/>
  <c r="N265" i="52" s="1"/>
  <c r="K265" i="52"/>
  <c r="J244" i="52"/>
  <c r="HL244" i="52"/>
  <c r="M244" i="52" s="1"/>
  <c r="HL347" i="52"/>
  <c r="M347" i="52" s="1"/>
  <c r="J347" i="52"/>
  <c r="FP306" i="52"/>
  <c r="G306" i="52" s="1"/>
  <c r="D306" i="52"/>
  <c r="E141" i="52"/>
  <c r="K54" i="52"/>
  <c r="E51" i="52"/>
  <c r="F51" i="52" s="1"/>
  <c r="E104" i="52"/>
  <c r="K84" i="52"/>
  <c r="HL343" i="52"/>
  <c r="M343" i="52" s="1"/>
  <c r="J343" i="52"/>
  <c r="FP337" i="52"/>
  <c r="G337" i="52" s="1"/>
  <c r="D337" i="52"/>
  <c r="FP299" i="52"/>
  <c r="G299" i="52" s="1"/>
  <c r="D299" i="52"/>
  <c r="F299" i="52" s="1"/>
  <c r="D236" i="52"/>
  <c r="HL323" i="52"/>
  <c r="M323" i="52" s="1"/>
  <c r="J323" i="52"/>
  <c r="GB316" i="52"/>
  <c r="H316" i="52" s="1"/>
  <c r="E346" i="52"/>
  <c r="F346" i="52" s="1"/>
  <c r="E298" i="52"/>
  <c r="HX284" i="52"/>
  <c r="N284" i="52" s="1"/>
  <c r="K307" i="52"/>
  <c r="HX307" i="52"/>
  <c r="N307" i="52" s="1"/>
  <c r="HX323" i="52"/>
  <c r="N323" i="52" s="1"/>
  <c r="K323" i="52"/>
  <c r="E343" i="52"/>
  <c r="GB343" i="52"/>
  <c r="H343" i="52" s="1"/>
  <c r="FP200" i="52"/>
  <c r="G200" i="52" s="1"/>
  <c r="D200" i="52"/>
  <c r="GB269" i="52"/>
  <c r="H269" i="52" s="1"/>
  <c r="FP298" i="52"/>
  <c r="G298" i="52" s="1"/>
  <c r="D298" i="52"/>
  <c r="GB333" i="52"/>
  <c r="H333" i="52" s="1"/>
  <c r="E333" i="52"/>
  <c r="HX346" i="52"/>
  <c r="N346" i="52" s="1"/>
  <c r="K346" i="52"/>
  <c r="GB300" i="52"/>
  <c r="H300" i="52" s="1"/>
  <c r="E300" i="52"/>
  <c r="FP70" i="52"/>
  <c r="G70" i="52" s="1"/>
  <c r="K100" i="52"/>
  <c r="K86" i="52"/>
  <c r="E95" i="52"/>
  <c r="K340" i="52"/>
  <c r="FP305" i="52"/>
  <c r="G305" i="52" s="1"/>
  <c r="D305" i="52"/>
  <c r="HL254" i="52"/>
  <c r="M254" i="52" s="1"/>
  <c r="J254" i="52"/>
  <c r="HL218" i="52"/>
  <c r="M218" i="52" s="1"/>
  <c r="J218" i="52"/>
  <c r="FP175" i="52"/>
  <c r="G175" i="52" s="1"/>
  <c r="D175" i="52"/>
  <c r="HL329" i="52"/>
  <c r="M329" i="52" s="1"/>
  <c r="J329" i="52"/>
  <c r="HL334" i="52"/>
  <c r="M334" i="52" s="1"/>
  <c r="J334" i="52"/>
  <c r="FP334" i="52"/>
  <c r="G334" i="52" s="1"/>
  <c r="D334" i="52"/>
  <c r="F334" i="52" s="1"/>
  <c r="HL314" i="52"/>
  <c r="M314" i="52" s="1"/>
  <c r="J314" i="52"/>
  <c r="E204" i="52"/>
  <c r="K172" i="52"/>
  <c r="E323" i="52"/>
  <c r="GB323" i="52"/>
  <c r="H323" i="52" s="1"/>
  <c r="GB183" i="52"/>
  <c r="H183" i="52" s="1"/>
  <c r="HX311" i="52"/>
  <c r="N311" i="52" s="1"/>
  <c r="K311" i="52"/>
  <c r="GB189" i="52"/>
  <c r="H189" i="52" s="1"/>
  <c r="E189" i="52"/>
  <c r="K104" i="52"/>
  <c r="HL179" i="52"/>
  <c r="M179" i="52" s="1"/>
  <c r="J179" i="52"/>
  <c r="FP307" i="52"/>
  <c r="G307" i="52" s="1"/>
  <c r="D307" i="52"/>
  <c r="GB251" i="52"/>
  <c r="H251" i="52" s="1"/>
  <c r="E266" i="52"/>
  <c r="L284" i="52"/>
  <c r="D58" i="52"/>
  <c r="GB136" i="52"/>
  <c r="H136" i="52" s="1"/>
  <c r="D85" i="52"/>
  <c r="HL61" i="52"/>
  <c r="M61" i="52" s="1"/>
  <c r="HL47" i="52"/>
  <c r="M47" i="52" s="1"/>
  <c r="J341" i="52"/>
  <c r="GB321" i="52"/>
  <c r="H321" i="52" s="1"/>
  <c r="F321" i="52"/>
  <c r="HX256" i="52"/>
  <c r="N256" i="52" s="1"/>
  <c r="D223" i="52"/>
  <c r="D52" i="52"/>
  <c r="HL38" i="52"/>
  <c r="M38" i="52" s="1"/>
  <c r="FP50" i="52"/>
  <c r="G50" i="52" s="1"/>
  <c r="GB77" i="52"/>
  <c r="H77" i="52" s="1"/>
  <c r="HX99" i="52"/>
  <c r="N99" i="52" s="1"/>
  <c r="HX78" i="52"/>
  <c r="N78" i="52" s="1"/>
  <c r="K280" i="52"/>
  <c r="E260" i="52"/>
  <c r="J309" i="52"/>
  <c r="GB322" i="52"/>
  <c r="H322" i="52" s="1"/>
  <c r="F322" i="52"/>
  <c r="D333" i="52"/>
  <c r="J311" i="52"/>
  <c r="D84" i="52"/>
  <c r="D74" i="52"/>
  <c r="D48" i="52"/>
  <c r="HX98" i="52"/>
  <c r="N98" i="52" s="1"/>
  <c r="J96" i="52"/>
  <c r="D90" i="52"/>
  <c r="HL55" i="52"/>
  <c r="M55" i="52" s="1"/>
  <c r="HL85" i="52"/>
  <c r="M85" i="52" s="1"/>
  <c r="D240" i="52"/>
  <c r="FP42" i="52"/>
  <c r="G42" i="52" s="1"/>
  <c r="FP41" i="52"/>
  <c r="G41" i="52" s="1"/>
  <c r="GB299" i="52"/>
  <c r="H299" i="52" s="1"/>
  <c r="J339" i="52"/>
  <c r="D216" i="52"/>
  <c r="D276" i="52"/>
  <c r="HL284" i="52"/>
  <c r="M284" i="52" s="1"/>
  <c r="D341" i="52"/>
  <c r="D323" i="52"/>
  <c r="HL295" i="52"/>
  <c r="M295" i="52" s="1"/>
  <c r="FP294" i="52"/>
  <c r="G294" i="52" s="1"/>
  <c r="E336" i="52"/>
  <c r="GB336" i="52"/>
  <c r="H336" i="52" s="1"/>
  <c r="HX333" i="52"/>
  <c r="N333" i="52" s="1"/>
  <c r="K333" i="52"/>
  <c r="HX314" i="52"/>
  <c r="N314" i="52" s="1"/>
  <c r="K314" i="52"/>
  <c r="HX274" i="52"/>
  <c r="N274" i="52" s="1"/>
  <c r="K274" i="52"/>
  <c r="GB190" i="52"/>
  <c r="H190" i="52" s="1"/>
  <c r="E190" i="52"/>
  <c r="HX304" i="52"/>
  <c r="N304" i="52" s="1"/>
  <c r="K304" i="52"/>
  <c r="K261" i="52"/>
  <c r="HX302" i="52"/>
  <c r="N302" i="52" s="1"/>
  <c r="K302" i="52"/>
  <c r="L302" i="52" s="1"/>
  <c r="GB313" i="52"/>
  <c r="H313" i="52" s="1"/>
  <c r="E313" i="52"/>
  <c r="HX293" i="52"/>
  <c r="N293" i="52" s="1"/>
  <c r="K293" i="52"/>
  <c r="L293" i="52" s="1"/>
  <c r="GB332" i="52"/>
  <c r="H332" i="52" s="1"/>
  <c r="E332" i="52"/>
  <c r="E194" i="52"/>
  <c r="HX317" i="52"/>
  <c r="N317" i="52" s="1"/>
  <c r="K317" i="52"/>
  <c r="L317" i="52" s="1"/>
  <c r="HX186" i="52"/>
  <c r="N186" i="52" s="1"/>
  <c r="K186" i="52"/>
  <c r="HX306" i="52"/>
  <c r="N306" i="52" s="1"/>
  <c r="K306" i="52"/>
  <c r="L306" i="52" s="1"/>
  <c r="HX336" i="52"/>
  <c r="N336" i="52" s="1"/>
  <c r="K336" i="52"/>
  <c r="HX338" i="52"/>
  <c r="N338" i="52" s="1"/>
  <c r="K338" i="52"/>
  <c r="HX214" i="52"/>
  <c r="N214" i="52" s="1"/>
  <c r="K214" i="52"/>
  <c r="HX309" i="52"/>
  <c r="N309" i="52" s="1"/>
  <c r="K309" i="52"/>
  <c r="HX213" i="52"/>
  <c r="N213" i="52" s="1"/>
  <c r="K213" i="52"/>
  <c r="E344" i="52"/>
  <c r="GB344" i="52"/>
  <c r="H344" i="52" s="1"/>
  <c r="GB345" i="52"/>
  <c r="H345" i="52" s="1"/>
  <c r="E345" i="52"/>
  <c r="HX294" i="52"/>
  <c r="N294" i="52" s="1"/>
  <c r="K294" i="52"/>
  <c r="L294" i="52" s="1"/>
  <c r="HX187" i="52"/>
  <c r="N187" i="52" s="1"/>
  <c r="K187" i="52"/>
  <c r="HX191" i="52"/>
  <c r="N191" i="52" s="1"/>
  <c r="K191" i="52"/>
  <c r="GB337" i="52"/>
  <c r="H337" i="52" s="1"/>
  <c r="E337" i="52"/>
  <c r="HX266" i="52"/>
  <c r="N266" i="52" s="1"/>
  <c r="K266" i="52"/>
  <c r="GB273" i="52"/>
  <c r="H273" i="52" s="1"/>
  <c r="HX258" i="52"/>
  <c r="N258" i="52" s="1"/>
  <c r="K258" i="52"/>
  <c r="L258" i="52" s="1"/>
  <c r="GB324" i="52"/>
  <c r="H324" i="52" s="1"/>
  <c r="E324" i="52"/>
  <c r="E196" i="52"/>
  <c r="HX237" i="52"/>
  <c r="N237" i="52" s="1"/>
  <c r="K237" i="52"/>
  <c r="GB340" i="52"/>
  <c r="H340" i="52" s="1"/>
  <c r="E340" i="52"/>
  <c r="GB293" i="52"/>
  <c r="H293" i="52" s="1"/>
  <c r="E293" i="52"/>
  <c r="HX334" i="52"/>
  <c r="N334" i="52" s="1"/>
  <c r="K334" i="52"/>
  <c r="HX312" i="52"/>
  <c r="N312" i="52" s="1"/>
  <c r="K312" i="52"/>
  <c r="HX337" i="52"/>
  <c r="N337" i="52" s="1"/>
  <c r="K337" i="52"/>
  <c r="HX347" i="52"/>
  <c r="N347" i="52" s="1"/>
  <c r="K347" i="52"/>
  <c r="HX301" i="52"/>
  <c r="N301" i="52" s="1"/>
  <c r="K301" i="52"/>
  <c r="L301" i="52" s="1"/>
  <c r="GB309" i="52"/>
  <c r="H309" i="52" s="1"/>
  <c r="E309" i="52"/>
  <c r="HX318" i="52"/>
  <c r="N318" i="52" s="1"/>
  <c r="K318" i="52"/>
  <c r="HX344" i="52"/>
  <c r="N344" i="52" s="1"/>
  <c r="K344" i="52"/>
  <c r="HX308" i="52"/>
  <c r="N308" i="52" s="1"/>
  <c r="K308" i="52"/>
  <c r="GB253" i="52"/>
  <c r="H253" i="52" s="1"/>
  <c r="E253" i="52"/>
  <c r="GB209" i="52"/>
  <c r="H209" i="52" s="1"/>
  <c r="E209" i="52"/>
  <c r="HX218" i="52"/>
  <c r="N218" i="52" s="1"/>
  <c r="K218" i="52"/>
  <c r="HX345" i="52"/>
  <c r="N345" i="52" s="1"/>
  <c r="K345" i="52"/>
  <c r="GB233" i="52"/>
  <c r="H233" i="52" s="1"/>
  <c r="E233" i="52"/>
  <c r="HX296" i="52"/>
  <c r="N296" i="52" s="1"/>
  <c r="K296" i="52"/>
  <c r="HX321" i="52"/>
  <c r="N321" i="52" s="1"/>
  <c r="K321" i="52"/>
  <c r="GB328" i="52"/>
  <c r="H328" i="52" s="1"/>
  <c r="E328" i="52"/>
  <c r="GB281" i="52"/>
  <c r="H281" i="52" s="1"/>
  <c r="E281" i="52"/>
  <c r="HX329" i="52"/>
  <c r="N329" i="52" s="1"/>
  <c r="K329" i="52"/>
  <c r="HX298" i="52"/>
  <c r="N298" i="52" s="1"/>
  <c r="K298" i="52"/>
  <c r="HX285" i="52"/>
  <c r="N285" i="52" s="1"/>
  <c r="K285" i="52"/>
  <c r="GB174" i="52"/>
  <c r="H174" i="52" s="1"/>
  <c r="E174" i="52"/>
  <c r="GB308" i="52"/>
  <c r="H308" i="52" s="1"/>
  <c r="E308" i="52"/>
  <c r="F308" i="52" s="1"/>
  <c r="HX328" i="52"/>
  <c r="N328" i="52" s="1"/>
  <c r="K328" i="52"/>
  <c r="HX324" i="52"/>
  <c r="N324" i="52" s="1"/>
  <c r="K324" i="52"/>
  <c r="HX277" i="52"/>
  <c r="N277" i="52" s="1"/>
  <c r="K277" i="52"/>
  <c r="HX322" i="52"/>
  <c r="N322" i="52" s="1"/>
  <c r="K322" i="52"/>
  <c r="GB305" i="52"/>
  <c r="H305" i="52" s="1"/>
  <c r="E305" i="52"/>
  <c r="GB341" i="52"/>
  <c r="H341" i="52" s="1"/>
  <c r="E341" i="52"/>
  <c r="GB297" i="52"/>
  <c r="H297" i="52" s="1"/>
  <c r="E297" i="52"/>
  <c r="HX226" i="52"/>
  <c r="N226" i="52" s="1"/>
  <c r="K226" i="52"/>
  <c r="HX305" i="52"/>
  <c r="N305" i="52" s="1"/>
  <c r="K305" i="52"/>
  <c r="L305" i="52" s="1"/>
  <c r="HX250" i="52"/>
  <c r="N250" i="52" s="1"/>
  <c r="K250" i="52"/>
  <c r="FP181" i="52"/>
  <c r="G181" i="52" s="1"/>
  <c r="D181" i="52"/>
  <c r="HL330" i="52"/>
  <c r="M330" i="52" s="1"/>
  <c r="J330" i="52"/>
  <c r="HL237" i="52"/>
  <c r="M237" i="52" s="1"/>
  <c r="J237" i="52"/>
  <c r="J178" i="52"/>
  <c r="FP312" i="52"/>
  <c r="G312" i="52" s="1"/>
  <c r="D312" i="52"/>
  <c r="HL336" i="52"/>
  <c r="M336" i="52" s="1"/>
  <c r="J336" i="52"/>
  <c r="HL300" i="52"/>
  <c r="M300" i="52" s="1"/>
  <c r="J300" i="52"/>
  <c r="HL241" i="52"/>
  <c r="M241" i="52" s="1"/>
  <c r="FP328" i="52"/>
  <c r="G328" i="52" s="1"/>
  <c r="D328" i="52"/>
  <c r="FP265" i="52"/>
  <c r="G265" i="52" s="1"/>
  <c r="D265" i="52"/>
  <c r="HL342" i="52"/>
  <c r="M342" i="52" s="1"/>
  <c r="J342" i="52"/>
  <c r="L342" i="52" s="1"/>
  <c r="FP190" i="52"/>
  <c r="G190" i="52" s="1"/>
  <c r="D190" i="52"/>
  <c r="HL304" i="52"/>
  <c r="M304" i="52" s="1"/>
  <c r="J304" i="52"/>
  <c r="FP173" i="52"/>
  <c r="G173" i="52" s="1"/>
  <c r="D173" i="52"/>
  <c r="FP332" i="52"/>
  <c r="G332" i="52" s="1"/>
  <c r="D332" i="52"/>
  <c r="FP209" i="52"/>
  <c r="G209" i="52" s="1"/>
  <c r="D209" i="52"/>
  <c r="HL310" i="52"/>
  <c r="M310" i="52" s="1"/>
  <c r="J310" i="52"/>
  <c r="HL326" i="52"/>
  <c r="M326" i="52" s="1"/>
  <c r="J326" i="52"/>
  <c r="HL186" i="52"/>
  <c r="M186" i="52" s="1"/>
  <c r="J186" i="52"/>
  <c r="J312" i="52"/>
  <c r="HL312" i="52"/>
  <c r="M312" i="52" s="1"/>
  <c r="HL269" i="52"/>
  <c r="M269" i="52" s="1"/>
  <c r="J269" i="52"/>
  <c r="HL225" i="52"/>
  <c r="M225" i="52" s="1"/>
  <c r="J225" i="52"/>
  <c r="D277" i="52"/>
  <c r="FP277" i="52"/>
  <c r="G277" i="52" s="1"/>
  <c r="D336" i="52"/>
  <c r="FP336" i="52"/>
  <c r="G336" i="52" s="1"/>
  <c r="FP281" i="52"/>
  <c r="G281" i="52" s="1"/>
  <c r="D281" i="52"/>
  <c r="HL197" i="52"/>
  <c r="M197" i="52" s="1"/>
  <c r="FP300" i="52"/>
  <c r="G300" i="52" s="1"/>
  <c r="D300" i="52"/>
  <c r="HL340" i="52"/>
  <c r="M340" i="52" s="1"/>
  <c r="J340" i="52"/>
  <c r="FP245" i="52"/>
  <c r="G245" i="52" s="1"/>
  <c r="D245" i="52"/>
  <c r="FP340" i="52"/>
  <c r="G340" i="52" s="1"/>
  <c r="D340" i="52"/>
  <c r="HL320" i="52"/>
  <c r="M320" i="52" s="1"/>
  <c r="J320" i="52"/>
  <c r="HL296" i="52"/>
  <c r="M296" i="52" s="1"/>
  <c r="J296" i="52"/>
  <c r="HL253" i="52"/>
  <c r="M253" i="52" s="1"/>
  <c r="J253" i="52"/>
  <c r="HL209" i="52"/>
  <c r="M209" i="52" s="1"/>
  <c r="J209" i="52"/>
  <c r="FP324" i="52"/>
  <c r="G324" i="52" s="1"/>
  <c r="D324" i="52"/>
  <c r="FP284" i="52"/>
  <c r="G284" i="52" s="1"/>
  <c r="D284" i="52"/>
  <c r="F284" i="52" s="1"/>
  <c r="FP344" i="52"/>
  <c r="G344" i="52" s="1"/>
  <c r="D344" i="52"/>
  <c r="FP273" i="52"/>
  <c r="G273" i="52" s="1"/>
  <c r="FP316" i="52"/>
  <c r="G316" i="52" s="1"/>
  <c r="D316" i="52"/>
  <c r="F316" i="52" s="1"/>
  <c r="J344" i="52"/>
  <c r="HL344" i="52"/>
  <c r="M344" i="52" s="1"/>
  <c r="FP320" i="52"/>
  <c r="G320" i="52" s="1"/>
  <c r="D320" i="52"/>
  <c r="FP241" i="52"/>
  <c r="G241" i="52" s="1"/>
  <c r="D241" i="52"/>
  <c r="FP233" i="52"/>
  <c r="G233" i="52" s="1"/>
  <c r="HL324" i="52"/>
  <c r="M324" i="52" s="1"/>
  <c r="J324" i="52"/>
  <c r="HL316" i="52"/>
  <c r="M316" i="52" s="1"/>
  <c r="J316" i="52"/>
  <c r="FP248" i="52"/>
  <c r="G248" i="52" s="1"/>
  <c r="D248" i="52"/>
  <c r="F248" i="52" s="1"/>
  <c r="J328" i="52"/>
  <c r="HL328" i="52"/>
  <c r="M328" i="52" s="1"/>
  <c r="D63" i="52"/>
  <c r="HX153" i="52"/>
  <c r="N153" i="52" s="1"/>
  <c r="K153" i="52"/>
  <c r="K161" i="52"/>
  <c r="HX161" i="52"/>
  <c r="N161" i="52" s="1"/>
  <c r="HL139" i="52"/>
  <c r="M139" i="52" s="1"/>
  <c r="J139" i="52"/>
  <c r="D126" i="52"/>
  <c r="FP126" i="52"/>
  <c r="G126" i="52" s="1"/>
  <c r="GB124" i="52"/>
  <c r="H124" i="52" s="1"/>
  <c r="E124" i="52"/>
  <c r="GB93" i="52"/>
  <c r="H93" i="52" s="1"/>
  <c r="E93" i="52"/>
  <c r="HL84" i="52"/>
  <c r="M84" i="52" s="1"/>
  <c r="J84" i="52"/>
  <c r="HL105" i="52"/>
  <c r="M105" i="52" s="1"/>
  <c r="J105" i="52"/>
  <c r="HL114" i="52"/>
  <c r="M114" i="52" s="1"/>
  <c r="J114" i="52"/>
  <c r="HX77" i="52"/>
  <c r="N77" i="52" s="1"/>
  <c r="K77" i="52"/>
  <c r="L77" i="52" s="1"/>
  <c r="HX137" i="52"/>
  <c r="N137" i="52" s="1"/>
  <c r="K137" i="52"/>
  <c r="GB134" i="52"/>
  <c r="H134" i="52" s="1"/>
  <c r="E134" i="52"/>
  <c r="HX62" i="52"/>
  <c r="N62" i="52" s="1"/>
  <c r="K62" i="52"/>
  <c r="L62" i="52" s="1"/>
  <c r="GB143" i="52"/>
  <c r="H143" i="52" s="1"/>
  <c r="E143" i="52"/>
  <c r="HL149" i="52"/>
  <c r="M149" i="52" s="1"/>
  <c r="GB60" i="52"/>
  <c r="H60" i="52" s="1"/>
  <c r="E60" i="52"/>
  <c r="FP91" i="52"/>
  <c r="G91" i="52" s="1"/>
  <c r="D116" i="52"/>
  <c r="FP116" i="52"/>
  <c r="G116" i="52" s="1"/>
  <c r="HX59" i="52"/>
  <c r="N59" i="52" s="1"/>
  <c r="K59" i="52"/>
  <c r="HX69" i="52"/>
  <c r="N69" i="52" s="1"/>
  <c r="K69" i="52"/>
  <c r="GB137" i="52"/>
  <c r="H137" i="52" s="1"/>
  <c r="E137" i="52"/>
  <c r="GB116" i="52"/>
  <c r="H116" i="52" s="1"/>
  <c r="E116" i="52"/>
  <c r="K162" i="52"/>
  <c r="HX162" i="52"/>
  <c r="N162" i="52" s="1"/>
  <c r="HX139" i="52"/>
  <c r="N139" i="52" s="1"/>
  <c r="K139" i="52"/>
  <c r="HX131" i="52"/>
  <c r="N131" i="52" s="1"/>
  <c r="HX123" i="52"/>
  <c r="N123" i="52" s="1"/>
  <c r="K123" i="52"/>
  <c r="HX145" i="52"/>
  <c r="N145" i="52" s="1"/>
  <c r="K145" i="52"/>
  <c r="L145" i="52" s="1"/>
  <c r="GB135" i="52"/>
  <c r="H135" i="52" s="1"/>
  <c r="E135" i="52"/>
  <c r="FP79" i="52"/>
  <c r="G79" i="52" s="1"/>
  <c r="K159" i="52"/>
  <c r="HX159" i="52"/>
  <c r="N159" i="52" s="1"/>
  <c r="K122" i="52"/>
  <c r="HL78" i="52"/>
  <c r="M78" i="52" s="1"/>
  <c r="J78" i="52"/>
  <c r="L78" i="52" s="1"/>
  <c r="D121" i="52"/>
  <c r="FP121" i="52"/>
  <c r="G121" i="52" s="1"/>
  <c r="HX50" i="52"/>
  <c r="N50" i="52" s="1"/>
  <c r="K50" i="52"/>
  <c r="J80" i="52"/>
  <c r="HL143" i="52"/>
  <c r="M143" i="52" s="1"/>
  <c r="J143" i="52"/>
  <c r="HX85" i="52"/>
  <c r="N85" i="52" s="1"/>
  <c r="K85" i="52"/>
  <c r="L85" i="52" s="1"/>
  <c r="E129" i="52"/>
  <c r="GB46" i="52"/>
  <c r="H46" i="52" s="1"/>
  <c r="E46" i="52"/>
  <c r="GB94" i="52"/>
  <c r="H94" i="52" s="1"/>
  <c r="E94" i="52"/>
  <c r="HX133" i="52"/>
  <c r="N133" i="52" s="1"/>
  <c r="HX125" i="52"/>
  <c r="N125" i="52" s="1"/>
  <c r="K125" i="52"/>
  <c r="HX116" i="52"/>
  <c r="N116" i="52" s="1"/>
  <c r="K116" i="52"/>
  <c r="HX57" i="52"/>
  <c r="N57" i="52" s="1"/>
  <c r="K57" i="52"/>
  <c r="HX53" i="52"/>
  <c r="N53" i="52" s="1"/>
  <c r="K53" i="52"/>
  <c r="HX163" i="52"/>
  <c r="N163" i="52" s="1"/>
  <c r="GB138" i="52"/>
  <c r="H138" i="52" s="1"/>
  <c r="J112" i="52"/>
  <c r="HL112" i="52"/>
  <c r="M112" i="52" s="1"/>
  <c r="D104" i="52"/>
  <c r="FP104" i="52"/>
  <c r="G104" i="52" s="1"/>
  <c r="HX70" i="52"/>
  <c r="N70" i="52" s="1"/>
  <c r="K70" i="52"/>
  <c r="GB42" i="52"/>
  <c r="H42" i="52" s="1"/>
  <c r="E42" i="52"/>
  <c r="F42" i="52" s="1"/>
  <c r="GB65" i="52"/>
  <c r="H65" i="52" s="1"/>
  <c r="E65" i="52"/>
  <c r="D134" i="52"/>
  <c r="FP134" i="52"/>
  <c r="G134" i="52" s="1"/>
  <c r="HX61" i="52"/>
  <c r="N61" i="52" s="1"/>
  <c r="K61" i="52"/>
  <c r="L61" i="52" s="1"/>
  <c r="HX66" i="52"/>
  <c r="N66" i="52" s="1"/>
  <c r="K55" i="52"/>
  <c r="L55" i="52" s="1"/>
  <c r="K170" i="52"/>
  <c r="HX170" i="52"/>
  <c r="N170" i="52" s="1"/>
  <c r="HX143" i="52"/>
  <c r="N143" i="52" s="1"/>
  <c r="K143" i="52"/>
  <c r="GB142" i="52"/>
  <c r="H142" i="52" s="1"/>
  <c r="E142" i="52"/>
  <c r="GB52" i="52"/>
  <c r="H52" i="52" s="1"/>
  <c r="E52" i="52"/>
  <c r="D83" i="52"/>
  <c r="D133" i="52"/>
  <c r="FP133" i="52"/>
  <c r="G133" i="52" s="1"/>
  <c r="HX58" i="52"/>
  <c r="N58" i="52" s="1"/>
  <c r="K58" i="52"/>
  <c r="D136" i="52"/>
  <c r="F136" i="52" s="1"/>
  <c r="FP136" i="52"/>
  <c r="G136" i="52" s="1"/>
  <c r="GB119" i="52"/>
  <c r="H119" i="52" s="1"/>
  <c r="E119" i="52"/>
  <c r="HL90" i="52"/>
  <c r="M90" i="52" s="1"/>
  <c r="J90" i="52"/>
  <c r="L90" i="52" s="1"/>
  <c r="K167" i="52"/>
  <c r="HX167" i="52"/>
  <c r="N167" i="52" s="1"/>
  <c r="HX81" i="52"/>
  <c r="N81" i="52" s="1"/>
  <c r="K81" i="52"/>
  <c r="HX93" i="52"/>
  <c r="N93" i="52" s="1"/>
  <c r="K93" i="52"/>
  <c r="FP124" i="52"/>
  <c r="G124" i="52" s="1"/>
  <c r="GB76" i="52"/>
  <c r="H76" i="52" s="1"/>
  <c r="E76" i="52"/>
  <c r="E47" i="52" l="1"/>
  <c r="FP125" i="52"/>
  <c r="G125" i="52" s="1"/>
  <c r="K185" i="52"/>
  <c r="L185" i="52" s="1"/>
  <c r="K248" i="52"/>
  <c r="D100" i="52"/>
  <c r="GB80" i="52"/>
  <c r="H80" i="52" s="1"/>
  <c r="J157" i="52"/>
  <c r="D267" i="52"/>
  <c r="F267" i="52" s="1"/>
  <c r="D255" i="52"/>
  <c r="E219" i="52"/>
  <c r="E198" i="52"/>
  <c r="HX120" i="52"/>
  <c r="N120" i="52" s="1"/>
  <c r="E72" i="52"/>
  <c r="F72" i="52" s="1"/>
  <c r="HX210" i="52"/>
  <c r="N210" i="52" s="1"/>
  <c r="HX282" i="52"/>
  <c r="N282" i="52" s="1"/>
  <c r="E217" i="52"/>
  <c r="F217" i="52" s="1"/>
  <c r="J217" i="52"/>
  <c r="HX144" i="52"/>
  <c r="N144" i="52" s="1"/>
  <c r="K279" i="52"/>
  <c r="E170" i="52"/>
  <c r="F170" i="52" s="1"/>
  <c r="D275" i="52"/>
  <c r="L156" i="52"/>
  <c r="K132" i="52"/>
  <c r="E132" i="52"/>
  <c r="D99" i="52"/>
  <c r="E69" i="52"/>
  <c r="FP87" i="52"/>
  <c r="G87" i="52" s="1"/>
  <c r="J94" i="52"/>
  <c r="K238" i="52"/>
  <c r="E291" i="52"/>
  <c r="D98" i="52"/>
  <c r="D202" i="52"/>
  <c r="K60" i="52"/>
  <c r="L272" i="52"/>
  <c r="D287" i="52"/>
  <c r="HX205" i="52"/>
  <c r="N205" i="52" s="1"/>
  <c r="E156" i="52"/>
  <c r="E133" i="52"/>
  <c r="J268" i="52"/>
  <c r="HL272" i="52"/>
  <c r="M272" i="52" s="1"/>
  <c r="J223" i="52"/>
  <c r="E270" i="52"/>
  <c r="D174" i="52"/>
  <c r="J52" i="52"/>
  <c r="L52" i="52" s="1"/>
  <c r="F148" i="52"/>
  <c r="J140" i="52"/>
  <c r="E254" i="52"/>
  <c r="F254" i="52" s="1"/>
  <c r="J44" i="52"/>
  <c r="L44" i="52" s="1"/>
  <c r="GB139" i="52"/>
  <c r="H139" i="52" s="1"/>
  <c r="J103" i="52"/>
  <c r="L103" i="52" s="1"/>
  <c r="J53" i="52"/>
  <c r="L53" i="52" s="1"/>
  <c r="E121" i="52"/>
  <c r="F121" i="52" s="1"/>
  <c r="GB50" i="52"/>
  <c r="H50" i="52" s="1"/>
  <c r="GB241" i="52"/>
  <c r="H241" i="52" s="1"/>
  <c r="GB67" i="52"/>
  <c r="H67" i="52" s="1"/>
  <c r="J75" i="52"/>
  <c r="D103" i="52"/>
  <c r="HX174" i="52"/>
  <c r="N174" i="52" s="1"/>
  <c r="D230" i="52"/>
  <c r="K217" i="52"/>
  <c r="L217" i="52" s="1"/>
  <c r="GB131" i="52"/>
  <c r="H131" i="52" s="1"/>
  <c r="K127" i="52"/>
  <c r="L127" i="52" s="1"/>
  <c r="J135" i="52"/>
  <c r="J109" i="52"/>
  <c r="L109" i="52" s="1"/>
  <c r="HL104" i="52"/>
  <c r="M104" i="52" s="1"/>
  <c r="K227" i="52"/>
  <c r="L227" i="52" s="1"/>
  <c r="HL264" i="52"/>
  <c r="M264" i="52" s="1"/>
  <c r="HX252" i="52"/>
  <c r="N252" i="52" s="1"/>
  <c r="K114" i="52"/>
  <c r="FP75" i="52"/>
  <c r="G75" i="52" s="1"/>
  <c r="FP129" i="52"/>
  <c r="G129" i="52" s="1"/>
  <c r="GB89" i="52"/>
  <c r="H89" i="52" s="1"/>
  <c r="K89" i="52"/>
  <c r="L89" i="52" s="1"/>
  <c r="HL182" i="52"/>
  <c r="M182" i="52" s="1"/>
  <c r="K190" i="52"/>
  <c r="L190" i="52" s="1"/>
  <c r="K269" i="52"/>
  <c r="L269" i="52" s="1"/>
  <c r="GB274" i="52"/>
  <c r="H274" i="52" s="1"/>
  <c r="J188" i="52"/>
  <c r="GB234" i="52"/>
  <c r="H234" i="52" s="1"/>
  <c r="HL66" i="52"/>
  <c r="M66" i="52" s="1"/>
  <c r="D247" i="52"/>
  <c r="F247" i="52" s="1"/>
  <c r="J207" i="52"/>
  <c r="FP156" i="52"/>
  <c r="G156" i="52" s="1"/>
  <c r="J187" i="52"/>
  <c r="L187" i="52" s="1"/>
  <c r="J154" i="52"/>
  <c r="D246" i="52"/>
  <c r="F246" i="52" s="1"/>
  <c r="F76" i="52"/>
  <c r="K130" i="52"/>
  <c r="K135" i="52"/>
  <c r="E48" i="52"/>
  <c r="F48" i="52" s="1"/>
  <c r="GB122" i="52"/>
  <c r="H122" i="52" s="1"/>
  <c r="J281" i="52"/>
  <c r="D225" i="52"/>
  <c r="E245" i="52"/>
  <c r="F245" i="52" s="1"/>
  <c r="FP76" i="52"/>
  <c r="G76" i="52" s="1"/>
  <c r="GB111" i="52"/>
  <c r="H111" i="52" s="1"/>
  <c r="HX38" i="52"/>
  <c r="N38" i="52" s="1"/>
  <c r="J214" i="52"/>
  <c r="L214" i="52" s="1"/>
  <c r="HL233" i="52"/>
  <c r="M233" i="52" s="1"/>
  <c r="D270" i="52"/>
  <c r="D226" i="52"/>
  <c r="D109" i="52"/>
  <c r="J226" i="52"/>
  <c r="L226" i="52" s="1"/>
  <c r="FP164" i="52"/>
  <c r="G164" i="52" s="1"/>
  <c r="GB203" i="52"/>
  <c r="H203" i="52" s="1"/>
  <c r="E226" i="52"/>
  <c r="E71" i="52"/>
  <c r="FP135" i="52"/>
  <c r="G135" i="52" s="1"/>
  <c r="K42" i="52"/>
  <c r="L42" i="52" s="1"/>
  <c r="J115" i="52"/>
  <c r="J128" i="52"/>
  <c r="L128" i="52" s="1"/>
  <c r="GB54" i="52"/>
  <c r="H54" i="52" s="1"/>
  <c r="J118" i="52"/>
  <c r="HX112" i="52"/>
  <c r="N112" i="52" s="1"/>
  <c r="GB110" i="52"/>
  <c r="H110" i="52" s="1"/>
  <c r="GB148" i="52"/>
  <c r="H148" i="52" s="1"/>
  <c r="E188" i="52"/>
  <c r="F188" i="52" s="1"/>
  <c r="K88" i="52"/>
  <c r="HL245" i="52"/>
  <c r="M245" i="52" s="1"/>
  <c r="J163" i="52"/>
  <c r="L163" i="52" s="1"/>
  <c r="FP193" i="52"/>
  <c r="G193" i="52" s="1"/>
  <c r="GB197" i="52"/>
  <c r="H197" i="52" s="1"/>
  <c r="L144" i="52"/>
  <c r="K118" i="52"/>
  <c r="J247" i="52"/>
  <c r="E276" i="52"/>
  <c r="F276" i="52" s="1"/>
  <c r="K188" i="52"/>
  <c r="D149" i="52"/>
  <c r="F149" i="52" s="1"/>
  <c r="J167" i="52"/>
  <c r="L167" i="52" s="1"/>
  <c r="FP101" i="52"/>
  <c r="G101" i="52" s="1"/>
  <c r="K178" i="52"/>
  <c r="L178" i="52" s="1"/>
  <c r="GB257" i="52"/>
  <c r="H257" i="52" s="1"/>
  <c r="J240" i="52"/>
  <c r="L240" i="52" s="1"/>
  <c r="HL141" i="52"/>
  <c r="M141" i="52" s="1"/>
  <c r="E277" i="52"/>
  <c r="F277" i="52" s="1"/>
  <c r="HL144" i="52"/>
  <c r="M144" i="52" s="1"/>
  <c r="K207" i="52"/>
  <c r="F100" i="52"/>
  <c r="E182" i="52"/>
  <c r="F182" i="52" s="1"/>
  <c r="GB100" i="52"/>
  <c r="H100" i="52" s="1"/>
  <c r="HX71" i="52"/>
  <c r="N71" i="52" s="1"/>
  <c r="E175" i="52"/>
  <c r="F175" i="52" s="1"/>
  <c r="HL100" i="52"/>
  <c r="M100" i="52" s="1"/>
  <c r="J124" i="52"/>
  <c r="J110" i="52"/>
  <c r="L110" i="52" s="1"/>
  <c r="J60" i="52"/>
  <c r="L60" i="52" s="1"/>
  <c r="K47" i="52"/>
  <c r="L47" i="52" s="1"/>
  <c r="E261" i="52"/>
  <c r="F261" i="52" s="1"/>
  <c r="E102" i="52"/>
  <c r="D271" i="52"/>
  <c r="F271" i="52" s="1"/>
  <c r="L100" i="52"/>
  <c r="J162" i="52"/>
  <c r="L162" i="52" s="1"/>
  <c r="K203" i="52"/>
  <c r="E61" i="52"/>
  <c r="GB53" i="52"/>
  <c r="H53" i="52" s="1"/>
  <c r="HX171" i="52"/>
  <c r="N171" i="52" s="1"/>
  <c r="K51" i="52"/>
  <c r="E130" i="52"/>
  <c r="K73" i="52"/>
  <c r="E81" i="52"/>
  <c r="FP118" i="52"/>
  <c r="G118" i="52" s="1"/>
  <c r="FP122" i="52"/>
  <c r="G122" i="52" s="1"/>
  <c r="HL190" i="52"/>
  <c r="M190" i="52" s="1"/>
  <c r="FP269" i="52"/>
  <c r="G269" i="52" s="1"/>
  <c r="FP217" i="52"/>
  <c r="G217" i="52" s="1"/>
  <c r="D197" i="52"/>
  <c r="F197" i="52" s="1"/>
  <c r="E225" i="52"/>
  <c r="F225" i="52" s="1"/>
  <c r="K262" i="52"/>
  <c r="L262" i="52" s="1"/>
  <c r="GB265" i="52"/>
  <c r="H265" i="52" s="1"/>
  <c r="GB247" i="52"/>
  <c r="H247" i="52" s="1"/>
  <c r="GB220" i="52"/>
  <c r="H220" i="52" s="1"/>
  <c r="D172" i="52"/>
  <c r="F172" i="52" s="1"/>
  <c r="J259" i="52"/>
  <c r="K271" i="52"/>
  <c r="J279" i="52"/>
  <c r="L279" i="52" s="1"/>
  <c r="L297" i="52"/>
  <c r="GB160" i="52"/>
  <c r="H160" i="52" s="1"/>
  <c r="GB155" i="52"/>
  <c r="H155" i="52" s="1"/>
  <c r="HX103" i="52"/>
  <c r="N103" i="52" s="1"/>
  <c r="D150" i="52"/>
  <c r="F220" i="52"/>
  <c r="F155" i="52"/>
  <c r="HX37" i="52"/>
  <c r="N37" i="52" s="1"/>
  <c r="J106" i="52"/>
  <c r="D128" i="52"/>
  <c r="FP201" i="52"/>
  <c r="G201" i="52" s="1"/>
  <c r="HX183" i="52"/>
  <c r="N183" i="52" s="1"/>
  <c r="D56" i="52"/>
  <c r="F56" i="52" s="1"/>
  <c r="E268" i="52"/>
  <c r="K225" i="52"/>
  <c r="D235" i="52"/>
  <c r="FP170" i="52"/>
  <c r="G170" i="52" s="1"/>
  <c r="J39" i="52"/>
  <c r="HX48" i="52"/>
  <c r="N48" i="52" s="1"/>
  <c r="HL261" i="52"/>
  <c r="M261" i="52" s="1"/>
  <c r="D81" i="52"/>
  <c r="D154" i="52"/>
  <c r="HL62" i="52"/>
  <c r="M62" i="52" s="1"/>
  <c r="E167" i="52"/>
  <c r="D162" i="52"/>
  <c r="D227" i="52"/>
  <c r="F227" i="52" s="1"/>
  <c r="GB246" i="52"/>
  <c r="H246" i="52" s="1"/>
  <c r="L256" i="52"/>
  <c r="E123" i="52"/>
  <c r="F123" i="52" s="1"/>
  <c r="F60" i="52"/>
  <c r="K121" i="52"/>
  <c r="L121" i="52" s="1"/>
  <c r="D280" i="52"/>
  <c r="F280" i="52" s="1"/>
  <c r="J221" i="52"/>
  <c r="K230" i="52"/>
  <c r="L230" i="52" s="1"/>
  <c r="K228" i="52"/>
  <c r="L228" i="52" s="1"/>
  <c r="FP210" i="52"/>
  <c r="G210" i="52" s="1"/>
  <c r="HX278" i="52"/>
  <c r="N278" i="52" s="1"/>
  <c r="F114" i="52"/>
  <c r="J137" i="52"/>
  <c r="L137" i="52" s="1"/>
  <c r="J151" i="52"/>
  <c r="L151" i="52" s="1"/>
  <c r="E140" i="52"/>
  <c r="F140" i="52" s="1"/>
  <c r="E120" i="52"/>
  <c r="F120" i="52" s="1"/>
  <c r="FP60" i="52"/>
  <c r="G60" i="52" s="1"/>
  <c r="K224" i="52"/>
  <c r="L224" i="52" s="1"/>
  <c r="K102" i="52"/>
  <c r="HL164" i="52"/>
  <c r="M164" i="52" s="1"/>
  <c r="FP114" i="52"/>
  <c r="G114" i="52" s="1"/>
  <c r="D163" i="52"/>
  <c r="F163" i="52" s="1"/>
  <c r="L173" i="52"/>
  <c r="E82" i="52"/>
  <c r="K234" i="52"/>
  <c r="HX239" i="52"/>
  <c r="N239" i="52" s="1"/>
  <c r="HL274" i="52"/>
  <c r="M274" i="52" s="1"/>
  <c r="FP107" i="52"/>
  <c r="G107" i="52" s="1"/>
  <c r="GB83" i="52"/>
  <c r="H83" i="52" s="1"/>
  <c r="D198" i="52"/>
  <c r="F198" i="52" s="1"/>
  <c r="J174" i="52"/>
  <c r="HX286" i="52"/>
  <c r="N286" i="52" s="1"/>
  <c r="J263" i="52"/>
  <c r="GB163" i="52"/>
  <c r="H163" i="52" s="1"/>
  <c r="HL195" i="52"/>
  <c r="M195" i="52" s="1"/>
  <c r="FP112" i="52"/>
  <c r="G112" i="52" s="1"/>
  <c r="HX43" i="52"/>
  <c r="N43" i="52" s="1"/>
  <c r="E237" i="52"/>
  <c r="HL65" i="52"/>
  <c r="M65" i="52" s="1"/>
  <c r="K155" i="52"/>
  <c r="L155" i="52" s="1"/>
  <c r="K263" i="52"/>
  <c r="D167" i="52"/>
  <c r="F167" i="52" s="1"/>
  <c r="FP219" i="52"/>
  <c r="G219" i="52" s="1"/>
  <c r="D139" i="52"/>
  <c r="K91" i="52"/>
  <c r="F265" i="52"/>
  <c r="E57" i="52"/>
  <c r="FP178" i="52"/>
  <c r="G178" i="52" s="1"/>
  <c r="D73" i="52"/>
  <c r="GB258" i="52"/>
  <c r="H258" i="52" s="1"/>
  <c r="HL134" i="52"/>
  <c r="M134" i="52" s="1"/>
  <c r="D244" i="52"/>
  <c r="HX157" i="52"/>
  <c r="N157" i="52" s="1"/>
  <c r="K49" i="52"/>
  <c r="L49" i="52" s="1"/>
  <c r="GB45" i="52"/>
  <c r="H45" i="52" s="1"/>
  <c r="GB74" i="52"/>
  <c r="H74" i="52" s="1"/>
  <c r="HL194" i="52"/>
  <c r="M194" i="52" s="1"/>
  <c r="E279" i="52"/>
  <c r="FP77" i="52"/>
  <c r="G77" i="52" s="1"/>
  <c r="E85" i="52"/>
  <c r="F85" i="52" s="1"/>
  <c r="E73" i="52"/>
  <c r="K46" i="52"/>
  <c r="HX270" i="52"/>
  <c r="N270" i="52" s="1"/>
  <c r="D250" i="52"/>
  <c r="F250" i="52" s="1"/>
  <c r="D40" i="52"/>
  <c r="F40" i="52" s="1"/>
  <c r="J136" i="52"/>
  <c r="L136" i="52" s="1"/>
  <c r="D67" i="52"/>
  <c r="F67" i="52" s="1"/>
  <c r="FP189" i="52"/>
  <c r="G189" i="52" s="1"/>
  <c r="FP261" i="52"/>
  <c r="G261" i="52" s="1"/>
  <c r="E173" i="52"/>
  <c r="F173" i="52" s="1"/>
  <c r="HX197" i="52"/>
  <c r="N197" i="52" s="1"/>
  <c r="K182" i="52"/>
  <c r="L182" i="52" s="1"/>
  <c r="GB172" i="52"/>
  <c r="H172" i="52" s="1"/>
  <c r="E207" i="52"/>
  <c r="E275" i="52"/>
  <c r="F275" i="52" s="1"/>
  <c r="E263" i="52"/>
  <c r="F263" i="52" s="1"/>
  <c r="F258" i="52"/>
  <c r="HX41" i="52"/>
  <c r="N41" i="52" s="1"/>
  <c r="E58" i="52"/>
  <c r="E78" i="52"/>
  <c r="F78" i="52" s="1"/>
  <c r="K119" i="52"/>
  <c r="GB62" i="52"/>
  <c r="H62" i="52" s="1"/>
  <c r="GB41" i="52"/>
  <c r="H41" i="52" s="1"/>
  <c r="E64" i="52"/>
  <c r="F64" i="52" s="1"/>
  <c r="E115" i="52"/>
  <c r="F115" i="52" s="1"/>
  <c r="HX164" i="52"/>
  <c r="N164" i="52" s="1"/>
  <c r="J120" i="52"/>
  <c r="L120" i="52" s="1"/>
  <c r="J56" i="52"/>
  <c r="HL83" i="52"/>
  <c r="M83" i="52" s="1"/>
  <c r="GB97" i="52"/>
  <c r="H97" i="52" s="1"/>
  <c r="HX156" i="52"/>
  <c r="N156" i="52" s="1"/>
  <c r="GB96" i="52"/>
  <c r="H96" i="52" s="1"/>
  <c r="D221" i="52"/>
  <c r="F221" i="52" s="1"/>
  <c r="J191" i="52"/>
  <c r="L191" i="52" s="1"/>
  <c r="FP185" i="52"/>
  <c r="G185" i="52" s="1"/>
  <c r="J285" i="52"/>
  <c r="L285" i="52" s="1"/>
  <c r="J249" i="52"/>
  <c r="HL228" i="52"/>
  <c r="M228" i="52" s="1"/>
  <c r="K56" i="52"/>
  <c r="HL156" i="52"/>
  <c r="M156" i="52" s="1"/>
  <c r="D268" i="52"/>
  <c r="D231" i="52"/>
  <c r="FP158" i="52"/>
  <c r="G158" i="52" s="1"/>
  <c r="HL63" i="52"/>
  <c r="M63" i="52" s="1"/>
  <c r="E202" i="52"/>
  <c r="J108" i="52"/>
  <c r="L108" i="52" s="1"/>
  <c r="E66" i="52"/>
  <c r="K141" i="52"/>
  <c r="L141" i="52" s="1"/>
  <c r="FP143" i="52"/>
  <c r="G143" i="52" s="1"/>
  <c r="HL127" i="52"/>
  <c r="M127" i="52" s="1"/>
  <c r="GB49" i="52"/>
  <c r="H49" i="52" s="1"/>
  <c r="HX138" i="52"/>
  <c r="N138" i="52" s="1"/>
  <c r="GB86" i="52"/>
  <c r="H86" i="52" s="1"/>
  <c r="L171" i="52"/>
  <c r="K74" i="52"/>
  <c r="FP182" i="52"/>
  <c r="G182" i="52" s="1"/>
  <c r="HX229" i="52"/>
  <c r="N229" i="52" s="1"/>
  <c r="HX290" i="52"/>
  <c r="N290" i="52" s="1"/>
  <c r="D251" i="52"/>
  <c r="F251" i="52" s="1"/>
  <c r="HL176" i="52"/>
  <c r="M176" i="52" s="1"/>
  <c r="HL246" i="52"/>
  <c r="M246" i="52" s="1"/>
  <c r="E244" i="52"/>
  <c r="E262" i="52"/>
  <c r="F262" i="52" s="1"/>
  <c r="GB278" i="52"/>
  <c r="H278" i="52" s="1"/>
  <c r="E187" i="52"/>
  <c r="F187" i="52" s="1"/>
  <c r="HL126" i="52"/>
  <c r="M126" i="52" s="1"/>
  <c r="D238" i="52"/>
  <c r="FP263" i="52"/>
  <c r="G263" i="52" s="1"/>
  <c r="K259" i="52"/>
  <c r="FP278" i="52"/>
  <c r="G278" i="52" s="1"/>
  <c r="D144" i="52"/>
  <c r="F144" i="52" s="1"/>
  <c r="K105" i="52"/>
  <c r="L105" i="52" s="1"/>
  <c r="D47" i="52"/>
  <c r="F47" i="52" s="1"/>
  <c r="HX67" i="52"/>
  <c r="N67" i="52" s="1"/>
  <c r="HX158" i="52"/>
  <c r="N158" i="52" s="1"/>
  <c r="K246" i="52"/>
  <c r="L246" i="52" s="1"/>
  <c r="GB201" i="52"/>
  <c r="H201" i="52" s="1"/>
  <c r="J196" i="52"/>
  <c r="HL283" i="52"/>
  <c r="M283" i="52" s="1"/>
  <c r="J232" i="52"/>
  <c r="L232" i="52" s="1"/>
  <c r="F152" i="52"/>
  <c r="HL193" i="52"/>
  <c r="M193" i="52" s="1"/>
  <c r="F249" i="52"/>
  <c r="J111" i="52"/>
  <c r="L111" i="52" s="1"/>
  <c r="D141" i="52"/>
  <c r="F141" i="52" s="1"/>
  <c r="FP119" i="52"/>
  <c r="G119" i="52" s="1"/>
  <c r="K129" i="52"/>
  <c r="K242" i="52"/>
  <c r="L242" i="52" s="1"/>
  <c r="E289" i="52"/>
  <c r="GB285" i="52"/>
  <c r="H285" i="52" s="1"/>
  <c r="HX289" i="52"/>
  <c r="N289" i="52" s="1"/>
  <c r="GB40" i="52"/>
  <c r="H40" i="52" s="1"/>
  <c r="D242" i="52"/>
  <c r="F242" i="52" s="1"/>
  <c r="K254" i="52"/>
  <c r="L254" i="52" s="1"/>
  <c r="GB90" i="52"/>
  <c r="H90" i="52" s="1"/>
  <c r="K117" i="52"/>
  <c r="E126" i="52"/>
  <c r="F126" i="52" s="1"/>
  <c r="HL138" i="52"/>
  <c r="M138" i="52" s="1"/>
  <c r="L174" i="52"/>
  <c r="K206" i="52"/>
  <c r="L206" i="52" s="1"/>
  <c r="GB152" i="52"/>
  <c r="H152" i="52" s="1"/>
  <c r="D206" i="52"/>
  <c r="HX232" i="52"/>
  <c r="N232" i="52" s="1"/>
  <c r="F154" i="52"/>
  <c r="HL183" i="52"/>
  <c r="M183" i="52" s="1"/>
  <c r="FP102" i="52"/>
  <c r="G102" i="52" s="1"/>
  <c r="FP140" i="52"/>
  <c r="G140" i="52" s="1"/>
  <c r="HX149" i="52"/>
  <c r="N149" i="52" s="1"/>
  <c r="D130" i="52"/>
  <c r="HX147" i="52"/>
  <c r="N147" i="52" s="1"/>
  <c r="J201" i="52"/>
  <c r="GB221" i="52"/>
  <c r="H221" i="52" s="1"/>
  <c r="HX281" i="52"/>
  <c r="N281" i="52" s="1"/>
  <c r="D82" i="52"/>
  <c r="HX195" i="52"/>
  <c r="N195" i="52" s="1"/>
  <c r="FP93" i="52"/>
  <c r="G93" i="52" s="1"/>
  <c r="GB250" i="52"/>
  <c r="H250" i="52" s="1"/>
  <c r="K94" i="52"/>
  <c r="E105" i="52"/>
  <c r="K40" i="52"/>
  <c r="L40" i="52" s="1"/>
  <c r="FP264" i="52"/>
  <c r="G264" i="52" s="1"/>
  <c r="L193" i="52"/>
  <c r="FP110" i="52"/>
  <c r="G110" i="52" s="1"/>
  <c r="E98" i="52"/>
  <c r="K124" i="52"/>
  <c r="HX166" i="52"/>
  <c r="N166" i="52" s="1"/>
  <c r="HX45" i="52"/>
  <c r="N45" i="52" s="1"/>
  <c r="J102" i="52"/>
  <c r="FP96" i="52"/>
  <c r="G96" i="52" s="1"/>
  <c r="D194" i="52"/>
  <c r="F194" i="52" s="1"/>
  <c r="FP288" i="52"/>
  <c r="G288" i="52" s="1"/>
  <c r="FP49" i="52"/>
  <c r="G49" i="52" s="1"/>
  <c r="HL57" i="52"/>
  <c r="M57" i="52" s="1"/>
  <c r="K235" i="52"/>
  <c r="J130" i="52"/>
  <c r="L130" i="52" s="1"/>
  <c r="HL205" i="52"/>
  <c r="M205" i="52" s="1"/>
  <c r="K241" i="52"/>
  <c r="L241" i="52" s="1"/>
  <c r="E199" i="52"/>
  <c r="HL256" i="52"/>
  <c r="M256" i="52" s="1"/>
  <c r="FP292" i="52"/>
  <c r="G292" i="52" s="1"/>
  <c r="D145" i="52"/>
  <c r="HL204" i="52"/>
  <c r="M204" i="52" s="1"/>
  <c r="GB176" i="52"/>
  <c r="H176" i="52" s="1"/>
  <c r="GB37" i="52"/>
  <c r="H37" i="52" s="1"/>
  <c r="L57" i="52"/>
  <c r="GB39" i="52"/>
  <c r="H39" i="52" s="1"/>
  <c r="D117" i="52"/>
  <c r="D106" i="52"/>
  <c r="F106" i="52" s="1"/>
  <c r="J133" i="52"/>
  <c r="L133" i="52" s="1"/>
  <c r="GB68" i="52"/>
  <c r="H68" i="52" s="1"/>
  <c r="K179" i="52"/>
  <c r="L179" i="52" s="1"/>
  <c r="FP272" i="52"/>
  <c r="G272" i="52" s="1"/>
  <c r="HX193" i="52"/>
  <c r="N193" i="52" s="1"/>
  <c r="E243" i="52"/>
  <c r="K194" i="52"/>
  <c r="L194" i="52" s="1"/>
  <c r="HX292" i="52"/>
  <c r="N292" i="52" s="1"/>
  <c r="J91" i="52"/>
  <c r="L91" i="52" s="1"/>
  <c r="K140" i="52"/>
  <c r="HL99" i="52"/>
  <c r="M99" i="52" s="1"/>
  <c r="D291" i="52"/>
  <c r="F291" i="52" s="1"/>
  <c r="J175" i="52"/>
  <c r="E193" i="52"/>
  <c r="F193" i="52" s="1"/>
  <c r="D208" i="52"/>
  <c r="HX90" i="52"/>
  <c r="N90" i="52" s="1"/>
  <c r="FP256" i="52"/>
  <c r="G256" i="52" s="1"/>
  <c r="K233" i="52"/>
  <c r="L233" i="52" s="1"/>
  <c r="HX184" i="52"/>
  <c r="N184" i="52" s="1"/>
  <c r="D166" i="52"/>
  <c r="F166" i="52" s="1"/>
  <c r="FP160" i="52"/>
  <c r="G160" i="52" s="1"/>
  <c r="GB218" i="52"/>
  <c r="H218" i="52" s="1"/>
  <c r="FP232" i="52"/>
  <c r="G232" i="52" s="1"/>
  <c r="D176" i="52"/>
  <c r="F176" i="52" s="1"/>
  <c r="GB228" i="52"/>
  <c r="H228" i="52" s="1"/>
  <c r="FP123" i="52"/>
  <c r="G123" i="52" s="1"/>
  <c r="K107" i="52"/>
  <c r="L107" i="52" s="1"/>
  <c r="GB114" i="52"/>
  <c r="H114" i="52" s="1"/>
  <c r="FP205" i="52"/>
  <c r="G205" i="52" s="1"/>
  <c r="J152" i="52"/>
  <c r="L152" i="52" s="1"/>
  <c r="K113" i="52"/>
  <c r="K253" i="52"/>
  <c r="L253" i="52" s="1"/>
  <c r="J158" i="52"/>
  <c r="L158" i="52" s="1"/>
  <c r="L184" i="52"/>
  <c r="FP157" i="52"/>
  <c r="G157" i="52" s="1"/>
  <c r="E215" i="52"/>
  <c r="F215" i="52" s="1"/>
  <c r="E55" i="52"/>
  <c r="FP132" i="52"/>
  <c r="G132" i="52" s="1"/>
  <c r="L75" i="52"/>
  <c r="J87" i="52"/>
  <c r="L87" i="52" s="1"/>
  <c r="E70" i="52"/>
  <c r="F70" i="52" s="1"/>
  <c r="FP138" i="52"/>
  <c r="G138" i="52" s="1"/>
  <c r="FP120" i="52"/>
  <c r="G120" i="52" s="1"/>
  <c r="J101" i="52"/>
  <c r="L101" i="52" s="1"/>
  <c r="J82" i="52"/>
  <c r="L82" i="52" s="1"/>
  <c r="J125" i="52"/>
  <c r="L125" i="52" s="1"/>
  <c r="J123" i="52"/>
  <c r="L123" i="52" s="1"/>
  <c r="D253" i="52"/>
  <c r="F253" i="52" s="1"/>
  <c r="D228" i="52"/>
  <c r="F228" i="52" s="1"/>
  <c r="J51" i="52"/>
  <c r="L51" i="52" s="1"/>
  <c r="D66" i="52"/>
  <c r="F66" i="52" s="1"/>
  <c r="J73" i="52"/>
  <c r="J41" i="52"/>
  <c r="L41" i="52" s="1"/>
  <c r="HX208" i="52"/>
  <c r="N208" i="52" s="1"/>
  <c r="FP86" i="52"/>
  <c r="G86" i="52" s="1"/>
  <c r="E91" i="52"/>
  <c r="F91" i="52" s="1"/>
  <c r="E264" i="52"/>
  <c r="F264" i="52" s="1"/>
  <c r="D283" i="52"/>
  <c r="E101" i="52"/>
  <c r="F101" i="52" s="1"/>
  <c r="J288" i="52"/>
  <c r="L288" i="52" s="1"/>
  <c r="FP147" i="52"/>
  <c r="G147" i="52" s="1"/>
  <c r="F259" i="52"/>
  <c r="J150" i="52"/>
  <c r="E230" i="52"/>
  <c r="E282" i="52"/>
  <c r="F147" i="52"/>
  <c r="L200" i="52"/>
  <c r="L80" i="52"/>
  <c r="J98" i="52"/>
  <c r="L98" i="52" s="1"/>
  <c r="L261" i="52"/>
  <c r="HX200" i="52"/>
  <c r="N200" i="52" s="1"/>
  <c r="D88" i="52"/>
  <c r="F88" i="52" s="1"/>
  <c r="E210" i="52"/>
  <c r="F210" i="52" s="1"/>
  <c r="HL208" i="52"/>
  <c r="M208" i="52" s="1"/>
  <c r="FP212" i="52"/>
  <c r="G212" i="52" s="1"/>
  <c r="HX80" i="52"/>
  <c r="N80" i="52" s="1"/>
  <c r="D180" i="52"/>
  <c r="F180" i="52" s="1"/>
  <c r="HX75" i="52"/>
  <c r="N75" i="52" s="1"/>
  <c r="K79" i="52"/>
  <c r="L79" i="52" s="1"/>
  <c r="J212" i="52"/>
  <c r="L212" i="52" s="1"/>
  <c r="J67" i="52"/>
  <c r="L67" i="52" s="1"/>
  <c r="HX87" i="52"/>
  <c r="N87" i="52" s="1"/>
  <c r="F49" i="52"/>
  <c r="F86" i="52"/>
  <c r="L183" i="52"/>
  <c r="D71" i="52"/>
  <c r="J168" i="52"/>
  <c r="L168" i="52" s="1"/>
  <c r="HX180" i="52"/>
  <c r="N180" i="52" s="1"/>
  <c r="J278" i="52"/>
  <c r="L278" i="52" s="1"/>
  <c r="D195" i="52"/>
  <c r="F195" i="52" s="1"/>
  <c r="D191" i="52"/>
  <c r="F191" i="52" s="1"/>
  <c r="FP54" i="52"/>
  <c r="G54" i="52" s="1"/>
  <c r="E165" i="52"/>
  <c r="FP97" i="52"/>
  <c r="G97" i="52" s="1"/>
  <c r="HX198" i="52"/>
  <c r="N198" i="52" s="1"/>
  <c r="F278" i="52"/>
  <c r="F97" i="52"/>
  <c r="L176" i="52"/>
  <c r="K39" i="52"/>
  <c r="L39" i="52" s="1"/>
  <c r="K65" i="52"/>
  <c r="L65" i="52" s="1"/>
  <c r="HX82" i="52"/>
  <c r="N82" i="52" s="1"/>
  <c r="HX260" i="52"/>
  <c r="N260" i="52" s="1"/>
  <c r="HL89" i="52"/>
  <c r="M89" i="52" s="1"/>
  <c r="K255" i="52"/>
  <c r="L255" i="52" s="1"/>
  <c r="K146" i="52"/>
  <c r="L146" i="52" s="1"/>
  <c r="K142" i="52"/>
  <c r="HL242" i="52"/>
  <c r="M242" i="52" s="1"/>
  <c r="K247" i="52"/>
  <c r="E99" i="52"/>
  <c r="F99" i="52" s="1"/>
  <c r="J88" i="52"/>
  <c r="E84" i="52"/>
  <c r="F84" i="52" s="1"/>
  <c r="HX96" i="52"/>
  <c r="N96" i="52" s="1"/>
  <c r="E63" i="52"/>
  <c r="GB118" i="52"/>
  <c r="H118" i="52" s="1"/>
  <c r="HX169" i="52"/>
  <c r="N169" i="52" s="1"/>
  <c r="HL68" i="52"/>
  <c r="M68" i="52" s="1"/>
  <c r="FP127" i="52"/>
  <c r="G127" i="52" s="1"/>
  <c r="J131" i="52"/>
  <c r="L131" i="52" s="1"/>
  <c r="HL265" i="52"/>
  <c r="M265" i="52" s="1"/>
  <c r="K201" i="52"/>
  <c r="E186" i="52"/>
  <c r="K221" i="52"/>
  <c r="K222" i="52"/>
  <c r="L222" i="52" s="1"/>
  <c r="HL173" i="52"/>
  <c r="M173" i="52" s="1"/>
  <c r="D57" i="52"/>
  <c r="HX176" i="52"/>
  <c r="N176" i="52" s="1"/>
  <c r="J252" i="52"/>
  <c r="L252" i="52" s="1"/>
  <c r="HL200" i="52"/>
  <c r="M200" i="52" s="1"/>
  <c r="J210" i="52"/>
  <c r="L210" i="52" s="1"/>
  <c r="D53" i="52"/>
  <c r="F53" i="52" s="1"/>
  <c r="E239" i="52"/>
  <c r="FP46" i="52"/>
  <c r="G46" i="52" s="1"/>
  <c r="K257" i="52"/>
  <c r="L257" i="52" s="1"/>
  <c r="HX212" i="52"/>
  <c r="N212" i="52" s="1"/>
  <c r="HX287" i="52"/>
  <c r="N287" i="52" s="1"/>
  <c r="GB106" i="52"/>
  <c r="H106" i="52" s="1"/>
  <c r="HL171" i="52"/>
  <c r="M171" i="52" s="1"/>
  <c r="HL147" i="52"/>
  <c r="M147" i="52" s="1"/>
  <c r="FP249" i="52"/>
  <c r="G249" i="52" s="1"/>
  <c r="J181" i="52"/>
  <c r="L181" i="52" s="1"/>
  <c r="J117" i="52"/>
  <c r="L117" i="52" s="1"/>
  <c r="FP146" i="52"/>
  <c r="G146" i="52" s="1"/>
  <c r="J203" i="52"/>
  <c r="L203" i="52" s="1"/>
  <c r="FP155" i="52"/>
  <c r="G155" i="52" s="1"/>
  <c r="J54" i="52"/>
  <c r="L54" i="52" s="1"/>
  <c r="D203" i="52"/>
  <c r="F203" i="52" s="1"/>
  <c r="K106" i="52"/>
  <c r="E224" i="52"/>
  <c r="D222" i="52"/>
  <c r="F222" i="52" s="1"/>
  <c r="F46" i="52"/>
  <c r="D44" i="52"/>
  <c r="E150" i="52"/>
  <c r="GB154" i="52"/>
  <c r="H154" i="52" s="1"/>
  <c r="FP220" i="52"/>
  <c r="G220" i="52" s="1"/>
  <c r="HL267" i="52"/>
  <c r="M267" i="52" s="1"/>
  <c r="K204" i="52"/>
  <c r="L204" i="52" s="1"/>
  <c r="J216" i="52"/>
  <c r="L216" i="52" s="1"/>
  <c r="F54" i="52"/>
  <c r="F39" i="52"/>
  <c r="F96" i="52"/>
  <c r="HL121" i="52"/>
  <c r="M121" i="52" s="1"/>
  <c r="HL86" i="52"/>
  <c r="M86" i="52" s="1"/>
  <c r="HL40" i="52"/>
  <c r="M40" i="52" s="1"/>
  <c r="GB92" i="52"/>
  <c r="H92" i="52" s="1"/>
  <c r="E231" i="52"/>
  <c r="D179" i="52"/>
  <c r="F179" i="52" s="1"/>
  <c r="HL49" i="52"/>
  <c r="M49" i="52" s="1"/>
  <c r="HX181" i="52"/>
  <c r="N181" i="52" s="1"/>
  <c r="D243" i="52"/>
  <c r="J276" i="52"/>
  <c r="L276" i="52" s="1"/>
  <c r="J172" i="52"/>
  <c r="L172" i="52" s="1"/>
  <c r="J142" i="52"/>
  <c r="E151" i="52"/>
  <c r="HX216" i="52"/>
  <c r="N216" i="52" s="1"/>
  <c r="E117" i="52"/>
  <c r="L63" i="52"/>
  <c r="E283" i="52"/>
  <c r="FP137" i="52"/>
  <c r="G137" i="52" s="1"/>
  <c r="HX63" i="52"/>
  <c r="N63" i="52" s="1"/>
  <c r="K160" i="52"/>
  <c r="J113" i="52"/>
  <c r="D239" i="52"/>
  <c r="HL37" i="52"/>
  <c r="M37" i="52" s="1"/>
  <c r="D92" i="52"/>
  <c r="F92" i="52" s="1"/>
  <c r="E112" i="52"/>
  <c r="F112" i="52" s="1"/>
  <c r="K283" i="52"/>
  <c r="L283" i="52" s="1"/>
  <c r="GB166" i="52"/>
  <c r="H166" i="52" s="1"/>
  <c r="J248" i="52"/>
  <c r="HX95" i="52"/>
  <c r="N95" i="52" s="1"/>
  <c r="GB79" i="52"/>
  <c r="H79" i="52" s="1"/>
  <c r="D207" i="52"/>
  <c r="F207" i="52" s="1"/>
  <c r="FP39" i="52"/>
  <c r="G39" i="52" s="1"/>
  <c r="HX64" i="52"/>
  <c r="N64" i="52" s="1"/>
  <c r="J148" i="52"/>
  <c r="L148" i="52" s="1"/>
  <c r="E161" i="52"/>
  <c r="F161" i="52" s="1"/>
  <c r="D151" i="52"/>
  <c r="D286" i="52"/>
  <c r="F286" i="52" s="1"/>
  <c r="FP95" i="52"/>
  <c r="G95" i="52" s="1"/>
  <c r="GB88" i="52"/>
  <c r="H88" i="52" s="1"/>
  <c r="FP115" i="52"/>
  <c r="G115" i="52" s="1"/>
  <c r="FP161" i="52"/>
  <c r="G161" i="52" s="1"/>
  <c r="HX240" i="52"/>
  <c r="N240" i="52" s="1"/>
  <c r="D290" i="52"/>
  <c r="E128" i="52"/>
  <c r="J76" i="52"/>
  <c r="L76" i="52" s="1"/>
  <c r="J202" i="52"/>
  <c r="L154" i="52"/>
  <c r="E206" i="52"/>
  <c r="F185" i="52"/>
  <c r="D237" i="52"/>
  <c r="L237" i="52"/>
  <c r="K249" i="52"/>
  <c r="GB171" i="52"/>
  <c r="H171" i="52" s="1"/>
  <c r="HX154" i="52"/>
  <c r="N154" i="52" s="1"/>
  <c r="F171" i="52"/>
  <c r="GB185" i="52"/>
  <c r="H185" i="52" s="1"/>
  <c r="D214" i="52"/>
  <c r="E109" i="52"/>
  <c r="F330" i="52"/>
  <c r="K134" i="52"/>
  <c r="L134" i="52" s="1"/>
  <c r="GB153" i="52"/>
  <c r="H153" i="52" s="1"/>
  <c r="J213" i="52"/>
  <c r="L213" i="52" s="1"/>
  <c r="D153" i="52"/>
  <c r="F153" i="52" s="1"/>
  <c r="E205" i="52"/>
  <c r="F205" i="52" s="1"/>
  <c r="E164" i="52"/>
  <c r="F164" i="52" s="1"/>
  <c r="D165" i="52"/>
  <c r="F95" i="52"/>
  <c r="J170" i="52"/>
  <c r="L170" i="52" s="1"/>
  <c r="E200" i="52"/>
  <c r="F200" i="52" s="1"/>
  <c r="D229" i="52"/>
  <c r="F229" i="52" s="1"/>
  <c r="J192" i="52"/>
  <c r="D61" i="52"/>
  <c r="J81" i="52"/>
  <c r="L81" i="52" s="1"/>
  <c r="J70" i="52"/>
  <c r="L70" i="52" s="1"/>
  <c r="FP59" i="52"/>
  <c r="G59" i="52" s="1"/>
  <c r="J166" i="52"/>
  <c r="L166" i="52" s="1"/>
  <c r="J235" i="52"/>
  <c r="HX152" i="52"/>
  <c r="N152" i="52" s="1"/>
  <c r="K202" i="52"/>
  <c r="L45" i="52"/>
  <c r="HL79" i="52"/>
  <c r="M79" i="52" s="1"/>
  <c r="J129" i="52"/>
  <c r="J119" i="52"/>
  <c r="HX151" i="52"/>
  <c r="N151" i="52" s="1"/>
  <c r="HL289" i="52"/>
  <c r="M289" i="52" s="1"/>
  <c r="D186" i="52"/>
  <c r="L312" i="52"/>
  <c r="HL260" i="52"/>
  <c r="M260" i="52" s="1"/>
  <c r="L264" i="52"/>
  <c r="E235" i="52"/>
  <c r="D211" i="52"/>
  <c r="F211" i="52" s="1"/>
  <c r="J160" i="52"/>
  <c r="J122" i="52"/>
  <c r="L122" i="52" s="1"/>
  <c r="E208" i="52"/>
  <c r="E113" i="52"/>
  <c r="HX245" i="52"/>
  <c r="N245" i="52" s="1"/>
  <c r="D105" i="52"/>
  <c r="HL153" i="52"/>
  <c r="M153" i="52" s="1"/>
  <c r="HL107" i="52"/>
  <c r="M107" i="52" s="1"/>
  <c r="E43" i="52"/>
  <c r="F43" i="52" s="1"/>
  <c r="D177" i="52"/>
  <c r="D289" i="52"/>
  <c r="E178" i="52"/>
  <c r="F178" i="52" s="1"/>
  <c r="L337" i="52"/>
  <c r="F183" i="52"/>
  <c r="HX264" i="52"/>
  <c r="N264" i="52" s="1"/>
  <c r="J220" i="52"/>
  <c r="K196" i="52"/>
  <c r="D218" i="52"/>
  <c r="F218" i="52" s="1"/>
  <c r="D282" i="52"/>
  <c r="L37" i="52"/>
  <c r="F273" i="52"/>
  <c r="E145" i="52"/>
  <c r="HX76" i="52"/>
  <c r="N76" i="52" s="1"/>
  <c r="E290" i="52"/>
  <c r="D37" i="52"/>
  <c r="F37" i="52" s="1"/>
  <c r="K267" i="52"/>
  <c r="L267" i="52" s="1"/>
  <c r="HX108" i="52"/>
  <c r="N108" i="52" s="1"/>
  <c r="FP64" i="52"/>
  <c r="G64" i="52" s="1"/>
  <c r="FP187" i="52"/>
  <c r="G187" i="52" s="1"/>
  <c r="HX209" i="52"/>
  <c r="N209" i="52" s="1"/>
  <c r="E214" i="52"/>
  <c r="D204" i="52"/>
  <c r="F204" i="52" s="1"/>
  <c r="HL50" i="52"/>
  <c r="M50" i="52" s="1"/>
  <c r="D192" i="52"/>
  <c r="HL45" i="52"/>
  <c r="M45" i="52" s="1"/>
  <c r="E146" i="52"/>
  <c r="F146" i="52" s="1"/>
  <c r="E44" i="52"/>
  <c r="J132" i="52"/>
  <c r="L132" i="52" s="1"/>
  <c r="FP142" i="52"/>
  <c r="G142" i="52" s="1"/>
  <c r="FP111" i="52"/>
  <c r="G111" i="52" s="1"/>
  <c r="E59" i="52"/>
  <c r="F59" i="52" s="1"/>
  <c r="J116" i="52"/>
  <c r="L116" i="52" s="1"/>
  <c r="FP285" i="52"/>
  <c r="G285" i="52" s="1"/>
  <c r="E177" i="52"/>
  <c r="K175" i="52"/>
  <c r="L290" i="52"/>
  <c r="D199" i="52"/>
  <c r="J69" i="52"/>
  <c r="L69" i="52" s="1"/>
  <c r="K192" i="52"/>
  <c r="K268" i="52"/>
  <c r="HL275" i="52"/>
  <c r="M275" i="52" s="1"/>
  <c r="J46" i="52"/>
  <c r="HL92" i="52"/>
  <c r="M92" i="52" s="1"/>
  <c r="HX215" i="52"/>
  <c r="N215" i="52" s="1"/>
  <c r="HL177" i="52"/>
  <c r="M177" i="52" s="1"/>
  <c r="HL227" i="52"/>
  <c r="M227" i="52" s="1"/>
  <c r="FP183" i="52"/>
  <c r="G183" i="52" s="1"/>
  <c r="J95" i="52"/>
  <c r="L95" i="52" s="1"/>
  <c r="HL189" i="52"/>
  <c r="M189" i="52" s="1"/>
  <c r="K92" i="52"/>
  <c r="L92" i="52" s="1"/>
  <c r="J239" i="52"/>
  <c r="L239" i="52" s="1"/>
  <c r="FP43" i="52"/>
  <c r="G43" i="52" s="1"/>
  <c r="D252" i="52"/>
  <c r="F252" i="52" s="1"/>
  <c r="HX173" i="52"/>
  <c r="N173" i="52" s="1"/>
  <c r="GB147" i="52"/>
  <c r="H147" i="52" s="1"/>
  <c r="E212" i="52"/>
  <c r="F212" i="52" s="1"/>
  <c r="J159" i="52"/>
  <c r="L159" i="52" s="1"/>
  <c r="F306" i="52"/>
  <c r="E238" i="52"/>
  <c r="F131" i="52"/>
  <c r="F93" i="52"/>
  <c r="E232" i="52"/>
  <c r="F232" i="52" s="1"/>
  <c r="E292" i="52"/>
  <c r="F292" i="52" s="1"/>
  <c r="J180" i="52"/>
  <c r="L180" i="52" s="1"/>
  <c r="F318" i="52"/>
  <c r="GB211" i="52"/>
  <c r="H211" i="52" s="1"/>
  <c r="K72" i="52"/>
  <c r="F156" i="52"/>
  <c r="J215" i="52"/>
  <c r="L215" i="52" s="1"/>
  <c r="D55" i="52"/>
  <c r="E162" i="52"/>
  <c r="L209" i="52"/>
  <c r="E127" i="52"/>
  <c r="F127" i="52" s="1"/>
  <c r="J72" i="52"/>
  <c r="K97" i="52"/>
  <c r="F45" i="52"/>
  <c r="L266" i="52"/>
  <c r="D184" i="52"/>
  <c r="F184" i="52" s="1"/>
  <c r="HL59" i="52"/>
  <c r="M59" i="52" s="1"/>
  <c r="GB179" i="52"/>
  <c r="H179" i="52" s="1"/>
  <c r="K199" i="52"/>
  <c r="L199" i="52" s="1"/>
  <c r="FP258" i="52"/>
  <c r="G258" i="52" s="1"/>
  <c r="J36" i="52"/>
  <c r="FP45" i="52"/>
  <c r="G45" i="52" s="1"/>
  <c r="L64" i="52"/>
  <c r="E157" i="52"/>
  <c r="F157" i="52" s="1"/>
  <c r="K36" i="52"/>
  <c r="HX165" i="52"/>
  <c r="N165" i="52" s="1"/>
  <c r="D279" i="52"/>
  <c r="HL58" i="52"/>
  <c r="M58" i="52" s="1"/>
  <c r="E192" i="52"/>
  <c r="J282" i="52"/>
  <c r="L282" i="52" s="1"/>
  <c r="K220" i="52"/>
  <c r="F310" i="52"/>
  <c r="D224" i="52"/>
  <c r="J271" i="52"/>
  <c r="HX168" i="52"/>
  <c r="N168" i="52" s="1"/>
  <c r="L58" i="52"/>
  <c r="L59" i="52"/>
  <c r="HX109" i="52"/>
  <c r="N109" i="52" s="1"/>
  <c r="D113" i="52"/>
  <c r="K273" i="52"/>
  <c r="L273" i="52" s="1"/>
  <c r="J234" i="52"/>
  <c r="J161" i="52"/>
  <c r="L161" i="52" s="1"/>
  <c r="HL266" i="52"/>
  <c r="M266" i="52" s="1"/>
  <c r="K275" i="52"/>
  <c r="L275" i="52" s="1"/>
  <c r="L346" i="52"/>
  <c r="L299" i="52"/>
  <c r="K150" i="52"/>
  <c r="GB36" i="52"/>
  <c r="H36" i="52" s="1"/>
  <c r="J287" i="52"/>
  <c r="L287" i="52" s="1"/>
  <c r="FP131" i="52"/>
  <c r="G131" i="52" s="1"/>
  <c r="L327" i="52"/>
  <c r="F287" i="52"/>
  <c r="E38" i="52"/>
  <c r="F38" i="52" s="1"/>
  <c r="F320" i="52"/>
  <c r="L270" i="52"/>
  <c r="L339" i="52"/>
  <c r="F314" i="52"/>
  <c r="L326" i="52"/>
  <c r="L68" i="52"/>
  <c r="F219" i="52"/>
  <c r="L318" i="52"/>
  <c r="F313" i="52"/>
  <c r="L310" i="52"/>
  <c r="L341" i="52"/>
  <c r="L325" i="52"/>
  <c r="F255" i="52"/>
  <c r="L223" i="52"/>
  <c r="L316" i="52"/>
  <c r="F288" i="52"/>
  <c r="F240" i="52"/>
  <c r="D36" i="52"/>
  <c r="F36" i="52" s="1"/>
  <c r="L126" i="52"/>
  <c r="F326" i="52"/>
  <c r="L225" i="52"/>
  <c r="L211" i="52"/>
  <c r="F133" i="52"/>
  <c r="L333" i="52"/>
  <c r="L177" i="52"/>
  <c r="F108" i="52"/>
  <c r="F305" i="52"/>
  <c r="L277" i="52"/>
  <c r="L218" i="52"/>
  <c r="F309" i="52"/>
  <c r="L238" i="52"/>
  <c r="F260" i="52"/>
  <c r="L251" i="52"/>
  <c r="F297" i="52"/>
  <c r="F319" i="52"/>
  <c r="F213" i="52"/>
  <c r="L331" i="52"/>
  <c r="F300" i="52"/>
  <c r="F333" i="52"/>
  <c r="L169" i="52"/>
  <c r="F89" i="52"/>
  <c r="L280" i="52"/>
  <c r="F303" i="52"/>
  <c r="L321" i="52"/>
  <c r="F62" i="52"/>
  <c r="L114" i="52"/>
  <c r="F94" i="52"/>
  <c r="F80" i="52"/>
  <c r="F107" i="52"/>
  <c r="F139" i="52"/>
  <c r="L71" i="52"/>
  <c r="F125" i="52"/>
  <c r="F103" i="52"/>
  <c r="L300" i="52"/>
  <c r="L93" i="52"/>
  <c r="F266" i="52"/>
  <c r="F307" i="52"/>
  <c r="F83" i="52"/>
  <c r="L83" i="52"/>
  <c r="F181" i="52"/>
  <c r="L308" i="52"/>
  <c r="F236" i="52"/>
  <c r="F216" i="52"/>
  <c r="F65" i="52"/>
  <c r="F293" i="52"/>
  <c r="L286" i="52"/>
  <c r="F272" i="52"/>
  <c r="F79" i="52"/>
  <c r="L250" i="52"/>
  <c r="L338" i="52"/>
  <c r="L195" i="52"/>
  <c r="F329" i="52"/>
  <c r="F327" i="52"/>
  <c r="L157" i="52"/>
  <c r="F223" i="52"/>
  <c r="F317" i="52"/>
  <c r="F345" i="52"/>
  <c r="L205" i="52"/>
  <c r="L219" i="52"/>
  <c r="F160" i="52"/>
  <c r="L229" i="52"/>
  <c r="F159" i="52"/>
  <c r="F296" i="52"/>
  <c r="L274" i="52"/>
  <c r="L260" i="52"/>
  <c r="F111" i="52"/>
  <c r="L347" i="52"/>
  <c r="L86" i="52"/>
  <c r="L345" i="52"/>
  <c r="L307" i="52"/>
  <c r="L96" i="52"/>
  <c r="L115" i="52"/>
  <c r="F52" i="52"/>
  <c r="L298" i="52"/>
  <c r="F74" i="52"/>
  <c r="F68" i="52"/>
  <c r="F285" i="52"/>
  <c r="F298" i="52"/>
  <c r="F301" i="52"/>
  <c r="L147" i="52"/>
  <c r="L343" i="52"/>
  <c r="L244" i="52"/>
  <c r="F58" i="52"/>
  <c r="F312" i="52"/>
  <c r="L66" i="52"/>
  <c r="F87" i="52"/>
  <c r="L74" i="52"/>
  <c r="L320" i="52"/>
  <c r="L165" i="52"/>
  <c r="L50" i="52"/>
  <c r="L281" i="52"/>
  <c r="L340" i="52"/>
  <c r="L322" i="52"/>
  <c r="F104" i="52"/>
  <c r="L112" i="52"/>
  <c r="L265" i="52"/>
  <c r="L330" i="52"/>
  <c r="L334" i="52"/>
  <c r="F196" i="52"/>
  <c r="L314" i="52"/>
  <c r="F343" i="52"/>
  <c r="F274" i="52"/>
  <c r="F143" i="52"/>
  <c r="F69" i="52"/>
  <c r="L153" i="52"/>
  <c r="F323" i="52"/>
  <c r="F124" i="52"/>
  <c r="F134" i="52"/>
  <c r="F98" i="52"/>
  <c r="F269" i="52"/>
  <c r="F102" i="52"/>
  <c r="L323" i="52"/>
  <c r="F324" i="52"/>
  <c r="F189" i="52"/>
  <c r="L328" i="52"/>
  <c r="L344" i="52"/>
  <c r="L304" i="52"/>
  <c r="L336" i="52"/>
  <c r="L329" i="52"/>
  <c r="F337" i="52"/>
  <c r="L311" i="52"/>
  <c r="L104" i="52"/>
  <c r="L84" i="52"/>
  <c r="F174" i="52"/>
  <c r="L289" i="52"/>
  <c r="F241" i="52"/>
  <c r="F63" i="52"/>
  <c r="F336" i="52"/>
  <c r="F190" i="52"/>
  <c r="F341" i="52"/>
  <c r="L186" i="52"/>
  <c r="F332" i="52"/>
  <c r="L309" i="52"/>
  <c r="L197" i="52"/>
  <c r="F90" i="52"/>
  <c r="F137" i="52"/>
  <c r="F344" i="52"/>
  <c r="L296" i="52"/>
  <c r="F135" i="52"/>
  <c r="L324" i="52"/>
  <c r="F233" i="52"/>
  <c r="F340" i="52"/>
  <c r="F281" i="52"/>
  <c r="F209" i="52"/>
  <c r="F328" i="52"/>
  <c r="F201" i="52"/>
  <c r="L138" i="52"/>
  <c r="L143" i="52"/>
  <c r="F118" i="52"/>
  <c r="F132" i="52"/>
  <c r="F142" i="52"/>
  <c r="F122" i="52"/>
  <c r="F116" i="52"/>
  <c r="F129" i="52"/>
  <c r="L139" i="52"/>
  <c r="F138" i="52"/>
  <c r="F119" i="52"/>
  <c r="L149" i="52"/>
  <c r="F105" i="52" l="1"/>
  <c r="L113" i="52"/>
  <c r="L94" i="52"/>
  <c r="L248" i="52"/>
  <c r="F202" i="52"/>
  <c r="L124" i="52"/>
  <c r="L102" i="52"/>
  <c r="F230" i="52"/>
  <c r="F270" i="52"/>
  <c r="L268" i="52"/>
  <c r="F71" i="52"/>
  <c r="F224" i="52"/>
  <c r="F151" i="52"/>
  <c r="F186" i="52"/>
  <c r="F109" i="52"/>
  <c r="L118" i="52"/>
  <c r="L140" i="52"/>
  <c r="F82" i="52"/>
  <c r="F244" i="52"/>
  <c r="L88" i="52"/>
  <c r="L188" i="52"/>
  <c r="L207" i="52"/>
  <c r="F226" i="52"/>
  <c r="F235" i="52"/>
  <c r="L73" i="52"/>
  <c r="L135" i="52"/>
  <c r="L196" i="52"/>
  <c r="L247" i="52"/>
  <c r="L56" i="52"/>
  <c r="F73" i="52"/>
  <c r="L263" i="52"/>
  <c r="F81" i="52"/>
  <c r="F150" i="52"/>
  <c r="L119" i="52"/>
  <c r="L249" i="52"/>
  <c r="L234" i="52"/>
  <c r="L106" i="52"/>
  <c r="F283" i="52"/>
  <c r="L201" i="52"/>
  <c r="F162" i="52"/>
  <c r="F61" i="52"/>
  <c r="F238" i="52"/>
  <c r="L221" i="52"/>
  <c r="F130" i="52"/>
  <c r="L271" i="52"/>
  <c r="F208" i="52"/>
  <c r="L129" i="52"/>
  <c r="F57" i="52"/>
  <c r="F128" i="52"/>
  <c r="L259" i="52"/>
  <c r="F268" i="52"/>
  <c r="F231" i="52"/>
  <c r="F279" i="52"/>
  <c r="F237" i="52"/>
  <c r="L72" i="52"/>
  <c r="F243" i="52"/>
  <c r="F206" i="52"/>
  <c r="F44" i="52"/>
  <c r="F117" i="52"/>
  <c r="F192" i="52"/>
  <c r="L46" i="52"/>
  <c r="F282" i="52"/>
  <c r="F199" i="52"/>
  <c r="L235" i="52"/>
  <c r="F55" i="52"/>
  <c r="L175" i="52"/>
  <c r="F289" i="52"/>
  <c r="L220" i="52"/>
  <c r="F214" i="52"/>
  <c r="F145" i="52"/>
  <c r="F165" i="52"/>
  <c r="L192" i="52"/>
  <c r="F239" i="52"/>
  <c r="K30" i="52"/>
  <c r="L150" i="52"/>
  <c r="F177" i="52"/>
  <c r="F113" i="52"/>
  <c r="F290" i="52"/>
  <c r="L142" i="52"/>
  <c r="L160" i="52"/>
  <c r="L202" i="52"/>
  <c r="D29" i="52"/>
  <c r="L36" i="52"/>
  <c r="J30" i="52"/>
  <c r="K29" i="52"/>
  <c r="K32" i="52" s="1"/>
  <c r="E29" i="52"/>
  <c r="L97" i="52"/>
  <c r="J29" i="52"/>
  <c r="J32" i="52" s="1"/>
  <c r="E30" i="52"/>
  <c r="D30" i="52"/>
  <c r="F30" i="52" l="1"/>
  <c r="F29" i="52"/>
  <c r="L30" i="52"/>
  <c r="L29" i="52"/>
  <c r="L32" i="52" s="1"/>
</calcChain>
</file>

<file path=xl/comments1.xml><?xml version="1.0" encoding="utf-8"?>
<comments xmlns="http://schemas.openxmlformats.org/spreadsheetml/2006/main">
  <authors>
    <author>PMAK</author>
  </authors>
  <commentList>
    <comment ref="B24" authorId="0" shapeId="0">
      <text>
        <r>
          <rPr>
            <sz val="9"/>
            <color indexed="81"/>
            <rFont val="Tahoma"/>
            <family val="2"/>
            <charset val="204"/>
          </rPr>
          <t>0 = Not corrected
1 = Transformed</t>
        </r>
      </text>
    </comment>
    <comment ref="W30" authorId="0" shapeId="0">
      <text>
        <r>
          <rPr>
            <sz val="9"/>
            <color indexed="81"/>
            <rFont val="Tahoma"/>
            <family val="2"/>
            <charset val="204"/>
          </rPr>
          <t>Check and Comp stars labels</t>
        </r>
      </text>
    </comment>
    <comment ref="W32" authorId="0" shapeId="0">
      <text>
        <r>
          <rPr>
            <sz val="9"/>
            <color indexed="81"/>
            <rFont val="Tahoma"/>
            <family val="2"/>
            <charset val="204"/>
          </rPr>
          <t>Check and comp catalog V-magnitudes</t>
        </r>
      </text>
    </comment>
    <comment ref="AI32" authorId="0" shapeId="0">
      <text>
        <r>
          <rPr>
            <sz val="9"/>
            <color indexed="81"/>
            <rFont val="Tahoma"/>
            <family val="2"/>
            <charset val="204"/>
          </rPr>
          <t>Check and comp catalog B-magnitudes</t>
        </r>
      </text>
    </comment>
    <comment ref="AU32" authorId="0" shapeId="0">
      <text>
        <r>
          <rPr>
            <sz val="9"/>
            <color indexed="81"/>
            <rFont val="Tahoma"/>
            <family val="2"/>
            <charset val="204"/>
          </rPr>
          <t>Check and comp catalog B-magnitudes</t>
        </r>
      </text>
    </comment>
    <comment ref="W36" authorId="0" shapeId="0">
      <text>
        <r>
          <rPr>
            <sz val="9"/>
            <color indexed="81"/>
            <rFont val="Tahoma"/>
            <family val="2"/>
            <charset val="204"/>
          </rPr>
          <t>Instrumental magnitudes (green channel)</t>
        </r>
      </text>
    </comment>
    <comment ref="AI36" authorId="0" shapeId="0">
      <text>
        <r>
          <rPr>
            <sz val="9"/>
            <color indexed="81"/>
            <rFont val="Tahoma"/>
            <family val="2"/>
            <charset val="204"/>
          </rPr>
          <t>Instrumental magnitudes (blue channel)</t>
        </r>
      </text>
    </comment>
    <comment ref="AU36" authorId="0" shapeId="0">
      <text>
        <r>
          <rPr>
            <sz val="9"/>
            <color indexed="81"/>
            <rFont val="Tahoma"/>
            <family val="2"/>
            <charset val="204"/>
          </rPr>
          <t>Instrumental magnitudes (red channel)</t>
        </r>
      </text>
    </comment>
  </commentList>
</comments>
</file>

<file path=xl/comments2.xml><?xml version="1.0" encoding="utf-8"?>
<comments xmlns="http://schemas.openxmlformats.org/spreadsheetml/2006/main">
  <authors>
    <author>PMAK</author>
  </authors>
  <commentList>
    <comment ref="C3" authorId="0" shapeId="0">
      <text>
        <r>
          <rPr>
            <sz val="9"/>
            <color indexed="81"/>
            <rFont val="Tahoma"/>
            <family val="2"/>
            <charset val="204"/>
          </rPr>
          <t>Observatory coordinates (Lattitude, Longitude) needed for AirMass calculations</t>
        </r>
      </text>
    </comment>
    <comment ref="C4" authorId="0" shapeId="0">
      <text>
        <r>
          <rPr>
            <sz val="9"/>
            <color indexed="81"/>
            <rFont val="Tahoma"/>
            <family val="2"/>
            <charset val="204"/>
          </rPr>
          <t>Object coordinates (RA, DEC) needed for AirMass calculations</t>
        </r>
      </text>
    </comment>
    <comment ref="F4" authorId="0" shapeId="0">
      <text>
        <r>
          <rPr>
            <sz val="9"/>
            <color indexed="81"/>
            <rFont val="Tahoma"/>
            <family val="2"/>
            <charset val="204"/>
          </rPr>
          <t>Color channel to export.
Type of filter is defined by color channel and state of transformation</t>
        </r>
      </text>
    </comment>
    <comment ref="B5" authorId="0" shapeId="0">
      <text>
        <r>
          <rPr>
            <sz val="9"/>
            <color indexed="81"/>
            <rFont val="Tahoma"/>
            <family val="2"/>
            <charset val="204"/>
          </rPr>
          <t xml:space="preserve">Object name.
Required for export.
</t>
        </r>
      </text>
    </comment>
    <comment ref="F6" authorId="0" shapeId="0">
      <text>
        <r>
          <rPr>
            <sz val="9"/>
            <color indexed="81"/>
            <rFont val="Tahoma"/>
            <family val="2"/>
            <charset val="204"/>
          </rPr>
          <t>Group ID is exported only if it is nonempty and &gt;0</t>
        </r>
      </text>
    </comment>
    <comment ref="B14" authorId="0" shapeId="0">
      <text>
        <r>
          <rPr>
            <sz val="9"/>
            <color indexed="81"/>
            <rFont val="Tahoma"/>
            <family val="2"/>
            <charset val="204"/>
          </rPr>
          <t>AAVSO chart.
Required for export.</t>
        </r>
      </text>
    </comment>
    <comment ref="B17" authorId="0" shapeId="0">
      <text>
        <r>
          <rPr>
            <sz val="9"/>
            <color indexed="81"/>
            <rFont val="Tahoma"/>
            <family val="2"/>
            <charset val="204"/>
          </rPr>
          <t>Transformation coefficients.
See "M67 Calibration Example" for details.</t>
        </r>
      </text>
    </comment>
    <comment ref="C23" authorId="0" shapeId="0">
      <text>
        <r>
          <rPr>
            <sz val="9"/>
            <color indexed="81"/>
            <rFont val="Tahoma"/>
            <family val="2"/>
            <charset val="204"/>
          </rPr>
          <t>1. Comp B-V catalog: B-V for compstars taken from catalog, B-V for target is calculated from observations
2. Target+Comp B-V catalog: B-V for compstars and for target taken from catalog
3. Delta(B-V) from observations: Delta(B-V) is calculated from observations</t>
        </r>
      </text>
    </comment>
    <comment ref="B24" authorId="0" shapeId="0">
      <text>
        <r>
          <rPr>
            <sz val="9"/>
            <color indexed="81"/>
            <rFont val="Tahoma"/>
            <family val="2"/>
            <charset val="204"/>
          </rPr>
          <t>0 = Not corrected
1 = Transformed</t>
        </r>
      </text>
    </comment>
    <comment ref="B25" authorId="0" shapeId="0">
      <text>
        <r>
          <rPr>
            <sz val="9"/>
            <color indexed="81"/>
            <rFont val="Tahoma"/>
            <family val="2"/>
            <charset val="204"/>
          </rPr>
          <t>0 = Calibration by predefined Tx-coefficients
1 = Tx calculated by compstars</t>
        </r>
      </text>
    </comment>
    <comment ref="AE30" authorId="0" shapeId="0">
      <text>
        <r>
          <rPr>
            <sz val="9"/>
            <color indexed="81"/>
            <rFont val="Tahoma"/>
            <family val="2"/>
            <charset val="204"/>
          </rPr>
          <t>Check and Comp stars labels</t>
        </r>
      </text>
    </comment>
    <comment ref="AE32" authorId="0" shapeId="0">
      <text>
        <r>
          <rPr>
            <sz val="9"/>
            <color indexed="81"/>
            <rFont val="Tahoma"/>
            <family val="2"/>
            <charset val="204"/>
          </rPr>
          <t>Check and comp catalog V-magnitudes</t>
        </r>
      </text>
    </comment>
    <comment ref="AQ32" authorId="0" shapeId="0">
      <text>
        <r>
          <rPr>
            <sz val="9"/>
            <color indexed="81"/>
            <rFont val="Tahoma"/>
            <family val="2"/>
            <charset val="204"/>
          </rPr>
          <t>Check and comp catalog B-magnitudes</t>
        </r>
      </text>
    </comment>
    <comment ref="AE36" authorId="0" shapeId="0">
      <text>
        <r>
          <rPr>
            <sz val="9"/>
            <color indexed="81"/>
            <rFont val="Tahoma"/>
            <family val="2"/>
            <charset val="204"/>
          </rPr>
          <t>Instrumental magnitudes (green channel)</t>
        </r>
      </text>
    </comment>
    <comment ref="AQ36" authorId="0" shapeId="0">
      <text>
        <r>
          <rPr>
            <sz val="9"/>
            <color indexed="81"/>
            <rFont val="Tahoma"/>
            <family val="2"/>
            <charset val="204"/>
          </rPr>
          <t>Instrumental magnitudes (blue channel)</t>
        </r>
      </text>
    </comment>
  </commentList>
</comments>
</file>

<file path=xl/sharedStrings.xml><?xml version="1.0" encoding="utf-8"?>
<sst xmlns="http://schemas.openxmlformats.org/spreadsheetml/2006/main" count="1101" uniqueCount="150">
  <si>
    <t>ID</t>
  </si>
  <si>
    <t>JD</t>
  </si>
  <si>
    <t>v(TG)</t>
  </si>
  <si>
    <t>b(TB)</t>
  </si>
  <si>
    <t>b-v</t>
  </si>
  <si>
    <t>Canon EOS 600D</t>
  </si>
  <si>
    <t>Target</t>
  </si>
  <si>
    <t>Check</t>
  </si>
  <si>
    <t>Comp1</t>
  </si>
  <si>
    <t>Comp2</t>
  </si>
  <si>
    <t>Comp3</t>
  </si>
  <si>
    <t>Comp4</t>
  </si>
  <si>
    <t>Comp5</t>
  </si>
  <si>
    <t>Comp6</t>
  </si>
  <si>
    <t>Comp7</t>
  </si>
  <si>
    <t>Comp8</t>
  </si>
  <si>
    <t>Comp9</t>
  </si>
  <si>
    <t>V</t>
  </si>
  <si>
    <t>B</t>
  </si>
  <si>
    <t>B-V</t>
  </si>
  <si>
    <t>AAVSO Chart</t>
  </si>
  <si>
    <t>Instrumental Magnitudes (v)</t>
  </si>
  <si>
    <t>Instrumental Magnitudes (b)</t>
  </si>
  <si>
    <t>END</t>
  </si>
  <si>
    <r>
      <rPr>
        <sz val="10"/>
        <color theme="1"/>
        <rFont val="Arial"/>
        <family val="2"/>
        <charset val="204"/>
      </rPr>
      <t>Δ</t>
    </r>
    <r>
      <rPr>
        <sz val="10"/>
        <color theme="1"/>
        <rFont val="Arial"/>
        <family val="2"/>
        <scheme val="minor"/>
      </rPr>
      <t>(B-V)</t>
    </r>
  </si>
  <si>
    <t>Std Mag</t>
  </si>
  <si>
    <t>Avg(V)</t>
  </si>
  <si>
    <t>StDev(V)</t>
  </si>
  <si>
    <t>Avg(B)</t>
  </si>
  <si>
    <t>StDev(B)</t>
  </si>
  <si>
    <t>Target V</t>
  </si>
  <si>
    <t>Check V</t>
  </si>
  <si>
    <t>Check B</t>
  </si>
  <si>
    <t>Target B</t>
  </si>
  <si>
    <t>Chk Vstdev</t>
  </si>
  <si>
    <t>Chk Bstdev</t>
  </si>
  <si>
    <t>Trg Vstdev</t>
  </si>
  <si>
    <t>Trg Bstdev</t>
  </si>
  <si>
    <t>Trg(B-V)</t>
  </si>
  <si>
    <t>Instrument</t>
  </si>
  <si>
    <t>(B-V)</t>
  </si>
  <si>
    <t>Catalog-Std</t>
  </si>
  <si>
    <t>Object</t>
  </si>
  <si>
    <t>Telescope</t>
  </si>
  <si>
    <t>SW 15075 OTAW</t>
  </si>
  <si>
    <t>Observer</t>
  </si>
  <si>
    <t>Observatory</t>
  </si>
  <si>
    <t>PMAK</t>
  </si>
  <si>
    <t>STDEV</t>
  </si>
  <si>
    <t>Target V standartized magnitudes NOT TRANSFORMED</t>
  </si>
  <si>
    <t>Target B standartized magnitudes NOT TRANSFORMED</t>
  </si>
  <si>
    <t>Check V standartized magnitudes NOT TRANSFORMED</t>
  </si>
  <si>
    <t>Check B standartized magnitudes NOT TRANSFORMED</t>
  </si>
  <si>
    <t>Comment1</t>
  </si>
  <si>
    <t>Comment2</t>
  </si>
  <si>
    <t>Comment3</t>
  </si>
  <si>
    <t>Comment4</t>
  </si>
  <si>
    <t>Comment5</t>
  </si>
  <si>
    <t>iconvraw;IRIS;FITSCFA;IRIS;AstroImajeJ</t>
  </si>
  <si>
    <t>Chk(B-V)</t>
  </si>
  <si>
    <t>Instrumental (b-v)</t>
  </si>
  <si>
    <t>Zb-v</t>
  </si>
  <si>
    <t>Tb</t>
  </si>
  <si>
    <t>Tv</t>
  </si>
  <si>
    <t>B-b</t>
  </si>
  <si>
    <t>V-v</t>
  </si>
  <si>
    <t>Catalog Data</t>
  </si>
  <si>
    <t xml:space="preserve">Est Targ Avg (B-V) </t>
  </si>
  <si>
    <t>Catalog Data (B-V)</t>
  </si>
  <si>
    <t>External calibration</t>
  </si>
  <si>
    <t>Std Mag Avg</t>
  </si>
  <si>
    <t>Catalog</t>
  </si>
  <si>
    <t>Internal calibration by compstars</t>
  </si>
  <si>
    <t>Std Mag Avg !not for t-series!</t>
  </si>
  <si>
    <t>STDEV !not for t-series!</t>
  </si>
  <si>
    <t>M67, 24.03.18, 7 stars</t>
  </si>
  <si>
    <t>Calibration by comps</t>
  </si>
  <si>
    <t>ISO 800</t>
  </si>
  <si>
    <t>Tb_bv [slope (b-B) vs (B-V)]</t>
  </si>
  <si>
    <t>Tv_bv [slope (v-V) vs (B-V)]</t>
  </si>
  <si>
    <t>Zbv     [(B-V) vs (b-v) z. p.]</t>
  </si>
  <si>
    <t>Tbv     [slope (B-V) vs (b-v)]</t>
  </si>
  <si>
    <t>Tb-v</t>
  </si>
  <si>
    <t xml:space="preserve">Est Chk Avg (B-V) </t>
  </si>
  <si>
    <t>StdMag = instrMag_target - instrMag_comp + CatMag_comp</t>
  </si>
  <si>
    <t>TransformedMag = StdMag + Tx * Δ(B-V)</t>
  </si>
  <si>
    <t>Target V magnitudes TRANSFORMED</t>
  </si>
  <si>
    <t>Target B magnitudes TRANSFORMED</t>
  </si>
  <si>
    <t>Check V magnitudes TRANSFORMED</t>
  </si>
  <si>
    <t>Check B magnitudes TRANSFORMED</t>
  </si>
  <si>
    <t>Vn</t>
  </si>
  <si>
    <t>Bn</t>
  </si>
  <si>
    <t>Julian Date</t>
  </si>
  <si>
    <t>Known Target (B-V)</t>
  </si>
  <si>
    <t>Group ID, if needed:</t>
  </si>
  <si>
    <t>Comment</t>
  </si>
  <si>
    <t>Helper lists</t>
  </si>
  <si>
    <t>GREEN</t>
  </si>
  <si>
    <t>BLUE</t>
  </si>
  <si>
    <t>Export Channel:</t>
  </si>
  <si>
    <t>Filter:</t>
  </si>
  <si>
    <t>(Nonzero = Transformed)</t>
  </si>
  <si>
    <t>(Nonzero = Calibration by compstars)</t>
  </si>
  <si>
    <t>apertures 6/11/17 (superpixel debayering)</t>
  </si>
  <si>
    <t>AE UMA</t>
  </si>
  <si>
    <t>t~10*;Light pollution;haze</t>
  </si>
  <si>
    <t>X22795CZ</t>
  </si>
  <si>
    <t>Mid JD</t>
  </si>
  <si>
    <t>120</t>
  </si>
  <si>
    <t>102</t>
  </si>
  <si>
    <t>113</t>
  </si>
  <si>
    <t>119</t>
  </si>
  <si>
    <t>105</t>
  </si>
  <si>
    <t>123</t>
  </si>
  <si>
    <t>125</t>
  </si>
  <si>
    <t>$Photometry$Worksheet$Version4d</t>
  </si>
  <si>
    <t>Object Coordinates</t>
  </si>
  <si>
    <t>Air Mass</t>
  </si>
  <si>
    <t>Air Mass (average)</t>
  </si>
  <si>
    <t>$Photometry$Worksheet$Version_VSF1</t>
  </si>
  <si>
    <t>VSF a</t>
  </si>
  <si>
    <t>VSF b</t>
  </si>
  <si>
    <t>r(TR)</t>
  </si>
  <si>
    <t>Instrumental Magnitudes (r)</t>
  </si>
  <si>
    <t>Corrected (VSF) fluxes</t>
  </si>
  <si>
    <t>Corrected (VSF) instrumental v</t>
  </si>
  <si>
    <t>Stdev(V)</t>
  </si>
  <si>
    <t>Mag Avg !not for t-series!</t>
  </si>
  <si>
    <t>Mag Avg</t>
  </si>
  <si>
    <t>Error (VSF)</t>
  </si>
  <si>
    <t>Error (trans)</t>
  </si>
  <si>
    <t>Abs(Dif)</t>
  </si>
  <si>
    <t>Abs(Dif) MAX</t>
  </si>
  <si>
    <t>Abs(Dif) AVG</t>
  </si>
  <si>
    <t/>
  </si>
  <si>
    <t>TG (WCS)</t>
  </si>
  <si>
    <t>Not corrected</t>
  </si>
  <si>
    <t>Synthetic Filter</t>
  </si>
  <si>
    <t>Transformed</t>
  </si>
  <si>
    <t>1. Comp B-V Catalog</t>
  </si>
  <si>
    <t>2. Target+Comp B-V Catalog</t>
  </si>
  <si>
    <t>3. Delta(B-V) from observations</t>
  </si>
  <si>
    <t>Δ(B-V) = (Tbv*(b-v)target + Zbv)-(B-V)comp</t>
  </si>
  <si>
    <t>Delta B-V: Target B-V from observations, Comp B-V from catalog</t>
  </si>
  <si>
    <t>Delta B-V: Target B-V from catalog, Comp B-V from catalog</t>
  </si>
  <si>
    <t>Delta B-V: from observations</t>
  </si>
  <si>
    <t>Δ(B-V) = (B-V)target - (B-V)comp</t>
  </si>
  <si>
    <t>Δ(B-V) = Tbv*[(b-v)target-(b-v)comp]</t>
  </si>
  <si>
    <t>Target color index difference relative to comps (calculated based on selected mode)</t>
  </si>
  <si>
    <t>Check color index difference relative to comps (calculated based on selected mode)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</si>
</sst>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35" x14ac:knownFonts="1">
    <font>
      <sz val="10"/>
      <color theme="1"/>
      <name val="Arial"/>
      <family val="2"/>
      <scheme val="minor"/>
    </font>
    <font>
      <sz val="11"/>
      <color theme="1"/>
      <name val="Arial"/>
      <family val="2"/>
      <charset val="204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8"/>
      <color theme="1"/>
      <name val="Arial"/>
      <family val="2"/>
      <scheme val="minor"/>
    </font>
    <font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65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sz val="11"/>
      <color theme="0"/>
      <name val="Arial"/>
      <family val="2"/>
      <scheme val="minor"/>
    </font>
    <font>
      <b/>
      <sz val="12"/>
      <color theme="1"/>
      <name val="Arial"/>
      <family val="2"/>
      <scheme val="minor"/>
    </font>
    <font>
      <u/>
      <sz val="10"/>
      <color theme="3"/>
      <name val="Arial"/>
      <family val="2"/>
      <scheme val="minor"/>
    </font>
    <font>
      <sz val="22"/>
      <color theme="3"/>
      <name val="Arial"/>
      <family val="2"/>
      <scheme val="minor"/>
    </font>
    <font>
      <b/>
      <sz val="10"/>
      <color theme="1"/>
      <name val="Arial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theme="1"/>
      <name val="Arial"/>
      <family val="2"/>
      <charset val="204"/>
      <scheme val="minor"/>
    </font>
    <font>
      <b/>
      <sz val="11"/>
      <color theme="1"/>
      <name val="Arial"/>
      <family val="2"/>
      <charset val="204"/>
      <scheme val="minor"/>
    </font>
    <font>
      <b/>
      <sz val="10"/>
      <color theme="0" tint="-0.34998626667073579"/>
      <name val="Arial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10"/>
      <color rgb="FF0070C0"/>
      <name val="Arial"/>
      <family val="2"/>
      <charset val="204"/>
      <scheme val="minor"/>
    </font>
    <font>
      <b/>
      <sz val="10"/>
      <color rgb="FFFF0000"/>
      <name val="Arial"/>
      <family val="2"/>
      <charset val="204"/>
      <scheme val="minor"/>
    </font>
    <font>
      <b/>
      <sz val="10"/>
      <color rgb="FF007434"/>
      <name val="Arial"/>
      <family val="2"/>
      <charset val="204"/>
      <scheme val="minor"/>
    </font>
    <font>
      <b/>
      <sz val="12"/>
      <color rgb="FF000000"/>
      <name val="Arial"/>
      <family val="2"/>
      <charset val="204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5FEFF"/>
        <bgColor indexed="64"/>
      </patternFill>
    </fill>
    <fill>
      <patternFill patternType="solid">
        <fgColor rgb="FFF1FFE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auto="1"/>
      </bottom>
      <diagonal/>
    </border>
    <border>
      <left/>
      <right/>
      <top style="hair">
        <color theme="2" tint="0.59996337778862885"/>
      </top>
      <bottom style="hair">
        <color theme="2" tint="0.59996337778862885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</borders>
  <cellStyleXfs count="52">
    <xf numFmtId="0" fontId="0" fillId="0" borderId="0"/>
    <xf numFmtId="0" fontId="7" fillId="0" borderId="0" applyNumberFormat="0" applyFill="0" applyBorder="0" applyAlignment="0" applyProtection="0"/>
    <xf numFmtId="0" fontId="8" fillId="0" borderId="1" applyNumberFormat="0" applyFill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  <xf numFmtId="0" fontId="10" fillId="0" borderId="0" applyNumberFormat="0" applyFill="0" applyBorder="0" applyAlignment="0" applyProtection="0"/>
    <xf numFmtId="0" fontId="11" fillId="2" borderId="0" applyNumberFormat="0" applyBorder="0" applyAlignment="0" applyProtection="0"/>
    <xf numFmtId="0" fontId="12" fillId="3" borderId="0" applyNumberFormat="0" applyBorder="0" applyAlignment="0" applyProtection="0"/>
    <xf numFmtId="0" fontId="13" fillId="4" borderId="0" applyNumberFormat="0" applyBorder="0" applyAlignment="0" applyProtection="0"/>
    <xf numFmtId="0" fontId="14" fillId="5" borderId="4" applyNumberFormat="0" applyAlignment="0" applyProtection="0"/>
    <xf numFmtId="0" fontId="15" fillId="6" borderId="5" applyNumberFormat="0" applyAlignment="0" applyProtection="0"/>
    <xf numFmtId="0" fontId="16" fillId="6" borderId="4" applyNumberFormat="0" applyAlignment="0" applyProtection="0"/>
    <xf numFmtId="0" fontId="17" fillId="0" borderId="6" applyNumberFormat="0" applyFill="0" applyAlignment="0" applyProtection="0"/>
    <xf numFmtId="0" fontId="18" fillId="7" borderId="7" applyNumberFormat="0" applyAlignment="0" applyProtection="0"/>
    <xf numFmtId="0" fontId="19" fillId="0" borderId="0" applyNumberFormat="0" applyFill="0" applyBorder="0" applyAlignment="0" applyProtection="0"/>
    <xf numFmtId="0" fontId="3" fillId="8" borderId="8" applyNumberFormat="0" applyFont="0" applyAlignment="0" applyProtection="0"/>
    <xf numFmtId="0" fontId="20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21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1" fillId="32" borderId="0" applyNumberFormat="0" applyBorder="0" applyAlignment="0" applyProtection="0"/>
    <xf numFmtId="0" fontId="23" fillId="0" borderId="0" applyNumberFormat="0" applyFill="0" applyBorder="0" applyAlignment="0" applyProtection="0"/>
    <xf numFmtId="0" fontId="5" fillId="0" borderId="10" applyNumberFormat="0" applyFill="0" applyAlignment="0"/>
    <xf numFmtId="0" fontId="4" fillId="0" borderId="11" applyNumberFormat="0" applyFill="0" applyAlignment="0"/>
    <xf numFmtId="0" fontId="5" fillId="0" borderId="12" applyNumberFormat="0" applyFill="0" applyAlignment="0"/>
    <xf numFmtId="0" fontId="24" fillId="0" borderId="0" applyNumberFormat="0" applyFill="0" applyBorder="0" applyAlignment="0"/>
    <xf numFmtId="0" fontId="22" fillId="0" borderId="0" applyNumberFormat="0" applyFill="0" applyBorder="0" applyAlignment="0"/>
    <xf numFmtId="0" fontId="5" fillId="0" borderId="0" applyNumberFormat="0" applyFill="0" applyBorder="0" applyAlignment="0"/>
    <xf numFmtId="0" fontId="6" fillId="33" borderId="0" applyNumberFormat="0" applyBorder="0" applyAlignment="0"/>
    <xf numFmtId="0" fontId="4" fillId="0" borderId="0"/>
    <xf numFmtId="0" fontId="1" fillId="0" borderId="0"/>
  </cellStyleXfs>
  <cellXfs count="115">
    <xf numFmtId="0" fontId="0" fillId="0" borderId="0" xfId="0"/>
    <xf numFmtId="0" fontId="4" fillId="35" borderId="0" xfId="50" applyFill="1"/>
    <xf numFmtId="164" fontId="4" fillId="35" borderId="0" xfId="50" applyNumberFormat="1" applyFill="1"/>
    <xf numFmtId="165" fontId="4" fillId="35" borderId="0" xfId="50" applyNumberFormat="1" applyFill="1"/>
    <xf numFmtId="165" fontId="4" fillId="35" borderId="0" xfId="50" applyNumberFormat="1" applyFill="1" applyBorder="1"/>
    <xf numFmtId="165" fontId="25" fillId="36" borderId="0" xfId="50" applyNumberFormat="1" applyFont="1" applyFill="1"/>
    <xf numFmtId="165" fontId="25" fillId="40" borderId="0" xfId="50" applyNumberFormat="1" applyFont="1" applyFill="1"/>
    <xf numFmtId="165" fontId="25" fillId="39" borderId="0" xfId="50" applyNumberFormat="1" applyFont="1" applyFill="1"/>
    <xf numFmtId="165" fontId="4" fillId="40" borderId="0" xfId="50" applyNumberFormat="1" applyFill="1"/>
    <xf numFmtId="165" fontId="4" fillId="39" borderId="0" xfId="50" applyNumberFormat="1" applyFill="1"/>
    <xf numFmtId="0" fontId="25" fillId="34" borderId="0" xfId="50" applyFont="1" applyFill="1"/>
    <xf numFmtId="164" fontId="25" fillId="34" borderId="0" xfId="50" applyNumberFormat="1" applyFont="1" applyFill="1"/>
    <xf numFmtId="165" fontId="25" fillId="34" borderId="0" xfId="50" applyNumberFormat="1" applyFont="1" applyFill="1"/>
    <xf numFmtId="165" fontId="25" fillId="34" borderId="0" xfId="50" applyNumberFormat="1" applyFont="1" applyFill="1" applyBorder="1"/>
    <xf numFmtId="165" fontId="25" fillId="37" borderId="0" xfId="50" applyNumberFormat="1" applyFont="1" applyFill="1"/>
    <xf numFmtId="165" fontId="25" fillId="0" borderId="0" xfId="50" applyNumberFormat="1" applyFont="1" applyFill="1" applyProtection="1">
      <protection locked="0"/>
    </xf>
    <xf numFmtId="164" fontId="4" fillId="0" borderId="0" xfId="50" applyNumberFormat="1" applyFill="1" applyProtection="1">
      <protection locked="0"/>
    </xf>
    <xf numFmtId="165" fontId="4" fillId="0" borderId="0" xfId="50" applyNumberFormat="1" applyFill="1" applyProtection="1">
      <protection locked="0"/>
    </xf>
    <xf numFmtId="165" fontId="4" fillId="0" borderId="0" xfId="50" applyNumberFormat="1" applyFill="1" applyBorder="1" applyProtection="1">
      <protection locked="0"/>
    </xf>
    <xf numFmtId="1" fontId="25" fillId="0" borderId="0" xfId="50" applyNumberFormat="1" applyFont="1" applyFill="1" applyProtection="1">
      <protection locked="0"/>
    </xf>
    <xf numFmtId="0" fontId="25" fillId="42" borderId="0" xfId="50" applyFont="1" applyFill="1"/>
    <xf numFmtId="164" fontId="25" fillId="36" borderId="0" xfId="50" applyNumberFormat="1" applyFont="1" applyFill="1"/>
    <xf numFmtId="0" fontId="4" fillId="43" borderId="0" xfId="50" applyFill="1"/>
    <xf numFmtId="164" fontId="4" fillId="43" borderId="0" xfId="50" applyNumberFormat="1" applyFill="1"/>
    <xf numFmtId="165" fontId="4" fillId="43" borderId="0" xfId="50" applyNumberFormat="1" applyFill="1"/>
    <xf numFmtId="165" fontId="4" fillId="43" borderId="0" xfId="50" applyNumberFormat="1" applyFill="1" applyBorder="1"/>
    <xf numFmtId="165" fontId="0" fillId="43" borderId="0" xfId="50" applyNumberFormat="1" applyFont="1" applyFill="1" applyBorder="1"/>
    <xf numFmtId="0" fontId="25" fillId="43" borderId="0" xfId="50" applyFont="1" applyFill="1"/>
    <xf numFmtId="165" fontId="25" fillId="43" borderId="0" xfId="50" applyNumberFormat="1" applyFont="1" applyFill="1" applyAlignment="1">
      <alignment horizontal="right"/>
    </xf>
    <xf numFmtId="165" fontId="25" fillId="43" borderId="0" xfId="50" applyNumberFormat="1" applyFont="1" applyFill="1" applyBorder="1"/>
    <xf numFmtId="0" fontId="28" fillId="43" borderId="0" xfId="50" applyFont="1" applyFill="1"/>
    <xf numFmtId="165" fontId="0" fillId="43" borderId="0" xfId="50" applyNumberFormat="1" applyFont="1" applyFill="1"/>
    <xf numFmtId="165" fontId="25" fillId="43" borderId="0" xfId="50" applyNumberFormat="1" applyFont="1" applyFill="1"/>
    <xf numFmtId="165" fontId="25" fillId="43" borderId="0" xfId="50" applyNumberFormat="1" applyFont="1" applyFill="1" applyBorder="1" applyAlignment="1"/>
    <xf numFmtId="165" fontId="4" fillId="43" borderId="0" xfId="50" applyNumberFormat="1" applyFill="1" applyAlignment="1"/>
    <xf numFmtId="165" fontId="4" fillId="43" borderId="0" xfId="50" applyNumberFormat="1" applyFill="1" applyBorder="1" applyAlignment="1"/>
    <xf numFmtId="164" fontId="25" fillId="43" borderId="0" xfId="50" applyNumberFormat="1" applyFont="1" applyFill="1"/>
    <xf numFmtId="2" fontId="25" fillId="43" borderId="0" xfId="50" applyNumberFormat="1" applyFont="1" applyFill="1" applyBorder="1"/>
    <xf numFmtId="164" fontId="25" fillId="43" borderId="0" xfId="50" applyNumberFormat="1" applyFont="1" applyFill="1" applyAlignment="1">
      <alignment horizontal="right"/>
    </xf>
    <xf numFmtId="165" fontId="25" fillId="43" borderId="0" xfId="50" applyNumberFormat="1" applyFont="1" applyFill="1" applyAlignment="1">
      <alignment horizontal="center"/>
    </xf>
    <xf numFmtId="165" fontId="27" fillId="43" borderId="0" xfId="50" applyNumberFormat="1" applyFont="1" applyFill="1"/>
    <xf numFmtId="165" fontId="27" fillId="43" borderId="0" xfId="50" applyNumberFormat="1" applyFont="1" applyFill="1" applyAlignment="1">
      <alignment horizontal="right"/>
    </xf>
    <xf numFmtId="164" fontId="27" fillId="43" borderId="0" xfId="50" applyNumberFormat="1" applyFont="1" applyFill="1"/>
    <xf numFmtId="165" fontId="0" fillId="43" borderId="0" xfId="50" applyNumberFormat="1" applyFont="1" applyFill="1" applyAlignment="1"/>
    <xf numFmtId="165" fontId="25" fillId="43" borderId="0" xfId="50" applyNumberFormat="1" applyFont="1" applyFill="1" applyAlignment="1"/>
    <xf numFmtId="0" fontId="25" fillId="43" borderId="0" xfId="50" applyFont="1" applyFill="1" applyAlignment="1">
      <alignment horizontal="right"/>
    </xf>
    <xf numFmtId="164" fontId="4" fillId="43" borderId="0" xfId="50" applyNumberFormat="1" applyFill="1" applyProtection="1"/>
    <xf numFmtId="0" fontId="25" fillId="0" borderId="0" xfId="50" applyNumberFormat="1" applyFont="1" applyFill="1" applyProtection="1">
      <protection locked="0"/>
    </xf>
    <xf numFmtId="165" fontId="29" fillId="43" borderId="0" xfId="50" applyNumberFormat="1" applyFont="1" applyFill="1"/>
    <xf numFmtId="165" fontId="27" fillId="43" borderId="0" xfId="50" applyNumberFormat="1" applyFont="1" applyFill="1" applyAlignment="1">
      <alignment horizontal="center"/>
    </xf>
    <xf numFmtId="1" fontId="4" fillId="43" borderId="0" xfId="50" applyNumberFormat="1" applyFill="1" applyBorder="1"/>
    <xf numFmtId="165" fontId="25" fillId="0" borderId="13" xfId="50" quotePrefix="1" applyNumberFormat="1" applyFont="1" applyFill="1" applyBorder="1" applyProtection="1">
      <protection locked="0"/>
    </xf>
    <xf numFmtId="165" fontId="25" fillId="0" borderId="14" xfId="50" quotePrefix="1" applyNumberFormat="1" applyFont="1" applyFill="1" applyBorder="1" applyProtection="1">
      <protection locked="0"/>
    </xf>
    <xf numFmtId="165" fontId="25" fillId="0" borderId="14" xfId="50" applyNumberFormat="1" applyFont="1" applyFill="1" applyBorder="1" applyProtection="1">
      <protection locked="0"/>
    </xf>
    <xf numFmtId="165" fontId="25" fillId="0" borderId="15" xfId="50" applyNumberFormat="1" applyFont="1" applyFill="1" applyBorder="1" applyProtection="1">
      <protection locked="0"/>
    </xf>
    <xf numFmtId="165" fontId="25" fillId="0" borderId="16" xfId="50" applyNumberFormat="1" applyFont="1" applyFill="1" applyBorder="1" applyProtection="1">
      <protection locked="0"/>
    </xf>
    <xf numFmtId="165" fontId="25" fillId="0" borderId="17" xfId="50" applyNumberFormat="1" applyFont="1" applyFill="1" applyBorder="1" applyProtection="1">
      <protection locked="0"/>
    </xf>
    <xf numFmtId="165" fontId="25" fillId="0" borderId="18" xfId="50" applyNumberFormat="1" applyFont="1" applyFill="1" applyBorder="1" applyProtection="1">
      <protection locked="0"/>
    </xf>
    <xf numFmtId="165" fontId="25" fillId="0" borderId="19" xfId="50" applyNumberFormat="1" applyFont="1" applyFill="1" applyBorder="1" applyProtection="1">
      <protection locked="0"/>
    </xf>
    <xf numFmtId="165" fontId="25" fillId="0" borderId="20" xfId="50" applyNumberFormat="1" applyFont="1" applyFill="1" applyBorder="1" applyProtection="1">
      <protection locked="0"/>
    </xf>
    <xf numFmtId="165" fontId="25" fillId="0" borderId="21" xfId="50" applyNumberFormat="1" applyFont="1" applyFill="1" applyBorder="1" applyProtection="1">
      <protection locked="0"/>
    </xf>
    <xf numFmtId="165" fontId="25" fillId="43" borderId="0" xfId="50" applyNumberFormat="1" applyFont="1" applyFill="1" applyBorder="1" applyAlignment="1">
      <alignment horizontal="right"/>
    </xf>
    <xf numFmtId="0" fontId="6" fillId="43" borderId="0" xfId="50" applyNumberFormat="1" applyFont="1" applyFill="1" applyAlignment="1">
      <alignment horizontal="center"/>
    </xf>
    <xf numFmtId="0" fontId="6" fillId="35" borderId="0" xfId="50" applyNumberFormat="1" applyFont="1" applyFill="1" applyAlignment="1">
      <alignment horizontal="center"/>
    </xf>
    <xf numFmtId="0" fontId="4" fillId="43" borderId="0" xfId="50" applyNumberFormat="1" applyFill="1"/>
    <xf numFmtId="0" fontId="0" fillId="43" borderId="0" xfId="50" applyNumberFormat="1" applyFont="1" applyFill="1"/>
    <xf numFmtId="0" fontId="25" fillId="0" borderId="0" xfId="50" applyNumberFormat="1" applyFont="1" applyFill="1" applyAlignment="1" applyProtection="1">
      <alignment horizontal="center"/>
      <protection locked="0"/>
    </xf>
    <xf numFmtId="0" fontId="25" fillId="0" borderId="0" xfId="50" applyNumberFormat="1" applyFont="1" applyFill="1" applyAlignment="1" applyProtection="1">
      <protection locked="0"/>
    </xf>
    <xf numFmtId="165" fontId="0" fillId="0" borderId="0" xfId="0" applyNumberFormat="1"/>
    <xf numFmtId="164" fontId="0" fillId="0" borderId="0" xfId="0" applyNumberFormat="1"/>
    <xf numFmtId="164" fontId="4" fillId="46" borderId="0" xfId="50" applyNumberFormat="1" applyFill="1" applyProtection="1"/>
    <xf numFmtId="0" fontId="6" fillId="46" borderId="0" xfId="50" applyNumberFormat="1" applyFont="1" applyFill="1" applyAlignment="1" applyProtection="1">
      <alignment horizontal="center"/>
    </xf>
    <xf numFmtId="0" fontId="0" fillId="46" borderId="0" xfId="0" applyFill="1" applyProtection="1"/>
    <xf numFmtId="0" fontId="0" fillId="35" borderId="0" xfId="0" applyFill="1" applyProtection="1"/>
    <xf numFmtId="0" fontId="25" fillId="46" borderId="0" xfId="50" applyFont="1" applyFill="1" applyProtection="1"/>
    <xf numFmtId="165" fontId="0" fillId="46" borderId="0" xfId="50" applyNumberFormat="1" applyFont="1" applyFill="1" applyProtection="1"/>
    <xf numFmtId="0" fontId="4" fillId="46" borderId="0" xfId="50" applyNumberFormat="1" applyFill="1" applyProtection="1"/>
    <xf numFmtId="0" fontId="28" fillId="46" borderId="0" xfId="50" applyFont="1" applyFill="1" applyProtection="1"/>
    <xf numFmtId="0" fontId="4" fillId="46" borderId="0" xfId="50" applyFill="1" applyProtection="1"/>
    <xf numFmtId="165" fontId="25" fillId="46" borderId="0" xfId="50" applyNumberFormat="1" applyFont="1" applyFill="1" applyProtection="1"/>
    <xf numFmtId="165" fontId="29" fillId="46" borderId="0" xfId="50" applyNumberFormat="1" applyFont="1" applyFill="1" applyProtection="1"/>
    <xf numFmtId="164" fontId="25" fillId="46" borderId="0" xfId="50" applyNumberFormat="1" applyFont="1" applyFill="1" applyProtection="1"/>
    <xf numFmtId="164" fontId="25" fillId="46" borderId="0" xfId="50" applyNumberFormat="1" applyFont="1" applyFill="1" applyAlignment="1" applyProtection="1">
      <alignment horizontal="right"/>
    </xf>
    <xf numFmtId="165" fontId="25" fillId="46" borderId="0" xfId="50" applyNumberFormat="1" applyFont="1" applyFill="1" applyAlignment="1" applyProtection="1">
      <alignment horizontal="center"/>
    </xf>
    <xf numFmtId="165" fontId="4" fillId="46" borderId="0" xfId="50" applyNumberFormat="1" applyFill="1" applyProtection="1"/>
    <xf numFmtId="165" fontId="25" fillId="46" borderId="0" xfId="50" applyNumberFormat="1" applyFont="1" applyFill="1" applyBorder="1" applyProtection="1"/>
    <xf numFmtId="165" fontId="27" fillId="46" borderId="0" xfId="50" applyNumberFormat="1" applyFont="1" applyFill="1" applyAlignment="1" applyProtection="1">
      <alignment horizontal="right"/>
    </xf>
    <xf numFmtId="164" fontId="27" fillId="46" borderId="0" xfId="50" applyNumberFormat="1" applyFont="1" applyFill="1" applyProtection="1"/>
    <xf numFmtId="165" fontId="27" fillId="46" borderId="0" xfId="50" applyNumberFormat="1" applyFont="1" applyFill="1" applyProtection="1"/>
    <xf numFmtId="165" fontId="25" fillId="46" borderId="0" xfId="50" applyNumberFormat="1" applyFont="1" applyFill="1" applyAlignment="1" applyProtection="1">
      <alignment horizontal="right"/>
    </xf>
    <xf numFmtId="165" fontId="4" fillId="46" borderId="0" xfId="50" applyNumberFormat="1" applyFill="1" applyAlignment="1" applyProtection="1"/>
    <xf numFmtId="0" fontId="25" fillId="46" borderId="0" xfId="0" applyFont="1" applyFill="1" applyAlignment="1" applyProtection="1">
      <alignment horizontal="center"/>
    </xf>
    <xf numFmtId="0" fontId="25" fillId="46" borderId="0" xfId="50" applyFont="1" applyFill="1" applyAlignment="1" applyProtection="1">
      <alignment horizontal="right"/>
    </xf>
    <xf numFmtId="165" fontId="25" fillId="36" borderId="0" xfId="50" applyNumberFormat="1" applyFont="1" applyFill="1" applyProtection="1"/>
    <xf numFmtId="0" fontId="25" fillId="46" borderId="0" xfId="0" applyFont="1" applyFill="1" applyProtection="1"/>
    <xf numFmtId="165" fontId="25" fillId="40" borderId="0" xfId="50" applyNumberFormat="1" applyFont="1" applyFill="1" applyProtection="1"/>
    <xf numFmtId="0" fontId="27" fillId="46" borderId="0" xfId="0" applyFont="1" applyFill="1" applyAlignment="1" applyProtection="1">
      <alignment horizontal="center"/>
    </xf>
    <xf numFmtId="165" fontId="0" fillId="46" borderId="0" xfId="0" applyNumberFormat="1" applyFill="1" applyProtection="1"/>
    <xf numFmtId="165" fontId="4" fillId="40" borderId="0" xfId="50" applyNumberFormat="1" applyFill="1" applyProtection="1"/>
    <xf numFmtId="1" fontId="4" fillId="46" borderId="0" xfId="50" applyNumberFormat="1" applyFill="1" applyBorder="1" applyProtection="1"/>
    <xf numFmtId="1" fontId="0" fillId="46" borderId="0" xfId="0" applyNumberFormat="1" applyFill="1" applyProtection="1"/>
    <xf numFmtId="0" fontId="25" fillId="34" borderId="0" xfId="50" applyFont="1" applyFill="1" applyProtection="1"/>
    <xf numFmtId="164" fontId="25" fillId="34" borderId="0" xfId="50" applyNumberFormat="1" applyFont="1" applyFill="1" applyProtection="1"/>
    <xf numFmtId="165" fontId="25" fillId="34" borderId="0" xfId="50" applyNumberFormat="1" applyFont="1" applyFill="1" applyProtection="1"/>
    <xf numFmtId="165" fontId="25" fillId="34" borderId="0" xfId="50" applyNumberFormat="1" applyFont="1" applyFill="1" applyBorder="1" applyProtection="1"/>
    <xf numFmtId="165" fontId="31" fillId="46" borderId="0" xfId="50" applyNumberFormat="1" applyFont="1" applyFill="1" applyProtection="1"/>
    <xf numFmtId="165" fontId="31" fillId="46" borderId="0" xfId="50" applyNumberFormat="1" applyFont="1" applyFill="1" applyBorder="1" applyProtection="1"/>
    <xf numFmtId="165" fontId="32" fillId="46" borderId="0" xfId="50" applyNumberFormat="1" applyFont="1" applyFill="1" applyProtection="1"/>
    <xf numFmtId="165" fontId="33" fillId="46" borderId="0" xfId="50" applyNumberFormat="1" applyFont="1" applyFill="1" applyProtection="1"/>
    <xf numFmtId="0" fontId="25" fillId="45" borderId="0" xfId="0" applyFont="1" applyFill="1" applyAlignment="1" applyProtection="1">
      <alignment horizontal="center"/>
    </xf>
    <xf numFmtId="0" fontId="25" fillId="0" borderId="0" xfId="50" applyFont="1" applyFill="1" applyAlignment="1" applyProtection="1">
      <alignment horizontal="left"/>
      <protection locked="0"/>
    </xf>
    <xf numFmtId="0" fontId="25" fillId="44" borderId="0" xfId="0" applyFont="1" applyFill="1" applyAlignment="1" applyProtection="1">
      <alignment horizontal="center"/>
    </xf>
    <xf numFmtId="0" fontId="28" fillId="0" borderId="0" xfId="50" applyFont="1" applyFill="1" applyAlignment="1" applyProtection="1">
      <alignment horizontal="left"/>
      <protection locked="0"/>
    </xf>
    <xf numFmtId="165" fontId="25" fillId="38" borderId="0" xfId="50" applyNumberFormat="1" applyFont="1" applyFill="1" applyAlignment="1">
      <alignment horizontal="center"/>
    </xf>
    <xf numFmtId="165" fontId="25" fillId="41" borderId="0" xfId="50" applyNumberFormat="1" applyFont="1" applyFill="1" applyAlignment="1">
      <alignment horizontal="center"/>
    </xf>
  </cellXfs>
  <cellStyles count="52">
    <cellStyle name="20% - Accent1" xfId="19" builtinId="30" hidden="1"/>
    <cellStyle name="20% - Accent2" xfId="23" builtinId="34" hidden="1"/>
    <cellStyle name="20% - Accent3" xfId="27" builtinId="38" hidden="1"/>
    <cellStyle name="20% - Accent4" xfId="31" builtinId="42" hidden="1"/>
    <cellStyle name="20% - Accent5" xfId="35" builtinId="46" hidden="1"/>
    <cellStyle name="20% - Accent6" xfId="39" builtinId="50" hidden="1"/>
    <cellStyle name="40% - Accent1" xfId="20" builtinId="31" hidden="1"/>
    <cellStyle name="40% - Accent2" xfId="24" builtinId="35" hidden="1"/>
    <cellStyle name="40% - Accent3" xfId="28" builtinId="39" hidden="1"/>
    <cellStyle name="40% - Accent4" xfId="32" builtinId="43" hidden="1"/>
    <cellStyle name="40% - Accent5" xfId="36" builtinId="47" hidden="1"/>
    <cellStyle name="40% - Accent6" xfId="40" builtinId="51" hidden="1"/>
    <cellStyle name="60% - Accent1" xfId="21" builtinId="32" hidden="1"/>
    <cellStyle name="60% - Accent2" xfId="25" builtinId="36" hidden="1"/>
    <cellStyle name="60% - Accent3" xfId="29" builtinId="40" hidden="1"/>
    <cellStyle name="60% - Accent4" xfId="33" builtinId="44" hidden="1"/>
    <cellStyle name="60% - Accent5" xfId="37" builtinId="48" hidden="1"/>
    <cellStyle name="60% - Accent6" xfId="41" builtinId="52" hidden="1"/>
    <cellStyle name="Accent1" xfId="18" builtinId="29" hidden="1"/>
    <cellStyle name="Accent2" xfId="22" builtinId="33" hidden="1"/>
    <cellStyle name="Accent3" xfId="26" builtinId="37" hidden="1"/>
    <cellStyle name="Accent4" xfId="30" builtinId="41" hidden="1"/>
    <cellStyle name="Accent5" xfId="34" builtinId="45" hidden="1"/>
    <cellStyle name="Accent6" xfId="38" builtinId="49" hidden="1"/>
    <cellStyle name="Bad" xfId="7" builtinId="27" hidden="1"/>
    <cellStyle name="Calculation" xfId="11" builtinId="22" hidden="1"/>
    <cellStyle name="Check Cell" xfId="13" builtinId="23" hidden="1"/>
    <cellStyle name="Explanatory Text" xfId="16" builtinId="53" hidden="1"/>
    <cellStyle name="Good" xfId="6" builtinId="26" hidden="1"/>
    <cellStyle name="Heading 1" xfId="2" builtinId="16" hidden="1"/>
    <cellStyle name="Heading 2" xfId="3" builtinId="17" hidden="1"/>
    <cellStyle name="Heading 3" xfId="4" builtinId="18" hidden="1"/>
    <cellStyle name="Heading 4" xfId="5" builtinId="19" hidden="1"/>
    <cellStyle name="Headline 1" xfId="46"/>
    <cellStyle name="Headline 2" xfId="47"/>
    <cellStyle name="Headline 3" xfId="48"/>
    <cellStyle name="Hyperlink" xfId="42" builtinId="8" customBuiltin="1"/>
    <cellStyle name="Information" xfId="49"/>
    <cellStyle name="Input" xfId="9" builtinId="20" hidden="1"/>
    <cellStyle name="Linked Cell" xfId="12" builtinId="24" hidden="1"/>
    <cellStyle name="Neutral" xfId="8" builtinId="28" hidden="1"/>
    <cellStyle name="Normal" xfId="0" builtinId="0" customBuiltin="1"/>
    <cellStyle name="Normal 2" xfId="50"/>
    <cellStyle name="Normal 3" xfId="51"/>
    <cellStyle name="Note" xfId="15" builtinId="10" hidden="1"/>
    <cellStyle name="Output" xfId="10" builtinId="21" hidden="1"/>
    <cellStyle name="Table content" xfId="44"/>
    <cellStyle name="Table header" xfId="43"/>
    <cellStyle name="Table result" xfId="45"/>
    <cellStyle name="Title" xfId="1" builtinId="15" hidden="1"/>
    <cellStyle name="Total" xfId="17" builtinId="25" hidden="1"/>
    <cellStyle name="Warning Text" xfId="14" builtinId="11" hidden="1"/>
  </cellStyles>
  <dxfs count="11">
    <dxf>
      <font>
        <color rgb="FFF9B200"/>
      </font>
    </dxf>
    <dxf>
      <font>
        <color theme="0" tint="-0.34998626667073579"/>
      </font>
    </dxf>
    <dxf>
      <font>
        <strike/>
      </font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  <dxf>
      <font>
        <b/>
        <i val="0"/>
      </font>
      <border diagonalUp="0" diagonalDown="0">
        <left/>
        <right/>
        <top/>
        <bottom style="thin">
          <color theme="1"/>
        </bottom>
        <vertical/>
        <horizontal/>
      </border>
    </dxf>
    <dxf>
      <border diagonalUp="0" diagonalDown="0">
        <left/>
        <right/>
        <top/>
        <bottom style="hair">
          <color theme="2" tint="0.59996337778862885"/>
        </bottom>
        <vertical/>
        <horizontal style="hair">
          <color theme="2" tint="0.59996337778862885"/>
        </horizontal>
      </border>
    </dxf>
  </dxfs>
  <tableStyles count="1" defaultTableStyle="TableStyleMedium2" defaultPivotStyle="PivotStyleLight16">
    <tableStyle name="Standard" pivot="0" count="2">
      <tableStyleElement type="wholeTable" dxfId="10"/>
      <tableStyleElement type="headerRow" dxfId="9"/>
    </tableStyle>
  </tableStyles>
  <colors>
    <mruColors>
      <color rgb="FFF9B200"/>
      <color rgb="FF007434"/>
      <color rgb="FFF1FFE5"/>
      <color rgb="FFE5FEFF"/>
      <color rgb="FFFFFFFF"/>
      <color rgb="FFFFD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VSF!$D$35</c:f>
              <c:strCache>
                <c:ptCount val="1"/>
                <c:pt idx="0">
                  <c:v>Target V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VSF!$C$36:$C$435</c:f>
              <c:numCache>
                <c:formatCode>0.0000</c:formatCode>
                <c:ptCount val="400"/>
                <c:pt idx="0">
                  <c:v>2458217.268623</c:v>
                </c:pt>
                <c:pt idx="1">
                  <c:v>2458217.2691199998</c:v>
                </c:pt>
                <c:pt idx="2">
                  <c:v>2458217.270116</c:v>
                </c:pt>
                <c:pt idx="3">
                  <c:v>2458217.2706129998</c:v>
                </c:pt>
                <c:pt idx="4">
                  <c:v>2458217.2711109999</c:v>
                </c:pt>
                <c:pt idx="5">
                  <c:v>2458217.2716089999</c:v>
                </c:pt>
                <c:pt idx="6">
                  <c:v>2458217.2721060002</c:v>
                </c:pt>
                <c:pt idx="7">
                  <c:v>2458217.2726039998</c:v>
                </c:pt>
                <c:pt idx="8">
                  <c:v>2458217.2731019999</c:v>
                </c:pt>
                <c:pt idx="9">
                  <c:v>2458217.2736</c:v>
                </c:pt>
                <c:pt idx="10">
                  <c:v>2458217.2740969998</c:v>
                </c:pt>
                <c:pt idx="11">
                  <c:v>2458217.2745949998</c:v>
                </c:pt>
                <c:pt idx="12">
                  <c:v>2458217.2750929999</c:v>
                </c:pt>
                <c:pt idx="13">
                  <c:v>2458217.2755900002</c:v>
                </c:pt>
                <c:pt idx="14">
                  <c:v>2458217.2760879998</c:v>
                </c:pt>
                <c:pt idx="15">
                  <c:v>2458217.2765859999</c:v>
                </c:pt>
                <c:pt idx="16">
                  <c:v>2458217.2770830002</c:v>
                </c:pt>
                <c:pt idx="17">
                  <c:v>2458217.2775809998</c:v>
                </c:pt>
                <c:pt idx="18">
                  <c:v>2458217.2780789998</c:v>
                </c:pt>
                <c:pt idx="19">
                  <c:v>2458217.2785760001</c:v>
                </c:pt>
                <c:pt idx="20">
                  <c:v>2458217.2790740002</c:v>
                </c:pt>
                <c:pt idx="21">
                  <c:v>2458217.2795719998</c:v>
                </c:pt>
                <c:pt idx="22">
                  <c:v>2458217.2800690001</c:v>
                </c:pt>
                <c:pt idx="23">
                  <c:v>2458217.2805670002</c:v>
                </c:pt>
                <c:pt idx="24">
                  <c:v>2458217.2810650002</c:v>
                </c:pt>
                <c:pt idx="25">
                  <c:v>2458217.281562</c:v>
                </c:pt>
                <c:pt idx="26">
                  <c:v>2458217.2820600001</c:v>
                </c:pt>
                <c:pt idx="27">
                  <c:v>2458217.2825580002</c:v>
                </c:pt>
                <c:pt idx="28">
                  <c:v>2458217.2830559998</c:v>
                </c:pt>
                <c:pt idx="29">
                  <c:v>2458217.2835530001</c:v>
                </c:pt>
                <c:pt idx="30">
                  <c:v>2458217.2840510001</c:v>
                </c:pt>
                <c:pt idx="31">
                  <c:v>2458217.2845490002</c:v>
                </c:pt>
                <c:pt idx="32">
                  <c:v>2458217.285046</c:v>
                </c:pt>
                <c:pt idx="33">
                  <c:v>2458217.2855440001</c:v>
                </c:pt>
                <c:pt idx="34">
                  <c:v>2458217.2860420002</c:v>
                </c:pt>
                <c:pt idx="35">
                  <c:v>2458217.286539</c:v>
                </c:pt>
                <c:pt idx="36">
                  <c:v>2458217.2870370001</c:v>
                </c:pt>
                <c:pt idx="37">
                  <c:v>2458217.2875350001</c:v>
                </c:pt>
                <c:pt idx="38">
                  <c:v>2458217.288032</c:v>
                </c:pt>
                <c:pt idx="39">
                  <c:v>2458217.28853</c:v>
                </c:pt>
                <c:pt idx="40">
                  <c:v>2458217.2890280001</c:v>
                </c:pt>
                <c:pt idx="41">
                  <c:v>2458217.2895249999</c:v>
                </c:pt>
                <c:pt idx="42">
                  <c:v>2458217.290023</c:v>
                </c:pt>
                <c:pt idx="43">
                  <c:v>2458217.290521</c:v>
                </c:pt>
                <c:pt idx="44">
                  <c:v>2458217.2910190001</c:v>
                </c:pt>
                <c:pt idx="45">
                  <c:v>2458217.2915159999</c:v>
                </c:pt>
                <c:pt idx="46">
                  <c:v>2458217.292014</c:v>
                </c:pt>
                <c:pt idx="47">
                  <c:v>2458217.2925120001</c:v>
                </c:pt>
                <c:pt idx="48">
                  <c:v>2458217.2930089999</c:v>
                </c:pt>
                <c:pt idx="49">
                  <c:v>2458217.293507</c:v>
                </c:pt>
                <c:pt idx="50">
                  <c:v>2458217.294005</c:v>
                </c:pt>
                <c:pt idx="51">
                  <c:v>2458217.2945019999</c:v>
                </c:pt>
                <c:pt idx="52">
                  <c:v>2458217.2949999999</c:v>
                </c:pt>
                <c:pt idx="53">
                  <c:v>2458217.295498</c:v>
                </c:pt>
                <c:pt idx="54">
                  <c:v>2458217.2959949998</c:v>
                </c:pt>
                <c:pt idx="55">
                  <c:v>2458217.2964929999</c:v>
                </c:pt>
                <c:pt idx="56">
                  <c:v>2458217.296991</c:v>
                </c:pt>
                <c:pt idx="57">
                  <c:v>2458217.2974879998</c:v>
                </c:pt>
                <c:pt idx="58">
                  <c:v>2458217.2979859998</c:v>
                </c:pt>
                <c:pt idx="59">
                  <c:v>2458217.2984839999</c:v>
                </c:pt>
                <c:pt idx="60">
                  <c:v>2458217.2989810002</c:v>
                </c:pt>
                <c:pt idx="61">
                  <c:v>2458217.2994789998</c:v>
                </c:pt>
                <c:pt idx="62">
                  <c:v>2458217.2999769999</c:v>
                </c:pt>
                <c:pt idx="63">
                  <c:v>2458217.3004749999</c:v>
                </c:pt>
                <c:pt idx="64">
                  <c:v>2458217.3009720002</c:v>
                </c:pt>
                <c:pt idx="65">
                  <c:v>2458217.3014699998</c:v>
                </c:pt>
                <c:pt idx="66">
                  <c:v>2458217.3019679999</c:v>
                </c:pt>
                <c:pt idx="67">
                  <c:v>2458217.3024650002</c:v>
                </c:pt>
                <c:pt idx="68">
                  <c:v>2458217.3029629998</c:v>
                </c:pt>
                <c:pt idx="69">
                  <c:v>2458217.3034609999</c:v>
                </c:pt>
                <c:pt idx="70">
                  <c:v>2458217.3039580001</c:v>
                </c:pt>
                <c:pt idx="71">
                  <c:v>2458217.3044560002</c:v>
                </c:pt>
                <c:pt idx="72">
                  <c:v>2458217.3049539998</c:v>
                </c:pt>
                <c:pt idx="73">
                  <c:v>2458217.3054510001</c:v>
                </c:pt>
                <c:pt idx="74">
                  <c:v>2458217.3059490002</c:v>
                </c:pt>
                <c:pt idx="75">
                  <c:v>2458217.3064469998</c:v>
                </c:pt>
                <c:pt idx="76">
                  <c:v>2458217.3069440001</c:v>
                </c:pt>
                <c:pt idx="77">
                  <c:v>2458217.3074420001</c:v>
                </c:pt>
                <c:pt idx="78">
                  <c:v>2458217.3079400002</c:v>
                </c:pt>
                <c:pt idx="79">
                  <c:v>2458217.3084379998</c:v>
                </c:pt>
                <c:pt idx="80">
                  <c:v>2458217.3089350001</c:v>
                </c:pt>
                <c:pt idx="81">
                  <c:v>2458217.3094330002</c:v>
                </c:pt>
                <c:pt idx="82">
                  <c:v>2458217.3099310002</c:v>
                </c:pt>
                <c:pt idx="83">
                  <c:v>2458217.3108330001</c:v>
                </c:pt>
                <c:pt idx="84">
                  <c:v>2458217.3113310002</c:v>
                </c:pt>
                <c:pt idx="85">
                  <c:v>2458217.3118289998</c:v>
                </c:pt>
                <c:pt idx="86">
                  <c:v>2458217.3123260001</c:v>
                </c:pt>
                <c:pt idx="87">
                  <c:v>2458217.3128240001</c:v>
                </c:pt>
                <c:pt idx="88">
                  <c:v>2458217.3133220002</c:v>
                </c:pt>
                <c:pt idx="89">
                  <c:v>2458217.313819</c:v>
                </c:pt>
                <c:pt idx="90">
                  <c:v>2458217.3143170001</c:v>
                </c:pt>
                <c:pt idx="91">
                  <c:v>2458217.3148150002</c:v>
                </c:pt>
                <c:pt idx="92">
                  <c:v>2458217.315312</c:v>
                </c:pt>
                <c:pt idx="93">
                  <c:v>2458217.3158100001</c:v>
                </c:pt>
                <c:pt idx="94">
                  <c:v>2458217.3163080001</c:v>
                </c:pt>
                <c:pt idx="95">
                  <c:v>2458217.3168060002</c:v>
                </c:pt>
                <c:pt idx="96">
                  <c:v>2458217.317303</c:v>
                </c:pt>
                <c:pt idx="97">
                  <c:v>2458217.3178010001</c:v>
                </c:pt>
                <c:pt idx="98">
                  <c:v>2458217.3182990002</c:v>
                </c:pt>
                <c:pt idx="99">
                  <c:v>2458217.318796</c:v>
                </c:pt>
                <c:pt idx="100">
                  <c:v>2458217.319294</c:v>
                </c:pt>
                <c:pt idx="101">
                  <c:v>2458217.3197920001</c:v>
                </c:pt>
                <c:pt idx="102">
                  <c:v>2458217.3202889999</c:v>
                </c:pt>
                <c:pt idx="103">
                  <c:v>2458217.320787</c:v>
                </c:pt>
                <c:pt idx="104">
                  <c:v>2458217.3212850001</c:v>
                </c:pt>
                <c:pt idx="105">
                  <c:v>2458217.3217819999</c:v>
                </c:pt>
                <c:pt idx="106">
                  <c:v>2458217.32228</c:v>
                </c:pt>
                <c:pt idx="107">
                  <c:v>2458217.322778</c:v>
                </c:pt>
                <c:pt idx="108">
                  <c:v>2458217.3232749999</c:v>
                </c:pt>
                <c:pt idx="109">
                  <c:v>2458217.3237729999</c:v>
                </c:pt>
                <c:pt idx="110">
                  <c:v>2458217.324271</c:v>
                </c:pt>
                <c:pt idx="111">
                  <c:v>2458217.3247690001</c:v>
                </c:pt>
                <c:pt idx="112">
                  <c:v>2458217.3252659999</c:v>
                </c:pt>
                <c:pt idx="113">
                  <c:v>2458217.325764</c:v>
                </c:pt>
                <c:pt idx="114">
                  <c:v>2458217.326262</c:v>
                </c:pt>
                <c:pt idx="115">
                  <c:v>2458217.3267589998</c:v>
                </c:pt>
                <c:pt idx="116">
                  <c:v>2458217.3272569999</c:v>
                </c:pt>
                <c:pt idx="117">
                  <c:v>2458217.327755</c:v>
                </c:pt>
                <c:pt idx="118">
                  <c:v>2458217.3282519998</c:v>
                </c:pt>
                <c:pt idx="119">
                  <c:v>2458217.3287499999</c:v>
                </c:pt>
                <c:pt idx="120">
                  <c:v>2458217.3292479999</c:v>
                </c:pt>
                <c:pt idx="121">
                  <c:v>2458217.3297450002</c:v>
                </c:pt>
                <c:pt idx="122">
                  <c:v>2458217.3418060001</c:v>
                </c:pt>
                <c:pt idx="123">
                  <c:v>2458217.3425349998</c:v>
                </c:pt>
                <c:pt idx="124">
                  <c:v>2458217.3430440002</c:v>
                </c:pt>
                <c:pt idx="125">
                  <c:v>2458217.3435419998</c:v>
                </c:pt>
                <c:pt idx="126">
                  <c:v>2458217.3440390001</c:v>
                </c:pt>
                <c:pt idx="127">
                  <c:v>2458217.3445370002</c:v>
                </c:pt>
                <c:pt idx="128">
                  <c:v>2458217.3450349998</c:v>
                </c:pt>
                <c:pt idx="129">
                  <c:v>2458217.3455320001</c:v>
                </c:pt>
                <c:pt idx="130">
                  <c:v>2458217.3460300001</c:v>
                </c:pt>
                <c:pt idx="131">
                  <c:v>2458217.3465280002</c:v>
                </c:pt>
                <c:pt idx="132">
                  <c:v>2458217.347025</c:v>
                </c:pt>
                <c:pt idx="133">
                  <c:v>2458217.3475230001</c:v>
                </c:pt>
                <c:pt idx="134">
                  <c:v>2458217.3480210002</c:v>
                </c:pt>
                <c:pt idx="135">
                  <c:v>2458217.3485190002</c:v>
                </c:pt>
                <c:pt idx="136">
                  <c:v>2458217.3490160001</c:v>
                </c:pt>
                <c:pt idx="137">
                  <c:v>2458217.3495140001</c:v>
                </c:pt>
                <c:pt idx="138">
                  <c:v>2458217.3500120002</c:v>
                </c:pt>
                <c:pt idx="139">
                  <c:v>2458217.350509</c:v>
                </c:pt>
                <c:pt idx="140">
                  <c:v>2458217.3510070001</c:v>
                </c:pt>
                <c:pt idx="141">
                  <c:v>2458217.3515050001</c:v>
                </c:pt>
                <c:pt idx="142">
                  <c:v>2458217.352002</c:v>
                </c:pt>
                <c:pt idx="143">
                  <c:v>2458217.3525</c:v>
                </c:pt>
                <c:pt idx="144">
                  <c:v>2458217.3529980001</c:v>
                </c:pt>
                <c:pt idx="145">
                  <c:v>2458217.3534949999</c:v>
                </c:pt>
                <c:pt idx="146">
                  <c:v>2458217.353993</c:v>
                </c:pt>
                <c:pt idx="147">
                  <c:v>2458217.3544910001</c:v>
                </c:pt>
                <c:pt idx="148">
                  <c:v>2458217.3549879999</c:v>
                </c:pt>
                <c:pt idx="149">
                  <c:v>2458217.355486</c:v>
                </c:pt>
                <c:pt idx="150">
                  <c:v>2458217.355984</c:v>
                </c:pt>
                <c:pt idx="151">
                  <c:v>2458217.3564809998</c:v>
                </c:pt>
                <c:pt idx="152">
                  <c:v>2458217.3569789999</c:v>
                </c:pt>
                <c:pt idx="153">
                  <c:v>2458217.357477</c:v>
                </c:pt>
                <c:pt idx="154">
                  <c:v>2458217.357975</c:v>
                </c:pt>
                <c:pt idx="155">
                  <c:v>2458217.3584719999</c:v>
                </c:pt>
                <c:pt idx="156">
                  <c:v>2458217.3589699999</c:v>
                </c:pt>
                <c:pt idx="157">
                  <c:v>2458217.359468</c:v>
                </c:pt>
                <c:pt idx="158">
                  <c:v>2458217.3599649998</c:v>
                </c:pt>
                <c:pt idx="159">
                  <c:v>2458217.3604629999</c:v>
                </c:pt>
                <c:pt idx="160">
                  <c:v>2458217.360961</c:v>
                </c:pt>
                <c:pt idx="161">
                  <c:v>2458217.3614579998</c:v>
                </c:pt>
                <c:pt idx="162">
                  <c:v>2458217.3619559999</c:v>
                </c:pt>
                <c:pt idx="163">
                  <c:v>2458217.3624539999</c:v>
                </c:pt>
                <c:pt idx="164">
                  <c:v>2458217.3629510002</c:v>
                </c:pt>
                <c:pt idx="165">
                  <c:v>2458217.3634489998</c:v>
                </c:pt>
                <c:pt idx="166">
                  <c:v>2458217.3639469999</c:v>
                </c:pt>
                <c:pt idx="167">
                  <c:v>2458217.3644440002</c:v>
                </c:pt>
                <c:pt idx="168">
                  <c:v>2458217.3649419998</c:v>
                </c:pt>
                <c:pt idx="169">
                  <c:v>2458217.3654399998</c:v>
                </c:pt>
                <c:pt idx="170">
                  <c:v>2458217.3659379999</c:v>
                </c:pt>
                <c:pt idx="171">
                  <c:v>2458217.3664350002</c:v>
                </c:pt>
                <c:pt idx="172">
                  <c:v>2458217.3669329998</c:v>
                </c:pt>
                <c:pt idx="173">
                  <c:v>2458217.3674309999</c:v>
                </c:pt>
                <c:pt idx="174">
                  <c:v>2458217.3679280002</c:v>
                </c:pt>
                <c:pt idx="175">
                  <c:v>2458217.3684259998</c:v>
                </c:pt>
                <c:pt idx="176">
                  <c:v>2458217.3689239998</c:v>
                </c:pt>
                <c:pt idx="177">
                  <c:v>2458217.3694210001</c:v>
                </c:pt>
                <c:pt idx="178">
                  <c:v>2458217.3699190002</c:v>
                </c:pt>
                <c:pt idx="179">
                  <c:v>2458217.3704169998</c:v>
                </c:pt>
                <c:pt idx="180">
                  <c:v>2458217.3709140001</c:v>
                </c:pt>
                <c:pt idx="181">
                  <c:v>2458217.3714120002</c:v>
                </c:pt>
                <c:pt idx="182">
                  <c:v>2458217.3719100002</c:v>
                </c:pt>
                <c:pt idx="183">
                  <c:v>2458217.372407</c:v>
                </c:pt>
                <c:pt idx="184">
                  <c:v>2458217.3729050001</c:v>
                </c:pt>
                <c:pt idx="185">
                  <c:v>2458217.3734030002</c:v>
                </c:pt>
                <c:pt idx="186">
                  <c:v>2458217.3739</c:v>
                </c:pt>
                <c:pt idx="187">
                  <c:v>2458217.3743980001</c:v>
                </c:pt>
                <c:pt idx="188">
                  <c:v>2458217.3748960001</c:v>
                </c:pt>
                <c:pt idx="189">
                  <c:v>2458217.3753940002</c:v>
                </c:pt>
                <c:pt idx="190">
                  <c:v>2458217.375891</c:v>
                </c:pt>
                <c:pt idx="191">
                  <c:v>2458217.3763890001</c:v>
                </c:pt>
                <c:pt idx="192">
                  <c:v>2458217.3768870002</c:v>
                </c:pt>
                <c:pt idx="193">
                  <c:v>2458217.377384</c:v>
                </c:pt>
                <c:pt idx="194">
                  <c:v>2458217.3778820001</c:v>
                </c:pt>
                <c:pt idx="195">
                  <c:v>2458217.3783800001</c:v>
                </c:pt>
                <c:pt idx="196">
                  <c:v>2458217.378877</c:v>
                </c:pt>
                <c:pt idx="197">
                  <c:v>2458217.379375</c:v>
                </c:pt>
                <c:pt idx="198">
                  <c:v>2458217.3798730001</c:v>
                </c:pt>
                <c:pt idx="199">
                  <c:v>2458217.3803699999</c:v>
                </c:pt>
                <c:pt idx="200">
                  <c:v>2458217.380868</c:v>
                </c:pt>
                <c:pt idx="201">
                  <c:v>2458217.381366</c:v>
                </c:pt>
                <c:pt idx="202">
                  <c:v>2458217.3898149999</c:v>
                </c:pt>
                <c:pt idx="203">
                  <c:v>2458217.3903120002</c:v>
                </c:pt>
                <c:pt idx="204">
                  <c:v>2458217.3908099998</c:v>
                </c:pt>
                <c:pt idx="205">
                  <c:v>2458217.3913079998</c:v>
                </c:pt>
                <c:pt idx="206">
                  <c:v>2458217.3918059999</c:v>
                </c:pt>
                <c:pt idx="207">
                  <c:v>2458217.3923030002</c:v>
                </c:pt>
                <c:pt idx="208">
                  <c:v>2458217.3928009998</c:v>
                </c:pt>
                <c:pt idx="209">
                  <c:v>2458217.3932989999</c:v>
                </c:pt>
                <c:pt idx="210">
                  <c:v>2458217.3937960002</c:v>
                </c:pt>
                <c:pt idx="211">
                  <c:v>2458217.3942940002</c:v>
                </c:pt>
                <c:pt idx="212">
                  <c:v>2458217.3947919998</c:v>
                </c:pt>
                <c:pt idx="213">
                  <c:v>2458217.3952890001</c:v>
                </c:pt>
                <c:pt idx="214">
                  <c:v>2458217.3957870002</c:v>
                </c:pt>
                <c:pt idx="215">
                  <c:v>2458217.3962849998</c:v>
                </c:pt>
                <c:pt idx="216">
                  <c:v>2458217.3967820001</c:v>
                </c:pt>
                <c:pt idx="217">
                  <c:v>2458217.3972800002</c:v>
                </c:pt>
                <c:pt idx="218">
                  <c:v>2458217.3977780002</c:v>
                </c:pt>
                <c:pt idx="219">
                  <c:v>2458217.398275</c:v>
                </c:pt>
                <c:pt idx="220">
                  <c:v>2458217.3987730001</c:v>
                </c:pt>
                <c:pt idx="221">
                  <c:v>2458217.3992710002</c:v>
                </c:pt>
                <c:pt idx="222">
                  <c:v>2458217.3997689998</c:v>
                </c:pt>
                <c:pt idx="223">
                  <c:v>2458217.4002660001</c:v>
                </c:pt>
                <c:pt idx="224">
                  <c:v>2458217.4007640001</c:v>
                </c:pt>
                <c:pt idx="225">
                  <c:v>2458217.4012620002</c:v>
                </c:pt>
                <c:pt idx="226">
                  <c:v>2458217.401759</c:v>
                </c:pt>
                <c:pt idx="227">
                  <c:v>2458217.4022570001</c:v>
                </c:pt>
                <c:pt idx="228">
                  <c:v>2458217.4027550002</c:v>
                </c:pt>
                <c:pt idx="229">
                  <c:v>2458217.403252</c:v>
                </c:pt>
                <c:pt idx="230">
                  <c:v>2458217.4037500001</c:v>
                </c:pt>
                <c:pt idx="231">
                  <c:v>2458217.4042480001</c:v>
                </c:pt>
                <c:pt idx="232">
                  <c:v>2458217.4047449999</c:v>
                </c:pt>
                <c:pt idx="233">
                  <c:v>2458217.405243</c:v>
                </c:pt>
                <c:pt idx="234">
                  <c:v>2458217.4057410001</c:v>
                </c:pt>
                <c:pt idx="235">
                  <c:v>2458217.4062379999</c:v>
                </c:pt>
                <c:pt idx="236">
                  <c:v>2458217.406736</c:v>
                </c:pt>
                <c:pt idx="237">
                  <c:v>2458217.407234</c:v>
                </c:pt>
                <c:pt idx="238">
                  <c:v>2458217.4077309999</c:v>
                </c:pt>
                <c:pt idx="239">
                  <c:v>2458217.4082289999</c:v>
                </c:pt>
                <c:pt idx="240">
                  <c:v>2458217.408727</c:v>
                </c:pt>
                <c:pt idx="241">
                  <c:v>2458217.4092250001</c:v>
                </c:pt>
                <c:pt idx="242">
                  <c:v>2458217.4097219999</c:v>
                </c:pt>
                <c:pt idx="243">
                  <c:v>2458217.41022</c:v>
                </c:pt>
                <c:pt idx="244">
                  <c:v>2458217.410718</c:v>
                </c:pt>
                <c:pt idx="245">
                  <c:v>2458217.4112149999</c:v>
                </c:pt>
                <c:pt idx="246">
                  <c:v>2458217.4117129999</c:v>
                </c:pt>
                <c:pt idx="247">
                  <c:v>2458217.412211</c:v>
                </c:pt>
                <c:pt idx="248">
                  <c:v>2458217.4127079998</c:v>
                </c:pt>
                <c:pt idx="249">
                  <c:v>2458217.4132059999</c:v>
                </c:pt>
                <c:pt idx="250">
                  <c:v>2458217.4137039999</c:v>
                </c:pt>
                <c:pt idx="251">
                  <c:v>2458217.4142009998</c:v>
                </c:pt>
                <c:pt idx="252">
                  <c:v>2458217.4146989998</c:v>
                </c:pt>
                <c:pt idx="253">
                  <c:v>2458217.4151969999</c:v>
                </c:pt>
                <c:pt idx="254">
                  <c:v>2458217.4156940002</c:v>
                </c:pt>
                <c:pt idx="255">
                  <c:v>2458217.4161919998</c:v>
                </c:pt>
                <c:pt idx="256">
                  <c:v>2458217.4166899999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xVal>
          <c:yVal>
            <c:numRef>
              <c:f>VSF!$D$36:$D$435</c:f>
              <c:numCache>
                <c:formatCode>0.000</c:formatCode>
                <c:ptCount val="400"/>
                <c:pt idx="0">
                  <c:v>10.928167292748556</c:v>
                </c:pt>
                <c:pt idx="1">
                  <c:v>10.894350379429973</c:v>
                </c:pt>
                <c:pt idx="2">
                  <c:v>10.862187150714055</c:v>
                </c:pt>
                <c:pt idx="3">
                  <c:v>10.87026608096801</c:v>
                </c:pt>
                <c:pt idx="4">
                  <c:v>10.810669091715431</c:v>
                </c:pt>
                <c:pt idx="5">
                  <c:v>10.835049884190099</c:v>
                </c:pt>
                <c:pt idx="6">
                  <c:v>10.822806797836451</c:v>
                </c:pt>
                <c:pt idx="7">
                  <c:v>10.811603863467434</c:v>
                </c:pt>
                <c:pt idx="8">
                  <c:v>10.854701443052429</c:v>
                </c:pt>
                <c:pt idx="9">
                  <c:v>10.828696037926486</c:v>
                </c:pt>
                <c:pt idx="10">
                  <c:v>10.848942510587761</c:v>
                </c:pt>
                <c:pt idx="11">
                  <c:v>10.841104469985481</c:v>
                </c:pt>
                <c:pt idx="12">
                  <c:v>10.845179422990212</c:v>
                </c:pt>
                <c:pt idx="13">
                  <c:v>10.862020201833014</c:v>
                </c:pt>
                <c:pt idx="14">
                  <c:v>10.874566679427152</c:v>
                </c:pt>
                <c:pt idx="15">
                  <c:v>10.872756032527597</c:v>
                </c:pt>
                <c:pt idx="16">
                  <c:v>10.875532986920549</c:v>
                </c:pt>
                <c:pt idx="17">
                  <c:v>10.887295535364293</c:v>
                </c:pt>
                <c:pt idx="18">
                  <c:v>10.877056521491985</c:v>
                </c:pt>
                <c:pt idx="19">
                  <c:v>10.912793560640397</c:v>
                </c:pt>
                <c:pt idx="20">
                  <c:v>10.940096264531507</c:v>
                </c:pt>
                <c:pt idx="21">
                  <c:v>10.911267230544125</c:v>
                </c:pt>
                <c:pt idx="22">
                  <c:v>10.939025049772608</c:v>
                </c:pt>
                <c:pt idx="23">
                  <c:v>10.968645630033008</c:v>
                </c:pt>
                <c:pt idx="24">
                  <c:v>10.922240614078078</c:v>
                </c:pt>
                <c:pt idx="25">
                  <c:v>10.997584903239584</c:v>
                </c:pt>
                <c:pt idx="26">
                  <c:v>10.976908108771923</c:v>
                </c:pt>
                <c:pt idx="27">
                  <c:v>11.009006149137671</c:v>
                </c:pt>
                <c:pt idx="28">
                  <c:v>10.997049847026284</c:v>
                </c:pt>
                <c:pt idx="29">
                  <c:v>11.017004440406465</c:v>
                </c:pt>
                <c:pt idx="30">
                  <c:v>11.007758964533794</c:v>
                </c:pt>
                <c:pt idx="31">
                  <c:v>11.059228785205425</c:v>
                </c:pt>
                <c:pt idx="32">
                  <c:v>11.019096809256292</c:v>
                </c:pt>
                <c:pt idx="33">
                  <c:v>11.02914044950858</c:v>
                </c:pt>
                <c:pt idx="34">
                  <c:v>11.050110058109894</c:v>
                </c:pt>
                <c:pt idx="35">
                  <c:v>11.076047828467869</c:v>
                </c:pt>
                <c:pt idx="36">
                  <c:v>11.090169316853045</c:v>
                </c:pt>
                <c:pt idx="37">
                  <c:v>11.108819340058098</c:v>
                </c:pt>
                <c:pt idx="38">
                  <c:v>11.106207511404852</c:v>
                </c:pt>
                <c:pt idx="39">
                  <c:v>11.095243720094819</c:v>
                </c:pt>
                <c:pt idx="40">
                  <c:v>11.146963370536797</c:v>
                </c:pt>
                <c:pt idx="41">
                  <c:v>11.132534735957924</c:v>
                </c:pt>
                <c:pt idx="42">
                  <c:v>11.155845222328979</c:v>
                </c:pt>
                <c:pt idx="43">
                  <c:v>11.118699795111533</c:v>
                </c:pt>
                <c:pt idx="44">
                  <c:v>11.162874744345791</c:v>
                </c:pt>
                <c:pt idx="45">
                  <c:v>11.136036158628984</c:v>
                </c:pt>
                <c:pt idx="46">
                  <c:v>11.146330659775701</c:v>
                </c:pt>
                <c:pt idx="47">
                  <c:v>11.190089581298372</c:v>
                </c:pt>
                <c:pt idx="48">
                  <c:v>11.189098648953857</c:v>
                </c:pt>
                <c:pt idx="49">
                  <c:v>11.215264633726605</c:v>
                </c:pt>
                <c:pt idx="50">
                  <c:v>11.179475159116606</c:v>
                </c:pt>
                <c:pt idx="51">
                  <c:v>11.186278338375443</c:v>
                </c:pt>
                <c:pt idx="52">
                  <c:v>11.190817587369494</c:v>
                </c:pt>
                <c:pt idx="53">
                  <c:v>11.198866120952459</c:v>
                </c:pt>
                <c:pt idx="54">
                  <c:v>11.213296645272175</c:v>
                </c:pt>
                <c:pt idx="55">
                  <c:v>11.187068375603273</c:v>
                </c:pt>
                <c:pt idx="56">
                  <c:v>11.219483742409523</c:v>
                </c:pt>
                <c:pt idx="57">
                  <c:v>11.243891076749783</c:v>
                </c:pt>
                <c:pt idx="58">
                  <c:v>11.234424057326736</c:v>
                </c:pt>
                <c:pt idx="59">
                  <c:v>11.249080635397831</c:v>
                </c:pt>
                <c:pt idx="60">
                  <c:v>11.221937448314016</c:v>
                </c:pt>
                <c:pt idx="61">
                  <c:v>11.245336521164461</c:v>
                </c:pt>
                <c:pt idx="62">
                  <c:v>11.269281745551178</c:v>
                </c:pt>
                <c:pt idx="63">
                  <c:v>11.291002766723539</c:v>
                </c:pt>
                <c:pt idx="64">
                  <c:v>11.287035482978659</c:v>
                </c:pt>
                <c:pt idx="65">
                  <c:v>11.312933546156216</c:v>
                </c:pt>
                <c:pt idx="66">
                  <c:v>11.273297837800138</c:v>
                </c:pt>
                <c:pt idx="67">
                  <c:v>11.283719426799264</c:v>
                </c:pt>
                <c:pt idx="68">
                  <c:v>11.329291188764509</c:v>
                </c:pt>
                <c:pt idx="69">
                  <c:v>11.289629521147335</c:v>
                </c:pt>
                <c:pt idx="70">
                  <c:v>11.314719762888394</c:v>
                </c:pt>
                <c:pt idx="71">
                  <c:v>11.336465172601985</c:v>
                </c:pt>
                <c:pt idx="72">
                  <c:v>11.27783601193053</c:v>
                </c:pt>
                <c:pt idx="73">
                  <c:v>11.304553370630172</c:v>
                </c:pt>
                <c:pt idx="74">
                  <c:v>11.321474958634886</c:v>
                </c:pt>
                <c:pt idx="75">
                  <c:v>11.313573574320481</c:v>
                </c:pt>
                <c:pt idx="76">
                  <c:v>11.320697206889074</c:v>
                </c:pt>
                <c:pt idx="77">
                  <c:v>11.314291436292862</c:v>
                </c:pt>
                <c:pt idx="78">
                  <c:v>11.336405062973043</c:v>
                </c:pt>
                <c:pt idx="79">
                  <c:v>11.359130679264034</c:v>
                </c:pt>
                <c:pt idx="80">
                  <c:v>11.350850196737206</c:v>
                </c:pt>
                <c:pt idx="81">
                  <c:v>11.364990525991656</c:v>
                </c:pt>
                <c:pt idx="82">
                  <c:v>11.351464331405095</c:v>
                </c:pt>
                <c:pt idx="83">
                  <c:v>11.415712115703407</c:v>
                </c:pt>
                <c:pt idx="84">
                  <c:v>11.379767105688757</c:v>
                </c:pt>
                <c:pt idx="85">
                  <c:v>11.371463211094737</c:v>
                </c:pt>
                <c:pt idx="86">
                  <c:v>11.371952582228511</c:v>
                </c:pt>
                <c:pt idx="87">
                  <c:v>11.362214939113755</c:v>
                </c:pt>
                <c:pt idx="88">
                  <c:v>11.375471942241736</c:v>
                </c:pt>
                <c:pt idx="89">
                  <c:v>11.394629082866443</c:v>
                </c:pt>
                <c:pt idx="90">
                  <c:v>11.365144958305896</c:v>
                </c:pt>
                <c:pt idx="91">
                  <c:v>11.386326483187299</c:v>
                </c:pt>
                <c:pt idx="92">
                  <c:v>11.37834578878933</c:v>
                </c:pt>
                <c:pt idx="93">
                  <c:v>11.385272341335236</c:v>
                </c:pt>
                <c:pt idx="94">
                  <c:v>11.374805396925142</c:v>
                </c:pt>
                <c:pt idx="95">
                  <c:v>11.405090226784637</c:v>
                </c:pt>
                <c:pt idx="96">
                  <c:v>11.413002659285089</c:v>
                </c:pt>
                <c:pt idx="97">
                  <c:v>11.388991927078456</c:v>
                </c:pt>
                <c:pt idx="98">
                  <c:v>11.386997243503018</c:v>
                </c:pt>
                <c:pt idx="99">
                  <c:v>11.410794706333556</c:v>
                </c:pt>
                <c:pt idx="100">
                  <c:v>11.395605251577125</c:v>
                </c:pt>
                <c:pt idx="101">
                  <c:v>11.402042996039262</c:v>
                </c:pt>
                <c:pt idx="102">
                  <c:v>11.471214378326366</c:v>
                </c:pt>
                <c:pt idx="103">
                  <c:v>11.397357763092486</c:v>
                </c:pt>
                <c:pt idx="104">
                  <c:v>11.371043941513518</c:v>
                </c:pt>
                <c:pt idx="105">
                  <c:v>11.407158269791262</c:v>
                </c:pt>
                <c:pt idx="106">
                  <c:v>11.426065238454994</c:v>
                </c:pt>
                <c:pt idx="107">
                  <c:v>11.38669651772144</c:v>
                </c:pt>
                <c:pt idx="108">
                  <c:v>11.384902557818009</c:v>
                </c:pt>
                <c:pt idx="109">
                  <c:v>11.39645461947373</c:v>
                </c:pt>
                <c:pt idx="110">
                  <c:v>11.426967519503625</c:v>
                </c:pt>
                <c:pt idx="111">
                  <c:v>11.446593594060031</c:v>
                </c:pt>
                <c:pt idx="112">
                  <c:v>11.414626757180782</c:v>
                </c:pt>
                <c:pt idx="113">
                  <c:v>11.430531706111559</c:v>
                </c:pt>
                <c:pt idx="114">
                  <c:v>11.439987279992797</c:v>
                </c:pt>
                <c:pt idx="115">
                  <c:v>11.425973809908998</c:v>
                </c:pt>
                <c:pt idx="116">
                  <c:v>11.401257705493881</c:v>
                </c:pt>
                <c:pt idx="117">
                  <c:v>11.443092338648858</c:v>
                </c:pt>
                <c:pt idx="118">
                  <c:v>11.45779810468386</c:v>
                </c:pt>
                <c:pt idx="119">
                  <c:v>11.46149677947146</c:v>
                </c:pt>
                <c:pt idx="120">
                  <c:v>11.397262667343748</c:v>
                </c:pt>
                <c:pt idx="121">
                  <c:v>11.429201613865979</c:v>
                </c:pt>
                <c:pt idx="122">
                  <c:v>11.356163366099493</c:v>
                </c:pt>
                <c:pt idx="123">
                  <c:v>11.34622936590347</c:v>
                </c:pt>
                <c:pt idx="124">
                  <c:v>11.344614362991232</c:v>
                </c:pt>
                <c:pt idx="125">
                  <c:v>11.337891591378098</c:v>
                </c:pt>
                <c:pt idx="126">
                  <c:v>11.317260815020722</c:v>
                </c:pt>
                <c:pt idx="127">
                  <c:v>11.325193210849084</c:v>
                </c:pt>
                <c:pt idx="128">
                  <c:v>11.282162440811561</c:v>
                </c:pt>
                <c:pt idx="129">
                  <c:v>11.260197673973133</c:v>
                </c:pt>
                <c:pt idx="130">
                  <c:v>11.260528895568315</c:v>
                </c:pt>
                <c:pt idx="131">
                  <c:v>11.275927022371418</c:v>
                </c:pt>
                <c:pt idx="132">
                  <c:v>11.22817540998072</c:v>
                </c:pt>
                <c:pt idx="133">
                  <c:v>11.267337479421931</c:v>
                </c:pt>
                <c:pt idx="134">
                  <c:v>11.259278489909802</c:v>
                </c:pt>
                <c:pt idx="135">
                  <c:v>11.216479196178197</c:v>
                </c:pt>
                <c:pt idx="136">
                  <c:v>11.199096270579465</c:v>
                </c:pt>
                <c:pt idx="137">
                  <c:v>11.169162985307395</c:v>
                </c:pt>
                <c:pt idx="138">
                  <c:v>11.175469589214464</c:v>
                </c:pt>
                <c:pt idx="139">
                  <c:v>11.150829594423669</c:v>
                </c:pt>
                <c:pt idx="140">
                  <c:v>11.165571807988668</c:v>
                </c:pt>
                <c:pt idx="141">
                  <c:v>11.128132704567905</c:v>
                </c:pt>
                <c:pt idx="142">
                  <c:v>11.114405921731754</c:v>
                </c:pt>
                <c:pt idx="143">
                  <c:v>11.106017354572586</c:v>
                </c:pt>
                <c:pt idx="144">
                  <c:v>11.100229382255408</c:v>
                </c:pt>
                <c:pt idx="145">
                  <c:v>11.09111019011346</c:v>
                </c:pt>
                <c:pt idx="146">
                  <c:v>11.089854667704259</c:v>
                </c:pt>
                <c:pt idx="147">
                  <c:v>11.057669215609303</c:v>
                </c:pt>
                <c:pt idx="148">
                  <c:v>11.043284096242553</c:v>
                </c:pt>
                <c:pt idx="149">
                  <c:v>11.039388494519264</c:v>
                </c:pt>
                <c:pt idx="150">
                  <c:v>11.066994262707945</c:v>
                </c:pt>
                <c:pt idx="151">
                  <c:v>11.02795492728788</c:v>
                </c:pt>
                <c:pt idx="152">
                  <c:v>11.037020638867331</c:v>
                </c:pt>
                <c:pt idx="153">
                  <c:v>10.998821462854339</c:v>
                </c:pt>
                <c:pt idx="154">
                  <c:v>11.035362065315013</c:v>
                </c:pt>
                <c:pt idx="155">
                  <c:v>11.036142203742919</c:v>
                </c:pt>
                <c:pt idx="156">
                  <c:v>10.999637747478708</c:v>
                </c:pt>
                <c:pt idx="157">
                  <c:v>11.043876605899337</c:v>
                </c:pt>
                <c:pt idx="158">
                  <c:v>11.052211359511114</c:v>
                </c:pt>
                <c:pt idx="159">
                  <c:v>11.058754102625192</c:v>
                </c:pt>
                <c:pt idx="160">
                  <c:v>11.028875981458178</c:v>
                </c:pt>
                <c:pt idx="161">
                  <c:v>11.05144571029094</c:v>
                </c:pt>
                <c:pt idx="162">
                  <c:v>11.074231913933955</c:v>
                </c:pt>
                <c:pt idx="163">
                  <c:v>11.066871815021413</c:v>
                </c:pt>
                <c:pt idx="164">
                  <c:v>11.041788941174991</c:v>
                </c:pt>
                <c:pt idx="165">
                  <c:v>11.098048323001315</c:v>
                </c:pt>
                <c:pt idx="166">
                  <c:v>11.047628846020663</c:v>
                </c:pt>
                <c:pt idx="167">
                  <c:v>11.072127423579708</c:v>
                </c:pt>
                <c:pt idx="168">
                  <c:v>11.053429468749039</c:v>
                </c:pt>
                <c:pt idx="169">
                  <c:v>11.051998541943705</c:v>
                </c:pt>
                <c:pt idx="170">
                  <c:v>11.047369402960699</c:v>
                </c:pt>
                <c:pt idx="171">
                  <c:v>11.094543041867299</c:v>
                </c:pt>
                <c:pt idx="172">
                  <c:v>11.092519034385555</c:v>
                </c:pt>
                <c:pt idx="173">
                  <c:v>11.076609262069303</c:v>
                </c:pt>
                <c:pt idx="174">
                  <c:v>11.107625032525663</c:v>
                </c:pt>
                <c:pt idx="175">
                  <c:v>11.08188502958509</c:v>
                </c:pt>
                <c:pt idx="176">
                  <c:v>11.11816995234841</c:v>
                </c:pt>
                <c:pt idx="177">
                  <c:v>11.109657044839933</c:v>
                </c:pt>
                <c:pt idx="178">
                  <c:v>11.121595293068369</c:v>
                </c:pt>
                <c:pt idx="179">
                  <c:v>11.130546924561413</c:v>
                </c:pt>
                <c:pt idx="180">
                  <c:v>11.145902022794152</c:v>
                </c:pt>
                <c:pt idx="181">
                  <c:v>11.148322510194944</c:v>
                </c:pt>
                <c:pt idx="182">
                  <c:v>11.150276601147487</c:v>
                </c:pt>
                <c:pt idx="183">
                  <c:v>11.161034620687245</c:v>
                </c:pt>
                <c:pt idx="184">
                  <c:v>11.202338516966913</c:v>
                </c:pt>
                <c:pt idx="185">
                  <c:v>11.165916717865324</c:v>
                </c:pt>
                <c:pt idx="186">
                  <c:v>11.186485630310839</c:v>
                </c:pt>
                <c:pt idx="187">
                  <c:v>11.170978593732285</c:v>
                </c:pt>
                <c:pt idx="188">
                  <c:v>11.192793738378755</c:v>
                </c:pt>
                <c:pt idx="189">
                  <c:v>11.160033968183404</c:v>
                </c:pt>
                <c:pt idx="190">
                  <c:v>11.177637022003966</c:v>
                </c:pt>
                <c:pt idx="191">
                  <c:v>11.190083237748022</c:v>
                </c:pt>
                <c:pt idx="192">
                  <c:v>11.195333918578728</c:v>
                </c:pt>
                <c:pt idx="193">
                  <c:v>11.165631727662962</c:v>
                </c:pt>
                <c:pt idx="194">
                  <c:v>11.204141108206629</c:v>
                </c:pt>
                <c:pt idx="195">
                  <c:v>11.234823897115271</c:v>
                </c:pt>
                <c:pt idx="196">
                  <c:v>11.22515070650028</c:v>
                </c:pt>
                <c:pt idx="197">
                  <c:v>11.259622071587579</c:v>
                </c:pt>
                <c:pt idx="198">
                  <c:v>11.235080662213383</c:v>
                </c:pt>
                <c:pt idx="199">
                  <c:v>11.232375278478569</c:v>
                </c:pt>
                <c:pt idx="200">
                  <c:v>11.231102595399086</c:v>
                </c:pt>
                <c:pt idx="201">
                  <c:v>11.19841260849018</c:v>
                </c:pt>
                <c:pt idx="202">
                  <c:v>11.349039551615098</c:v>
                </c:pt>
                <c:pt idx="203">
                  <c:v>11.332044420057457</c:v>
                </c:pt>
                <c:pt idx="204">
                  <c:v>11.352203475382916</c:v>
                </c:pt>
                <c:pt idx="205">
                  <c:v>11.352269200442128</c:v>
                </c:pt>
                <c:pt idx="206">
                  <c:v>11.340966953453469</c:v>
                </c:pt>
                <c:pt idx="207">
                  <c:v>11.339661448243698</c:v>
                </c:pt>
                <c:pt idx="208">
                  <c:v>11.326141204111664</c:v>
                </c:pt>
                <c:pt idx="209">
                  <c:v>11.295121746576323</c:v>
                </c:pt>
                <c:pt idx="210">
                  <c:v>11.353795435918164</c:v>
                </c:pt>
                <c:pt idx="211">
                  <c:v>11.328878762903051</c:v>
                </c:pt>
                <c:pt idx="212">
                  <c:v>11.381806758252807</c:v>
                </c:pt>
                <c:pt idx="213">
                  <c:v>11.343211363242446</c:v>
                </c:pt>
                <c:pt idx="214">
                  <c:v>11.340331453978694</c:v>
                </c:pt>
                <c:pt idx="215">
                  <c:v>11.389306762702674</c:v>
                </c:pt>
                <c:pt idx="216">
                  <c:v>11.331739307031429</c:v>
                </c:pt>
                <c:pt idx="217">
                  <c:v>11.369241924048124</c:v>
                </c:pt>
                <c:pt idx="218">
                  <c:v>11.378869889297931</c:v>
                </c:pt>
                <c:pt idx="219">
                  <c:v>11.368233682516644</c:v>
                </c:pt>
                <c:pt idx="220">
                  <c:v>11.367695476884693</c:v>
                </c:pt>
                <c:pt idx="221">
                  <c:v>11.371496816430934</c:v>
                </c:pt>
                <c:pt idx="222">
                  <c:v>11.365937454676642</c:v>
                </c:pt>
                <c:pt idx="223">
                  <c:v>11.417341996700495</c:v>
                </c:pt>
                <c:pt idx="224">
                  <c:v>11.401728154842163</c:v>
                </c:pt>
                <c:pt idx="225">
                  <c:v>11.360916791881595</c:v>
                </c:pt>
                <c:pt idx="226">
                  <c:v>11.40784793638643</c:v>
                </c:pt>
                <c:pt idx="227">
                  <c:v>11.39420528966683</c:v>
                </c:pt>
                <c:pt idx="228">
                  <c:v>11.369090023329607</c:v>
                </c:pt>
                <c:pt idx="229">
                  <c:v>11.365440766584227</c:v>
                </c:pt>
                <c:pt idx="230">
                  <c:v>11.412720924293337</c:v>
                </c:pt>
                <c:pt idx="231">
                  <c:v>11.4572777808218</c:v>
                </c:pt>
                <c:pt idx="232">
                  <c:v>11.411936859425927</c:v>
                </c:pt>
                <c:pt idx="233">
                  <c:v>11.382452821374265</c:v>
                </c:pt>
                <c:pt idx="234">
                  <c:v>11.391437827072744</c:v>
                </c:pt>
                <c:pt idx="235">
                  <c:v>11.430625249801851</c:v>
                </c:pt>
                <c:pt idx="236">
                  <c:v>11.38526772824739</c:v>
                </c:pt>
                <c:pt idx="237">
                  <c:v>11.365385373563695</c:v>
                </c:pt>
                <c:pt idx="238">
                  <c:v>11.415112877156615</c:v>
                </c:pt>
                <c:pt idx="239">
                  <c:v>11.448911615073015</c:v>
                </c:pt>
                <c:pt idx="240">
                  <c:v>11.412926873965036</c:v>
                </c:pt>
                <c:pt idx="241">
                  <c:v>11.42393027592796</c:v>
                </c:pt>
                <c:pt idx="242">
                  <c:v>11.426955548752145</c:v>
                </c:pt>
                <c:pt idx="243">
                  <c:v>11.381497498608487</c:v>
                </c:pt>
                <c:pt idx="244">
                  <c:v>11.421285276732485</c:v>
                </c:pt>
                <c:pt idx="245">
                  <c:v>11.43253734116619</c:v>
                </c:pt>
                <c:pt idx="246">
                  <c:v>11.433488217869074</c:v>
                </c:pt>
                <c:pt idx="247">
                  <c:v>11.401695195838263</c:v>
                </c:pt>
                <c:pt idx="248">
                  <c:v>11.386179085743697</c:v>
                </c:pt>
                <c:pt idx="249">
                  <c:v>11.399693089838719</c:v>
                </c:pt>
                <c:pt idx="250">
                  <c:v>11.409987413625069</c:v>
                </c:pt>
                <c:pt idx="251">
                  <c:v>11.43653332402585</c:v>
                </c:pt>
                <c:pt idx="252">
                  <c:v>11.426473132262993</c:v>
                </c:pt>
                <c:pt idx="253">
                  <c:v>11.443250955086858</c:v>
                </c:pt>
                <c:pt idx="254">
                  <c:v>11.442028880129827</c:v>
                </c:pt>
                <c:pt idx="255">
                  <c:v>11.440925911620655</c:v>
                </c:pt>
                <c:pt idx="256">
                  <c:v>11.43662874724861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AA-450F-9C0F-FA8DB925D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12032"/>
        <c:axId val="74813824"/>
      </c:scatterChart>
      <c:valAx>
        <c:axId val="7481203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13824"/>
        <c:crosses val="autoZero"/>
        <c:crossBetween val="midCat"/>
      </c:valAx>
      <c:valAx>
        <c:axId val="74813824"/>
        <c:scaling>
          <c:orientation val="maxMin"/>
          <c:max val="11.6"/>
          <c:min val="10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12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VSF!$G$35</c:f>
              <c:strCache>
                <c:ptCount val="1"/>
                <c:pt idx="0">
                  <c:v>Check V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VSF!$C$36:$C$435</c:f>
              <c:numCache>
                <c:formatCode>0.0000</c:formatCode>
                <c:ptCount val="400"/>
                <c:pt idx="0">
                  <c:v>2458217.268623</c:v>
                </c:pt>
                <c:pt idx="1">
                  <c:v>2458217.2691199998</c:v>
                </c:pt>
                <c:pt idx="2">
                  <c:v>2458217.270116</c:v>
                </c:pt>
                <c:pt idx="3">
                  <c:v>2458217.2706129998</c:v>
                </c:pt>
                <c:pt idx="4">
                  <c:v>2458217.2711109999</c:v>
                </c:pt>
                <c:pt idx="5">
                  <c:v>2458217.2716089999</c:v>
                </c:pt>
                <c:pt idx="6">
                  <c:v>2458217.2721060002</c:v>
                </c:pt>
                <c:pt idx="7">
                  <c:v>2458217.2726039998</c:v>
                </c:pt>
                <c:pt idx="8">
                  <c:v>2458217.2731019999</c:v>
                </c:pt>
                <c:pt idx="9">
                  <c:v>2458217.2736</c:v>
                </c:pt>
                <c:pt idx="10">
                  <c:v>2458217.2740969998</c:v>
                </c:pt>
                <c:pt idx="11">
                  <c:v>2458217.2745949998</c:v>
                </c:pt>
                <c:pt idx="12">
                  <c:v>2458217.2750929999</c:v>
                </c:pt>
                <c:pt idx="13">
                  <c:v>2458217.2755900002</c:v>
                </c:pt>
                <c:pt idx="14">
                  <c:v>2458217.2760879998</c:v>
                </c:pt>
                <c:pt idx="15">
                  <c:v>2458217.2765859999</c:v>
                </c:pt>
                <c:pt idx="16">
                  <c:v>2458217.2770830002</c:v>
                </c:pt>
                <c:pt idx="17">
                  <c:v>2458217.2775809998</c:v>
                </c:pt>
                <c:pt idx="18">
                  <c:v>2458217.2780789998</c:v>
                </c:pt>
                <c:pt idx="19">
                  <c:v>2458217.2785760001</c:v>
                </c:pt>
                <c:pt idx="20">
                  <c:v>2458217.2790740002</c:v>
                </c:pt>
                <c:pt idx="21">
                  <c:v>2458217.2795719998</c:v>
                </c:pt>
                <c:pt idx="22">
                  <c:v>2458217.2800690001</c:v>
                </c:pt>
                <c:pt idx="23">
                  <c:v>2458217.2805670002</c:v>
                </c:pt>
                <c:pt idx="24">
                  <c:v>2458217.2810650002</c:v>
                </c:pt>
                <c:pt idx="25">
                  <c:v>2458217.281562</c:v>
                </c:pt>
                <c:pt idx="26">
                  <c:v>2458217.2820600001</c:v>
                </c:pt>
                <c:pt idx="27">
                  <c:v>2458217.2825580002</c:v>
                </c:pt>
                <c:pt idx="28">
                  <c:v>2458217.2830559998</c:v>
                </c:pt>
                <c:pt idx="29">
                  <c:v>2458217.2835530001</c:v>
                </c:pt>
                <c:pt idx="30">
                  <c:v>2458217.2840510001</c:v>
                </c:pt>
                <c:pt idx="31">
                  <c:v>2458217.2845490002</c:v>
                </c:pt>
                <c:pt idx="32">
                  <c:v>2458217.285046</c:v>
                </c:pt>
                <c:pt idx="33">
                  <c:v>2458217.2855440001</c:v>
                </c:pt>
                <c:pt idx="34">
                  <c:v>2458217.2860420002</c:v>
                </c:pt>
                <c:pt idx="35">
                  <c:v>2458217.286539</c:v>
                </c:pt>
                <c:pt idx="36">
                  <c:v>2458217.2870370001</c:v>
                </c:pt>
                <c:pt idx="37">
                  <c:v>2458217.2875350001</c:v>
                </c:pt>
                <c:pt idx="38">
                  <c:v>2458217.288032</c:v>
                </c:pt>
                <c:pt idx="39">
                  <c:v>2458217.28853</c:v>
                </c:pt>
                <c:pt idx="40">
                  <c:v>2458217.2890280001</c:v>
                </c:pt>
                <c:pt idx="41">
                  <c:v>2458217.2895249999</c:v>
                </c:pt>
                <c:pt idx="42">
                  <c:v>2458217.290023</c:v>
                </c:pt>
                <c:pt idx="43">
                  <c:v>2458217.290521</c:v>
                </c:pt>
                <c:pt idx="44">
                  <c:v>2458217.2910190001</c:v>
                </c:pt>
                <c:pt idx="45">
                  <c:v>2458217.2915159999</c:v>
                </c:pt>
                <c:pt idx="46">
                  <c:v>2458217.292014</c:v>
                </c:pt>
                <c:pt idx="47">
                  <c:v>2458217.2925120001</c:v>
                </c:pt>
                <c:pt idx="48">
                  <c:v>2458217.2930089999</c:v>
                </c:pt>
                <c:pt idx="49">
                  <c:v>2458217.293507</c:v>
                </c:pt>
                <c:pt idx="50">
                  <c:v>2458217.294005</c:v>
                </c:pt>
                <c:pt idx="51">
                  <c:v>2458217.2945019999</c:v>
                </c:pt>
                <c:pt idx="52">
                  <c:v>2458217.2949999999</c:v>
                </c:pt>
                <c:pt idx="53">
                  <c:v>2458217.295498</c:v>
                </c:pt>
                <c:pt idx="54">
                  <c:v>2458217.2959949998</c:v>
                </c:pt>
                <c:pt idx="55">
                  <c:v>2458217.2964929999</c:v>
                </c:pt>
                <c:pt idx="56">
                  <c:v>2458217.296991</c:v>
                </c:pt>
                <c:pt idx="57">
                  <c:v>2458217.2974879998</c:v>
                </c:pt>
                <c:pt idx="58">
                  <c:v>2458217.2979859998</c:v>
                </c:pt>
                <c:pt idx="59">
                  <c:v>2458217.2984839999</c:v>
                </c:pt>
                <c:pt idx="60">
                  <c:v>2458217.2989810002</c:v>
                </c:pt>
                <c:pt idx="61">
                  <c:v>2458217.2994789998</c:v>
                </c:pt>
                <c:pt idx="62">
                  <c:v>2458217.2999769999</c:v>
                </c:pt>
                <c:pt idx="63">
                  <c:v>2458217.3004749999</c:v>
                </c:pt>
                <c:pt idx="64">
                  <c:v>2458217.3009720002</c:v>
                </c:pt>
                <c:pt idx="65">
                  <c:v>2458217.3014699998</c:v>
                </c:pt>
                <c:pt idx="66">
                  <c:v>2458217.3019679999</c:v>
                </c:pt>
                <c:pt idx="67">
                  <c:v>2458217.3024650002</c:v>
                </c:pt>
                <c:pt idx="68">
                  <c:v>2458217.3029629998</c:v>
                </c:pt>
                <c:pt idx="69">
                  <c:v>2458217.3034609999</c:v>
                </c:pt>
                <c:pt idx="70">
                  <c:v>2458217.3039580001</c:v>
                </c:pt>
                <c:pt idx="71">
                  <c:v>2458217.3044560002</c:v>
                </c:pt>
                <c:pt idx="72">
                  <c:v>2458217.3049539998</c:v>
                </c:pt>
                <c:pt idx="73">
                  <c:v>2458217.3054510001</c:v>
                </c:pt>
                <c:pt idx="74">
                  <c:v>2458217.3059490002</c:v>
                </c:pt>
                <c:pt idx="75">
                  <c:v>2458217.3064469998</c:v>
                </c:pt>
                <c:pt idx="76">
                  <c:v>2458217.3069440001</c:v>
                </c:pt>
                <c:pt idx="77">
                  <c:v>2458217.3074420001</c:v>
                </c:pt>
                <c:pt idx="78">
                  <c:v>2458217.3079400002</c:v>
                </c:pt>
                <c:pt idx="79">
                  <c:v>2458217.3084379998</c:v>
                </c:pt>
                <c:pt idx="80">
                  <c:v>2458217.3089350001</c:v>
                </c:pt>
                <c:pt idx="81">
                  <c:v>2458217.3094330002</c:v>
                </c:pt>
                <c:pt idx="82">
                  <c:v>2458217.3099310002</c:v>
                </c:pt>
                <c:pt idx="83">
                  <c:v>2458217.3108330001</c:v>
                </c:pt>
                <c:pt idx="84">
                  <c:v>2458217.3113310002</c:v>
                </c:pt>
                <c:pt idx="85">
                  <c:v>2458217.3118289998</c:v>
                </c:pt>
                <c:pt idx="86">
                  <c:v>2458217.3123260001</c:v>
                </c:pt>
                <c:pt idx="87">
                  <c:v>2458217.3128240001</c:v>
                </c:pt>
                <c:pt idx="88">
                  <c:v>2458217.3133220002</c:v>
                </c:pt>
                <c:pt idx="89">
                  <c:v>2458217.313819</c:v>
                </c:pt>
                <c:pt idx="90">
                  <c:v>2458217.3143170001</c:v>
                </c:pt>
                <c:pt idx="91">
                  <c:v>2458217.3148150002</c:v>
                </c:pt>
                <c:pt idx="92">
                  <c:v>2458217.315312</c:v>
                </c:pt>
                <c:pt idx="93">
                  <c:v>2458217.3158100001</c:v>
                </c:pt>
                <c:pt idx="94">
                  <c:v>2458217.3163080001</c:v>
                </c:pt>
                <c:pt idx="95">
                  <c:v>2458217.3168060002</c:v>
                </c:pt>
                <c:pt idx="96">
                  <c:v>2458217.317303</c:v>
                </c:pt>
                <c:pt idx="97">
                  <c:v>2458217.3178010001</c:v>
                </c:pt>
                <c:pt idx="98">
                  <c:v>2458217.3182990002</c:v>
                </c:pt>
                <c:pt idx="99">
                  <c:v>2458217.318796</c:v>
                </c:pt>
                <c:pt idx="100">
                  <c:v>2458217.319294</c:v>
                </c:pt>
                <c:pt idx="101">
                  <c:v>2458217.3197920001</c:v>
                </c:pt>
                <c:pt idx="102">
                  <c:v>2458217.3202889999</c:v>
                </c:pt>
                <c:pt idx="103">
                  <c:v>2458217.320787</c:v>
                </c:pt>
                <c:pt idx="104">
                  <c:v>2458217.3212850001</c:v>
                </c:pt>
                <c:pt idx="105">
                  <c:v>2458217.3217819999</c:v>
                </c:pt>
                <c:pt idx="106">
                  <c:v>2458217.32228</c:v>
                </c:pt>
                <c:pt idx="107">
                  <c:v>2458217.322778</c:v>
                </c:pt>
                <c:pt idx="108">
                  <c:v>2458217.3232749999</c:v>
                </c:pt>
                <c:pt idx="109">
                  <c:v>2458217.3237729999</c:v>
                </c:pt>
                <c:pt idx="110">
                  <c:v>2458217.324271</c:v>
                </c:pt>
                <c:pt idx="111">
                  <c:v>2458217.3247690001</c:v>
                </c:pt>
                <c:pt idx="112">
                  <c:v>2458217.3252659999</c:v>
                </c:pt>
                <c:pt idx="113">
                  <c:v>2458217.325764</c:v>
                </c:pt>
                <c:pt idx="114">
                  <c:v>2458217.326262</c:v>
                </c:pt>
                <c:pt idx="115">
                  <c:v>2458217.3267589998</c:v>
                </c:pt>
                <c:pt idx="116">
                  <c:v>2458217.3272569999</c:v>
                </c:pt>
                <c:pt idx="117">
                  <c:v>2458217.327755</c:v>
                </c:pt>
                <c:pt idx="118">
                  <c:v>2458217.3282519998</c:v>
                </c:pt>
                <c:pt idx="119">
                  <c:v>2458217.3287499999</c:v>
                </c:pt>
                <c:pt idx="120">
                  <c:v>2458217.3292479999</c:v>
                </c:pt>
                <c:pt idx="121">
                  <c:v>2458217.3297450002</c:v>
                </c:pt>
                <c:pt idx="122">
                  <c:v>2458217.3418060001</c:v>
                </c:pt>
                <c:pt idx="123">
                  <c:v>2458217.3425349998</c:v>
                </c:pt>
                <c:pt idx="124">
                  <c:v>2458217.3430440002</c:v>
                </c:pt>
                <c:pt idx="125">
                  <c:v>2458217.3435419998</c:v>
                </c:pt>
                <c:pt idx="126">
                  <c:v>2458217.3440390001</c:v>
                </c:pt>
                <c:pt idx="127">
                  <c:v>2458217.3445370002</c:v>
                </c:pt>
                <c:pt idx="128">
                  <c:v>2458217.3450349998</c:v>
                </c:pt>
                <c:pt idx="129">
                  <c:v>2458217.3455320001</c:v>
                </c:pt>
                <c:pt idx="130">
                  <c:v>2458217.3460300001</c:v>
                </c:pt>
                <c:pt idx="131">
                  <c:v>2458217.3465280002</c:v>
                </c:pt>
                <c:pt idx="132">
                  <c:v>2458217.347025</c:v>
                </c:pt>
                <c:pt idx="133">
                  <c:v>2458217.3475230001</c:v>
                </c:pt>
                <c:pt idx="134">
                  <c:v>2458217.3480210002</c:v>
                </c:pt>
                <c:pt idx="135">
                  <c:v>2458217.3485190002</c:v>
                </c:pt>
                <c:pt idx="136">
                  <c:v>2458217.3490160001</c:v>
                </c:pt>
                <c:pt idx="137">
                  <c:v>2458217.3495140001</c:v>
                </c:pt>
                <c:pt idx="138">
                  <c:v>2458217.3500120002</c:v>
                </c:pt>
                <c:pt idx="139">
                  <c:v>2458217.350509</c:v>
                </c:pt>
                <c:pt idx="140">
                  <c:v>2458217.3510070001</c:v>
                </c:pt>
                <c:pt idx="141">
                  <c:v>2458217.3515050001</c:v>
                </c:pt>
                <c:pt idx="142">
                  <c:v>2458217.352002</c:v>
                </c:pt>
                <c:pt idx="143">
                  <c:v>2458217.3525</c:v>
                </c:pt>
                <c:pt idx="144">
                  <c:v>2458217.3529980001</c:v>
                </c:pt>
                <c:pt idx="145">
                  <c:v>2458217.3534949999</c:v>
                </c:pt>
                <c:pt idx="146">
                  <c:v>2458217.353993</c:v>
                </c:pt>
                <c:pt idx="147">
                  <c:v>2458217.3544910001</c:v>
                </c:pt>
                <c:pt idx="148">
                  <c:v>2458217.3549879999</c:v>
                </c:pt>
                <c:pt idx="149">
                  <c:v>2458217.355486</c:v>
                </c:pt>
                <c:pt idx="150">
                  <c:v>2458217.355984</c:v>
                </c:pt>
                <c:pt idx="151">
                  <c:v>2458217.3564809998</c:v>
                </c:pt>
                <c:pt idx="152">
                  <c:v>2458217.3569789999</c:v>
                </c:pt>
                <c:pt idx="153">
                  <c:v>2458217.357477</c:v>
                </c:pt>
                <c:pt idx="154">
                  <c:v>2458217.357975</c:v>
                </c:pt>
                <c:pt idx="155">
                  <c:v>2458217.3584719999</c:v>
                </c:pt>
                <c:pt idx="156">
                  <c:v>2458217.3589699999</c:v>
                </c:pt>
                <c:pt idx="157">
                  <c:v>2458217.359468</c:v>
                </c:pt>
                <c:pt idx="158">
                  <c:v>2458217.3599649998</c:v>
                </c:pt>
                <c:pt idx="159">
                  <c:v>2458217.3604629999</c:v>
                </c:pt>
                <c:pt idx="160">
                  <c:v>2458217.360961</c:v>
                </c:pt>
                <c:pt idx="161">
                  <c:v>2458217.3614579998</c:v>
                </c:pt>
                <c:pt idx="162">
                  <c:v>2458217.3619559999</c:v>
                </c:pt>
                <c:pt idx="163">
                  <c:v>2458217.3624539999</c:v>
                </c:pt>
                <c:pt idx="164">
                  <c:v>2458217.3629510002</c:v>
                </c:pt>
                <c:pt idx="165">
                  <c:v>2458217.3634489998</c:v>
                </c:pt>
                <c:pt idx="166">
                  <c:v>2458217.3639469999</c:v>
                </c:pt>
                <c:pt idx="167">
                  <c:v>2458217.3644440002</c:v>
                </c:pt>
                <c:pt idx="168">
                  <c:v>2458217.3649419998</c:v>
                </c:pt>
                <c:pt idx="169">
                  <c:v>2458217.3654399998</c:v>
                </c:pt>
                <c:pt idx="170">
                  <c:v>2458217.3659379999</c:v>
                </c:pt>
                <c:pt idx="171">
                  <c:v>2458217.3664350002</c:v>
                </c:pt>
                <c:pt idx="172">
                  <c:v>2458217.3669329998</c:v>
                </c:pt>
                <c:pt idx="173">
                  <c:v>2458217.3674309999</c:v>
                </c:pt>
                <c:pt idx="174">
                  <c:v>2458217.3679280002</c:v>
                </c:pt>
                <c:pt idx="175">
                  <c:v>2458217.3684259998</c:v>
                </c:pt>
                <c:pt idx="176">
                  <c:v>2458217.3689239998</c:v>
                </c:pt>
                <c:pt idx="177">
                  <c:v>2458217.3694210001</c:v>
                </c:pt>
                <c:pt idx="178">
                  <c:v>2458217.3699190002</c:v>
                </c:pt>
                <c:pt idx="179">
                  <c:v>2458217.3704169998</c:v>
                </c:pt>
                <c:pt idx="180">
                  <c:v>2458217.3709140001</c:v>
                </c:pt>
                <c:pt idx="181">
                  <c:v>2458217.3714120002</c:v>
                </c:pt>
                <c:pt idx="182">
                  <c:v>2458217.3719100002</c:v>
                </c:pt>
                <c:pt idx="183">
                  <c:v>2458217.372407</c:v>
                </c:pt>
                <c:pt idx="184">
                  <c:v>2458217.3729050001</c:v>
                </c:pt>
                <c:pt idx="185">
                  <c:v>2458217.3734030002</c:v>
                </c:pt>
                <c:pt idx="186">
                  <c:v>2458217.3739</c:v>
                </c:pt>
                <c:pt idx="187">
                  <c:v>2458217.3743980001</c:v>
                </c:pt>
                <c:pt idx="188">
                  <c:v>2458217.3748960001</c:v>
                </c:pt>
                <c:pt idx="189">
                  <c:v>2458217.3753940002</c:v>
                </c:pt>
                <c:pt idx="190">
                  <c:v>2458217.375891</c:v>
                </c:pt>
                <c:pt idx="191">
                  <c:v>2458217.3763890001</c:v>
                </c:pt>
                <c:pt idx="192">
                  <c:v>2458217.3768870002</c:v>
                </c:pt>
                <c:pt idx="193">
                  <c:v>2458217.377384</c:v>
                </c:pt>
                <c:pt idx="194">
                  <c:v>2458217.3778820001</c:v>
                </c:pt>
                <c:pt idx="195">
                  <c:v>2458217.3783800001</c:v>
                </c:pt>
                <c:pt idx="196">
                  <c:v>2458217.378877</c:v>
                </c:pt>
                <c:pt idx="197">
                  <c:v>2458217.379375</c:v>
                </c:pt>
                <c:pt idx="198">
                  <c:v>2458217.3798730001</c:v>
                </c:pt>
                <c:pt idx="199">
                  <c:v>2458217.3803699999</c:v>
                </c:pt>
                <c:pt idx="200">
                  <c:v>2458217.380868</c:v>
                </c:pt>
                <c:pt idx="201">
                  <c:v>2458217.381366</c:v>
                </c:pt>
                <c:pt idx="202">
                  <c:v>2458217.3898149999</c:v>
                </c:pt>
                <c:pt idx="203">
                  <c:v>2458217.3903120002</c:v>
                </c:pt>
                <c:pt idx="204">
                  <c:v>2458217.3908099998</c:v>
                </c:pt>
                <c:pt idx="205">
                  <c:v>2458217.3913079998</c:v>
                </c:pt>
                <c:pt idx="206">
                  <c:v>2458217.3918059999</c:v>
                </c:pt>
                <c:pt idx="207">
                  <c:v>2458217.3923030002</c:v>
                </c:pt>
                <c:pt idx="208">
                  <c:v>2458217.3928009998</c:v>
                </c:pt>
                <c:pt idx="209">
                  <c:v>2458217.3932989999</c:v>
                </c:pt>
                <c:pt idx="210">
                  <c:v>2458217.3937960002</c:v>
                </c:pt>
                <c:pt idx="211">
                  <c:v>2458217.3942940002</c:v>
                </c:pt>
                <c:pt idx="212">
                  <c:v>2458217.3947919998</c:v>
                </c:pt>
                <c:pt idx="213">
                  <c:v>2458217.3952890001</c:v>
                </c:pt>
                <c:pt idx="214">
                  <c:v>2458217.3957870002</c:v>
                </c:pt>
                <c:pt idx="215">
                  <c:v>2458217.3962849998</c:v>
                </c:pt>
                <c:pt idx="216">
                  <c:v>2458217.3967820001</c:v>
                </c:pt>
                <c:pt idx="217">
                  <c:v>2458217.3972800002</c:v>
                </c:pt>
                <c:pt idx="218">
                  <c:v>2458217.3977780002</c:v>
                </c:pt>
                <c:pt idx="219">
                  <c:v>2458217.398275</c:v>
                </c:pt>
                <c:pt idx="220">
                  <c:v>2458217.3987730001</c:v>
                </c:pt>
                <c:pt idx="221">
                  <c:v>2458217.3992710002</c:v>
                </c:pt>
                <c:pt idx="222">
                  <c:v>2458217.3997689998</c:v>
                </c:pt>
                <c:pt idx="223">
                  <c:v>2458217.4002660001</c:v>
                </c:pt>
                <c:pt idx="224">
                  <c:v>2458217.4007640001</c:v>
                </c:pt>
                <c:pt idx="225">
                  <c:v>2458217.4012620002</c:v>
                </c:pt>
                <c:pt idx="226">
                  <c:v>2458217.401759</c:v>
                </c:pt>
                <c:pt idx="227">
                  <c:v>2458217.4022570001</c:v>
                </c:pt>
                <c:pt idx="228">
                  <c:v>2458217.4027550002</c:v>
                </c:pt>
                <c:pt idx="229">
                  <c:v>2458217.403252</c:v>
                </c:pt>
                <c:pt idx="230">
                  <c:v>2458217.4037500001</c:v>
                </c:pt>
                <c:pt idx="231">
                  <c:v>2458217.4042480001</c:v>
                </c:pt>
                <c:pt idx="232">
                  <c:v>2458217.4047449999</c:v>
                </c:pt>
                <c:pt idx="233">
                  <c:v>2458217.405243</c:v>
                </c:pt>
                <c:pt idx="234">
                  <c:v>2458217.4057410001</c:v>
                </c:pt>
                <c:pt idx="235">
                  <c:v>2458217.4062379999</c:v>
                </c:pt>
                <c:pt idx="236">
                  <c:v>2458217.406736</c:v>
                </c:pt>
                <c:pt idx="237">
                  <c:v>2458217.407234</c:v>
                </c:pt>
                <c:pt idx="238">
                  <c:v>2458217.4077309999</c:v>
                </c:pt>
                <c:pt idx="239">
                  <c:v>2458217.4082289999</c:v>
                </c:pt>
                <c:pt idx="240">
                  <c:v>2458217.408727</c:v>
                </c:pt>
                <c:pt idx="241">
                  <c:v>2458217.4092250001</c:v>
                </c:pt>
                <c:pt idx="242">
                  <c:v>2458217.4097219999</c:v>
                </c:pt>
                <c:pt idx="243">
                  <c:v>2458217.41022</c:v>
                </c:pt>
                <c:pt idx="244">
                  <c:v>2458217.410718</c:v>
                </c:pt>
                <c:pt idx="245">
                  <c:v>2458217.4112149999</c:v>
                </c:pt>
                <c:pt idx="246">
                  <c:v>2458217.4117129999</c:v>
                </c:pt>
                <c:pt idx="247">
                  <c:v>2458217.412211</c:v>
                </c:pt>
                <c:pt idx="248">
                  <c:v>2458217.4127079998</c:v>
                </c:pt>
                <c:pt idx="249">
                  <c:v>2458217.4132059999</c:v>
                </c:pt>
                <c:pt idx="250">
                  <c:v>2458217.4137039999</c:v>
                </c:pt>
                <c:pt idx="251">
                  <c:v>2458217.4142009998</c:v>
                </c:pt>
                <c:pt idx="252">
                  <c:v>2458217.4146989998</c:v>
                </c:pt>
                <c:pt idx="253">
                  <c:v>2458217.4151969999</c:v>
                </c:pt>
                <c:pt idx="254">
                  <c:v>2458217.4156940002</c:v>
                </c:pt>
                <c:pt idx="255">
                  <c:v>2458217.4161919998</c:v>
                </c:pt>
                <c:pt idx="256">
                  <c:v>2458217.4166899999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xVal>
          <c:yVal>
            <c:numRef>
              <c:f>VSF!$G$36:$G$435</c:f>
              <c:numCache>
                <c:formatCode>0.000</c:formatCode>
                <c:ptCount val="400"/>
                <c:pt idx="0">
                  <c:v>11.992651423562753</c:v>
                </c:pt>
                <c:pt idx="1">
                  <c:v>12.018298060798367</c:v>
                </c:pt>
                <c:pt idx="2">
                  <c:v>12.012812733502065</c:v>
                </c:pt>
                <c:pt idx="3">
                  <c:v>12.016360333830939</c:v>
                </c:pt>
                <c:pt idx="4">
                  <c:v>11.992129615886517</c:v>
                </c:pt>
                <c:pt idx="5">
                  <c:v>12.0065431518686</c:v>
                </c:pt>
                <c:pt idx="6">
                  <c:v>11.977734996183559</c:v>
                </c:pt>
                <c:pt idx="7">
                  <c:v>12.039950601784597</c:v>
                </c:pt>
                <c:pt idx="8">
                  <c:v>11.992912209437158</c:v>
                </c:pt>
                <c:pt idx="9">
                  <c:v>11.977121028279399</c:v>
                </c:pt>
                <c:pt idx="10">
                  <c:v>12.006587668132637</c:v>
                </c:pt>
                <c:pt idx="11">
                  <c:v>11.971326359675643</c:v>
                </c:pt>
                <c:pt idx="12">
                  <c:v>12.012177858956777</c:v>
                </c:pt>
                <c:pt idx="13">
                  <c:v>11.999924243216334</c:v>
                </c:pt>
                <c:pt idx="14">
                  <c:v>11.963188706080304</c:v>
                </c:pt>
                <c:pt idx="15">
                  <c:v>11.997651605973834</c:v>
                </c:pt>
                <c:pt idx="16">
                  <c:v>11.958461832218873</c:v>
                </c:pt>
                <c:pt idx="17">
                  <c:v>11.992025548273871</c:v>
                </c:pt>
                <c:pt idx="18">
                  <c:v>11.928891836496476</c:v>
                </c:pt>
                <c:pt idx="19">
                  <c:v>12.060084080727931</c:v>
                </c:pt>
                <c:pt idx="20">
                  <c:v>12.015890710785447</c:v>
                </c:pt>
                <c:pt idx="21">
                  <c:v>11.953336884784333</c:v>
                </c:pt>
                <c:pt idx="22">
                  <c:v>11.985764519075245</c:v>
                </c:pt>
                <c:pt idx="23">
                  <c:v>12.010483809261943</c:v>
                </c:pt>
                <c:pt idx="24">
                  <c:v>11.92726800574868</c:v>
                </c:pt>
                <c:pt idx="25">
                  <c:v>12.001147107324613</c:v>
                </c:pt>
                <c:pt idx="26">
                  <c:v>11.950404261418123</c:v>
                </c:pt>
                <c:pt idx="27">
                  <c:v>11.974197329466941</c:v>
                </c:pt>
                <c:pt idx="28">
                  <c:v>12.024363137423471</c:v>
                </c:pt>
                <c:pt idx="29">
                  <c:v>12.005724673806133</c:v>
                </c:pt>
                <c:pt idx="30">
                  <c:v>11.996450116933934</c:v>
                </c:pt>
                <c:pt idx="31">
                  <c:v>12.031218671367986</c:v>
                </c:pt>
                <c:pt idx="32">
                  <c:v>11.988892110604567</c:v>
                </c:pt>
                <c:pt idx="33">
                  <c:v>11.982823568557057</c:v>
                </c:pt>
                <c:pt idx="34">
                  <c:v>11.958295631833508</c:v>
                </c:pt>
                <c:pt idx="35">
                  <c:v>11.966918565854831</c:v>
                </c:pt>
                <c:pt idx="36">
                  <c:v>11.940871955382709</c:v>
                </c:pt>
                <c:pt idx="37">
                  <c:v>11.964927891366182</c:v>
                </c:pt>
                <c:pt idx="38">
                  <c:v>11.988135871397105</c:v>
                </c:pt>
                <c:pt idx="39">
                  <c:v>11.949073564297024</c:v>
                </c:pt>
                <c:pt idx="40">
                  <c:v>11.966612845993856</c:v>
                </c:pt>
                <c:pt idx="41">
                  <c:v>12.033759765951096</c:v>
                </c:pt>
                <c:pt idx="42">
                  <c:v>12.019746942981202</c:v>
                </c:pt>
                <c:pt idx="43">
                  <c:v>11.977714872093857</c:v>
                </c:pt>
                <c:pt idx="44">
                  <c:v>11.950296015304465</c:v>
                </c:pt>
                <c:pt idx="45">
                  <c:v>11.965476581260218</c:v>
                </c:pt>
                <c:pt idx="46">
                  <c:v>11.965356370475419</c:v>
                </c:pt>
                <c:pt idx="47">
                  <c:v>12.029044678915243</c:v>
                </c:pt>
                <c:pt idx="48">
                  <c:v>11.948416886208213</c:v>
                </c:pt>
                <c:pt idx="49">
                  <c:v>11.994575387896191</c:v>
                </c:pt>
                <c:pt idx="50">
                  <c:v>11.953133400625276</c:v>
                </c:pt>
                <c:pt idx="51">
                  <c:v>11.979803873207373</c:v>
                </c:pt>
                <c:pt idx="52">
                  <c:v>11.952838606486447</c:v>
                </c:pt>
                <c:pt idx="53">
                  <c:v>11.963020667069941</c:v>
                </c:pt>
                <c:pt idx="54">
                  <c:v>11.999529585020269</c:v>
                </c:pt>
                <c:pt idx="55">
                  <c:v>11.941996692393104</c:v>
                </c:pt>
                <c:pt idx="56">
                  <c:v>12.002372979801146</c:v>
                </c:pt>
                <c:pt idx="57">
                  <c:v>12.000544680884524</c:v>
                </c:pt>
                <c:pt idx="58">
                  <c:v>12.002967545701978</c:v>
                </c:pt>
                <c:pt idx="59">
                  <c:v>11.960241952800409</c:v>
                </c:pt>
                <c:pt idx="60">
                  <c:v>11.953552221263415</c:v>
                </c:pt>
                <c:pt idx="61">
                  <c:v>11.940478998928176</c:v>
                </c:pt>
                <c:pt idx="62">
                  <c:v>11.977012194699654</c:v>
                </c:pt>
                <c:pt idx="63">
                  <c:v>11.985970264580986</c:v>
                </c:pt>
                <c:pt idx="64">
                  <c:v>11.997149700659003</c:v>
                </c:pt>
                <c:pt idx="65">
                  <c:v>11.981959318555562</c:v>
                </c:pt>
                <c:pt idx="66">
                  <c:v>11.952100316420927</c:v>
                </c:pt>
                <c:pt idx="67">
                  <c:v>11.947316407491307</c:v>
                </c:pt>
                <c:pt idx="68">
                  <c:v>11.97611116366525</c:v>
                </c:pt>
                <c:pt idx="69">
                  <c:v>12.038767693078162</c:v>
                </c:pt>
                <c:pt idx="70">
                  <c:v>12.036364601500097</c:v>
                </c:pt>
                <c:pt idx="71">
                  <c:v>12.004629683682111</c:v>
                </c:pt>
                <c:pt idx="72">
                  <c:v>11.957679576361917</c:v>
                </c:pt>
                <c:pt idx="73">
                  <c:v>11.982320549101933</c:v>
                </c:pt>
                <c:pt idx="74">
                  <c:v>12.005630135300473</c:v>
                </c:pt>
                <c:pt idx="75">
                  <c:v>11.976168997852097</c:v>
                </c:pt>
                <c:pt idx="76">
                  <c:v>12.001577548925155</c:v>
                </c:pt>
                <c:pt idx="77">
                  <c:v>12.001146781588545</c:v>
                </c:pt>
                <c:pt idx="78">
                  <c:v>12.031867881631955</c:v>
                </c:pt>
                <c:pt idx="79">
                  <c:v>12.012798968278863</c:v>
                </c:pt>
                <c:pt idx="80">
                  <c:v>11.984831945637636</c:v>
                </c:pt>
                <c:pt idx="81">
                  <c:v>12.035017577531418</c:v>
                </c:pt>
                <c:pt idx="82">
                  <c:v>12.012247663553657</c:v>
                </c:pt>
                <c:pt idx="83">
                  <c:v>12.008746105715714</c:v>
                </c:pt>
                <c:pt idx="84">
                  <c:v>12.009583996670587</c:v>
                </c:pt>
                <c:pt idx="85">
                  <c:v>11.993040700313953</c:v>
                </c:pt>
                <c:pt idx="86">
                  <c:v>11.976648801656028</c:v>
                </c:pt>
                <c:pt idx="87">
                  <c:v>11.972505470842641</c:v>
                </c:pt>
                <c:pt idx="88">
                  <c:v>12.019774823550966</c:v>
                </c:pt>
                <c:pt idx="89">
                  <c:v>11.964862526592329</c:v>
                </c:pt>
                <c:pt idx="90">
                  <c:v>11.944243076179157</c:v>
                </c:pt>
                <c:pt idx="91">
                  <c:v>11.979194880104941</c:v>
                </c:pt>
                <c:pt idx="92">
                  <c:v>11.972166543440961</c:v>
                </c:pt>
                <c:pt idx="93">
                  <c:v>11.953282854745121</c:v>
                </c:pt>
                <c:pt idx="94">
                  <c:v>11.978542238236868</c:v>
                </c:pt>
                <c:pt idx="95">
                  <c:v>12.006582112845381</c:v>
                </c:pt>
                <c:pt idx="96">
                  <c:v>11.935316286393665</c:v>
                </c:pt>
                <c:pt idx="97">
                  <c:v>12.003267509841427</c:v>
                </c:pt>
                <c:pt idx="98">
                  <c:v>11.973191612531702</c:v>
                </c:pt>
                <c:pt idx="99">
                  <c:v>11.954193492874495</c:v>
                </c:pt>
                <c:pt idx="100">
                  <c:v>11.968814037950594</c:v>
                </c:pt>
                <c:pt idx="101">
                  <c:v>11.966323418945349</c:v>
                </c:pt>
                <c:pt idx="102">
                  <c:v>12.01779840211865</c:v>
                </c:pt>
                <c:pt idx="103">
                  <c:v>11.974066762439016</c:v>
                </c:pt>
                <c:pt idx="104">
                  <c:v>11.943958077312873</c:v>
                </c:pt>
                <c:pt idx="105">
                  <c:v>11.987422057153465</c:v>
                </c:pt>
                <c:pt idx="106">
                  <c:v>11.99418165010907</c:v>
                </c:pt>
                <c:pt idx="107">
                  <c:v>11.992386596088863</c:v>
                </c:pt>
                <c:pt idx="108">
                  <c:v>11.97705383458341</c:v>
                </c:pt>
                <c:pt idx="109">
                  <c:v>11.965148909113623</c:v>
                </c:pt>
                <c:pt idx="110">
                  <c:v>12.004428186461078</c:v>
                </c:pt>
                <c:pt idx="111">
                  <c:v>12.030873344342099</c:v>
                </c:pt>
                <c:pt idx="112">
                  <c:v>11.96527597487092</c:v>
                </c:pt>
                <c:pt idx="113">
                  <c:v>11.991866762035315</c:v>
                </c:pt>
                <c:pt idx="114">
                  <c:v>11.963416310244156</c:v>
                </c:pt>
                <c:pt idx="115">
                  <c:v>11.989144023852591</c:v>
                </c:pt>
                <c:pt idx="116">
                  <c:v>11.983383611726032</c:v>
                </c:pt>
                <c:pt idx="117">
                  <c:v>12.031202224501159</c:v>
                </c:pt>
                <c:pt idx="118">
                  <c:v>11.99096749068663</c:v>
                </c:pt>
                <c:pt idx="119">
                  <c:v>11.96849921268703</c:v>
                </c:pt>
                <c:pt idx="120">
                  <c:v>11.9842167883701</c:v>
                </c:pt>
                <c:pt idx="121">
                  <c:v>11.984673551948163</c:v>
                </c:pt>
                <c:pt idx="122">
                  <c:v>12.006595024916587</c:v>
                </c:pt>
                <c:pt idx="123">
                  <c:v>11.993335065056518</c:v>
                </c:pt>
                <c:pt idx="124">
                  <c:v>12.004679710798799</c:v>
                </c:pt>
                <c:pt idx="125">
                  <c:v>11.984377482938704</c:v>
                </c:pt>
                <c:pt idx="126">
                  <c:v>11.981351147701284</c:v>
                </c:pt>
                <c:pt idx="127">
                  <c:v>12.02484110407614</c:v>
                </c:pt>
                <c:pt idx="128">
                  <c:v>11.970696909475073</c:v>
                </c:pt>
                <c:pt idx="129">
                  <c:v>11.956994308698457</c:v>
                </c:pt>
                <c:pt idx="130">
                  <c:v>11.962406779749154</c:v>
                </c:pt>
                <c:pt idx="131">
                  <c:v>12.01659235301428</c:v>
                </c:pt>
                <c:pt idx="132">
                  <c:v>12.019310773358102</c:v>
                </c:pt>
                <c:pt idx="133">
                  <c:v>11.998209218250615</c:v>
                </c:pt>
                <c:pt idx="134">
                  <c:v>12.001553333561448</c:v>
                </c:pt>
                <c:pt idx="135">
                  <c:v>11.989714470676267</c:v>
                </c:pt>
                <c:pt idx="136">
                  <c:v>11.964323747415156</c:v>
                </c:pt>
                <c:pt idx="137">
                  <c:v>12.003029668383917</c:v>
                </c:pt>
                <c:pt idx="138">
                  <c:v>11.967223974135914</c:v>
                </c:pt>
                <c:pt idx="139">
                  <c:v>11.983897851136952</c:v>
                </c:pt>
                <c:pt idx="140">
                  <c:v>12.019729475910536</c:v>
                </c:pt>
                <c:pt idx="141">
                  <c:v>11.977751347048239</c:v>
                </c:pt>
                <c:pt idx="142">
                  <c:v>11.967170862765256</c:v>
                </c:pt>
                <c:pt idx="143">
                  <c:v>12.046922847788734</c:v>
                </c:pt>
                <c:pt idx="144">
                  <c:v>11.954709488521628</c:v>
                </c:pt>
                <c:pt idx="145">
                  <c:v>12.012022402410993</c:v>
                </c:pt>
                <c:pt idx="146">
                  <c:v>12.010804413750732</c:v>
                </c:pt>
                <c:pt idx="147">
                  <c:v>11.980140409792968</c:v>
                </c:pt>
                <c:pt idx="148">
                  <c:v>12.002928679416968</c:v>
                </c:pt>
                <c:pt idx="149">
                  <c:v>11.991342616097704</c:v>
                </c:pt>
                <c:pt idx="150">
                  <c:v>12.026381746630413</c:v>
                </c:pt>
                <c:pt idx="151">
                  <c:v>12.007235673961334</c:v>
                </c:pt>
                <c:pt idx="152">
                  <c:v>12.017485061519592</c:v>
                </c:pt>
                <c:pt idx="153">
                  <c:v>11.99206955851608</c:v>
                </c:pt>
                <c:pt idx="154">
                  <c:v>11.986749394611223</c:v>
                </c:pt>
                <c:pt idx="155">
                  <c:v>11.971817848458038</c:v>
                </c:pt>
                <c:pt idx="156">
                  <c:v>11.9862065871487</c:v>
                </c:pt>
                <c:pt idx="157">
                  <c:v>12.036398584629564</c:v>
                </c:pt>
                <c:pt idx="158">
                  <c:v>11.987647056521554</c:v>
                </c:pt>
                <c:pt idx="159">
                  <c:v>12.012909891091772</c:v>
                </c:pt>
                <c:pt idx="160">
                  <c:v>12.029134980960157</c:v>
                </c:pt>
                <c:pt idx="161">
                  <c:v>12.028753942928473</c:v>
                </c:pt>
                <c:pt idx="162">
                  <c:v>11.959975492470292</c:v>
                </c:pt>
                <c:pt idx="163">
                  <c:v>11.984974944823186</c:v>
                </c:pt>
                <c:pt idx="164">
                  <c:v>11.954070320540639</c:v>
                </c:pt>
                <c:pt idx="165">
                  <c:v>12.005445172851928</c:v>
                </c:pt>
                <c:pt idx="166">
                  <c:v>12.020290376848896</c:v>
                </c:pt>
                <c:pt idx="167">
                  <c:v>11.981895793168796</c:v>
                </c:pt>
                <c:pt idx="168">
                  <c:v>11.942273543583099</c:v>
                </c:pt>
                <c:pt idx="169">
                  <c:v>11.923034039599509</c:v>
                </c:pt>
                <c:pt idx="170">
                  <c:v>12.004253064884582</c:v>
                </c:pt>
                <c:pt idx="171">
                  <c:v>11.960556589221879</c:v>
                </c:pt>
                <c:pt idx="172">
                  <c:v>11.993854238573844</c:v>
                </c:pt>
                <c:pt idx="173">
                  <c:v>12.012650094795626</c:v>
                </c:pt>
                <c:pt idx="174">
                  <c:v>11.983962415115608</c:v>
                </c:pt>
                <c:pt idx="175">
                  <c:v>11.960993997985168</c:v>
                </c:pt>
                <c:pt idx="176">
                  <c:v>11.97365606642434</c:v>
                </c:pt>
                <c:pt idx="177">
                  <c:v>11.960149207297514</c:v>
                </c:pt>
                <c:pt idx="178">
                  <c:v>11.991413567672646</c:v>
                </c:pt>
                <c:pt idx="179">
                  <c:v>12.042613468919347</c:v>
                </c:pt>
                <c:pt idx="180">
                  <c:v>12.024974290657511</c:v>
                </c:pt>
                <c:pt idx="181">
                  <c:v>12.072197551393849</c:v>
                </c:pt>
                <c:pt idx="182">
                  <c:v>11.97787771184977</c:v>
                </c:pt>
                <c:pt idx="183">
                  <c:v>11.945638483663677</c:v>
                </c:pt>
                <c:pt idx="184">
                  <c:v>11.995574400865186</c:v>
                </c:pt>
                <c:pt idx="185">
                  <c:v>11.985120665445031</c:v>
                </c:pt>
                <c:pt idx="186">
                  <c:v>11.965474346832123</c:v>
                </c:pt>
                <c:pt idx="187">
                  <c:v>12.012306602330652</c:v>
                </c:pt>
                <c:pt idx="188">
                  <c:v>11.976945017324688</c:v>
                </c:pt>
                <c:pt idx="189">
                  <c:v>12.013915319146648</c:v>
                </c:pt>
                <c:pt idx="190">
                  <c:v>11.981353550135859</c:v>
                </c:pt>
                <c:pt idx="191">
                  <c:v>11.996597881311713</c:v>
                </c:pt>
                <c:pt idx="192">
                  <c:v>11.999222151681538</c:v>
                </c:pt>
                <c:pt idx="193">
                  <c:v>12.00563113258495</c:v>
                </c:pt>
                <c:pt idx="194">
                  <c:v>11.986204696794161</c:v>
                </c:pt>
                <c:pt idx="195">
                  <c:v>11.987172808810135</c:v>
                </c:pt>
                <c:pt idx="196">
                  <c:v>11.999955873274368</c:v>
                </c:pt>
                <c:pt idx="197">
                  <c:v>12.023075745004739</c:v>
                </c:pt>
                <c:pt idx="198">
                  <c:v>12.015500487713922</c:v>
                </c:pt>
                <c:pt idx="199">
                  <c:v>11.982790328768282</c:v>
                </c:pt>
                <c:pt idx="200">
                  <c:v>11.954479787744576</c:v>
                </c:pt>
                <c:pt idx="201">
                  <c:v>11.959551381273565</c:v>
                </c:pt>
                <c:pt idx="202">
                  <c:v>12.03122862339017</c:v>
                </c:pt>
                <c:pt idx="203">
                  <c:v>12.012681319495371</c:v>
                </c:pt>
                <c:pt idx="204">
                  <c:v>12.012455493295256</c:v>
                </c:pt>
                <c:pt idx="205">
                  <c:v>12.001957660231051</c:v>
                </c:pt>
                <c:pt idx="206">
                  <c:v>11.998152922498917</c:v>
                </c:pt>
                <c:pt idx="207">
                  <c:v>11.973195683173634</c:v>
                </c:pt>
                <c:pt idx="208">
                  <c:v>11.997687210055334</c:v>
                </c:pt>
                <c:pt idx="209">
                  <c:v>11.949992988732783</c:v>
                </c:pt>
                <c:pt idx="210">
                  <c:v>12.033240600302468</c:v>
                </c:pt>
                <c:pt idx="211">
                  <c:v>11.993187013845747</c:v>
                </c:pt>
                <c:pt idx="212">
                  <c:v>12.018849162808799</c:v>
                </c:pt>
                <c:pt idx="213">
                  <c:v>11.94794684831445</c:v>
                </c:pt>
                <c:pt idx="214">
                  <c:v>11.998796015784388</c:v>
                </c:pt>
                <c:pt idx="215">
                  <c:v>12.000461128469411</c:v>
                </c:pt>
                <c:pt idx="216">
                  <c:v>12.021563123992394</c:v>
                </c:pt>
                <c:pt idx="217">
                  <c:v>11.998401121595181</c:v>
                </c:pt>
                <c:pt idx="218">
                  <c:v>12.025832626493738</c:v>
                </c:pt>
                <c:pt idx="219">
                  <c:v>11.99434907532711</c:v>
                </c:pt>
                <c:pt idx="220">
                  <c:v>11.988093879067778</c:v>
                </c:pt>
                <c:pt idx="221">
                  <c:v>11.980235440167457</c:v>
                </c:pt>
                <c:pt idx="222">
                  <c:v>12.032604613825685</c:v>
                </c:pt>
                <c:pt idx="223">
                  <c:v>11.953933064447497</c:v>
                </c:pt>
                <c:pt idx="224">
                  <c:v>12.010990851944802</c:v>
                </c:pt>
                <c:pt idx="225">
                  <c:v>11.99608015275277</c:v>
                </c:pt>
                <c:pt idx="226">
                  <c:v>12.03475174969047</c:v>
                </c:pt>
                <c:pt idx="227">
                  <c:v>12.068850762829021</c:v>
                </c:pt>
                <c:pt idx="228">
                  <c:v>12.032872905704648</c:v>
                </c:pt>
                <c:pt idx="229">
                  <c:v>11.97199998518628</c:v>
                </c:pt>
                <c:pt idx="230">
                  <c:v>11.955418488913429</c:v>
                </c:pt>
                <c:pt idx="231">
                  <c:v>12.047653508896909</c:v>
                </c:pt>
                <c:pt idx="232">
                  <c:v>11.960088115955168</c:v>
                </c:pt>
                <c:pt idx="233">
                  <c:v>11.971766432222305</c:v>
                </c:pt>
                <c:pt idx="234">
                  <c:v>11.982582940893428</c:v>
                </c:pt>
                <c:pt idx="235">
                  <c:v>12.04165299863512</c:v>
                </c:pt>
                <c:pt idx="236">
                  <c:v>12.052586416896522</c:v>
                </c:pt>
                <c:pt idx="237">
                  <c:v>12.010727261562272</c:v>
                </c:pt>
                <c:pt idx="238">
                  <c:v>11.983416588283772</c:v>
                </c:pt>
                <c:pt idx="239">
                  <c:v>12.007914635971419</c:v>
                </c:pt>
                <c:pt idx="240">
                  <c:v>11.973559242141407</c:v>
                </c:pt>
                <c:pt idx="241">
                  <c:v>12.032009972440235</c:v>
                </c:pt>
                <c:pt idx="242">
                  <c:v>12.004465485230751</c:v>
                </c:pt>
                <c:pt idx="243">
                  <c:v>11.96677366092465</c:v>
                </c:pt>
                <c:pt idx="244">
                  <c:v>12.024250085970388</c:v>
                </c:pt>
                <c:pt idx="245">
                  <c:v>11.976804755086148</c:v>
                </c:pt>
                <c:pt idx="246">
                  <c:v>11.988455135370399</c:v>
                </c:pt>
                <c:pt idx="247">
                  <c:v>11.993492584651582</c:v>
                </c:pt>
                <c:pt idx="248">
                  <c:v>11.968346445821382</c:v>
                </c:pt>
                <c:pt idx="249">
                  <c:v>12.023691746838361</c:v>
                </c:pt>
                <c:pt idx="250">
                  <c:v>12.019399704344217</c:v>
                </c:pt>
                <c:pt idx="251">
                  <c:v>12.048807516423187</c:v>
                </c:pt>
                <c:pt idx="252">
                  <c:v>12.00237670430567</c:v>
                </c:pt>
                <c:pt idx="253">
                  <c:v>11.978239121885558</c:v>
                </c:pt>
                <c:pt idx="254">
                  <c:v>11.97782352159274</c:v>
                </c:pt>
                <c:pt idx="255">
                  <c:v>12.036939410890005</c:v>
                </c:pt>
                <c:pt idx="256">
                  <c:v>11.961344797670449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58-41B5-B35C-3DE2066D7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0208"/>
        <c:axId val="74831744"/>
      </c:scatterChart>
      <c:valAx>
        <c:axId val="748302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31744"/>
        <c:crosses val="autoZero"/>
        <c:crossBetween val="midCat"/>
      </c:valAx>
      <c:valAx>
        <c:axId val="74831744"/>
        <c:scaling>
          <c:orientation val="maxMin"/>
          <c:max val="12.5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30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 B,V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Transformation!$D$35</c:f>
              <c:strCache>
                <c:ptCount val="1"/>
                <c:pt idx="0">
                  <c:v>Target V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Transformation!$C$36:$C$435</c:f>
              <c:numCache>
                <c:formatCode>0.0000</c:formatCode>
                <c:ptCount val="400"/>
                <c:pt idx="0">
                  <c:v>2458217.268623</c:v>
                </c:pt>
                <c:pt idx="1">
                  <c:v>2458217.2691199998</c:v>
                </c:pt>
                <c:pt idx="2">
                  <c:v>2458217.270116</c:v>
                </c:pt>
                <c:pt idx="3">
                  <c:v>2458217.2706129998</c:v>
                </c:pt>
                <c:pt idx="4">
                  <c:v>2458217.2711109999</c:v>
                </c:pt>
                <c:pt idx="5">
                  <c:v>2458217.2716089999</c:v>
                </c:pt>
                <c:pt idx="6">
                  <c:v>2458217.2721060002</c:v>
                </c:pt>
                <c:pt idx="7">
                  <c:v>2458217.2726039998</c:v>
                </c:pt>
                <c:pt idx="8">
                  <c:v>2458217.2731019999</c:v>
                </c:pt>
                <c:pt idx="9">
                  <c:v>2458217.2736</c:v>
                </c:pt>
                <c:pt idx="10">
                  <c:v>2458217.2740969998</c:v>
                </c:pt>
                <c:pt idx="11">
                  <c:v>2458217.2745949998</c:v>
                </c:pt>
                <c:pt idx="12">
                  <c:v>2458217.2750929999</c:v>
                </c:pt>
                <c:pt idx="13">
                  <c:v>2458217.2755900002</c:v>
                </c:pt>
                <c:pt idx="14">
                  <c:v>2458217.2760879998</c:v>
                </c:pt>
                <c:pt idx="15">
                  <c:v>2458217.2765859999</c:v>
                </c:pt>
                <c:pt idx="16">
                  <c:v>2458217.2770830002</c:v>
                </c:pt>
                <c:pt idx="17">
                  <c:v>2458217.2775809998</c:v>
                </c:pt>
                <c:pt idx="18">
                  <c:v>2458217.2780789998</c:v>
                </c:pt>
                <c:pt idx="19">
                  <c:v>2458217.2785760001</c:v>
                </c:pt>
                <c:pt idx="20">
                  <c:v>2458217.2790740002</c:v>
                </c:pt>
                <c:pt idx="21">
                  <c:v>2458217.2795719998</c:v>
                </c:pt>
                <c:pt idx="22">
                  <c:v>2458217.2800690001</c:v>
                </c:pt>
                <c:pt idx="23">
                  <c:v>2458217.2805670002</c:v>
                </c:pt>
                <c:pt idx="24">
                  <c:v>2458217.2810650002</c:v>
                </c:pt>
                <c:pt idx="25">
                  <c:v>2458217.281562</c:v>
                </c:pt>
                <c:pt idx="26">
                  <c:v>2458217.2820600001</c:v>
                </c:pt>
                <c:pt idx="27">
                  <c:v>2458217.2825580002</c:v>
                </c:pt>
                <c:pt idx="28">
                  <c:v>2458217.2830559998</c:v>
                </c:pt>
                <c:pt idx="29">
                  <c:v>2458217.2835530001</c:v>
                </c:pt>
                <c:pt idx="30">
                  <c:v>2458217.2840510001</c:v>
                </c:pt>
                <c:pt idx="31">
                  <c:v>2458217.2845490002</c:v>
                </c:pt>
                <c:pt idx="32">
                  <c:v>2458217.285046</c:v>
                </c:pt>
                <c:pt idx="33">
                  <c:v>2458217.2855440001</c:v>
                </c:pt>
                <c:pt idx="34">
                  <c:v>2458217.2860420002</c:v>
                </c:pt>
                <c:pt idx="35">
                  <c:v>2458217.286539</c:v>
                </c:pt>
                <c:pt idx="36">
                  <c:v>2458217.2870370001</c:v>
                </c:pt>
                <c:pt idx="37">
                  <c:v>2458217.2875350001</c:v>
                </c:pt>
                <c:pt idx="38">
                  <c:v>2458217.288032</c:v>
                </c:pt>
                <c:pt idx="39">
                  <c:v>2458217.28853</c:v>
                </c:pt>
                <c:pt idx="40">
                  <c:v>2458217.2890280001</c:v>
                </c:pt>
                <c:pt idx="41">
                  <c:v>2458217.2895249999</c:v>
                </c:pt>
                <c:pt idx="42">
                  <c:v>2458217.290023</c:v>
                </c:pt>
                <c:pt idx="43">
                  <c:v>2458217.290521</c:v>
                </c:pt>
                <c:pt idx="44">
                  <c:v>2458217.2910190001</c:v>
                </c:pt>
                <c:pt idx="45">
                  <c:v>2458217.2915159999</c:v>
                </c:pt>
                <c:pt idx="46">
                  <c:v>2458217.292014</c:v>
                </c:pt>
                <c:pt idx="47">
                  <c:v>2458217.2925120001</c:v>
                </c:pt>
                <c:pt idx="48">
                  <c:v>2458217.2930089999</c:v>
                </c:pt>
                <c:pt idx="49">
                  <c:v>2458217.293507</c:v>
                </c:pt>
                <c:pt idx="50">
                  <c:v>2458217.294005</c:v>
                </c:pt>
                <c:pt idx="51">
                  <c:v>2458217.2945019999</c:v>
                </c:pt>
                <c:pt idx="52">
                  <c:v>2458217.2949999999</c:v>
                </c:pt>
                <c:pt idx="53">
                  <c:v>2458217.295498</c:v>
                </c:pt>
                <c:pt idx="54">
                  <c:v>2458217.2959949998</c:v>
                </c:pt>
                <c:pt idx="55">
                  <c:v>2458217.2964929999</c:v>
                </c:pt>
                <c:pt idx="56">
                  <c:v>2458217.296991</c:v>
                </c:pt>
                <c:pt idx="57">
                  <c:v>2458217.2974879998</c:v>
                </c:pt>
                <c:pt idx="58">
                  <c:v>2458217.2979859998</c:v>
                </c:pt>
                <c:pt idx="59">
                  <c:v>2458217.2984839999</c:v>
                </c:pt>
                <c:pt idx="60">
                  <c:v>2458217.2989810002</c:v>
                </c:pt>
                <c:pt idx="61">
                  <c:v>2458217.2994789998</c:v>
                </c:pt>
                <c:pt idx="62">
                  <c:v>2458217.2999769999</c:v>
                </c:pt>
                <c:pt idx="63">
                  <c:v>2458217.3004749999</c:v>
                </c:pt>
                <c:pt idx="64">
                  <c:v>2458217.3009720002</c:v>
                </c:pt>
                <c:pt idx="65">
                  <c:v>2458217.3014699998</c:v>
                </c:pt>
                <c:pt idx="66">
                  <c:v>2458217.3019679999</c:v>
                </c:pt>
                <c:pt idx="67">
                  <c:v>2458217.3024650002</c:v>
                </c:pt>
                <c:pt idx="68">
                  <c:v>2458217.3029629998</c:v>
                </c:pt>
                <c:pt idx="69">
                  <c:v>2458217.3034609999</c:v>
                </c:pt>
                <c:pt idx="70">
                  <c:v>2458217.3039580001</c:v>
                </c:pt>
                <c:pt idx="71">
                  <c:v>2458217.3044560002</c:v>
                </c:pt>
                <c:pt idx="72">
                  <c:v>2458217.3049539998</c:v>
                </c:pt>
                <c:pt idx="73">
                  <c:v>2458217.3054510001</c:v>
                </c:pt>
                <c:pt idx="74">
                  <c:v>2458217.3059490002</c:v>
                </c:pt>
                <c:pt idx="75">
                  <c:v>2458217.3064469998</c:v>
                </c:pt>
                <c:pt idx="76">
                  <c:v>2458217.3069440001</c:v>
                </c:pt>
                <c:pt idx="77">
                  <c:v>2458217.3074420001</c:v>
                </c:pt>
                <c:pt idx="78">
                  <c:v>2458217.3079400002</c:v>
                </c:pt>
                <c:pt idx="79">
                  <c:v>2458217.3084379998</c:v>
                </c:pt>
                <c:pt idx="80">
                  <c:v>2458217.3089350001</c:v>
                </c:pt>
                <c:pt idx="81">
                  <c:v>2458217.3094330002</c:v>
                </c:pt>
                <c:pt idx="82">
                  <c:v>2458217.3099310002</c:v>
                </c:pt>
                <c:pt idx="83">
                  <c:v>2458217.3108330001</c:v>
                </c:pt>
                <c:pt idx="84">
                  <c:v>2458217.3113310002</c:v>
                </c:pt>
                <c:pt idx="85">
                  <c:v>2458217.3118289998</c:v>
                </c:pt>
                <c:pt idx="86">
                  <c:v>2458217.3123260001</c:v>
                </c:pt>
                <c:pt idx="87">
                  <c:v>2458217.3128240001</c:v>
                </c:pt>
                <c:pt idx="88">
                  <c:v>2458217.3133220002</c:v>
                </c:pt>
                <c:pt idx="89">
                  <c:v>2458217.313819</c:v>
                </c:pt>
                <c:pt idx="90">
                  <c:v>2458217.3143170001</c:v>
                </c:pt>
                <c:pt idx="91">
                  <c:v>2458217.3148150002</c:v>
                </c:pt>
                <c:pt idx="92">
                  <c:v>2458217.315312</c:v>
                </c:pt>
                <c:pt idx="93">
                  <c:v>2458217.3158100001</c:v>
                </c:pt>
                <c:pt idx="94">
                  <c:v>2458217.3163080001</c:v>
                </c:pt>
                <c:pt idx="95">
                  <c:v>2458217.3168060002</c:v>
                </c:pt>
                <c:pt idx="96">
                  <c:v>2458217.317303</c:v>
                </c:pt>
                <c:pt idx="97">
                  <c:v>2458217.3178010001</c:v>
                </c:pt>
                <c:pt idx="98">
                  <c:v>2458217.3182990002</c:v>
                </c:pt>
                <c:pt idx="99">
                  <c:v>2458217.318796</c:v>
                </c:pt>
                <c:pt idx="100">
                  <c:v>2458217.319294</c:v>
                </c:pt>
                <c:pt idx="101">
                  <c:v>2458217.3197920001</c:v>
                </c:pt>
                <c:pt idx="102">
                  <c:v>2458217.3202889999</c:v>
                </c:pt>
                <c:pt idx="103">
                  <c:v>2458217.320787</c:v>
                </c:pt>
                <c:pt idx="104">
                  <c:v>2458217.3212850001</c:v>
                </c:pt>
                <c:pt idx="105">
                  <c:v>2458217.3217819999</c:v>
                </c:pt>
                <c:pt idx="106">
                  <c:v>2458217.32228</c:v>
                </c:pt>
                <c:pt idx="107">
                  <c:v>2458217.322778</c:v>
                </c:pt>
                <c:pt idx="108">
                  <c:v>2458217.3232749999</c:v>
                </c:pt>
                <c:pt idx="109">
                  <c:v>2458217.3237729999</c:v>
                </c:pt>
                <c:pt idx="110">
                  <c:v>2458217.324271</c:v>
                </c:pt>
                <c:pt idx="111">
                  <c:v>2458217.3247690001</c:v>
                </c:pt>
                <c:pt idx="112">
                  <c:v>2458217.3252659999</c:v>
                </c:pt>
                <c:pt idx="113">
                  <c:v>2458217.325764</c:v>
                </c:pt>
                <c:pt idx="114">
                  <c:v>2458217.326262</c:v>
                </c:pt>
                <c:pt idx="115">
                  <c:v>2458217.3267589998</c:v>
                </c:pt>
                <c:pt idx="116">
                  <c:v>2458217.3272569999</c:v>
                </c:pt>
                <c:pt idx="117">
                  <c:v>2458217.327755</c:v>
                </c:pt>
                <c:pt idx="118">
                  <c:v>2458217.3282519998</c:v>
                </c:pt>
                <c:pt idx="119">
                  <c:v>2458217.3287499999</c:v>
                </c:pt>
                <c:pt idx="120">
                  <c:v>2458217.3292479999</c:v>
                </c:pt>
                <c:pt idx="121">
                  <c:v>2458217.3297450002</c:v>
                </c:pt>
                <c:pt idx="122">
                  <c:v>2458217.3418060001</c:v>
                </c:pt>
                <c:pt idx="123">
                  <c:v>2458217.3425349998</c:v>
                </c:pt>
                <c:pt idx="124">
                  <c:v>2458217.3430440002</c:v>
                </c:pt>
                <c:pt idx="125">
                  <c:v>2458217.3435419998</c:v>
                </c:pt>
                <c:pt idx="126">
                  <c:v>2458217.3440390001</c:v>
                </c:pt>
                <c:pt idx="127">
                  <c:v>2458217.3445370002</c:v>
                </c:pt>
                <c:pt idx="128">
                  <c:v>2458217.3450349998</c:v>
                </c:pt>
                <c:pt idx="129">
                  <c:v>2458217.3455320001</c:v>
                </c:pt>
                <c:pt idx="130">
                  <c:v>2458217.3460300001</c:v>
                </c:pt>
                <c:pt idx="131">
                  <c:v>2458217.3465280002</c:v>
                </c:pt>
                <c:pt idx="132">
                  <c:v>2458217.347025</c:v>
                </c:pt>
                <c:pt idx="133">
                  <c:v>2458217.3475230001</c:v>
                </c:pt>
                <c:pt idx="134">
                  <c:v>2458217.3480210002</c:v>
                </c:pt>
                <c:pt idx="135">
                  <c:v>2458217.3485190002</c:v>
                </c:pt>
                <c:pt idx="136">
                  <c:v>2458217.3490160001</c:v>
                </c:pt>
                <c:pt idx="137">
                  <c:v>2458217.3495140001</c:v>
                </c:pt>
                <c:pt idx="138">
                  <c:v>2458217.3500120002</c:v>
                </c:pt>
                <c:pt idx="139">
                  <c:v>2458217.350509</c:v>
                </c:pt>
                <c:pt idx="140">
                  <c:v>2458217.3510070001</c:v>
                </c:pt>
                <c:pt idx="141">
                  <c:v>2458217.3515050001</c:v>
                </c:pt>
                <c:pt idx="142">
                  <c:v>2458217.352002</c:v>
                </c:pt>
                <c:pt idx="143">
                  <c:v>2458217.3525</c:v>
                </c:pt>
                <c:pt idx="144">
                  <c:v>2458217.3529980001</c:v>
                </c:pt>
                <c:pt idx="145">
                  <c:v>2458217.3534949999</c:v>
                </c:pt>
                <c:pt idx="146">
                  <c:v>2458217.353993</c:v>
                </c:pt>
                <c:pt idx="147">
                  <c:v>2458217.3544910001</c:v>
                </c:pt>
                <c:pt idx="148">
                  <c:v>2458217.3549879999</c:v>
                </c:pt>
                <c:pt idx="149">
                  <c:v>2458217.355486</c:v>
                </c:pt>
                <c:pt idx="150">
                  <c:v>2458217.355984</c:v>
                </c:pt>
                <c:pt idx="151">
                  <c:v>2458217.3564809998</c:v>
                </c:pt>
                <c:pt idx="152">
                  <c:v>2458217.3569789999</c:v>
                </c:pt>
                <c:pt idx="153">
                  <c:v>2458217.357477</c:v>
                </c:pt>
                <c:pt idx="154">
                  <c:v>2458217.357975</c:v>
                </c:pt>
                <c:pt idx="155">
                  <c:v>2458217.3584719999</c:v>
                </c:pt>
                <c:pt idx="156">
                  <c:v>2458217.3589699999</c:v>
                </c:pt>
                <c:pt idx="157">
                  <c:v>2458217.359468</c:v>
                </c:pt>
                <c:pt idx="158">
                  <c:v>2458217.3599649998</c:v>
                </c:pt>
                <c:pt idx="159">
                  <c:v>2458217.3604629999</c:v>
                </c:pt>
                <c:pt idx="160">
                  <c:v>2458217.360961</c:v>
                </c:pt>
                <c:pt idx="161">
                  <c:v>2458217.3614579998</c:v>
                </c:pt>
                <c:pt idx="162">
                  <c:v>2458217.3619559999</c:v>
                </c:pt>
                <c:pt idx="163">
                  <c:v>2458217.3624539999</c:v>
                </c:pt>
                <c:pt idx="164">
                  <c:v>2458217.3629510002</c:v>
                </c:pt>
                <c:pt idx="165">
                  <c:v>2458217.3634489998</c:v>
                </c:pt>
                <c:pt idx="166">
                  <c:v>2458217.3639469999</c:v>
                </c:pt>
                <c:pt idx="167">
                  <c:v>2458217.3644440002</c:v>
                </c:pt>
                <c:pt idx="168">
                  <c:v>2458217.3649419998</c:v>
                </c:pt>
                <c:pt idx="169">
                  <c:v>2458217.3654399998</c:v>
                </c:pt>
                <c:pt idx="170">
                  <c:v>2458217.3659379999</c:v>
                </c:pt>
                <c:pt idx="171">
                  <c:v>2458217.3664350002</c:v>
                </c:pt>
                <c:pt idx="172">
                  <c:v>2458217.3669329998</c:v>
                </c:pt>
                <c:pt idx="173">
                  <c:v>2458217.3674309999</c:v>
                </c:pt>
                <c:pt idx="174">
                  <c:v>2458217.3679280002</c:v>
                </c:pt>
                <c:pt idx="175">
                  <c:v>2458217.3684259998</c:v>
                </c:pt>
                <c:pt idx="176">
                  <c:v>2458217.3689239998</c:v>
                </c:pt>
                <c:pt idx="177">
                  <c:v>2458217.3694210001</c:v>
                </c:pt>
                <c:pt idx="178">
                  <c:v>2458217.3699190002</c:v>
                </c:pt>
                <c:pt idx="179">
                  <c:v>2458217.3704169998</c:v>
                </c:pt>
                <c:pt idx="180">
                  <c:v>2458217.3709140001</c:v>
                </c:pt>
                <c:pt idx="181">
                  <c:v>2458217.3714120002</c:v>
                </c:pt>
                <c:pt idx="182">
                  <c:v>2458217.3719100002</c:v>
                </c:pt>
                <c:pt idx="183">
                  <c:v>2458217.372407</c:v>
                </c:pt>
                <c:pt idx="184">
                  <c:v>2458217.3729050001</c:v>
                </c:pt>
                <c:pt idx="185">
                  <c:v>2458217.3734030002</c:v>
                </c:pt>
                <c:pt idx="186">
                  <c:v>2458217.3739</c:v>
                </c:pt>
                <c:pt idx="187">
                  <c:v>2458217.3743980001</c:v>
                </c:pt>
                <c:pt idx="188">
                  <c:v>2458217.3748960001</c:v>
                </c:pt>
                <c:pt idx="189">
                  <c:v>2458217.3753940002</c:v>
                </c:pt>
                <c:pt idx="190">
                  <c:v>2458217.375891</c:v>
                </c:pt>
                <c:pt idx="191">
                  <c:v>2458217.3763890001</c:v>
                </c:pt>
                <c:pt idx="192">
                  <c:v>2458217.3768870002</c:v>
                </c:pt>
                <c:pt idx="193">
                  <c:v>2458217.377384</c:v>
                </c:pt>
                <c:pt idx="194">
                  <c:v>2458217.3778820001</c:v>
                </c:pt>
                <c:pt idx="195">
                  <c:v>2458217.3783800001</c:v>
                </c:pt>
                <c:pt idx="196">
                  <c:v>2458217.378877</c:v>
                </c:pt>
                <c:pt idx="197">
                  <c:v>2458217.379375</c:v>
                </c:pt>
                <c:pt idx="198">
                  <c:v>2458217.3798730001</c:v>
                </c:pt>
                <c:pt idx="199">
                  <c:v>2458217.3803699999</c:v>
                </c:pt>
                <c:pt idx="200">
                  <c:v>2458217.380868</c:v>
                </c:pt>
                <c:pt idx="201">
                  <c:v>2458217.381366</c:v>
                </c:pt>
                <c:pt idx="202">
                  <c:v>2458217.3898149999</c:v>
                </c:pt>
                <c:pt idx="203">
                  <c:v>2458217.3903120002</c:v>
                </c:pt>
                <c:pt idx="204">
                  <c:v>2458217.3908099998</c:v>
                </c:pt>
                <c:pt idx="205">
                  <c:v>2458217.3913079998</c:v>
                </c:pt>
                <c:pt idx="206">
                  <c:v>2458217.3918059999</c:v>
                </c:pt>
                <c:pt idx="207">
                  <c:v>2458217.3923030002</c:v>
                </c:pt>
                <c:pt idx="208">
                  <c:v>2458217.3928009998</c:v>
                </c:pt>
                <c:pt idx="209">
                  <c:v>2458217.3932989999</c:v>
                </c:pt>
                <c:pt idx="210">
                  <c:v>2458217.3937960002</c:v>
                </c:pt>
                <c:pt idx="211">
                  <c:v>2458217.3942940002</c:v>
                </c:pt>
                <c:pt idx="212">
                  <c:v>2458217.3947919998</c:v>
                </c:pt>
                <c:pt idx="213">
                  <c:v>2458217.3952890001</c:v>
                </c:pt>
                <c:pt idx="214">
                  <c:v>2458217.3957870002</c:v>
                </c:pt>
                <c:pt idx="215">
                  <c:v>2458217.3962849998</c:v>
                </c:pt>
                <c:pt idx="216">
                  <c:v>2458217.3967820001</c:v>
                </c:pt>
                <c:pt idx="217">
                  <c:v>2458217.3972800002</c:v>
                </c:pt>
                <c:pt idx="218">
                  <c:v>2458217.3977780002</c:v>
                </c:pt>
                <c:pt idx="219">
                  <c:v>2458217.398275</c:v>
                </c:pt>
                <c:pt idx="220">
                  <c:v>2458217.3987730001</c:v>
                </c:pt>
                <c:pt idx="221">
                  <c:v>2458217.3992710002</c:v>
                </c:pt>
                <c:pt idx="222">
                  <c:v>2458217.3997689998</c:v>
                </c:pt>
                <c:pt idx="223">
                  <c:v>2458217.4002660001</c:v>
                </c:pt>
                <c:pt idx="224">
                  <c:v>2458217.4007640001</c:v>
                </c:pt>
                <c:pt idx="225">
                  <c:v>2458217.4012620002</c:v>
                </c:pt>
                <c:pt idx="226">
                  <c:v>2458217.401759</c:v>
                </c:pt>
                <c:pt idx="227">
                  <c:v>2458217.4022570001</c:v>
                </c:pt>
                <c:pt idx="228">
                  <c:v>2458217.4027550002</c:v>
                </c:pt>
                <c:pt idx="229">
                  <c:v>2458217.403252</c:v>
                </c:pt>
                <c:pt idx="230">
                  <c:v>2458217.4037500001</c:v>
                </c:pt>
                <c:pt idx="231">
                  <c:v>2458217.4042480001</c:v>
                </c:pt>
                <c:pt idx="232">
                  <c:v>2458217.4047449999</c:v>
                </c:pt>
                <c:pt idx="233">
                  <c:v>2458217.405243</c:v>
                </c:pt>
                <c:pt idx="234">
                  <c:v>2458217.4057410001</c:v>
                </c:pt>
                <c:pt idx="235">
                  <c:v>2458217.4062379999</c:v>
                </c:pt>
                <c:pt idx="236">
                  <c:v>2458217.406736</c:v>
                </c:pt>
                <c:pt idx="237">
                  <c:v>2458217.407234</c:v>
                </c:pt>
                <c:pt idx="238">
                  <c:v>2458217.4077309999</c:v>
                </c:pt>
                <c:pt idx="239">
                  <c:v>2458217.4082289999</c:v>
                </c:pt>
                <c:pt idx="240">
                  <c:v>2458217.408727</c:v>
                </c:pt>
                <c:pt idx="241">
                  <c:v>2458217.4092250001</c:v>
                </c:pt>
                <c:pt idx="242">
                  <c:v>2458217.4097219999</c:v>
                </c:pt>
                <c:pt idx="243">
                  <c:v>2458217.41022</c:v>
                </c:pt>
                <c:pt idx="244">
                  <c:v>2458217.410718</c:v>
                </c:pt>
                <c:pt idx="245">
                  <c:v>2458217.4112149999</c:v>
                </c:pt>
                <c:pt idx="246">
                  <c:v>2458217.4117129999</c:v>
                </c:pt>
                <c:pt idx="247">
                  <c:v>2458217.412211</c:v>
                </c:pt>
                <c:pt idx="248">
                  <c:v>2458217.4127079998</c:v>
                </c:pt>
                <c:pt idx="249">
                  <c:v>2458217.4132059999</c:v>
                </c:pt>
                <c:pt idx="250">
                  <c:v>2458217.4137039999</c:v>
                </c:pt>
                <c:pt idx="251">
                  <c:v>2458217.4142009998</c:v>
                </c:pt>
                <c:pt idx="252">
                  <c:v>2458217.4146989998</c:v>
                </c:pt>
                <c:pt idx="253">
                  <c:v>2458217.4151969999</c:v>
                </c:pt>
                <c:pt idx="254">
                  <c:v>2458217.4156940002</c:v>
                </c:pt>
                <c:pt idx="255">
                  <c:v>2458217.4161919998</c:v>
                </c:pt>
                <c:pt idx="256">
                  <c:v>2458217.4166899999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xVal>
          <c:yVal>
            <c:numRef>
              <c:f>Transformation!$D$36:$D$435</c:f>
              <c:numCache>
                <c:formatCode>0.000</c:formatCode>
                <c:ptCount val="400"/>
                <c:pt idx="0">
                  <c:v>10.921213015350775</c:v>
                </c:pt>
                <c:pt idx="1">
                  <c:v>10.889004515942446</c:v>
                </c:pt>
                <c:pt idx="2">
                  <c:v>10.861849692062705</c:v>
                </c:pt>
                <c:pt idx="3">
                  <c:v>10.871299284073684</c:v>
                </c:pt>
                <c:pt idx="4">
                  <c:v>10.804477544897985</c:v>
                </c:pt>
                <c:pt idx="5">
                  <c:v>10.831555005099339</c:v>
                </c:pt>
                <c:pt idx="6">
                  <c:v>10.8120459252657</c:v>
                </c:pt>
                <c:pt idx="7">
                  <c:v>10.80702923507455</c:v>
                </c:pt>
                <c:pt idx="8">
                  <c:v>10.851247048049464</c:v>
                </c:pt>
                <c:pt idx="9">
                  <c:v>10.807340614142896</c:v>
                </c:pt>
                <c:pt idx="10">
                  <c:v>10.838051707301895</c:v>
                </c:pt>
                <c:pt idx="11">
                  <c:v>10.829912964679082</c:v>
                </c:pt>
                <c:pt idx="12">
                  <c:v>10.844406372666265</c:v>
                </c:pt>
                <c:pt idx="13">
                  <c:v>10.855972803816341</c:v>
                </c:pt>
                <c:pt idx="14">
                  <c:v>10.868304805254418</c:v>
                </c:pt>
                <c:pt idx="15">
                  <c:v>10.866244197765242</c:v>
                </c:pt>
                <c:pt idx="16">
                  <c:v>10.869871061591626</c:v>
                </c:pt>
                <c:pt idx="17">
                  <c:v>10.870154144067932</c:v>
                </c:pt>
                <c:pt idx="18">
                  <c:v>10.866419233214755</c:v>
                </c:pt>
                <c:pt idx="19">
                  <c:v>10.90909858348447</c:v>
                </c:pt>
                <c:pt idx="20">
                  <c:v>10.91864039516436</c:v>
                </c:pt>
                <c:pt idx="21">
                  <c:v>10.915527415672495</c:v>
                </c:pt>
                <c:pt idx="22">
                  <c:v>10.927012297902964</c:v>
                </c:pt>
                <c:pt idx="23">
                  <c:v>10.961533845796545</c:v>
                </c:pt>
                <c:pt idx="24">
                  <c:v>10.929168758925821</c:v>
                </c:pt>
                <c:pt idx="25">
                  <c:v>10.985280729359554</c:v>
                </c:pt>
                <c:pt idx="26">
                  <c:v>10.962616572356877</c:v>
                </c:pt>
                <c:pt idx="27">
                  <c:v>11.008224765372963</c:v>
                </c:pt>
                <c:pt idx="28">
                  <c:v>10.99239319901711</c:v>
                </c:pt>
                <c:pt idx="29">
                  <c:v>11.002562401350142</c:v>
                </c:pt>
                <c:pt idx="30">
                  <c:v>11.014567202825598</c:v>
                </c:pt>
                <c:pt idx="31">
                  <c:v>11.046679261951546</c:v>
                </c:pt>
                <c:pt idx="32">
                  <c:v>11.014945906172587</c:v>
                </c:pt>
                <c:pt idx="33">
                  <c:v>11.032047450355252</c:v>
                </c:pt>
                <c:pt idx="34">
                  <c:v>11.04024394457042</c:v>
                </c:pt>
                <c:pt idx="35">
                  <c:v>11.073875761143938</c:v>
                </c:pt>
                <c:pt idx="36">
                  <c:v>11.097967384898226</c:v>
                </c:pt>
                <c:pt idx="37">
                  <c:v>11.091339270100434</c:v>
                </c:pt>
                <c:pt idx="38">
                  <c:v>11.108797315446393</c:v>
                </c:pt>
                <c:pt idx="39">
                  <c:v>11.098829890500484</c:v>
                </c:pt>
                <c:pt idx="40">
                  <c:v>11.148982110219423</c:v>
                </c:pt>
                <c:pt idx="41">
                  <c:v>11.128409593845516</c:v>
                </c:pt>
                <c:pt idx="42">
                  <c:v>11.155986412601683</c:v>
                </c:pt>
                <c:pt idx="43">
                  <c:v>11.115380379521085</c:v>
                </c:pt>
                <c:pt idx="44">
                  <c:v>11.173024453175282</c:v>
                </c:pt>
                <c:pt idx="45">
                  <c:v>11.133793239078344</c:v>
                </c:pt>
                <c:pt idx="46">
                  <c:v>11.140675226407398</c:v>
                </c:pt>
                <c:pt idx="47">
                  <c:v>11.179172219562192</c:v>
                </c:pt>
                <c:pt idx="48">
                  <c:v>11.190015923353457</c:v>
                </c:pt>
                <c:pt idx="49">
                  <c:v>11.211323596657797</c:v>
                </c:pt>
                <c:pt idx="50">
                  <c:v>11.172849041910409</c:v>
                </c:pt>
                <c:pt idx="51">
                  <c:v>11.201126882751863</c:v>
                </c:pt>
                <c:pt idx="52">
                  <c:v>11.192660952514531</c:v>
                </c:pt>
                <c:pt idx="53">
                  <c:v>11.208141231018724</c:v>
                </c:pt>
                <c:pt idx="54">
                  <c:v>11.204774527219406</c:v>
                </c:pt>
                <c:pt idx="55">
                  <c:v>11.19047395697641</c:v>
                </c:pt>
                <c:pt idx="56">
                  <c:v>11.218233517353193</c:v>
                </c:pt>
                <c:pt idx="57">
                  <c:v>11.240445124622008</c:v>
                </c:pt>
                <c:pt idx="58">
                  <c:v>11.235415560598247</c:v>
                </c:pt>
                <c:pt idx="59">
                  <c:v>11.248380980029699</c:v>
                </c:pt>
                <c:pt idx="60">
                  <c:v>11.218986967154969</c:v>
                </c:pt>
                <c:pt idx="61">
                  <c:v>11.244329805022593</c:v>
                </c:pt>
                <c:pt idx="62">
                  <c:v>11.276884385304948</c:v>
                </c:pt>
                <c:pt idx="63">
                  <c:v>11.293866538646135</c:v>
                </c:pt>
                <c:pt idx="64">
                  <c:v>11.292120616581082</c:v>
                </c:pt>
                <c:pt idx="65">
                  <c:v>11.311645682411852</c:v>
                </c:pt>
                <c:pt idx="66">
                  <c:v>11.269945837264588</c:v>
                </c:pt>
                <c:pt idx="67">
                  <c:v>11.290087172449113</c:v>
                </c:pt>
                <c:pt idx="68">
                  <c:v>11.33657573850237</c:v>
                </c:pt>
                <c:pt idx="69">
                  <c:v>11.292785254437641</c:v>
                </c:pt>
                <c:pt idx="70">
                  <c:v>11.329137752265629</c:v>
                </c:pt>
                <c:pt idx="71">
                  <c:v>11.327737857119814</c:v>
                </c:pt>
                <c:pt idx="72">
                  <c:v>11.298928922614833</c:v>
                </c:pt>
                <c:pt idx="73">
                  <c:v>11.303117571478623</c:v>
                </c:pt>
                <c:pt idx="74">
                  <c:v>11.321322717984719</c:v>
                </c:pt>
                <c:pt idx="75">
                  <c:v>11.313936758257716</c:v>
                </c:pt>
                <c:pt idx="76">
                  <c:v>11.320301023998459</c:v>
                </c:pt>
                <c:pt idx="77">
                  <c:v>11.305856410694602</c:v>
                </c:pt>
                <c:pt idx="78">
                  <c:v>11.334228894457503</c:v>
                </c:pt>
                <c:pt idx="79">
                  <c:v>11.355135068752544</c:v>
                </c:pt>
                <c:pt idx="80">
                  <c:v>11.34772132207978</c:v>
                </c:pt>
                <c:pt idx="81">
                  <c:v>11.349597585771688</c:v>
                </c:pt>
                <c:pt idx="82">
                  <c:v>11.338564202464388</c:v>
                </c:pt>
                <c:pt idx="83">
                  <c:v>11.393425007936541</c:v>
                </c:pt>
                <c:pt idx="84">
                  <c:v>11.378232718991461</c:v>
                </c:pt>
                <c:pt idx="85">
                  <c:v>11.362418663322579</c:v>
                </c:pt>
                <c:pt idx="86">
                  <c:v>11.379142596280394</c:v>
                </c:pt>
                <c:pt idx="87">
                  <c:v>11.373535924570556</c:v>
                </c:pt>
                <c:pt idx="88">
                  <c:v>11.389290677924526</c:v>
                </c:pt>
                <c:pt idx="89">
                  <c:v>11.413142793003184</c:v>
                </c:pt>
                <c:pt idx="90">
                  <c:v>11.358179260126825</c:v>
                </c:pt>
                <c:pt idx="91">
                  <c:v>11.401981516143218</c:v>
                </c:pt>
                <c:pt idx="92">
                  <c:v>11.382792442069613</c:v>
                </c:pt>
                <c:pt idx="93">
                  <c:v>11.381313525472867</c:v>
                </c:pt>
                <c:pt idx="94">
                  <c:v>11.36162112961305</c:v>
                </c:pt>
                <c:pt idx="95">
                  <c:v>11.409771478927135</c:v>
                </c:pt>
                <c:pt idx="96">
                  <c:v>11.423324952014362</c:v>
                </c:pt>
                <c:pt idx="97">
                  <c:v>11.380775999865071</c:v>
                </c:pt>
                <c:pt idx="98">
                  <c:v>11.404424773884109</c:v>
                </c:pt>
                <c:pt idx="99">
                  <c:v>11.402121348931454</c:v>
                </c:pt>
                <c:pt idx="100">
                  <c:v>11.387747194422294</c:v>
                </c:pt>
                <c:pt idx="101">
                  <c:v>11.393707776395877</c:v>
                </c:pt>
                <c:pt idx="102">
                  <c:v>11.471716268157314</c:v>
                </c:pt>
                <c:pt idx="103">
                  <c:v>11.39223130076315</c:v>
                </c:pt>
                <c:pt idx="104">
                  <c:v>11.390208620701726</c:v>
                </c:pt>
                <c:pt idx="105">
                  <c:v>11.3916064328755</c:v>
                </c:pt>
                <c:pt idx="106">
                  <c:v>11.417771186154397</c:v>
                </c:pt>
                <c:pt idx="107">
                  <c:v>11.386203420218258</c:v>
                </c:pt>
                <c:pt idx="108">
                  <c:v>11.360885040747741</c:v>
                </c:pt>
                <c:pt idx="109">
                  <c:v>11.400797832444269</c:v>
                </c:pt>
                <c:pt idx="110">
                  <c:v>11.432058987965128</c:v>
                </c:pt>
                <c:pt idx="111">
                  <c:v>11.435457387016418</c:v>
                </c:pt>
                <c:pt idx="112">
                  <c:v>11.421650720606912</c:v>
                </c:pt>
                <c:pt idx="113">
                  <c:v>11.426025857606803</c:v>
                </c:pt>
                <c:pt idx="114">
                  <c:v>11.423260447048969</c:v>
                </c:pt>
                <c:pt idx="115">
                  <c:v>11.424956213021327</c:v>
                </c:pt>
                <c:pt idx="116">
                  <c:v>11.408070470111847</c:v>
                </c:pt>
                <c:pt idx="117">
                  <c:v>11.446095224448209</c:v>
                </c:pt>
                <c:pt idx="118">
                  <c:v>11.443229471843244</c:v>
                </c:pt>
                <c:pt idx="119">
                  <c:v>11.465283094551458</c:v>
                </c:pt>
                <c:pt idx="120">
                  <c:v>11.393076339498862</c:v>
                </c:pt>
                <c:pt idx="121">
                  <c:v>11.409235423220759</c:v>
                </c:pt>
                <c:pt idx="122">
                  <c:v>11.353961119331126</c:v>
                </c:pt>
                <c:pt idx="123">
                  <c:v>11.337821215191815</c:v>
                </c:pt>
                <c:pt idx="124">
                  <c:v>11.34250133656275</c:v>
                </c:pt>
                <c:pt idx="125">
                  <c:v>11.349609894731069</c:v>
                </c:pt>
                <c:pt idx="126">
                  <c:v>11.30829412916693</c:v>
                </c:pt>
                <c:pt idx="127">
                  <c:v>11.324129554380766</c:v>
                </c:pt>
                <c:pt idx="128">
                  <c:v>11.284690988246957</c:v>
                </c:pt>
                <c:pt idx="129">
                  <c:v>11.260992374684051</c:v>
                </c:pt>
                <c:pt idx="130">
                  <c:v>11.261377097882081</c:v>
                </c:pt>
                <c:pt idx="131">
                  <c:v>11.271067245833569</c:v>
                </c:pt>
                <c:pt idx="132">
                  <c:v>11.235878831483461</c:v>
                </c:pt>
                <c:pt idx="133">
                  <c:v>11.280159152286918</c:v>
                </c:pt>
                <c:pt idx="134">
                  <c:v>11.261960192393014</c:v>
                </c:pt>
                <c:pt idx="135">
                  <c:v>11.212145229685488</c:v>
                </c:pt>
                <c:pt idx="136">
                  <c:v>11.206722091198948</c:v>
                </c:pt>
                <c:pt idx="137">
                  <c:v>11.164468691901623</c:v>
                </c:pt>
                <c:pt idx="138">
                  <c:v>11.177645484290787</c:v>
                </c:pt>
                <c:pt idx="139">
                  <c:v>11.158400783579914</c:v>
                </c:pt>
                <c:pt idx="140">
                  <c:v>11.171214480399909</c:v>
                </c:pt>
                <c:pt idx="141">
                  <c:v>11.129855747228293</c:v>
                </c:pt>
                <c:pt idx="142">
                  <c:v>11.114527994817671</c:v>
                </c:pt>
                <c:pt idx="143">
                  <c:v>11.11187590087159</c:v>
                </c:pt>
                <c:pt idx="144">
                  <c:v>11.100596631601727</c:v>
                </c:pt>
                <c:pt idx="145">
                  <c:v>11.086295753311207</c:v>
                </c:pt>
                <c:pt idx="146">
                  <c:v>11.083641506333706</c:v>
                </c:pt>
                <c:pt idx="147">
                  <c:v>11.058516505691678</c:v>
                </c:pt>
                <c:pt idx="148">
                  <c:v>11.03638817880916</c:v>
                </c:pt>
                <c:pt idx="149">
                  <c:v>11.042772313666063</c:v>
                </c:pt>
                <c:pt idx="150">
                  <c:v>11.057245785146049</c:v>
                </c:pt>
                <c:pt idx="151">
                  <c:v>11.022217054443573</c:v>
                </c:pt>
                <c:pt idx="152">
                  <c:v>11.024994040427311</c:v>
                </c:pt>
                <c:pt idx="153">
                  <c:v>10.981876613555267</c:v>
                </c:pt>
                <c:pt idx="154">
                  <c:v>11.022623891024658</c:v>
                </c:pt>
                <c:pt idx="155">
                  <c:v>11.038189729441234</c:v>
                </c:pt>
                <c:pt idx="156">
                  <c:v>11.011721649238316</c:v>
                </c:pt>
                <c:pt idx="157">
                  <c:v>11.027594162399327</c:v>
                </c:pt>
                <c:pt idx="158">
                  <c:v>11.056829812040279</c:v>
                </c:pt>
                <c:pt idx="159">
                  <c:v>11.042873178648726</c:v>
                </c:pt>
                <c:pt idx="160">
                  <c:v>11.012989972829807</c:v>
                </c:pt>
                <c:pt idx="161">
                  <c:v>11.060345201534574</c:v>
                </c:pt>
                <c:pt idx="162">
                  <c:v>11.079509702599553</c:v>
                </c:pt>
                <c:pt idx="163">
                  <c:v>11.065949588154416</c:v>
                </c:pt>
                <c:pt idx="164">
                  <c:v>11.037161447737903</c:v>
                </c:pt>
                <c:pt idx="165">
                  <c:v>11.091484709266551</c:v>
                </c:pt>
                <c:pt idx="166">
                  <c:v>11.056856794723428</c:v>
                </c:pt>
                <c:pt idx="167">
                  <c:v>11.057990472717222</c:v>
                </c:pt>
                <c:pt idx="168">
                  <c:v>11.048605994711545</c:v>
                </c:pt>
                <c:pt idx="169">
                  <c:v>11.058560931255828</c:v>
                </c:pt>
                <c:pt idx="170">
                  <c:v>11.047982965279289</c:v>
                </c:pt>
                <c:pt idx="171">
                  <c:v>11.090293156111144</c:v>
                </c:pt>
                <c:pt idx="172">
                  <c:v>11.079272870217949</c:v>
                </c:pt>
                <c:pt idx="173">
                  <c:v>11.080070405923303</c:v>
                </c:pt>
                <c:pt idx="174">
                  <c:v>11.096931444882422</c:v>
                </c:pt>
                <c:pt idx="175">
                  <c:v>11.090590067627977</c:v>
                </c:pt>
                <c:pt idx="176">
                  <c:v>11.109501638577635</c:v>
                </c:pt>
                <c:pt idx="177">
                  <c:v>11.10479765335481</c:v>
                </c:pt>
                <c:pt idx="178">
                  <c:v>11.115926611933176</c:v>
                </c:pt>
                <c:pt idx="179">
                  <c:v>11.124741212536234</c:v>
                </c:pt>
                <c:pt idx="180">
                  <c:v>11.145583348597119</c:v>
                </c:pt>
                <c:pt idx="181">
                  <c:v>11.141627288910351</c:v>
                </c:pt>
                <c:pt idx="182">
                  <c:v>11.140776420627683</c:v>
                </c:pt>
                <c:pt idx="183">
                  <c:v>11.163968696701559</c:v>
                </c:pt>
                <c:pt idx="184">
                  <c:v>11.197754168581119</c:v>
                </c:pt>
                <c:pt idx="185">
                  <c:v>11.159039659374093</c:v>
                </c:pt>
                <c:pt idx="186">
                  <c:v>11.188661898522822</c:v>
                </c:pt>
                <c:pt idx="187">
                  <c:v>11.165658689556759</c:v>
                </c:pt>
                <c:pt idx="188">
                  <c:v>11.192802575472284</c:v>
                </c:pt>
                <c:pt idx="189">
                  <c:v>11.166920272132694</c:v>
                </c:pt>
                <c:pt idx="190">
                  <c:v>11.176048266622919</c:v>
                </c:pt>
                <c:pt idx="191">
                  <c:v>11.196303557397668</c:v>
                </c:pt>
                <c:pt idx="192">
                  <c:v>11.208757964986676</c:v>
                </c:pt>
                <c:pt idx="193">
                  <c:v>11.180631731950124</c:v>
                </c:pt>
                <c:pt idx="194">
                  <c:v>11.213270110121989</c:v>
                </c:pt>
                <c:pt idx="195">
                  <c:v>11.234972454853034</c:v>
                </c:pt>
                <c:pt idx="196">
                  <c:v>11.227496951953043</c:v>
                </c:pt>
                <c:pt idx="197">
                  <c:v>11.24609120446995</c:v>
                </c:pt>
                <c:pt idx="198">
                  <c:v>11.233604661863851</c:v>
                </c:pt>
                <c:pt idx="199">
                  <c:v>11.219900090024701</c:v>
                </c:pt>
                <c:pt idx="200">
                  <c:v>11.227728729187319</c:v>
                </c:pt>
                <c:pt idx="201">
                  <c:v>11.191119484645121</c:v>
                </c:pt>
                <c:pt idx="202">
                  <c:v>11.342636709492202</c:v>
                </c:pt>
                <c:pt idx="203">
                  <c:v>11.322664358661989</c:v>
                </c:pt>
                <c:pt idx="204">
                  <c:v>11.361772658332169</c:v>
                </c:pt>
                <c:pt idx="205">
                  <c:v>11.357814454261151</c:v>
                </c:pt>
                <c:pt idx="206">
                  <c:v>11.339266325076649</c:v>
                </c:pt>
                <c:pt idx="207">
                  <c:v>11.33853691432437</c:v>
                </c:pt>
                <c:pt idx="208">
                  <c:v>11.310425248487633</c:v>
                </c:pt>
                <c:pt idx="209">
                  <c:v>11.288927919460162</c:v>
                </c:pt>
                <c:pt idx="210">
                  <c:v>11.362635165281631</c:v>
                </c:pt>
                <c:pt idx="211">
                  <c:v>11.318159973640221</c:v>
                </c:pt>
                <c:pt idx="212">
                  <c:v>11.381542461115261</c:v>
                </c:pt>
                <c:pt idx="213">
                  <c:v>11.329448565871312</c:v>
                </c:pt>
                <c:pt idx="214">
                  <c:v>11.348031959003253</c:v>
                </c:pt>
                <c:pt idx="215">
                  <c:v>11.389068550306106</c:v>
                </c:pt>
                <c:pt idx="216">
                  <c:v>11.341898157504703</c:v>
                </c:pt>
                <c:pt idx="217">
                  <c:v>11.358883443048628</c:v>
                </c:pt>
                <c:pt idx="218">
                  <c:v>11.364161997449555</c:v>
                </c:pt>
                <c:pt idx="219">
                  <c:v>11.348034979310375</c:v>
                </c:pt>
                <c:pt idx="220">
                  <c:v>11.353754242567263</c:v>
                </c:pt>
                <c:pt idx="221">
                  <c:v>11.374233355693919</c:v>
                </c:pt>
                <c:pt idx="222">
                  <c:v>11.363984682207336</c:v>
                </c:pt>
                <c:pt idx="223">
                  <c:v>11.395187123562954</c:v>
                </c:pt>
                <c:pt idx="224">
                  <c:v>11.391876346504134</c:v>
                </c:pt>
                <c:pt idx="225">
                  <c:v>11.366296221669273</c:v>
                </c:pt>
                <c:pt idx="226">
                  <c:v>11.394610790356325</c:v>
                </c:pt>
                <c:pt idx="227">
                  <c:v>11.392983415153431</c:v>
                </c:pt>
                <c:pt idx="228">
                  <c:v>11.354948520932888</c:v>
                </c:pt>
                <c:pt idx="229">
                  <c:v>11.373708497004996</c:v>
                </c:pt>
                <c:pt idx="230">
                  <c:v>11.418931695860953</c:v>
                </c:pt>
                <c:pt idx="231">
                  <c:v>11.470075973355046</c:v>
                </c:pt>
                <c:pt idx="232">
                  <c:v>11.416221618963215</c:v>
                </c:pt>
                <c:pt idx="233">
                  <c:v>11.383399550902249</c:v>
                </c:pt>
                <c:pt idx="234">
                  <c:v>11.381277356988775</c:v>
                </c:pt>
                <c:pt idx="235">
                  <c:v>11.415188000858805</c:v>
                </c:pt>
                <c:pt idx="236">
                  <c:v>11.356099358426528</c:v>
                </c:pt>
                <c:pt idx="237">
                  <c:v>11.360127047801067</c:v>
                </c:pt>
                <c:pt idx="238">
                  <c:v>11.402003909609592</c:v>
                </c:pt>
                <c:pt idx="239">
                  <c:v>11.437700386294965</c:v>
                </c:pt>
                <c:pt idx="240">
                  <c:v>11.394582259529065</c:v>
                </c:pt>
                <c:pt idx="241">
                  <c:v>11.435263340303353</c:v>
                </c:pt>
                <c:pt idx="242">
                  <c:v>11.418436710366729</c:v>
                </c:pt>
                <c:pt idx="243">
                  <c:v>11.374813211794219</c:v>
                </c:pt>
                <c:pt idx="244">
                  <c:v>11.423817224223114</c:v>
                </c:pt>
                <c:pt idx="245">
                  <c:v>11.425042736719524</c:v>
                </c:pt>
                <c:pt idx="246">
                  <c:v>11.434475883772068</c:v>
                </c:pt>
                <c:pt idx="247">
                  <c:v>11.387047686826078</c:v>
                </c:pt>
                <c:pt idx="248">
                  <c:v>11.391014695741426</c:v>
                </c:pt>
                <c:pt idx="249">
                  <c:v>11.397565771914453</c:v>
                </c:pt>
                <c:pt idx="250">
                  <c:v>11.386642610710652</c:v>
                </c:pt>
                <c:pt idx="251">
                  <c:v>11.43302639527438</c:v>
                </c:pt>
                <c:pt idx="252">
                  <c:v>11.42503376222958</c:v>
                </c:pt>
                <c:pt idx="253">
                  <c:v>11.460180356300322</c:v>
                </c:pt>
                <c:pt idx="254">
                  <c:v>11.430925503811205</c:v>
                </c:pt>
                <c:pt idx="255">
                  <c:v>11.44167594388327</c:v>
                </c:pt>
                <c:pt idx="256">
                  <c:v>11.439983260568768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F4-4986-A581-8B6B6A215F91}"/>
            </c:ext>
          </c:extLst>
        </c:ser>
        <c:ser>
          <c:idx val="1"/>
          <c:order val="1"/>
          <c:tx>
            <c:strRef>
              <c:f>Transformation!$E$35</c:f>
              <c:strCache>
                <c:ptCount val="1"/>
                <c:pt idx="0">
                  <c:v>Target B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Transformation!$C$36:$C$435</c:f>
              <c:numCache>
                <c:formatCode>0.0000</c:formatCode>
                <c:ptCount val="400"/>
                <c:pt idx="0">
                  <c:v>2458217.268623</c:v>
                </c:pt>
                <c:pt idx="1">
                  <c:v>2458217.2691199998</c:v>
                </c:pt>
                <c:pt idx="2">
                  <c:v>2458217.270116</c:v>
                </c:pt>
                <c:pt idx="3">
                  <c:v>2458217.2706129998</c:v>
                </c:pt>
                <c:pt idx="4">
                  <c:v>2458217.2711109999</c:v>
                </c:pt>
                <c:pt idx="5">
                  <c:v>2458217.2716089999</c:v>
                </c:pt>
                <c:pt idx="6">
                  <c:v>2458217.2721060002</c:v>
                </c:pt>
                <c:pt idx="7">
                  <c:v>2458217.2726039998</c:v>
                </c:pt>
                <c:pt idx="8">
                  <c:v>2458217.2731019999</c:v>
                </c:pt>
                <c:pt idx="9">
                  <c:v>2458217.2736</c:v>
                </c:pt>
                <c:pt idx="10">
                  <c:v>2458217.2740969998</c:v>
                </c:pt>
                <c:pt idx="11">
                  <c:v>2458217.2745949998</c:v>
                </c:pt>
                <c:pt idx="12">
                  <c:v>2458217.2750929999</c:v>
                </c:pt>
                <c:pt idx="13">
                  <c:v>2458217.2755900002</c:v>
                </c:pt>
                <c:pt idx="14">
                  <c:v>2458217.2760879998</c:v>
                </c:pt>
                <c:pt idx="15">
                  <c:v>2458217.2765859999</c:v>
                </c:pt>
                <c:pt idx="16">
                  <c:v>2458217.2770830002</c:v>
                </c:pt>
                <c:pt idx="17">
                  <c:v>2458217.2775809998</c:v>
                </c:pt>
                <c:pt idx="18">
                  <c:v>2458217.2780789998</c:v>
                </c:pt>
                <c:pt idx="19">
                  <c:v>2458217.2785760001</c:v>
                </c:pt>
                <c:pt idx="20">
                  <c:v>2458217.2790740002</c:v>
                </c:pt>
                <c:pt idx="21">
                  <c:v>2458217.2795719998</c:v>
                </c:pt>
                <c:pt idx="22">
                  <c:v>2458217.2800690001</c:v>
                </c:pt>
                <c:pt idx="23">
                  <c:v>2458217.2805670002</c:v>
                </c:pt>
                <c:pt idx="24">
                  <c:v>2458217.2810650002</c:v>
                </c:pt>
                <c:pt idx="25">
                  <c:v>2458217.281562</c:v>
                </c:pt>
                <c:pt idx="26">
                  <c:v>2458217.2820600001</c:v>
                </c:pt>
                <c:pt idx="27">
                  <c:v>2458217.2825580002</c:v>
                </c:pt>
                <c:pt idx="28">
                  <c:v>2458217.2830559998</c:v>
                </c:pt>
                <c:pt idx="29">
                  <c:v>2458217.2835530001</c:v>
                </c:pt>
                <c:pt idx="30">
                  <c:v>2458217.2840510001</c:v>
                </c:pt>
                <c:pt idx="31">
                  <c:v>2458217.2845490002</c:v>
                </c:pt>
                <c:pt idx="32">
                  <c:v>2458217.285046</c:v>
                </c:pt>
                <c:pt idx="33">
                  <c:v>2458217.2855440001</c:v>
                </c:pt>
                <c:pt idx="34">
                  <c:v>2458217.2860420002</c:v>
                </c:pt>
                <c:pt idx="35">
                  <c:v>2458217.286539</c:v>
                </c:pt>
                <c:pt idx="36">
                  <c:v>2458217.2870370001</c:v>
                </c:pt>
                <c:pt idx="37">
                  <c:v>2458217.2875350001</c:v>
                </c:pt>
                <c:pt idx="38">
                  <c:v>2458217.288032</c:v>
                </c:pt>
                <c:pt idx="39">
                  <c:v>2458217.28853</c:v>
                </c:pt>
                <c:pt idx="40">
                  <c:v>2458217.2890280001</c:v>
                </c:pt>
                <c:pt idx="41">
                  <c:v>2458217.2895249999</c:v>
                </c:pt>
                <c:pt idx="42">
                  <c:v>2458217.290023</c:v>
                </c:pt>
                <c:pt idx="43">
                  <c:v>2458217.290521</c:v>
                </c:pt>
                <c:pt idx="44">
                  <c:v>2458217.2910190001</c:v>
                </c:pt>
                <c:pt idx="45">
                  <c:v>2458217.2915159999</c:v>
                </c:pt>
                <c:pt idx="46">
                  <c:v>2458217.292014</c:v>
                </c:pt>
                <c:pt idx="47">
                  <c:v>2458217.2925120001</c:v>
                </c:pt>
                <c:pt idx="48">
                  <c:v>2458217.2930089999</c:v>
                </c:pt>
                <c:pt idx="49">
                  <c:v>2458217.293507</c:v>
                </c:pt>
                <c:pt idx="50">
                  <c:v>2458217.294005</c:v>
                </c:pt>
                <c:pt idx="51">
                  <c:v>2458217.2945019999</c:v>
                </c:pt>
                <c:pt idx="52">
                  <c:v>2458217.2949999999</c:v>
                </c:pt>
                <c:pt idx="53">
                  <c:v>2458217.295498</c:v>
                </c:pt>
                <c:pt idx="54">
                  <c:v>2458217.2959949998</c:v>
                </c:pt>
                <c:pt idx="55">
                  <c:v>2458217.2964929999</c:v>
                </c:pt>
                <c:pt idx="56">
                  <c:v>2458217.296991</c:v>
                </c:pt>
                <c:pt idx="57">
                  <c:v>2458217.2974879998</c:v>
                </c:pt>
                <c:pt idx="58">
                  <c:v>2458217.2979859998</c:v>
                </c:pt>
                <c:pt idx="59">
                  <c:v>2458217.2984839999</c:v>
                </c:pt>
                <c:pt idx="60">
                  <c:v>2458217.2989810002</c:v>
                </c:pt>
                <c:pt idx="61">
                  <c:v>2458217.2994789998</c:v>
                </c:pt>
                <c:pt idx="62">
                  <c:v>2458217.2999769999</c:v>
                </c:pt>
                <c:pt idx="63">
                  <c:v>2458217.3004749999</c:v>
                </c:pt>
                <c:pt idx="64">
                  <c:v>2458217.3009720002</c:v>
                </c:pt>
                <c:pt idx="65">
                  <c:v>2458217.3014699998</c:v>
                </c:pt>
                <c:pt idx="66">
                  <c:v>2458217.3019679999</c:v>
                </c:pt>
                <c:pt idx="67">
                  <c:v>2458217.3024650002</c:v>
                </c:pt>
                <c:pt idx="68">
                  <c:v>2458217.3029629998</c:v>
                </c:pt>
                <c:pt idx="69">
                  <c:v>2458217.3034609999</c:v>
                </c:pt>
                <c:pt idx="70">
                  <c:v>2458217.3039580001</c:v>
                </c:pt>
                <c:pt idx="71">
                  <c:v>2458217.3044560002</c:v>
                </c:pt>
                <c:pt idx="72">
                  <c:v>2458217.3049539998</c:v>
                </c:pt>
                <c:pt idx="73">
                  <c:v>2458217.3054510001</c:v>
                </c:pt>
                <c:pt idx="74">
                  <c:v>2458217.3059490002</c:v>
                </c:pt>
                <c:pt idx="75">
                  <c:v>2458217.3064469998</c:v>
                </c:pt>
                <c:pt idx="76">
                  <c:v>2458217.3069440001</c:v>
                </c:pt>
                <c:pt idx="77">
                  <c:v>2458217.3074420001</c:v>
                </c:pt>
                <c:pt idx="78">
                  <c:v>2458217.3079400002</c:v>
                </c:pt>
                <c:pt idx="79">
                  <c:v>2458217.3084379998</c:v>
                </c:pt>
                <c:pt idx="80">
                  <c:v>2458217.3089350001</c:v>
                </c:pt>
                <c:pt idx="81">
                  <c:v>2458217.3094330002</c:v>
                </c:pt>
                <c:pt idx="82">
                  <c:v>2458217.3099310002</c:v>
                </c:pt>
                <c:pt idx="83">
                  <c:v>2458217.3108330001</c:v>
                </c:pt>
                <c:pt idx="84">
                  <c:v>2458217.3113310002</c:v>
                </c:pt>
                <c:pt idx="85">
                  <c:v>2458217.3118289998</c:v>
                </c:pt>
                <c:pt idx="86">
                  <c:v>2458217.3123260001</c:v>
                </c:pt>
                <c:pt idx="87">
                  <c:v>2458217.3128240001</c:v>
                </c:pt>
                <c:pt idx="88">
                  <c:v>2458217.3133220002</c:v>
                </c:pt>
                <c:pt idx="89">
                  <c:v>2458217.313819</c:v>
                </c:pt>
                <c:pt idx="90">
                  <c:v>2458217.3143170001</c:v>
                </c:pt>
                <c:pt idx="91">
                  <c:v>2458217.3148150002</c:v>
                </c:pt>
                <c:pt idx="92">
                  <c:v>2458217.315312</c:v>
                </c:pt>
                <c:pt idx="93">
                  <c:v>2458217.3158100001</c:v>
                </c:pt>
                <c:pt idx="94">
                  <c:v>2458217.3163080001</c:v>
                </c:pt>
                <c:pt idx="95">
                  <c:v>2458217.3168060002</c:v>
                </c:pt>
                <c:pt idx="96">
                  <c:v>2458217.317303</c:v>
                </c:pt>
                <c:pt idx="97">
                  <c:v>2458217.3178010001</c:v>
                </c:pt>
                <c:pt idx="98">
                  <c:v>2458217.3182990002</c:v>
                </c:pt>
                <c:pt idx="99">
                  <c:v>2458217.318796</c:v>
                </c:pt>
                <c:pt idx="100">
                  <c:v>2458217.319294</c:v>
                </c:pt>
                <c:pt idx="101">
                  <c:v>2458217.3197920001</c:v>
                </c:pt>
                <c:pt idx="102">
                  <c:v>2458217.3202889999</c:v>
                </c:pt>
                <c:pt idx="103">
                  <c:v>2458217.320787</c:v>
                </c:pt>
                <c:pt idx="104">
                  <c:v>2458217.3212850001</c:v>
                </c:pt>
                <c:pt idx="105">
                  <c:v>2458217.3217819999</c:v>
                </c:pt>
                <c:pt idx="106">
                  <c:v>2458217.32228</c:v>
                </c:pt>
                <c:pt idx="107">
                  <c:v>2458217.322778</c:v>
                </c:pt>
                <c:pt idx="108">
                  <c:v>2458217.3232749999</c:v>
                </c:pt>
                <c:pt idx="109">
                  <c:v>2458217.3237729999</c:v>
                </c:pt>
                <c:pt idx="110">
                  <c:v>2458217.324271</c:v>
                </c:pt>
                <c:pt idx="111">
                  <c:v>2458217.3247690001</c:v>
                </c:pt>
                <c:pt idx="112">
                  <c:v>2458217.3252659999</c:v>
                </c:pt>
                <c:pt idx="113">
                  <c:v>2458217.325764</c:v>
                </c:pt>
                <c:pt idx="114">
                  <c:v>2458217.326262</c:v>
                </c:pt>
                <c:pt idx="115">
                  <c:v>2458217.3267589998</c:v>
                </c:pt>
                <c:pt idx="116">
                  <c:v>2458217.3272569999</c:v>
                </c:pt>
                <c:pt idx="117">
                  <c:v>2458217.327755</c:v>
                </c:pt>
                <c:pt idx="118">
                  <c:v>2458217.3282519998</c:v>
                </c:pt>
                <c:pt idx="119">
                  <c:v>2458217.3287499999</c:v>
                </c:pt>
                <c:pt idx="120">
                  <c:v>2458217.3292479999</c:v>
                </c:pt>
                <c:pt idx="121">
                  <c:v>2458217.3297450002</c:v>
                </c:pt>
                <c:pt idx="122">
                  <c:v>2458217.3418060001</c:v>
                </c:pt>
                <c:pt idx="123">
                  <c:v>2458217.3425349998</c:v>
                </c:pt>
                <c:pt idx="124">
                  <c:v>2458217.3430440002</c:v>
                </c:pt>
                <c:pt idx="125">
                  <c:v>2458217.3435419998</c:v>
                </c:pt>
                <c:pt idx="126">
                  <c:v>2458217.3440390001</c:v>
                </c:pt>
                <c:pt idx="127">
                  <c:v>2458217.3445370002</c:v>
                </c:pt>
                <c:pt idx="128">
                  <c:v>2458217.3450349998</c:v>
                </c:pt>
                <c:pt idx="129">
                  <c:v>2458217.3455320001</c:v>
                </c:pt>
                <c:pt idx="130">
                  <c:v>2458217.3460300001</c:v>
                </c:pt>
                <c:pt idx="131">
                  <c:v>2458217.3465280002</c:v>
                </c:pt>
                <c:pt idx="132">
                  <c:v>2458217.347025</c:v>
                </c:pt>
                <c:pt idx="133">
                  <c:v>2458217.3475230001</c:v>
                </c:pt>
                <c:pt idx="134">
                  <c:v>2458217.3480210002</c:v>
                </c:pt>
                <c:pt idx="135">
                  <c:v>2458217.3485190002</c:v>
                </c:pt>
                <c:pt idx="136">
                  <c:v>2458217.3490160001</c:v>
                </c:pt>
                <c:pt idx="137">
                  <c:v>2458217.3495140001</c:v>
                </c:pt>
                <c:pt idx="138">
                  <c:v>2458217.3500120002</c:v>
                </c:pt>
                <c:pt idx="139">
                  <c:v>2458217.350509</c:v>
                </c:pt>
                <c:pt idx="140">
                  <c:v>2458217.3510070001</c:v>
                </c:pt>
                <c:pt idx="141">
                  <c:v>2458217.3515050001</c:v>
                </c:pt>
                <c:pt idx="142">
                  <c:v>2458217.352002</c:v>
                </c:pt>
                <c:pt idx="143">
                  <c:v>2458217.3525</c:v>
                </c:pt>
                <c:pt idx="144">
                  <c:v>2458217.3529980001</c:v>
                </c:pt>
                <c:pt idx="145">
                  <c:v>2458217.3534949999</c:v>
                </c:pt>
                <c:pt idx="146">
                  <c:v>2458217.353993</c:v>
                </c:pt>
                <c:pt idx="147">
                  <c:v>2458217.3544910001</c:v>
                </c:pt>
                <c:pt idx="148">
                  <c:v>2458217.3549879999</c:v>
                </c:pt>
                <c:pt idx="149">
                  <c:v>2458217.355486</c:v>
                </c:pt>
                <c:pt idx="150">
                  <c:v>2458217.355984</c:v>
                </c:pt>
                <c:pt idx="151">
                  <c:v>2458217.3564809998</c:v>
                </c:pt>
                <c:pt idx="152">
                  <c:v>2458217.3569789999</c:v>
                </c:pt>
                <c:pt idx="153">
                  <c:v>2458217.357477</c:v>
                </c:pt>
                <c:pt idx="154">
                  <c:v>2458217.357975</c:v>
                </c:pt>
                <c:pt idx="155">
                  <c:v>2458217.3584719999</c:v>
                </c:pt>
                <c:pt idx="156">
                  <c:v>2458217.3589699999</c:v>
                </c:pt>
                <c:pt idx="157">
                  <c:v>2458217.359468</c:v>
                </c:pt>
                <c:pt idx="158">
                  <c:v>2458217.3599649998</c:v>
                </c:pt>
                <c:pt idx="159">
                  <c:v>2458217.3604629999</c:v>
                </c:pt>
                <c:pt idx="160">
                  <c:v>2458217.360961</c:v>
                </c:pt>
                <c:pt idx="161">
                  <c:v>2458217.3614579998</c:v>
                </c:pt>
                <c:pt idx="162">
                  <c:v>2458217.3619559999</c:v>
                </c:pt>
                <c:pt idx="163">
                  <c:v>2458217.3624539999</c:v>
                </c:pt>
                <c:pt idx="164">
                  <c:v>2458217.3629510002</c:v>
                </c:pt>
                <c:pt idx="165">
                  <c:v>2458217.3634489998</c:v>
                </c:pt>
                <c:pt idx="166">
                  <c:v>2458217.3639469999</c:v>
                </c:pt>
                <c:pt idx="167">
                  <c:v>2458217.3644440002</c:v>
                </c:pt>
                <c:pt idx="168">
                  <c:v>2458217.3649419998</c:v>
                </c:pt>
                <c:pt idx="169">
                  <c:v>2458217.3654399998</c:v>
                </c:pt>
                <c:pt idx="170">
                  <c:v>2458217.3659379999</c:v>
                </c:pt>
                <c:pt idx="171">
                  <c:v>2458217.3664350002</c:v>
                </c:pt>
                <c:pt idx="172">
                  <c:v>2458217.3669329998</c:v>
                </c:pt>
                <c:pt idx="173">
                  <c:v>2458217.3674309999</c:v>
                </c:pt>
                <c:pt idx="174">
                  <c:v>2458217.3679280002</c:v>
                </c:pt>
                <c:pt idx="175">
                  <c:v>2458217.3684259998</c:v>
                </c:pt>
                <c:pt idx="176">
                  <c:v>2458217.3689239998</c:v>
                </c:pt>
                <c:pt idx="177">
                  <c:v>2458217.3694210001</c:v>
                </c:pt>
                <c:pt idx="178">
                  <c:v>2458217.3699190002</c:v>
                </c:pt>
                <c:pt idx="179">
                  <c:v>2458217.3704169998</c:v>
                </c:pt>
                <c:pt idx="180">
                  <c:v>2458217.3709140001</c:v>
                </c:pt>
                <c:pt idx="181">
                  <c:v>2458217.3714120002</c:v>
                </c:pt>
                <c:pt idx="182">
                  <c:v>2458217.3719100002</c:v>
                </c:pt>
                <c:pt idx="183">
                  <c:v>2458217.372407</c:v>
                </c:pt>
                <c:pt idx="184">
                  <c:v>2458217.3729050001</c:v>
                </c:pt>
                <c:pt idx="185">
                  <c:v>2458217.3734030002</c:v>
                </c:pt>
                <c:pt idx="186">
                  <c:v>2458217.3739</c:v>
                </c:pt>
                <c:pt idx="187">
                  <c:v>2458217.3743980001</c:v>
                </c:pt>
                <c:pt idx="188">
                  <c:v>2458217.3748960001</c:v>
                </c:pt>
                <c:pt idx="189">
                  <c:v>2458217.3753940002</c:v>
                </c:pt>
                <c:pt idx="190">
                  <c:v>2458217.375891</c:v>
                </c:pt>
                <c:pt idx="191">
                  <c:v>2458217.3763890001</c:v>
                </c:pt>
                <c:pt idx="192">
                  <c:v>2458217.3768870002</c:v>
                </c:pt>
                <c:pt idx="193">
                  <c:v>2458217.377384</c:v>
                </c:pt>
                <c:pt idx="194">
                  <c:v>2458217.3778820001</c:v>
                </c:pt>
                <c:pt idx="195">
                  <c:v>2458217.3783800001</c:v>
                </c:pt>
                <c:pt idx="196">
                  <c:v>2458217.378877</c:v>
                </c:pt>
                <c:pt idx="197">
                  <c:v>2458217.379375</c:v>
                </c:pt>
                <c:pt idx="198">
                  <c:v>2458217.3798730001</c:v>
                </c:pt>
                <c:pt idx="199">
                  <c:v>2458217.3803699999</c:v>
                </c:pt>
                <c:pt idx="200">
                  <c:v>2458217.380868</c:v>
                </c:pt>
                <c:pt idx="201">
                  <c:v>2458217.381366</c:v>
                </c:pt>
                <c:pt idx="202">
                  <c:v>2458217.3898149999</c:v>
                </c:pt>
                <c:pt idx="203">
                  <c:v>2458217.3903120002</c:v>
                </c:pt>
                <c:pt idx="204">
                  <c:v>2458217.3908099998</c:v>
                </c:pt>
                <c:pt idx="205">
                  <c:v>2458217.3913079998</c:v>
                </c:pt>
                <c:pt idx="206">
                  <c:v>2458217.3918059999</c:v>
                </c:pt>
                <c:pt idx="207">
                  <c:v>2458217.3923030002</c:v>
                </c:pt>
                <c:pt idx="208">
                  <c:v>2458217.3928009998</c:v>
                </c:pt>
                <c:pt idx="209">
                  <c:v>2458217.3932989999</c:v>
                </c:pt>
                <c:pt idx="210">
                  <c:v>2458217.3937960002</c:v>
                </c:pt>
                <c:pt idx="211">
                  <c:v>2458217.3942940002</c:v>
                </c:pt>
                <c:pt idx="212">
                  <c:v>2458217.3947919998</c:v>
                </c:pt>
                <c:pt idx="213">
                  <c:v>2458217.3952890001</c:v>
                </c:pt>
                <c:pt idx="214">
                  <c:v>2458217.3957870002</c:v>
                </c:pt>
                <c:pt idx="215">
                  <c:v>2458217.3962849998</c:v>
                </c:pt>
                <c:pt idx="216">
                  <c:v>2458217.3967820001</c:v>
                </c:pt>
                <c:pt idx="217">
                  <c:v>2458217.3972800002</c:v>
                </c:pt>
                <c:pt idx="218">
                  <c:v>2458217.3977780002</c:v>
                </c:pt>
                <c:pt idx="219">
                  <c:v>2458217.398275</c:v>
                </c:pt>
                <c:pt idx="220">
                  <c:v>2458217.3987730001</c:v>
                </c:pt>
                <c:pt idx="221">
                  <c:v>2458217.3992710002</c:v>
                </c:pt>
                <c:pt idx="222">
                  <c:v>2458217.3997689998</c:v>
                </c:pt>
                <c:pt idx="223">
                  <c:v>2458217.4002660001</c:v>
                </c:pt>
                <c:pt idx="224">
                  <c:v>2458217.4007640001</c:v>
                </c:pt>
                <c:pt idx="225">
                  <c:v>2458217.4012620002</c:v>
                </c:pt>
                <c:pt idx="226">
                  <c:v>2458217.401759</c:v>
                </c:pt>
                <c:pt idx="227">
                  <c:v>2458217.4022570001</c:v>
                </c:pt>
                <c:pt idx="228">
                  <c:v>2458217.4027550002</c:v>
                </c:pt>
                <c:pt idx="229">
                  <c:v>2458217.403252</c:v>
                </c:pt>
                <c:pt idx="230">
                  <c:v>2458217.4037500001</c:v>
                </c:pt>
                <c:pt idx="231">
                  <c:v>2458217.4042480001</c:v>
                </c:pt>
                <c:pt idx="232">
                  <c:v>2458217.4047449999</c:v>
                </c:pt>
                <c:pt idx="233">
                  <c:v>2458217.405243</c:v>
                </c:pt>
                <c:pt idx="234">
                  <c:v>2458217.4057410001</c:v>
                </c:pt>
                <c:pt idx="235">
                  <c:v>2458217.4062379999</c:v>
                </c:pt>
                <c:pt idx="236">
                  <c:v>2458217.406736</c:v>
                </c:pt>
                <c:pt idx="237">
                  <c:v>2458217.407234</c:v>
                </c:pt>
                <c:pt idx="238">
                  <c:v>2458217.4077309999</c:v>
                </c:pt>
                <c:pt idx="239">
                  <c:v>2458217.4082289999</c:v>
                </c:pt>
                <c:pt idx="240">
                  <c:v>2458217.408727</c:v>
                </c:pt>
                <c:pt idx="241">
                  <c:v>2458217.4092250001</c:v>
                </c:pt>
                <c:pt idx="242">
                  <c:v>2458217.4097219999</c:v>
                </c:pt>
                <c:pt idx="243">
                  <c:v>2458217.41022</c:v>
                </c:pt>
                <c:pt idx="244">
                  <c:v>2458217.410718</c:v>
                </c:pt>
                <c:pt idx="245">
                  <c:v>2458217.4112149999</c:v>
                </c:pt>
                <c:pt idx="246">
                  <c:v>2458217.4117129999</c:v>
                </c:pt>
                <c:pt idx="247">
                  <c:v>2458217.412211</c:v>
                </c:pt>
                <c:pt idx="248">
                  <c:v>2458217.4127079998</c:v>
                </c:pt>
                <c:pt idx="249">
                  <c:v>2458217.4132059999</c:v>
                </c:pt>
                <c:pt idx="250">
                  <c:v>2458217.4137039999</c:v>
                </c:pt>
                <c:pt idx="251">
                  <c:v>2458217.4142009998</c:v>
                </c:pt>
                <c:pt idx="252">
                  <c:v>2458217.4146989998</c:v>
                </c:pt>
                <c:pt idx="253">
                  <c:v>2458217.4151969999</c:v>
                </c:pt>
                <c:pt idx="254">
                  <c:v>2458217.4156940002</c:v>
                </c:pt>
                <c:pt idx="255">
                  <c:v>2458217.4161919998</c:v>
                </c:pt>
                <c:pt idx="256">
                  <c:v>2458217.4166899999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xVal>
          <c:yVal>
            <c:numRef>
              <c:f>Transformation!$E$36:$E$435</c:f>
              <c:numCache>
                <c:formatCode>0.000</c:formatCode>
                <c:ptCount val="400"/>
                <c:pt idx="0">
                  <c:v>11.013115749243005</c:v>
                </c:pt>
                <c:pt idx="1">
                  <c:v>11.02163788696358</c:v>
                </c:pt>
                <c:pt idx="2">
                  <c:v>10.901938880137692</c:v>
                </c:pt>
                <c:pt idx="3">
                  <c:v>10.953405071349602</c:v>
                </c:pt>
                <c:pt idx="4">
                  <c:v>10.950757760765477</c:v>
                </c:pt>
                <c:pt idx="5">
                  <c:v>10.920673599014934</c:v>
                </c:pt>
                <c:pt idx="6">
                  <c:v>10.921445726100728</c:v>
                </c:pt>
                <c:pt idx="7">
                  <c:v>10.911960353089682</c:v>
                </c:pt>
                <c:pt idx="8">
                  <c:v>10.888475608660038</c:v>
                </c:pt>
                <c:pt idx="9">
                  <c:v>10.922945675553203</c:v>
                </c:pt>
                <c:pt idx="10">
                  <c:v>10.924034733778017</c:v>
                </c:pt>
                <c:pt idx="11">
                  <c:v>10.954039196785857</c:v>
                </c:pt>
                <c:pt idx="12">
                  <c:v>10.975459354898499</c:v>
                </c:pt>
                <c:pt idx="13">
                  <c:v>10.949559326798955</c:v>
                </c:pt>
                <c:pt idx="14">
                  <c:v>10.95110552557758</c:v>
                </c:pt>
                <c:pt idx="15">
                  <c:v>11.015661646259415</c:v>
                </c:pt>
                <c:pt idx="16">
                  <c:v>11.002458699699162</c:v>
                </c:pt>
                <c:pt idx="17">
                  <c:v>10.968967104731176</c:v>
                </c:pt>
                <c:pt idx="18">
                  <c:v>11.067197403296406</c:v>
                </c:pt>
                <c:pt idx="19">
                  <c:v>11.013300329327377</c:v>
                </c:pt>
                <c:pt idx="20">
                  <c:v>11.002439207227615</c:v>
                </c:pt>
                <c:pt idx="21">
                  <c:v>11.031590398667978</c:v>
                </c:pt>
                <c:pt idx="22">
                  <c:v>11.071568080353432</c:v>
                </c:pt>
                <c:pt idx="23">
                  <c:v>11.120881038270911</c:v>
                </c:pt>
                <c:pt idx="24">
                  <c:v>11.1691718318109</c:v>
                </c:pt>
                <c:pt idx="25">
                  <c:v>11.126840511478077</c:v>
                </c:pt>
                <c:pt idx="26">
                  <c:v>11.113969746770202</c:v>
                </c:pt>
                <c:pt idx="27">
                  <c:v>11.153707155046968</c:v>
                </c:pt>
                <c:pt idx="28">
                  <c:v>11.210170279659359</c:v>
                </c:pt>
                <c:pt idx="29">
                  <c:v>11.199216826717167</c:v>
                </c:pt>
                <c:pt idx="30">
                  <c:v>11.190490993064808</c:v>
                </c:pt>
                <c:pt idx="31">
                  <c:v>11.219709035595363</c:v>
                </c:pt>
                <c:pt idx="32">
                  <c:v>11.258315688670109</c:v>
                </c:pt>
                <c:pt idx="33">
                  <c:v>11.203900778974477</c:v>
                </c:pt>
                <c:pt idx="34">
                  <c:v>11.252542471654271</c:v>
                </c:pt>
                <c:pt idx="35">
                  <c:v>11.307775846024265</c:v>
                </c:pt>
                <c:pt idx="36">
                  <c:v>11.2611555405256</c:v>
                </c:pt>
                <c:pt idx="37">
                  <c:v>11.349256354231713</c:v>
                </c:pt>
                <c:pt idx="38">
                  <c:v>11.295881403530174</c:v>
                </c:pt>
                <c:pt idx="39">
                  <c:v>11.379043550820109</c:v>
                </c:pt>
                <c:pt idx="40">
                  <c:v>11.275802784517678</c:v>
                </c:pt>
                <c:pt idx="41">
                  <c:v>11.369059213653786</c:v>
                </c:pt>
                <c:pt idx="42">
                  <c:v>11.34934606552021</c:v>
                </c:pt>
                <c:pt idx="43">
                  <c:v>11.348406861627119</c:v>
                </c:pt>
                <c:pt idx="44">
                  <c:v>11.288731508188866</c:v>
                </c:pt>
                <c:pt idx="45">
                  <c:v>11.341724226291433</c:v>
                </c:pt>
                <c:pt idx="46">
                  <c:v>11.39281479953298</c:v>
                </c:pt>
                <c:pt idx="47">
                  <c:v>11.375843703662504</c:v>
                </c:pt>
                <c:pt idx="48">
                  <c:v>11.413659139221641</c:v>
                </c:pt>
                <c:pt idx="49">
                  <c:v>11.355829234968546</c:v>
                </c:pt>
                <c:pt idx="50">
                  <c:v>11.415872669415711</c:v>
                </c:pt>
                <c:pt idx="51">
                  <c:v>11.490944075842114</c:v>
                </c:pt>
                <c:pt idx="52">
                  <c:v>11.471528995622334</c:v>
                </c:pt>
                <c:pt idx="53">
                  <c:v>11.444635438481365</c:v>
                </c:pt>
                <c:pt idx="54">
                  <c:v>11.615048184001056</c:v>
                </c:pt>
                <c:pt idx="55">
                  <c:v>11.620157622404557</c:v>
                </c:pt>
                <c:pt idx="56">
                  <c:v>11.509168338669753</c:v>
                </c:pt>
                <c:pt idx="57">
                  <c:v>11.452221944038206</c:v>
                </c:pt>
                <c:pt idx="58">
                  <c:v>11.463832062425858</c:v>
                </c:pt>
                <c:pt idx="59">
                  <c:v>11.493980115865684</c:v>
                </c:pt>
                <c:pt idx="60">
                  <c:v>11.538246392551356</c:v>
                </c:pt>
                <c:pt idx="61">
                  <c:v>11.539777056552857</c:v>
                </c:pt>
                <c:pt idx="62">
                  <c:v>11.48730880576138</c:v>
                </c:pt>
                <c:pt idx="63">
                  <c:v>11.511026974234978</c:v>
                </c:pt>
                <c:pt idx="64">
                  <c:v>11.534987863698907</c:v>
                </c:pt>
                <c:pt idx="65">
                  <c:v>11.479704419190099</c:v>
                </c:pt>
                <c:pt idx="66">
                  <c:v>11.566119311493649</c:v>
                </c:pt>
                <c:pt idx="67">
                  <c:v>11.548233304754021</c:v>
                </c:pt>
                <c:pt idx="68">
                  <c:v>11.49928347757305</c:v>
                </c:pt>
                <c:pt idx="69">
                  <c:v>11.529864856102565</c:v>
                </c:pt>
                <c:pt idx="70">
                  <c:v>11.525386348657882</c:v>
                </c:pt>
                <c:pt idx="71">
                  <c:v>11.610108310644309</c:v>
                </c:pt>
                <c:pt idx="72">
                  <c:v>11.604278026270007</c:v>
                </c:pt>
                <c:pt idx="73">
                  <c:v>11.635297549398659</c:v>
                </c:pt>
                <c:pt idx="74">
                  <c:v>11.577567805537845</c:v>
                </c:pt>
                <c:pt idx="75">
                  <c:v>11.663196700557068</c:v>
                </c:pt>
                <c:pt idx="76">
                  <c:v>11.584040512226494</c:v>
                </c:pt>
                <c:pt idx="77">
                  <c:v>11.652623590712592</c:v>
                </c:pt>
                <c:pt idx="78">
                  <c:v>11.683602604149911</c:v>
                </c:pt>
                <c:pt idx="79">
                  <c:v>11.688728172469956</c:v>
                </c:pt>
                <c:pt idx="80">
                  <c:v>11.61324213496882</c:v>
                </c:pt>
                <c:pt idx="81">
                  <c:v>11.643484849381418</c:v>
                </c:pt>
                <c:pt idx="82">
                  <c:v>11.691379154794761</c:v>
                </c:pt>
                <c:pt idx="83">
                  <c:v>11.627020409902377</c:v>
                </c:pt>
                <c:pt idx="84">
                  <c:v>11.641464543714791</c:v>
                </c:pt>
                <c:pt idx="85">
                  <c:v>11.643152643737929</c:v>
                </c:pt>
                <c:pt idx="86">
                  <c:v>11.709868562564743</c:v>
                </c:pt>
                <c:pt idx="87">
                  <c:v>11.733495110123384</c:v>
                </c:pt>
                <c:pt idx="88">
                  <c:v>11.65356900455007</c:v>
                </c:pt>
                <c:pt idx="89">
                  <c:v>11.645409427857304</c:v>
                </c:pt>
                <c:pt idx="90">
                  <c:v>11.776464142797783</c:v>
                </c:pt>
                <c:pt idx="91">
                  <c:v>11.664212933063174</c:v>
                </c:pt>
                <c:pt idx="92">
                  <c:v>11.737710314311919</c:v>
                </c:pt>
                <c:pt idx="93">
                  <c:v>11.689690529847537</c:v>
                </c:pt>
                <c:pt idx="94">
                  <c:v>11.722053056414524</c:v>
                </c:pt>
                <c:pt idx="95">
                  <c:v>11.646803528555175</c:v>
                </c:pt>
                <c:pt idx="96">
                  <c:v>11.648692461446153</c:v>
                </c:pt>
                <c:pt idx="97">
                  <c:v>11.670858953556356</c:v>
                </c:pt>
                <c:pt idx="98">
                  <c:v>11.735811011951148</c:v>
                </c:pt>
                <c:pt idx="99">
                  <c:v>11.740287364076835</c:v>
                </c:pt>
                <c:pt idx="100">
                  <c:v>11.65077612687678</c:v>
                </c:pt>
                <c:pt idx="101">
                  <c:v>11.78387367150326</c:v>
                </c:pt>
                <c:pt idx="102">
                  <c:v>11.708782252151593</c:v>
                </c:pt>
                <c:pt idx="103">
                  <c:v>11.770453078007387</c:v>
                </c:pt>
                <c:pt idx="104">
                  <c:v>11.714654237255274</c:v>
                </c:pt>
                <c:pt idx="105">
                  <c:v>11.762380643129864</c:v>
                </c:pt>
                <c:pt idx="106">
                  <c:v>11.764844395898551</c:v>
                </c:pt>
                <c:pt idx="107">
                  <c:v>11.738407347273927</c:v>
                </c:pt>
                <c:pt idx="108">
                  <c:v>11.805676715214446</c:v>
                </c:pt>
                <c:pt idx="109">
                  <c:v>11.769818083847332</c:v>
                </c:pt>
                <c:pt idx="110">
                  <c:v>11.768802789930328</c:v>
                </c:pt>
                <c:pt idx="111">
                  <c:v>11.70744023359066</c:v>
                </c:pt>
                <c:pt idx="112">
                  <c:v>11.763889602178276</c:v>
                </c:pt>
                <c:pt idx="113">
                  <c:v>11.731800589090609</c:v>
                </c:pt>
                <c:pt idx="114">
                  <c:v>11.782040639634184</c:v>
                </c:pt>
                <c:pt idx="115">
                  <c:v>11.708486106649117</c:v>
                </c:pt>
                <c:pt idx="116">
                  <c:v>11.803771418941025</c:v>
                </c:pt>
                <c:pt idx="117">
                  <c:v>11.728554119250996</c:v>
                </c:pt>
                <c:pt idx="118">
                  <c:v>11.734099196477729</c:v>
                </c:pt>
                <c:pt idx="119">
                  <c:v>11.67079504382842</c:v>
                </c:pt>
                <c:pt idx="120">
                  <c:v>11.737697650282756</c:v>
                </c:pt>
                <c:pt idx="121">
                  <c:v>11.69582594645145</c:v>
                </c:pt>
                <c:pt idx="122">
                  <c:v>11.621252020933248</c:v>
                </c:pt>
                <c:pt idx="123">
                  <c:v>11.591387051958923</c:v>
                </c:pt>
                <c:pt idx="124">
                  <c:v>11.575939179330867</c:v>
                </c:pt>
                <c:pt idx="125">
                  <c:v>11.562532656747649</c:v>
                </c:pt>
                <c:pt idx="126">
                  <c:v>11.567601279049773</c:v>
                </c:pt>
                <c:pt idx="127">
                  <c:v>11.517410331110179</c:v>
                </c:pt>
                <c:pt idx="128">
                  <c:v>11.563243730412294</c:v>
                </c:pt>
                <c:pt idx="129">
                  <c:v>11.584244823668499</c:v>
                </c:pt>
                <c:pt idx="130">
                  <c:v>11.568849619658559</c:v>
                </c:pt>
                <c:pt idx="131">
                  <c:v>11.491422779063646</c:v>
                </c:pt>
                <c:pt idx="132">
                  <c:v>11.466278518459672</c:v>
                </c:pt>
                <c:pt idx="133">
                  <c:v>11.448518370445912</c:v>
                </c:pt>
                <c:pt idx="134">
                  <c:v>11.450608960747173</c:v>
                </c:pt>
                <c:pt idx="135">
                  <c:v>11.462440267895781</c:v>
                </c:pt>
                <c:pt idx="136">
                  <c:v>11.428546606962101</c:v>
                </c:pt>
                <c:pt idx="137">
                  <c:v>11.366606820116941</c:v>
                </c:pt>
                <c:pt idx="138">
                  <c:v>11.397339733925511</c:v>
                </c:pt>
                <c:pt idx="139">
                  <c:v>11.334052209942419</c:v>
                </c:pt>
                <c:pt idx="140">
                  <c:v>11.310675288952298</c:v>
                </c:pt>
                <c:pt idx="141">
                  <c:v>11.284885836988389</c:v>
                </c:pt>
                <c:pt idx="142">
                  <c:v>11.266087902302266</c:v>
                </c:pt>
                <c:pt idx="143">
                  <c:v>11.317024670347237</c:v>
                </c:pt>
                <c:pt idx="144">
                  <c:v>11.252442641794746</c:v>
                </c:pt>
                <c:pt idx="145">
                  <c:v>11.223482718929759</c:v>
                </c:pt>
                <c:pt idx="146">
                  <c:v>11.247770084207367</c:v>
                </c:pt>
                <c:pt idx="147">
                  <c:v>11.22890225773998</c:v>
                </c:pt>
                <c:pt idx="148">
                  <c:v>11.199151286574997</c:v>
                </c:pt>
                <c:pt idx="149">
                  <c:v>11.160958394341742</c:v>
                </c:pt>
                <c:pt idx="150">
                  <c:v>11.183875265117228</c:v>
                </c:pt>
                <c:pt idx="151">
                  <c:v>11.199437853747787</c:v>
                </c:pt>
                <c:pt idx="152">
                  <c:v>11.215791238953882</c:v>
                </c:pt>
                <c:pt idx="153">
                  <c:v>11.213729448647536</c:v>
                </c:pt>
                <c:pt idx="154">
                  <c:v>11.20980992456254</c:v>
                </c:pt>
                <c:pt idx="155">
                  <c:v>11.117355093194709</c:v>
                </c:pt>
                <c:pt idx="156">
                  <c:v>11.274765059199837</c:v>
                </c:pt>
                <c:pt idx="157">
                  <c:v>11.235672932019966</c:v>
                </c:pt>
                <c:pt idx="158">
                  <c:v>11.147319891900446</c:v>
                </c:pt>
                <c:pt idx="159">
                  <c:v>11.163767386707242</c:v>
                </c:pt>
                <c:pt idx="160">
                  <c:v>11.207200569756864</c:v>
                </c:pt>
                <c:pt idx="161">
                  <c:v>11.21815399464136</c:v>
                </c:pt>
                <c:pt idx="162">
                  <c:v>11.140014798741392</c:v>
                </c:pt>
                <c:pt idx="163">
                  <c:v>11.152967327650002</c:v>
                </c:pt>
                <c:pt idx="164">
                  <c:v>11.241949405008389</c:v>
                </c:pt>
                <c:pt idx="165">
                  <c:v>11.181121341302548</c:v>
                </c:pt>
                <c:pt idx="166">
                  <c:v>11.219109728293789</c:v>
                </c:pt>
                <c:pt idx="167">
                  <c:v>11.209213247082857</c:v>
                </c:pt>
                <c:pt idx="168">
                  <c:v>11.209561526888223</c:v>
                </c:pt>
                <c:pt idx="169">
                  <c:v>11.309120444020573</c:v>
                </c:pt>
                <c:pt idx="170">
                  <c:v>11.264948017227715</c:v>
                </c:pt>
                <c:pt idx="171">
                  <c:v>11.214588543305979</c:v>
                </c:pt>
                <c:pt idx="172">
                  <c:v>11.339802471367735</c:v>
                </c:pt>
                <c:pt idx="173">
                  <c:v>11.319983397260962</c:v>
                </c:pt>
                <c:pt idx="174">
                  <c:v>11.280644237901321</c:v>
                </c:pt>
                <c:pt idx="175">
                  <c:v>11.314080154517299</c:v>
                </c:pt>
                <c:pt idx="176">
                  <c:v>11.362161363792934</c:v>
                </c:pt>
                <c:pt idx="177">
                  <c:v>11.26739364092635</c:v>
                </c:pt>
                <c:pt idx="178">
                  <c:v>11.406985167400792</c:v>
                </c:pt>
                <c:pt idx="179">
                  <c:v>11.319593949198632</c:v>
                </c:pt>
                <c:pt idx="180">
                  <c:v>11.36961800574853</c:v>
                </c:pt>
                <c:pt idx="181">
                  <c:v>11.422969023698649</c:v>
                </c:pt>
                <c:pt idx="182">
                  <c:v>11.341985628359396</c:v>
                </c:pt>
                <c:pt idx="183">
                  <c:v>11.292160403683829</c:v>
                </c:pt>
                <c:pt idx="184">
                  <c:v>11.290962781658751</c:v>
                </c:pt>
                <c:pt idx="185">
                  <c:v>11.352494384137414</c:v>
                </c:pt>
                <c:pt idx="186">
                  <c:v>11.318869173357955</c:v>
                </c:pt>
                <c:pt idx="187">
                  <c:v>11.330442816060831</c:v>
                </c:pt>
                <c:pt idx="188">
                  <c:v>11.371588105965493</c:v>
                </c:pt>
                <c:pt idx="189">
                  <c:v>11.376256345681393</c:v>
                </c:pt>
                <c:pt idx="190">
                  <c:v>11.378586459819234</c:v>
                </c:pt>
                <c:pt idx="191">
                  <c:v>11.392130161511782</c:v>
                </c:pt>
                <c:pt idx="192">
                  <c:v>11.380935856583923</c:v>
                </c:pt>
                <c:pt idx="193">
                  <c:v>11.444420869965493</c:v>
                </c:pt>
                <c:pt idx="194">
                  <c:v>11.408540114268675</c:v>
                </c:pt>
                <c:pt idx="195">
                  <c:v>11.35276716697229</c:v>
                </c:pt>
                <c:pt idx="196">
                  <c:v>11.385317307007563</c:v>
                </c:pt>
                <c:pt idx="197">
                  <c:v>11.453237944439943</c:v>
                </c:pt>
                <c:pt idx="198">
                  <c:v>11.462653037858502</c:v>
                </c:pt>
                <c:pt idx="199">
                  <c:v>11.507464193300356</c:v>
                </c:pt>
                <c:pt idx="200">
                  <c:v>11.38868876794959</c:v>
                </c:pt>
                <c:pt idx="201">
                  <c:v>11.53947652635142</c:v>
                </c:pt>
                <c:pt idx="202">
                  <c:v>11.563777720404346</c:v>
                </c:pt>
                <c:pt idx="203">
                  <c:v>11.598582266679836</c:v>
                </c:pt>
                <c:pt idx="204">
                  <c:v>11.551016566392716</c:v>
                </c:pt>
                <c:pt idx="205">
                  <c:v>11.578367782274233</c:v>
                </c:pt>
                <c:pt idx="206">
                  <c:v>11.558297079385177</c:v>
                </c:pt>
                <c:pt idx="207">
                  <c:v>11.611641806250852</c:v>
                </c:pt>
                <c:pt idx="208">
                  <c:v>11.656312308529522</c:v>
                </c:pt>
                <c:pt idx="209">
                  <c:v>11.637950628757464</c:v>
                </c:pt>
                <c:pt idx="210">
                  <c:v>11.652696875837757</c:v>
                </c:pt>
                <c:pt idx="211">
                  <c:v>11.717979316220237</c:v>
                </c:pt>
                <c:pt idx="212">
                  <c:v>11.55981591216066</c:v>
                </c:pt>
                <c:pt idx="213">
                  <c:v>11.641388315613691</c:v>
                </c:pt>
                <c:pt idx="214">
                  <c:v>11.622559324335882</c:v>
                </c:pt>
                <c:pt idx="215">
                  <c:v>11.613083714163613</c:v>
                </c:pt>
                <c:pt idx="216">
                  <c:v>11.63369819935704</c:v>
                </c:pt>
                <c:pt idx="217">
                  <c:v>11.5965719598285</c:v>
                </c:pt>
                <c:pt idx="218">
                  <c:v>11.642339916272642</c:v>
                </c:pt>
                <c:pt idx="219">
                  <c:v>11.638595825398406</c:v>
                </c:pt>
                <c:pt idx="220">
                  <c:v>11.69282682626409</c:v>
                </c:pt>
                <c:pt idx="221">
                  <c:v>11.641951274280856</c:v>
                </c:pt>
                <c:pt idx="222">
                  <c:v>11.737768394272967</c:v>
                </c:pt>
                <c:pt idx="223">
                  <c:v>11.623690811979316</c:v>
                </c:pt>
                <c:pt idx="224">
                  <c:v>11.645959742490865</c:v>
                </c:pt>
                <c:pt idx="225">
                  <c:v>11.749866240976269</c:v>
                </c:pt>
                <c:pt idx="226">
                  <c:v>11.680539542745434</c:v>
                </c:pt>
                <c:pt idx="227">
                  <c:v>11.791661812161715</c:v>
                </c:pt>
                <c:pt idx="228">
                  <c:v>11.929880172554995</c:v>
                </c:pt>
                <c:pt idx="229">
                  <c:v>11.760000958409023</c:v>
                </c:pt>
                <c:pt idx="230">
                  <c:v>11.719950374388718</c:v>
                </c:pt>
                <c:pt idx="231">
                  <c:v>11.646236065744533</c:v>
                </c:pt>
                <c:pt idx="232">
                  <c:v>11.713389924018074</c:v>
                </c:pt>
                <c:pt idx="233">
                  <c:v>11.785805950491929</c:v>
                </c:pt>
                <c:pt idx="234">
                  <c:v>11.775643026958997</c:v>
                </c:pt>
                <c:pt idx="235">
                  <c:v>11.666043485489874</c:v>
                </c:pt>
                <c:pt idx="236">
                  <c:v>11.79368092288734</c:v>
                </c:pt>
                <c:pt idx="237">
                  <c:v>11.803105653264069</c:v>
                </c:pt>
                <c:pt idx="238">
                  <c:v>11.746708259773877</c:v>
                </c:pt>
                <c:pt idx="239">
                  <c:v>11.60021027024419</c:v>
                </c:pt>
                <c:pt idx="240">
                  <c:v>11.625116788699328</c:v>
                </c:pt>
                <c:pt idx="241">
                  <c:v>11.757292863573463</c:v>
                </c:pt>
                <c:pt idx="242">
                  <c:v>11.593710909056538</c:v>
                </c:pt>
                <c:pt idx="243">
                  <c:v>11.743465471395604</c:v>
                </c:pt>
                <c:pt idx="244">
                  <c:v>11.680897311481518</c:v>
                </c:pt>
                <c:pt idx="245">
                  <c:v>11.694427882868046</c:v>
                </c:pt>
                <c:pt idx="246">
                  <c:v>11.771402134455123</c:v>
                </c:pt>
                <c:pt idx="247">
                  <c:v>11.74675332374373</c:v>
                </c:pt>
                <c:pt idx="248">
                  <c:v>11.759683466656986</c:v>
                </c:pt>
                <c:pt idx="249">
                  <c:v>11.676015860459563</c:v>
                </c:pt>
                <c:pt idx="250">
                  <c:v>11.810328613464833</c:v>
                </c:pt>
                <c:pt idx="251">
                  <c:v>11.758739702039918</c:v>
                </c:pt>
                <c:pt idx="252">
                  <c:v>11.726018855957214</c:v>
                </c:pt>
                <c:pt idx="253">
                  <c:v>11.693993541989746</c:v>
                </c:pt>
                <c:pt idx="254">
                  <c:v>11.72725172165241</c:v>
                </c:pt>
                <c:pt idx="255">
                  <c:v>11.738274741166684</c:v>
                </c:pt>
                <c:pt idx="256">
                  <c:v>11.719809716998297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F4-4986-A581-8B6B6A215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065472"/>
        <c:axId val="121067008"/>
      </c:scatterChart>
      <c:valAx>
        <c:axId val="1210654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067008"/>
        <c:crosses val="autoZero"/>
        <c:crossBetween val="midCat"/>
      </c:valAx>
      <c:valAx>
        <c:axId val="121067008"/>
        <c:scaling>
          <c:orientation val="maxMin"/>
          <c:max val="11.9"/>
          <c:min val="1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065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Check B,V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Transformation!$J$35</c:f>
              <c:strCache>
                <c:ptCount val="1"/>
                <c:pt idx="0">
                  <c:v>Check V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Transformation!$C$36:$C$435</c:f>
              <c:numCache>
                <c:formatCode>0.0000</c:formatCode>
                <c:ptCount val="400"/>
                <c:pt idx="0">
                  <c:v>2458217.268623</c:v>
                </c:pt>
                <c:pt idx="1">
                  <c:v>2458217.2691199998</c:v>
                </c:pt>
                <c:pt idx="2">
                  <c:v>2458217.270116</c:v>
                </c:pt>
                <c:pt idx="3">
                  <c:v>2458217.2706129998</c:v>
                </c:pt>
                <c:pt idx="4">
                  <c:v>2458217.2711109999</c:v>
                </c:pt>
                <c:pt idx="5">
                  <c:v>2458217.2716089999</c:v>
                </c:pt>
                <c:pt idx="6">
                  <c:v>2458217.2721060002</c:v>
                </c:pt>
                <c:pt idx="7">
                  <c:v>2458217.2726039998</c:v>
                </c:pt>
                <c:pt idx="8">
                  <c:v>2458217.2731019999</c:v>
                </c:pt>
                <c:pt idx="9">
                  <c:v>2458217.2736</c:v>
                </c:pt>
                <c:pt idx="10">
                  <c:v>2458217.2740969998</c:v>
                </c:pt>
                <c:pt idx="11">
                  <c:v>2458217.2745949998</c:v>
                </c:pt>
                <c:pt idx="12">
                  <c:v>2458217.2750929999</c:v>
                </c:pt>
                <c:pt idx="13">
                  <c:v>2458217.2755900002</c:v>
                </c:pt>
                <c:pt idx="14">
                  <c:v>2458217.2760879998</c:v>
                </c:pt>
                <c:pt idx="15">
                  <c:v>2458217.2765859999</c:v>
                </c:pt>
                <c:pt idx="16">
                  <c:v>2458217.2770830002</c:v>
                </c:pt>
                <c:pt idx="17">
                  <c:v>2458217.2775809998</c:v>
                </c:pt>
                <c:pt idx="18">
                  <c:v>2458217.2780789998</c:v>
                </c:pt>
                <c:pt idx="19">
                  <c:v>2458217.2785760001</c:v>
                </c:pt>
                <c:pt idx="20">
                  <c:v>2458217.2790740002</c:v>
                </c:pt>
                <c:pt idx="21">
                  <c:v>2458217.2795719998</c:v>
                </c:pt>
                <c:pt idx="22">
                  <c:v>2458217.2800690001</c:v>
                </c:pt>
                <c:pt idx="23">
                  <c:v>2458217.2805670002</c:v>
                </c:pt>
                <c:pt idx="24">
                  <c:v>2458217.2810650002</c:v>
                </c:pt>
                <c:pt idx="25">
                  <c:v>2458217.281562</c:v>
                </c:pt>
                <c:pt idx="26">
                  <c:v>2458217.2820600001</c:v>
                </c:pt>
                <c:pt idx="27">
                  <c:v>2458217.2825580002</c:v>
                </c:pt>
                <c:pt idx="28">
                  <c:v>2458217.2830559998</c:v>
                </c:pt>
                <c:pt idx="29">
                  <c:v>2458217.2835530001</c:v>
                </c:pt>
                <c:pt idx="30">
                  <c:v>2458217.2840510001</c:v>
                </c:pt>
                <c:pt idx="31">
                  <c:v>2458217.2845490002</c:v>
                </c:pt>
                <c:pt idx="32">
                  <c:v>2458217.285046</c:v>
                </c:pt>
                <c:pt idx="33">
                  <c:v>2458217.2855440001</c:v>
                </c:pt>
                <c:pt idx="34">
                  <c:v>2458217.2860420002</c:v>
                </c:pt>
                <c:pt idx="35">
                  <c:v>2458217.286539</c:v>
                </c:pt>
                <c:pt idx="36">
                  <c:v>2458217.2870370001</c:v>
                </c:pt>
                <c:pt idx="37">
                  <c:v>2458217.2875350001</c:v>
                </c:pt>
                <c:pt idx="38">
                  <c:v>2458217.288032</c:v>
                </c:pt>
                <c:pt idx="39">
                  <c:v>2458217.28853</c:v>
                </c:pt>
                <c:pt idx="40">
                  <c:v>2458217.2890280001</c:v>
                </c:pt>
                <c:pt idx="41">
                  <c:v>2458217.2895249999</c:v>
                </c:pt>
                <c:pt idx="42">
                  <c:v>2458217.290023</c:v>
                </c:pt>
                <c:pt idx="43">
                  <c:v>2458217.290521</c:v>
                </c:pt>
                <c:pt idx="44">
                  <c:v>2458217.2910190001</c:v>
                </c:pt>
                <c:pt idx="45">
                  <c:v>2458217.2915159999</c:v>
                </c:pt>
                <c:pt idx="46">
                  <c:v>2458217.292014</c:v>
                </c:pt>
                <c:pt idx="47">
                  <c:v>2458217.2925120001</c:v>
                </c:pt>
                <c:pt idx="48">
                  <c:v>2458217.2930089999</c:v>
                </c:pt>
                <c:pt idx="49">
                  <c:v>2458217.293507</c:v>
                </c:pt>
                <c:pt idx="50">
                  <c:v>2458217.294005</c:v>
                </c:pt>
                <c:pt idx="51">
                  <c:v>2458217.2945019999</c:v>
                </c:pt>
                <c:pt idx="52">
                  <c:v>2458217.2949999999</c:v>
                </c:pt>
                <c:pt idx="53">
                  <c:v>2458217.295498</c:v>
                </c:pt>
                <c:pt idx="54">
                  <c:v>2458217.2959949998</c:v>
                </c:pt>
                <c:pt idx="55">
                  <c:v>2458217.2964929999</c:v>
                </c:pt>
                <c:pt idx="56">
                  <c:v>2458217.296991</c:v>
                </c:pt>
                <c:pt idx="57">
                  <c:v>2458217.2974879998</c:v>
                </c:pt>
                <c:pt idx="58">
                  <c:v>2458217.2979859998</c:v>
                </c:pt>
                <c:pt idx="59">
                  <c:v>2458217.2984839999</c:v>
                </c:pt>
                <c:pt idx="60">
                  <c:v>2458217.2989810002</c:v>
                </c:pt>
                <c:pt idx="61">
                  <c:v>2458217.2994789998</c:v>
                </c:pt>
                <c:pt idx="62">
                  <c:v>2458217.2999769999</c:v>
                </c:pt>
                <c:pt idx="63">
                  <c:v>2458217.3004749999</c:v>
                </c:pt>
                <c:pt idx="64">
                  <c:v>2458217.3009720002</c:v>
                </c:pt>
                <c:pt idx="65">
                  <c:v>2458217.3014699998</c:v>
                </c:pt>
                <c:pt idx="66">
                  <c:v>2458217.3019679999</c:v>
                </c:pt>
                <c:pt idx="67">
                  <c:v>2458217.3024650002</c:v>
                </c:pt>
                <c:pt idx="68">
                  <c:v>2458217.3029629998</c:v>
                </c:pt>
                <c:pt idx="69">
                  <c:v>2458217.3034609999</c:v>
                </c:pt>
                <c:pt idx="70">
                  <c:v>2458217.3039580001</c:v>
                </c:pt>
                <c:pt idx="71">
                  <c:v>2458217.3044560002</c:v>
                </c:pt>
                <c:pt idx="72">
                  <c:v>2458217.3049539998</c:v>
                </c:pt>
                <c:pt idx="73">
                  <c:v>2458217.3054510001</c:v>
                </c:pt>
                <c:pt idx="74">
                  <c:v>2458217.3059490002</c:v>
                </c:pt>
                <c:pt idx="75">
                  <c:v>2458217.3064469998</c:v>
                </c:pt>
                <c:pt idx="76">
                  <c:v>2458217.3069440001</c:v>
                </c:pt>
                <c:pt idx="77">
                  <c:v>2458217.3074420001</c:v>
                </c:pt>
                <c:pt idx="78">
                  <c:v>2458217.3079400002</c:v>
                </c:pt>
                <c:pt idx="79">
                  <c:v>2458217.3084379998</c:v>
                </c:pt>
                <c:pt idx="80">
                  <c:v>2458217.3089350001</c:v>
                </c:pt>
                <c:pt idx="81">
                  <c:v>2458217.3094330002</c:v>
                </c:pt>
                <c:pt idx="82">
                  <c:v>2458217.3099310002</c:v>
                </c:pt>
                <c:pt idx="83">
                  <c:v>2458217.3108330001</c:v>
                </c:pt>
                <c:pt idx="84">
                  <c:v>2458217.3113310002</c:v>
                </c:pt>
                <c:pt idx="85">
                  <c:v>2458217.3118289998</c:v>
                </c:pt>
                <c:pt idx="86">
                  <c:v>2458217.3123260001</c:v>
                </c:pt>
                <c:pt idx="87">
                  <c:v>2458217.3128240001</c:v>
                </c:pt>
                <c:pt idx="88">
                  <c:v>2458217.3133220002</c:v>
                </c:pt>
                <c:pt idx="89">
                  <c:v>2458217.313819</c:v>
                </c:pt>
                <c:pt idx="90">
                  <c:v>2458217.3143170001</c:v>
                </c:pt>
                <c:pt idx="91">
                  <c:v>2458217.3148150002</c:v>
                </c:pt>
                <c:pt idx="92">
                  <c:v>2458217.315312</c:v>
                </c:pt>
                <c:pt idx="93">
                  <c:v>2458217.3158100001</c:v>
                </c:pt>
                <c:pt idx="94">
                  <c:v>2458217.3163080001</c:v>
                </c:pt>
                <c:pt idx="95">
                  <c:v>2458217.3168060002</c:v>
                </c:pt>
                <c:pt idx="96">
                  <c:v>2458217.317303</c:v>
                </c:pt>
                <c:pt idx="97">
                  <c:v>2458217.3178010001</c:v>
                </c:pt>
                <c:pt idx="98">
                  <c:v>2458217.3182990002</c:v>
                </c:pt>
                <c:pt idx="99">
                  <c:v>2458217.318796</c:v>
                </c:pt>
                <c:pt idx="100">
                  <c:v>2458217.319294</c:v>
                </c:pt>
                <c:pt idx="101">
                  <c:v>2458217.3197920001</c:v>
                </c:pt>
                <c:pt idx="102">
                  <c:v>2458217.3202889999</c:v>
                </c:pt>
                <c:pt idx="103">
                  <c:v>2458217.320787</c:v>
                </c:pt>
                <c:pt idx="104">
                  <c:v>2458217.3212850001</c:v>
                </c:pt>
                <c:pt idx="105">
                  <c:v>2458217.3217819999</c:v>
                </c:pt>
                <c:pt idx="106">
                  <c:v>2458217.32228</c:v>
                </c:pt>
                <c:pt idx="107">
                  <c:v>2458217.322778</c:v>
                </c:pt>
                <c:pt idx="108">
                  <c:v>2458217.3232749999</c:v>
                </c:pt>
                <c:pt idx="109">
                  <c:v>2458217.3237729999</c:v>
                </c:pt>
                <c:pt idx="110">
                  <c:v>2458217.324271</c:v>
                </c:pt>
                <c:pt idx="111">
                  <c:v>2458217.3247690001</c:v>
                </c:pt>
                <c:pt idx="112">
                  <c:v>2458217.3252659999</c:v>
                </c:pt>
                <c:pt idx="113">
                  <c:v>2458217.325764</c:v>
                </c:pt>
                <c:pt idx="114">
                  <c:v>2458217.326262</c:v>
                </c:pt>
                <c:pt idx="115">
                  <c:v>2458217.3267589998</c:v>
                </c:pt>
                <c:pt idx="116">
                  <c:v>2458217.3272569999</c:v>
                </c:pt>
                <c:pt idx="117">
                  <c:v>2458217.327755</c:v>
                </c:pt>
                <c:pt idx="118">
                  <c:v>2458217.3282519998</c:v>
                </c:pt>
                <c:pt idx="119">
                  <c:v>2458217.3287499999</c:v>
                </c:pt>
                <c:pt idx="120">
                  <c:v>2458217.3292479999</c:v>
                </c:pt>
                <c:pt idx="121">
                  <c:v>2458217.3297450002</c:v>
                </c:pt>
                <c:pt idx="122">
                  <c:v>2458217.3418060001</c:v>
                </c:pt>
                <c:pt idx="123">
                  <c:v>2458217.3425349998</c:v>
                </c:pt>
                <c:pt idx="124">
                  <c:v>2458217.3430440002</c:v>
                </c:pt>
                <c:pt idx="125">
                  <c:v>2458217.3435419998</c:v>
                </c:pt>
                <c:pt idx="126">
                  <c:v>2458217.3440390001</c:v>
                </c:pt>
                <c:pt idx="127">
                  <c:v>2458217.3445370002</c:v>
                </c:pt>
                <c:pt idx="128">
                  <c:v>2458217.3450349998</c:v>
                </c:pt>
                <c:pt idx="129">
                  <c:v>2458217.3455320001</c:v>
                </c:pt>
                <c:pt idx="130">
                  <c:v>2458217.3460300001</c:v>
                </c:pt>
                <c:pt idx="131">
                  <c:v>2458217.3465280002</c:v>
                </c:pt>
                <c:pt idx="132">
                  <c:v>2458217.347025</c:v>
                </c:pt>
                <c:pt idx="133">
                  <c:v>2458217.3475230001</c:v>
                </c:pt>
                <c:pt idx="134">
                  <c:v>2458217.3480210002</c:v>
                </c:pt>
                <c:pt idx="135">
                  <c:v>2458217.3485190002</c:v>
                </c:pt>
                <c:pt idx="136">
                  <c:v>2458217.3490160001</c:v>
                </c:pt>
                <c:pt idx="137">
                  <c:v>2458217.3495140001</c:v>
                </c:pt>
                <c:pt idx="138">
                  <c:v>2458217.3500120002</c:v>
                </c:pt>
                <c:pt idx="139">
                  <c:v>2458217.350509</c:v>
                </c:pt>
                <c:pt idx="140">
                  <c:v>2458217.3510070001</c:v>
                </c:pt>
                <c:pt idx="141">
                  <c:v>2458217.3515050001</c:v>
                </c:pt>
                <c:pt idx="142">
                  <c:v>2458217.352002</c:v>
                </c:pt>
                <c:pt idx="143">
                  <c:v>2458217.3525</c:v>
                </c:pt>
                <c:pt idx="144">
                  <c:v>2458217.3529980001</c:v>
                </c:pt>
                <c:pt idx="145">
                  <c:v>2458217.3534949999</c:v>
                </c:pt>
                <c:pt idx="146">
                  <c:v>2458217.353993</c:v>
                </c:pt>
                <c:pt idx="147">
                  <c:v>2458217.3544910001</c:v>
                </c:pt>
                <c:pt idx="148">
                  <c:v>2458217.3549879999</c:v>
                </c:pt>
                <c:pt idx="149">
                  <c:v>2458217.355486</c:v>
                </c:pt>
                <c:pt idx="150">
                  <c:v>2458217.355984</c:v>
                </c:pt>
                <c:pt idx="151">
                  <c:v>2458217.3564809998</c:v>
                </c:pt>
                <c:pt idx="152">
                  <c:v>2458217.3569789999</c:v>
                </c:pt>
                <c:pt idx="153">
                  <c:v>2458217.357477</c:v>
                </c:pt>
                <c:pt idx="154">
                  <c:v>2458217.357975</c:v>
                </c:pt>
                <c:pt idx="155">
                  <c:v>2458217.3584719999</c:v>
                </c:pt>
                <c:pt idx="156">
                  <c:v>2458217.3589699999</c:v>
                </c:pt>
                <c:pt idx="157">
                  <c:v>2458217.359468</c:v>
                </c:pt>
                <c:pt idx="158">
                  <c:v>2458217.3599649998</c:v>
                </c:pt>
                <c:pt idx="159">
                  <c:v>2458217.3604629999</c:v>
                </c:pt>
                <c:pt idx="160">
                  <c:v>2458217.360961</c:v>
                </c:pt>
                <c:pt idx="161">
                  <c:v>2458217.3614579998</c:v>
                </c:pt>
                <c:pt idx="162">
                  <c:v>2458217.3619559999</c:v>
                </c:pt>
                <c:pt idx="163">
                  <c:v>2458217.3624539999</c:v>
                </c:pt>
                <c:pt idx="164">
                  <c:v>2458217.3629510002</c:v>
                </c:pt>
                <c:pt idx="165">
                  <c:v>2458217.3634489998</c:v>
                </c:pt>
                <c:pt idx="166">
                  <c:v>2458217.3639469999</c:v>
                </c:pt>
                <c:pt idx="167">
                  <c:v>2458217.3644440002</c:v>
                </c:pt>
                <c:pt idx="168">
                  <c:v>2458217.3649419998</c:v>
                </c:pt>
                <c:pt idx="169">
                  <c:v>2458217.3654399998</c:v>
                </c:pt>
                <c:pt idx="170">
                  <c:v>2458217.3659379999</c:v>
                </c:pt>
                <c:pt idx="171">
                  <c:v>2458217.3664350002</c:v>
                </c:pt>
                <c:pt idx="172">
                  <c:v>2458217.3669329998</c:v>
                </c:pt>
                <c:pt idx="173">
                  <c:v>2458217.3674309999</c:v>
                </c:pt>
                <c:pt idx="174">
                  <c:v>2458217.3679280002</c:v>
                </c:pt>
                <c:pt idx="175">
                  <c:v>2458217.3684259998</c:v>
                </c:pt>
                <c:pt idx="176">
                  <c:v>2458217.3689239998</c:v>
                </c:pt>
                <c:pt idx="177">
                  <c:v>2458217.3694210001</c:v>
                </c:pt>
                <c:pt idx="178">
                  <c:v>2458217.3699190002</c:v>
                </c:pt>
                <c:pt idx="179">
                  <c:v>2458217.3704169998</c:v>
                </c:pt>
                <c:pt idx="180">
                  <c:v>2458217.3709140001</c:v>
                </c:pt>
                <c:pt idx="181">
                  <c:v>2458217.3714120002</c:v>
                </c:pt>
                <c:pt idx="182">
                  <c:v>2458217.3719100002</c:v>
                </c:pt>
                <c:pt idx="183">
                  <c:v>2458217.372407</c:v>
                </c:pt>
                <c:pt idx="184">
                  <c:v>2458217.3729050001</c:v>
                </c:pt>
                <c:pt idx="185">
                  <c:v>2458217.3734030002</c:v>
                </c:pt>
                <c:pt idx="186">
                  <c:v>2458217.3739</c:v>
                </c:pt>
                <c:pt idx="187">
                  <c:v>2458217.3743980001</c:v>
                </c:pt>
                <c:pt idx="188">
                  <c:v>2458217.3748960001</c:v>
                </c:pt>
                <c:pt idx="189">
                  <c:v>2458217.3753940002</c:v>
                </c:pt>
                <c:pt idx="190">
                  <c:v>2458217.375891</c:v>
                </c:pt>
                <c:pt idx="191">
                  <c:v>2458217.3763890001</c:v>
                </c:pt>
                <c:pt idx="192">
                  <c:v>2458217.3768870002</c:v>
                </c:pt>
                <c:pt idx="193">
                  <c:v>2458217.377384</c:v>
                </c:pt>
                <c:pt idx="194">
                  <c:v>2458217.3778820001</c:v>
                </c:pt>
                <c:pt idx="195">
                  <c:v>2458217.3783800001</c:v>
                </c:pt>
                <c:pt idx="196">
                  <c:v>2458217.378877</c:v>
                </c:pt>
                <c:pt idx="197">
                  <c:v>2458217.379375</c:v>
                </c:pt>
                <c:pt idx="198">
                  <c:v>2458217.3798730001</c:v>
                </c:pt>
                <c:pt idx="199">
                  <c:v>2458217.3803699999</c:v>
                </c:pt>
                <c:pt idx="200">
                  <c:v>2458217.380868</c:v>
                </c:pt>
                <c:pt idx="201">
                  <c:v>2458217.381366</c:v>
                </c:pt>
                <c:pt idx="202">
                  <c:v>2458217.3898149999</c:v>
                </c:pt>
                <c:pt idx="203">
                  <c:v>2458217.3903120002</c:v>
                </c:pt>
                <c:pt idx="204">
                  <c:v>2458217.3908099998</c:v>
                </c:pt>
                <c:pt idx="205">
                  <c:v>2458217.3913079998</c:v>
                </c:pt>
                <c:pt idx="206">
                  <c:v>2458217.3918059999</c:v>
                </c:pt>
                <c:pt idx="207">
                  <c:v>2458217.3923030002</c:v>
                </c:pt>
                <c:pt idx="208">
                  <c:v>2458217.3928009998</c:v>
                </c:pt>
                <c:pt idx="209">
                  <c:v>2458217.3932989999</c:v>
                </c:pt>
                <c:pt idx="210">
                  <c:v>2458217.3937960002</c:v>
                </c:pt>
                <c:pt idx="211">
                  <c:v>2458217.3942940002</c:v>
                </c:pt>
                <c:pt idx="212">
                  <c:v>2458217.3947919998</c:v>
                </c:pt>
                <c:pt idx="213">
                  <c:v>2458217.3952890001</c:v>
                </c:pt>
                <c:pt idx="214">
                  <c:v>2458217.3957870002</c:v>
                </c:pt>
                <c:pt idx="215">
                  <c:v>2458217.3962849998</c:v>
                </c:pt>
                <c:pt idx="216">
                  <c:v>2458217.3967820001</c:v>
                </c:pt>
                <c:pt idx="217">
                  <c:v>2458217.3972800002</c:v>
                </c:pt>
                <c:pt idx="218">
                  <c:v>2458217.3977780002</c:v>
                </c:pt>
                <c:pt idx="219">
                  <c:v>2458217.398275</c:v>
                </c:pt>
                <c:pt idx="220">
                  <c:v>2458217.3987730001</c:v>
                </c:pt>
                <c:pt idx="221">
                  <c:v>2458217.3992710002</c:v>
                </c:pt>
                <c:pt idx="222">
                  <c:v>2458217.3997689998</c:v>
                </c:pt>
                <c:pt idx="223">
                  <c:v>2458217.4002660001</c:v>
                </c:pt>
                <c:pt idx="224">
                  <c:v>2458217.4007640001</c:v>
                </c:pt>
                <c:pt idx="225">
                  <c:v>2458217.4012620002</c:v>
                </c:pt>
                <c:pt idx="226">
                  <c:v>2458217.401759</c:v>
                </c:pt>
                <c:pt idx="227">
                  <c:v>2458217.4022570001</c:v>
                </c:pt>
                <c:pt idx="228">
                  <c:v>2458217.4027550002</c:v>
                </c:pt>
                <c:pt idx="229">
                  <c:v>2458217.403252</c:v>
                </c:pt>
                <c:pt idx="230">
                  <c:v>2458217.4037500001</c:v>
                </c:pt>
                <c:pt idx="231">
                  <c:v>2458217.4042480001</c:v>
                </c:pt>
                <c:pt idx="232">
                  <c:v>2458217.4047449999</c:v>
                </c:pt>
                <c:pt idx="233">
                  <c:v>2458217.405243</c:v>
                </c:pt>
                <c:pt idx="234">
                  <c:v>2458217.4057410001</c:v>
                </c:pt>
                <c:pt idx="235">
                  <c:v>2458217.4062379999</c:v>
                </c:pt>
                <c:pt idx="236">
                  <c:v>2458217.406736</c:v>
                </c:pt>
                <c:pt idx="237">
                  <c:v>2458217.407234</c:v>
                </c:pt>
                <c:pt idx="238">
                  <c:v>2458217.4077309999</c:v>
                </c:pt>
                <c:pt idx="239">
                  <c:v>2458217.4082289999</c:v>
                </c:pt>
                <c:pt idx="240">
                  <c:v>2458217.408727</c:v>
                </c:pt>
                <c:pt idx="241">
                  <c:v>2458217.4092250001</c:v>
                </c:pt>
                <c:pt idx="242">
                  <c:v>2458217.4097219999</c:v>
                </c:pt>
                <c:pt idx="243">
                  <c:v>2458217.41022</c:v>
                </c:pt>
                <c:pt idx="244">
                  <c:v>2458217.410718</c:v>
                </c:pt>
                <c:pt idx="245">
                  <c:v>2458217.4112149999</c:v>
                </c:pt>
                <c:pt idx="246">
                  <c:v>2458217.4117129999</c:v>
                </c:pt>
                <c:pt idx="247">
                  <c:v>2458217.412211</c:v>
                </c:pt>
                <c:pt idx="248">
                  <c:v>2458217.4127079998</c:v>
                </c:pt>
                <c:pt idx="249">
                  <c:v>2458217.4132059999</c:v>
                </c:pt>
                <c:pt idx="250">
                  <c:v>2458217.4137039999</c:v>
                </c:pt>
                <c:pt idx="251">
                  <c:v>2458217.4142009998</c:v>
                </c:pt>
                <c:pt idx="252">
                  <c:v>2458217.4146989998</c:v>
                </c:pt>
                <c:pt idx="253">
                  <c:v>2458217.4151969999</c:v>
                </c:pt>
                <c:pt idx="254">
                  <c:v>2458217.4156940002</c:v>
                </c:pt>
                <c:pt idx="255">
                  <c:v>2458217.4161919998</c:v>
                </c:pt>
                <c:pt idx="256">
                  <c:v>2458217.4166899999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xVal>
          <c:yVal>
            <c:numRef>
              <c:f>Transformation!$J$36:$J$435</c:f>
              <c:numCache>
                <c:formatCode>0.000</c:formatCode>
                <c:ptCount val="400"/>
                <c:pt idx="0">
                  <c:v>12.001169206541588</c:v>
                </c:pt>
                <c:pt idx="1">
                  <c:v>12.039660545664532</c:v>
                </c:pt>
                <c:pt idx="2">
                  <c:v>12.022818035900466</c:v>
                </c:pt>
                <c:pt idx="3">
                  <c:v>12.023514629760951</c:v>
                </c:pt>
                <c:pt idx="4">
                  <c:v>12.030482428300031</c:v>
                </c:pt>
                <c:pt idx="5">
                  <c:v>11.992532036938224</c:v>
                </c:pt>
                <c:pt idx="6">
                  <c:v>12.023462172058585</c:v>
                </c:pt>
                <c:pt idx="7">
                  <c:v>12.053608759600856</c:v>
                </c:pt>
                <c:pt idx="8">
                  <c:v>12.008495986405059</c:v>
                </c:pt>
                <c:pt idx="9">
                  <c:v>11.995974191838371</c:v>
                </c:pt>
                <c:pt idx="10">
                  <c:v>12.041784824077709</c:v>
                </c:pt>
                <c:pt idx="11">
                  <c:v>11.975641060969778</c:v>
                </c:pt>
                <c:pt idx="12">
                  <c:v>12.002829599763345</c:v>
                </c:pt>
                <c:pt idx="13">
                  <c:v>11.994226016707737</c:v>
                </c:pt>
                <c:pt idx="14">
                  <c:v>11.964614612409347</c:v>
                </c:pt>
                <c:pt idx="15">
                  <c:v>12.030106255242847</c:v>
                </c:pt>
                <c:pt idx="16">
                  <c:v>11.961504574630451</c:v>
                </c:pt>
                <c:pt idx="17">
                  <c:v>12.003678675128812</c:v>
                </c:pt>
                <c:pt idx="18">
                  <c:v>11.931825780706847</c:v>
                </c:pt>
                <c:pt idx="19">
                  <c:v>12.084068675204279</c:v>
                </c:pt>
                <c:pt idx="20">
                  <c:v>12.05696822150697</c:v>
                </c:pt>
                <c:pt idx="21">
                  <c:v>11.957553291883022</c:v>
                </c:pt>
                <c:pt idx="22">
                  <c:v>12.000413179085106</c:v>
                </c:pt>
                <c:pt idx="23">
                  <c:v>12.026257794578854</c:v>
                </c:pt>
                <c:pt idx="24">
                  <c:v>11.936196404655206</c:v>
                </c:pt>
                <c:pt idx="25">
                  <c:v>11.98940917068199</c:v>
                </c:pt>
                <c:pt idx="26">
                  <c:v>11.960424666010399</c:v>
                </c:pt>
                <c:pt idx="27">
                  <c:v>11.993985840010568</c:v>
                </c:pt>
                <c:pt idx="28">
                  <c:v>12.055767249137048</c:v>
                </c:pt>
                <c:pt idx="29">
                  <c:v>11.988291558273326</c:v>
                </c:pt>
                <c:pt idx="30">
                  <c:v>12.008378211709251</c:v>
                </c:pt>
                <c:pt idx="31">
                  <c:v>12.041065386980677</c:v>
                </c:pt>
                <c:pt idx="32">
                  <c:v>11.991545873618586</c:v>
                </c:pt>
                <c:pt idx="33">
                  <c:v>11.992595358714512</c:v>
                </c:pt>
                <c:pt idx="34">
                  <c:v>11.966040939146529</c:v>
                </c:pt>
                <c:pt idx="35">
                  <c:v>12.004084474969531</c:v>
                </c:pt>
                <c:pt idx="36">
                  <c:v>11.966580529222137</c:v>
                </c:pt>
                <c:pt idx="37">
                  <c:v>11.952087764142659</c:v>
                </c:pt>
                <c:pt idx="38">
                  <c:v>12.02628166602514</c:v>
                </c:pt>
                <c:pt idx="39">
                  <c:v>11.96485685068965</c:v>
                </c:pt>
                <c:pt idx="40">
                  <c:v>11.97642087455745</c:v>
                </c:pt>
                <c:pt idx="41">
                  <c:v>12.051058453615497</c:v>
                </c:pt>
                <c:pt idx="42">
                  <c:v>12.022086392818316</c:v>
                </c:pt>
                <c:pt idx="43">
                  <c:v>12.018447864894291</c:v>
                </c:pt>
                <c:pt idx="44">
                  <c:v>11.981785263461461</c:v>
                </c:pt>
                <c:pt idx="45">
                  <c:v>11.950558126298686</c:v>
                </c:pt>
                <c:pt idx="46">
                  <c:v>11.968310339056496</c:v>
                </c:pt>
                <c:pt idx="47">
                  <c:v>12.026264801865208</c:v>
                </c:pt>
                <c:pt idx="48">
                  <c:v>11.978450869020845</c:v>
                </c:pt>
                <c:pt idx="49">
                  <c:v>12.002523305961432</c:v>
                </c:pt>
                <c:pt idx="50">
                  <c:v>11.939746710368452</c:v>
                </c:pt>
                <c:pt idx="51">
                  <c:v>12.001853980147814</c:v>
                </c:pt>
                <c:pt idx="52">
                  <c:v>11.984548101345078</c:v>
                </c:pt>
                <c:pt idx="53">
                  <c:v>12.003206743594324</c:v>
                </c:pt>
                <c:pt idx="54">
                  <c:v>12.030018877259669</c:v>
                </c:pt>
                <c:pt idx="55">
                  <c:v>11.961258314513557</c:v>
                </c:pt>
                <c:pt idx="56">
                  <c:v>12.035730013638727</c:v>
                </c:pt>
                <c:pt idx="57">
                  <c:v>12.024382129353016</c:v>
                </c:pt>
                <c:pt idx="58">
                  <c:v>12.024570678126736</c:v>
                </c:pt>
                <c:pt idx="59">
                  <c:v>11.980822571528597</c:v>
                </c:pt>
                <c:pt idx="60">
                  <c:v>11.969846676977346</c:v>
                </c:pt>
                <c:pt idx="61">
                  <c:v>11.961922881128018</c:v>
                </c:pt>
                <c:pt idx="62">
                  <c:v>11.982643092596328</c:v>
                </c:pt>
                <c:pt idx="63">
                  <c:v>12.004056400506455</c:v>
                </c:pt>
                <c:pt idx="64">
                  <c:v>12.025979398548998</c:v>
                </c:pt>
                <c:pt idx="65">
                  <c:v>12.010174402024951</c:v>
                </c:pt>
                <c:pt idx="66">
                  <c:v>11.971818320137714</c:v>
                </c:pt>
                <c:pt idx="67">
                  <c:v>11.972139021786013</c:v>
                </c:pt>
                <c:pt idx="68">
                  <c:v>11.996184408439786</c:v>
                </c:pt>
                <c:pt idx="69">
                  <c:v>12.042828000304603</c:v>
                </c:pt>
                <c:pt idx="70">
                  <c:v>12.056666035342102</c:v>
                </c:pt>
                <c:pt idx="71">
                  <c:v>12.032667454642636</c:v>
                </c:pt>
                <c:pt idx="72">
                  <c:v>11.973912471269125</c:v>
                </c:pt>
                <c:pt idx="73">
                  <c:v>12.009838462502254</c:v>
                </c:pt>
                <c:pt idx="74">
                  <c:v>12.043130542326443</c:v>
                </c:pt>
                <c:pt idx="75">
                  <c:v>12.003817673161599</c:v>
                </c:pt>
                <c:pt idx="76">
                  <c:v>12.009890297398114</c:v>
                </c:pt>
                <c:pt idx="77">
                  <c:v>12.03003907051778</c:v>
                </c:pt>
                <c:pt idx="78">
                  <c:v>12.04425793057527</c:v>
                </c:pt>
                <c:pt idx="79">
                  <c:v>12.019149341324621</c:v>
                </c:pt>
                <c:pt idx="80">
                  <c:v>11.993355560745892</c:v>
                </c:pt>
                <c:pt idx="81">
                  <c:v>12.018943400803272</c:v>
                </c:pt>
                <c:pt idx="82">
                  <c:v>12.036457665874364</c:v>
                </c:pt>
                <c:pt idx="83">
                  <c:v>12.004950901525577</c:v>
                </c:pt>
                <c:pt idx="84">
                  <c:v>12.025167480369584</c:v>
                </c:pt>
                <c:pt idx="85">
                  <c:v>12.013304447548597</c:v>
                </c:pt>
                <c:pt idx="86">
                  <c:v>11.996240969443638</c:v>
                </c:pt>
                <c:pt idx="87">
                  <c:v>11.999065359777275</c:v>
                </c:pt>
                <c:pt idx="88">
                  <c:v>12.03419286715526</c:v>
                </c:pt>
                <c:pt idx="89">
                  <c:v>11.984511450017452</c:v>
                </c:pt>
                <c:pt idx="90">
                  <c:v>11.989619131455511</c:v>
                </c:pt>
                <c:pt idx="91">
                  <c:v>11.99689701038124</c:v>
                </c:pt>
                <c:pt idx="92">
                  <c:v>12.001642729891605</c:v>
                </c:pt>
                <c:pt idx="93">
                  <c:v>11.957035458348292</c:v>
                </c:pt>
                <c:pt idx="94">
                  <c:v>12.021452836603366</c:v>
                </c:pt>
                <c:pt idx="95">
                  <c:v>12.039097388600439</c:v>
                </c:pt>
                <c:pt idx="96">
                  <c:v>11.949212205818901</c:v>
                </c:pt>
                <c:pt idx="97">
                  <c:v>12.016919909871966</c:v>
                </c:pt>
                <c:pt idx="98">
                  <c:v>11.997895787203078</c:v>
                </c:pt>
                <c:pt idx="99">
                  <c:v>11.94287278062683</c:v>
                </c:pt>
                <c:pt idx="100">
                  <c:v>11.950744526640136</c:v>
                </c:pt>
                <c:pt idx="101">
                  <c:v>11.965400263719472</c:v>
                </c:pt>
                <c:pt idx="102">
                  <c:v>12.036127317804931</c:v>
                </c:pt>
                <c:pt idx="103">
                  <c:v>11.984401671445603</c:v>
                </c:pt>
                <c:pt idx="104">
                  <c:v>11.968200650142094</c:v>
                </c:pt>
                <c:pt idx="105">
                  <c:v>12.018232292519004</c:v>
                </c:pt>
                <c:pt idx="106">
                  <c:v>12.016491517629346</c:v>
                </c:pt>
                <c:pt idx="107">
                  <c:v>12.02894199386761</c:v>
                </c:pt>
                <c:pt idx="108">
                  <c:v>11.961966321281395</c:v>
                </c:pt>
                <c:pt idx="109">
                  <c:v>11.959238456479268</c:v>
                </c:pt>
                <c:pt idx="110">
                  <c:v>12.031897590402686</c:v>
                </c:pt>
                <c:pt idx="111">
                  <c:v>12.04134326675622</c:v>
                </c:pt>
                <c:pt idx="112">
                  <c:v>11.999740198936729</c:v>
                </c:pt>
                <c:pt idx="113">
                  <c:v>12.043463590779249</c:v>
                </c:pt>
                <c:pt idx="114">
                  <c:v>11.971025504264711</c:v>
                </c:pt>
                <c:pt idx="115">
                  <c:v>12.016823647447346</c:v>
                </c:pt>
                <c:pt idx="116">
                  <c:v>11.990022649551774</c:v>
                </c:pt>
                <c:pt idx="117">
                  <c:v>12.048610093610911</c:v>
                </c:pt>
                <c:pt idx="118">
                  <c:v>12.029234750324489</c:v>
                </c:pt>
                <c:pt idx="119">
                  <c:v>11.974719658100339</c:v>
                </c:pt>
                <c:pt idx="120">
                  <c:v>11.954488018369867</c:v>
                </c:pt>
                <c:pt idx="121">
                  <c:v>12.019819027946935</c:v>
                </c:pt>
                <c:pt idx="122">
                  <c:v>12.02124426409735</c:v>
                </c:pt>
                <c:pt idx="123">
                  <c:v>12.019441633030636</c:v>
                </c:pt>
                <c:pt idx="124">
                  <c:v>12.009574444721865</c:v>
                </c:pt>
                <c:pt idx="125">
                  <c:v>11.986724706279047</c:v>
                </c:pt>
                <c:pt idx="126">
                  <c:v>12.00510689162221</c:v>
                </c:pt>
                <c:pt idx="127">
                  <c:v>12.047578502366926</c:v>
                </c:pt>
                <c:pt idx="128">
                  <c:v>12.000689747151123</c:v>
                </c:pt>
                <c:pt idx="129">
                  <c:v>11.948743707409298</c:v>
                </c:pt>
                <c:pt idx="130">
                  <c:v>11.981400835454197</c:v>
                </c:pt>
                <c:pt idx="131">
                  <c:v>12.041726491928054</c:v>
                </c:pt>
                <c:pt idx="132">
                  <c:v>12.046214986756288</c:v>
                </c:pt>
                <c:pt idx="133">
                  <c:v>11.995465048373054</c:v>
                </c:pt>
                <c:pt idx="134">
                  <c:v>12.019237633860421</c:v>
                </c:pt>
                <c:pt idx="135">
                  <c:v>12.010547847564061</c:v>
                </c:pt>
                <c:pt idx="136">
                  <c:v>12.001099233600421</c:v>
                </c:pt>
                <c:pt idx="137">
                  <c:v>12.031448308275229</c:v>
                </c:pt>
                <c:pt idx="138">
                  <c:v>11.997573013275465</c:v>
                </c:pt>
                <c:pt idx="139">
                  <c:v>12.014311093285095</c:v>
                </c:pt>
                <c:pt idx="140">
                  <c:v>12.011951953946246</c:v>
                </c:pt>
                <c:pt idx="141">
                  <c:v>12.009588914821117</c:v>
                </c:pt>
                <c:pt idx="142">
                  <c:v>11.983114573412864</c:v>
                </c:pt>
                <c:pt idx="143">
                  <c:v>12.074281902982174</c:v>
                </c:pt>
                <c:pt idx="144">
                  <c:v>11.978263048183093</c:v>
                </c:pt>
                <c:pt idx="145">
                  <c:v>12.018123274900654</c:v>
                </c:pt>
                <c:pt idx="146">
                  <c:v>12.008611591674018</c:v>
                </c:pt>
                <c:pt idx="147">
                  <c:v>12.023349255263888</c:v>
                </c:pt>
                <c:pt idx="148">
                  <c:v>12.030127648255274</c:v>
                </c:pt>
                <c:pt idx="149">
                  <c:v>12.024745705625479</c:v>
                </c:pt>
                <c:pt idx="150">
                  <c:v>12.043545832418758</c:v>
                </c:pt>
                <c:pt idx="151">
                  <c:v>12.049071514579303</c:v>
                </c:pt>
                <c:pt idx="152">
                  <c:v>12.031097410145248</c:v>
                </c:pt>
                <c:pt idx="153">
                  <c:v>12.002654498816314</c:v>
                </c:pt>
                <c:pt idx="154">
                  <c:v>12.016528878857336</c:v>
                </c:pt>
                <c:pt idx="155">
                  <c:v>11.990888625443825</c:v>
                </c:pt>
                <c:pt idx="156">
                  <c:v>12.013269443607131</c:v>
                </c:pt>
                <c:pt idx="157">
                  <c:v>12.034105689720519</c:v>
                </c:pt>
                <c:pt idx="158">
                  <c:v>11.978751960433561</c:v>
                </c:pt>
                <c:pt idx="159">
                  <c:v>12.022153050441284</c:v>
                </c:pt>
                <c:pt idx="160">
                  <c:v>12.049801072577869</c:v>
                </c:pt>
                <c:pt idx="161">
                  <c:v>12.051774229062255</c:v>
                </c:pt>
                <c:pt idx="162">
                  <c:v>11.955193869683661</c:v>
                </c:pt>
                <c:pt idx="163">
                  <c:v>12.007604592711218</c:v>
                </c:pt>
                <c:pt idx="164">
                  <c:v>11.972926019796793</c:v>
                </c:pt>
                <c:pt idx="165">
                  <c:v>12.000400799482271</c:v>
                </c:pt>
                <c:pt idx="166">
                  <c:v>12.012388484620196</c:v>
                </c:pt>
                <c:pt idx="167">
                  <c:v>11.99955390612814</c:v>
                </c:pt>
                <c:pt idx="168">
                  <c:v>11.958947489253333</c:v>
                </c:pt>
                <c:pt idx="169">
                  <c:v>11.930209052166182</c:v>
                </c:pt>
                <c:pt idx="170">
                  <c:v>12.022812209373884</c:v>
                </c:pt>
                <c:pt idx="171">
                  <c:v>11.955355241626163</c:v>
                </c:pt>
                <c:pt idx="172">
                  <c:v>11.993188014837907</c:v>
                </c:pt>
                <c:pt idx="173">
                  <c:v>12.062630324205822</c:v>
                </c:pt>
                <c:pt idx="174">
                  <c:v>11.980207161548586</c:v>
                </c:pt>
                <c:pt idx="175">
                  <c:v>11.965336751089609</c:v>
                </c:pt>
                <c:pt idx="176">
                  <c:v>11.984678340651037</c:v>
                </c:pt>
                <c:pt idx="177">
                  <c:v>11.966139052088815</c:v>
                </c:pt>
                <c:pt idx="178">
                  <c:v>12.009683185443349</c:v>
                </c:pt>
                <c:pt idx="179">
                  <c:v>12.04794819951236</c:v>
                </c:pt>
                <c:pt idx="180">
                  <c:v>12.034945856781318</c:v>
                </c:pt>
                <c:pt idx="181">
                  <c:v>12.094423260585879</c:v>
                </c:pt>
                <c:pt idx="182">
                  <c:v>12.002656774066438</c:v>
                </c:pt>
                <c:pt idx="183">
                  <c:v>11.980163901911482</c:v>
                </c:pt>
                <c:pt idx="184">
                  <c:v>11.9899336513854</c:v>
                </c:pt>
                <c:pt idx="185">
                  <c:v>11.998966007029892</c:v>
                </c:pt>
                <c:pt idx="186">
                  <c:v>11.988935681376367</c:v>
                </c:pt>
                <c:pt idx="187">
                  <c:v>12.056850872740625</c:v>
                </c:pt>
                <c:pt idx="188">
                  <c:v>11.963103278923512</c:v>
                </c:pt>
                <c:pt idx="189">
                  <c:v>12.03448594844393</c:v>
                </c:pt>
                <c:pt idx="190">
                  <c:v>12.004884134327691</c:v>
                </c:pt>
                <c:pt idx="191">
                  <c:v>12.013947150004961</c:v>
                </c:pt>
                <c:pt idx="192">
                  <c:v>12.033340246952378</c:v>
                </c:pt>
                <c:pt idx="193">
                  <c:v>12.055638640981643</c:v>
                </c:pt>
                <c:pt idx="194">
                  <c:v>11.997276995189379</c:v>
                </c:pt>
                <c:pt idx="195">
                  <c:v>11.98847434886572</c:v>
                </c:pt>
                <c:pt idx="196">
                  <c:v>12.00720511071315</c:v>
                </c:pt>
                <c:pt idx="197">
                  <c:v>12.029336543575747</c:v>
                </c:pt>
                <c:pt idx="198">
                  <c:v>12.051259897620859</c:v>
                </c:pt>
                <c:pt idx="199">
                  <c:v>11.97619287210785</c:v>
                </c:pt>
                <c:pt idx="200">
                  <c:v>11.9601510523188</c:v>
                </c:pt>
                <c:pt idx="201">
                  <c:v>11.963400870541284</c:v>
                </c:pt>
                <c:pt idx="202">
                  <c:v>12.075862308231498</c:v>
                </c:pt>
                <c:pt idx="203">
                  <c:v>12.017462044742317</c:v>
                </c:pt>
                <c:pt idx="204">
                  <c:v>12.050032789104037</c:v>
                </c:pt>
                <c:pt idx="205">
                  <c:v>12.023287074849774</c:v>
                </c:pt>
                <c:pt idx="206">
                  <c:v>12.022057141196953</c:v>
                </c:pt>
                <c:pt idx="207">
                  <c:v>11.993553150162198</c:v>
                </c:pt>
                <c:pt idx="208">
                  <c:v>11.996728082037551</c:v>
                </c:pt>
                <c:pt idx="209">
                  <c:v>11.969725763488649</c:v>
                </c:pt>
                <c:pt idx="210">
                  <c:v>12.035109970539828</c:v>
                </c:pt>
                <c:pt idx="211">
                  <c:v>12.004783246418178</c:v>
                </c:pt>
                <c:pt idx="212">
                  <c:v>12.01752193894351</c:v>
                </c:pt>
                <c:pt idx="213">
                  <c:v>11.98560625418243</c:v>
                </c:pt>
                <c:pt idx="214">
                  <c:v>12.003342762260123</c:v>
                </c:pt>
                <c:pt idx="215">
                  <c:v>12.004099772185116</c:v>
                </c:pt>
                <c:pt idx="216">
                  <c:v>12.045774260349065</c:v>
                </c:pt>
                <c:pt idx="217">
                  <c:v>12.000262885836777</c:v>
                </c:pt>
                <c:pt idx="218">
                  <c:v>12.023776545339487</c:v>
                </c:pt>
                <c:pt idx="219">
                  <c:v>12.009566114348459</c:v>
                </c:pt>
                <c:pt idx="220">
                  <c:v>11.969832550732164</c:v>
                </c:pt>
                <c:pt idx="221">
                  <c:v>12.014979905153934</c:v>
                </c:pt>
                <c:pt idx="222">
                  <c:v>12.02629988216143</c:v>
                </c:pt>
                <c:pt idx="223">
                  <c:v>11.94870988657614</c:v>
                </c:pt>
                <c:pt idx="224">
                  <c:v>12.030927339419712</c:v>
                </c:pt>
                <c:pt idx="225">
                  <c:v>11.995318532006559</c:v>
                </c:pt>
                <c:pt idx="226">
                  <c:v>12.063282222633575</c:v>
                </c:pt>
                <c:pt idx="227">
                  <c:v>12.070368514759096</c:v>
                </c:pt>
                <c:pt idx="228">
                  <c:v>12.050711914665863</c:v>
                </c:pt>
                <c:pt idx="229">
                  <c:v>11.982073106845631</c:v>
                </c:pt>
                <c:pt idx="230">
                  <c:v>11.993141129191764</c:v>
                </c:pt>
                <c:pt idx="231">
                  <c:v>12.040269800273167</c:v>
                </c:pt>
                <c:pt idx="232">
                  <c:v>11.978532763943122</c:v>
                </c:pt>
                <c:pt idx="233">
                  <c:v>11.995753524289176</c:v>
                </c:pt>
                <c:pt idx="234">
                  <c:v>11.987802639419655</c:v>
                </c:pt>
                <c:pt idx="235">
                  <c:v>12.046486522711708</c:v>
                </c:pt>
                <c:pt idx="236">
                  <c:v>12.036546584610443</c:v>
                </c:pt>
                <c:pt idx="237">
                  <c:v>12.029396158699095</c:v>
                </c:pt>
                <c:pt idx="238">
                  <c:v>11.983333835075959</c:v>
                </c:pt>
                <c:pt idx="239">
                  <c:v>12.026441015577939</c:v>
                </c:pt>
                <c:pt idx="240">
                  <c:v>11.996335601927392</c:v>
                </c:pt>
                <c:pt idx="241">
                  <c:v>12.031985422621039</c:v>
                </c:pt>
                <c:pt idx="242">
                  <c:v>12.003210075527827</c:v>
                </c:pt>
                <c:pt idx="243">
                  <c:v>11.981042545477946</c:v>
                </c:pt>
                <c:pt idx="244">
                  <c:v>12.014146210626691</c:v>
                </c:pt>
                <c:pt idx="245">
                  <c:v>11.996560422053625</c:v>
                </c:pt>
                <c:pt idx="246">
                  <c:v>12.012242009612448</c:v>
                </c:pt>
                <c:pt idx="247">
                  <c:v>12.016649140674934</c:v>
                </c:pt>
                <c:pt idx="248">
                  <c:v>12.005145835865159</c:v>
                </c:pt>
                <c:pt idx="249">
                  <c:v>12.026888335143289</c:v>
                </c:pt>
                <c:pt idx="250">
                  <c:v>12.019094638967246</c:v>
                </c:pt>
                <c:pt idx="251">
                  <c:v>12.07913165924443</c:v>
                </c:pt>
                <c:pt idx="252">
                  <c:v>12.008051810666492</c:v>
                </c:pt>
                <c:pt idx="253">
                  <c:v>11.993833144616433</c:v>
                </c:pt>
                <c:pt idx="254">
                  <c:v>11.971715582265615</c:v>
                </c:pt>
                <c:pt idx="255">
                  <c:v>12.066019507990825</c:v>
                </c:pt>
                <c:pt idx="256">
                  <c:v>12.035519993190071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DC-4A7D-B576-FD8B44F66046}"/>
            </c:ext>
          </c:extLst>
        </c:ser>
        <c:ser>
          <c:idx val="1"/>
          <c:order val="1"/>
          <c:tx>
            <c:strRef>
              <c:f>Transformation!$K$35</c:f>
              <c:strCache>
                <c:ptCount val="1"/>
                <c:pt idx="0">
                  <c:v>Check B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Transformation!$C$36:$C$435</c:f>
              <c:numCache>
                <c:formatCode>0.0000</c:formatCode>
                <c:ptCount val="400"/>
                <c:pt idx="0">
                  <c:v>2458217.268623</c:v>
                </c:pt>
                <c:pt idx="1">
                  <c:v>2458217.2691199998</c:v>
                </c:pt>
                <c:pt idx="2">
                  <c:v>2458217.270116</c:v>
                </c:pt>
                <c:pt idx="3">
                  <c:v>2458217.2706129998</c:v>
                </c:pt>
                <c:pt idx="4">
                  <c:v>2458217.2711109999</c:v>
                </c:pt>
                <c:pt idx="5">
                  <c:v>2458217.2716089999</c:v>
                </c:pt>
                <c:pt idx="6">
                  <c:v>2458217.2721060002</c:v>
                </c:pt>
                <c:pt idx="7">
                  <c:v>2458217.2726039998</c:v>
                </c:pt>
                <c:pt idx="8">
                  <c:v>2458217.2731019999</c:v>
                </c:pt>
                <c:pt idx="9">
                  <c:v>2458217.2736</c:v>
                </c:pt>
                <c:pt idx="10">
                  <c:v>2458217.2740969998</c:v>
                </c:pt>
                <c:pt idx="11">
                  <c:v>2458217.2745949998</c:v>
                </c:pt>
                <c:pt idx="12">
                  <c:v>2458217.2750929999</c:v>
                </c:pt>
                <c:pt idx="13">
                  <c:v>2458217.2755900002</c:v>
                </c:pt>
                <c:pt idx="14">
                  <c:v>2458217.2760879998</c:v>
                </c:pt>
                <c:pt idx="15">
                  <c:v>2458217.2765859999</c:v>
                </c:pt>
                <c:pt idx="16">
                  <c:v>2458217.2770830002</c:v>
                </c:pt>
                <c:pt idx="17">
                  <c:v>2458217.2775809998</c:v>
                </c:pt>
                <c:pt idx="18">
                  <c:v>2458217.2780789998</c:v>
                </c:pt>
                <c:pt idx="19">
                  <c:v>2458217.2785760001</c:v>
                </c:pt>
                <c:pt idx="20">
                  <c:v>2458217.2790740002</c:v>
                </c:pt>
                <c:pt idx="21">
                  <c:v>2458217.2795719998</c:v>
                </c:pt>
                <c:pt idx="22">
                  <c:v>2458217.2800690001</c:v>
                </c:pt>
                <c:pt idx="23">
                  <c:v>2458217.2805670002</c:v>
                </c:pt>
                <c:pt idx="24">
                  <c:v>2458217.2810650002</c:v>
                </c:pt>
                <c:pt idx="25">
                  <c:v>2458217.281562</c:v>
                </c:pt>
                <c:pt idx="26">
                  <c:v>2458217.2820600001</c:v>
                </c:pt>
                <c:pt idx="27">
                  <c:v>2458217.2825580002</c:v>
                </c:pt>
                <c:pt idx="28">
                  <c:v>2458217.2830559998</c:v>
                </c:pt>
                <c:pt idx="29">
                  <c:v>2458217.2835530001</c:v>
                </c:pt>
                <c:pt idx="30">
                  <c:v>2458217.2840510001</c:v>
                </c:pt>
                <c:pt idx="31">
                  <c:v>2458217.2845490002</c:v>
                </c:pt>
                <c:pt idx="32">
                  <c:v>2458217.285046</c:v>
                </c:pt>
                <c:pt idx="33">
                  <c:v>2458217.2855440001</c:v>
                </c:pt>
                <c:pt idx="34">
                  <c:v>2458217.2860420002</c:v>
                </c:pt>
                <c:pt idx="35">
                  <c:v>2458217.286539</c:v>
                </c:pt>
                <c:pt idx="36">
                  <c:v>2458217.2870370001</c:v>
                </c:pt>
                <c:pt idx="37">
                  <c:v>2458217.2875350001</c:v>
                </c:pt>
                <c:pt idx="38">
                  <c:v>2458217.288032</c:v>
                </c:pt>
                <c:pt idx="39">
                  <c:v>2458217.28853</c:v>
                </c:pt>
                <c:pt idx="40">
                  <c:v>2458217.2890280001</c:v>
                </c:pt>
                <c:pt idx="41">
                  <c:v>2458217.2895249999</c:v>
                </c:pt>
                <c:pt idx="42">
                  <c:v>2458217.290023</c:v>
                </c:pt>
                <c:pt idx="43">
                  <c:v>2458217.290521</c:v>
                </c:pt>
                <c:pt idx="44">
                  <c:v>2458217.2910190001</c:v>
                </c:pt>
                <c:pt idx="45">
                  <c:v>2458217.2915159999</c:v>
                </c:pt>
                <c:pt idx="46">
                  <c:v>2458217.292014</c:v>
                </c:pt>
                <c:pt idx="47">
                  <c:v>2458217.2925120001</c:v>
                </c:pt>
                <c:pt idx="48">
                  <c:v>2458217.2930089999</c:v>
                </c:pt>
                <c:pt idx="49">
                  <c:v>2458217.293507</c:v>
                </c:pt>
                <c:pt idx="50">
                  <c:v>2458217.294005</c:v>
                </c:pt>
                <c:pt idx="51">
                  <c:v>2458217.2945019999</c:v>
                </c:pt>
                <c:pt idx="52">
                  <c:v>2458217.2949999999</c:v>
                </c:pt>
                <c:pt idx="53">
                  <c:v>2458217.295498</c:v>
                </c:pt>
                <c:pt idx="54">
                  <c:v>2458217.2959949998</c:v>
                </c:pt>
                <c:pt idx="55">
                  <c:v>2458217.2964929999</c:v>
                </c:pt>
                <c:pt idx="56">
                  <c:v>2458217.296991</c:v>
                </c:pt>
                <c:pt idx="57">
                  <c:v>2458217.2974879998</c:v>
                </c:pt>
                <c:pt idx="58">
                  <c:v>2458217.2979859998</c:v>
                </c:pt>
                <c:pt idx="59">
                  <c:v>2458217.2984839999</c:v>
                </c:pt>
                <c:pt idx="60">
                  <c:v>2458217.2989810002</c:v>
                </c:pt>
                <c:pt idx="61">
                  <c:v>2458217.2994789998</c:v>
                </c:pt>
                <c:pt idx="62">
                  <c:v>2458217.2999769999</c:v>
                </c:pt>
                <c:pt idx="63">
                  <c:v>2458217.3004749999</c:v>
                </c:pt>
                <c:pt idx="64">
                  <c:v>2458217.3009720002</c:v>
                </c:pt>
                <c:pt idx="65">
                  <c:v>2458217.3014699998</c:v>
                </c:pt>
                <c:pt idx="66">
                  <c:v>2458217.3019679999</c:v>
                </c:pt>
                <c:pt idx="67">
                  <c:v>2458217.3024650002</c:v>
                </c:pt>
                <c:pt idx="68">
                  <c:v>2458217.3029629998</c:v>
                </c:pt>
                <c:pt idx="69">
                  <c:v>2458217.3034609999</c:v>
                </c:pt>
                <c:pt idx="70">
                  <c:v>2458217.3039580001</c:v>
                </c:pt>
                <c:pt idx="71">
                  <c:v>2458217.3044560002</c:v>
                </c:pt>
                <c:pt idx="72">
                  <c:v>2458217.3049539998</c:v>
                </c:pt>
                <c:pt idx="73">
                  <c:v>2458217.3054510001</c:v>
                </c:pt>
                <c:pt idx="74">
                  <c:v>2458217.3059490002</c:v>
                </c:pt>
                <c:pt idx="75">
                  <c:v>2458217.3064469998</c:v>
                </c:pt>
                <c:pt idx="76">
                  <c:v>2458217.3069440001</c:v>
                </c:pt>
                <c:pt idx="77">
                  <c:v>2458217.3074420001</c:v>
                </c:pt>
                <c:pt idx="78">
                  <c:v>2458217.3079400002</c:v>
                </c:pt>
                <c:pt idx="79">
                  <c:v>2458217.3084379998</c:v>
                </c:pt>
                <c:pt idx="80">
                  <c:v>2458217.3089350001</c:v>
                </c:pt>
                <c:pt idx="81">
                  <c:v>2458217.3094330002</c:v>
                </c:pt>
                <c:pt idx="82">
                  <c:v>2458217.3099310002</c:v>
                </c:pt>
                <c:pt idx="83">
                  <c:v>2458217.3108330001</c:v>
                </c:pt>
                <c:pt idx="84">
                  <c:v>2458217.3113310002</c:v>
                </c:pt>
                <c:pt idx="85">
                  <c:v>2458217.3118289998</c:v>
                </c:pt>
                <c:pt idx="86">
                  <c:v>2458217.3123260001</c:v>
                </c:pt>
                <c:pt idx="87">
                  <c:v>2458217.3128240001</c:v>
                </c:pt>
                <c:pt idx="88">
                  <c:v>2458217.3133220002</c:v>
                </c:pt>
                <c:pt idx="89">
                  <c:v>2458217.313819</c:v>
                </c:pt>
                <c:pt idx="90">
                  <c:v>2458217.3143170001</c:v>
                </c:pt>
                <c:pt idx="91">
                  <c:v>2458217.3148150002</c:v>
                </c:pt>
                <c:pt idx="92">
                  <c:v>2458217.315312</c:v>
                </c:pt>
                <c:pt idx="93">
                  <c:v>2458217.3158100001</c:v>
                </c:pt>
                <c:pt idx="94">
                  <c:v>2458217.3163080001</c:v>
                </c:pt>
                <c:pt idx="95">
                  <c:v>2458217.3168060002</c:v>
                </c:pt>
                <c:pt idx="96">
                  <c:v>2458217.317303</c:v>
                </c:pt>
                <c:pt idx="97">
                  <c:v>2458217.3178010001</c:v>
                </c:pt>
                <c:pt idx="98">
                  <c:v>2458217.3182990002</c:v>
                </c:pt>
                <c:pt idx="99">
                  <c:v>2458217.318796</c:v>
                </c:pt>
                <c:pt idx="100">
                  <c:v>2458217.319294</c:v>
                </c:pt>
                <c:pt idx="101">
                  <c:v>2458217.3197920001</c:v>
                </c:pt>
                <c:pt idx="102">
                  <c:v>2458217.3202889999</c:v>
                </c:pt>
                <c:pt idx="103">
                  <c:v>2458217.320787</c:v>
                </c:pt>
                <c:pt idx="104">
                  <c:v>2458217.3212850001</c:v>
                </c:pt>
                <c:pt idx="105">
                  <c:v>2458217.3217819999</c:v>
                </c:pt>
                <c:pt idx="106">
                  <c:v>2458217.32228</c:v>
                </c:pt>
                <c:pt idx="107">
                  <c:v>2458217.322778</c:v>
                </c:pt>
                <c:pt idx="108">
                  <c:v>2458217.3232749999</c:v>
                </c:pt>
                <c:pt idx="109">
                  <c:v>2458217.3237729999</c:v>
                </c:pt>
                <c:pt idx="110">
                  <c:v>2458217.324271</c:v>
                </c:pt>
                <c:pt idx="111">
                  <c:v>2458217.3247690001</c:v>
                </c:pt>
                <c:pt idx="112">
                  <c:v>2458217.3252659999</c:v>
                </c:pt>
                <c:pt idx="113">
                  <c:v>2458217.325764</c:v>
                </c:pt>
                <c:pt idx="114">
                  <c:v>2458217.326262</c:v>
                </c:pt>
                <c:pt idx="115">
                  <c:v>2458217.3267589998</c:v>
                </c:pt>
                <c:pt idx="116">
                  <c:v>2458217.3272569999</c:v>
                </c:pt>
                <c:pt idx="117">
                  <c:v>2458217.327755</c:v>
                </c:pt>
                <c:pt idx="118">
                  <c:v>2458217.3282519998</c:v>
                </c:pt>
                <c:pt idx="119">
                  <c:v>2458217.3287499999</c:v>
                </c:pt>
                <c:pt idx="120">
                  <c:v>2458217.3292479999</c:v>
                </c:pt>
                <c:pt idx="121">
                  <c:v>2458217.3297450002</c:v>
                </c:pt>
                <c:pt idx="122">
                  <c:v>2458217.3418060001</c:v>
                </c:pt>
                <c:pt idx="123">
                  <c:v>2458217.3425349998</c:v>
                </c:pt>
                <c:pt idx="124">
                  <c:v>2458217.3430440002</c:v>
                </c:pt>
                <c:pt idx="125">
                  <c:v>2458217.3435419998</c:v>
                </c:pt>
                <c:pt idx="126">
                  <c:v>2458217.3440390001</c:v>
                </c:pt>
                <c:pt idx="127">
                  <c:v>2458217.3445370002</c:v>
                </c:pt>
                <c:pt idx="128">
                  <c:v>2458217.3450349998</c:v>
                </c:pt>
                <c:pt idx="129">
                  <c:v>2458217.3455320001</c:v>
                </c:pt>
                <c:pt idx="130">
                  <c:v>2458217.3460300001</c:v>
                </c:pt>
                <c:pt idx="131">
                  <c:v>2458217.3465280002</c:v>
                </c:pt>
                <c:pt idx="132">
                  <c:v>2458217.347025</c:v>
                </c:pt>
                <c:pt idx="133">
                  <c:v>2458217.3475230001</c:v>
                </c:pt>
                <c:pt idx="134">
                  <c:v>2458217.3480210002</c:v>
                </c:pt>
                <c:pt idx="135">
                  <c:v>2458217.3485190002</c:v>
                </c:pt>
                <c:pt idx="136">
                  <c:v>2458217.3490160001</c:v>
                </c:pt>
                <c:pt idx="137">
                  <c:v>2458217.3495140001</c:v>
                </c:pt>
                <c:pt idx="138">
                  <c:v>2458217.3500120002</c:v>
                </c:pt>
                <c:pt idx="139">
                  <c:v>2458217.350509</c:v>
                </c:pt>
                <c:pt idx="140">
                  <c:v>2458217.3510070001</c:v>
                </c:pt>
                <c:pt idx="141">
                  <c:v>2458217.3515050001</c:v>
                </c:pt>
                <c:pt idx="142">
                  <c:v>2458217.352002</c:v>
                </c:pt>
                <c:pt idx="143">
                  <c:v>2458217.3525</c:v>
                </c:pt>
                <c:pt idx="144">
                  <c:v>2458217.3529980001</c:v>
                </c:pt>
                <c:pt idx="145">
                  <c:v>2458217.3534949999</c:v>
                </c:pt>
                <c:pt idx="146">
                  <c:v>2458217.353993</c:v>
                </c:pt>
                <c:pt idx="147">
                  <c:v>2458217.3544910001</c:v>
                </c:pt>
                <c:pt idx="148">
                  <c:v>2458217.3549879999</c:v>
                </c:pt>
                <c:pt idx="149">
                  <c:v>2458217.355486</c:v>
                </c:pt>
                <c:pt idx="150">
                  <c:v>2458217.355984</c:v>
                </c:pt>
                <c:pt idx="151">
                  <c:v>2458217.3564809998</c:v>
                </c:pt>
                <c:pt idx="152">
                  <c:v>2458217.3569789999</c:v>
                </c:pt>
                <c:pt idx="153">
                  <c:v>2458217.357477</c:v>
                </c:pt>
                <c:pt idx="154">
                  <c:v>2458217.357975</c:v>
                </c:pt>
                <c:pt idx="155">
                  <c:v>2458217.3584719999</c:v>
                </c:pt>
                <c:pt idx="156">
                  <c:v>2458217.3589699999</c:v>
                </c:pt>
                <c:pt idx="157">
                  <c:v>2458217.359468</c:v>
                </c:pt>
                <c:pt idx="158">
                  <c:v>2458217.3599649998</c:v>
                </c:pt>
                <c:pt idx="159">
                  <c:v>2458217.3604629999</c:v>
                </c:pt>
                <c:pt idx="160">
                  <c:v>2458217.360961</c:v>
                </c:pt>
                <c:pt idx="161">
                  <c:v>2458217.3614579998</c:v>
                </c:pt>
                <c:pt idx="162">
                  <c:v>2458217.3619559999</c:v>
                </c:pt>
                <c:pt idx="163">
                  <c:v>2458217.3624539999</c:v>
                </c:pt>
                <c:pt idx="164">
                  <c:v>2458217.3629510002</c:v>
                </c:pt>
                <c:pt idx="165">
                  <c:v>2458217.3634489998</c:v>
                </c:pt>
                <c:pt idx="166">
                  <c:v>2458217.3639469999</c:v>
                </c:pt>
                <c:pt idx="167">
                  <c:v>2458217.3644440002</c:v>
                </c:pt>
                <c:pt idx="168">
                  <c:v>2458217.3649419998</c:v>
                </c:pt>
                <c:pt idx="169">
                  <c:v>2458217.3654399998</c:v>
                </c:pt>
                <c:pt idx="170">
                  <c:v>2458217.3659379999</c:v>
                </c:pt>
                <c:pt idx="171">
                  <c:v>2458217.3664350002</c:v>
                </c:pt>
                <c:pt idx="172">
                  <c:v>2458217.3669329998</c:v>
                </c:pt>
                <c:pt idx="173">
                  <c:v>2458217.3674309999</c:v>
                </c:pt>
                <c:pt idx="174">
                  <c:v>2458217.3679280002</c:v>
                </c:pt>
                <c:pt idx="175">
                  <c:v>2458217.3684259998</c:v>
                </c:pt>
                <c:pt idx="176">
                  <c:v>2458217.3689239998</c:v>
                </c:pt>
                <c:pt idx="177">
                  <c:v>2458217.3694210001</c:v>
                </c:pt>
                <c:pt idx="178">
                  <c:v>2458217.3699190002</c:v>
                </c:pt>
                <c:pt idx="179">
                  <c:v>2458217.3704169998</c:v>
                </c:pt>
                <c:pt idx="180">
                  <c:v>2458217.3709140001</c:v>
                </c:pt>
                <c:pt idx="181">
                  <c:v>2458217.3714120002</c:v>
                </c:pt>
                <c:pt idx="182">
                  <c:v>2458217.3719100002</c:v>
                </c:pt>
                <c:pt idx="183">
                  <c:v>2458217.372407</c:v>
                </c:pt>
                <c:pt idx="184">
                  <c:v>2458217.3729050001</c:v>
                </c:pt>
                <c:pt idx="185">
                  <c:v>2458217.3734030002</c:v>
                </c:pt>
                <c:pt idx="186">
                  <c:v>2458217.3739</c:v>
                </c:pt>
                <c:pt idx="187">
                  <c:v>2458217.3743980001</c:v>
                </c:pt>
                <c:pt idx="188">
                  <c:v>2458217.3748960001</c:v>
                </c:pt>
                <c:pt idx="189">
                  <c:v>2458217.3753940002</c:v>
                </c:pt>
                <c:pt idx="190">
                  <c:v>2458217.375891</c:v>
                </c:pt>
                <c:pt idx="191">
                  <c:v>2458217.3763890001</c:v>
                </c:pt>
                <c:pt idx="192">
                  <c:v>2458217.3768870002</c:v>
                </c:pt>
                <c:pt idx="193">
                  <c:v>2458217.377384</c:v>
                </c:pt>
                <c:pt idx="194">
                  <c:v>2458217.3778820001</c:v>
                </c:pt>
                <c:pt idx="195">
                  <c:v>2458217.3783800001</c:v>
                </c:pt>
                <c:pt idx="196">
                  <c:v>2458217.378877</c:v>
                </c:pt>
                <c:pt idx="197">
                  <c:v>2458217.379375</c:v>
                </c:pt>
                <c:pt idx="198">
                  <c:v>2458217.3798730001</c:v>
                </c:pt>
                <c:pt idx="199">
                  <c:v>2458217.3803699999</c:v>
                </c:pt>
                <c:pt idx="200">
                  <c:v>2458217.380868</c:v>
                </c:pt>
                <c:pt idx="201">
                  <c:v>2458217.381366</c:v>
                </c:pt>
                <c:pt idx="202">
                  <c:v>2458217.3898149999</c:v>
                </c:pt>
                <c:pt idx="203">
                  <c:v>2458217.3903120002</c:v>
                </c:pt>
                <c:pt idx="204">
                  <c:v>2458217.3908099998</c:v>
                </c:pt>
                <c:pt idx="205">
                  <c:v>2458217.3913079998</c:v>
                </c:pt>
                <c:pt idx="206">
                  <c:v>2458217.3918059999</c:v>
                </c:pt>
                <c:pt idx="207">
                  <c:v>2458217.3923030002</c:v>
                </c:pt>
                <c:pt idx="208">
                  <c:v>2458217.3928009998</c:v>
                </c:pt>
                <c:pt idx="209">
                  <c:v>2458217.3932989999</c:v>
                </c:pt>
                <c:pt idx="210">
                  <c:v>2458217.3937960002</c:v>
                </c:pt>
                <c:pt idx="211">
                  <c:v>2458217.3942940002</c:v>
                </c:pt>
                <c:pt idx="212">
                  <c:v>2458217.3947919998</c:v>
                </c:pt>
                <c:pt idx="213">
                  <c:v>2458217.3952890001</c:v>
                </c:pt>
                <c:pt idx="214">
                  <c:v>2458217.3957870002</c:v>
                </c:pt>
                <c:pt idx="215">
                  <c:v>2458217.3962849998</c:v>
                </c:pt>
                <c:pt idx="216">
                  <c:v>2458217.3967820001</c:v>
                </c:pt>
                <c:pt idx="217">
                  <c:v>2458217.3972800002</c:v>
                </c:pt>
                <c:pt idx="218">
                  <c:v>2458217.3977780002</c:v>
                </c:pt>
                <c:pt idx="219">
                  <c:v>2458217.398275</c:v>
                </c:pt>
                <c:pt idx="220">
                  <c:v>2458217.3987730001</c:v>
                </c:pt>
                <c:pt idx="221">
                  <c:v>2458217.3992710002</c:v>
                </c:pt>
                <c:pt idx="222">
                  <c:v>2458217.3997689998</c:v>
                </c:pt>
                <c:pt idx="223">
                  <c:v>2458217.4002660001</c:v>
                </c:pt>
                <c:pt idx="224">
                  <c:v>2458217.4007640001</c:v>
                </c:pt>
                <c:pt idx="225">
                  <c:v>2458217.4012620002</c:v>
                </c:pt>
                <c:pt idx="226">
                  <c:v>2458217.401759</c:v>
                </c:pt>
                <c:pt idx="227">
                  <c:v>2458217.4022570001</c:v>
                </c:pt>
                <c:pt idx="228">
                  <c:v>2458217.4027550002</c:v>
                </c:pt>
                <c:pt idx="229">
                  <c:v>2458217.403252</c:v>
                </c:pt>
                <c:pt idx="230">
                  <c:v>2458217.4037500001</c:v>
                </c:pt>
                <c:pt idx="231">
                  <c:v>2458217.4042480001</c:v>
                </c:pt>
                <c:pt idx="232">
                  <c:v>2458217.4047449999</c:v>
                </c:pt>
                <c:pt idx="233">
                  <c:v>2458217.405243</c:v>
                </c:pt>
                <c:pt idx="234">
                  <c:v>2458217.4057410001</c:v>
                </c:pt>
                <c:pt idx="235">
                  <c:v>2458217.4062379999</c:v>
                </c:pt>
                <c:pt idx="236">
                  <c:v>2458217.406736</c:v>
                </c:pt>
                <c:pt idx="237">
                  <c:v>2458217.407234</c:v>
                </c:pt>
                <c:pt idx="238">
                  <c:v>2458217.4077309999</c:v>
                </c:pt>
                <c:pt idx="239">
                  <c:v>2458217.4082289999</c:v>
                </c:pt>
                <c:pt idx="240">
                  <c:v>2458217.408727</c:v>
                </c:pt>
                <c:pt idx="241">
                  <c:v>2458217.4092250001</c:v>
                </c:pt>
                <c:pt idx="242">
                  <c:v>2458217.4097219999</c:v>
                </c:pt>
                <c:pt idx="243">
                  <c:v>2458217.41022</c:v>
                </c:pt>
                <c:pt idx="244">
                  <c:v>2458217.410718</c:v>
                </c:pt>
                <c:pt idx="245">
                  <c:v>2458217.4112149999</c:v>
                </c:pt>
                <c:pt idx="246">
                  <c:v>2458217.4117129999</c:v>
                </c:pt>
                <c:pt idx="247">
                  <c:v>2458217.412211</c:v>
                </c:pt>
                <c:pt idx="248">
                  <c:v>2458217.4127079998</c:v>
                </c:pt>
                <c:pt idx="249">
                  <c:v>2458217.4132059999</c:v>
                </c:pt>
                <c:pt idx="250">
                  <c:v>2458217.4137039999</c:v>
                </c:pt>
                <c:pt idx="251">
                  <c:v>2458217.4142009998</c:v>
                </c:pt>
                <c:pt idx="252">
                  <c:v>2458217.4146989998</c:v>
                </c:pt>
                <c:pt idx="253">
                  <c:v>2458217.4151969999</c:v>
                </c:pt>
                <c:pt idx="254">
                  <c:v>2458217.4156940002</c:v>
                </c:pt>
                <c:pt idx="255">
                  <c:v>2458217.4161919998</c:v>
                </c:pt>
                <c:pt idx="256">
                  <c:v>2458217.4166899999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xVal>
          <c:yVal>
            <c:numRef>
              <c:f>Transformation!$K$36:$K$435</c:f>
              <c:numCache>
                <c:formatCode>0.000</c:formatCode>
                <c:ptCount val="400"/>
                <c:pt idx="0">
                  <c:v>13.203730730610708</c:v>
                </c:pt>
                <c:pt idx="1">
                  <c:v>12.987736619709702</c:v>
                </c:pt>
                <c:pt idx="2">
                  <c:v>13.068276243563112</c:v>
                </c:pt>
                <c:pt idx="3">
                  <c:v>12.906437900041581</c:v>
                </c:pt>
                <c:pt idx="4">
                  <c:v>12.908288925073345</c:v>
                </c:pt>
                <c:pt idx="5">
                  <c:v>13.087679701497985</c:v>
                </c:pt>
                <c:pt idx="6">
                  <c:v>12.976551575343095</c:v>
                </c:pt>
                <c:pt idx="7">
                  <c:v>12.940868228847597</c:v>
                </c:pt>
                <c:pt idx="8">
                  <c:v>12.999683143710515</c:v>
                </c:pt>
                <c:pt idx="9">
                  <c:v>13.05475997634221</c:v>
                </c:pt>
                <c:pt idx="10">
                  <c:v>12.783173547348143</c:v>
                </c:pt>
                <c:pt idx="11">
                  <c:v>13.042231074310697</c:v>
                </c:pt>
                <c:pt idx="12">
                  <c:v>13.057343744800756</c:v>
                </c:pt>
                <c:pt idx="13">
                  <c:v>13.144606759922263</c:v>
                </c:pt>
                <c:pt idx="14">
                  <c:v>13.108411818914666</c:v>
                </c:pt>
                <c:pt idx="15">
                  <c:v>12.973399068662005</c:v>
                </c:pt>
                <c:pt idx="16">
                  <c:v>13.13636307602806</c:v>
                </c:pt>
                <c:pt idx="17">
                  <c:v>13.146288416285214</c:v>
                </c:pt>
                <c:pt idx="18">
                  <c:v>13.135899276172225</c:v>
                </c:pt>
                <c:pt idx="19">
                  <c:v>12.866294890718526</c:v>
                </c:pt>
                <c:pt idx="20">
                  <c:v>12.829145085683299</c:v>
                </c:pt>
                <c:pt idx="21">
                  <c:v>13.021279427042961</c:v>
                </c:pt>
                <c:pt idx="22">
                  <c:v>13.04226865432476</c:v>
                </c:pt>
                <c:pt idx="23">
                  <c:v>12.954918179659279</c:v>
                </c:pt>
                <c:pt idx="24">
                  <c:v>13.051532649769383</c:v>
                </c:pt>
                <c:pt idx="25">
                  <c:v>13.070599148200294</c:v>
                </c:pt>
                <c:pt idx="26">
                  <c:v>13.049532155258078</c:v>
                </c:pt>
                <c:pt idx="27">
                  <c:v>13.031089174395319</c:v>
                </c:pt>
                <c:pt idx="28">
                  <c:v>12.916834736740435</c:v>
                </c:pt>
                <c:pt idx="29">
                  <c:v>13.115087863209274</c:v>
                </c:pt>
                <c:pt idx="30">
                  <c:v>13.002888624172002</c:v>
                </c:pt>
                <c:pt idx="31">
                  <c:v>12.947847075134389</c:v>
                </c:pt>
                <c:pt idx="32">
                  <c:v>13.082009742910849</c:v>
                </c:pt>
                <c:pt idx="33">
                  <c:v>13.213200394850082</c:v>
                </c:pt>
                <c:pt idx="34">
                  <c:v>13.025518586193781</c:v>
                </c:pt>
                <c:pt idx="35">
                  <c:v>13.001706270323476</c:v>
                </c:pt>
                <c:pt idx="36">
                  <c:v>13.019077268911294</c:v>
                </c:pt>
                <c:pt idx="37">
                  <c:v>13.180006460052196</c:v>
                </c:pt>
                <c:pt idx="38">
                  <c:v>12.934423443699854</c:v>
                </c:pt>
                <c:pt idx="39">
                  <c:v>13.178738575541786</c:v>
                </c:pt>
                <c:pt idx="40">
                  <c:v>13.050871820631633</c:v>
                </c:pt>
                <c:pt idx="41">
                  <c:v>13.003838723517406</c:v>
                </c:pt>
                <c:pt idx="42">
                  <c:v>13.062393557561371</c:v>
                </c:pt>
                <c:pt idx="43">
                  <c:v>13.047214224759813</c:v>
                </c:pt>
                <c:pt idx="44">
                  <c:v>13.045084768601063</c:v>
                </c:pt>
                <c:pt idx="45">
                  <c:v>13.204347192527679</c:v>
                </c:pt>
                <c:pt idx="46">
                  <c:v>13.168024999177367</c:v>
                </c:pt>
                <c:pt idx="47">
                  <c:v>13.016754910332766</c:v>
                </c:pt>
                <c:pt idx="48">
                  <c:v>12.947946411252211</c:v>
                </c:pt>
                <c:pt idx="49">
                  <c:v>12.973476016969412</c:v>
                </c:pt>
                <c:pt idx="50">
                  <c:v>13.093080975901552</c:v>
                </c:pt>
                <c:pt idx="51">
                  <c:v>13.017433411976798</c:v>
                </c:pt>
                <c:pt idx="52">
                  <c:v>12.929737565358563</c:v>
                </c:pt>
                <c:pt idx="53">
                  <c:v>12.989069079675758</c:v>
                </c:pt>
                <c:pt idx="54">
                  <c:v>13.090921787151586</c:v>
                </c:pt>
                <c:pt idx="55">
                  <c:v>13.070472479639131</c:v>
                </c:pt>
                <c:pt idx="56">
                  <c:v>12.889731235689434</c:v>
                </c:pt>
                <c:pt idx="57">
                  <c:v>12.936091814521204</c:v>
                </c:pt>
                <c:pt idx="58">
                  <c:v>12.947852840841456</c:v>
                </c:pt>
                <c:pt idx="59">
                  <c:v>12.880627399544219</c:v>
                </c:pt>
                <c:pt idx="60">
                  <c:v>13.031028007257516</c:v>
                </c:pt>
                <c:pt idx="61">
                  <c:v>13.081096617553387</c:v>
                </c:pt>
                <c:pt idx="62">
                  <c:v>13.080327838484083</c:v>
                </c:pt>
                <c:pt idx="63">
                  <c:v>13.045812601545514</c:v>
                </c:pt>
                <c:pt idx="64">
                  <c:v>12.960114627696447</c:v>
                </c:pt>
                <c:pt idx="65">
                  <c:v>12.996181444123755</c:v>
                </c:pt>
                <c:pt idx="66">
                  <c:v>13.13100240475792</c:v>
                </c:pt>
                <c:pt idx="67">
                  <c:v>13.13870804329377</c:v>
                </c:pt>
                <c:pt idx="68">
                  <c:v>13.201814964067012</c:v>
                </c:pt>
                <c:pt idx="69">
                  <c:v>12.921645244294309</c:v>
                </c:pt>
                <c:pt idx="70">
                  <c:v>12.871492106073724</c:v>
                </c:pt>
                <c:pt idx="71">
                  <c:v>12.98430940034441</c:v>
                </c:pt>
                <c:pt idx="72">
                  <c:v>13.222074876064232</c:v>
                </c:pt>
                <c:pt idx="73">
                  <c:v>13.073195071619928</c:v>
                </c:pt>
                <c:pt idx="74">
                  <c:v>12.889824013936154</c:v>
                </c:pt>
                <c:pt idx="75">
                  <c:v>13.04115802665342</c:v>
                </c:pt>
                <c:pt idx="76">
                  <c:v>12.997954639801103</c:v>
                </c:pt>
                <c:pt idx="77">
                  <c:v>13.12217202090762</c:v>
                </c:pt>
                <c:pt idx="78">
                  <c:v>12.921761348133094</c:v>
                </c:pt>
                <c:pt idx="79">
                  <c:v>13.037428039844777</c:v>
                </c:pt>
                <c:pt idx="80">
                  <c:v>13.027280027291665</c:v>
                </c:pt>
                <c:pt idx="81">
                  <c:v>13.0984238555162</c:v>
                </c:pt>
                <c:pt idx="82">
                  <c:v>13.05076243649961</c:v>
                </c:pt>
                <c:pt idx="83">
                  <c:v>13.090527225336713</c:v>
                </c:pt>
                <c:pt idx="84">
                  <c:v>12.988142827527623</c:v>
                </c:pt>
                <c:pt idx="85">
                  <c:v>12.917210737981806</c:v>
                </c:pt>
                <c:pt idx="86">
                  <c:v>12.95934049816168</c:v>
                </c:pt>
                <c:pt idx="87">
                  <c:v>13.067519700547765</c:v>
                </c:pt>
                <c:pt idx="88">
                  <c:v>12.964314218713334</c:v>
                </c:pt>
                <c:pt idx="89">
                  <c:v>13.101326145709217</c:v>
                </c:pt>
                <c:pt idx="90">
                  <c:v>13.03785360357052</c:v>
                </c:pt>
                <c:pt idx="91">
                  <c:v>13.01580270805813</c:v>
                </c:pt>
                <c:pt idx="92">
                  <c:v>12.977594027077503</c:v>
                </c:pt>
                <c:pt idx="93">
                  <c:v>13.048654674407041</c:v>
                </c:pt>
                <c:pt idx="94">
                  <c:v>13.021330465817519</c:v>
                </c:pt>
                <c:pt idx="95">
                  <c:v>12.959418185925614</c:v>
                </c:pt>
                <c:pt idx="96">
                  <c:v>13.078877514948465</c:v>
                </c:pt>
                <c:pt idx="97">
                  <c:v>13.066450186751529</c:v>
                </c:pt>
                <c:pt idx="98">
                  <c:v>13.002787456118099</c:v>
                </c:pt>
                <c:pt idx="99">
                  <c:v>13.020043635515435</c:v>
                </c:pt>
                <c:pt idx="100">
                  <c:v>13.165629525653273</c:v>
                </c:pt>
                <c:pt idx="101">
                  <c:v>12.995563174452904</c:v>
                </c:pt>
                <c:pt idx="102">
                  <c:v>13.235231219413551</c:v>
                </c:pt>
                <c:pt idx="103">
                  <c:v>13.015032380309094</c:v>
                </c:pt>
                <c:pt idx="104">
                  <c:v>13.028148476763613</c:v>
                </c:pt>
                <c:pt idx="105">
                  <c:v>12.943925148218886</c:v>
                </c:pt>
                <c:pt idx="106">
                  <c:v>13.038779931553265</c:v>
                </c:pt>
                <c:pt idx="107">
                  <c:v>12.862437050413631</c:v>
                </c:pt>
                <c:pt idx="108">
                  <c:v>13.167275193801371</c:v>
                </c:pt>
                <c:pt idx="109">
                  <c:v>13.164111847623674</c:v>
                </c:pt>
                <c:pt idx="110">
                  <c:v>12.898866720618168</c:v>
                </c:pt>
                <c:pt idx="111">
                  <c:v>12.955072237183265</c:v>
                </c:pt>
                <c:pt idx="112">
                  <c:v>13.176774751838712</c:v>
                </c:pt>
                <c:pt idx="113">
                  <c:v>13.049612035950602</c:v>
                </c:pt>
                <c:pt idx="114">
                  <c:v>13.089627733242333</c:v>
                </c:pt>
                <c:pt idx="115">
                  <c:v>12.914997010199954</c:v>
                </c:pt>
                <c:pt idx="116">
                  <c:v>13.053489178597482</c:v>
                </c:pt>
                <c:pt idx="117">
                  <c:v>12.963803305062138</c:v>
                </c:pt>
                <c:pt idx="118">
                  <c:v>13.028895372925069</c:v>
                </c:pt>
                <c:pt idx="119">
                  <c:v>13.047187551211147</c:v>
                </c:pt>
                <c:pt idx="120">
                  <c:v>13.093779534191292</c:v>
                </c:pt>
                <c:pt idx="121">
                  <c:v>12.829284812111061</c:v>
                </c:pt>
                <c:pt idx="122">
                  <c:v>12.937988697046372</c:v>
                </c:pt>
                <c:pt idx="123">
                  <c:v>12.994396394090503</c:v>
                </c:pt>
                <c:pt idx="124">
                  <c:v>13.142686986050444</c:v>
                </c:pt>
                <c:pt idx="125">
                  <c:v>13.032690970284193</c:v>
                </c:pt>
                <c:pt idx="126">
                  <c:v>13.139120410727864</c:v>
                </c:pt>
                <c:pt idx="127">
                  <c:v>12.927647397935083</c:v>
                </c:pt>
                <c:pt idx="128">
                  <c:v>12.926010322641702</c:v>
                </c:pt>
                <c:pt idx="129">
                  <c:v>13.109087112073135</c:v>
                </c:pt>
                <c:pt idx="130">
                  <c:v>12.945985180735136</c:v>
                </c:pt>
                <c:pt idx="131">
                  <c:v>13.011030440833785</c:v>
                </c:pt>
                <c:pt idx="132">
                  <c:v>13.026549531486554</c:v>
                </c:pt>
                <c:pt idx="133">
                  <c:v>13.061973856768786</c:v>
                </c:pt>
                <c:pt idx="134">
                  <c:v>12.928529723272584</c:v>
                </c:pt>
                <c:pt idx="135">
                  <c:v>13.095841555868667</c:v>
                </c:pt>
                <c:pt idx="136">
                  <c:v>13.03405578892834</c:v>
                </c:pt>
                <c:pt idx="137">
                  <c:v>12.800672055509702</c:v>
                </c:pt>
                <c:pt idx="138">
                  <c:v>13.034398050770967</c:v>
                </c:pt>
                <c:pt idx="139">
                  <c:v>12.974631517632659</c:v>
                </c:pt>
                <c:pt idx="140">
                  <c:v>13.064612069461953</c:v>
                </c:pt>
                <c:pt idx="141">
                  <c:v>12.989198156571932</c:v>
                </c:pt>
                <c:pt idx="142">
                  <c:v>12.983811629928958</c:v>
                </c:pt>
                <c:pt idx="143">
                  <c:v>12.962613812286094</c:v>
                </c:pt>
                <c:pt idx="144">
                  <c:v>13.053373439480589</c:v>
                </c:pt>
                <c:pt idx="145">
                  <c:v>13.06218442187633</c:v>
                </c:pt>
                <c:pt idx="146">
                  <c:v>12.973220995233133</c:v>
                </c:pt>
                <c:pt idx="147">
                  <c:v>12.864969468167025</c:v>
                </c:pt>
                <c:pt idx="148">
                  <c:v>12.831263543907788</c:v>
                </c:pt>
                <c:pt idx="149">
                  <c:v>13.000435510836207</c:v>
                </c:pt>
                <c:pt idx="150">
                  <c:v>12.97324394522917</c:v>
                </c:pt>
                <c:pt idx="151">
                  <c:v>12.943543127882313</c:v>
                </c:pt>
                <c:pt idx="152">
                  <c:v>13.085077838255843</c:v>
                </c:pt>
                <c:pt idx="153">
                  <c:v>13.01847948333655</c:v>
                </c:pt>
                <c:pt idx="154">
                  <c:v>12.947632366391446</c:v>
                </c:pt>
                <c:pt idx="155">
                  <c:v>13.028770072514542</c:v>
                </c:pt>
                <c:pt idx="156">
                  <c:v>13.049429212507563</c:v>
                </c:pt>
                <c:pt idx="157">
                  <c:v>12.935873355410598</c:v>
                </c:pt>
                <c:pt idx="158">
                  <c:v>13.06504166668338</c:v>
                </c:pt>
                <c:pt idx="159">
                  <c:v>12.991021857162393</c:v>
                </c:pt>
                <c:pt idx="160">
                  <c:v>12.987357152161325</c:v>
                </c:pt>
                <c:pt idx="161">
                  <c:v>12.840119649986649</c:v>
                </c:pt>
                <c:pt idx="162">
                  <c:v>13.084236769199864</c:v>
                </c:pt>
                <c:pt idx="163">
                  <c:v>12.964227410336695</c:v>
                </c:pt>
                <c:pt idx="164">
                  <c:v>13.1914203654572</c:v>
                </c:pt>
                <c:pt idx="165">
                  <c:v>13.039047153719956</c:v>
                </c:pt>
                <c:pt idx="166">
                  <c:v>13.069185640740249</c:v>
                </c:pt>
                <c:pt idx="167">
                  <c:v>13.049635379097785</c:v>
                </c:pt>
                <c:pt idx="168">
                  <c:v>13.129789007074569</c:v>
                </c:pt>
                <c:pt idx="169">
                  <c:v>13.026380992473634</c:v>
                </c:pt>
                <c:pt idx="170">
                  <c:v>12.979830015119836</c:v>
                </c:pt>
                <c:pt idx="171">
                  <c:v>13.198115746673897</c:v>
                </c:pt>
                <c:pt idx="172">
                  <c:v>13.07320195243272</c:v>
                </c:pt>
                <c:pt idx="173">
                  <c:v>12.965162348601162</c:v>
                </c:pt>
                <c:pt idx="174">
                  <c:v>13.061729522374312</c:v>
                </c:pt>
                <c:pt idx="175">
                  <c:v>13.1006639716514</c:v>
                </c:pt>
                <c:pt idx="176">
                  <c:v>13.005326223553006</c:v>
                </c:pt>
                <c:pt idx="177">
                  <c:v>12.951793803878674</c:v>
                </c:pt>
                <c:pt idx="178">
                  <c:v>13.07041136757814</c:v>
                </c:pt>
                <c:pt idx="179">
                  <c:v>13.030275357653059</c:v>
                </c:pt>
                <c:pt idx="180">
                  <c:v>13.047297914459401</c:v>
                </c:pt>
                <c:pt idx="181">
                  <c:v>13.087038710743892</c:v>
                </c:pt>
                <c:pt idx="182">
                  <c:v>12.909796906174487</c:v>
                </c:pt>
                <c:pt idx="183">
                  <c:v>13.010094901124903</c:v>
                </c:pt>
                <c:pt idx="184">
                  <c:v>13.040432131898724</c:v>
                </c:pt>
                <c:pt idx="185">
                  <c:v>12.851401811505822</c:v>
                </c:pt>
                <c:pt idx="186">
                  <c:v>12.968175197949725</c:v>
                </c:pt>
                <c:pt idx="187">
                  <c:v>13.002267009448248</c:v>
                </c:pt>
                <c:pt idx="188">
                  <c:v>13.07753933784222</c:v>
                </c:pt>
                <c:pt idx="189">
                  <c:v>12.961546565353771</c:v>
                </c:pt>
                <c:pt idx="190">
                  <c:v>13.036320638810748</c:v>
                </c:pt>
                <c:pt idx="191">
                  <c:v>13.028817808955573</c:v>
                </c:pt>
                <c:pt idx="192">
                  <c:v>13.032135121478468</c:v>
                </c:pt>
                <c:pt idx="193">
                  <c:v>12.929611298028766</c:v>
                </c:pt>
                <c:pt idx="194">
                  <c:v>13.141310262563353</c:v>
                </c:pt>
                <c:pt idx="195">
                  <c:v>13.056110010582048</c:v>
                </c:pt>
                <c:pt idx="196">
                  <c:v>13.045461809743989</c:v>
                </c:pt>
                <c:pt idx="197">
                  <c:v>13.131692430552334</c:v>
                </c:pt>
                <c:pt idx="198">
                  <c:v>12.970424582467899</c:v>
                </c:pt>
                <c:pt idx="199">
                  <c:v>13.041103986344359</c:v>
                </c:pt>
                <c:pt idx="200">
                  <c:v>13.111626954939554</c:v>
                </c:pt>
                <c:pt idx="201">
                  <c:v>13.032255936722093</c:v>
                </c:pt>
                <c:pt idx="202">
                  <c:v>12.994254127210136</c:v>
                </c:pt>
                <c:pt idx="203">
                  <c:v>12.929617058854241</c:v>
                </c:pt>
                <c:pt idx="204">
                  <c:v>13.01944476588357</c:v>
                </c:pt>
                <c:pt idx="205">
                  <c:v>12.946451351752694</c:v>
                </c:pt>
                <c:pt idx="206">
                  <c:v>13.123147765770854</c:v>
                </c:pt>
                <c:pt idx="207">
                  <c:v>12.998217111176531</c:v>
                </c:pt>
                <c:pt idx="208">
                  <c:v>13.15676619071357</c:v>
                </c:pt>
                <c:pt idx="209">
                  <c:v>13.080549760500839</c:v>
                </c:pt>
                <c:pt idx="210">
                  <c:v>12.991235839011056</c:v>
                </c:pt>
                <c:pt idx="211">
                  <c:v>13.103455608711705</c:v>
                </c:pt>
                <c:pt idx="212">
                  <c:v>12.888206410793492</c:v>
                </c:pt>
                <c:pt idx="213">
                  <c:v>12.995936817323411</c:v>
                </c:pt>
                <c:pt idx="214">
                  <c:v>13.120264163738826</c:v>
                </c:pt>
                <c:pt idx="215">
                  <c:v>13.026717804513915</c:v>
                </c:pt>
                <c:pt idx="216">
                  <c:v>12.875493768813731</c:v>
                </c:pt>
                <c:pt idx="217">
                  <c:v>13.042905630992358</c:v>
                </c:pt>
                <c:pt idx="218">
                  <c:v>13.049068544013238</c:v>
                </c:pt>
                <c:pt idx="219">
                  <c:v>12.983870620327034</c:v>
                </c:pt>
                <c:pt idx="220">
                  <c:v>12.988565134326437</c:v>
                </c:pt>
                <c:pt idx="221">
                  <c:v>13.016502917792055</c:v>
                </c:pt>
                <c:pt idx="222">
                  <c:v>13.113864358487453</c:v>
                </c:pt>
                <c:pt idx="223">
                  <c:v>13.152665324942575</c:v>
                </c:pt>
                <c:pt idx="224">
                  <c:v>12.947531717492716</c:v>
                </c:pt>
                <c:pt idx="225">
                  <c:v>13.107930935458389</c:v>
                </c:pt>
                <c:pt idx="226">
                  <c:v>12.995187007902755</c:v>
                </c:pt>
                <c:pt idx="227">
                  <c:v>12.882500729964613</c:v>
                </c:pt>
                <c:pt idx="228">
                  <c:v>12.853778954170229</c:v>
                </c:pt>
                <c:pt idx="229">
                  <c:v>13.024731971398666</c:v>
                </c:pt>
                <c:pt idx="230">
                  <c:v>12.922358326567393</c:v>
                </c:pt>
                <c:pt idx="231">
                  <c:v>13.077007115201388</c:v>
                </c:pt>
                <c:pt idx="232">
                  <c:v>13.121409618115351</c:v>
                </c:pt>
                <c:pt idx="233">
                  <c:v>12.911701336178306</c:v>
                </c:pt>
                <c:pt idx="234">
                  <c:v>13.152284459085733</c:v>
                </c:pt>
                <c:pt idx="235">
                  <c:v>13.066444564848851</c:v>
                </c:pt>
                <c:pt idx="236">
                  <c:v>12.908081600347687</c:v>
                </c:pt>
                <c:pt idx="237">
                  <c:v>12.927113589737877</c:v>
                </c:pt>
                <c:pt idx="238">
                  <c:v>13.119703930628484</c:v>
                </c:pt>
                <c:pt idx="239">
                  <c:v>13.063370275043519</c:v>
                </c:pt>
                <c:pt idx="240">
                  <c:v>12.955263900707278</c:v>
                </c:pt>
                <c:pt idx="241">
                  <c:v>13.047611462483831</c:v>
                </c:pt>
                <c:pt idx="242">
                  <c:v>13.060098662143195</c:v>
                </c:pt>
                <c:pt idx="243">
                  <c:v>12.978874604025771</c:v>
                </c:pt>
                <c:pt idx="244">
                  <c:v>12.845263713636767</c:v>
                </c:pt>
                <c:pt idx="245">
                  <c:v>13.101082009051803</c:v>
                </c:pt>
                <c:pt idx="246">
                  <c:v>13.057005149617725</c:v>
                </c:pt>
                <c:pt idx="247">
                  <c:v>13.028902246908826</c:v>
                </c:pt>
                <c:pt idx="248">
                  <c:v>13.162821830307687</c:v>
                </c:pt>
                <c:pt idx="249">
                  <c:v>13.033308329406568</c:v>
                </c:pt>
                <c:pt idx="250">
                  <c:v>12.982913042892115</c:v>
                </c:pt>
                <c:pt idx="251">
                  <c:v>12.876176934681347</c:v>
                </c:pt>
                <c:pt idx="252">
                  <c:v>13.029425631775359</c:v>
                </c:pt>
                <c:pt idx="253">
                  <c:v>13.078139429045335</c:v>
                </c:pt>
                <c:pt idx="254">
                  <c:v>13.126362157746025</c:v>
                </c:pt>
                <c:pt idx="255">
                  <c:v>12.886646767424523</c:v>
                </c:pt>
                <c:pt idx="256">
                  <c:v>13.083551902530061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DC-4A7D-B576-FD8B44F66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097600"/>
        <c:axId val="121103488"/>
      </c:scatterChart>
      <c:valAx>
        <c:axId val="12109760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03488"/>
        <c:crosses val="autoZero"/>
        <c:crossBetween val="midCat"/>
      </c:valAx>
      <c:valAx>
        <c:axId val="121103488"/>
        <c:scaling>
          <c:orientation val="maxMin"/>
          <c:max val="13.2"/>
          <c:min val="1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09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(B-V) vs (b-v)</a:t>
            </a:r>
            <a:r>
              <a:rPr lang="en-US" baseline="0"/>
              <a:t> 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Transformation!$AS$2</c:f>
              <c:strCache>
                <c:ptCount val="1"/>
                <c:pt idx="0">
                  <c:v>Catalog Data (B-V)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Transformation!$AV$3:$BD$3</c:f>
              <c:numCache>
                <c:formatCode>0.000</c:formatCode>
                <c:ptCount val="9"/>
                <c:pt idx="0">
                  <c:v>0.38646453788774621</c:v>
                </c:pt>
                <c:pt idx="1">
                  <c:v>0.35941398383179729</c:v>
                </c:pt>
                <c:pt idx="2">
                  <c:v>0.53079366283086338</c:v>
                </c:pt>
                <c:pt idx="3">
                  <c:v>0.51440693943841509</c:v>
                </c:pt>
                <c:pt idx="4">
                  <c:v>0.52668285817253335</c:v>
                </c:pt>
                <c:pt idx="5">
                  <c:v>0.31242301235552256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xVal>
          <c:yVal>
            <c:numRef>
              <c:f>Transformation!$AV$2:$BD$2</c:f>
              <c:numCache>
                <c:formatCode>0.000</c:formatCode>
                <c:ptCount val="9"/>
                <c:pt idx="0">
                  <c:v>0.64900000000000091</c:v>
                </c:pt>
                <c:pt idx="1">
                  <c:v>0.58900000000000041</c:v>
                </c:pt>
                <c:pt idx="2">
                  <c:v>0.95500000000000007</c:v>
                </c:pt>
                <c:pt idx="3">
                  <c:v>0.89700000000000024</c:v>
                </c:pt>
                <c:pt idx="4">
                  <c:v>0.96699999999999875</c:v>
                </c:pt>
                <c:pt idx="5">
                  <c:v>0.52200000000000024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12-41DF-9501-2FF76B0B98E7}"/>
            </c:ext>
          </c:extLst>
        </c:ser>
        <c:ser>
          <c:idx val="1"/>
          <c:order val="1"/>
          <c:tx>
            <c:strRef>
              <c:f>Transformation!$AS$21</c:f>
              <c:strCache>
                <c:ptCount val="1"/>
                <c:pt idx="0">
                  <c:v>Est Targ Avg (B-V) 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Transformation!$AT$33</c:f>
              <c:numCache>
                <c:formatCode>0.000</c:formatCode>
                <c:ptCount val="1"/>
                <c:pt idx="0">
                  <c:v>0.18806816974756757</c:v>
                </c:pt>
              </c:numCache>
            </c:numRef>
          </c:xVal>
          <c:yVal>
            <c:numRef>
              <c:f>Transformation!$AT$21</c:f>
              <c:numCache>
                <c:formatCode>0.0000</c:formatCode>
                <c:ptCount val="1"/>
                <c:pt idx="0">
                  <c:v>0.25120343216591667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12-41DF-9501-2FF76B0B98E7}"/>
            </c:ext>
          </c:extLst>
        </c:ser>
        <c:ser>
          <c:idx val="2"/>
          <c:order val="2"/>
          <c:tx>
            <c:strRef>
              <c:f>Transformation!$AU$29</c:f>
              <c:strCache>
                <c:ptCount val="1"/>
                <c:pt idx="0">
                  <c:v>Check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Transformation!$AU$33</c:f>
              <c:numCache>
                <c:formatCode>0.000</c:formatCode>
                <c:ptCount val="1"/>
                <c:pt idx="0">
                  <c:v>0.56973848726918219</c:v>
                </c:pt>
              </c:numCache>
            </c:numRef>
          </c:xVal>
          <c:yVal>
            <c:numRef>
              <c:f>Transformation!$AU$32</c:f>
              <c:numCache>
                <c:formatCode>0.000</c:formatCode>
                <c:ptCount val="1"/>
                <c:pt idx="0">
                  <c:v>1.0700000000000003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12-41DF-9501-2FF76B0B98E7}"/>
            </c:ext>
          </c:extLst>
        </c:ser>
        <c:ser>
          <c:idx val="3"/>
          <c:order val="3"/>
          <c:tx>
            <c:strRef>
              <c:f>Transformation!$AS$23</c:f>
              <c:strCache>
                <c:ptCount val="1"/>
                <c:pt idx="0">
                  <c:v>Est Chk Avg (B-V) 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9"/>
            <c:spPr>
              <a:ln>
                <a:solidFill>
                  <a:srgbClr val="FF0000"/>
                </a:solidFill>
              </a:ln>
            </c:spPr>
          </c:marker>
          <c:xVal>
            <c:numRef>
              <c:f>Transformation!$AU$33</c:f>
              <c:numCache>
                <c:formatCode>0.000</c:formatCode>
                <c:ptCount val="1"/>
                <c:pt idx="0">
                  <c:v>0.56973848726918219</c:v>
                </c:pt>
              </c:numCache>
            </c:numRef>
          </c:xVal>
          <c:yVal>
            <c:numRef>
              <c:f>Transformation!$AT$23</c:f>
              <c:numCache>
                <c:formatCode>0.000</c:formatCode>
                <c:ptCount val="1"/>
                <c:pt idx="0">
                  <c:v>1.031883800169882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61-4B79-B5DA-ABCBE7DE7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47072"/>
        <c:axId val="121357440"/>
      </c:scatterChart>
      <c:valAx>
        <c:axId val="121347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b-v</a:t>
                </a:r>
              </a:p>
            </c:rich>
          </c:tx>
          <c:layout/>
          <c:overlay val="0"/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57440"/>
        <c:crosses val="autoZero"/>
        <c:crossBetween val="midCat"/>
      </c:valAx>
      <c:valAx>
        <c:axId val="12135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B-V</a:t>
                </a:r>
              </a:p>
            </c:rich>
          </c:tx>
          <c:layout/>
          <c:overlay val="0"/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47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(V-v) vs. (B-V)</a:t>
            </a:r>
            <a:r>
              <a:rPr lang="en-US" baseline="0"/>
              <a:t> 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Transformation!$AS$5</c:f>
              <c:strCache>
                <c:ptCount val="1"/>
                <c:pt idx="0">
                  <c:v>V-v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Transformation!$AV$2:$BD$2</c:f>
              <c:numCache>
                <c:formatCode>0.000</c:formatCode>
                <c:ptCount val="9"/>
                <c:pt idx="0">
                  <c:v>0.64900000000000091</c:v>
                </c:pt>
                <c:pt idx="1">
                  <c:v>0.58900000000000041</c:v>
                </c:pt>
                <c:pt idx="2">
                  <c:v>0.95500000000000007</c:v>
                </c:pt>
                <c:pt idx="3">
                  <c:v>0.89700000000000024</c:v>
                </c:pt>
                <c:pt idx="4">
                  <c:v>0.96699999999999875</c:v>
                </c:pt>
                <c:pt idx="5">
                  <c:v>0.52200000000000024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xVal>
          <c:yVal>
            <c:numRef>
              <c:f>Transformation!$AV$5:$BD$5</c:f>
              <c:numCache>
                <c:formatCode>0.000</c:formatCode>
                <c:ptCount val="9"/>
                <c:pt idx="0">
                  <c:v>22.302648550709367</c:v>
                </c:pt>
                <c:pt idx="1">
                  <c:v>22.319813032125197</c:v>
                </c:pt>
                <c:pt idx="2">
                  <c:v>22.285506599101161</c:v>
                </c:pt>
                <c:pt idx="3">
                  <c:v>22.278807954639014</c:v>
                </c:pt>
                <c:pt idx="4">
                  <c:v>22.284545793769929</c:v>
                </c:pt>
                <c:pt idx="5">
                  <c:v>22.342788782687812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F-40A7-A4E3-A9D158002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49088"/>
        <c:axId val="121471744"/>
      </c:scatterChart>
      <c:valAx>
        <c:axId val="121449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B-V</a:t>
                </a:r>
              </a:p>
            </c:rich>
          </c:tx>
          <c:layout/>
          <c:overlay val="0"/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71744"/>
        <c:crosses val="autoZero"/>
        <c:crossBetween val="midCat"/>
      </c:valAx>
      <c:valAx>
        <c:axId val="12147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V-v</a:t>
                </a:r>
              </a:p>
            </c:rich>
          </c:tx>
          <c:layout/>
          <c:overlay val="0"/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4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(B-b) vs. (B-V)</a:t>
            </a:r>
            <a:r>
              <a:rPr lang="en-US" baseline="0"/>
              <a:t> 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Transformation!$AS$4</c:f>
              <c:strCache>
                <c:ptCount val="1"/>
                <c:pt idx="0">
                  <c:v>B-b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Transformation!$AV$2:$BD$2</c:f>
              <c:numCache>
                <c:formatCode>0.000</c:formatCode>
                <c:ptCount val="9"/>
                <c:pt idx="0">
                  <c:v>0.64900000000000091</c:v>
                </c:pt>
                <c:pt idx="1">
                  <c:v>0.58900000000000041</c:v>
                </c:pt>
                <c:pt idx="2">
                  <c:v>0.95500000000000007</c:v>
                </c:pt>
                <c:pt idx="3">
                  <c:v>0.89700000000000024</c:v>
                </c:pt>
                <c:pt idx="4">
                  <c:v>0.96699999999999875</c:v>
                </c:pt>
                <c:pt idx="5">
                  <c:v>0.52200000000000024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xVal>
          <c:yVal>
            <c:numRef>
              <c:f>Transformation!$AV$4:$BD$4</c:f>
              <c:numCache>
                <c:formatCode>0.000</c:formatCode>
                <c:ptCount val="9"/>
                <c:pt idx="0">
                  <c:v>22.565184012821618</c:v>
                </c:pt>
                <c:pt idx="1">
                  <c:v>22.549399048293402</c:v>
                </c:pt>
                <c:pt idx="2">
                  <c:v>22.709712936270286</c:v>
                </c:pt>
                <c:pt idx="3">
                  <c:v>22.661401015200596</c:v>
                </c:pt>
                <c:pt idx="4">
                  <c:v>22.72486293559739</c:v>
                </c:pt>
                <c:pt idx="5">
                  <c:v>22.55236577033228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F-40A7-A4E3-A9D158002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422592"/>
        <c:axId val="123428864"/>
      </c:scatterChart>
      <c:valAx>
        <c:axId val="12342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B-V</a:t>
                </a:r>
              </a:p>
            </c:rich>
          </c:tx>
          <c:layout/>
          <c:overlay val="0"/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428864"/>
        <c:crosses val="autoZero"/>
        <c:crossBetween val="midCat"/>
      </c:valAx>
      <c:valAx>
        <c:axId val="12342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B-b</a:t>
                </a:r>
              </a:p>
            </c:rich>
          </c:tx>
          <c:layout/>
          <c:overlay val="0"/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42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compare!$B$4</c:f>
              <c:strCache>
                <c:ptCount val="1"/>
                <c:pt idx="0">
                  <c:v>Synthetic Filter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compare!$D$5:$D$261</c:f>
                <c:numCache>
                  <c:formatCode>General</c:formatCode>
                  <c:ptCount val="257"/>
                  <c:pt idx="0">
                    <c:v>2.5662781907075816E-2</c:v>
                  </c:pt>
                  <c:pt idx="1">
                    <c:v>2.2045172062909579E-2</c:v>
                  </c:pt>
                  <c:pt idx="2">
                    <c:v>2.3783969348594485E-2</c:v>
                  </c:pt>
                  <c:pt idx="3">
                    <c:v>3.2187699066331579E-2</c:v>
                  </c:pt>
                  <c:pt idx="4">
                    <c:v>3.3019926292613327E-2</c:v>
                  </c:pt>
                  <c:pt idx="5">
                    <c:v>2.8402931977887253E-2</c:v>
                  </c:pt>
                  <c:pt idx="6">
                    <c:v>9.9998484194772051E-3</c:v>
                  </c:pt>
                  <c:pt idx="7">
                    <c:v>1.7949163558580238E-2</c:v>
                  </c:pt>
                  <c:pt idx="8">
                    <c:v>4.5024503080837622E-2</c:v>
                  </c:pt>
                  <c:pt idx="9">
                    <c:v>2.1773876320571792E-2</c:v>
                  </c:pt>
                  <c:pt idx="10">
                    <c:v>2.506955077455977E-2</c:v>
                  </c:pt>
                  <c:pt idx="11">
                    <c:v>1.392150115587242E-2</c:v>
                  </c:pt>
                  <c:pt idx="12">
                    <c:v>2.5255792002269135E-2</c:v>
                  </c:pt>
                  <c:pt idx="13">
                    <c:v>2.6556200110384797E-2</c:v>
                  </c:pt>
                  <c:pt idx="14">
                    <c:v>3.4242525438917676E-2</c:v>
                  </c:pt>
                  <c:pt idx="15">
                    <c:v>1.3395719019878337E-2</c:v>
                  </c:pt>
                  <c:pt idx="16">
                    <c:v>2.7110539982528173E-2</c:v>
                  </c:pt>
                  <c:pt idx="17">
                    <c:v>1.3884440696829072E-2</c:v>
                  </c:pt>
                  <c:pt idx="18">
                    <c:v>2.5204900949826952E-2</c:v>
                  </c:pt>
                  <c:pt idx="19">
                    <c:v>3.6887608402046017E-2</c:v>
                  </c:pt>
                  <c:pt idx="20">
                    <c:v>2.1053938657522253E-2</c:v>
                  </c:pt>
                  <c:pt idx="21">
                    <c:v>2.6996317213556435E-2</c:v>
                  </c:pt>
                  <c:pt idx="22">
                    <c:v>3.1480587902720188E-2</c:v>
                  </c:pt>
                  <c:pt idx="23">
                    <c:v>3.1338392156234858E-2</c:v>
                  </c:pt>
                  <c:pt idx="24">
                    <c:v>4.6890224364469858E-2</c:v>
                  </c:pt>
                  <c:pt idx="25">
                    <c:v>4.8920211136057157E-2</c:v>
                  </c:pt>
                  <c:pt idx="26">
                    <c:v>1.9173324209203906E-2</c:v>
                  </c:pt>
                  <c:pt idx="27">
                    <c:v>1.7511780020996334E-2</c:v>
                  </c:pt>
                  <c:pt idx="28">
                    <c:v>7.6910425658980198E-3</c:v>
                  </c:pt>
                  <c:pt idx="29">
                    <c:v>2.842159573865715E-2</c:v>
                  </c:pt>
                  <c:pt idx="30">
                    <c:v>1.7147377840947737E-2</c:v>
                  </c:pt>
                  <c:pt idx="31">
                    <c:v>4.5048883712028469E-2</c:v>
                  </c:pt>
                  <c:pt idx="32">
                    <c:v>3.0410661239610125E-2</c:v>
                  </c:pt>
                  <c:pt idx="33">
                    <c:v>1.4568870885154992E-2</c:v>
                  </c:pt>
                  <c:pt idx="34">
                    <c:v>3.5451603446497441E-2</c:v>
                  </c:pt>
                  <c:pt idx="35">
                    <c:v>2.2774831262623581E-2</c:v>
                  </c:pt>
                  <c:pt idx="36">
                    <c:v>2.5849488249386977E-2</c:v>
                  </c:pt>
                  <c:pt idx="37">
                    <c:v>3.4810590326882912E-2</c:v>
                  </c:pt>
                  <c:pt idx="38">
                    <c:v>3.283550900011957E-2</c:v>
                  </c:pt>
                  <c:pt idx="39">
                    <c:v>2.523745603927521E-2</c:v>
                  </c:pt>
                  <c:pt idx="40">
                    <c:v>2.7935518688287749E-2</c:v>
                  </c:pt>
                  <c:pt idx="41">
                    <c:v>3.1533700518639352E-2</c:v>
                  </c:pt>
                  <c:pt idx="42">
                    <c:v>3.3853911047303779E-2</c:v>
                  </c:pt>
                  <c:pt idx="43">
                    <c:v>2.3358296047755734E-2</c:v>
                  </c:pt>
                  <c:pt idx="44">
                    <c:v>3.6625516115140228E-2</c:v>
                  </c:pt>
                  <c:pt idx="45">
                    <c:v>2.6748792729460607E-2</c:v>
                  </c:pt>
                  <c:pt idx="46">
                    <c:v>3.2796326217508262E-2</c:v>
                  </c:pt>
                  <c:pt idx="47">
                    <c:v>2.9259748837278072E-2</c:v>
                  </c:pt>
                  <c:pt idx="48">
                    <c:v>2.4111868862714807E-2</c:v>
                  </c:pt>
                  <c:pt idx="49">
                    <c:v>3.0654984764650568E-2</c:v>
                  </c:pt>
                  <c:pt idx="50">
                    <c:v>3.2474533888930776E-2</c:v>
                  </c:pt>
                  <c:pt idx="51">
                    <c:v>1.7338217419066597E-2</c:v>
                  </c:pt>
                  <c:pt idx="52">
                    <c:v>2.1474530824787511E-2</c:v>
                  </c:pt>
                  <c:pt idx="53">
                    <c:v>1.5823242138883573E-2</c:v>
                  </c:pt>
                  <c:pt idx="54">
                    <c:v>2.6694883293026637E-2</c:v>
                  </c:pt>
                  <c:pt idx="55">
                    <c:v>3.1107831696528247E-2</c:v>
                  </c:pt>
                  <c:pt idx="56">
                    <c:v>3.246230532550981E-2</c:v>
                  </c:pt>
                  <c:pt idx="57">
                    <c:v>2.0906320579195118E-2</c:v>
                  </c:pt>
                  <c:pt idx="58">
                    <c:v>2.9428217272036636E-2</c:v>
                  </c:pt>
                  <c:pt idx="59">
                    <c:v>1.6415722115680983E-2</c:v>
                  </c:pt>
                  <c:pt idx="60">
                    <c:v>9.7838974701624434E-3</c:v>
                  </c:pt>
                  <c:pt idx="61">
                    <c:v>2.9834699605826662E-2</c:v>
                  </c:pt>
                  <c:pt idx="62">
                    <c:v>2.4732097755987004E-2</c:v>
                  </c:pt>
                  <c:pt idx="63">
                    <c:v>1.8285468037860686E-2</c:v>
                  </c:pt>
                  <c:pt idx="64">
                    <c:v>1.7415143628622766E-2</c:v>
                  </c:pt>
                  <c:pt idx="65">
                    <c:v>2.0741004732872239E-2</c:v>
                  </c:pt>
                  <c:pt idx="66">
                    <c:v>2.3200161249782178E-2</c:v>
                  </c:pt>
                  <c:pt idx="67">
                    <c:v>1.7384441629571569E-2</c:v>
                  </c:pt>
                  <c:pt idx="68">
                    <c:v>4.1268337829007413E-2</c:v>
                  </c:pt>
                  <c:pt idx="69">
                    <c:v>2.3196822079188183E-2</c:v>
                  </c:pt>
                  <c:pt idx="70">
                    <c:v>4.2779702093164056E-2</c:v>
                  </c:pt>
                  <c:pt idx="71">
                    <c:v>4.0007737086990673E-2</c:v>
                  </c:pt>
                  <c:pt idx="72">
                    <c:v>5.0868942276785914E-2</c:v>
                  </c:pt>
                  <c:pt idx="73">
                    <c:v>3.1900826134883611E-2</c:v>
                  </c:pt>
                  <c:pt idx="74">
                    <c:v>1.7897312016240129E-2</c:v>
                  </c:pt>
                  <c:pt idx="75">
                    <c:v>9.6369731281094589E-3</c:v>
                  </c:pt>
                  <c:pt idx="76">
                    <c:v>1.3114242543141658E-2</c:v>
                  </c:pt>
                  <c:pt idx="77">
                    <c:v>1.616046000758543E-2</c:v>
                  </c:pt>
                  <c:pt idx="78">
                    <c:v>3.8605724015090812E-2</c:v>
                  </c:pt>
                  <c:pt idx="79">
                    <c:v>2.1654761119367354E-2</c:v>
                  </c:pt>
                  <c:pt idx="80">
                    <c:v>2.6735749833815808E-2</c:v>
                  </c:pt>
                  <c:pt idx="81">
                    <c:v>4.226207603713017E-2</c:v>
                  </c:pt>
                  <c:pt idx="82">
                    <c:v>1.7326017492526633E-2</c:v>
                  </c:pt>
                  <c:pt idx="83">
                    <c:v>4.4086975863910569E-2</c:v>
                  </c:pt>
                  <c:pt idx="84">
                    <c:v>3.0559757214956226E-2</c:v>
                  </c:pt>
                  <c:pt idx="85">
                    <c:v>3.0317055397976116E-2</c:v>
                  </c:pt>
                  <c:pt idx="86">
                    <c:v>3.4345179370738964E-2</c:v>
                  </c:pt>
                  <c:pt idx="87">
                    <c:v>2.1109479421239266E-2</c:v>
                  </c:pt>
                  <c:pt idx="88">
                    <c:v>1.7330654176068432E-2</c:v>
                  </c:pt>
                  <c:pt idx="89">
                    <c:v>1.1215430647120179E-2</c:v>
                  </c:pt>
                  <c:pt idx="90">
                    <c:v>3.3000259619370191E-2</c:v>
                  </c:pt>
                  <c:pt idx="91">
                    <c:v>2.3895834947693217E-2</c:v>
                  </c:pt>
                  <c:pt idx="92">
                    <c:v>2.0417431299244383E-2</c:v>
                  </c:pt>
                  <c:pt idx="93">
                    <c:v>1.7523423218539835E-2</c:v>
                  </c:pt>
                  <c:pt idx="94">
                    <c:v>1.2025498347380675E-2</c:v>
                  </c:pt>
                  <c:pt idx="95">
                    <c:v>9.6586385386509491E-3</c:v>
                  </c:pt>
                  <c:pt idx="96">
                    <c:v>3.690463465724747E-2</c:v>
                  </c:pt>
                  <c:pt idx="97">
                    <c:v>2.1953883027843075E-2</c:v>
                  </c:pt>
                  <c:pt idx="98">
                    <c:v>3.1767240326986912E-2</c:v>
                  </c:pt>
                  <c:pt idx="99">
                    <c:v>1.7091987426120742E-2</c:v>
                  </c:pt>
                  <c:pt idx="100">
                    <c:v>2.6639149141159633E-2</c:v>
                  </c:pt>
                  <c:pt idx="101">
                    <c:v>2.5874372751222677E-2</c:v>
                  </c:pt>
                  <c:pt idx="102">
                    <c:v>2.1146921007006582E-2</c:v>
                  </c:pt>
                  <c:pt idx="103">
                    <c:v>3.9427000168080116E-2</c:v>
                  </c:pt>
                  <c:pt idx="104">
                    <c:v>1.6000811615861948E-2</c:v>
                  </c:pt>
                  <c:pt idx="105">
                    <c:v>7.8886293581910058E-3</c:v>
                  </c:pt>
                  <c:pt idx="106">
                    <c:v>1.6593712464108384E-2</c:v>
                  </c:pt>
                  <c:pt idx="107">
                    <c:v>4.1957014854011702E-2</c:v>
                  </c:pt>
                  <c:pt idx="108">
                    <c:v>2.3060915592432014E-2</c:v>
                  </c:pt>
                  <c:pt idx="109">
                    <c:v>6.4198528202730077E-3</c:v>
                  </c:pt>
                  <c:pt idx="110">
                    <c:v>8.8233139151275095E-3</c:v>
                  </c:pt>
                  <c:pt idx="111">
                    <c:v>2.105004418828519E-2</c:v>
                  </c:pt>
                  <c:pt idx="112">
                    <c:v>3.1287133155005899E-2</c:v>
                  </c:pt>
                  <c:pt idx="113">
                    <c:v>1.6086300683870049E-2</c:v>
                  </c:pt>
                  <c:pt idx="114">
                    <c:v>2.3648241110342871E-2</c:v>
                  </c:pt>
                  <c:pt idx="115">
                    <c:v>1.3087207576615533E-2</c:v>
                  </c:pt>
                  <c:pt idx="116">
                    <c:v>1.5471986909088313E-2</c:v>
                  </c:pt>
                  <c:pt idx="117">
                    <c:v>1.0089304827855944E-2</c:v>
                  </c:pt>
                  <c:pt idx="118">
                    <c:v>1.240709842673348E-2</c:v>
                  </c:pt>
                  <c:pt idx="119">
                    <c:v>1.5727188035662334E-2</c:v>
                  </c:pt>
                  <c:pt idx="120">
                    <c:v>1.3291164588064454E-2</c:v>
                  </c:pt>
                  <c:pt idx="121">
                    <c:v>3.8018625404995524E-2</c:v>
                  </c:pt>
                  <c:pt idx="122">
                    <c:v>2.0438584216272961E-2</c:v>
                  </c:pt>
                  <c:pt idx="123">
                    <c:v>9.4582790904287443E-3</c:v>
                  </c:pt>
                  <c:pt idx="124">
                    <c:v>3.3858625908412952E-2</c:v>
                  </c:pt>
                  <c:pt idx="125">
                    <c:v>2.2290968763964272E-2</c:v>
                  </c:pt>
                  <c:pt idx="126">
                    <c:v>2.2103663694323629E-2</c:v>
                  </c:pt>
                  <c:pt idx="127">
                    <c:v>3.12554525332834E-2</c:v>
                  </c:pt>
                  <c:pt idx="128">
                    <c:v>2.5314798840261075E-2</c:v>
                  </c:pt>
                  <c:pt idx="129">
                    <c:v>2.555978744742373E-2</c:v>
                  </c:pt>
                  <c:pt idx="130">
                    <c:v>1.8204935190063633E-2</c:v>
                  </c:pt>
                  <c:pt idx="131">
                    <c:v>2.0328647033268289E-2</c:v>
                  </c:pt>
                  <c:pt idx="132">
                    <c:v>3.5039089021748904E-2</c:v>
                  </c:pt>
                  <c:pt idx="133">
                    <c:v>3.0378543363566282E-2</c:v>
                  </c:pt>
                  <c:pt idx="134">
                    <c:v>1.8371197568801644E-2</c:v>
                  </c:pt>
                  <c:pt idx="135">
                    <c:v>2.4292156896389729E-2</c:v>
                  </c:pt>
                  <c:pt idx="136">
                    <c:v>1.8934606286201163E-2</c:v>
                  </c:pt>
                  <c:pt idx="137">
                    <c:v>3.0658519454668746E-2</c:v>
                  </c:pt>
                  <c:pt idx="138">
                    <c:v>3.5456997144266304E-2</c:v>
                  </c:pt>
                  <c:pt idx="139">
                    <c:v>2.0241021992511873E-2</c:v>
                  </c:pt>
                  <c:pt idx="140">
                    <c:v>2.2790213454209476E-2</c:v>
                  </c:pt>
                  <c:pt idx="141">
                    <c:v>3.144459188642356E-2</c:v>
                  </c:pt>
                  <c:pt idx="142">
                    <c:v>1.8948488266623344E-2</c:v>
                  </c:pt>
                  <c:pt idx="143">
                    <c:v>2.7476370881473255E-2</c:v>
                  </c:pt>
                  <c:pt idx="144">
                    <c:v>2.1921633601798482E-2</c:v>
                  </c:pt>
                  <c:pt idx="145">
                    <c:v>4.6761013392437503E-2</c:v>
                  </c:pt>
                  <c:pt idx="146">
                    <c:v>2.0623900409838986E-2</c:v>
                  </c:pt>
                  <c:pt idx="147">
                    <c:v>1.3708284617187018E-2</c:v>
                  </c:pt>
                  <c:pt idx="148">
                    <c:v>1.3139924870700944E-2</c:v>
                  </c:pt>
                  <c:pt idx="149">
                    <c:v>1.2462698470045924E-2</c:v>
                  </c:pt>
                  <c:pt idx="150">
                    <c:v>4.5411314173945526E-2</c:v>
                  </c:pt>
                  <c:pt idx="151">
                    <c:v>4.0845812352140409E-2</c:v>
                  </c:pt>
                  <c:pt idx="152">
                    <c:v>4.5776200523469229E-2</c:v>
                  </c:pt>
                  <c:pt idx="153">
                    <c:v>2.1717546627490956E-2</c:v>
                  </c:pt>
                  <c:pt idx="154">
                    <c:v>3.9553104922493039E-2</c:v>
                  </c:pt>
                  <c:pt idx="155">
                    <c:v>2.5070334776253544E-2</c:v>
                  </c:pt>
                  <c:pt idx="156">
                    <c:v>9.5849984775377914E-3</c:v>
                  </c:pt>
                  <c:pt idx="157">
                    <c:v>2.0016415603512736E-2</c:v>
                  </c:pt>
                  <c:pt idx="158">
                    <c:v>1.1574634460683854E-2</c:v>
                  </c:pt>
                  <c:pt idx="159">
                    <c:v>3.2493965541125061E-2</c:v>
                  </c:pt>
                  <c:pt idx="160">
                    <c:v>4.1810287538888671E-2</c:v>
                  </c:pt>
                  <c:pt idx="161">
                    <c:v>2.5998095498555612E-2</c:v>
                  </c:pt>
                  <c:pt idx="162">
                    <c:v>2.1328639942679434E-2</c:v>
                  </c:pt>
                  <c:pt idx="163">
                    <c:v>2.9194858174735775E-2</c:v>
                  </c:pt>
                  <c:pt idx="164">
                    <c:v>2.9955569095024653E-2</c:v>
                  </c:pt>
                  <c:pt idx="165">
                    <c:v>3.445290032108065E-2</c:v>
                  </c:pt>
                  <c:pt idx="166">
                    <c:v>3.9973742307664283E-2</c:v>
                  </c:pt>
                  <c:pt idx="167">
                    <c:v>3.5539369826857473E-2</c:v>
                  </c:pt>
                  <c:pt idx="168">
                    <c:v>3.1078119324262344E-2</c:v>
                  </c:pt>
                  <c:pt idx="169">
                    <c:v>2.5577948197101647E-2</c:v>
                  </c:pt>
                  <c:pt idx="170">
                    <c:v>1.7808709278191601E-2</c:v>
                  </c:pt>
                  <c:pt idx="171">
                    <c:v>3.8437673298453115E-2</c:v>
                  </c:pt>
                  <c:pt idx="172">
                    <c:v>4.720045083417742E-2</c:v>
                  </c:pt>
                  <c:pt idx="173">
                    <c:v>1.5292598341060787E-2</c:v>
                  </c:pt>
                  <c:pt idx="174">
                    <c:v>4.9081675904654974E-2</c:v>
                  </c:pt>
                  <c:pt idx="175">
                    <c:v>2.6630614865648855E-2</c:v>
                  </c:pt>
                  <c:pt idx="176">
                    <c:v>4.0259006757023888E-2</c:v>
                  </c:pt>
                  <c:pt idx="177">
                    <c:v>2.8297719120950113E-2</c:v>
                  </c:pt>
                  <c:pt idx="178">
                    <c:v>1.9825885184544586E-2</c:v>
                  </c:pt>
                  <c:pt idx="179">
                    <c:v>1.5255806126199024E-2</c:v>
                  </c:pt>
                  <c:pt idx="180">
                    <c:v>2.077044549597085E-2</c:v>
                  </c:pt>
                  <c:pt idx="181">
                    <c:v>3.2761407847989941E-2</c:v>
                  </c:pt>
                  <c:pt idx="182">
                    <c:v>1.6951179268704413E-2</c:v>
                  </c:pt>
                  <c:pt idx="183">
                    <c:v>1.9782897998130908E-2</c:v>
                  </c:pt>
                  <c:pt idx="184">
                    <c:v>3.9880794418353564E-2</c:v>
                  </c:pt>
                  <c:pt idx="185">
                    <c:v>1.5139697113835556E-2</c:v>
                  </c:pt>
                  <c:pt idx="186">
                    <c:v>1.6846048058078423E-2</c:v>
                  </c:pt>
                  <c:pt idx="187">
                    <c:v>3.2764183226332073E-2</c:v>
                  </c:pt>
                  <c:pt idx="188">
                    <c:v>4.2306223528898325E-2</c:v>
                  </c:pt>
                  <c:pt idx="189">
                    <c:v>2.0404265738795294E-2</c:v>
                  </c:pt>
                  <c:pt idx="190">
                    <c:v>1.9474138375435275E-2</c:v>
                  </c:pt>
                  <c:pt idx="191">
                    <c:v>3.1129783583710186E-2</c:v>
                  </c:pt>
                  <c:pt idx="192">
                    <c:v>1.3614047656559205E-2</c:v>
                  </c:pt>
                  <c:pt idx="193">
                    <c:v>3.0729136427670316E-2</c:v>
                  </c:pt>
                  <c:pt idx="194">
                    <c:v>2.0959624176555135E-2</c:v>
                  </c:pt>
                  <c:pt idx="195">
                    <c:v>5.0398068714705653E-2</c:v>
                  </c:pt>
                  <c:pt idx="196">
                    <c:v>3.198855685460858E-2</c:v>
                  </c:pt>
                  <c:pt idx="197">
                    <c:v>2.7501444849636337E-2</c:v>
                  </c:pt>
                  <c:pt idx="198">
                    <c:v>3.3712715682891428E-2</c:v>
                  </c:pt>
                  <c:pt idx="199">
                    <c:v>3.3743910684364137E-2</c:v>
                  </c:pt>
                  <c:pt idx="200">
                    <c:v>2.552763124191126E-2</c:v>
                  </c:pt>
                  <c:pt idx="201">
                    <c:v>1.8482947914695468E-2</c:v>
                  </c:pt>
                  <c:pt idx="202">
                    <c:v>3.202220963341576E-2</c:v>
                  </c:pt>
                  <c:pt idx="203">
                    <c:v>1.0909075570445822E-2</c:v>
                  </c:pt>
                  <c:pt idx="204">
                    <c:v>6.6554693190844279E-3</c:v>
                  </c:pt>
                  <c:pt idx="205">
                    <c:v>3.1512378760381168E-2</c:v>
                  </c:pt>
                  <c:pt idx="206">
                    <c:v>1.9209276657989705E-2</c:v>
                  </c:pt>
                  <c:pt idx="207">
                    <c:v>1.7708499507159324E-2</c:v>
                  </c:pt>
                  <c:pt idx="208">
                    <c:v>2.8368503010309434E-2</c:v>
                  </c:pt>
                  <c:pt idx="209">
                    <c:v>2.3644429571857691E-2</c:v>
                  </c:pt>
                  <c:pt idx="210">
                    <c:v>1.9815398682814581E-2</c:v>
                  </c:pt>
                  <c:pt idx="211">
                    <c:v>3.0786950712551057E-2</c:v>
                  </c:pt>
                  <c:pt idx="212">
                    <c:v>2.7542234903060302E-2</c:v>
                  </c:pt>
                  <c:pt idx="213">
                    <c:v>2.5195433952373822E-2</c:v>
                  </c:pt>
                  <c:pt idx="214">
                    <c:v>3.022929892552639E-2</c:v>
                  </c:pt>
                  <c:pt idx="215">
                    <c:v>3.1844735033598949E-2</c:v>
                  </c:pt>
                  <c:pt idx="216">
                    <c:v>1.4872395097874282E-2</c:v>
                  </c:pt>
                  <c:pt idx="217">
                    <c:v>2.1590339182332604E-2</c:v>
                  </c:pt>
                  <c:pt idx="218">
                    <c:v>1.9887817257352978E-2</c:v>
                  </c:pt>
                  <c:pt idx="219">
                    <c:v>1.1564304547668942E-2</c:v>
                  </c:pt>
                  <c:pt idx="220">
                    <c:v>1.891984491983412E-2</c:v>
                  </c:pt>
                  <c:pt idx="221">
                    <c:v>4.4774856990844547E-2</c:v>
                  </c:pt>
                  <c:pt idx="222">
                    <c:v>3.2223215892600326E-2</c:v>
                  </c:pt>
                  <c:pt idx="223">
                    <c:v>2.5696760428408828E-2</c:v>
                  </c:pt>
                  <c:pt idx="224">
                    <c:v>4.3056240121278011E-2</c:v>
                  </c:pt>
                  <c:pt idx="225">
                    <c:v>2.6597264285785752E-2</c:v>
                  </c:pt>
                  <c:pt idx="226">
                    <c:v>3.7618055425180159E-2</c:v>
                  </c:pt>
                  <c:pt idx="227">
                    <c:v>3.1621797174897291E-2</c:v>
                  </c:pt>
                  <c:pt idx="228">
                    <c:v>3.3476210835672732E-2</c:v>
                  </c:pt>
                  <c:pt idx="229">
                    <c:v>5.5657045681377186E-2</c:v>
                  </c:pt>
                  <c:pt idx="230">
                    <c:v>3.2141120143382877E-2</c:v>
                  </c:pt>
                  <c:pt idx="231">
                    <c:v>3.6271574478834036E-2</c:v>
                  </c:pt>
                  <c:pt idx="232">
                    <c:v>5.1007065452140933E-2</c:v>
                  </c:pt>
                  <c:pt idx="233">
                    <c:v>1.3496382167004169E-2</c:v>
                  </c:pt>
                  <c:pt idx="234">
                    <c:v>3.1982553927649267E-2</c:v>
                  </c:pt>
                  <c:pt idx="235">
                    <c:v>3.4944267110424407E-2</c:v>
                  </c:pt>
                  <c:pt idx="236">
                    <c:v>3.1720815203236045E-2</c:v>
                  </c:pt>
                  <c:pt idx="237">
                    <c:v>1.9046971772913222E-2</c:v>
                  </c:pt>
                  <c:pt idx="238">
                    <c:v>2.9484668863944585E-2</c:v>
                  </c:pt>
                  <c:pt idx="239">
                    <c:v>6.3469484497033948E-2</c:v>
                  </c:pt>
                  <c:pt idx="240">
                    <c:v>3.1321454814672078E-2</c:v>
                  </c:pt>
                  <c:pt idx="241">
                    <c:v>1.8101546938718589E-2</c:v>
                  </c:pt>
                  <c:pt idx="242">
                    <c:v>2.3856870819725786E-2</c:v>
                  </c:pt>
                  <c:pt idx="243">
                    <c:v>5.1465635377664722E-2</c:v>
                  </c:pt>
                  <c:pt idx="244">
                    <c:v>3.8307180120839716E-2</c:v>
                  </c:pt>
                  <c:pt idx="245">
                    <c:v>3.597538613925929E-2</c:v>
                  </c:pt>
                  <c:pt idx="246">
                    <c:v>1.5500560452769872E-2</c:v>
                  </c:pt>
                  <c:pt idx="247">
                    <c:v>2.5117463491631166E-2</c:v>
                  </c:pt>
                  <c:pt idx="248">
                    <c:v>4.5250516827903507E-2</c:v>
                  </c:pt>
                  <c:pt idx="249">
                    <c:v>3.4654762543119721E-2</c:v>
                  </c:pt>
                  <c:pt idx="250">
                    <c:v>4.329121780394117E-2</c:v>
                  </c:pt>
                  <c:pt idx="251">
                    <c:v>6.3562043690854622E-2</c:v>
                  </c:pt>
                  <c:pt idx="252">
                    <c:v>3.5745572727239237E-2</c:v>
                  </c:pt>
                  <c:pt idx="253">
                    <c:v>3.0293004971480471E-2</c:v>
                  </c:pt>
                  <c:pt idx="254">
                    <c:v>2.0401372084871271E-2</c:v>
                  </c:pt>
                  <c:pt idx="255">
                    <c:v>5.5195324331364565E-2</c:v>
                  </c:pt>
                  <c:pt idx="256">
                    <c:v>1.5827403487731616E-2</c:v>
                  </c:pt>
                </c:numCache>
              </c:numRef>
            </c:plus>
            <c:minus>
              <c:numRef>
                <c:f>compare!$D$5:$D$261</c:f>
                <c:numCache>
                  <c:formatCode>General</c:formatCode>
                  <c:ptCount val="257"/>
                  <c:pt idx="0">
                    <c:v>2.5662781907075816E-2</c:v>
                  </c:pt>
                  <c:pt idx="1">
                    <c:v>2.2045172062909579E-2</c:v>
                  </c:pt>
                  <c:pt idx="2">
                    <c:v>2.3783969348594485E-2</c:v>
                  </c:pt>
                  <c:pt idx="3">
                    <c:v>3.2187699066331579E-2</c:v>
                  </c:pt>
                  <c:pt idx="4">
                    <c:v>3.3019926292613327E-2</c:v>
                  </c:pt>
                  <c:pt idx="5">
                    <c:v>2.8402931977887253E-2</c:v>
                  </c:pt>
                  <c:pt idx="6">
                    <c:v>9.9998484194772051E-3</c:v>
                  </c:pt>
                  <c:pt idx="7">
                    <c:v>1.7949163558580238E-2</c:v>
                  </c:pt>
                  <c:pt idx="8">
                    <c:v>4.5024503080837622E-2</c:v>
                  </c:pt>
                  <c:pt idx="9">
                    <c:v>2.1773876320571792E-2</c:v>
                  </c:pt>
                  <c:pt idx="10">
                    <c:v>2.506955077455977E-2</c:v>
                  </c:pt>
                  <c:pt idx="11">
                    <c:v>1.392150115587242E-2</c:v>
                  </c:pt>
                  <c:pt idx="12">
                    <c:v>2.5255792002269135E-2</c:v>
                  </c:pt>
                  <c:pt idx="13">
                    <c:v>2.6556200110384797E-2</c:v>
                  </c:pt>
                  <c:pt idx="14">
                    <c:v>3.4242525438917676E-2</c:v>
                  </c:pt>
                  <c:pt idx="15">
                    <c:v>1.3395719019878337E-2</c:v>
                  </c:pt>
                  <c:pt idx="16">
                    <c:v>2.7110539982528173E-2</c:v>
                  </c:pt>
                  <c:pt idx="17">
                    <c:v>1.3884440696829072E-2</c:v>
                  </c:pt>
                  <c:pt idx="18">
                    <c:v>2.5204900949826952E-2</c:v>
                  </c:pt>
                  <c:pt idx="19">
                    <c:v>3.6887608402046017E-2</c:v>
                  </c:pt>
                  <c:pt idx="20">
                    <c:v>2.1053938657522253E-2</c:v>
                  </c:pt>
                  <c:pt idx="21">
                    <c:v>2.6996317213556435E-2</c:v>
                  </c:pt>
                  <c:pt idx="22">
                    <c:v>3.1480587902720188E-2</c:v>
                  </c:pt>
                  <c:pt idx="23">
                    <c:v>3.1338392156234858E-2</c:v>
                  </c:pt>
                  <c:pt idx="24">
                    <c:v>4.6890224364469858E-2</c:v>
                  </c:pt>
                  <c:pt idx="25">
                    <c:v>4.8920211136057157E-2</c:v>
                  </c:pt>
                  <c:pt idx="26">
                    <c:v>1.9173324209203906E-2</c:v>
                  </c:pt>
                  <c:pt idx="27">
                    <c:v>1.7511780020996334E-2</c:v>
                  </c:pt>
                  <c:pt idx="28">
                    <c:v>7.6910425658980198E-3</c:v>
                  </c:pt>
                  <c:pt idx="29">
                    <c:v>2.842159573865715E-2</c:v>
                  </c:pt>
                  <c:pt idx="30">
                    <c:v>1.7147377840947737E-2</c:v>
                  </c:pt>
                  <c:pt idx="31">
                    <c:v>4.5048883712028469E-2</c:v>
                  </c:pt>
                  <c:pt idx="32">
                    <c:v>3.0410661239610125E-2</c:v>
                  </c:pt>
                  <c:pt idx="33">
                    <c:v>1.4568870885154992E-2</c:v>
                  </c:pt>
                  <c:pt idx="34">
                    <c:v>3.5451603446497441E-2</c:v>
                  </c:pt>
                  <c:pt idx="35">
                    <c:v>2.2774831262623581E-2</c:v>
                  </c:pt>
                  <c:pt idx="36">
                    <c:v>2.5849488249386977E-2</c:v>
                  </c:pt>
                  <c:pt idx="37">
                    <c:v>3.4810590326882912E-2</c:v>
                  </c:pt>
                  <c:pt idx="38">
                    <c:v>3.283550900011957E-2</c:v>
                  </c:pt>
                  <c:pt idx="39">
                    <c:v>2.523745603927521E-2</c:v>
                  </c:pt>
                  <c:pt idx="40">
                    <c:v>2.7935518688287749E-2</c:v>
                  </c:pt>
                  <c:pt idx="41">
                    <c:v>3.1533700518639352E-2</c:v>
                  </c:pt>
                  <c:pt idx="42">
                    <c:v>3.3853911047303779E-2</c:v>
                  </c:pt>
                  <c:pt idx="43">
                    <c:v>2.3358296047755734E-2</c:v>
                  </c:pt>
                  <c:pt idx="44">
                    <c:v>3.6625516115140228E-2</c:v>
                  </c:pt>
                  <c:pt idx="45">
                    <c:v>2.6748792729460607E-2</c:v>
                  </c:pt>
                  <c:pt idx="46">
                    <c:v>3.2796326217508262E-2</c:v>
                  </c:pt>
                  <c:pt idx="47">
                    <c:v>2.9259748837278072E-2</c:v>
                  </c:pt>
                  <c:pt idx="48">
                    <c:v>2.4111868862714807E-2</c:v>
                  </c:pt>
                  <c:pt idx="49">
                    <c:v>3.0654984764650568E-2</c:v>
                  </c:pt>
                  <c:pt idx="50">
                    <c:v>3.2474533888930776E-2</c:v>
                  </c:pt>
                  <c:pt idx="51">
                    <c:v>1.7338217419066597E-2</c:v>
                  </c:pt>
                  <c:pt idx="52">
                    <c:v>2.1474530824787511E-2</c:v>
                  </c:pt>
                  <c:pt idx="53">
                    <c:v>1.5823242138883573E-2</c:v>
                  </c:pt>
                  <c:pt idx="54">
                    <c:v>2.6694883293026637E-2</c:v>
                  </c:pt>
                  <c:pt idx="55">
                    <c:v>3.1107831696528247E-2</c:v>
                  </c:pt>
                  <c:pt idx="56">
                    <c:v>3.246230532550981E-2</c:v>
                  </c:pt>
                  <c:pt idx="57">
                    <c:v>2.0906320579195118E-2</c:v>
                  </c:pt>
                  <c:pt idx="58">
                    <c:v>2.9428217272036636E-2</c:v>
                  </c:pt>
                  <c:pt idx="59">
                    <c:v>1.6415722115680983E-2</c:v>
                  </c:pt>
                  <c:pt idx="60">
                    <c:v>9.7838974701624434E-3</c:v>
                  </c:pt>
                  <c:pt idx="61">
                    <c:v>2.9834699605826662E-2</c:v>
                  </c:pt>
                  <c:pt idx="62">
                    <c:v>2.4732097755987004E-2</c:v>
                  </c:pt>
                  <c:pt idx="63">
                    <c:v>1.8285468037860686E-2</c:v>
                  </c:pt>
                  <c:pt idx="64">
                    <c:v>1.7415143628622766E-2</c:v>
                  </c:pt>
                  <c:pt idx="65">
                    <c:v>2.0741004732872239E-2</c:v>
                  </c:pt>
                  <c:pt idx="66">
                    <c:v>2.3200161249782178E-2</c:v>
                  </c:pt>
                  <c:pt idx="67">
                    <c:v>1.7384441629571569E-2</c:v>
                  </c:pt>
                  <c:pt idx="68">
                    <c:v>4.1268337829007413E-2</c:v>
                  </c:pt>
                  <c:pt idx="69">
                    <c:v>2.3196822079188183E-2</c:v>
                  </c:pt>
                  <c:pt idx="70">
                    <c:v>4.2779702093164056E-2</c:v>
                  </c:pt>
                  <c:pt idx="71">
                    <c:v>4.0007737086990673E-2</c:v>
                  </c:pt>
                  <c:pt idx="72">
                    <c:v>5.0868942276785914E-2</c:v>
                  </c:pt>
                  <c:pt idx="73">
                    <c:v>3.1900826134883611E-2</c:v>
                  </c:pt>
                  <c:pt idx="74">
                    <c:v>1.7897312016240129E-2</c:v>
                  </c:pt>
                  <c:pt idx="75">
                    <c:v>9.6369731281094589E-3</c:v>
                  </c:pt>
                  <c:pt idx="76">
                    <c:v>1.3114242543141658E-2</c:v>
                  </c:pt>
                  <c:pt idx="77">
                    <c:v>1.616046000758543E-2</c:v>
                  </c:pt>
                  <c:pt idx="78">
                    <c:v>3.8605724015090812E-2</c:v>
                  </c:pt>
                  <c:pt idx="79">
                    <c:v>2.1654761119367354E-2</c:v>
                  </c:pt>
                  <c:pt idx="80">
                    <c:v>2.6735749833815808E-2</c:v>
                  </c:pt>
                  <c:pt idx="81">
                    <c:v>4.226207603713017E-2</c:v>
                  </c:pt>
                  <c:pt idx="82">
                    <c:v>1.7326017492526633E-2</c:v>
                  </c:pt>
                  <c:pt idx="83">
                    <c:v>4.4086975863910569E-2</c:v>
                  </c:pt>
                  <c:pt idx="84">
                    <c:v>3.0559757214956226E-2</c:v>
                  </c:pt>
                  <c:pt idx="85">
                    <c:v>3.0317055397976116E-2</c:v>
                  </c:pt>
                  <c:pt idx="86">
                    <c:v>3.4345179370738964E-2</c:v>
                  </c:pt>
                  <c:pt idx="87">
                    <c:v>2.1109479421239266E-2</c:v>
                  </c:pt>
                  <c:pt idx="88">
                    <c:v>1.7330654176068432E-2</c:v>
                  </c:pt>
                  <c:pt idx="89">
                    <c:v>1.1215430647120179E-2</c:v>
                  </c:pt>
                  <c:pt idx="90">
                    <c:v>3.3000259619370191E-2</c:v>
                  </c:pt>
                  <c:pt idx="91">
                    <c:v>2.3895834947693217E-2</c:v>
                  </c:pt>
                  <c:pt idx="92">
                    <c:v>2.0417431299244383E-2</c:v>
                  </c:pt>
                  <c:pt idx="93">
                    <c:v>1.7523423218539835E-2</c:v>
                  </c:pt>
                  <c:pt idx="94">
                    <c:v>1.2025498347380675E-2</c:v>
                  </c:pt>
                  <c:pt idx="95">
                    <c:v>9.6586385386509491E-3</c:v>
                  </c:pt>
                  <c:pt idx="96">
                    <c:v>3.690463465724747E-2</c:v>
                  </c:pt>
                  <c:pt idx="97">
                    <c:v>2.1953883027843075E-2</c:v>
                  </c:pt>
                  <c:pt idx="98">
                    <c:v>3.1767240326986912E-2</c:v>
                  </c:pt>
                  <c:pt idx="99">
                    <c:v>1.7091987426120742E-2</c:v>
                  </c:pt>
                  <c:pt idx="100">
                    <c:v>2.6639149141159633E-2</c:v>
                  </c:pt>
                  <c:pt idx="101">
                    <c:v>2.5874372751222677E-2</c:v>
                  </c:pt>
                  <c:pt idx="102">
                    <c:v>2.1146921007006582E-2</c:v>
                  </c:pt>
                  <c:pt idx="103">
                    <c:v>3.9427000168080116E-2</c:v>
                  </c:pt>
                  <c:pt idx="104">
                    <c:v>1.6000811615861948E-2</c:v>
                  </c:pt>
                  <c:pt idx="105">
                    <c:v>7.8886293581910058E-3</c:v>
                  </c:pt>
                  <c:pt idx="106">
                    <c:v>1.6593712464108384E-2</c:v>
                  </c:pt>
                  <c:pt idx="107">
                    <c:v>4.1957014854011702E-2</c:v>
                  </c:pt>
                  <c:pt idx="108">
                    <c:v>2.3060915592432014E-2</c:v>
                  </c:pt>
                  <c:pt idx="109">
                    <c:v>6.4198528202730077E-3</c:v>
                  </c:pt>
                  <c:pt idx="110">
                    <c:v>8.8233139151275095E-3</c:v>
                  </c:pt>
                  <c:pt idx="111">
                    <c:v>2.105004418828519E-2</c:v>
                  </c:pt>
                  <c:pt idx="112">
                    <c:v>3.1287133155005899E-2</c:v>
                  </c:pt>
                  <c:pt idx="113">
                    <c:v>1.6086300683870049E-2</c:v>
                  </c:pt>
                  <c:pt idx="114">
                    <c:v>2.3648241110342871E-2</c:v>
                  </c:pt>
                  <c:pt idx="115">
                    <c:v>1.3087207576615533E-2</c:v>
                  </c:pt>
                  <c:pt idx="116">
                    <c:v>1.5471986909088313E-2</c:v>
                  </c:pt>
                  <c:pt idx="117">
                    <c:v>1.0089304827855944E-2</c:v>
                  </c:pt>
                  <c:pt idx="118">
                    <c:v>1.240709842673348E-2</c:v>
                  </c:pt>
                  <c:pt idx="119">
                    <c:v>1.5727188035662334E-2</c:v>
                  </c:pt>
                  <c:pt idx="120">
                    <c:v>1.3291164588064454E-2</c:v>
                  </c:pt>
                  <c:pt idx="121">
                    <c:v>3.8018625404995524E-2</c:v>
                  </c:pt>
                  <c:pt idx="122">
                    <c:v>2.0438584216272961E-2</c:v>
                  </c:pt>
                  <c:pt idx="123">
                    <c:v>9.4582790904287443E-3</c:v>
                  </c:pt>
                  <c:pt idx="124">
                    <c:v>3.3858625908412952E-2</c:v>
                  </c:pt>
                  <c:pt idx="125">
                    <c:v>2.2290968763964272E-2</c:v>
                  </c:pt>
                  <c:pt idx="126">
                    <c:v>2.2103663694323629E-2</c:v>
                  </c:pt>
                  <c:pt idx="127">
                    <c:v>3.12554525332834E-2</c:v>
                  </c:pt>
                  <c:pt idx="128">
                    <c:v>2.5314798840261075E-2</c:v>
                  </c:pt>
                  <c:pt idx="129">
                    <c:v>2.555978744742373E-2</c:v>
                  </c:pt>
                  <c:pt idx="130">
                    <c:v>1.8204935190063633E-2</c:v>
                  </c:pt>
                  <c:pt idx="131">
                    <c:v>2.0328647033268289E-2</c:v>
                  </c:pt>
                  <c:pt idx="132">
                    <c:v>3.5039089021748904E-2</c:v>
                  </c:pt>
                  <c:pt idx="133">
                    <c:v>3.0378543363566282E-2</c:v>
                  </c:pt>
                  <c:pt idx="134">
                    <c:v>1.8371197568801644E-2</c:v>
                  </c:pt>
                  <c:pt idx="135">
                    <c:v>2.4292156896389729E-2</c:v>
                  </c:pt>
                  <c:pt idx="136">
                    <c:v>1.8934606286201163E-2</c:v>
                  </c:pt>
                  <c:pt idx="137">
                    <c:v>3.0658519454668746E-2</c:v>
                  </c:pt>
                  <c:pt idx="138">
                    <c:v>3.5456997144266304E-2</c:v>
                  </c:pt>
                  <c:pt idx="139">
                    <c:v>2.0241021992511873E-2</c:v>
                  </c:pt>
                  <c:pt idx="140">
                    <c:v>2.2790213454209476E-2</c:v>
                  </c:pt>
                  <c:pt idx="141">
                    <c:v>3.144459188642356E-2</c:v>
                  </c:pt>
                  <c:pt idx="142">
                    <c:v>1.8948488266623344E-2</c:v>
                  </c:pt>
                  <c:pt idx="143">
                    <c:v>2.7476370881473255E-2</c:v>
                  </c:pt>
                  <c:pt idx="144">
                    <c:v>2.1921633601798482E-2</c:v>
                  </c:pt>
                  <c:pt idx="145">
                    <c:v>4.6761013392437503E-2</c:v>
                  </c:pt>
                  <c:pt idx="146">
                    <c:v>2.0623900409838986E-2</c:v>
                  </c:pt>
                  <c:pt idx="147">
                    <c:v>1.3708284617187018E-2</c:v>
                  </c:pt>
                  <c:pt idx="148">
                    <c:v>1.3139924870700944E-2</c:v>
                  </c:pt>
                  <c:pt idx="149">
                    <c:v>1.2462698470045924E-2</c:v>
                  </c:pt>
                  <c:pt idx="150">
                    <c:v>4.5411314173945526E-2</c:v>
                  </c:pt>
                  <c:pt idx="151">
                    <c:v>4.0845812352140409E-2</c:v>
                  </c:pt>
                  <c:pt idx="152">
                    <c:v>4.5776200523469229E-2</c:v>
                  </c:pt>
                  <c:pt idx="153">
                    <c:v>2.1717546627490956E-2</c:v>
                  </c:pt>
                  <c:pt idx="154">
                    <c:v>3.9553104922493039E-2</c:v>
                  </c:pt>
                  <c:pt idx="155">
                    <c:v>2.5070334776253544E-2</c:v>
                  </c:pt>
                  <c:pt idx="156">
                    <c:v>9.5849984775377914E-3</c:v>
                  </c:pt>
                  <c:pt idx="157">
                    <c:v>2.0016415603512736E-2</c:v>
                  </c:pt>
                  <c:pt idx="158">
                    <c:v>1.1574634460683854E-2</c:v>
                  </c:pt>
                  <c:pt idx="159">
                    <c:v>3.2493965541125061E-2</c:v>
                  </c:pt>
                  <c:pt idx="160">
                    <c:v>4.1810287538888671E-2</c:v>
                  </c:pt>
                  <c:pt idx="161">
                    <c:v>2.5998095498555612E-2</c:v>
                  </c:pt>
                  <c:pt idx="162">
                    <c:v>2.1328639942679434E-2</c:v>
                  </c:pt>
                  <c:pt idx="163">
                    <c:v>2.9194858174735775E-2</c:v>
                  </c:pt>
                  <c:pt idx="164">
                    <c:v>2.9955569095024653E-2</c:v>
                  </c:pt>
                  <c:pt idx="165">
                    <c:v>3.445290032108065E-2</c:v>
                  </c:pt>
                  <c:pt idx="166">
                    <c:v>3.9973742307664283E-2</c:v>
                  </c:pt>
                  <c:pt idx="167">
                    <c:v>3.5539369826857473E-2</c:v>
                  </c:pt>
                  <c:pt idx="168">
                    <c:v>3.1078119324262344E-2</c:v>
                  </c:pt>
                  <c:pt idx="169">
                    <c:v>2.5577948197101647E-2</c:v>
                  </c:pt>
                  <c:pt idx="170">
                    <c:v>1.7808709278191601E-2</c:v>
                  </c:pt>
                  <c:pt idx="171">
                    <c:v>3.8437673298453115E-2</c:v>
                  </c:pt>
                  <c:pt idx="172">
                    <c:v>4.720045083417742E-2</c:v>
                  </c:pt>
                  <c:pt idx="173">
                    <c:v>1.5292598341060787E-2</c:v>
                  </c:pt>
                  <c:pt idx="174">
                    <c:v>4.9081675904654974E-2</c:v>
                  </c:pt>
                  <c:pt idx="175">
                    <c:v>2.6630614865648855E-2</c:v>
                  </c:pt>
                  <c:pt idx="176">
                    <c:v>4.0259006757023888E-2</c:v>
                  </c:pt>
                  <c:pt idx="177">
                    <c:v>2.8297719120950113E-2</c:v>
                  </c:pt>
                  <c:pt idx="178">
                    <c:v>1.9825885184544586E-2</c:v>
                  </c:pt>
                  <c:pt idx="179">
                    <c:v>1.5255806126199024E-2</c:v>
                  </c:pt>
                  <c:pt idx="180">
                    <c:v>2.077044549597085E-2</c:v>
                  </c:pt>
                  <c:pt idx="181">
                    <c:v>3.2761407847989941E-2</c:v>
                  </c:pt>
                  <c:pt idx="182">
                    <c:v>1.6951179268704413E-2</c:v>
                  </c:pt>
                  <c:pt idx="183">
                    <c:v>1.9782897998130908E-2</c:v>
                  </c:pt>
                  <c:pt idx="184">
                    <c:v>3.9880794418353564E-2</c:v>
                  </c:pt>
                  <c:pt idx="185">
                    <c:v>1.5139697113835556E-2</c:v>
                  </c:pt>
                  <c:pt idx="186">
                    <c:v>1.6846048058078423E-2</c:v>
                  </c:pt>
                  <c:pt idx="187">
                    <c:v>3.2764183226332073E-2</c:v>
                  </c:pt>
                  <c:pt idx="188">
                    <c:v>4.2306223528898325E-2</c:v>
                  </c:pt>
                  <c:pt idx="189">
                    <c:v>2.0404265738795294E-2</c:v>
                  </c:pt>
                  <c:pt idx="190">
                    <c:v>1.9474138375435275E-2</c:v>
                  </c:pt>
                  <c:pt idx="191">
                    <c:v>3.1129783583710186E-2</c:v>
                  </c:pt>
                  <c:pt idx="192">
                    <c:v>1.3614047656559205E-2</c:v>
                  </c:pt>
                  <c:pt idx="193">
                    <c:v>3.0729136427670316E-2</c:v>
                  </c:pt>
                  <c:pt idx="194">
                    <c:v>2.0959624176555135E-2</c:v>
                  </c:pt>
                  <c:pt idx="195">
                    <c:v>5.0398068714705653E-2</c:v>
                  </c:pt>
                  <c:pt idx="196">
                    <c:v>3.198855685460858E-2</c:v>
                  </c:pt>
                  <c:pt idx="197">
                    <c:v>2.7501444849636337E-2</c:v>
                  </c:pt>
                  <c:pt idx="198">
                    <c:v>3.3712715682891428E-2</c:v>
                  </c:pt>
                  <c:pt idx="199">
                    <c:v>3.3743910684364137E-2</c:v>
                  </c:pt>
                  <c:pt idx="200">
                    <c:v>2.552763124191126E-2</c:v>
                  </c:pt>
                  <c:pt idx="201">
                    <c:v>1.8482947914695468E-2</c:v>
                  </c:pt>
                  <c:pt idx="202">
                    <c:v>3.202220963341576E-2</c:v>
                  </c:pt>
                  <c:pt idx="203">
                    <c:v>1.0909075570445822E-2</c:v>
                  </c:pt>
                  <c:pt idx="204">
                    <c:v>6.6554693190844279E-3</c:v>
                  </c:pt>
                  <c:pt idx="205">
                    <c:v>3.1512378760381168E-2</c:v>
                  </c:pt>
                  <c:pt idx="206">
                    <c:v>1.9209276657989705E-2</c:v>
                  </c:pt>
                  <c:pt idx="207">
                    <c:v>1.7708499507159324E-2</c:v>
                  </c:pt>
                  <c:pt idx="208">
                    <c:v>2.8368503010309434E-2</c:v>
                  </c:pt>
                  <c:pt idx="209">
                    <c:v>2.3644429571857691E-2</c:v>
                  </c:pt>
                  <c:pt idx="210">
                    <c:v>1.9815398682814581E-2</c:v>
                  </c:pt>
                  <c:pt idx="211">
                    <c:v>3.0786950712551057E-2</c:v>
                  </c:pt>
                  <c:pt idx="212">
                    <c:v>2.7542234903060302E-2</c:v>
                  </c:pt>
                  <c:pt idx="213">
                    <c:v>2.5195433952373822E-2</c:v>
                  </c:pt>
                  <c:pt idx="214">
                    <c:v>3.022929892552639E-2</c:v>
                  </c:pt>
                  <c:pt idx="215">
                    <c:v>3.1844735033598949E-2</c:v>
                  </c:pt>
                  <c:pt idx="216">
                    <c:v>1.4872395097874282E-2</c:v>
                  </c:pt>
                  <c:pt idx="217">
                    <c:v>2.1590339182332604E-2</c:v>
                  </c:pt>
                  <c:pt idx="218">
                    <c:v>1.9887817257352978E-2</c:v>
                  </c:pt>
                  <c:pt idx="219">
                    <c:v>1.1564304547668942E-2</c:v>
                  </c:pt>
                  <c:pt idx="220">
                    <c:v>1.891984491983412E-2</c:v>
                  </c:pt>
                  <c:pt idx="221">
                    <c:v>4.4774856990844547E-2</c:v>
                  </c:pt>
                  <c:pt idx="222">
                    <c:v>3.2223215892600326E-2</c:v>
                  </c:pt>
                  <c:pt idx="223">
                    <c:v>2.5696760428408828E-2</c:v>
                  </c:pt>
                  <c:pt idx="224">
                    <c:v>4.3056240121278011E-2</c:v>
                  </c:pt>
                  <c:pt idx="225">
                    <c:v>2.6597264285785752E-2</c:v>
                  </c:pt>
                  <c:pt idx="226">
                    <c:v>3.7618055425180159E-2</c:v>
                  </c:pt>
                  <c:pt idx="227">
                    <c:v>3.1621797174897291E-2</c:v>
                  </c:pt>
                  <c:pt idx="228">
                    <c:v>3.3476210835672732E-2</c:v>
                  </c:pt>
                  <c:pt idx="229">
                    <c:v>5.5657045681377186E-2</c:v>
                  </c:pt>
                  <c:pt idx="230">
                    <c:v>3.2141120143382877E-2</c:v>
                  </c:pt>
                  <c:pt idx="231">
                    <c:v>3.6271574478834036E-2</c:v>
                  </c:pt>
                  <c:pt idx="232">
                    <c:v>5.1007065452140933E-2</c:v>
                  </c:pt>
                  <c:pt idx="233">
                    <c:v>1.3496382167004169E-2</c:v>
                  </c:pt>
                  <c:pt idx="234">
                    <c:v>3.1982553927649267E-2</c:v>
                  </c:pt>
                  <c:pt idx="235">
                    <c:v>3.4944267110424407E-2</c:v>
                  </c:pt>
                  <c:pt idx="236">
                    <c:v>3.1720815203236045E-2</c:v>
                  </c:pt>
                  <c:pt idx="237">
                    <c:v>1.9046971772913222E-2</c:v>
                  </c:pt>
                  <c:pt idx="238">
                    <c:v>2.9484668863944585E-2</c:v>
                  </c:pt>
                  <c:pt idx="239">
                    <c:v>6.3469484497033948E-2</c:v>
                  </c:pt>
                  <c:pt idx="240">
                    <c:v>3.1321454814672078E-2</c:v>
                  </c:pt>
                  <c:pt idx="241">
                    <c:v>1.8101546938718589E-2</c:v>
                  </c:pt>
                  <c:pt idx="242">
                    <c:v>2.3856870819725786E-2</c:v>
                  </c:pt>
                  <c:pt idx="243">
                    <c:v>5.1465635377664722E-2</c:v>
                  </c:pt>
                  <c:pt idx="244">
                    <c:v>3.8307180120839716E-2</c:v>
                  </c:pt>
                  <c:pt idx="245">
                    <c:v>3.597538613925929E-2</c:v>
                  </c:pt>
                  <c:pt idx="246">
                    <c:v>1.5500560452769872E-2</c:v>
                  </c:pt>
                  <c:pt idx="247">
                    <c:v>2.5117463491631166E-2</c:v>
                  </c:pt>
                  <c:pt idx="248">
                    <c:v>4.5250516827903507E-2</c:v>
                  </c:pt>
                  <c:pt idx="249">
                    <c:v>3.4654762543119721E-2</c:v>
                  </c:pt>
                  <c:pt idx="250">
                    <c:v>4.329121780394117E-2</c:v>
                  </c:pt>
                  <c:pt idx="251">
                    <c:v>6.3562043690854622E-2</c:v>
                  </c:pt>
                  <c:pt idx="252">
                    <c:v>3.5745572727239237E-2</c:v>
                  </c:pt>
                  <c:pt idx="253">
                    <c:v>3.0293004971480471E-2</c:v>
                  </c:pt>
                  <c:pt idx="254">
                    <c:v>2.0401372084871271E-2</c:v>
                  </c:pt>
                  <c:pt idx="255">
                    <c:v>5.5195324331364565E-2</c:v>
                  </c:pt>
                  <c:pt idx="256">
                    <c:v>1.5827403487731616E-2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compare!$A$5:$A$261</c:f>
              <c:numCache>
                <c:formatCode>0.0000</c:formatCode>
                <c:ptCount val="257"/>
                <c:pt idx="0">
                  <c:v>2458217.268623</c:v>
                </c:pt>
                <c:pt idx="1">
                  <c:v>2458217.2691199998</c:v>
                </c:pt>
                <c:pt idx="2">
                  <c:v>2458217.270116</c:v>
                </c:pt>
                <c:pt idx="3">
                  <c:v>2458217.2706129998</c:v>
                </c:pt>
                <c:pt idx="4">
                  <c:v>2458217.2711109999</c:v>
                </c:pt>
                <c:pt idx="5">
                  <c:v>2458217.2716089999</c:v>
                </c:pt>
                <c:pt idx="6">
                  <c:v>2458217.2721060002</c:v>
                </c:pt>
                <c:pt idx="7">
                  <c:v>2458217.2726039998</c:v>
                </c:pt>
                <c:pt idx="8">
                  <c:v>2458217.2731019999</c:v>
                </c:pt>
                <c:pt idx="9">
                  <c:v>2458217.2736</c:v>
                </c:pt>
                <c:pt idx="10">
                  <c:v>2458217.2740969998</c:v>
                </c:pt>
                <c:pt idx="11">
                  <c:v>2458217.2745949998</c:v>
                </c:pt>
                <c:pt idx="12">
                  <c:v>2458217.2750929999</c:v>
                </c:pt>
                <c:pt idx="13">
                  <c:v>2458217.2755900002</c:v>
                </c:pt>
                <c:pt idx="14">
                  <c:v>2458217.2760879998</c:v>
                </c:pt>
                <c:pt idx="15">
                  <c:v>2458217.2765859999</c:v>
                </c:pt>
                <c:pt idx="16">
                  <c:v>2458217.2770830002</c:v>
                </c:pt>
                <c:pt idx="17">
                  <c:v>2458217.2775809998</c:v>
                </c:pt>
                <c:pt idx="18">
                  <c:v>2458217.2780789998</c:v>
                </c:pt>
                <c:pt idx="19">
                  <c:v>2458217.2785760001</c:v>
                </c:pt>
                <c:pt idx="20">
                  <c:v>2458217.2790740002</c:v>
                </c:pt>
                <c:pt idx="21">
                  <c:v>2458217.2795719998</c:v>
                </c:pt>
                <c:pt idx="22">
                  <c:v>2458217.2800690001</c:v>
                </c:pt>
                <c:pt idx="23">
                  <c:v>2458217.2805670002</c:v>
                </c:pt>
                <c:pt idx="24">
                  <c:v>2458217.2810650002</c:v>
                </c:pt>
                <c:pt idx="25">
                  <c:v>2458217.281562</c:v>
                </c:pt>
                <c:pt idx="26">
                  <c:v>2458217.2820600001</c:v>
                </c:pt>
                <c:pt idx="27">
                  <c:v>2458217.2825580002</c:v>
                </c:pt>
                <c:pt idx="28">
                  <c:v>2458217.2830559998</c:v>
                </c:pt>
                <c:pt idx="29">
                  <c:v>2458217.2835530001</c:v>
                </c:pt>
                <c:pt idx="30">
                  <c:v>2458217.2840510001</c:v>
                </c:pt>
                <c:pt idx="31">
                  <c:v>2458217.2845490002</c:v>
                </c:pt>
                <c:pt idx="32">
                  <c:v>2458217.285046</c:v>
                </c:pt>
                <c:pt idx="33">
                  <c:v>2458217.2855440001</c:v>
                </c:pt>
                <c:pt idx="34">
                  <c:v>2458217.2860420002</c:v>
                </c:pt>
                <c:pt idx="35">
                  <c:v>2458217.286539</c:v>
                </c:pt>
                <c:pt idx="36">
                  <c:v>2458217.2870370001</c:v>
                </c:pt>
                <c:pt idx="37">
                  <c:v>2458217.2875350001</c:v>
                </c:pt>
                <c:pt idx="38">
                  <c:v>2458217.288032</c:v>
                </c:pt>
                <c:pt idx="39">
                  <c:v>2458217.28853</c:v>
                </c:pt>
                <c:pt idx="40">
                  <c:v>2458217.2890280001</c:v>
                </c:pt>
                <c:pt idx="41">
                  <c:v>2458217.2895249999</c:v>
                </c:pt>
                <c:pt idx="42">
                  <c:v>2458217.290023</c:v>
                </c:pt>
                <c:pt idx="43">
                  <c:v>2458217.290521</c:v>
                </c:pt>
                <c:pt idx="44">
                  <c:v>2458217.2910190001</c:v>
                </c:pt>
                <c:pt idx="45">
                  <c:v>2458217.2915159999</c:v>
                </c:pt>
                <c:pt idx="46">
                  <c:v>2458217.292014</c:v>
                </c:pt>
                <c:pt idx="47">
                  <c:v>2458217.2925120001</c:v>
                </c:pt>
                <c:pt idx="48">
                  <c:v>2458217.2930089999</c:v>
                </c:pt>
                <c:pt idx="49">
                  <c:v>2458217.293507</c:v>
                </c:pt>
                <c:pt idx="50">
                  <c:v>2458217.294005</c:v>
                </c:pt>
                <c:pt idx="51">
                  <c:v>2458217.2945019999</c:v>
                </c:pt>
                <c:pt idx="52">
                  <c:v>2458217.2949999999</c:v>
                </c:pt>
                <c:pt idx="53">
                  <c:v>2458217.295498</c:v>
                </c:pt>
                <c:pt idx="54">
                  <c:v>2458217.2959949998</c:v>
                </c:pt>
                <c:pt idx="55">
                  <c:v>2458217.2964929999</c:v>
                </c:pt>
                <c:pt idx="56">
                  <c:v>2458217.296991</c:v>
                </c:pt>
                <c:pt idx="57">
                  <c:v>2458217.2974879998</c:v>
                </c:pt>
                <c:pt idx="58">
                  <c:v>2458217.2979859998</c:v>
                </c:pt>
                <c:pt idx="59">
                  <c:v>2458217.2984839999</c:v>
                </c:pt>
                <c:pt idx="60">
                  <c:v>2458217.2989810002</c:v>
                </c:pt>
                <c:pt idx="61">
                  <c:v>2458217.2994789998</c:v>
                </c:pt>
                <c:pt idx="62">
                  <c:v>2458217.2999769999</c:v>
                </c:pt>
                <c:pt idx="63">
                  <c:v>2458217.3004749999</c:v>
                </c:pt>
                <c:pt idx="64">
                  <c:v>2458217.3009720002</c:v>
                </c:pt>
                <c:pt idx="65">
                  <c:v>2458217.3014699998</c:v>
                </c:pt>
                <c:pt idx="66">
                  <c:v>2458217.3019679999</c:v>
                </c:pt>
                <c:pt idx="67">
                  <c:v>2458217.3024650002</c:v>
                </c:pt>
                <c:pt idx="68">
                  <c:v>2458217.3029629998</c:v>
                </c:pt>
                <c:pt idx="69">
                  <c:v>2458217.3034609999</c:v>
                </c:pt>
                <c:pt idx="70">
                  <c:v>2458217.3039580001</c:v>
                </c:pt>
                <c:pt idx="71">
                  <c:v>2458217.3044560002</c:v>
                </c:pt>
                <c:pt idx="72">
                  <c:v>2458217.3049539998</c:v>
                </c:pt>
                <c:pt idx="73">
                  <c:v>2458217.3054510001</c:v>
                </c:pt>
                <c:pt idx="74">
                  <c:v>2458217.3059490002</c:v>
                </c:pt>
                <c:pt idx="75">
                  <c:v>2458217.3064469998</c:v>
                </c:pt>
                <c:pt idx="76">
                  <c:v>2458217.3069440001</c:v>
                </c:pt>
                <c:pt idx="77">
                  <c:v>2458217.3074420001</c:v>
                </c:pt>
                <c:pt idx="78">
                  <c:v>2458217.3079400002</c:v>
                </c:pt>
                <c:pt idx="79">
                  <c:v>2458217.3084379998</c:v>
                </c:pt>
                <c:pt idx="80">
                  <c:v>2458217.3089350001</c:v>
                </c:pt>
                <c:pt idx="81">
                  <c:v>2458217.3094330002</c:v>
                </c:pt>
                <c:pt idx="82">
                  <c:v>2458217.3099310002</c:v>
                </c:pt>
                <c:pt idx="83">
                  <c:v>2458217.3108330001</c:v>
                </c:pt>
                <c:pt idx="84">
                  <c:v>2458217.3113310002</c:v>
                </c:pt>
                <c:pt idx="85">
                  <c:v>2458217.3118289998</c:v>
                </c:pt>
                <c:pt idx="86">
                  <c:v>2458217.3123260001</c:v>
                </c:pt>
                <c:pt idx="87">
                  <c:v>2458217.3128240001</c:v>
                </c:pt>
                <c:pt idx="88">
                  <c:v>2458217.3133220002</c:v>
                </c:pt>
                <c:pt idx="89">
                  <c:v>2458217.313819</c:v>
                </c:pt>
                <c:pt idx="90">
                  <c:v>2458217.3143170001</c:v>
                </c:pt>
                <c:pt idx="91">
                  <c:v>2458217.3148150002</c:v>
                </c:pt>
                <c:pt idx="92">
                  <c:v>2458217.315312</c:v>
                </c:pt>
                <c:pt idx="93">
                  <c:v>2458217.3158100001</c:v>
                </c:pt>
                <c:pt idx="94">
                  <c:v>2458217.3163080001</c:v>
                </c:pt>
                <c:pt idx="95">
                  <c:v>2458217.3168060002</c:v>
                </c:pt>
                <c:pt idx="96">
                  <c:v>2458217.317303</c:v>
                </c:pt>
                <c:pt idx="97">
                  <c:v>2458217.3178010001</c:v>
                </c:pt>
                <c:pt idx="98">
                  <c:v>2458217.3182990002</c:v>
                </c:pt>
                <c:pt idx="99">
                  <c:v>2458217.318796</c:v>
                </c:pt>
                <c:pt idx="100">
                  <c:v>2458217.319294</c:v>
                </c:pt>
                <c:pt idx="101">
                  <c:v>2458217.3197920001</c:v>
                </c:pt>
                <c:pt idx="102">
                  <c:v>2458217.3202889999</c:v>
                </c:pt>
                <c:pt idx="103">
                  <c:v>2458217.320787</c:v>
                </c:pt>
                <c:pt idx="104">
                  <c:v>2458217.3212850001</c:v>
                </c:pt>
                <c:pt idx="105">
                  <c:v>2458217.3217819999</c:v>
                </c:pt>
                <c:pt idx="106">
                  <c:v>2458217.32228</c:v>
                </c:pt>
                <c:pt idx="107">
                  <c:v>2458217.322778</c:v>
                </c:pt>
                <c:pt idx="108">
                  <c:v>2458217.3232749999</c:v>
                </c:pt>
                <c:pt idx="109">
                  <c:v>2458217.3237729999</c:v>
                </c:pt>
                <c:pt idx="110">
                  <c:v>2458217.324271</c:v>
                </c:pt>
                <c:pt idx="111">
                  <c:v>2458217.3247690001</c:v>
                </c:pt>
                <c:pt idx="112">
                  <c:v>2458217.3252659999</c:v>
                </c:pt>
                <c:pt idx="113">
                  <c:v>2458217.325764</c:v>
                </c:pt>
                <c:pt idx="114">
                  <c:v>2458217.326262</c:v>
                </c:pt>
                <c:pt idx="115">
                  <c:v>2458217.3267589998</c:v>
                </c:pt>
                <c:pt idx="116">
                  <c:v>2458217.3272569999</c:v>
                </c:pt>
                <c:pt idx="117">
                  <c:v>2458217.327755</c:v>
                </c:pt>
                <c:pt idx="118">
                  <c:v>2458217.3282519998</c:v>
                </c:pt>
                <c:pt idx="119">
                  <c:v>2458217.3287499999</c:v>
                </c:pt>
                <c:pt idx="120">
                  <c:v>2458217.3292479999</c:v>
                </c:pt>
                <c:pt idx="121">
                  <c:v>2458217.3297450002</c:v>
                </c:pt>
                <c:pt idx="122">
                  <c:v>2458217.3418060001</c:v>
                </c:pt>
                <c:pt idx="123">
                  <c:v>2458217.3425349998</c:v>
                </c:pt>
                <c:pt idx="124">
                  <c:v>2458217.3430440002</c:v>
                </c:pt>
                <c:pt idx="125">
                  <c:v>2458217.3435419998</c:v>
                </c:pt>
                <c:pt idx="126">
                  <c:v>2458217.3440390001</c:v>
                </c:pt>
                <c:pt idx="127">
                  <c:v>2458217.3445370002</c:v>
                </c:pt>
                <c:pt idx="128">
                  <c:v>2458217.3450349998</c:v>
                </c:pt>
                <c:pt idx="129">
                  <c:v>2458217.3455320001</c:v>
                </c:pt>
                <c:pt idx="130">
                  <c:v>2458217.3460300001</c:v>
                </c:pt>
                <c:pt idx="131">
                  <c:v>2458217.3465280002</c:v>
                </c:pt>
                <c:pt idx="132">
                  <c:v>2458217.347025</c:v>
                </c:pt>
                <c:pt idx="133">
                  <c:v>2458217.3475230001</c:v>
                </c:pt>
                <c:pt idx="134">
                  <c:v>2458217.3480210002</c:v>
                </c:pt>
                <c:pt idx="135">
                  <c:v>2458217.3485190002</c:v>
                </c:pt>
                <c:pt idx="136">
                  <c:v>2458217.3490160001</c:v>
                </c:pt>
                <c:pt idx="137">
                  <c:v>2458217.3495140001</c:v>
                </c:pt>
                <c:pt idx="138">
                  <c:v>2458217.3500120002</c:v>
                </c:pt>
                <c:pt idx="139">
                  <c:v>2458217.350509</c:v>
                </c:pt>
                <c:pt idx="140">
                  <c:v>2458217.3510070001</c:v>
                </c:pt>
                <c:pt idx="141">
                  <c:v>2458217.3515050001</c:v>
                </c:pt>
                <c:pt idx="142">
                  <c:v>2458217.352002</c:v>
                </c:pt>
                <c:pt idx="143">
                  <c:v>2458217.3525</c:v>
                </c:pt>
                <c:pt idx="144">
                  <c:v>2458217.3529980001</c:v>
                </c:pt>
                <c:pt idx="145">
                  <c:v>2458217.3534949999</c:v>
                </c:pt>
                <c:pt idx="146">
                  <c:v>2458217.353993</c:v>
                </c:pt>
                <c:pt idx="147">
                  <c:v>2458217.3544910001</c:v>
                </c:pt>
                <c:pt idx="148">
                  <c:v>2458217.3549879999</c:v>
                </c:pt>
                <c:pt idx="149">
                  <c:v>2458217.355486</c:v>
                </c:pt>
                <c:pt idx="150">
                  <c:v>2458217.355984</c:v>
                </c:pt>
                <c:pt idx="151">
                  <c:v>2458217.3564809998</c:v>
                </c:pt>
                <c:pt idx="152">
                  <c:v>2458217.3569789999</c:v>
                </c:pt>
                <c:pt idx="153">
                  <c:v>2458217.357477</c:v>
                </c:pt>
                <c:pt idx="154">
                  <c:v>2458217.357975</c:v>
                </c:pt>
                <c:pt idx="155">
                  <c:v>2458217.3584719999</c:v>
                </c:pt>
                <c:pt idx="156">
                  <c:v>2458217.3589699999</c:v>
                </c:pt>
                <c:pt idx="157">
                  <c:v>2458217.359468</c:v>
                </c:pt>
                <c:pt idx="158">
                  <c:v>2458217.3599649998</c:v>
                </c:pt>
                <c:pt idx="159">
                  <c:v>2458217.3604629999</c:v>
                </c:pt>
                <c:pt idx="160">
                  <c:v>2458217.360961</c:v>
                </c:pt>
                <c:pt idx="161">
                  <c:v>2458217.3614579998</c:v>
                </c:pt>
                <c:pt idx="162">
                  <c:v>2458217.3619559999</c:v>
                </c:pt>
                <c:pt idx="163">
                  <c:v>2458217.3624539999</c:v>
                </c:pt>
                <c:pt idx="164">
                  <c:v>2458217.3629510002</c:v>
                </c:pt>
                <c:pt idx="165">
                  <c:v>2458217.3634489998</c:v>
                </c:pt>
                <c:pt idx="166">
                  <c:v>2458217.3639469999</c:v>
                </c:pt>
                <c:pt idx="167">
                  <c:v>2458217.3644440002</c:v>
                </c:pt>
                <c:pt idx="168">
                  <c:v>2458217.3649419998</c:v>
                </c:pt>
                <c:pt idx="169">
                  <c:v>2458217.3654399998</c:v>
                </c:pt>
                <c:pt idx="170">
                  <c:v>2458217.3659379999</c:v>
                </c:pt>
                <c:pt idx="171">
                  <c:v>2458217.3664350002</c:v>
                </c:pt>
                <c:pt idx="172">
                  <c:v>2458217.3669329998</c:v>
                </c:pt>
                <c:pt idx="173">
                  <c:v>2458217.3674309999</c:v>
                </c:pt>
                <c:pt idx="174">
                  <c:v>2458217.3679280002</c:v>
                </c:pt>
                <c:pt idx="175">
                  <c:v>2458217.3684259998</c:v>
                </c:pt>
                <c:pt idx="176">
                  <c:v>2458217.3689239998</c:v>
                </c:pt>
                <c:pt idx="177">
                  <c:v>2458217.3694210001</c:v>
                </c:pt>
                <c:pt idx="178">
                  <c:v>2458217.3699190002</c:v>
                </c:pt>
                <c:pt idx="179">
                  <c:v>2458217.3704169998</c:v>
                </c:pt>
                <c:pt idx="180">
                  <c:v>2458217.3709140001</c:v>
                </c:pt>
                <c:pt idx="181">
                  <c:v>2458217.3714120002</c:v>
                </c:pt>
                <c:pt idx="182">
                  <c:v>2458217.3719100002</c:v>
                </c:pt>
                <c:pt idx="183">
                  <c:v>2458217.372407</c:v>
                </c:pt>
                <c:pt idx="184">
                  <c:v>2458217.3729050001</c:v>
                </c:pt>
                <c:pt idx="185">
                  <c:v>2458217.3734030002</c:v>
                </c:pt>
                <c:pt idx="186">
                  <c:v>2458217.3739</c:v>
                </c:pt>
                <c:pt idx="187">
                  <c:v>2458217.3743980001</c:v>
                </c:pt>
                <c:pt idx="188">
                  <c:v>2458217.3748960001</c:v>
                </c:pt>
                <c:pt idx="189">
                  <c:v>2458217.3753940002</c:v>
                </c:pt>
                <c:pt idx="190">
                  <c:v>2458217.375891</c:v>
                </c:pt>
                <c:pt idx="191">
                  <c:v>2458217.3763890001</c:v>
                </c:pt>
                <c:pt idx="192">
                  <c:v>2458217.3768870002</c:v>
                </c:pt>
                <c:pt idx="193">
                  <c:v>2458217.377384</c:v>
                </c:pt>
                <c:pt idx="194">
                  <c:v>2458217.3778820001</c:v>
                </c:pt>
                <c:pt idx="195">
                  <c:v>2458217.3783800001</c:v>
                </c:pt>
                <c:pt idx="196">
                  <c:v>2458217.378877</c:v>
                </c:pt>
                <c:pt idx="197">
                  <c:v>2458217.379375</c:v>
                </c:pt>
                <c:pt idx="198">
                  <c:v>2458217.3798730001</c:v>
                </c:pt>
                <c:pt idx="199">
                  <c:v>2458217.3803699999</c:v>
                </c:pt>
                <c:pt idx="200">
                  <c:v>2458217.380868</c:v>
                </c:pt>
                <c:pt idx="201">
                  <c:v>2458217.381366</c:v>
                </c:pt>
                <c:pt idx="202">
                  <c:v>2458217.3898149999</c:v>
                </c:pt>
                <c:pt idx="203">
                  <c:v>2458217.3903120002</c:v>
                </c:pt>
                <c:pt idx="204">
                  <c:v>2458217.3908099998</c:v>
                </c:pt>
                <c:pt idx="205">
                  <c:v>2458217.3913079998</c:v>
                </c:pt>
                <c:pt idx="206">
                  <c:v>2458217.3918059999</c:v>
                </c:pt>
                <c:pt idx="207">
                  <c:v>2458217.3923030002</c:v>
                </c:pt>
                <c:pt idx="208">
                  <c:v>2458217.3928009998</c:v>
                </c:pt>
                <c:pt idx="209">
                  <c:v>2458217.3932989999</c:v>
                </c:pt>
                <c:pt idx="210">
                  <c:v>2458217.3937960002</c:v>
                </c:pt>
                <c:pt idx="211">
                  <c:v>2458217.3942940002</c:v>
                </c:pt>
                <c:pt idx="212">
                  <c:v>2458217.3947919998</c:v>
                </c:pt>
                <c:pt idx="213">
                  <c:v>2458217.3952890001</c:v>
                </c:pt>
                <c:pt idx="214">
                  <c:v>2458217.3957870002</c:v>
                </c:pt>
                <c:pt idx="215">
                  <c:v>2458217.3962849998</c:v>
                </c:pt>
                <c:pt idx="216">
                  <c:v>2458217.3967820001</c:v>
                </c:pt>
                <c:pt idx="217">
                  <c:v>2458217.3972800002</c:v>
                </c:pt>
                <c:pt idx="218">
                  <c:v>2458217.3977780002</c:v>
                </c:pt>
                <c:pt idx="219">
                  <c:v>2458217.398275</c:v>
                </c:pt>
                <c:pt idx="220">
                  <c:v>2458217.3987730001</c:v>
                </c:pt>
                <c:pt idx="221">
                  <c:v>2458217.3992710002</c:v>
                </c:pt>
                <c:pt idx="222">
                  <c:v>2458217.3997689998</c:v>
                </c:pt>
                <c:pt idx="223">
                  <c:v>2458217.4002660001</c:v>
                </c:pt>
                <c:pt idx="224">
                  <c:v>2458217.4007640001</c:v>
                </c:pt>
                <c:pt idx="225">
                  <c:v>2458217.4012620002</c:v>
                </c:pt>
                <c:pt idx="226">
                  <c:v>2458217.401759</c:v>
                </c:pt>
                <c:pt idx="227">
                  <c:v>2458217.4022570001</c:v>
                </c:pt>
                <c:pt idx="228">
                  <c:v>2458217.4027550002</c:v>
                </c:pt>
                <c:pt idx="229">
                  <c:v>2458217.403252</c:v>
                </c:pt>
                <c:pt idx="230">
                  <c:v>2458217.4037500001</c:v>
                </c:pt>
                <c:pt idx="231">
                  <c:v>2458217.4042480001</c:v>
                </c:pt>
                <c:pt idx="232">
                  <c:v>2458217.4047449999</c:v>
                </c:pt>
                <c:pt idx="233">
                  <c:v>2458217.405243</c:v>
                </c:pt>
                <c:pt idx="234">
                  <c:v>2458217.4057410001</c:v>
                </c:pt>
                <c:pt idx="235">
                  <c:v>2458217.4062379999</c:v>
                </c:pt>
                <c:pt idx="236">
                  <c:v>2458217.406736</c:v>
                </c:pt>
                <c:pt idx="237">
                  <c:v>2458217.407234</c:v>
                </c:pt>
                <c:pt idx="238">
                  <c:v>2458217.4077309999</c:v>
                </c:pt>
                <c:pt idx="239">
                  <c:v>2458217.4082289999</c:v>
                </c:pt>
                <c:pt idx="240">
                  <c:v>2458217.408727</c:v>
                </c:pt>
                <c:pt idx="241">
                  <c:v>2458217.4092250001</c:v>
                </c:pt>
                <c:pt idx="242">
                  <c:v>2458217.4097219999</c:v>
                </c:pt>
                <c:pt idx="243">
                  <c:v>2458217.41022</c:v>
                </c:pt>
                <c:pt idx="244">
                  <c:v>2458217.410718</c:v>
                </c:pt>
                <c:pt idx="245">
                  <c:v>2458217.4112149999</c:v>
                </c:pt>
                <c:pt idx="246">
                  <c:v>2458217.4117129999</c:v>
                </c:pt>
                <c:pt idx="247">
                  <c:v>2458217.412211</c:v>
                </c:pt>
                <c:pt idx="248">
                  <c:v>2458217.4127079998</c:v>
                </c:pt>
                <c:pt idx="249">
                  <c:v>2458217.4132059999</c:v>
                </c:pt>
                <c:pt idx="250">
                  <c:v>2458217.4137039999</c:v>
                </c:pt>
                <c:pt idx="251">
                  <c:v>2458217.4142009998</c:v>
                </c:pt>
                <c:pt idx="252">
                  <c:v>2458217.4146989998</c:v>
                </c:pt>
                <c:pt idx="253">
                  <c:v>2458217.4151969999</c:v>
                </c:pt>
                <c:pt idx="254">
                  <c:v>2458217.4156940002</c:v>
                </c:pt>
                <c:pt idx="255">
                  <c:v>2458217.4161919998</c:v>
                </c:pt>
                <c:pt idx="256">
                  <c:v>2458217.4166899999</c:v>
                </c:pt>
              </c:numCache>
            </c:numRef>
          </c:xVal>
          <c:yVal>
            <c:numRef>
              <c:f>compare!$B$5:$B$261</c:f>
              <c:numCache>
                <c:formatCode>0.000</c:formatCode>
                <c:ptCount val="257"/>
                <c:pt idx="0">
                  <c:v>10.928167292748556</c:v>
                </c:pt>
                <c:pt idx="1">
                  <c:v>10.894350379429973</c:v>
                </c:pt>
                <c:pt idx="2">
                  <c:v>10.862187150714055</c:v>
                </c:pt>
                <c:pt idx="3">
                  <c:v>10.87026608096801</c:v>
                </c:pt>
                <c:pt idx="4">
                  <c:v>10.810669091715431</c:v>
                </c:pt>
                <c:pt idx="5">
                  <c:v>10.835049884190099</c:v>
                </c:pt>
                <c:pt idx="6">
                  <c:v>10.822806797836451</c:v>
                </c:pt>
                <c:pt idx="7">
                  <c:v>10.811603863467434</c:v>
                </c:pt>
                <c:pt idx="8">
                  <c:v>10.854701443052429</c:v>
                </c:pt>
                <c:pt idx="9">
                  <c:v>10.828696037926486</c:v>
                </c:pt>
                <c:pt idx="10">
                  <c:v>10.848942510587761</c:v>
                </c:pt>
                <c:pt idx="11">
                  <c:v>10.841104469985481</c:v>
                </c:pt>
                <c:pt idx="12">
                  <c:v>10.845179422990212</c:v>
                </c:pt>
                <c:pt idx="13">
                  <c:v>10.862020201833014</c:v>
                </c:pt>
                <c:pt idx="14">
                  <c:v>10.874566679427152</c:v>
                </c:pt>
                <c:pt idx="15">
                  <c:v>10.872756032527597</c:v>
                </c:pt>
                <c:pt idx="16">
                  <c:v>10.875532986920549</c:v>
                </c:pt>
                <c:pt idx="17">
                  <c:v>10.887295535364293</c:v>
                </c:pt>
                <c:pt idx="18">
                  <c:v>10.877056521491985</c:v>
                </c:pt>
                <c:pt idx="19">
                  <c:v>10.912793560640397</c:v>
                </c:pt>
                <c:pt idx="20">
                  <c:v>10.940096264531507</c:v>
                </c:pt>
                <c:pt idx="21">
                  <c:v>10.911267230544125</c:v>
                </c:pt>
                <c:pt idx="22">
                  <c:v>10.939025049772608</c:v>
                </c:pt>
                <c:pt idx="23">
                  <c:v>10.968645630033008</c:v>
                </c:pt>
                <c:pt idx="24">
                  <c:v>10.922240614078078</c:v>
                </c:pt>
                <c:pt idx="25">
                  <c:v>10.997584903239584</c:v>
                </c:pt>
                <c:pt idx="26">
                  <c:v>10.976908108771923</c:v>
                </c:pt>
                <c:pt idx="27">
                  <c:v>11.009006149137671</c:v>
                </c:pt>
                <c:pt idx="28">
                  <c:v>10.997049847026284</c:v>
                </c:pt>
                <c:pt idx="29">
                  <c:v>11.017004440406465</c:v>
                </c:pt>
                <c:pt idx="30">
                  <c:v>11.007758964533794</c:v>
                </c:pt>
                <c:pt idx="31">
                  <c:v>11.059228785205425</c:v>
                </c:pt>
                <c:pt idx="32">
                  <c:v>11.019096809256292</c:v>
                </c:pt>
                <c:pt idx="33">
                  <c:v>11.02914044950858</c:v>
                </c:pt>
                <c:pt idx="34">
                  <c:v>11.050110058109894</c:v>
                </c:pt>
                <c:pt idx="35">
                  <c:v>11.076047828467869</c:v>
                </c:pt>
                <c:pt idx="36">
                  <c:v>11.090169316853045</c:v>
                </c:pt>
                <c:pt idx="37">
                  <c:v>11.108819340058098</c:v>
                </c:pt>
                <c:pt idx="38">
                  <c:v>11.106207511404852</c:v>
                </c:pt>
                <c:pt idx="39">
                  <c:v>11.095243720094819</c:v>
                </c:pt>
                <c:pt idx="40">
                  <c:v>11.146963370536797</c:v>
                </c:pt>
                <c:pt idx="41">
                  <c:v>11.132534735957924</c:v>
                </c:pt>
                <c:pt idx="42">
                  <c:v>11.155845222328979</c:v>
                </c:pt>
                <c:pt idx="43">
                  <c:v>11.118699795111533</c:v>
                </c:pt>
                <c:pt idx="44">
                  <c:v>11.162874744345791</c:v>
                </c:pt>
                <c:pt idx="45">
                  <c:v>11.136036158628984</c:v>
                </c:pt>
                <c:pt idx="46">
                  <c:v>11.146330659775701</c:v>
                </c:pt>
                <c:pt idx="47">
                  <c:v>11.190089581298372</c:v>
                </c:pt>
                <c:pt idx="48">
                  <c:v>11.189098648953857</c:v>
                </c:pt>
                <c:pt idx="49">
                  <c:v>11.215264633726605</c:v>
                </c:pt>
                <c:pt idx="50">
                  <c:v>11.179475159116606</c:v>
                </c:pt>
                <c:pt idx="51">
                  <c:v>11.186278338375443</c:v>
                </c:pt>
                <c:pt idx="52">
                  <c:v>11.190817587369494</c:v>
                </c:pt>
                <c:pt idx="53">
                  <c:v>11.198866120952459</c:v>
                </c:pt>
                <c:pt idx="54">
                  <c:v>11.213296645272175</c:v>
                </c:pt>
                <c:pt idx="55">
                  <c:v>11.187068375603273</c:v>
                </c:pt>
                <c:pt idx="56">
                  <c:v>11.219483742409523</c:v>
                </c:pt>
                <c:pt idx="57">
                  <c:v>11.243891076749783</c:v>
                </c:pt>
                <c:pt idx="58">
                  <c:v>11.234424057326736</c:v>
                </c:pt>
                <c:pt idx="59">
                  <c:v>11.249080635397831</c:v>
                </c:pt>
                <c:pt idx="60">
                  <c:v>11.221937448314016</c:v>
                </c:pt>
                <c:pt idx="61">
                  <c:v>11.245336521164461</c:v>
                </c:pt>
                <c:pt idx="62">
                  <c:v>11.269281745551178</c:v>
                </c:pt>
                <c:pt idx="63">
                  <c:v>11.291002766723539</c:v>
                </c:pt>
                <c:pt idx="64">
                  <c:v>11.287035482978659</c:v>
                </c:pt>
                <c:pt idx="65">
                  <c:v>11.312933546156216</c:v>
                </c:pt>
                <c:pt idx="66">
                  <c:v>11.273297837800138</c:v>
                </c:pt>
                <c:pt idx="67">
                  <c:v>11.283719426799264</c:v>
                </c:pt>
                <c:pt idx="68">
                  <c:v>11.329291188764509</c:v>
                </c:pt>
                <c:pt idx="69">
                  <c:v>11.289629521147335</c:v>
                </c:pt>
                <c:pt idx="70">
                  <c:v>11.314719762888394</c:v>
                </c:pt>
                <c:pt idx="71">
                  <c:v>11.336465172601985</c:v>
                </c:pt>
                <c:pt idx="72">
                  <c:v>11.27783601193053</c:v>
                </c:pt>
                <c:pt idx="73">
                  <c:v>11.304553370630172</c:v>
                </c:pt>
                <c:pt idx="74">
                  <c:v>11.321474958634886</c:v>
                </c:pt>
                <c:pt idx="75">
                  <c:v>11.313573574320481</c:v>
                </c:pt>
                <c:pt idx="76">
                  <c:v>11.320697206889074</c:v>
                </c:pt>
                <c:pt idx="77">
                  <c:v>11.314291436292862</c:v>
                </c:pt>
                <c:pt idx="78">
                  <c:v>11.336405062973043</c:v>
                </c:pt>
                <c:pt idx="79">
                  <c:v>11.359130679264034</c:v>
                </c:pt>
                <c:pt idx="80">
                  <c:v>11.350850196737206</c:v>
                </c:pt>
                <c:pt idx="81">
                  <c:v>11.364990525991656</c:v>
                </c:pt>
                <c:pt idx="82">
                  <c:v>11.351464331405095</c:v>
                </c:pt>
                <c:pt idx="83">
                  <c:v>11.415712115703407</c:v>
                </c:pt>
                <c:pt idx="84">
                  <c:v>11.379767105688757</c:v>
                </c:pt>
                <c:pt idx="85">
                  <c:v>11.371463211094737</c:v>
                </c:pt>
                <c:pt idx="86">
                  <c:v>11.371952582228511</c:v>
                </c:pt>
                <c:pt idx="87">
                  <c:v>11.362214939113755</c:v>
                </c:pt>
                <c:pt idx="88">
                  <c:v>11.375471942241736</c:v>
                </c:pt>
                <c:pt idx="89">
                  <c:v>11.394629082866443</c:v>
                </c:pt>
                <c:pt idx="90">
                  <c:v>11.365144958305896</c:v>
                </c:pt>
                <c:pt idx="91">
                  <c:v>11.386326483187299</c:v>
                </c:pt>
                <c:pt idx="92">
                  <c:v>11.37834578878933</c:v>
                </c:pt>
                <c:pt idx="93">
                  <c:v>11.385272341335236</c:v>
                </c:pt>
                <c:pt idx="94">
                  <c:v>11.374805396925142</c:v>
                </c:pt>
                <c:pt idx="95">
                  <c:v>11.405090226784637</c:v>
                </c:pt>
                <c:pt idx="96">
                  <c:v>11.413002659285089</c:v>
                </c:pt>
                <c:pt idx="97">
                  <c:v>11.388991927078456</c:v>
                </c:pt>
                <c:pt idx="98">
                  <c:v>11.386997243503018</c:v>
                </c:pt>
                <c:pt idx="99">
                  <c:v>11.410794706333556</c:v>
                </c:pt>
                <c:pt idx="100">
                  <c:v>11.395605251577125</c:v>
                </c:pt>
                <c:pt idx="101">
                  <c:v>11.402042996039262</c:v>
                </c:pt>
                <c:pt idx="102">
                  <c:v>11.471214378326366</c:v>
                </c:pt>
                <c:pt idx="103">
                  <c:v>11.397357763092486</c:v>
                </c:pt>
                <c:pt idx="104">
                  <c:v>11.371043941513518</c:v>
                </c:pt>
                <c:pt idx="105">
                  <c:v>11.407158269791262</c:v>
                </c:pt>
                <c:pt idx="106">
                  <c:v>11.426065238454994</c:v>
                </c:pt>
                <c:pt idx="107">
                  <c:v>11.38669651772144</c:v>
                </c:pt>
                <c:pt idx="108">
                  <c:v>11.384902557818009</c:v>
                </c:pt>
                <c:pt idx="109">
                  <c:v>11.39645461947373</c:v>
                </c:pt>
                <c:pt idx="110">
                  <c:v>11.426967519503625</c:v>
                </c:pt>
                <c:pt idx="111">
                  <c:v>11.446593594060031</c:v>
                </c:pt>
                <c:pt idx="112">
                  <c:v>11.414626757180782</c:v>
                </c:pt>
                <c:pt idx="113">
                  <c:v>11.430531706111559</c:v>
                </c:pt>
                <c:pt idx="114">
                  <c:v>11.439987279992797</c:v>
                </c:pt>
                <c:pt idx="115">
                  <c:v>11.425973809908998</c:v>
                </c:pt>
                <c:pt idx="116">
                  <c:v>11.401257705493881</c:v>
                </c:pt>
                <c:pt idx="117">
                  <c:v>11.443092338648858</c:v>
                </c:pt>
                <c:pt idx="118">
                  <c:v>11.45779810468386</c:v>
                </c:pt>
                <c:pt idx="119">
                  <c:v>11.46149677947146</c:v>
                </c:pt>
                <c:pt idx="120">
                  <c:v>11.397262667343748</c:v>
                </c:pt>
                <c:pt idx="121">
                  <c:v>11.429201613865979</c:v>
                </c:pt>
                <c:pt idx="122">
                  <c:v>11.356163366099493</c:v>
                </c:pt>
                <c:pt idx="123">
                  <c:v>11.34622936590347</c:v>
                </c:pt>
                <c:pt idx="124">
                  <c:v>11.344614362991232</c:v>
                </c:pt>
                <c:pt idx="125">
                  <c:v>11.337891591378098</c:v>
                </c:pt>
                <c:pt idx="126">
                  <c:v>11.317260815020722</c:v>
                </c:pt>
                <c:pt idx="127">
                  <c:v>11.325193210849084</c:v>
                </c:pt>
                <c:pt idx="128">
                  <c:v>11.282162440811561</c:v>
                </c:pt>
                <c:pt idx="129">
                  <c:v>11.260197673973133</c:v>
                </c:pt>
                <c:pt idx="130">
                  <c:v>11.260528895568315</c:v>
                </c:pt>
                <c:pt idx="131">
                  <c:v>11.275927022371418</c:v>
                </c:pt>
                <c:pt idx="132">
                  <c:v>11.22817540998072</c:v>
                </c:pt>
                <c:pt idx="133">
                  <c:v>11.267337479421931</c:v>
                </c:pt>
                <c:pt idx="134">
                  <c:v>11.259278489909802</c:v>
                </c:pt>
                <c:pt idx="135">
                  <c:v>11.216479196178197</c:v>
                </c:pt>
                <c:pt idx="136">
                  <c:v>11.199096270579465</c:v>
                </c:pt>
                <c:pt idx="137">
                  <c:v>11.169162985307395</c:v>
                </c:pt>
                <c:pt idx="138">
                  <c:v>11.175469589214464</c:v>
                </c:pt>
                <c:pt idx="139">
                  <c:v>11.150829594423669</c:v>
                </c:pt>
                <c:pt idx="140">
                  <c:v>11.165571807988668</c:v>
                </c:pt>
                <c:pt idx="141">
                  <c:v>11.128132704567905</c:v>
                </c:pt>
                <c:pt idx="142">
                  <c:v>11.114405921731754</c:v>
                </c:pt>
                <c:pt idx="143">
                  <c:v>11.106017354572586</c:v>
                </c:pt>
                <c:pt idx="144">
                  <c:v>11.100229382255408</c:v>
                </c:pt>
                <c:pt idx="145">
                  <c:v>11.09111019011346</c:v>
                </c:pt>
                <c:pt idx="146">
                  <c:v>11.089854667704259</c:v>
                </c:pt>
                <c:pt idx="147">
                  <c:v>11.057669215609303</c:v>
                </c:pt>
                <c:pt idx="148">
                  <c:v>11.043284096242553</c:v>
                </c:pt>
                <c:pt idx="149">
                  <c:v>11.039388494519264</c:v>
                </c:pt>
                <c:pt idx="150">
                  <c:v>11.066994262707945</c:v>
                </c:pt>
                <c:pt idx="151">
                  <c:v>11.02795492728788</c:v>
                </c:pt>
                <c:pt idx="152">
                  <c:v>11.037020638867331</c:v>
                </c:pt>
                <c:pt idx="153">
                  <c:v>10.998821462854339</c:v>
                </c:pt>
                <c:pt idx="154">
                  <c:v>11.035362065315013</c:v>
                </c:pt>
                <c:pt idx="155">
                  <c:v>11.036142203742919</c:v>
                </c:pt>
                <c:pt idx="156">
                  <c:v>10.999637747478708</c:v>
                </c:pt>
                <c:pt idx="157">
                  <c:v>11.043876605899337</c:v>
                </c:pt>
                <c:pt idx="158">
                  <c:v>11.052211359511114</c:v>
                </c:pt>
                <c:pt idx="159">
                  <c:v>11.058754102625192</c:v>
                </c:pt>
                <c:pt idx="160">
                  <c:v>11.028875981458178</c:v>
                </c:pt>
                <c:pt idx="161">
                  <c:v>11.05144571029094</c:v>
                </c:pt>
                <c:pt idx="162">
                  <c:v>11.074231913933955</c:v>
                </c:pt>
                <c:pt idx="163">
                  <c:v>11.066871815021413</c:v>
                </c:pt>
                <c:pt idx="164">
                  <c:v>11.041788941174991</c:v>
                </c:pt>
                <c:pt idx="165">
                  <c:v>11.098048323001315</c:v>
                </c:pt>
                <c:pt idx="166">
                  <c:v>11.047628846020663</c:v>
                </c:pt>
                <c:pt idx="167">
                  <c:v>11.072127423579708</c:v>
                </c:pt>
                <c:pt idx="168">
                  <c:v>11.053429468749039</c:v>
                </c:pt>
                <c:pt idx="169">
                  <c:v>11.051998541943705</c:v>
                </c:pt>
                <c:pt idx="170">
                  <c:v>11.047369402960699</c:v>
                </c:pt>
                <c:pt idx="171">
                  <c:v>11.094543041867299</c:v>
                </c:pt>
                <c:pt idx="172">
                  <c:v>11.092519034385555</c:v>
                </c:pt>
                <c:pt idx="173">
                  <c:v>11.076609262069303</c:v>
                </c:pt>
                <c:pt idx="174">
                  <c:v>11.107625032525663</c:v>
                </c:pt>
                <c:pt idx="175">
                  <c:v>11.08188502958509</c:v>
                </c:pt>
                <c:pt idx="176">
                  <c:v>11.11816995234841</c:v>
                </c:pt>
                <c:pt idx="177">
                  <c:v>11.109657044839933</c:v>
                </c:pt>
                <c:pt idx="178">
                  <c:v>11.121595293068369</c:v>
                </c:pt>
                <c:pt idx="179">
                  <c:v>11.130546924561413</c:v>
                </c:pt>
                <c:pt idx="180">
                  <c:v>11.145902022794152</c:v>
                </c:pt>
                <c:pt idx="181">
                  <c:v>11.148322510194944</c:v>
                </c:pt>
                <c:pt idx="182">
                  <c:v>11.150276601147487</c:v>
                </c:pt>
                <c:pt idx="183">
                  <c:v>11.161034620687245</c:v>
                </c:pt>
                <c:pt idx="184">
                  <c:v>11.202338516966913</c:v>
                </c:pt>
                <c:pt idx="185">
                  <c:v>11.165916717865324</c:v>
                </c:pt>
                <c:pt idx="186">
                  <c:v>11.186485630310839</c:v>
                </c:pt>
                <c:pt idx="187">
                  <c:v>11.170978593732285</c:v>
                </c:pt>
                <c:pt idx="188">
                  <c:v>11.192793738378755</c:v>
                </c:pt>
                <c:pt idx="189">
                  <c:v>11.160033968183404</c:v>
                </c:pt>
                <c:pt idx="190">
                  <c:v>11.177637022003966</c:v>
                </c:pt>
                <c:pt idx="191">
                  <c:v>11.190083237748022</c:v>
                </c:pt>
                <c:pt idx="192">
                  <c:v>11.195333918578728</c:v>
                </c:pt>
                <c:pt idx="193">
                  <c:v>11.165631727662962</c:v>
                </c:pt>
                <c:pt idx="194">
                  <c:v>11.204141108206629</c:v>
                </c:pt>
                <c:pt idx="195">
                  <c:v>11.234823897115271</c:v>
                </c:pt>
                <c:pt idx="196">
                  <c:v>11.22515070650028</c:v>
                </c:pt>
                <c:pt idx="197">
                  <c:v>11.259622071587579</c:v>
                </c:pt>
                <c:pt idx="198">
                  <c:v>11.235080662213383</c:v>
                </c:pt>
                <c:pt idx="199">
                  <c:v>11.232375278478569</c:v>
                </c:pt>
                <c:pt idx="200">
                  <c:v>11.231102595399086</c:v>
                </c:pt>
                <c:pt idx="201">
                  <c:v>11.19841260849018</c:v>
                </c:pt>
                <c:pt idx="202">
                  <c:v>11.349039551615098</c:v>
                </c:pt>
                <c:pt idx="203">
                  <c:v>11.332044420057457</c:v>
                </c:pt>
                <c:pt idx="204">
                  <c:v>11.352203475382916</c:v>
                </c:pt>
                <c:pt idx="205">
                  <c:v>11.352269200442128</c:v>
                </c:pt>
                <c:pt idx="206">
                  <c:v>11.340966953453469</c:v>
                </c:pt>
                <c:pt idx="207">
                  <c:v>11.339661448243698</c:v>
                </c:pt>
                <c:pt idx="208">
                  <c:v>11.326141204111664</c:v>
                </c:pt>
                <c:pt idx="209">
                  <c:v>11.295121746576323</c:v>
                </c:pt>
                <c:pt idx="210">
                  <c:v>11.353795435918164</c:v>
                </c:pt>
                <c:pt idx="211">
                  <c:v>11.328878762903051</c:v>
                </c:pt>
                <c:pt idx="212">
                  <c:v>11.381806758252807</c:v>
                </c:pt>
                <c:pt idx="213">
                  <c:v>11.343211363242446</c:v>
                </c:pt>
                <c:pt idx="214">
                  <c:v>11.340331453978694</c:v>
                </c:pt>
                <c:pt idx="215">
                  <c:v>11.389306762702674</c:v>
                </c:pt>
                <c:pt idx="216">
                  <c:v>11.331739307031429</c:v>
                </c:pt>
                <c:pt idx="217">
                  <c:v>11.369241924048124</c:v>
                </c:pt>
                <c:pt idx="218">
                  <c:v>11.378869889297931</c:v>
                </c:pt>
                <c:pt idx="219">
                  <c:v>11.368233682516644</c:v>
                </c:pt>
                <c:pt idx="220">
                  <c:v>11.367695476884693</c:v>
                </c:pt>
                <c:pt idx="221">
                  <c:v>11.371496816430934</c:v>
                </c:pt>
                <c:pt idx="222">
                  <c:v>11.365937454676642</c:v>
                </c:pt>
                <c:pt idx="223">
                  <c:v>11.417341996700495</c:v>
                </c:pt>
                <c:pt idx="224">
                  <c:v>11.401728154842163</c:v>
                </c:pt>
                <c:pt idx="225">
                  <c:v>11.360916791881595</c:v>
                </c:pt>
                <c:pt idx="226">
                  <c:v>11.40784793638643</c:v>
                </c:pt>
                <c:pt idx="227">
                  <c:v>11.39420528966683</c:v>
                </c:pt>
                <c:pt idx="228">
                  <c:v>11.369090023329607</c:v>
                </c:pt>
                <c:pt idx="229">
                  <c:v>11.365440766584227</c:v>
                </c:pt>
                <c:pt idx="230">
                  <c:v>11.412720924293337</c:v>
                </c:pt>
                <c:pt idx="231">
                  <c:v>11.4572777808218</c:v>
                </c:pt>
                <c:pt idx="232">
                  <c:v>11.411936859425927</c:v>
                </c:pt>
                <c:pt idx="233">
                  <c:v>11.382452821374265</c:v>
                </c:pt>
                <c:pt idx="234">
                  <c:v>11.391437827072744</c:v>
                </c:pt>
                <c:pt idx="235">
                  <c:v>11.430625249801851</c:v>
                </c:pt>
                <c:pt idx="236">
                  <c:v>11.38526772824739</c:v>
                </c:pt>
                <c:pt idx="237">
                  <c:v>11.365385373563695</c:v>
                </c:pt>
                <c:pt idx="238">
                  <c:v>11.415112877156615</c:v>
                </c:pt>
                <c:pt idx="239">
                  <c:v>11.448911615073015</c:v>
                </c:pt>
                <c:pt idx="240">
                  <c:v>11.412926873965036</c:v>
                </c:pt>
                <c:pt idx="241">
                  <c:v>11.42393027592796</c:v>
                </c:pt>
                <c:pt idx="242">
                  <c:v>11.426955548752145</c:v>
                </c:pt>
                <c:pt idx="243">
                  <c:v>11.381497498608487</c:v>
                </c:pt>
                <c:pt idx="244">
                  <c:v>11.421285276732485</c:v>
                </c:pt>
                <c:pt idx="245">
                  <c:v>11.43253734116619</c:v>
                </c:pt>
                <c:pt idx="246">
                  <c:v>11.433488217869074</c:v>
                </c:pt>
                <c:pt idx="247">
                  <c:v>11.401695195838263</c:v>
                </c:pt>
                <c:pt idx="248">
                  <c:v>11.386179085743697</c:v>
                </c:pt>
                <c:pt idx="249">
                  <c:v>11.399693089838719</c:v>
                </c:pt>
                <c:pt idx="250">
                  <c:v>11.409987413625069</c:v>
                </c:pt>
                <c:pt idx="251">
                  <c:v>11.43653332402585</c:v>
                </c:pt>
                <c:pt idx="252">
                  <c:v>11.426473132262993</c:v>
                </c:pt>
                <c:pt idx="253">
                  <c:v>11.443250955086858</c:v>
                </c:pt>
                <c:pt idx="254">
                  <c:v>11.442028880129827</c:v>
                </c:pt>
                <c:pt idx="255">
                  <c:v>11.440925911620655</c:v>
                </c:pt>
                <c:pt idx="256">
                  <c:v>11.43662874724861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21-4328-94B2-BFB853D78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90560"/>
        <c:axId val="124292096"/>
      </c:scatterChart>
      <c:valAx>
        <c:axId val="12429056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92096"/>
        <c:crosses val="autoZero"/>
        <c:crossBetween val="midCat"/>
      </c:valAx>
      <c:valAx>
        <c:axId val="12429209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90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 magnitude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compare!$B$4</c:f>
              <c:strCache>
                <c:ptCount val="1"/>
                <c:pt idx="0">
                  <c:v>Synthetic Filter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compare!$A$5:$A$261</c:f>
              <c:numCache>
                <c:formatCode>0.0000</c:formatCode>
                <c:ptCount val="257"/>
                <c:pt idx="0">
                  <c:v>2458217.268623</c:v>
                </c:pt>
                <c:pt idx="1">
                  <c:v>2458217.2691199998</c:v>
                </c:pt>
                <c:pt idx="2">
                  <c:v>2458217.270116</c:v>
                </c:pt>
                <c:pt idx="3">
                  <c:v>2458217.2706129998</c:v>
                </c:pt>
                <c:pt idx="4">
                  <c:v>2458217.2711109999</c:v>
                </c:pt>
                <c:pt idx="5">
                  <c:v>2458217.2716089999</c:v>
                </c:pt>
                <c:pt idx="6">
                  <c:v>2458217.2721060002</c:v>
                </c:pt>
                <c:pt idx="7">
                  <c:v>2458217.2726039998</c:v>
                </c:pt>
                <c:pt idx="8">
                  <c:v>2458217.2731019999</c:v>
                </c:pt>
                <c:pt idx="9">
                  <c:v>2458217.2736</c:v>
                </c:pt>
                <c:pt idx="10">
                  <c:v>2458217.2740969998</c:v>
                </c:pt>
                <c:pt idx="11">
                  <c:v>2458217.2745949998</c:v>
                </c:pt>
                <c:pt idx="12">
                  <c:v>2458217.2750929999</c:v>
                </c:pt>
                <c:pt idx="13">
                  <c:v>2458217.2755900002</c:v>
                </c:pt>
                <c:pt idx="14">
                  <c:v>2458217.2760879998</c:v>
                </c:pt>
                <c:pt idx="15">
                  <c:v>2458217.2765859999</c:v>
                </c:pt>
                <c:pt idx="16">
                  <c:v>2458217.2770830002</c:v>
                </c:pt>
                <c:pt idx="17">
                  <c:v>2458217.2775809998</c:v>
                </c:pt>
                <c:pt idx="18">
                  <c:v>2458217.2780789998</c:v>
                </c:pt>
                <c:pt idx="19">
                  <c:v>2458217.2785760001</c:v>
                </c:pt>
                <c:pt idx="20">
                  <c:v>2458217.2790740002</c:v>
                </c:pt>
                <c:pt idx="21">
                  <c:v>2458217.2795719998</c:v>
                </c:pt>
                <c:pt idx="22">
                  <c:v>2458217.2800690001</c:v>
                </c:pt>
                <c:pt idx="23">
                  <c:v>2458217.2805670002</c:v>
                </c:pt>
                <c:pt idx="24">
                  <c:v>2458217.2810650002</c:v>
                </c:pt>
                <c:pt idx="25">
                  <c:v>2458217.281562</c:v>
                </c:pt>
                <c:pt idx="26">
                  <c:v>2458217.2820600001</c:v>
                </c:pt>
                <c:pt idx="27">
                  <c:v>2458217.2825580002</c:v>
                </c:pt>
                <c:pt idx="28">
                  <c:v>2458217.2830559998</c:v>
                </c:pt>
                <c:pt idx="29">
                  <c:v>2458217.2835530001</c:v>
                </c:pt>
                <c:pt idx="30">
                  <c:v>2458217.2840510001</c:v>
                </c:pt>
                <c:pt idx="31">
                  <c:v>2458217.2845490002</c:v>
                </c:pt>
                <c:pt idx="32">
                  <c:v>2458217.285046</c:v>
                </c:pt>
                <c:pt idx="33">
                  <c:v>2458217.2855440001</c:v>
                </c:pt>
                <c:pt idx="34">
                  <c:v>2458217.2860420002</c:v>
                </c:pt>
                <c:pt idx="35">
                  <c:v>2458217.286539</c:v>
                </c:pt>
                <c:pt idx="36">
                  <c:v>2458217.2870370001</c:v>
                </c:pt>
                <c:pt idx="37">
                  <c:v>2458217.2875350001</c:v>
                </c:pt>
                <c:pt idx="38">
                  <c:v>2458217.288032</c:v>
                </c:pt>
                <c:pt idx="39">
                  <c:v>2458217.28853</c:v>
                </c:pt>
                <c:pt idx="40">
                  <c:v>2458217.2890280001</c:v>
                </c:pt>
                <c:pt idx="41">
                  <c:v>2458217.2895249999</c:v>
                </c:pt>
                <c:pt idx="42">
                  <c:v>2458217.290023</c:v>
                </c:pt>
                <c:pt idx="43">
                  <c:v>2458217.290521</c:v>
                </c:pt>
                <c:pt idx="44">
                  <c:v>2458217.2910190001</c:v>
                </c:pt>
                <c:pt idx="45">
                  <c:v>2458217.2915159999</c:v>
                </c:pt>
                <c:pt idx="46">
                  <c:v>2458217.292014</c:v>
                </c:pt>
                <c:pt idx="47">
                  <c:v>2458217.2925120001</c:v>
                </c:pt>
                <c:pt idx="48">
                  <c:v>2458217.2930089999</c:v>
                </c:pt>
                <c:pt idx="49">
                  <c:v>2458217.293507</c:v>
                </c:pt>
                <c:pt idx="50">
                  <c:v>2458217.294005</c:v>
                </c:pt>
                <c:pt idx="51">
                  <c:v>2458217.2945019999</c:v>
                </c:pt>
                <c:pt idx="52">
                  <c:v>2458217.2949999999</c:v>
                </c:pt>
                <c:pt idx="53">
                  <c:v>2458217.295498</c:v>
                </c:pt>
                <c:pt idx="54">
                  <c:v>2458217.2959949998</c:v>
                </c:pt>
                <c:pt idx="55">
                  <c:v>2458217.2964929999</c:v>
                </c:pt>
                <c:pt idx="56">
                  <c:v>2458217.296991</c:v>
                </c:pt>
                <c:pt idx="57">
                  <c:v>2458217.2974879998</c:v>
                </c:pt>
                <c:pt idx="58">
                  <c:v>2458217.2979859998</c:v>
                </c:pt>
                <c:pt idx="59">
                  <c:v>2458217.2984839999</c:v>
                </c:pt>
                <c:pt idx="60">
                  <c:v>2458217.2989810002</c:v>
                </c:pt>
                <c:pt idx="61">
                  <c:v>2458217.2994789998</c:v>
                </c:pt>
                <c:pt idx="62">
                  <c:v>2458217.2999769999</c:v>
                </c:pt>
                <c:pt idx="63">
                  <c:v>2458217.3004749999</c:v>
                </c:pt>
                <c:pt idx="64">
                  <c:v>2458217.3009720002</c:v>
                </c:pt>
                <c:pt idx="65">
                  <c:v>2458217.3014699998</c:v>
                </c:pt>
                <c:pt idx="66">
                  <c:v>2458217.3019679999</c:v>
                </c:pt>
                <c:pt idx="67">
                  <c:v>2458217.3024650002</c:v>
                </c:pt>
                <c:pt idx="68">
                  <c:v>2458217.3029629998</c:v>
                </c:pt>
                <c:pt idx="69">
                  <c:v>2458217.3034609999</c:v>
                </c:pt>
                <c:pt idx="70">
                  <c:v>2458217.3039580001</c:v>
                </c:pt>
                <c:pt idx="71">
                  <c:v>2458217.3044560002</c:v>
                </c:pt>
                <c:pt idx="72">
                  <c:v>2458217.3049539998</c:v>
                </c:pt>
                <c:pt idx="73">
                  <c:v>2458217.3054510001</c:v>
                </c:pt>
                <c:pt idx="74">
                  <c:v>2458217.3059490002</c:v>
                </c:pt>
                <c:pt idx="75">
                  <c:v>2458217.3064469998</c:v>
                </c:pt>
                <c:pt idx="76">
                  <c:v>2458217.3069440001</c:v>
                </c:pt>
                <c:pt idx="77">
                  <c:v>2458217.3074420001</c:v>
                </c:pt>
                <c:pt idx="78">
                  <c:v>2458217.3079400002</c:v>
                </c:pt>
                <c:pt idx="79">
                  <c:v>2458217.3084379998</c:v>
                </c:pt>
                <c:pt idx="80">
                  <c:v>2458217.3089350001</c:v>
                </c:pt>
                <c:pt idx="81">
                  <c:v>2458217.3094330002</c:v>
                </c:pt>
                <c:pt idx="82">
                  <c:v>2458217.3099310002</c:v>
                </c:pt>
                <c:pt idx="83">
                  <c:v>2458217.3108330001</c:v>
                </c:pt>
                <c:pt idx="84">
                  <c:v>2458217.3113310002</c:v>
                </c:pt>
                <c:pt idx="85">
                  <c:v>2458217.3118289998</c:v>
                </c:pt>
                <c:pt idx="86">
                  <c:v>2458217.3123260001</c:v>
                </c:pt>
                <c:pt idx="87">
                  <c:v>2458217.3128240001</c:v>
                </c:pt>
                <c:pt idx="88">
                  <c:v>2458217.3133220002</c:v>
                </c:pt>
                <c:pt idx="89">
                  <c:v>2458217.313819</c:v>
                </c:pt>
                <c:pt idx="90">
                  <c:v>2458217.3143170001</c:v>
                </c:pt>
                <c:pt idx="91">
                  <c:v>2458217.3148150002</c:v>
                </c:pt>
                <c:pt idx="92">
                  <c:v>2458217.315312</c:v>
                </c:pt>
                <c:pt idx="93">
                  <c:v>2458217.3158100001</c:v>
                </c:pt>
                <c:pt idx="94">
                  <c:v>2458217.3163080001</c:v>
                </c:pt>
                <c:pt idx="95">
                  <c:v>2458217.3168060002</c:v>
                </c:pt>
                <c:pt idx="96">
                  <c:v>2458217.317303</c:v>
                </c:pt>
                <c:pt idx="97">
                  <c:v>2458217.3178010001</c:v>
                </c:pt>
                <c:pt idx="98">
                  <c:v>2458217.3182990002</c:v>
                </c:pt>
                <c:pt idx="99">
                  <c:v>2458217.318796</c:v>
                </c:pt>
                <c:pt idx="100">
                  <c:v>2458217.319294</c:v>
                </c:pt>
                <c:pt idx="101">
                  <c:v>2458217.3197920001</c:v>
                </c:pt>
                <c:pt idx="102">
                  <c:v>2458217.3202889999</c:v>
                </c:pt>
                <c:pt idx="103">
                  <c:v>2458217.320787</c:v>
                </c:pt>
                <c:pt idx="104">
                  <c:v>2458217.3212850001</c:v>
                </c:pt>
                <c:pt idx="105">
                  <c:v>2458217.3217819999</c:v>
                </c:pt>
                <c:pt idx="106">
                  <c:v>2458217.32228</c:v>
                </c:pt>
                <c:pt idx="107">
                  <c:v>2458217.322778</c:v>
                </c:pt>
                <c:pt idx="108">
                  <c:v>2458217.3232749999</c:v>
                </c:pt>
                <c:pt idx="109">
                  <c:v>2458217.3237729999</c:v>
                </c:pt>
                <c:pt idx="110">
                  <c:v>2458217.324271</c:v>
                </c:pt>
                <c:pt idx="111">
                  <c:v>2458217.3247690001</c:v>
                </c:pt>
                <c:pt idx="112">
                  <c:v>2458217.3252659999</c:v>
                </c:pt>
                <c:pt idx="113">
                  <c:v>2458217.325764</c:v>
                </c:pt>
                <c:pt idx="114">
                  <c:v>2458217.326262</c:v>
                </c:pt>
                <c:pt idx="115">
                  <c:v>2458217.3267589998</c:v>
                </c:pt>
                <c:pt idx="116">
                  <c:v>2458217.3272569999</c:v>
                </c:pt>
                <c:pt idx="117">
                  <c:v>2458217.327755</c:v>
                </c:pt>
                <c:pt idx="118">
                  <c:v>2458217.3282519998</c:v>
                </c:pt>
                <c:pt idx="119">
                  <c:v>2458217.3287499999</c:v>
                </c:pt>
                <c:pt idx="120">
                  <c:v>2458217.3292479999</c:v>
                </c:pt>
                <c:pt idx="121">
                  <c:v>2458217.3297450002</c:v>
                </c:pt>
                <c:pt idx="122">
                  <c:v>2458217.3418060001</c:v>
                </c:pt>
                <c:pt idx="123">
                  <c:v>2458217.3425349998</c:v>
                </c:pt>
                <c:pt idx="124">
                  <c:v>2458217.3430440002</c:v>
                </c:pt>
                <c:pt idx="125">
                  <c:v>2458217.3435419998</c:v>
                </c:pt>
                <c:pt idx="126">
                  <c:v>2458217.3440390001</c:v>
                </c:pt>
                <c:pt idx="127">
                  <c:v>2458217.3445370002</c:v>
                </c:pt>
                <c:pt idx="128">
                  <c:v>2458217.3450349998</c:v>
                </c:pt>
                <c:pt idx="129">
                  <c:v>2458217.3455320001</c:v>
                </c:pt>
                <c:pt idx="130">
                  <c:v>2458217.3460300001</c:v>
                </c:pt>
                <c:pt idx="131">
                  <c:v>2458217.3465280002</c:v>
                </c:pt>
                <c:pt idx="132">
                  <c:v>2458217.347025</c:v>
                </c:pt>
                <c:pt idx="133">
                  <c:v>2458217.3475230001</c:v>
                </c:pt>
                <c:pt idx="134">
                  <c:v>2458217.3480210002</c:v>
                </c:pt>
                <c:pt idx="135">
                  <c:v>2458217.3485190002</c:v>
                </c:pt>
                <c:pt idx="136">
                  <c:v>2458217.3490160001</c:v>
                </c:pt>
                <c:pt idx="137">
                  <c:v>2458217.3495140001</c:v>
                </c:pt>
                <c:pt idx="138">
                  <c:v>2458217.3500120002</c:v>
                </c:pt>
                <c:pt idx="139">
                  <c:v>2458217.350509</c:v>
                </c:pt>
                <c:pt idx="140">
                  <c:v>2458217.3510070001</c:v>
                </c:pt>
                <c:pt idx="141">
                  <c:v>2458217.3515050001</c:v>
                </c:pt>
                <c:pt idx="142">
                  <c:v>2458217.352002</c:v>
                </c:pt>
                <c:pt idx="143">
                  <c:v>2458217.3525</c:v>
                </c:pt>
                <c:pt idx="144">
                  <c:v>2458217.3529980001</c:v>
                </c:pt>
                <c:pt idx="145">
                  <c:v>2458217.3534949999</c:v>
                </c:pt>
                <c:pt idx="146">
                  <c:v>2458217.353993</c:v>
                </c:pt>
                <c:pt idx="147">
                  <c:v>2458217.3544910001</c:v>
                </c:pt>
                <c:pt idx="148">
                  <c:v>2458217.3549879999</c:v>
                </c:pt>
                <c:pt idx="149">
                  <c:v>2458217.355486</c:v>
                </c:pt>
                <c:pt idx="150">
                  <c:v>2458217.355984</c:v>
                </c:pt>
                <c:pt idx="151">
                  <c:v>2458217.3564809998</c:v>
                </c:pt>
                <c:pt idx="152">
                  <c:v>2458217.3569789999</c:v>
                </c:pt>
                <c:pt idx="153">
                  <c:v>2458217.357477</c:v>
                </c:pt>
                <c:pt idx="154">
                  <c:v>2458217.357975</c:v>
                </c:pt>
                <c:pt idx="155">
                  <c:v>2458217.3584719999</c:v>
                </c:pt>
                <c:pt idx="156">
                  <c:v>2458217.3589699999</c:v>
                </c:pt>
                <c:pt idx="157">
                  <c:v>2458217.359468</c:v>
                </c:pt>
                <c:pt idx="158">
                  <c:v>2458217.3599649998</c:v>
                </c:pt>
                <c:pt idx="159">
                  <c:v>2458217.3604629999</c:v>
                </c:pt>
                <c:pt idx="160">
                  <c:v>2458217.360961</c:v>
                </c:pt>
                <c:pt idx="161">
                  <c:v>2458217.3614579998</c:v>
                </c:pt>
                <c:pt idx="162">
                  <c:v>2458217.3619559999</c:v>
                </c:pt>
                <c:pt idx="163">
                  <c:v>2458217.3624539999</c:v>
                </c:pt>
                <c:pt idx="164">
                  <c:v>2458217.3629510002</c:v>
                </c:pt>
                <c:pt idx="165">
                  <c:v>2458217.3634489998</c:v>
                </c:pt>
                <c:pt idx="166">
                  <c:v>2458217.3639469999</c:v>
                </c:pt>
                <c:pt idx="167">
                  <c:v>2458217.3644440002</c:v>
                </c:pt>
                <c:pt idx="168">
                  <c:v>2458217.3649419998</c:v>
                </c:pt>
                <c:pt idx="169">
                  <c:v>2458217.3654399998</c:v>
                </c:pt>
                <c:pt idx="170">
                  <c:v>2458217.3659379999</c:v>
                </c:pt>
                <c:pt idx="171">
                  <c:v>2458217.3664350002</c:v>
                </c:pt>
                <c:pt idx="172">
                  <c:v>2458217.3669329998</c:v>
                </c:pt>
                <c:pt idx="173">
                  <c:v>2458217.3674309999</c:v>
                </c:pt>
                <c:pt idx="174">
                  <c:v>2458217.3679280002</c:v>
                </c:pt>
                <c:pt idx="175">
                  <c:v>2458217.3684259998</c:v>
                </c:pt>
                <c:pt idx="176">
                  <c:v>2458217.3689239998</c:v>
                </c:pt>
                <c:pt idx="177">
                  <c:v>2458217.3694210001</c:v>
                </c:pt>
                <c:pt idx="178">
                  <c:v>2458217.3699190002</c:v>
                </c:pt>
                <c:pt idx="179">
                  <c:v>2458217.3704169998</c:v>
                </c:pt>
                <c:pt idx="180">
                  <c:v>2458217.3709140001</c:v>
                </c:pt>
                <c:pt idx="181">
                  <c:v>2458217.3714120002</c:v>
                </c:pt>
                <c:pt idx="182">
                  <c:v>2458217.3719100002</c:v>
                </c:pt>
                <c:pt idx="183">
                  <c:v>2458217.372407</c:v>
                </c:pt>
                <c:pt idx="184">
                  <c:v>2458217.3729050001</c:v>
                </c:pt>
                <c:pt idx="185">
                  <c:v>2458217.3734030002</c:v>
                </c:pt>
                <c:pt idx="186">
                  <c:v>2458217.3739</c:v>
                </c:pt>
                <c:pt idx="187">
                  <c:v>2458217.3743980001</c:v>
                </c:pt>
                <c:pt idx="188">
                  <c:v>2458217.3748960001</c:v>
                </c:pt>
                <c:pt idx="189">
                  <c:v>2458217.3753940002</c:v>
                </c:pt>
                <c:pt idx="190">
                  <c:v>2458217.375891</c:v>
                </c:pt>
                <c:pt idx="191">
                  <c:v>2458217.3763890001</c:v>
                </c:pt>
                <c:pt idx="192">
                  <c:v>2458217.3768870002</c:v>
                </c:pt>
                <c:pt idx="193">
                  <c:v>2458217.377384</c:v>
                </c:pt>
                <c:pt idx="194">
                  <c:v>2458217.3778820001</c:v>
                </c:pt>
                <c:pt idx="195">
                  <c:v>2458217.3783800001</c:v>
                </c:pt>
                <c:pt idx="196">
                  <c:v>2458217.378877</c:v>
                </c:pt>
                <c:pt idx="197">
                  <c:v>2458217.379375</c:v>
                </c:pt>
                <c:pt idx="198">
                  <c:v>2458217.3798730001</c:v>
                </c:pt>
                <c:pt idx="199">
                  <c:v>2458217.3803699999</c:v>
                </c:pt>
                <c:pt idx="200">
                  <c:v>2458217.380868</c:v>
                </c:pt>
                <c:pt idx="201">
                  <c:v>2458217.381366</c:v>
                </c:pt>
                <c:pt idx="202">
                  <c:v>2458217.3898149999</c:v>
                </c:pt>
                <c:pt idx="203">
                  <c:v>2458217.3903120002</c:v>
                </c:pt>
                <c:pt idx="204">
                  <c:v>2458217.3908099998</c:v>
                </c:pt>
                <c:pt idx="205">
                  <c:v>2458217.3913079998</c:v>
                </c:pt>
                <c:pt idx="206">
                  <c:v>2458217.3918059999</c:v>
                </c:pt>
                <c:pt idx="207">
                  <c:v>2458217.3923030002</c:v>
                </c:pt>
                <c:pt idx="208">
                  <c:v>2458217.3928009998</c:v>
                </c:pt>
                <c:pt idx="209">
                  <c:v>2458217.3932989999</c:v>
                </c:pt>
                <c:pt idx="210">
                  <c:v>2458217.3937960002</c:v>
                </c:pt>
                <c:pt idx="211">
                  <c:v>2458217.3942940002</c:v>
                </c:pt>
                <c:pt idx="212">
                  <c:v>2458217.3947919998</c:v>
                </c:pt>
                <c:pt idx="213">
                  <c:v>2458217.3952890001</c:v>
                </c:pt>
                <c:pt idx="214">
                  <c:v>2458217.3957870002</c:v>
                </c:pt>
                <c:pt idx="215">
                  <c:v>2458217.3962849998</c:v>
                </c:pt>
                <c:pt idx="216">
                  <c:v>2458217.3967820001</c:v>
                </c:pt>
                <c:pt idx="217">
                  <c:v>2458217.3972800002</c:v>
                </c:pt>
                <c:pt idx="218">
                  <c:v>2458217.3977780002</c:v>
                </c:pt>
                <c:pt idx="219">
                  <c:v>2458217.398275</c:v>
                </c:pt>
                <c:pt idx="220">
                  <c:v>2458217.3987730001</c:v>
                </c:pt>
                <c:pt idx="221">
                  <c:v>2458217.3992710002</c:v>
                </c:pt>
                <c:pt idx="222">
                  <c:v>2458217.3997689998</c:v>
                </c:pt>
                <c:pt idx="223">
                  <c:v>2458217.4002660001</c:v>
                </c:pt>
                <c:pt idx="224">
                  <c:v>2458217.4007640001</c:v>
                </c:pt>
                <c:pt idx="225">
                  <c:v>2458217.4012620002</c:v>
                </c:pt>
                <c:pt idx="226">
                  <c:v>2458217.401759</c:v>
                </c:pt>
                <c:pt idx="227">
                  <c:v>2458217.4022570001</c:v>
                </c:pt>
                <c:pt idx="228">
                  <c:v>2458217.4027550002</c:v>
                </c:pt>
                <c:pt idx="229">
                  <c:v>2458217.403252</c:v>
                </c:pt>
                <c:pt idx="230">
                  <c:v>2458217.4037500001</c:v>
                </c:pt>
                <c:pt idx="231">
                  <c:v>2458217.4042480001</c:v>
                </c:pt>
                <c:pt idx="232">
                  <c:v>2458217.4047449999</c:v>
                </c:pt>
                <c:pt idx="233">
                  <c:v>2458217.405243</c:v>
                </c:pt>
                <c:pt idx="234">
                  <c:v>2458217.4057410001</c:v>
                </c:pt>
                <c:pt idx="235">
                  <c:v>2458217.4062379999</c:v>
                </c:pt>
                <c:pt idx="236">
                  <c:v>2458217.406736</c:v>
                </c:pt>
                <c:pt idx="237">
                  <c:v>2458217.407234</c:v>
                </c:pt>
                <c:pt idx="238">
                  <c:v>2458217.4077309999</c:v>
                </c:pt>
                <c:pt idx="239">
                  <c:v>2458217.4082289999</c:v>
                </c:pt>
                <c:pt idx="240">
                  <c:v>2458217.408727</c:v>
                </c:pt>
                <c:pt idx="241">
                  <c:v>2458217.4092250001</c:v>
                </c:pt>
                <c:pt idx="242">
                  <c:v>2458217.4097219999</c:v>
                </c:pt>
                <c:pt idx="243">
                  <c:v>2458217.41022</c:v>
                </c:pt>
                <c:pt idx="244">
                  <c:v>2458217.410718</c:v>
                </c:pt>
                <c:pt idx="245">
                  <c:v>2458217.4112149999</c:v>
                </c:pt>
                <c:pt idx="246">
                  <c:v>2458217.4117129999</c:v>
                </c:pt>
                <c:pt idx="247">
                  <c:v>2458217.412211</c:v>
                </c:pt>
                <c:pt idx="248">
                  <c:v>2458217.4127079998</c:v>
                </c:pt>
                <c:pt idx="249">
                  <c:v>2458217.4132059999</c:v>
                </c:pt>
                <c:pt idx="250">
                  <c:v>2458217.4137039999</c:v>
                </c:pt>
                <c:pt idx="251">
                  <c:v>2458217.4142009998</c:v>
                </c:pt>
                <c:pt idx="252">
                  <c:v>2458217.4146989998</c:v>
                </c:pt>
                <c:pt idx="253">
                  <c:v>2458217.4151969999</c:v>
                </c:pt>
                <c:pt idx="254">
                  <c:v>2458217.4156940002</c:v>
                </c:pt>
                <c:pt idx="255">
                  <c:v>2458217.4161919998</c:v>
                </c:pt>
                <c:pt idx="256">
                  <c:v>2458217.4166899999</c:v>
                </c:pt>
              </c:numCache>
            </c:numRef>
          </c:xVal>
          <c:yVal>
            <c:numRef>
              <c:f>compare!$B$5:$B$261</c:f>
              <c:numCache>
                <c:formatCode>0.000</c:formatCode>
                <c:ptCount val="257"/>
                <c:pt idx="0">
                  <c:v>10.928167292748556</c:v>
                </c:pt>
                <c:pt idx="1">
                  <c:v>10.894350379429973</c:v>
                </c:pt>
                <c:pt idx="2">
                  <c:v>10.862187150714055</c:v>
                </c:pt>
                <c:pt idx="3">
                  <c:v>10.87026608096801</c:v>
                </c:pt>
                <c:pt idx="4">
                  <c:v>10.810669091715431</c:v>
                </c:pt>
                <c:pt idx="5">
                  <c:v>10.835049884190099</c:v>
                </c:pt>
                <c:pt idx="6">
                  <c:v>10.822806797836451</c:v>
                </c:pt>
                <c:pt idx="7">
                  <c:v>10.811603863467434</c:v>
                </c:pt>
                <c:pt idx="8">
                  <c:v>10.854701443052429</c:v>
                </c:pt>
                <c:pt idx="9">
                  <c:v>10.828696037926486</c:v>
                </c:pt>
                <c:pt idx="10">
                  <c:v>10.848942510587761</c:v>
                </c:pt>
                <c:pt idx="11">
                  <c:v>10.841104469985481</c:v>
                </c:pt>
                <c:pt idx="12">
                  <c:v>10.845179422990212</c:v>
                </c:pt>
                <c:pt idx="13">
                  <c:v>10.862020201833014</c:v>
                </c:pt>
                <c:pt idx="14">
                  <c:v>10.874566679427152</c:v>
                </c:pt>
                <c:pt idx="15">
                  <c:v>10.872756032527597</c:v>
                </c:pt>
                <c:pt idx="16">
                  <c:v>10.875532986920549</c:v>
                </c:pt>
                <c:pt idx="17">
                  <c:v>10.887295535364293</c:v>
                </c:pt>
                <c:pt idx="18">
                  <c:v>10.877056521491985</c:v>
                </c:pt>
                <c:pt idx="19">
                  <c:v>10.912793560640397</c:v>
                </c:pt>
                <c:pt idx="20">
                  <c:v>10.940096264531507</c:v>
                </c:pt>
                <c:pt idx="21">
                  <c:v>10.911267230544125</c:v>
                </c:pt>
                <c:pt idx="22">
                  <c:v>10.939025049772608</c:v>
                </c:pt>
                <c:pt idx="23">
                  <c:v>10.968645630033008</c:v>
                </c:pt>
                <c:pt idx="24">
                  <c:v>10.922240614078078</c:v>
                </c:pt>
                <c:pt idx="25">
                  <c:v>10.997584903239584</c:v>
                </c:pt>
                <c:pt idx="26">
                  <c:v>10.976908108771923</c:v>
                </c:pt>
                <c:pt idx="27">
                  <c:v>11.009006149137671</c:v>
                </c:pt>
                <c:pt idx="28">
                  <c:v>10.997049847026284</c:v>
                </c:pt>
                <c:pt idx="29">
                  <c:v>11.017004440406465</c:v>
                </c:pt>
                <c:pt idx="30">
                  <c:v>11.007758964533794</c:v>
                </c:pt>
                <c:pt idx="31">
                  <c:v>11.059228785205425</c:v>
                </c:pt>
                <c:pt idx="32">
                  <c:v>11.019096809256292</c:v>
                </c:pt>
                <c:pt idx="33">
                  <c:v>11.02914044950858</c:v>
                </c:pt>
                <c:pt idx="34">
                  <c:v>11.050110058109894</c:v>
                </c:pt>
                <c:pt idx="35">
                  <c:v>11.076047828467869</c:v>
                </c:pt>
                <c:pt idx="36">
                  <c:v>11.090169316853045</c:v>
                </c:pt>
                <c:pt idx="37">
                  <c:v>11.108819340058098</c:v>
                </c:pt>
                <c:pt idx="38">
                  <c:v>11.106207511404852</c:v>
                </c:pt>
                <c:pt idx="39">
                  <c:v>11.095243720094819</c:v>
                </c:pt>
                <c:pt idx="40">
                  <c:v>11.146963370536797</c:v>
                </c:pt>
                <c:pt idx="41">
                  <c:v>11.132534735957924</c:v>
                </c:pt>
                <c:pt idx="42">
                  <c:v>11.155845222328979</c:v>
                </c:pt>
                <c:pt idx="43">
                  <c:v>11.118699795111533</c:v>
                </c:pt>
                <c:pt idx="44">
                  <c:v>11.162874744345791</c:v>
                </c:pt>
                <c:pt idx="45">
                  <c:v>11.136036158628984</c:v>
                </c:pt>
                <c:pt idx="46">
                  <c:v>11.146330659775701</c:v>
                </c:pt>
                <c:pt idx="47">
                  <c:v>11.190089581298372</c:v>
                </c:pt>
                <c:pt idx="48">
                  <c:v>11.189098648953857</c:v>
                </c:pt>
                <c:pt idx="49">
                  <c:v>11.215264633726605</c:v>
                </c:pt>
                <c:pt idx="50">
                  <c:v>11.179475159116606</c:v>
                </c:pt>
                <c:pt idx="51">
                  <c:v>11.186278338375443</c:v>
                </c:pt>
                <c:pt idx="52">
                  <c:v>11.190817587369494</c:v>
                </c:pt>
                <c:pt idx="53">
                  <c:v>11.198866120952459</c:v>
                </c:pt>
                <c:pt idx="54">
                  <c:v>11.213296645272175</c:v>
                </c:pt>
                <c:pt idx="55">
                  <c:v>11.187068375603273</c:v>
                </c:pt>
                <c:pt idx="56">
                  <c:v>11.219483742409523</c:v>
                </c:pt>
                <c:pt idx="57">
                  <c:v>11.243891076749783</c:v>
                </c:pt>
                <c:pt idx="58">
                  <c:v>11.234424057326736</c:v>
                </c:pt>
                <c:pt idx="59">
                  <c:v>11.249080635397831</c:v>
                </c:pt>
                <c:pt idx="60">
                  <c:v>11.221937448314016</c:v>
                </c:pt>
                <c:pt idx="61">
                  <c:v>11.245336521164461</c:v>
                </c:pt>
                <c:pt idx="62">
                  <c:v>11.269281745551178</c:v>
                </c:pt>
                <c:pt idx="63">
                  <c:v>11.291002766723539</c:v>
                </c:pt>
                <c:pt idx="64">
                  <c:v>11.287035482978659</c:v>
                </c:pt>
                <c:pt idx="65">
                  <c:v>11.312933546156216</c:v>
                </c:pt>
                <c:pt idx="66">
                  <c:v>11.273297837800138</c:v>
                </c:pt>
                <c:pt idx="67">
                  <c:v>11.283719426799264</c:v>
                </c:pt>
                <c:pt idx="68">
                  <c:v>11.329291188764509</c:v>
                </c:pt>
                <c:pt idx="69">
                  <c:v>11.289629521147335</c:v>
                </c:pt>
                <c:pt idx="70">
                  <c:v>11.314719762888394</c:v>
                </c:pt>
                <c:pt idx="71">
                  <c:v>11.336465172601985</c:v>
                </c:pt>
                <c:pt idx="72">
                  <c:v>11.27783601193053</c:v>
                </c:pt>
                <c:pt idx="73">
                  <c:v>11.304553370630172</c:v>
                </c:pt>
                <c:pt idx="74">
                  <c:v>11.321474958634886</c:v>
                </c:pt>
                <c:pt idx="75">
                  <c:v>11.313573574320481</c:v>
                </c:pt>
                <c:pt idx="76">
                  <c:v>11.320697206889074</c:v>
                </c:pt>
                <c:pt idx="77">
                  <c:v>11.314291436292862</c:v>
                </c:pt>
                <c:pt idx="78">
                  <c:v>11.336405062973043</c:v>
                </c:pt>
                <c:pt idx="79">
                  <c:v>11.359130679264034</c:v>
                </c:pt>
                <c:pt idx="80">
                  <c:v>11.350850196737206</c:v>
                </c:pt>
                <c:pt idx="81">
                  <c:v>11.364990525991656</c:v>
                </c:pt>
                <c:pt idx="82">
                  <c:v>11.351464331405095</c:v>
                </c:pt>
                <c:pt idx="83">
                  <c:v>11.415712115703407</c:v>
                </c:pt>
                <c:pt idx="84">
                  <c:v>11.379767105688757</c:v>
                </c:pt>
                <c:pt idx="85">
                  <c:v>11.371463211094737</c:v>
                </c:pt>
                <c:pt idx="86">
                  <c:v>11.371952582228511</c:v>
                </c:pt>
                <c:pt idx="87">
                  <c:v>11.362214939113755</c:v>
                </c:pt>
                <c:pt idx="88">
                  <c:v>11.375471942241736</c:v>
                </c:pt>
                <c:pt idx="89">
                  <c:v>11.394629082866443</c:v>
                </c:pt>
                <c:pt idx="90">
                  <c:v>11.365144958305896</c:v>
                </c:pt>
                <c:pt idx="91">
                  <c:v>11.386326483187299</c:v>
                </c:pt>
                <c:pt idx="92">
                  <c:v>11.37834578878933</c:v>
                </c:pt>
                <c:pt idx="93">
                  <c:v>11.385272341335236</c:v>
                </c:pt>
                <c:pt idx="94">
                  <c:v>11.374805396925142</c:v>
                </c:pt>
                <c:pt idx="95">
                  <c:v>11.405090226784637</c:v>
                </c:pt>
                <c:pt idx="96">
                  <c:v>11.413002659285089</c:v>
                </c:pt>
                <c:pt idx="97">
                  <c:v>11.388991927078456</c:v>
                </c:pt>
                <c:pt idx="98">
                  <c:v>11.386997243503018</c:v>
                </c:pt>
                <c:pt idx="99">
                  <c:v>11.410794706333556</c:v>
                </c:pt>
                <c:pt idx="100">
                  <c:v>11.395605251577125</c:v>
                </c:pt>
                <c:pt idx="101">
                  <c:v>11.402042996039262</c:v>
                </c:pt>
                <c:pt idx="102">
                  <c:v>11.471214378326366</c:v>
                </c:pt>
                <c:pt idx="103">
                  <c:v>11.397357763092486</c:v>
                </c:pt>
                <c:pt idx="104">
                  <c:v>11.371043941513518</c:v>
                </c:pt>
                <c:pt idx="105">
                  <c:v>11.407158269791262</c:v>
                </c:pt>
                <c:pt idx="106">
                  <c:v>11.426065238454994</c:v>
                </c:pt>
                <c:pt idx="107">
                  <c:v>11.38669651772144</c:v>
                </c:pt>
                <c:pt idx="108">
                  <c:v>11.384902557818009</c:v>
                </c:pt>
                <c:pt idx="109">
                  <c:v>11.39645461947373</c:v>
                </c:pt>
                <c:pt idx="110">
                  <c:v>11.426967519503625</c:v>
                </c:pt>
                <c:pt idx="111">
                  <c:v>11.446593594060031</c:v>
                </c:pt>
                <c:pt idx="112">
                  <c:v>11.414626757180782</c:v>
                </c:pt>
                <c:pt idx="113">
                  <c:v>11.430531706111559</c:v>
                </c:pt>
                <c:pt idx="114">
                  <c:v>11.439987279992797</c:v>
                </c:pt>
                <c:pt idx="115">
                  <c:v>11.425973809908998</c:v>
                </c:pt>
                <c:pt idx="116">
                  <c:v>11.401257705493881</c:v>
                </c:pt>
                <c:pt idx="117">
                  <c:v>11.443092338648858</c:v>
                </c:pt>
                <c:pt idx="118">
                  <c:v>11.45779810468386</c:v>
                </c:pt>
                <c:pt idx="119">
                  <c:v>11.46149677947146</c:v>
                </c:pt>
                <c:pt idx="120">
                  <c:v>11.397262667343748</c:v>
                </c:pt>
                <c:pt idx="121">
                  <c:v>11.429201613865979</c:v>
                </c:pt>
                <c:pt idx="122">
                  <c:v>11.356163366099493</c:v>
                </c:pt>
                <c:pt idx="123">
                  <c:v>11.34622936590347</c:v>
                </c:pt>
                <c:pt idx="124">
                  <c:v>11.344614362991232</c:v>
                </c:pt>
                <c:pt idx="125">
                  <c:v>11.337891591378098</c:v>
                </c:pt>
                <c:pt idx="126">
                  <c:v>11.317260815020722</c:v>
                </c:pt>
                <c:pt idx="127">
                  <c:v>11.325193210849084</c:v>
                </c:pt>
                <c:pt idx="128">
                  <c:v>11.282162440811561</c:v>
                </c:pt>
                <c:pt idx="129">
                  <c:v>11.260197673973133</c:v>
                </c:pt>
                <c:pt idx="130">
                  <c:v>11.260528895568315</c:v>
                </c:pt>
                <c:pt idx="131">
                  <c:v>11.275927022371418</c:v>
                </c:pt>
                <c:pt idx="132">
                  <c:v>11.22817540998072</c:v>
                </c:pt>
                <c:pt idx="133">
                  <c:v>11.267337479421931</c:v>
                </c:pt>
                <c:pt idx="134">
                  <c:v>11.259278489909802</c:v>
                </c:pt>
                <c:pt idx="135">
                  <c:v>11.216479196178197</c:v>
                </c:pt>
                <c:pt idx="136">
                  <c:v>11.199096270579465</c:v>
                </c:pt>
                <c:pt idx="137">
                  <c:v>11.169162985307395</c:v>
                </c:pt>
                <c:pt idx="138">
                  <c:v>11.175469589214464</c:v>
                </c:pt>
                <c:pt idx="139">
                  <c:v>11.150829594423669</c:v>
                </c:pt>
                <c:pt idx="140">
                  <c:v>11.165571807988668</c:v>
                </c:pt>
                <c:pt idx="141">
                  <c:v>11.128132704567905</c:v>
                </c:pt>
                <c:pt idx="142">
                  <c:v>11.114405921731754</c:v>
                </c:pt>
                <c:pt idx="143">
                  <c:v>11.106017354572586</c:v>
                </c:pt>
                <c:pt idx="144">
                  <c:v>11.100229382255408</c:v>
                </c:pt>
                <c:pt idx="145">
                  <c:v>11.09111019011346</c:v>
                </c:pt>
                <c:pt idx="146">
                  <c:v>11.089854667704259</c:v>
                </c:pt>
                <c:pt idx="147">
                  <c:v>11.057669215609303</c:v>
                </c:pt>
                <c:pt idx="148">
                  <c:v>11.043284096242553</c:v>
                </c:pt>
                <c:pt idx="149">
                  <c:v>11.039388494519264</c:v>
                </c:pt>
                <c:pt idx="150">
                  <c:v>11.066994262707945</c:v>
                </c:pt>
                <c:pt idx="151">
                  <c:v>11.02795492728788</c:v>
                </c:pt>
                <c:pt idx="152">
                  <c:v>11.037020638867331</c:v>
                </c:pt>
                <c:pt idx="153">
                  <c:v>10.998821462854339</c:v>
                </c:pt>
                <c:pt idx="154">
                  <c:v>11.035362065315013</c:v>
                </c:pt>
                <c:pt idx="155">
                  <c:v>11.036142203742919</c:v>
                </c:pt>
                <c:pt idx="156">
                  <c:v>10.999637747478708</c:v>
                </c:pt>
                <c:pt idx="157">
                  <c:v>11.043876605899337</c:v>
                </c:pt>
                <c:pt idx="158">
                  <c:v>11.052211359511114</c:v>
                </c:pt>
                <c:pt idx="159">
                  <c:v>11.058754102625192</c:v>
                </c:pt>
                <c:pt idx="160">
                  <c:v>11.028875981458178</c:v>
                </c:pt>
                <c:pt idx="161">
                  <c:v>11.05144571029094</c:v>
                </c:pt>
                <c:pt idx="162">
                  <c:v>11.074231913933955</c:v>
                </c:pt>
                <c:pt idx="163">
                  <c:v>11.066871815021413</c:v>
                </c:pt>
                <c:pt idx="164">
                  <c:v>11.041788941174991</c:v>
                </c:pt>
                <c:pt idx="165">
                  <c:v>11.098048323001315</c:v>
                </c:pt>
                <c:pt idx="166">
                  <c:v>11.047628846020663</c:v>
                </c:pt>
                <c:pt idx="167">
                  <c:v>11.072127423579708</c:v>
                </c:pt>
                <c:pt idx="168">
                  <c:v>11.053429468749039</c:v>
                </c:pt>
                <c:pt idx="169">
                  <c:v>11.051998541943705</c:v>
                </c:pt>
                <c:pt idx="170">
                  <c:v>11.047369402960699</c:v>
                </c:pt>
                <c:pt idx="171">
                  <c:v>11.094543041867299</c:v>
                </c:pt>
                <c:pt idx="172">
                  <c:v>11.092519034385555</c:v>
                </c:pt>
                <c:pt idx="173">
                  <c:v>11.076609262069303</c:v>
                </c:pt>
                <c:pt idx="174">
                  <c:v>11.107625032525663</c:v>
                </c:pt>
                <c:pt idx="175">
                  <c:v>11.08188502958509</c:v>
                </c:pt>
                <c:pt idx="176">
                  <c:v>11.11816995234841</c:v>
                </c:pt>
                <c:pt idx="177">
                  <c:v>11.109657044839933</c:v>
                </c:pt>
                <c:pt idx="178">
                  <c:v>11.121595293068369</c:v>
                </c:pt>
                <c:pt idx="179">
                  <c:v>11.130546924561413</c:v>
                </c:pt>
                <c:pt idx="180">
                  <c:v>11.145902022794152</c:v>
                </c:pt>
                <c:pt idx="181">
                  <c:v>11.148322510194944</c:v>
                </c:pt>
                <c:pt idx="182">
                  <c:v>11.150276601147487</c:v>
                </c:pt>
                <c:pt idx="183">
                  <c:v>11.161034620687245</c:v>
                </c:pt>
                <c:pt idx="184">
                  <c:v>11.202338516966913</c:v>
                </c:pt>
                <c:pt idx="185">
                  <c:v>11.165916717865324</c:v>
                </c:pt>
                <c:pt idx="186">
                  <c:v>11.186485630310839</c:v>
                </c:pt>
                <c:pt idx="187">
                  <c:v>11.170978593732285</c:v>
                </c:pt>
                <c:pt idx="188">
                  <c:v>11.192793738378755</c:v>
                </c:pt>
                <c:pt idx="189">
                  <c:v>11.160033968183404</c:v>
                </c:pt>
                <c:pt idx="190">
                  <c:v>11.177637022003966</c:v>
                </c:pt>
                <c:pt idx="191">
                  <c:v>11.190083237748022</c:v>
                </c:pt>
                <c:pt idx="192">
                  <c:v>11.195333918578728</c:v>
                </c:pt>
                <c:pt idx="193">
                  <c:v>11.165631727662962</c:v>
                </c:pt>
                <c:pt idx="194">
                  <c:v>11.204141108206629</c:v>
                </c:pt>
                <c:pt idx="195">
                  <c:v>11.234823897115271</c:v>
                </c:pt>
                <c:pt idx="196">
                  <c:v>11.22515070650028</c:v>
                </c:pt>
                <c:pt idx="197">
                  <c:v>11.259622071587579</c:v>
                </c:pt>
                <c:pt idx="198">
                  <c:v>11.235080662213383</c:v>
                </c:pt>
                <c:pt idx="199">
                  <c:v>11.232375278478569</c:v>
                </c:pt>
                <c:pt idx="200">
                  <c:v>11.231102595399086</c:v>
                </c:pt>
                <c:pt idx="201">
                  <c:v>11.19841260849018</c:v>
                </c:pt>
                <c:pt idx="202">
                  <c:v>11.349039551615098</c:v>
                </c:pt>
                <c:pt idx="203">
                  <c:v>11.332044420057457</c:v>
                </c:pt>
                <c:pt idx="204">
                  <c:v>11.352203475382916</c:v>
                </c:pt>
                <c:pt idx="205">
                  <c:v>11.352269200442128</c:v>
                </c:pt>
                <c:pt idx="206">
                  <c:v>11.340966953453469</c:v>
                </c:pt>
                <c:pt idx="207">
                  <c:v>11.339661448243698</c:v>
                </c:pt>
                <c:pt idx="208">
                  <c:v>11.326141204111664</c:v>
                </c:pt>
                <c:pt idx="209">
                  <c:v>11.295121746576323</c:v>
                </c:pt>
                <c:pt idx="210">
                  <c:v>11.353795435918164</c:v>
                </c:pt>
                <c:pt idx="211">
                  <c:v>11.328878762903051</c:v>
                </c:pt>
                <c:pt idx="212">
                  <c:v>11.381806758252807</c:v>
                </c:pt>
                <c:pt idx="213">
                  <c:v>11.343211363242446</c:v>
                </c:pt>
                <c:pt idx="214">
                  <c:v>11.340331453978694</c:v>
                </c:pt>
                <c:pt idx="215">
                  <c:v>11.389306762702674</c:v>
                </c:pt>
                <c:pt idx="216">
                  <c:v>11.331739307031429</c:v>
                </c:pt>
                <c:pt idx="217">
                  <c:v>11.369241924048124</c:v>
                </c:pt>
                <c:pt idx="218">
                  <c:v>11.378869889297931</c:v>
                </c:pt>
                <c:pt idx="219">
                  <c:v>11.368233682516644</c:v>
                </c:pt>
                <c:pt idx="220">
                  <c:v>11.367695476884693</c:v>
                </c:pt>
                <c:pt idx="221">
                  <c:v>11.371496816430934</c:v>
                </c:pt>
                <c:pt idx="222">
                  <c:v>11.365937454676642</c:v>
                </c:pt>
                <c:pt idx="223">
                  <c:v>11.417341996700495</c:v>
                </c:pt>
                <c:pt idx="224">
                  <c:v>11.401728154842163</c:v>
                </c:pt>
                <c:pt idx="225">
                  <c:v>11.360916791881595</c:v>
                </c:pt>
                <c:pt idx="226">
                  <c:v>11.40784793638643</c:v>
                </c:pt>
                <c:pt idx="227">
                  <c:v>11.39420528966683</c:v>
                </c:pt>
                <c:pt idx="228">
                  <c:v>11.369090023329607</c:v>
                </c:pt>
                <c:pt idx="229">
                  <c:v>11.365440766584227</c:v>
                </c:pt>
                <c:pt idx="230">
                  <c:v>11.412720924293337</c:v>
                </c:pt>
                <c:pt idx="231">
                  <c:v>11.4572777808218</c:v>
                </c:pt>
                <c:pt idx="232">
                  <c:v>11.411936859425927</c:v>
                </c:pt>
                <c:pt idx="233">
                  <c:v>11.382452821374265</c:v>
                </c:pt>
                <c:pt idx="234">
                  <c:v>11.391437827072744</c:v>
                </c:pt>
                <c:pt idx="235">
                  <c:v>11.430625249801851</c:v>
                </c:pt>
                <c:pt idx="236">
                  <c:v>11.38526772824739</c:v>
                </c:pt>
                <c:pt idx="237">
                  <c:v>11.365385373563695</c:v>
                </c:pt>
                <c:pt idx="238">
                  <c:v>11.415112877156615</c:v>
                </c:pt>
                <c:pt idx="239">
                  <c:v>11.448911615073015</c:v>
                </c:pt>
                <c:pt idx="240">
                  <c:v>11.412926873965036</c:v>
                </c:pt>
                <c:pt idx="241">
                  <c:v>11.42393027592796</c:v>
                </c:pt>
                <c:pt idx="242">
                  <c:v>11.426955548752145</c:v>
                </c:pt>
                <c:pt idx="243">
                  <c:v>11.381497498608487</c:v>
                </c:pt>
                <c:pt idx="244">
                  <c:v>11.421285276732485</c:v>
                </c:pt>
                <c:pt idx="245">
                  <c:v>11.43253734116619</c:v>
                </c:pt>
                <c:pt idx="246">
                  <c:v>11.433488217869074</c:v>
                </c:pt>
                <c:pt idx="247">
                  <c:v>11.401695195838263</c:v>
                </c:pt>
                <c:pt idx="248">
                  <c:v>11.386179085743697</c:v>
                </c:pt>
                <c:pt idx="249">
                  <c:v>11.399693089838719</c:v>
                </c:pt>
                <c:pt idx="250">
                  <c:v>11.409987413625069</c:v>
                </c:pt>
                <c:pt idx="251">
                  <c:v>11.43653332402585</c:v>
                </c:pt>
                <c:pt idx="252">
                  <c:v>11.426473132262993</c:v>
                </c:pt>
                <c:pt idx="253">
                  <c:v>11.443250955086858</c:v>
                </c:pt>
                <c:pt idx="254">
                  <c:v>11.442028880129827</c:v>
                </c:pt>
                <c:pt idx="255">
                  <c:v>11.440925911620655</c:v>
                </c:pt>
                <c:pt idx="256">
                  <c:v>11.43662874724861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5F-4349-9DF3-AC398F6F4E64}"/>
            </c:ext>
          </c:extLst>
        </c:ser>
        <c:ser>
          <c:idx val="1"/>
          <c:order val="1"/>
          <c:tx>
            <c:strRef>
              <c:f>compare!$C$4</c:f>
              <c:strCache>
                <c:ptCount val="1"/>
                <c:pt idx="0">
                  <c:v>Transformed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compare!$A$5:$A$261</c:f>
              <c:numCache>
                <c:formatCode>0.0000</c:formatCode>
                <c:ptCount val="257"/>
                <c:pt idx="0">
                  <c:v>2458217.268623</c:v>
                </c:pt>
                <c:pt idx="1">
                  <c:v>2458217.2691199998</c:v>
                </c:pt>
                <c:pt idx="2">
                  <c:v>2458217.270116</c:v>
                </c:pt>
                <c:pt idx="3">
                  <c:v>2458217.2706129998</c:v>
                </c:pt>
                <c:pt idx="4">
                  <c:v>2458217.2711109999</c:v>
                </c:pt>
                <c:pt idx="5">
                  <c:v>2458217.2716089999</c:v>
                </c:pt>
                <c:pt idx="6">
                  <c:v>2458217.2721060002</c:v>
                </c:pt>
                <c:pt idx="7">
                  <c:v>2458217.2726039998</c:v>
                </c:pt>
                <c:pt idx="8">
                  <c:v>2458217.2731019999</c:v>
                </c:pt>
                <c:pt idx="9">
                  <c:v>2458217.2736</c:v>
                </c:pt>
                <c:pt idx="10">
                  <c:v>2458217.2740969998</c:v>
                </c:pt>
                <c:pt idx="11">
                  <c:v>2458217.2745949998</c:v>
                </c:pt>
                <c:pt idx="12">
                  <c:v>2458217.2750929999</c:v>
                </c:pt>
                <c:pt idx="13">
                  <c:v>2458217.2755900002</c:v>
                </c:pt>
                <c:pt idx="14">
                  <c:v>2458217.2760879998</c:v>
                </c:pt>
                <c:pt idx="15">
                  <c:v>2458217.2765859999</c:v>
                </c:pt>
                <c:pt idx="16">
                  <c:v>2458217.2770830002</c:v>
                </c:pt>
                <c:pt idx="17">
                  <c:v>2458217.2775809998</c:v>
                </c:pt>
                <c:pt idx="18">
                  <c:v>2458217.2780789998</c:v>
                </c:pt>
                <c:pt idx="19">
                  <c:v>2458217.2785760001</c:v>
                </c:pt>
                <c:pt idx="20">
                  <c:v>2458217.2790740002</c:v>
                </c:pt>
                <c:pt idx="21">
                  <c:v>2458217.2795719998</c:v>
                </c:pt>
                <c:pt idx="22">
                  <c:v>2458217.2800690001</c:v>
                </c:pt>
                <c:pt idx="23">
                  <c:v>2458217.2805670002</c:v>
                </c:pt>
                <c:pt idx="24">
                  <c:v>2458217.2810650002</c:v>
                </c:pt>
                <c:pt idx="25">
                  <c:v>2458217.281562</c:v>
                </c:pt>
                <c:pt idx="26">
                  <c:v>2458217.2820600001</c:v>
                </c:pt>
                <c:pt idx="27">
                  <c:v>2458217.2825580002</c:v>
                </c:pt>
                <c:pt idx="28">
                  <c:v>2458217.2830559998</c:v>
                </c:pt>
                <c:pt idx="29">
                  <c:v>2458217.2835530001</c:v>
                </c:pt>
                <c:pt idx="30">
                  <c:v>2458217.2840510001</c:v>
                </c:pt>
                <c:pt idx="31">
                  <c:v>2458217.2845490002</c:v>
                </c:pt>
                <c:pt idx="32">
                  <c:v>2458217.285046</c:v>
                </c:pt>
                <c:pt idx="33">
                  <c:v>2458217.2855440001</c:v>
                </c:pt>
                <c:pt idx="34">
                  <c:v>2458217.2860420002</c:v>
                </c:pt>
                <c:pt idx="35">
                  <c:v>2458217.286539</c:v>
                </c:pt>
                <c:pt idx="36">
                  <c:v>2458217.2870370001</c:v>
                </c:pt>
                <c:pt idx="37">
                  <c:v>2458217.2875350001</c:v>
                </c:pt>
                <c:pt idx="38">
                  <c:v>2458217.288032</c:v>
                </c:pt>
                <c:pt idx="39">
                  <c:v>2458217.28853</c:v>
                </c:pt>
                <c:pt idx="40">
                  <c:v>2458217.2890280001</c:v>
                </c:pt>
                <c:pt idx="41">
                  <c:v>2458217.2895249999</c:v>
                </c:pt>
                <c:pt idx="42">
                  <c:v>2458217.290023</c:v>
                </c:pt>
                <c:pt idx="43">
                  <c:v>2458217.290521</c:v>
                </c:pt>
                <c:pt idx="44">
                  <c:v>2458217.2910190001</c:v>
                </c:pt>
                <c:pt idx="45">
                  <c:v>2458217.2915159999</c:v>
                </c:pt>
                <c:pt idx="46">
                  <c:v>2458217.292014</c:v>
                </c:pt>
                <c:pt idx="47">
                  <c:v>2458217.2925120001</c:v>
                </c:pt>
                <c:pt idx="48">
                  <c:v>2458217.2930089999</c:v>
                </c:pt>
                <c:pt idx="49">
                  <c:v>2458217.293507</c:v>
                </c:pt>
                <c:pt idx="50">
                  <c:v>2458217.294005</c:v>
                </c:pt>
                <c:pt idx="51">
                  <c:v>2458217.2945019999</c:v>
                </c:pt>
                <c:pt idx="52">
                  <c:v>2458217.2949999999</c:v>
                </c:pt>
                <c:pt idx="53">
                  <c:v>2458217.295498</c:v>
                </c:pt>
                <c:pt idx="54">
                  <c:v>2458217.2959949998</c:v>
                </c:pt>
                <c:pt idx="55">
                  <c:v>2458217.2964929999</c:v>
                </c:pt>
                <c:pt idx="56">
                  <c:v>2458217.296991</c:v>
                </c:pt>
                <c:pt idx="57">
                  <c:v>2458217.2974879998</c:v>
                </c:pt>
                <c:pt idx="58">
                  <c:v>2458217.2979859998</c:v>
                </c:pt>
                <c:pt idx="59">
                  <c:v>2458217.2984839999</c:v>
                </c:pt>
                <c:pt idx="60">
                  <c:v>2458217.2989810002</c:v>
                </c:pt>
                <c:pt idx="61">
                  <c:v>2458217.2994789998</c:v>
                </c:pt>
                <c:pt idx="62">
                  <c:v>2458217.2999769999</c:v>
                </c:pt>
                <c:pt idx="63">
                  <c:v>2458217.3004749999</c:v>
                </c:pt>
                <c:pt idx="64">
                  <c:v>2458217.3009720002</c:v>
                </c:pt>
                <c:pt idx="65">
                  <c:v>2458217.3014699998</c:v>
                </c:pt>
                <c:pt idx="66">
                  <c:v>2458217.3019679999</c:v>
                </c:pt>
                <c:pt idx="67">
                  <c:v>2458217.3024650002</c:v>
                </c:pt>
                <c:pt idx="68">
                  <c:v>2458217.3029629998</c:v>
                </c:pt>
                <c:pt idx="69">
                  <c:v>2458217.3034609999</c:v>
                </c:pt>
                <c:pt idx="70">
                  <c:v>2458217.3039580001</c:v>
                </c:pt>
                <c:pt idx="71">
                  <c:v>2458217.3044560002</c:v>
                </c:pt>
                <c:pt idx="72">
                  <c:v>2458217.3049539998</c:v>
                </c:pt>
                <c:pt idx="73">
                  <c:v>2458217.3054510001</c:v>
                </c:pt>
                <c:pt idx="74">
                  <c:v>2458217.3059490002</c:v>
                </c:pt>
                <c:pt idx="75">
                  <c:v>2458217.3064469998</c:v>
                </c:pt>
                <c:pt idx="76">
                  <c:v>2458217.3069440001</c:v>
                </c:pt>
                <c:pt idx="77">
                  <c:v>2458217.3074420001</c:v>
                </c:pt>
                <c:pt idx="78">
                  <c:v>2458217.3079400002</c:v>
                </c:pt>
                <c:pt idx="79">
                  <c:v>2458217.3084379998</c:v>
                </c:pt>
                <c:pt idx="80">
                  <c:v>2458217.3089350001</c:v>
                </c:pt>
                <c:pt idx="81">
                  <c:v>2458217.3094330002</c:v>
                </c:pt>
                <c:pt idx="82">
                  <c:v>2458217.3099310002</c:v>
                </c:pt>
                <c:pt idx="83">
                  <c:v>2458217.3108330001</c:v>
                </c:pt>
                <c:pt idx="84">
                  <c:v>2458217.3113310002</c:v>
                </c:pt>
                <c:pt idx="85">
                  <c:v>2458217.3118289998</c:v>
                </c:pt>
                <c:pt idx="86">
                  <c:v>2458217.3123260001</c:v>
                </c:pt>
                <c:pt idx="87">
                  <c:v>2458217.3128240001</c:v>
                </c:pt>
                <c:pt idx="88">
                  <c:v>2458217.3133220002</c:v>
                </c:pt>
                <c:pt idx="89">
                  <c:v>2458217.313819</c:v>
                </c:pt>
                <c:pt idx="90">
                  <c:v>2458217.3143170001</c:v>
                </c:pt>
                <c:pt idx="91">
                  <c:v>2458217.3148150002</c:v>
                </c:pt>
                <c:pt idx="92">
                  <c:v>2458217.315312</c:v>
                </c:pt>
                <c:pt idx="93">
                  <c:v>2458217.3158100001</c:v>
                </c:pt>
                <c:pt idx="94">
                  <c:v>2458217.3163080001</c:v>
                </c:pt>
                <c:pt idx="95">
                  <c:v>2458217.3168060002</c:v>
                </c:pt>
                <c:pt idx="96">
                  <c:v>2458217.317303</c:v>
                </c:pt>
                <c:pt idx="97">
                  <c:v>2458217.3178010001</c:v>
                </c:pt>
                <c:pt idx="98">
                  <c:v>2458217.3182990002</c:v>
                </c:pt>
                <c:pt idx="99">
                  <c:v>2458217.318796</c:v>
                </c:pt>
                <c:pt idx="100">
                  <c:v>2458217.319294</c:v>
                </c:pt>
                <c:pt idx="101">
                  <c:v>2458217.3197920001</c:v>
                </c:pt>
                <c:pt idx="102">
                  <c:v>2458217.3202889999</c:v>
                </c:pt>
                <c:pt idx="103">
                  <c:v>2458217.320787</c:v>
                </c:pt>
                <c:pt idx="104">
                  <c:v>2458217.3212850001</c:v>
                </c:pt>
                <c:pt idx="105">
                  <c:v>2458217.3217819999</c:v>
                </c:pt>
                <c:pt idx="106">
                  <c:v>2458217.32228</c:v>
                </c:pt>
                <c:pt idx="107">
                  <c:v>2458217.322778</c:v>
                </c:pt>
                <c:pt idx="108">
                  <c:v>2458217.3232749999</c:v>
                </c:pt>
                <c:pt idx="109">
                  <c:v>2458217.3237729999</c:v>
                </c:pt>
                <c:pt idx="110">
                  <c:v>2458217.324271</c:v>
                </c:pt>
                <c:pt idx="111">
                  <c:v>2458217.3247690001</c:v>
                </c:pt>
                <c:pt idx="112">
                  <c:v>2458217.3252659999</c:v>
                </c:pt>
                <c:pt idx="113">
                  <c:v>2458217.325764</c:v>
                </c:pt>
                <c:pt idx="114">
                  <c:v>2458217.326262</c:v>
                </c:pt>
                <c:pt idx="115">
                  <c:v>2458217.3267589998</c:v>
                </c:pt>
                <c:pt idx="116">
                  <c:v>2458217.3272569999</c:v>
                </c:pt>
                <c:pt idx="117">
                  <c:v>2458217.327755</c:v>
                </c:pt>
                <c:pt idx="118">
                  <c:v>2458217.3282519998</c:v>
                </c:pt>
                <c:pt idx="119">
                  <c:v>2458217.3287499999</c:v>
                </c:pt>
                <c:pt idx="120">
                  <c:v>2458217.3292479999</c:v>
                </c:pt>
                <c:pt idx="121">
                  <c:v>2458217.3297450002</c:v>
                </c:pt>
                <c:pt idx="122">
                  <c:v>2458217.3418060001</c:v>
                </c:pt>
                <c:pt idx="123">
                  <c:v>2458217.3425349998</c:v>
                </c:pt>
                <c:pt idx="124">
                  <c:v>2458217.3430440002</c:v>
                </c:pt>
                <c:pt idx="125">
                  <c:v>2458217.3435419998</c:v>
                </c:pt>
                <c:pt idx="126">
                  <c:v>2458217.3440390001</c:v>
                </c:pt>
                <c:pt idx="127">
                  <c:v>2458217.3445370002</c:v>
                </c:pt>
                <c:pt idx="128">
                  <c:v>2458217.3450349998</c:v>
                </c:pt>
                <c:pt idx="129">
                  <c:v>2458217.3455320001</c:v>
                </c:pt>
                <c:pt idx="130">
                  <c:v>2458217.3460300001</c:v>
                </c:pt>
                <c:pt idx="131">
                  <c:v>2458217.3465280002</c:v>
                </c:pt>
                <c:pt idx="132">
                  <c:v>2458217.347025</c:v>
                </c:pt>
                <c:pt idx="133">
                  <c:v>2458217.3475230001</c:v>
                </c:pt>
                <c:pt idx="134">
                  <c:v>2458217.3480210002</c:v>
                </c:pt>
                <c:pt idx="135">
                  <c:v>2458217.3485190002</c:v>
                </c:pt>
                <c:pt idx="136">
                  <c:v>2458217.3490160001</c:v>
                </c:pt>
                <c:pt idx="137">
                  <c:v>2458217.3495140001</c:v>
                </c:pt>
                <c:pt idx="138">
                  <c:v>2458217.3500120002</c:v>
                </c:pt>
                <c:pt idx="139">
                  <c:v>2458217.350509</c:v>
                </c:pt>
                <c:pt idx="140">
                  <c:v>2458217.3510070001</c:v>
                </c:pt>
                <c:pt idx="141">
                  <c:v>2458217.3515050001</c:v>
                </c:pt>
                <c:pt idx="142">
                  <c:v>2458217.352002</c:v>
                </c:pt>
                <c:pt idx="143">
                  <c:v>2458217.3525</c:v>
                </c:pt>
                <c:pt idx="144">
                  <c:v>2458217.3529980001</c:v>
                </c:pt>
                <c:pt idx="145">
                  <c:v>2458217.3534949999</c:v>
                </c:pt>
                <c:pt idx="146">
                  <c:v>2458217.353993</c:v>
                </c:pt>
                <c:pt idx="147">
                  <c:v>2458217.3544910001</c:v>
                </c:pt>
                <c:pt idx="148">
                  <c:v>2458217.3549879999</c:v>
                </c:pt>
                <c:pt idx="149">
                  <c:v>2458217.355486</c:v>
                </c:pt>
                <c:pt idx="150">
                  <c:v>2458217.355984</c:v>
                </c:pt>
                <c:pt idx="151">
                  <c:v>2458217.3564809998</c:v>
                </c:pt>
                <c:pt idx="152">
                  <c:v>2458217.3569789999</c:v>
                </c:pt>
                <c:pt idx="153">
                  <c:v>2458217.357477</c:v>
                </c:pt>
                <c:pt idx="154">
                  <c:v>2458217.357975</c:v>
                </c:pt>
                <c:pt idx="155">
                  <c:v>2458217.3584719999</c:v>
                </c:pt>
                <c:pt idx="156">
                  <c:v>2458217.3589699999</c:v>
                </c:pt>
                <c:pt idx="157">
                  <c:v>2458217.359468</c:v>
                </c:pt>
                <c:pt idx="158">
                  <c:v>2458217.3599649998</c:v>
                </c:pt>
                <c:pt idx="159">
                  <c:v>2458217.3604629999</c:v>
                </c:pt>
                <c:pt idx="160">
                  <c:v>2458217.360961</c:v>
                </c:pt>
                <c:pt idx="161">
                  <c:v>2458217.3614579998</c:v>
                </c:pt>
                <c:pt idx="162">
                  <c:v>2458217.3619559999</c:v>
                </c:pt>
                <c:pt idx="163">
                  <c:v>2458217.3624539999</c:v>
                </c:pt>
                <c:pt idx="164">
                  <c:v>2458217.3629510002</c:v>
                </c:pt>
                <c:pt idx="165">
                  <c:v>2458217.3634489998</c:v>
                </c:pt>
                <c:pt idx="166">
                  <c:v>2458217.3639469999</c:v>
                </c:pt>
                <c:pt idx="167">
                  <c:v>2458217.3644440002</c:v>
                </c:pt>
                <c:pt idx="168">
                  <c:v>2458217.3649419998</c:v>
                </c:pt>
                <c:pt idx="169">
                  <c:v>2458217.3654399998</c:v>
                </c:pt>
                <c:pt idx="170">
                  <c:v>2458217.3659379999</c:v>
                </c:pt>
                <c:pt idx="171">
                  <c:v>2458217.3664350002</c:v>
                </c:pt>
                <c:pt idx="172">
                  <c:v>2458217.3669329998</c:v>
                </c:pt>
                <c:pt idx="173">
                  <c:v>2458217.3674309999</c:v>
                </c:pt>
                <c:pt idx="174">
                  <c:v>2458217.3679280002</c:v>
                </c:pt>
                <c:pt idx="175">
                  <c:v>2458217.3684259998</c:v>
                </c:pt>
                <c:pt idx="176">
                  <c:v>2458217.3689239998</c:v>
                </c:pt>
                <c:pt idx="177">
                  <c:v>2458217.3694210001</c:v>
                </c:pt>
                <c:pt idx="178">
                  <c:v>2458217.3699190002</c:v>
                </c:pt>
                <c:pt idx="179">
                  <c:v>2458217.3704169998</c:v>
                </c:pt>
                <c:pt idx="180">
                  <c:v>2458217.3709140001</c:v>
                </c:pt>
                <c:pt idx="181">
                  <c:v>2458217.3714120002</c:v>
                </c:pt>
                <c:pt idx="182">
                  <c:v>2458217.3719100002</c:v>
                </c:pt>
                <c:pt idx="183">
                  <c:v>2458217.372407</c:v>
                </c:pt>
                <c:pt idx="184">
                  <c:v>2458217.3729050001</c:v>
                </c:pt>
                <c:pt idx="185">
                  <c:v>2458217.3734030002</c:v>
                </c:pt>
                <c:pt idx="186">
                  <c:v>2458217.3739</c:v>
                </c:pt>
                <c:pt idx="187">
                  <c:v>2458217.3743980001</c:v>
                </c:pt>
                <c:pt idx="188">
                  <c:v>2458217.3748960001</c:v>
                </c:pt>
                <c:pt idx="189">
                  <c:v>2458217.3753940002</c:v>
                </c:pt>
                <c:pt idx="190">
                  <c:v>2458217.375891</c:v>
                </c:pt>
                <c:pt idx="191">
                  <c:v>2458217.3763890001</c:v>
                </c:pt>
                <c:pt idx="192">
                  <c:v>2458217.3768870002</c:v>
                </c:pt>
                <c:pt idx="193">
                  <c:v>2458217.377384</c:v>
                </c:pt>
                <c:pt idx="194">
                  <c:v>2458217.3778820001</c:v>
                </c:pt>
                <c:pt idx="195">
                  <c:v>2458217.3783800001</c:v>
                </c:pt>
                <c:pt idx="196">
                  <c:v>2458217.378877</c:v>
                </c:pt>
                <c:pt idx="197">
                  <c:v>2458217.379375</c:v>
                </c:pt>
                <c:pt idx="198">
                  <c:v>2458217.3798730001</c:v>
                </c:pt>
                <c:pt idx="199">
                  <c:v>2458217.3803699999</c:v>
                </c:pt>
                <c:pt idx="200">
                  <c:v>2458217.380868</c:v>
                </c:pt>
                <c:pt idx="201">
                  <c:v>2458217.381366</c:v>
                </c:pt>
                <c:pt idx="202">
                  <c:v>2458217.3898149999</c:v>
                </c:pt>
                <c:pt idx="203">
                  <c:v>2458217.3903120002</c:v>
                </c:pt>
                <c:pt idx="204">
                  <c:v>2458217.3908099998</c:v>
                </c:pt>
                <c:pt idx="205">
                  <c:v>2458217.3913079998</c:v>
                </c:pt>
                <c:pt idx="206">
                  <c:v>2458217.3918059999</c:v>
                </c:pt>
                <c:pt idx="207">
                  <c:v>2458217.3923030002</c:v>
                </c:pt>
                <c:pt idx="208">
                  <c:v>2458217.3928009998</c:v>
                </c:pt>
                <c:pt idx="209">
                  <c:v>2458217.3932989999</c:v>
                </c:pt>
                <c:pt idx="210">
                  <c:v>2458217.3937960002</c:v>
                </c:pt>
                <c:pt idx="211">
                  <c:v>2458217.3942940002</c:v>
                </c:pt>
                <c:pt idx="212">
                  <c:v>2458217.3947919998</c:v>
                </c:pt>
                <c:pt idx="213">
                  <c:v>2458217.3952890001</c:v>
                </c:pt>
                <c:pt idx="214">
                  <c:v>2458217.3957870002</c:v>
                </c:pt>
                <c:pt idx="215">
                  <c:v>2458217.3962849998</c:v>
                </c:pt>
                <c:pt idx="216">
                  <c:v>2458217.3967820001</c:v>
                </c:pt>
                <c:pt idx="217">
                  <c:v>2458217.3972800002</c:v>
                </c:pt>
                <c:pt idx="218">
                  <c:v>2458217.3977780002</c:v>
                </c:pt>
                <c:pt idx="219">
                  <c:v>2458217.398275</c:v>
                </c:pt>
                <c:pt idx="220">
                  <c:v>2458217.3987730001</c:v>
                </c:pt>
                <c:pt idx="221">
                  <c:v>2458217.3992710002</c:v>
                </c:pt>
                <c:pt idx="222">
                  <c:v>2458217.3997689998</c:v>
                </c:pt>
                <c:pt idx="223">
                  <c:v>2458217.4002660001</c:v>
                </c:pt>
                <c:pt idx="224">
                  <c:v>2458217.4007640001</c:v>
                </c:pt>
                <c:pt idx="225">
                  <c:v>2458217.4012620002</c:v>
                </c:pt>
                <c:pt idx="226">
                  <c:v>2458217.401759</c:v>
                </c:pt>
                <c:pt idx="227">
                  <c:v>2458217.4022570001</c:v>
                </c:pt>
                <c:pt idx="228">
                  <c:v>2458217.4027550002</c:v>
                </c:pt>
                <c:pt idx="229">
                  <c:v>2458217.403252</c:v>
                </c:pt>
                <c:pt idx="230">
                  <c:v>2458217.4037500001</c:v>
                </c:pt>
                <c:pt idx="231">
                  <c:v>2458217.4042480001</c:v>
                </c:pt>
                <c:pt idx="232">
                  <c:v>2458217.4047449999</c:v>
                </c:pt>
                <c:pt idx="233">
                  <c:v>2458217.405243</c:v>
                </c:pt>
                <c:pt idx="234">
                  <c:v>2458217.4057410001</c:v>
                </c:pt>
                <c:pt idx="235">
                  <c:v>2458217.4062379999</c:v>
                </c:pt>
                <c:pt idx="236">
                  <c:v>2458217.406736</c:v>
                </c:pt>
                <c:pt idx="237">
                  <c:v>2458217.407234</c:v>
                </c:pt>
                <c:pt idx="238">
                  <c:v>2458217.4077309999</c:v>
                </c:pt>
                <c:pt idx="239">
                  <c:v>2458217.4082289999</c:v>
                </c:pt>
                <c:pt idx="240">
                  <c:v>2458217.408727</c:v>
                </c:pt>
                <c:pt idx="241">
                  <c:v>2458217.4092250001</c:v>
                </c:pt>
                <c:pt idx="242">
                  <c:v>2458217.4097219999</c:v>
                </c:pt>
                <c:pt idx="243">
                  <c:v>2458217.41022</c:v>
                </c:pt>
                <c:pt idx="244">
                  <c:v>2458217.410718</c:v>
                </c:pt>
                <c:pt idx="245">
                  <c:v>2458217.4112149999</c:v>
                </c:pt>
                <c:pt idx="246">
                  <c:v>2458217.4117129999</c:v>
                </c:pt>
                <c:pt idx="247">
                  <c:v>2458217.412211</c:v>
                </c:pt>
                <c:pt idx="248">
                  <c:v>2458217.4127079998</c:v>
                </c:pt>
                <c:pt idx="249">
                  <c:v>2458217.4132059999</c:v>
                </c:pt>
                <c:pt idx="250">
                  <c:v>2458217.4137039999</c:v>
                </c:pt>
                <c:pt idx="251">
                  <c:v>2458217.4142009998</c:v>
                </c:pt>
                <c:pt idx="252">
                  <c:v>2458217.4146989998</c:v>
                </c:pt>
                <c:pt idx="253">
                  <c:v>2458217.4151969999</c:v>
                </c:pt>
                <c:pt idx="254">
                  <c:v>2458217.4156940002</c:v>
                </c:pt>
                <c:pt idx="255">
                  <c:v>2458217.4161919998</c:v>
                </c:pt>
                <c:pt idx="256">
                  <c:v>2458217.4166899999</c:v>
                </c:pt>
              </c:numCache>
            </c:numRef>
          </c:xVal>
          <c:yVal>
            <c:numRef>
              <c:f>compare!$C$5:$C$261</c:f>
              <c:numCache>
                <c:formatCode>0.000</c:formatCode>
                <c:ptCount val="257"/>
                <c:pt idx="0">
                  <c:v>10.921213015350775</c:v>
                </c:pt>
                <c:pt idx="1">
                  <c:v>10.889004515942446</c:v>
                </c:pt>
                <c:pt idx="2">
                  <c:v>10.861849692062705</c:v>
                </c:pt>
                <c:pt idx="3">
                  <c:v>10.871299284073684</c:v>
                </c:pt>
                <c:pt idx="4">
                  <c:v>10.804477544897985</c:v>
                </c:pt>
                <c:pt idx="5">
                  <c:v>10.831555005099339</c:v>
                </c:pt>
                <c:pt idx="6">
                  <c:v>10.8120459252657</c:v>
                </c:pt>
                <c:pt idx="7">
                  <c:v>10.80702923507455</c:v>
                </c:pt>
                <c:pt idx="8">
                  <c:v>10.851247048049464</c:v>
                </c:pt>
                <c:pt idx="9">
                  <c:v>10.807340614142896</c:v>
                </c:pt>
                <c:pt idx="10">
                  <c:v>10.838051707301895</c:v>
                </c:pt>
                <c:pt idx="11">
                  <c:v>10.829912964679082</c:v>
                </c:pt>
                <c:pt idx="12">
                  <c:v>10.844406372666265</c:v>
                </c:pt>
                <c:pt idx="13">
                  <c:v>10.855972803816341</c:v>
                </c:pt>
                <c:pt idx="14">
                  <c:v>10.868304805254418</c:v>
                </c:pt>
                <c:pt idx="15">
                  <c:v>10.866244197765242</c:v>
                </c:pt>
                <c:pt idx="16">
                  <c:v>10.869871061591626</c:v>
                </c:pt>
                <c:pt idx="17">
                  <c:v>10.870154144067932</c:v>
                </c:pt>
                <c:pt idx="18">
                  <c:v>10.866419233214755</c:v>
                </c:pt>
                <c:pt idx="19">
                  <c:v>10.90909858348447</c:v>
                </c:pt>
                <c:pt idx="20">
                  <c:v>10.91864039516436</c:v>
                </c:pt>
                <c:pt idx="21">
                  <c:v>10.915527415672495</c:v>
                </c:pt>
                <c:pt idx="22">
                  <c:v>10.927012297902964</c:v>
                </c:pt>
                <c:pt idx="23">
                  <c:v>10.961533845796545</c:v>
                </c:pt>
                <c:pt idx="24">
                  <c:v>10.929168758925821</c:v>
                </c:pt>
                <c:pt idx="25">
                  <c:v>10.985280729359554</c:v>
                </c:pt>
                <c:pt idx="26">
                  <c:v>10.962616572356877</c:v>
                </c:pt>
                <c:pt idx="27">
                  <c:v>11.008224765372963</c:v>
                </c:pt>
                <c:pt idx="28">
                  <c:v>10.99239319901711</c:v>
                </c:pt>
                <c:pt idx="29">
                  <c:v>11.002562401350142</c:v>
                </c:pt>
                <c:pt idx="30">
                  <c:v>11.014567202825598</c:v>
                </c:pt>
                <c:pt idx="31">
                  <c:v>11.046679261951546</c:v>
                </c:pt>
                <c:pt idx="32">
                  <c:v>11.014945906172587</c:v>
                </c:pt>
                <c:pt idx="33">
                  <c:v>11.032047450355252</c:v>
                </c:pt>
                <c:pt idx="34">
                  <c:v>11.04024394457042</c:v>
                </c:pt>
                <c:pt idx="35">
                  <c:v>11.073875761143938</c:v>
                </c:pt>
                <c:pt idx="36">
                  <c:v>11.097967384898226</c:v>
                </c:pt>
                <c:pt idx="37">
                  <c:v>11.091339270100434</c:v>
                </c:pt>
                <c:pt idx="38">
                  <c:v>11.108797315446393</c:v>
                </c:pt>
                <c:pt idx="39">
                  <c:v>11.098829890500484</c:v>
                </c:pt>
                <c:pt idx="40">
                  <c:v>11.148982110219423</c:v>
                </c:pt>
                <c:pt idx="41">
                  <c:v>11.128409593845516</c:v>
                </c:pt>
                <c:pt idx="42">
                  <c:v>11.155986412601683</c:v>
                </c:pt>
                <c:pt idx="43">
                  <c:v>11.115380379521085</c:v>
                </c:pt>
                <c:pt idx="44">
                  <c:v>11.173024453175282</c:v>
                </c:pt>
                <c:pt idx="45">
                  <c:v>11.133793239078344</c:v>
                </c:pt>
                <c:pt idx="46">
                  <c:v>11.140675226407398</c:v>
                </c:pt>
                <c:pt idx="47">
                  <c:v>11.179172219562192</c:v>
                </c:pt>
                <c:pt idx="48">
                  <c:v>11.190015923353457</c:v>
                </c:pt>
                <c:pt idx="49">
                  <c:v>11.211323596657797</c:v>
                </c:pt>
                <c:pt idx="50">
                  <c:v>11.172849041910409</c:v>
                </c:pt>
                <c:pt idx="51">
                  <c:v>11.201126882751863</c:v>
                </c:pt>
                <c:pt idx="52">
                  <c:v>11.192660952514531</c:v>
                </c:pt>
                <c:pt idx="53">
                  <c:v>11.208141231018724</c:v>
                </c:pt>
                <c:pt idx="54">
                  <c:v>11.204774527219406</c:v>
                </c:pt>
                <c:pt idx="55">
                  <c:v>11.19047395697641</c:v>
                </c:pt>
                <c:pt idx="56">
                  <c:v>11.218233517353193</c:v>
                </c:pt>
                <c:pt idx="57">
                  <c:v>11.240445124622008</c:v>
                </c:pt>
                <c:pt idx="58">
                  <c:v>11.235415560598247</c:v>
                </c:pt>
                <c:pt idx="59">
                  <c:v>11.248380980029699</c:v>
                </c:pt>
                <c:pt idx="60">
                  <c:v>11.218986967154969</c:v>
                </c:pt>
                <c:pt idx="61">
                  <c:v>11.244329805022593</c:v>
                </c:pt>
                <c:pt idx="62">
                  <c:v>11.276884385304948</c:v>
                </c:pt>
                <c:pt idx="63">
                  <c:v>11.293866538646135</c:v>
                </c:pt>
                <c:pt idx="64">
                  <c:v>11.292120616581082</c:v>
                </c:pt>
                <c:pt idx="65">
                  <c:v>11.311645682411852</c:v>
                </c:pt>
                <c:pt idx="66">
                  <c:v>11.269945837264588</c:v>
                </c:pt>
                <c:pt idx="67">
                  <c:v>11.290087172449113</c:v>
                </c:pt>
                <c:pt idx="68">
                  <c:v>11.33657573850237</c:v>
                </c:pt>
                <c:pt idx="69">
                  <c:v>11.292785254437641</c:v>
                </c:pt>
                <c:pt idx="70">
                  <c:v>11.329137752265629</c:v>
                </c:pt>
                <c:pt idx="71">
                  <c:v>11.327737857119814</c:v>
                </c:pt>
                <c:pt idx="72">
                  <c:v>11.298928922614833</c:v>
                </c:pt>
                <c:pt idx="73">
                  <c:v>11.303117571478623</c:v>
                </c:pt>
                <c:pt idx="74">
                  <c:v>11.321322717984719</c:v>
                </c:pt>
                <c:pt idx="75">
                  <c:v>11.313936758257716</c:v>
                </c:pt>
                <c:pt idx="76">
                  <c:v>11.320301023998459</c:v>
                </c:pt>
                <c:pt idx="77">
                  <c:v>11.305856410694602</c:v>
                </c:pt>
                <c:pt idx="78">
                  <c:v>11.334228894457503</c:v>
                </c:pt>
                <c:pt idx="79">
                  <c:v>11.355135068752544</c:v>
                </c:pt>
                <c:pt idx="80">
                  <c:v>11.34772132207978</c:v>
                </c:pt>
                <c:pt idx="81">
                  <c:v>11.349597585771688</c:v>
                </c:pt>
                <c:pt idx="82">
                  <c:v>11.338564202464388</c:v>
                </c:pt>
                <c:pt idx="83">
                  <c:v>11.393425007936541</c:v>
                </c:pt>
                <c:pt idx="84">
                  <c:v>11.378232718991461</c:v>
                </c:pt>
                <c:pt idx="85">
                  <c:v>11.362418663322579</c:v>
                </c:pt>
                <c:pt idx="86">
                  <c:v>11.379142596280394</c:v>
                </c:pt>
                <c:pt idx="87">
                  <c:v>11.373535924570556</c:v>
                </c:pt>
                <c:pt idx="88">
                  <c:v>11.389290677924526</c:v>
                </c:pt>
                <c:pt idx="89">
                  <c:v>11.413142793003184</c:v>
                </c:pt>
                <c:pt idx="90">
                  <c:v>11.358179260126825</c:v>
                </c:pt>
                <c:pt idx="91">
                  <c:v>11.401981516143218</c:v>
                </c:pt>
                <c:pt idx="92">
                  <c:v>11.382792442069613</c:v>
                </c:pt>
                <c:pt idx="93">
                  <c:v>11.381313525472867</c:v>
                </c:pt>
                <c:pt idx="94">
                  <c:v>11.36162112961305</c:v>
                </c:pt>
                <c:pt idx="95">
                  <c:v>11.409771478927135</c:v>
                </c:pt>
                <c:pt idx="96">
                  <c:v>11.423324952014362</c:v>
                </c:pt>
                <c:pt idx="97">
                  <c:v>11.380775999865071</c:v>
                </c:pt>
                <c:pt idx="98">
                  <c:v>11.404424773884109</c:v>
                </c:pt>
                <c:pt idx="99">
                  <c:v>11.402121348931454</c:v>
                </c:pt>
                <c:pt idx="100">
                  <c:v>11.387747194422294</c:v>
                </c:pt>
                <c:pt idx="101">
                  <c:v>11.393707776395877</c:v>
                </c:pt>
                <c:pt idx="102">
                  <c:v>11.471716268157314</c:v>
                </c:pt>
                <c:pt idx="103">
                  <c:v>11.39223130076315</c:v>
                </c:pt>
                <c:pt idx="104">
                  <c:v>11.390208620701726</c:v>
                </c:pt>
                <c:pt idx="105">
                  <c:v>11.3916064328755</c:v>
                </c:pt>
                <c:pt idx="106">
                  <c:v>11.417771186154397</c:v>
                </c:pt>
                <c:pt idx="107">
                  <c:v>11.386203420218258</c:v>
                </c:pt>
                <c:pt idx="108">
                  <c:v>11.360885040747741</c:v>
                </c:pt>
                <c:pt idx="109">
                  <c:v>11.400797832444269</c:v>
                </c:pt>
                <c:pt idx="110">
                  <c:v>11.432058987965128</c:v>
                </c:pt>
                <c:pt idx="111">
                  <c:v>11.435457387016418</c:v>
                </c:pt>
                <c:pt idx="112">
                  <c:v>11.421650720606912</c:v>
                </c:pt>
                <c:pt idx="113">
                  <c:v>11.426025857606803</c:v>
                </c:pt>
                <c:pt idx="114">
                  <c:v>11.423260447048969</c:v>
                </c:pt>
                <c:pt idx="115">
                  <c:v>11.424956213021327</c:v>
                </c:pt>
                <c:pt idx="116">
                  <c:v>11.408070470111847</c:v>
                </c:pt>
                <c:pt idx="117">
                  <c:v>11.446095224448209</c:v>
                </c:pt>
                <c:pt idx="118">
                  <c:v>11.443229471843244</c:v>
                </c:pt>
                <c:pt idx="119">
                  <c:v>11.465283094551458</c:v>
                </c:pt>
                <c:pt idx="120">
                  <c:v>11.393076339498862</c:v>
                </c:pt>
                <c:pt idx="121">
                  <c:v>11.409235423220759</c:v>
                </c:pt>
                <c:pt idx="122">
                  <c:v>11.353961119331126</c:v>
                </c:pt>
                <c:pt idx="123">
                  <c:v>11.337821215191815</c:v>
                </c:pt>
                <c:pt idx="124">
                  <c:v>11.34250133656275</c:v>
                </c:pt>
                <c:pt idx="125">
                  <c:v>11.349609894731069</c:v>
                </c:pt>
                <c:pt idx="126">
                  <c:v>11.30829412916693</c:v>
                </c:pt>
                <c:pt idx="127">
                  <c:v>11.324129554380766</c:v>
                </c:pt>
                <c:pt idx="128">
                  <c:v>11.284690988246957</c:v>
                </c:pt>
                <c:pt idx="129">
                  <c:v>11.260992374684051</c:v>
                </c:pt>
                <c:pt idx="130">
                  <c:v>11.261377097882081</c:v>
                </c:pt>
                <c:pt idx="131">
                  <c:v>11.271067245833569</c:v>
                </c:pt>
                <c:pt idx="132">
                  <c:v>11.235878831483461</c:v>
                </c:pt>
                <c:pt idx="133">
                  <c:v>11.280159152286918</c:v>
                </c:pt>
                <c:pt idx="134">
                  <c:v>11.261960192393014</c:v>
                </c:pt>
                <c:pt idx="135">
                  <c:v>11.212145229685488</c:v>
                </c:pt>
                <c:pt idx="136">
                  <c:v>11.206722091198948</c:v>
                </c:pt>
                <c:pt idx="137">
                  <c:v>11.164468691901623</c:v>
                </c:pt>
                <c:pt idx="138">
                  <c:v>11.177645484290787</c:v>
                </c:pt>
                <c:pt idx="139">
                  <c:v>11.158400783579914</c:v>
                </c:pt>
                <c:pt idx="140">
                  <c:v>11.171214480399909</c:v>
                </c:pt>
                <c:pt idx="141">
                  <c:v>11.129855747228293</c:v>
                </c:pt>
                <c:pt idx="142">
                  <c:v>11.114527994817671</c:v>
                </c:pt>
                <c:pt idx="143">
                  <c:v>11.11187590087159</c:v>
                </c:pt>
                <c:pt idx="144">
                  <c:v>11.100596631601727</c:v>
                </c:pt>
                <c:pt idx="145">
                  <c:v>11.086295753311207</c:v>
                </c:pt>
                <c:pt idx="146">
                  <c:v>11.083641506333706</c:v>
                </c:pt>
                <c:pt idx="147">
                  <c:v>11.058516505691678</c:v>
                </c:pt>
                <c:pt idx="148">
                  <c:v>11.03638817880916</c:v>
                </c:pt>
                <c:pt idx="149">
                  <c:v>11.042772313666063</c:v>
                </c:pt>
                <c:pt idx="150">
                  <c:v>11.057245785146049</c:v>
                </c:pt>
                <c:pt idx="151">
                  <c:v>11.022217054443573</c:v>
                </c:pt>
                <c:pt idx="152">
                  <c:v>11.024994040427311</c:v>
                </c:pt>
                <c:pt idx="153">
                  <c:v>10.981876613555267</c:v>
                </c:pt>
                <c:pt idx="154">
                  <c:v>11.022623891024658</c:v>
                </c:pt>
                <c:pt idx="155">
                  <c:v>11.038189729441234</c:v>
                </c:pt>
                <c:pt idx="156">
                  <c:v>11.011721649238316</c:v>
                </c:pt>
                <c:pt idx="157">
                  <c:v>11.027594162399327</c:v>
                </c:pt>
                <c:pt idx="158">
                  <c:v>11.056829812040279</c:v>
                </c:pt>
                <c:pt idx="159">
                  <c:v>11.042873178648726</c:v>
                </c:pt>
                <c:pt idx="160">
                  <c:v>11.012989972829807</c:v>
                </c:pt>
                <c:pt idx="161">
                  <c:v>11.060345201534574</c:v>
                </c:pt>
                <c:pt idx="162">
                  <c:v>11.079509702599553</c:v>
                </c:pt>
                <c:pt idx="163">
                  <c:v>11.065949588154416</c:v>
                </c:pt>
                <c:pt idx="164">
                  <c:v>11.037161447737903</c:v>
                </c:pt>
                <c:pt idx="165">
                  <c:v>11.091484709266551</c:v>
                </c:pt>
                <c:pt idx="166">
                  <c:v>11.056856794723428</c:v>
                </c:pt>
                <c:pt idx="167">
                  <c:v>11.057990472717222</c:v>
                </c:pt>
                <c:pt idx="168">
                  <c:v>11.048605994711545</c:v>
                </c:pt>
                <c:pt idx="169">
                  <c:v>11.058560931255828</c:v>
                </c:pt>
                <c:pt idx="170">
                  <c:v>11.047982965279289</c:v>
                </c:pt>
                <c:pt idx="171">
                  <c:v>11.090293156111144</c:v>
                </c:pt>
                <c:pt idx="172">
                  <c:v>11.079272870217949</c:v>
                </c:pt>
                <c:pt idx="173">
                  <c:v>11.080070405923303</c:v>
                </c:pt>
                <c:pt idx="174">
                  <c:v>11.096931444882422</c:v>
                </c:pt>
                <c:pt idx="175">
                  <c:v>11.090590067627977</c:v>
                </c:pt>
                <c:pt idx="176">
                  <c:v>11.109501638577635</c:v>
                </c:pt>
                <c:pt idx="177">
                  <c:v>11.10479765335481</c:v>
                </c:pt>
                <c:pt idx="178">
                  <c:v>11.115926611933176</c:v>
                </c:pt>
                <c:pt idx="179">
                  <c:v>11.124741212536234</c:v>
                </c:pt>
                <c:pt idx="180">
                  <c:v>11.145583348597119</c:v>
                </c:pt>
                <c:pt idx="181">
                  <c:v>11.141627288910351</c:v>
                </c:pt>
                <c:pt idx="182">
                  <c:v>11.140776420627683</c:v>
                </c:pt>
                <c:pt idx="183">
                  <c:v>11.163968696701559</c:v>
                </c:pt>
                <c:pt idx="184">
                  <c:v>11.197754168581119</c:v>
                </c:pt>
                <c:pt idx="185">
                  <c:v>11.159039659374093</c:v>
                </c:pt>
                <c:pt idx="186">
                  <c:v>11.188661898522822</c:v>
                </c:pt>
                <c:pt idx="187">
                  <c:v>11.165658689556759</c:v>
                </c:pt>
                <c:pt idx="188">
                  <c:v>11.192802575472284</c:v>
                </c:pt>
                <c:pt idx="189">
                  <c:v>11.166920272132694</c:v>
                </c:pt>
                <c:pt idx="190">
                  <c:v>11.176048266622919</c:v>
                </c:pt>
                <c:pt idx="191">
                  <c:v>11.196303557397668</c:v>
                </c:pt>
                <c:pt idx="192">
                  <c:v>11.208757964986676</c:v>
                </c:pt>
                <c:pt idx="193">
                  <c:v>11.180631731950124</c:v>
                </c:pt>
                <c:pt idx="194">
                  <c:v>11.213270110121989</c:v>
                </c:pt>
                <c:pt idx="195">
                  <c:v>11.234972454853034</c:v>
                </c:pt>
                <c:pt idx="196">
                  <c:v>11.227496951953043</c:v>
                </c:pt>
                <c:pt idx="197">
                  <c:v>11.24609120446995</c:v>
                </c:pt>
                <c:pt idx="198">
                  <c:v>11.233604661863851</c:v>
                </c:pt>
                <c:pt idx="199">
                  <c:v>11.219900090024701</c:v>
                </c:pt>
                <c:pt idx="200">
                  <c:v>11.227728729187319</c:v>
                </c:pt>
                <c:pt idx="201">
                  <c:v>11.191119484645121</c:v>
                </c:pt>
                <c:pt idx="202">
                  <c:v>11.342636709492202</c:v>
                </c:pt>
                <c:pt idx="203">
                  <c:v>11.322664358661989</c:v>
                </c:pt>
                <c:pt idx="204">
                  <c:v>11.361772658332169</c:v>
                </c:pt>
                <c:pt idx="205">
                  <c:v>11.357814454261151</c:v>
                </c:pt>
                <c:pt idx="206">
                  <c:v>11.339266325076649</c:v>
                </c:pt>
                <c:pt idx="207">
                  <c:v>11.33853691432437</c:v>
                </c:pt>
                <c:pt idx="208">
                  <c:v>11.310425248487633</c:v>
                </c:pt>
                <c:pt idx="209">
                  <c:v>11.288927919460162</c:v>
                </c:pt>
                <c:pt idx="210">
                  <c:v>11.362635165281631</c:v>
                </c:pt>
                <c:pt idx="211">
                  <c:v>11.318159973640221</c:v>
                </c:pt>
                <c:pt idx="212">
                  <c:v>11.381542461115261</c:v>
                </c:pt>
                <c:pt idx="213">
                  <c:v>11.329448565871312</c:v>
                </c:pt>
                <c:pt idx="214">
                  <c:v>11.348031959003253</c:v>
                </c:pt>
                <c:pt idx="215">
                  <c:v>11.389068550306106</c:v>
                </c:pt>
                <c:pt idx="216">
                  <c:v>11.341898157504703</c:v>
                </c:pt>
                <c:pt idx="217">
                  <c:v>11.358883443048628</c:v>
                </c:pt>
                <c:pt idx="218">
                  <c:v>11.364161997449555</c:v>
                </c:pt>
                <c:pt idx="219">
                  <c:v>11.348034979310375</c:v>
                </c:pt>
                <c:pt idx="220">
                  <c:v>11.353754242567263</c:v>
                </c:pt>
                <c:pt idx="221">
                  <c:v>11.374233355693919</c:v>
                </c:pt>
                <c:pt idx="222">
                  <c:v>11.363984682207336</c:v>
                </c:pt>
                <c:pt idx="223">
                  <c:v>11.395187123562954</c:v>
                </c:pt>
                <c:pt idx="224">
                  <c:v>11.391876346504134</c:v>
                </c:pt>
                <c:pt idx="225">
                  <c:v>11.366296221669273</c:v>
                </c:pt>
                <c:pt idx="226">
                  <c:v>11.394610790356325</c:v>
                </c:pt>
                <c:pt idx="227">
                  <c:v>11.392983415153431</c:v>
                </c:pt>
                <c:pt idx="228">
                  <c:v>11.354948520932888</c:v>
                </c:pt>
                <c:pt idx="229">
                  <c:v>11.373708497004996</c:v>
                </c:pt>
                <c:pt idx="230">
                  <c:v>11.418931695860953</c:v>
                </c:pt>
                <c:pt idx="231">
                  <c:v>11.470075973355046</c:v>
                </c:pt>
                <c:pt idx="232">
                  <c:v>11.416221618963215</c:v>
                </c:pt>
                <c:pt idx="233">
                  <c:v>11.383399550902249</c:v>
                </c:pt>
                <c:pt idx="234">
                  <c:v>11.381277356988775</c:v>
                </c:pt>
                <c:pt idx="235">
                  <c:v>11.415188000858805</c:v>
                </c:pt>
                <c:pt idx="236">
                  <c:v>11.356099358426528</c:v>
                </c:pt>
                <c:pt idx="237">
                  <c:v>11.360127047801067</c:v>
                </c:pt>
                <c:pt idx="238">
                  <c:v>11.402003909609592</c:v>
                </c:pt>
                <c:pt idx="239">
                  <c:v>11.437700386294965</c:v>
                </c:pt>
                <c:pt idx="240">
                  <c:v>11.394582259529065</c:v>
                </c:pt>
                <c:pt idx="241">
                  <c:v>11.435263340303353</c:v>
                </c:pt>
                <c:pt idx="242">
                  <c:v>11.418436710366729</c:v>
                </c:pt>
                <c:pt idx="243">
                  <c:v>11.374813211794219</c:v>
                </c:pt>
                <c:pt idx="244">
                  <c:v>11.423817224223114</c:v>
                </c:pt>
                <c:pt idx="245">
                  <c:v>11.425042736719524</c:v>
                </c:pt>
                <c:pt idx="246">
                  <c:v>11.434475883772068</c:v>
                </c:pt>
                <c:pt idx="247">
                  <c:v>11.387047686826078</c:v>
                </c:pt>
                <c:pt idx="248">
                  <c:v>11.391014695741426</c:v>
                </c:pt>
                <c:pt idx="249">
                  <c:v>11.397565771914453</c:v>
                </c:pt>
                <c:pt idx="250">
                  <c:v>11.386642610710652</c:v>
                </c:pt>
                <c:pt idx="251">
                  <c:v>11.43302639527438</c:v>
                </c:pt>
                <c:pt idx="252">
                  <c:v>11.42503376222958</c:v>
                </c:pt>
                <c:pt idx="253">
                  <c:v>11.460180356300322</c:v>
                </c:pt>
                <c:pt idx="254">
                  <c:v>11.430925503811205</c:v>
                </c:pt>
                <c:pt idx="255">
                  <c:v>11.44167594388327</c:v>
                </c:pt>
                <c:pt idx="256">
                  <c:v>11.439983260568768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5F-4349-9DF3-AC398F6F4E64}"/>
            </c:ext>
          </c:extLst>
        </c:ser>
        <c:ser>
          <c:idx val="2"/>
          <c:order val="2"/>
          <c:tx>
            <c:strRef>
              <c:f>compare!$I$4</c:f>
              <c:strCache>
                <c:ptCount val="1"/>
                <c:pt idx="0">
                  <c:v>Not corrected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compare!$A$5:$A$261</c:f>
              <c:numCache>
                <c:formatCode>0.0000</c:formatCode>
                <c:ptCount val="257"/>
                <c:pt idx="0">
                  <c:v>2458217.268623</c:v>
                </c:pt>
                <c:pt idx="1">
                  <c:v>2458217.2691199998</c:v>
                </c:pt>
                <c:pt idx="2">
                  <c:v>2458217.270116</c:v>
                </c:pt>
                <c:pt idx="3">
                  <c:v>2458217.2706129998</c:v>
                </c:pt>
                <c:pt idx="4">
                  <c:v>2458217.2711109999</c:v>
                </c:pt>
                <c:pt idx="5">
                  <c:v>2458217.2716089999</c:v>
                </c:pt>
                <c:pt idx="6">
                  <c:v>2458217.2721060002</c:v>
                </c:pt>
                <c:pt idx="7">
                  <c:v>2458217.2726039998</c:v>
                </c:pt>
                <c:pt idx="8">
                  <c:v>2458217.2731019999</c:v>
                </c:pt>
                <c:pt idx="9">
                  <c:v>2458217.2736</c:v>
                </c:pt>
                <c:pt idx="10">
                  <c:v>2458217.2740969998</c:v>
                </c:pt>
                <c:pt idx="11">
                  <c:v>2458217.2745949998</c:v>
                </c:pt>
                <c:pt idx="12">
                  <c:v>2458217.2750929999</c:v>
                </c:pt>
                <c:pt idx="13">
                  <c:v>2458217.2755900002</c:v>
                </c:pt>
                <c:pt idx="14">
                  <c:v>2458217.2760879998</c:v>
                </c:pt>
                <c:pt idx="15">
                  <c:v>2458217.2765859999</c:v>
                </c:pt>
                <c:pt idx="16">
                  <c:v>2458217.2770830002</c:v>
                </c:pt>
                <c:pt idx="17">
                  <c:v>2458217.2775809998</c:v>
                </c:pt>
                <c:pt idx="18">
                  <c:v>2458217.2780789998</c:v>
                </c:pt>
                <c:pt idx="19">
                  <c:v>2458217.2785760001</c:v>
                </c:pt>
                <c:pt idx="20">
                  <c:v>2458217.2790740002</c:v>
                </c:pt>
                <c:pt idx="21">
                  <c:v>2458217.2795719998</c:v>
                </c:pt>
                <c:pt idx="22">
                  <c:v>2458217.2800690001</c:v>
                </c:pt>
                <c:pt idx="23">
                  <c:v>2458217.2805670002</c:v>
                </c:pt>
                <c:pt idx="24">
                  <c:v>2458217.2810650002</c:v>
                </c:pt>
                <c:pt idx="25">
                  <c:v>2458217.281562</c:v>
                </c:pt>
                <c:pt idx="26">
                  <c:v>2458217.2820600001</c:v>
                </c:pt>
                <c:pt idx="27">
                  <c:v>2458217.2825580002</c:v>
                </c:pt>
                <c:pt idx="28">
                  <c:v>2458217.2830559998</c:v>
                </c:pt>
                <c:pt idx="29">
                  <c:v>2458217.2835530001</c:v>
                </c:pt>
                <c:pt idx="30">
                  <c:v>2458217.2840510001</c:v>
                </c:pt>
                <c:pt idx="31">
                  <c:v>2458217.2845490002</c:v>
                </c:pt>
                <c:pt idx="32">
                  <c:v>2458217.285046</c:v>
                </c:pt>
                <c:pt idx="33">
                  <c:v>2458217.2855440001</c:v>
                </c:pt>
                <c:pt idx="34">
                  <c:v>2458217.2860420002</c:v>
                </c:pt>
                <c:pt idx="35">
                  <c:v>2458217.286539</c:v>
                </c:pt>
                <c:pt idx="36">
                  <c:v>2458217.2870370001</c:v>
                </c:pt>
                <c:pt idx="37">
                  <c:v>2458217.2875350001</c:v>
                </c:pt>
                <c:pt idx="38">
                  <c:v>2458217.288032</c:v>
                </c:pt>
                <c:pt idx="39">
                  <c:v>2458217.28853</c:v>
                </c:pt>
                <c:pt idx="40">
                  <c:v>2458217.2890280001</c:v>
                </c:pt>
                <c:pt idx="41">
                  <c:v>2458217.2895249999</c:v>
                </c:pt>
                <c:pt idx="42">
                  <c:v>2458217.290023</c:v>
                </c:pt>
                <c:pt idx="43">
                  <c:v>2458217.290521</c:v>
                </c:pt>
                <c:pt idx="44">
                  <c:v>2458217.2910190001</c:v>
                </c:pt>
                <c:pt idx="45">
                  <c:v>2458217.2915159999</c:v>
                </c:pt>
                <c:pt idx="46">
                  <c:v>2458217.292014</c:v>
                </c:pt>
                <c:pt idx="47">
                  <c:v>2458217.2925120001</c:v>
                </c:pt>
                <c:pt idx="48">
                  <c:v>2458217.2930089999</c:v>
                </c:pt>
                <c:pt idx="49">
                  <c:v>2458217.293507</c:v>
                </c:pt>
                <c:pt idx="50">
                  <c:v>2458217.294005</c:v>
                </c:pt>
                <c:pt idx="51">
                  <c:v>2458217.2945019999</c:v>
                </c:pt>
                <c:pt idx="52">
                  <c:v>2458217.2949999999</c:v>
                </c:pt>
                <c:pt idx="53">
                  <c:v>2458217.295498</c:v>
                </c:pt>
                <c:pt idx="54">
                  <c:v>2458217.2959949998</c:v>
                </c:pt>
                <c:pt idx="55">
                  <c:v>2458217.2964929999</c:v>
                </c:pt>
                <c:pt idx="56">
                  <c:v>2458217.296991</c:v>
                </c:pt>
                <c:pt idx="57">
                  <c:v>2458217.2974879998</c:v>
                </c:pt>
                <c:pt idx="58">
                  <c:v>2458217.2979859998</c:v>
                </c:pt>
                <c:pt idx="59">
                  <c:v>2458217.2984839999</c:v>
                </c:pt>
                <c:pt idx="60">
                  <c:v>2458217.2989810002</c:v>
                </c:pt>
                <c:pt idx="61">
                  <c:v>2458217.2994789998</c:v>
                </c:pt>
                <c:pt idx="62">
                  <c:v>2458217.2999769999</c:v>
                </c:pt>
                <c:pt idx="63">
                  <c:v>2458217.3004749999</c:v>
                </c:pt>
                <c:pt idx="64">
                  <c:v>2458217.3009720002</c:v>
                </c:pt>
                <c:pt idx="65">
                  <c:v>2458217.3014699998</c:v>
                </c:pt>
                <c:pt idx="66">
                  <c:v>2458217.3019679999</c:v>
                </c:pt>
                <c:pt idx="67">
                  <c:v>2458217.3024650002</c:v>
                </c:pt>
                <c:pt idx="68">
                  <c:v>2458217.3029629998</c:v>
                </c:pt>
                <c:pt idx="69">
                  <c:v>2458217.3034609999</c:v>
                </c:pt>
                <c:pt idx="70">
                  <c:v>2458217.3039580001</c:v>
                </c:pt>
                <c:pt idx="71">
                  <c:v>2458217.3044560002</c:v>
                </c:pt>
                <c:pt idx="72">
                  <c:v>2458217.3049539998</c:v>
                </c:pt>
                <c:pt idx="73">
                  <c:v>2458217.3054510001</c:v>
                </c:pt>
                <c:pt idx="74">
                  <c:v>2458217.3059490002</c:v>
                </c:pt>
                <c:pt idx="75">
                  <c:v>2458217.3064469998</c:v>
                </c:pt>
                <c:pt idx="76">
                  <c:v>2458217.3069440001</c:v>
                </c:pt>
                <c:pt idx="77">
                  <c:v>2458217.3074420001</c:v>
                </c:pt>
                <c:pt idx="78">
                  <c:v>2458217.3079400002</c:v>
                </c:pt>
                <c:pt idx="79">
                  <c:v>2458217.3084379998</c:v>
                </c:pt>
                <c:pt idx="80">
                  <c:v>2458217.3089350001</c:v>
                </c:pt>
                <c:pt idx="81">
                  <c:v>2458217.3094330002</c:v>
                </c:pt>
                <c:pt idx="82">
                  <c:v>2458217.3099310002</c:v>
                </c:pt>
                <c:pt idx="83">
                  <c:v>2458217.3108330001</c:v>
                </c:pt>
                <c:pt idx="84">
                  <c:v>2458217.3113310002</c:v>
                </c:pt>
                <c:pt idx="85">
                  <c:v>2458217.3118289998</c:v>
                </c:pt>
                <c:pt idx="86">
                  <c:v>2458217.3123260001</c:v>
                </c:pt>
                <c:pt idx="87">
                  <c:v>2458217.3128240001</c:v>
                </c:pt>
                <c:pt idx="88">
                  <c:v>2458217.3133220002</c:v>
                </c:pt>
                <c:pt idx="89">
                  <c:v>2458217.313819</c:v>
                </c:pt>
                <c:pt idx="90">
                  <c:v>2458217.3143170001</c:v>
                </c:pt>
                <c:pt idx="91">
                  <c:v>2458217.3148150002</c:v>
                </c:pt>
                <c:pt idx="92">
                  <c:v>2458217.315312</c:v>
                </c:pt>
                <c:pt idx="93">
                  <c:v>2458217.3158100001</c:v>
                </c:pt>
                <c:pt idx="94">
                  <c:v>2458217.3163080001</c:v>
                </c:pt>
                <c:pt idx="95">
                  <c:v>2458217.3168060002</c:v>
                </c:pt>
                <c:pt idx="96">
                  <c:v>2458217.317303</c:v>
                </c:pt>
                <c:pt idx="97">
                  <c:v>2458217.3178010001</c:v>
                </c:pt>
                <c:pt idx="98">
                  <c:v>2458217.3182990002</c:v>
                </c:pt>
                <c:pt idx="99">
                  <c:v>2458217.318796</c:v>
                </c:pt>
                <c:pt idx="100">
                  <c:v>2458217.319294</c:v>
                </c:pt>
                <c:pt idx="101">
                  <c:v>2458217.3197920001</c:v>
                </c:pt>
                <c:pt idx="102">
                  <c:v>2458217.3202889999</c:v>
                </c:pt>
                <c:pt idx="103">
                  <c:v>2458217.320787</c:v>
                </c:pt>
                <c:pt idx="104">
                  <c:v>2458217.3212850001</c:v>
                </c:pt>
                <c:pt idx="105">
                  <c:v>2458217.3217819999</c:v>
                </c:pt>
                <c:pt idx="106">
                  <c:v>2458217.32228</c:v>
                </c:pt>
                <c:pt idx="107">
                  <c:v>2458217.322778</c:v>
                </c:pt>
                <c:pt idx="108">
                  <c:v>2458217.3232749999</c:v>
                </c:pt>
                <c:pt idx="109">
                  <c:v>2458217.3237729999</c:v>
                </c:pt>
                <c:pt idx="110">
                  <c:v>2458217.324271</c:v>
                </c:pt>
                <c:pt idx="111">
                  <c:v>2458217.3247690001</c:v>
                </c:pt>
                <c:pt idx="112">
                  <c:v>2458217.3252659999</c:v>
                </c:pt>
                <c:pt idx="113">
                  <c:v>2458217.325764</c:v>
                </c:pt>
                <c:pt idx="114">
                  <c:v>2458217.326262</c:v>
                </c:pt>
                <c:pt idx="115">
                  <c:v>2458217.3267589998</c:v>
                </c:pt>
                <c:pt idx="116">
                  <c:v>2458217.3272569999</c:v>
                </c:pt>
                <c:pt idx="117">
                  <c:v>2458217.327755</c:v>
                </c:pt>
                <c:pt idx="118">
                  <c:v>2458217.3282519998</c:v>
                </c:pt>
                <c:pt idx="119">
                  <c:v>2458217.3287499999</c:v>
                </c:pt>
                <c:pt idx="120">
                  <c:v>2458217.3292479999</c:v>
                </c:pt>
                <c:pt idx="121">
                  <c:v>2458217.3297450002</c:v>
                </c:pt>
                <c:pt idx="122">
                  <c:v>2458217.3418060001</c:v>
                </c:pt>
                <c:pt idx="123">
                  <c:v>2458217.3425349998</c:v>
                </c:pt>
                <c:pt idx="124">
                  <c:v>2458217.3430440002</c:v>
                </c:pt>
                <c:pt idx="125">
                  <c:v>2458217.3435419998</c:v>
                </c:pt>
                <c:pt idx="126">
                  <c:v>2458217.3440390001</c:v>
                </c:pt>
                <c:pt idx="127">
                  <c:v>2458217.3445370002</c:v>
                </c:pt>
                <c:pt idx="128">
                  <c:v>2458217.3450349998</c:v>
                </c:pt>
                <c:pt idx="129">
                  <c:v>2458217.3455320001</c:v>
                </c:pt>
                <c:pt idx="130">
                  <c:v>2458217.3460300001</c:v>
                </c:pt>
                <c:pt idx="131">
                  <c:v>2458217.3465280002</c:v>
                </c:pt>
                <c:pt idx="132">
                  <c:v>2458217.347025</c:v>
                </c:pt>
                <c:pt idx="133">
                  <c:v>2458217.3475230001</c:v>
                </c:pt>
                <c:pt idx="134">
                  <c:v>2458217.3480210002</c:v>
                </c:pt>
                <c:pt idx="135">
                  <c:v>2458217.3485190002</c:v>
                </c:pt>
                <c:pt idx="136">
                  <c:v>2458217.3490160001</c:v>
                </c:pt>
                <c:pt idx="137">
                  <c:v>2458217.3495140001</c:v>
                </c:pt>
                <c:pt idx="138">
                  <c:v>2458217.3500120002</c:v>
                </c:pt>
                <c:pt idx="139">
                  <c:v>2458217.350509</c:v>
                </c:pt>
                <c:pt idx="140">
                  <c:v>2458217.3510070001</c:v>
                </c:pt>
                <c:pt idx="141">
                  <c:v>2458217.3515050001</c:v>
                </c:pt>
                <c:pt idx="142">
                  <c:v>2458217.352002</c:v>
                </c:pt>
                <c:pt idx="143">
                  <c:v>2458217.3525</c:v>
                </c:pt>
                <c:pt idx="144">
                  <c:v>2458217.3529980001</c:v>
                </c:pt>
                <c:pt idx="145">
                  <c:v>2458217.3534949999</c:v>
                </c:pt>
                <c:pt idx="146">
                  <c:v>2458217.353993</c:v>
                </c:pt>
                <c:pt idx="147">
                  <c:v>2458217.3544910001</c:v>
                </c:pt>
                <c:pt idx="148">
                  <c:v>2458217.3549879999</c:v>
                </c:pt>
                <c:pt idx="149">
                  <c:v>2458217.355486</c:v>
                </c:pt>
                <c:pt idx="150">
                  <c:v>2458217.355984</c:v>
                </c:pt>
                <c:pt idx="151">
                  <c:v>2458217.3564809998</c:v>
                </c:pt>
                <c:pt idx="152">
                  <c:v>2458217.3569789999</c:v>
                </c:pt>
                <c:pt idx="153">
                  <c:v>2458217.357477</c:v>
                </c:pt>
                <c:pt idx="154">
                  <c:v>2458217.357975</c:v>
                </c:pt>
                <c:pt idx="155">
                  <c:v>2458217.3584719999</c:v>
                </c:pt>
                <c:pt idx="156">
                  <c:v>2458217.3589699999</c:v>
                </c:pt>
                <c:pt idx="157">
                  <c:v>2458217.359468</c:v>
                </c:pt>
                <c:pt idx="158">
                  <c:v>2458217.3599649998</c:v>
                </c:pt>
                <c:pt idx="159">
                  <c:v>2458217.3604629999</c:v>
                </c:pt>
                <c:pt idx="160">
                  <c:v>2458217.360961</c:v>
                </c:pt>
                <c:pt idx="161">
                  <c:v>2458217.3614579998</c:v>
                </c:pt>
                <c:pt idx="162">
                  <c:v>2458217.3619559999</c:v>
                </c:pt>
                <c:pt idx="163">
                  <c:v>2458217.3624539999</c:v>
                </c:pt>
                <c:pt idx="164">
                  <c:v>2458217.3629510002</c:v>
                </c:pt>
                <c:pt idx="165">
                  <c:v>2458217.3634489998</c:v>
                </c:pt>
                <c:pt idx="166">
                  <c:v>2458217.3639469999</c:v>
                </c:pt>
                <c:pt idx="167">
                  <c:v>2458217.3644440002</c:v>
                </c:pt>
                <c:pt idx="168">
                  <c:v>2458217.3649419998</c:v>
                </c:pt>
                <c:pt idx="169">
                  <c:v>2458217.3654399998</c:v>
                </c:pt>
                <c:pt idx="170">
                  <c:v>2458217.3659379999</c:v>
                </c:pt>
                <c:pt idx="171">
                  <c:v>2458217.3664350002</c:v>
                </c:pt>
                <c:pt idx="172">
                  <c:v>2458217.3669329998</c:v>
                </c:pt>
                <c:pt idx="173">
                  <c:v>2458217.3674309999</c:v>
                </c:pt>
                <c:pt idx="174">
                  <c:v>2458217.3679280002</c:v>
                </c:pt>
                <c:pt idx="175">
                  <c:v>2458217.3684259998</c:v>
                </c:pt>
                <c:pt idx="176">
                  <c:v>2458217.3689239998</c:v>
                </c:pt>
                <c:pt idx="177">
                  <c:v>2458217.3694210001</c:v>
                </c:pt>
                <c:pt idx="178">
                  <c:v>2458217.3699190002</c:v>
                </c:pt>
                <c:pt idx="179">
                  <c:v>2458217.3704169998</c:v>
                </c:pt>
                <c:pt idx="180">
                  <c:v>2458217.3709140001</c:v>
                </c:pt>
                <c:pt idx="181">
                  <c:v>2458217.3714120002</c:v>
                </c:pt>
                <c:pt idx="182">
                  <c:v>2458217.3719100002</c:v>
                </c:pt>
                <c:pt idx="183">
                  <c:v>2458217.372407</c:v>
                </c:pt>
                <c:pt idx="184">
                  <c:v>2458217.3729050001</c:v>
                </c:pt>
                <c:pt idx="185">
                  <c:v>2458217.3734030002</c:v>
                </c:pt>
                <c:pt idx="186">
                  <c:v>2458217.3739</c:v>
                </c:pt>
                <c:pt idx="187">
                  <c:v>2458217.3743980001</c:v>
                </c:pt>
                <c:pt idx="188">
                  <c:v>2458217.3748960001</c:v>
                </c:pt>
                <c:pt idx="189">
                  <c:v>2458217.3753940002</c:v>
                </c:pt>
                <c:pt idx="190">
                  <c:v>2458217.375891</c:v>
                </c:pt>
                <c:pt idx="191">
                  <c:v>2458217.3763890001</c:v>
                </c:pt>
                <c:pt idx="192">
                  <c:v>2458217.3768870002</c:v>
                </c:pt>
                <c:pt idx="193">
                  <c:v>2458217.377384</c:v>
                </c:pt>
                <c:pt idx="194">
                  <c:v>2458217.3778820001</c:v>
                </c:pt>
                <c:pt idx="195">
                  <c:v>2458217.3783800001</c:v>
                </c:pt>
                <c:pt idx="196">
                  <c:v>2458217.378877</c:v>
                </c:pt>
                <c:pt idx="197">
                  <c:v>2458217.379375</c:v>
                </c:pt>
                <c:pt idx="198">
                  <c:v>2458217.3798730001</c:v>
                </c:pt>
                <c:pt idx="199">
                  <c:v>2458217.3803699999</c:v>
                </c:pt>
                <c:pt idx="200">
                  <c:v>2458217.380868</c:v>
                </c:pt>
                <c:pt idx="201">
                  <c:v>2458217.381366</c:v>
                </c:pt>
                <c:pt idx="202">
                  <c:v>2458217.3898149999</c:v>
                </c:pt>
                <c:pt idx="203">
                  <c:v>2458217.3903120002</c:v>
                </c:pt>
                <c:pt idx="204">
                  <c:v>2458217.3908099998</c:v>
                </c:pt>
                <c:pt idx="205">
                  <c:v>2458217.3913079998</c:v>
                </c:pt>
                <c:pt idx="206">
                  <c:v>2458217.3918059999</c:v>
                </c:pt>
                <c:pt idx="207">
                  <c:v>2458217.3923030002</c:v>
                </c:pt>
                <c:pt idx="208">
                  <c:v>2458217.3928009998</c:v>
                </c:pt>
                <c:pt idx="209">
                  <c:v>2458217.3932989999</c:v>
                </c:pt>
                <c:pt idx="210">
                  <c:v>2458217.3937960002</c:v>
                </c:pt>
                <c:pt idx="211">
                  <c:v>2458217.3942940002</c:v>
                </c:pt>
                <c:pt idx="212">
                  <c:v>2458217.3947919998</c:v>
                </c:pt>
                <c:pt idx="213">
                  <c:v>2458217.3952890001</c:v>
                </c:pt>
                <c:pt idx="214">
                  <c:v>2458217.3957870002</c:v>
                </c:pt>
                <c:pt idx="215">
                  <c:v>2458217.3962849998</c:v>
                </c:pt>
                <c:pt idx="216">
                  <c:v>2458217.3967820001</c:v>
                </c:pt>
                <c:pt idx="217">
                  <c:v>2458217.3972800002</c:v>
                </c:pt>
                <c:pt idx="218">
                  <c:v>2458217.3977780002</c:v>
                </c:pt>
                <c:pt idx="219">
                  <c:v>2458217.398275</c:v>
                </c:pt>
                <c:pt idx="220">
                  <c:v>2458217.3987730001</c:v>
                </c:pt>
                <c:pt idx="221">
                  <c:v>2458217.3992710002</c:v>
                </c:pt>
                <c:pt idx="222">
                  <c:v>2458217.3997689998</c:v>
                </c:pt>
                <c:pt idx="223">
                  <c:v>2458217.4002660001</c:v>
                </c:pt>
                <c:pt idx="224">
                  <c:v>2458217.4007640001</c:v>
                </c:pt>
                <c:pt idx="225">
                  <c:v>2458217.4012620002</c:v>
                </c:pt>
                <c:pt idx="226">
                  <c:v>2458217.401759</c:v>
                </c:pt>
                <c:pt idx="227">
                  <c:v>2458217.4022570001</c:v>
                </c:pt>
                <c:pt idx="228">
                  <c:v>2458217.4027550002</c:v>
                </c:pt>
                <c:pt idx="229">
                  <c:v>2458217.403252</c:v>
                </c:pt>
                <c:pt idx="230">
                  <c:v>2458217.4037500001</c:v>
                </c:pt>
                <c:pt idx="231">
                  <c:v>2458217.4042480001</c:v>
                </c:pt>
                <c:pt idx="232">
                  <c:v>2458217.4047449999</c:v>
                </c:pt>
                <c:pt idx="233">
                  <c:v>2458217.405243</c:v>
                </c:pt>
                <c:pt idx="234">
                  <c:v>2458217.4057410001</c:v>
                </c:pt>
                <c:pt idx="235">
                  <c:v>2458217.4062379999</c:v>
                </c:pt>
                <c:pt idx="236">
                  <c:v>2458217.406736</c:v>
                </c:pt>
                <c:pt idx="237">
                  <c:v>2458217.407234</c:v>
                </c:pt>
                <c:pt idx="238">
                  <c:v>2458217.4077309999</c:v>
                </c:pt>
                <c:pt idx="239">
                  <c:v>2458217.4082289999</c:v>
                </c:pt>
                <c:pt idx="240">
                  <c:v>2458217.408727</c:v>
                </c:pt>
                <c:pt idx="241">
                  <c:v>2458217.4092250001</c:v>
                </c:pt>
                <c:pt idx="242">
                  <c:v>2458217.4097219999</c:v>
                </c:pt>
                <c:pt idx="243">
                  <c:v>2458217.41022</c:v>
                </c:pt>
                <c:pt idx="244">
                  <c:v>2458217.410718</c:v>
                </c:pt>
                <c:pt idx="245">
                  <c:v>2458217.4112149999</c:v>
                </c:pt>
                <c:pt idx="246">
                  <c:v>2458217.4117129999</c:v>
                </c:pt>
                <c:pt idx="247">
                  <c:v>2458217.412211</c:v>
                </c:pt>
                <c:pt idx="248">
                  <c:v>2458217.4127079998</c:v>
                </c:pt>
                <c:pt idx="249">
                  <c:v>2458217.4132059999</c:v>
                </c:pt>
                <c:pt idx="250">
                  <c:v>2458217.4137039999</c:v>
                </c:pt>
                <c:pt idx="251">
                  <c:v>2458217.4142009998</c:v>
                </c:pt>
                <c:pt idx="252">
                  <c:v>2458217.4146989998</c:v>
                </c:pt>
                <c:pt idx="253">
                  <c:v>2458217.4151969999</c:v>
                </c:pt>
                <c:pt idx="254">
                  <c:v>2458217.4156940002</c:v>
                </c:pt>
                <c:pt idx="255">
                  <c:v>2458217.4161919998</c:v>
                </c:pt>
                <c:pt idx="256">
                  <c:v>2458217.4166899999</c:v>
                </c:pt>
              </c:numCache>
            </c:numRef>
          </c:xVal>
          <c:yVal>
            <c:numRef>
              <c:f>compare!$I$5:$I$261</c:f>
              <c:numCache>
                <c:formatCode>General</c:formatCode>
                <c:ptCount val="257"/>
                <c:pt idx="0">
                  <c:v>10.837441078500854</c:v>
                </c:pt>
                <c:pt idx="1">
                  <c:v>10.81396194258577</c:v>
                </c:pt>
                <c:pt idx="2">
                  <c:v>10.77552388769687</c:v>
                </c:pt>
                <c:pt idx="3">
                  <c:v>10.78928759493234</c:v>
                </c:pt>
                <c:pt idx="4">
                  <c:v>10.724915101215126</c:v>
                </c:pt>
                <c:pt idx="5">
                  <c:v>10.747643879023324</c:v>
                </c:pt>
                <c:pt idx="6">
                  <c:v>10.731170906979797</c:v>
                </c:pt>
                <c:pt idx="7">
                  <c:v>10.724615035977672</c:v>
                </c:pt>
                <c:pt idx="8">
                  <c:v>10.764133485014803</c:v>
                </c:pt>
                <c:pt idx="9">
                  <c:v>10.727027647659087</c:v>
                </c:pt>
                <c:pt idx="10">
                  <c:v>10.755535215033111</c:v>
                </c:pt>
                <c:pt idx="11">
                  <c:v>10.752411576491527</c:v>
                </c:pt>
                <c:pt idx="12">
                  <c:v>10.765194891328202</c:v>
                </c:pt>
                <c:pt idx="13">
                  <c:v>10.775597832006246</c:v>
                </c:pt>
                <c:pt idx="14">
                  <c:v>10.782806443031085</c:v>
                </c:pt>
                <c:pt idx="15">
                  <c:v>10.787856507930499</c:v>
                </c:pt>
                <c:pt idx="16">
                  <c:v>10.79181326974286</c:v>
                </c:pt>
                <c:pt idx="17">
                  <c:v>10.789863120846933</c:v>
                </c:pt>
                <c:pt idx="18">
                  <c:v>10.798908898821741</c:v>
                </c:pt>
                <c:pt idx="19">
                  <c:v>10.829266619410646</c:v>
                </c:pt>
                <c:pt idx="20">
                  <c:v>10.837755561023314</c:v>
                </c:pt>
                <c:pt idx="21">
                  <c:v>10.838922447492322</c:v>
                </c:pt>
                <c:pt idx="22">
                  <c:v>10.849944638472396</c:v>
                </c:pt>
                <c:pt idx="23">
                  <c:v>10.883852881374215</c:v>
                </c:pt>
                <c:pt idx="24">
                  <c:v>10.861848187770045</c:v>
                </c:pt>
                <c:pt idx="25">
                  <c:v>10.911243454271009</c:v>
                </c:pt>
                <c:pt idx="26">
                  <c:v>10.887720348546308</c:v>
                </c:pt>
                <c:pt idx="27">
                  <c:v>10.932062951236347</c:v>
                </c:pt>
                <c:pt idx="28">
                  <c:v>10.924561756320907</c:v>
                </c:pt>
                <c:pt idx="29">
                  <c:v>10.935520944169193</c:v>
                </c:pt>
                <c:pt idx="30">
                  <c:v>10.942515154090842</c:v>
                </c:pt>
                <c:pt idx="31">
                  <c:v>10.978389636859395</c:v>
                </c:pt>
                <c:pt idx="32">
                  <c:v>10.950866535132421</c:v>
                </c:pt>
                <c:pt idx="33">
                  <c:v>10.958970192813654</c:v>
                </c:pt>
                <c:pt idx="34">
                  <c:v>10.968719218741727</c:v>
                </c:pt>
                <c:pt idx="35">
                  <c:v>11.006147738874821</c:v>
                </c:pt>
                <c:pt idx="36">
                  <c:v>11.022117205144433</c:v>
                </c:pt>
                <c:pt idx="37">
                  <c:v>11.029207561848283</c:v>
                </c:pt>
                <c:pt idx="38">
                  <c:v>11.03741554365314</c:v>
                </c:pt>
                <c:pt idx="39">
                  <c:v>11.034177228686469</c:v>
                </c:pt>
                <c:pt idx="40">
                  <c:v>11.069492539778423</c:v>
                </c:pt>
                <c:pt idx="41">
                  <c:v>11.062258779306092</c:v>
                </c:pt>
                <c:pt idx="42">
                  <c:v>11.081431094280296</c:v>
                </c:pt>
                <c:pt idx="43">
                  <c:v>11.052474414627108</c:v>
                </c:pt>
                <c:pt idx="44">
                  <c:v>11.093860847385782</c:v>
                </c:pt>
                <c:pt idx="45">
                  <c:v>11.063950516591719</c:v>
                </c:pt>
                <c:pt idx="46">
                  <c:v>11.076387047281628</c:v>
                </c:pt>
                <c:pt idx="47">
                  <c:v>11.112458432470367</c:v>
                </c:pt>
                <c:pt idx="48">
                  <c:v>11.122997690989871</c:v>
                </c:pt>
                <c:pt idx="49">
                  <c:v>11.134969639908332</c:v>
                </c:pt>
                <c:pt idx="50">
                  <c:v>11.109997304331181</c:v>
                </c:pt>
                <c:pt idx="51">
                  <c:v>11.139090262959057</c:v>
                </c:pt>
                <c:pt idx="52">
                  <c:v>11.130975962493316</c:v>
                </c:pt>
                <c:pt idx="53">
                  <c:v>11.142148323737336</c:v>
                </c:pt>
                <c:pt idx="54">
                  <c:v>11.159253843139927</c:v>
                </c:pt>
                <c:pt idx="55">
                  <c:v>11.146144206010257</c:v>
                </c:pt>
                <c:pt idx="56">
                  <c:v>11.161304541951374</c:v>
                </c:pt>
                <c:pt idx="57">
                  <c:v>11.17375269202069</c:v>
                </c:pt>
                <c:pt idx="58">
                  <c:v>11.167358810501165</c:v>
                </c:pt>
                <c:pt idx="59">
                  <c:v>11.186911404882624</c:v>
                </c:pt>
                <c:pt idx="60">
                  <c:v>11.161351846248484</c:v>
                </c:pt>
                <c:pt idx="61">
                  <c:v>11.18416827527375</c:v>
                </c:pt>
                <c:pt idx="62">
                  <c:v>11.208948835910142</c:v>
                </c:pt>
                <c:pt idx="63">
                  <c:v>11.226738624040735</c:v>
                </c:pt>
                <c:pt idx="64">
                  <c:v>11.229111218861325</c:v>
                </c:pt>
                <c:pt idx="65">
                  <c:v>11.240791917477905</c:v>
                </c:pt>
                <c:pt idx="66">
                  <c:v>11.209088496953116</c:v>
                </c:pt>
                <c:pt idx="67">
                  <c:v>11.226975892388984</c:v>
                </c:pt>
                <c:pt idx="68">
                  <c:v>11.264429015454901</c:v>
                </c:pt>
                <c:pt idx="69">
                  <c:v>11.229883130103671</c:v>
                </c:pt>
                <c:pt idx="70">
                  <c:v>11.262261224246112</c:v>
                </c:pt>
                <c:pt idx="71">
                  <c:v>11.267918099216638</c:v>
                </c:pt>
                <c:pt idx="72">
                  <c:v>11.237925760919367</c:v>
                </c:pt>
                <c:pt idx="73">
                  <c:v>11.250581549833504</c:v>
                </c:pt>
                <c:pt idx="74">
                  <c:v>11.260817488677796</c:v>
                </c:pt>
                <c:pt idx="75">
                  <c:v>11.25893050663138</c:v>
                </c:pt>
                <c:pt idx="76">
                  <c:v>11.262081660108436</c:v>
                </c:pt>
                <c:pt idx="77">
                  <c:v>11.253460108704807</c:v>
                </c:pt>
                <c:pt idx="78">
                  <c:v>11.280076311834792</c:v>
                </c:pt>
                <c:pt idx="79">
                  <c:v>11.30127807575739</c:v>
                </c:pt>
                <c:pt idx="80">
                  <c:v>11.287328241035119</c:v>
                </c:pt>
                <c:pt idx="81">
                  <c:v>11.295407169661692</c:v>
                </c:pt>
                <c:pt idx="82">
                  <c:v>11.285553900519972</c:v>
                </c:pt>
                <c:pt idx="83">
                  <c:v>11.332427836482966</c:v>
                </c:pt>
                <c:pt idx="84">
                  <c:v>11.316551692438168</c:v>
                </c:pt>
                <c:pt idx="85">
                  <c:v>11.302096743125157</c:v>
                </c:pt>
                <c:pt idx="86">
                  <c:v>11.327324165377696</c:v>
                </c:pt>
                <c:pt idx="87">
                  <c:v>11.322552361277118</c:v>
                </c:pt>
                <c:pt idx="88">
                  <c:v>11.327973746568452</c:v>
                </c:pt>
                <c:pt idx="89">
                  <c:v>11.347116582101757</c:v>
                </c:pt>
                <c:pt idx="90">
                  <c:v>11.311103939049341</c:v>
                </c:pt>
                <c:pt idx="91">
                  <c:v>11.339697068510278</c:v>
                </c:pt>
                <c:pt idx="92">
                  <c:v>11.331026050510062</c:v>
                </c:pt>
                <c:pt idx="93">
                  <c:v>11.325129643238975</c:v>
                </c:pt>
                <c:pt idx="94">
                  <c:v>11.313050393762374</c:v>
                </c:pt>
                <c:pt idx="95">
                  <c:v>11.347036412813525</c:v>
                </c:pt>
                <c:pt idx="96">
                  <c:v>11.356993779481273</c:v>
                </c:pt>
                <c:pt idx="97">
                  <c:v>11.323649242808498</c:v>
                </c:pt>
                <c:pt idx="98">
                  <c:v>11.348030640126481</c:v>
                </c:pt>
                <c:pt idx="99">
                  <c:v>11.348939712881124</c:v>
                </c:pt>
                <c:pt idx="100">
                  <c:v>11.327569047836819</c:v>
                </c:pt>
                <c:pt idx="101">
                  <c:v>11.349280435698878</c:v>
                </c:pt>
                <c:pt idx="102">
                  <c:v>11.401485652946688</c:v>
                </c:pt>
                <c:pt idx="103">
                  <c:v>11.343987505722753</c:v>
                </c:pt>
                <c:pt idx="104">
                  <c:v>11.331769743002338</c:v>
                </c:pt>
                <c:pt idx="105">
                  <c:v>11.343249016893347</c:v>
                </c:pt>
                <c:pt idx="106">
                  <c:v>11.36596853624428</c:v>
                </c:pt>
                <c:pt idx="107">
                  <c:v>11.331148549998952</c:v>
                </c:pt>
                <c:pt idx="108">
                  <c:v>11.324269776149338</c:v>
                </c:pt>
                <c:pt idx="109">
                  <c:v>11.35226804422399</c:v>
                </c:pt>
                <c:pt idx="110">
                  <c:v>11.378551024434477</c:v>
                </c:pt>
                <c:pt idx="111">
                  <c:v>11.374483541152925</c:v>
                </c:pt>
                <c:pt idx="112">
                  <c:v>11.366983625732265</c:v>
                </c:pt>
                <c:pt idx="113">
                  <c:v>11.369004337040879</c:v>
                </c:pt>
                <c:pt idx="114">
                  <c:v>11.369283725665378</c:v>
                </c:pt>
                <c:pt idx="115">
                  <c:v>11.365119883596032</c:v>
                </c:pt>
                <c:pt idx="116">
                  <c:v>11.361150197312867</c:v>
                </c:pt>
                <c:pt idx="117">
                  <c:v>11.387149341166124</c:v>
                </c:pt>
                <c:pt idx="118">
                  <c:v>11.381561940222761</c:v>
                </c:pt>
                <c:pt idx="119">
                  <c:v>11.396049468061777</c:v>
                </c:pt>
                <c:pt idx="120">
                  <c:v>11.342930236476214</c:v>
                </c:pt>
                <c:pt idx="121">
                  <c:v>11.352112381740248</c:v>
                </c:pt>
                <c:pt idx="122">
                  <c:v>11.29347165113893</c:v>
                </c:pt>
                <c:pt idx="123">
                  <c:v>11.274133929251271</c:v>
                </c:pt>
                <c:pt idx="124">
                  <c:v>11.275371518780643</c:v>
                </c:pt>
                <c:pt idx="125">
                  <c:v>11.28153524673902</c:v>
                </c:pt>
                <c:pt idx="126">
                  <c:v>11.244580283838303</c:v>
                </c:pt>
                <c:pt idx="127">
                  <c:v>11.257906446962465</c:v>
                </c:pt>
                <c:pt idx="128">
                  <c:v>11.226318887172207</c:v>
                </c:pt>
                <c:pt idx="129">
                  <c:v>11.203788262984652</c:v>
                </c:pt>
                <c:pt idx="130">
                  <c:v>11.202977800392064</c:v>
                </c:pt>
                <c:pt idx="131">
                  <c:v>11.203614487115074</c:v>
                </c:pt>
                <c:pt idx="132">
                  <c:v>11.167218375847542</c:v>
                </c:pt>
                <c:pt idx="133">
                  <c:v>11.207454665599547</c:v>
                </c:pt>
                <c:pt idx="134">
                  <c:v>11.188286602953193</c:v>
                </c:pt>
                <c:pt idx="135">
                  <c:v>11.150073246182236</c:v>
                </c:pt>
                <c:pt idx="136">
                  <c:v>11.138009610976541</c:v>
                </c:pt>
                <c:pt idx="137">
                  <c:v>11.097011146431607</c:v>
                </c:pt>
                <c:pt idx="138">
                  <c:v>11.108744333488003</c:v>
                </c:pt>
                <c:pt idx="139">
                  <c:v>11.087438796256007</c:v>
                </c:pt>
                <c:pt idx="140">
                  <c:v>11.097503962433443</c:v>
                </c:pt>
                <c:pt idx="141">
                  <c:v>11.056613057363236</c:v>
                </c:pt>
                <c:pt idx="142">
                  <c:v>11.040612922822042</c:v>
                </c:pt>
                <c:pt idx="143">
                  <c:v>11.041542949754387</c:v>
                </c:pt>
                <c:pt idx="144">
                  <c:v>11.026744270588688</c:v>
                </c:pt>
                <c:pt idx="145">
                  <c:v>11.013156683131783</c:v>
                </c:pt>
                <c:pt idx="146">
                  <c:v>11.011329348023374</c:v>
                </c:pt>
                <c:pt idx="147">
                  <c:v>10.987894198041552</c:v>
                </c:pt>
                <c:pt idx="148">
                  <c:v>10.963864793731005</c:v>
                </c:pt>
                <c:pt idx="149">
                  <c:v>10.964312131891184</c:v>
                </c:pt>
                <c:pt idx="150">
                  <c:v>10.978937810213957</c:v>
                </c:pt>
                <c:pt idx="151">
                  <c:v>10.950954903415939</c:v>
                </c:pt>
                <c:pt idx="152">
                  <c:v>10.954966960638027</c:v>
                </c:pt>
                <c:pt idx="153">
                  <c:v>10.916596935299557</c:v>
                </c:pt>
                <c:pt idx="154">
                  <c:v>10.952989916174962</c:v>
                </c:pt>
                <c:pt idx="155">
                  <c:v>10.95679958391513</c:v>
                </c:pt>
                <c:pt idx="156">
                  <c:v>10.948198776405539</c:v>
                </c:pt>
                <c:pt idx="157">
                  <c:v>10.960783235200582</c:v>
                </c:pt>
                <c:pt idx="158">
                  <c:v>10.974187081887713</c:v>
                </c:pt>
                <c:pt idx="159">
                  <c:v>10.967013907301208</c:v>
                </c:pt>
                <c:pt idx="160">
                  <c:v>10.940340090666815</c:v>
                </c:pt>
                <c:pt idx="161">
                  <c:v>10.986169137404779</c:v>
                </c:pt>
                <c:pt idx="162">
                  <c:v>10.994381481834333</c:v>
                </c:pt>
                <c:pt idx="163">
                  <c:v>10.9846717400104</c:v>
                </c:pt>
                <c:pt idx="164">
                  <c:v>10.966505577326012</c:v>
                </c:pt>
                <c:pt idx="165">
                  <c:v>11.01632084589486</c:v>
                </c:pt>
                <c:pt idx="166">
                  <c:v>10.985894531876077</c:v>
                </c:pt>
                <c:pt idx="167">
                  <c:v>10.986338619157488</c:v>
                </c:pt>
                <c:pt idx="168">
                  <c:v>10.978023962115573</c:v>
                </c:pt>
                <c:pt idx="169">
                  <c:v>10.994542281208945</c:v>
                </c:pt>
                <c:pt idx="170">
                  <c:v>10.983086740929457</c:v>
                </c:pt>
                <c:pt idx="171">
                  <c:v>11.014575479931901</c:v>
                </c:pt>
                <c:pt idx="172">
                  <c:v>11.020768303988064</c:v>
                </c:pt>
                <c:pt idx="173">
                  <c:v>11.018516666456435</c:v>
                </c:pt>
                <c:pt idx="174">
                  <c:v>11.034393124775136</c:v>
                </c:pt>
                <c:pt idx="175">
                  <c:v>11.025414120900026</c:v>
                </c:pt>
                <c:pt idx="176">
                  <c:v>11.043716570172078</c:v>
                </c:pt>
                <c:pt idx="177">
                  <c:v>11.02977796263508</c:v>
                </c:pt>
                <c:pt idx="178">
                  <c:v>11.058669205278257</c:v>
                </c:pt>
                <c:pt idx="179">
                  <c:v>11.058633481361069</c:v>
                </c:pt>
                <c:pt idx="180">
                  <c:v>11.083307966541961</c:v>
                </c:pt>
                <c:pt idx="181">
                  <c:v>11.082183863002278</c:v>
                </c:pt>
                <c:pt idx="182">
                  <c:v>11.071415889503321</c:v>
                </c:pt>
                <c:pt idx="183">
                  <c:v>11.091138086128398</c:v>
                </c:pt>
                <c:pt idx="184">
                  <c:v>11.118935314426018</c:v>
                </c:pt>
                <c:pt idx="185">
                  <c:v>11.088171543390791</c:v>
                </c:pt>
                <c:pt idx="186">
                  <c:v>11.110873651098018</c:v>
                </c:pt>
                <c:pt idx="187">
                  <c:v>11.090960171034469</c:v>
                </c:pt>
                <c:pt idx="188">
                  <c:v>11.124906724794528</c:v>
                </c:pt>
                <c:pt idx="189">
                  <c:v>11.098329571202312</c:v>
                </c:pt>
                <c:pt idx="190">
                  <c:v>11.10536429507234</c:v>
                </c:pt>
                <c:pt idx="191">
                  <c:v>11.127660310517966</c:v>
                </c:pt>
                <c:pt idx="192">
                  <c:v>11.135887563415826</c:v>
                </c:pt>
                <c:pt idx="193">
                  <c:v>11.119494224657382</c:v>
                </c:pt>
                <c:pt idx="194">
                  <c:v>11.145264146380265</c:v>
                </c:pt>
                <c:pt idx="195">
                  <c:v>11.15881493465468</c:v>
                </c:pt>
                <c:pt idx="196">
                  <c:v>11.151855138351207</c:v>
                </c:pt>
                <c:pt idx="197">
                  <c:v>11.177185618795599</c:v>
                </c:pt>
                <c:pt idx="198">
                  <c:v>11.171247235455818</c:v>
                </c:pt>
                <c:pt idx="199">
                  <c:v>11.15891771958502</c:v>
                </c:pt>
                <c:pt idx="200">
                  <c:v>11.156556653447185</c:v>
                </c:pt>
                <c:pt idx="201">
                  <c:v>11.138290671827017</c:v>
                </c:pt>
                <c:pt idx="202">
                  <c:v>11.277647798129401</c:v>
                </c:pt>
                <c:pt idx="203">
                  <c:v>11.264562838966318</c:v>
                </c:pt>
                <c:pt idx="204">
                  <c:v>11.289967863918015</c:v>
                </c:pt>
                <c:pt idx="205">
                  <c:v>11.293068850799417</c:v>
                </c:pt>
                <c:pt idx="206">
                  <c:v>11.269022186329545</c:v>
                </c:pt>
                <c:pt idx="207">
                  <c:v>11.278172637587422</c:v>
                </c:pt>
                <c:pt idx="208">
                  <c:v>11.26314818870298</c:v>
                </c:pt>
                <c:pt idx="209">
                  <c:v>11.23716805911125</c:v>
                </c:pt>
                <c:pt idx="210">
                  <c:v>11.307560451043983</c:v>
                </c:pt>
                <c:pt idx="211">
                  <c:v>11.274332061280811</c:v>
                </c:pt>
                <c:pt idx="212">
                  <c:v>11.312552910743074</c:v>
                </c:pt>
                <c:pt idx="213">
                  <c:v>11.272122031147683</c:v>
                </c:pt>
                <c:pt idx="214">
                  <c:v>11.285725477523712</c:v>
                </c:pt>
                <c:pt idx="215">
                  <c:v>11.326040666122573</c:v>
                </c:pt>
                <c:pt idx="216">
                  <c:v>11.290169957498263</c:v>
                </c:pt>
                <c:pt idx="217">
                  <c:v>11.301318411862859</c:v>
                </c:pt>
                <c:pt idx="218">
                  <c:v>11.305013094742426</c:v>
                </c:pt>
                <c:pt idx="219">
                  <c:v>11.290597479368666</c:v>
                </c:pt>
                <c:pt idx="220">
                  <c:v>11.301409957499546</c:v>
                </c:pt>
                <c:pt idx="221">
                  <c:v>11.312903903731081</c:v>
                </c:pt>
                <c:pt idx="222">
                  <c:v>11.315986403438137</c:v>
                </c:pt>
                <c:pt idx="223">
                  <c:v>11.330084602149286</c:v>
                </c:pt>
                <c:pt idx="224">
                  <c:v>11.333203164154661</c:v>
                </c:pt>
                <c:pt idx="225">
                  <c:v>11.315269255931275</c:v>
                </c:pt>
                <c:pt idx="226">
                  <c:v>11.337266947067461</c:v>
                </c:pt>
                <c:pt idx="227">
                  <c:v>11.352060336784897</c:v>
                </c:pt>
                <c:pt idx="228">
                  <c:v>11.329103204133277</c:v>
                </c:pt>
                <c:pt idx="229">
                  <c:v>11.325598922525046</c:v>
                </c:pt>
                <c:pt idx="230">
                  <c:v>11.364404223942442</c:v>
                </c:pt>
                <c:pt idx="231">
                  <c:v>11.398473490809202</c:v>
                </c:pt>
                <c:pt idx="232">
                  <c:v>11.355301645642998</c:v>
                </c:pt>
                <c:pt idx="233">
                  <c:v>11.337885950421066</c:v>
                </c:pt>
                <c:pt idx="234">
                  <c:v>11.339347377185106</c:v>
                </c:pt>
                <c:pt idx="235">
                  <c:v>11.359647651553816</c:v>
                </c:pt>
                <c:pt idx="236">
                  <c:v>11.322019322105165</c:v>
                </c:pt>
                <c:pt idx="237">
                  <c:v>11.321959681275251</c:v>
                </c:pt>
                <c:pt idx="238">
                  <c:v>11.349508404749939</c:v>
                </c:pt>
                <c:pt idx="239">
                  <c:v>11.37316580188766</c:v>
                </c:pt>
                <c:pt idx="240">
                  <c:v>11.330801318289938</c:v>
                </c:pt>
                <c:pt idx="241">
                  <c:v>11.384156256556624</c:v>
                </c:pt>
                <c:pt idx="242">
                  <c:v>11.353291036913225</c:v>
                </c:pt>
                <c:pt idx="243">
                  <c:v>11.324889559670233</c:v>
                </c:pt>
                <c:pt idx="244">
                  <c:v>11.365182658304015</c:v>
                </c:pt>
                <c:pt idx="245">
                  <c:v>11.369512486398831</c:v>
                </c:pt>
                <c:pt idx="246">
                  <c:v>11.383697081121392</c:v>
                </c:pt>
                <c:pt idx="247">
                  <c:v>11.342175067271157</c:v>
                </c:pt>
                <c:pt idx="248">
                  <c:v>11.344138577458443</c:v>
                </c:pt>
                <c:pt idx="249">
                  <c:v>11.341354385028275</c:v>
                </c:pt>
                <c:pt idx="250">
                  <c:v>11.345989166252304</c:v>
                </c:pt>
                <c:pt idx="251">
                  <c:v>11.383380736116324</c:v>
                </c:pt>
                <c:pt idx="252">
                  <c:v>11.369705250605422</c:v>
                </c:pt>
                <c:pt idx="253">
                  <c:v>11.400901000197877</c:v>
                </c:pt>
                <c:pt idx="254">
                  <c:v>11.376720205328335</c:v>
                </c:pt>
                <c:pt idx="255">
                  <c:v>11.387734341409631</c:v>
                </c:pt>
                <c:pt idx="256">
                  <c:v>11.379342171020646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D-416A-BEED-05F94F5B0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317696"/>
        <c:axId val="123515264"/>
      </c:scatterChart>
      <c:valAx>
        <c:axId val="12431769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JD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515264"/>
        <c:crosses val="autoZero"/>
        <c:crossBetween val="midCat"/>
        <c:majorUnit val="5.0000000000000024E-2"/>
      </c:valAx>
      <c:valAx>
        <c:axId val="12351526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1769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b-v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Sheet1!$A$4:$A$16</c:f>
              <c:numCache>
                <c:formatCode>General</c:formatCode>
                <c:ptCount val="13"/>
                <c:pt idx="0">
                  <c:v>-6.2E-2</c:v>
                </c:pt>
                <c:pt idx="1">
                  <c:v>1.264</c:v>
                </c:pt>
                <c:pt idx="2">
                  <c:v>1.093</c:v>
                </c:pt>
                <c:pt idx="3">
                  <c:v>1.135</c:v>
                </c:pt>
                <c:pt idx="4">
                  <c:v>0.128</c:v>
                </c:pt>
                <c:pt idx="5">
                  <c:v>1.0760000000000001</c:v>
                </c:pt>
                <c:pt idx="6">
                  <c:v>0.60599999999999998</c:v>
                </c:pt>
                <c:pt idx="7">
                  <c:v>0.28999999999999998</c:v>
                </c:pt>
                <c:pt idx="8">
                  <c:v>1.052</c:v>
                </c:pt>
                <c:pt idx="9">
                  <c:v>0.40500000000000003</c:v>
                </c:pt>
                <c:pt idx="10">
                  <c:v>1</c:v>
                </c:pt>
                <c:pt idx="11">
                  <c:v>0.97899999999999998</c:v>
                </c:pt>
                <c:pt idx="12">
                  <c:v>0.72899999999999998</c:v>
                </c:pt>
              </c:numCache>
            </c:numRef>
          </c:xVal>
          <c:yVal>
            <c:numRef>
              <c:f>Sheet1!$B$4:$B$16</c:f>
              <c:numCache>
                <c:formatCode>General</c:formatCode>
                <c:ptCount val="13"/>
                <c:pt idx="0">
                  <c:v>0.317</c:v>
                </c:pt>
                <c:pt idx="1">
                  <c:v>1.4079999999999999</c:v>
                </c:pt>
                <c:pt idx="2">
                  <c:v>1.274</c:v>
                </c:pt>
                <c:pt idx="3">
                  <c:v>1.3089999999999999</c:v>
                </c:pt>
                <c:pt idx="4">
                  <c:v>0.44900000000000001</c:v>
                </c:pt>
                <c:pt idx="5">
                  <c:v>1.2749999999999999</c:v>
                </c:pt>
                <c:pt idx="6">
                  <c:v>0.89</c:v>
                </c:pt>
                <c:pt idx="7">
                  <c:v>0.61799999999999999</c:v>
                </c:pt>
                <c:pt idx="8">
                  <c:v>1.252</c:v>
                </c:pt>
                <c:pt idx="9">
                  <c:v>0.69899999999999995</c:v>
                </c:pt>
                <c:pt idx="10">
                  <c:v>1.1910000000000001</c:v>
                </c:pt>
                <c:pt idx="11">
                  <c:v>1.1850000000000001</c:v>
                </c:pt>
                <c:pt idx="12">
                  <c:v>0.98599999999999999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9C-40AC-A85A-90D32D347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783440"/>
        <c:axId val="512788360"/>
      </c:scatterChart>
      <c:valAx>
        <c:axId val="512783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88360"/>
        <c:crosses val="autoZero"/>
        <c:crossBetween val="midCat"/>
      </c:valAx>
      <c:valAx>
        <c:axId val="512788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83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7.xml"/><Relationship Id="rId5" Type="http://schemas.openxmlformats.org/officeDocument/2006/relationships/image" Target="../media/image1.png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400050</xdr:colOff>
      <xdr:row>1</xdr:row>
      <xdr:rowOff>52387</xdr:rowOff>
    </xdr:from>
    <xdr:to>
      <xdr:col>13</xdr:col>
      <xdr:colOff>190500</xdr:colOff>
      <xdr:row>24</xdr:row>
      <xdr:rowOff>28575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390525</xdr:colOff>
      <xdr:row>1</xdr:row>
      <xdr:rowOff>57150</xdr:rowOff>
    </xdr:from>
    <xdr:to>
      <xdr:col>23</xdr:col>
      <xdr:colOff>123825</xdr:colOff>
      <xdr:row>24</xdr:row>
      <xdr:rowOff>33338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</xdr:row>
      <xdr:rowOff>19050</xdr:rowOff>
    </xdr:from>
    <xdr:to>
      <xdr:col>18</xdr:col>
      <xdr:colOff>76200</xdr:colOff>
      <xdr:row>24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18</xdr:col>
      <xdr:colOff>161922</xdr:colOff>
      <xdr:row>1</xdr:row>
      <xdr:rowOff>30958</xdr:rowOff>
    </xdr:from>
    <xdr:to>
      <xdr:col>26</xdr:col>
      <xdr:colOff>285748</xdr:colOff>
      <xdr:row>25</xdr:row>
      <xdr:rowOff>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43</xdr:col>
      <xdr:colOff>526255</xdr:colOff>
      <xdr:row>0</xdr:row>
      <xdr:rowOff>0</xdr:rowOff>
    </xdr:from>
    <xdr:to>
      <xdr:col>52</xdr:col>
      <xdr:colOff>347663</xdr:colOff>
      <xdr:row>14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61</xdr:col>
      <xdr:colOff>85726</xdr:colOff>
      <xdr:row>0</xdr:row>
      <xdr:rowOff>0</xdr:rowOff>
    </xdr:from>
    <xdr:to>
      <xdr:col>70</xdr:col>
      <xdr:colOff>345281</xdr:colOff>
      <xdr:row>14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oneCell">
    <xdr:from>
      <xdr:col>146</xdr:col>
      <xdr:colOff>59532</xdr:colOff>
      <xdr:row>0</xdr:row>
      <xdr:rowOff>0</xdr:rowOff>
    </xdr:from>
    <xdr:to>
      <xdr:col>157</xdr:col>
      <xdr:colOff>595313</xdr:colOff>
      <xdr:row>30</xdr:row>
      <xdr:rowOff>45451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02652" y="0"/>
          <a:ext cx="7409021" cy="50746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52</xdr:col>
      <xdr:colOff>350043</xdr:colOff>
      <xdr:row>0</xdr:row>
      <xdr:rowOff>0</xdr:rowOff>
    </xdr:from>
    <xdr:to>
      <xdr:col>61</xdr:col>
      <xdr:colOff>71436</xdr:colOff>
      <xdr:row>13</xdr:row>
      <xdr:rowOff>166686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1</xdr:row>
          <xdr:rowOff>9525</xdr:rowOff>
        </xdr:from>
        <xdr:to>
          <xdr:col>6</xdr:col>
          <xdr:colOff>57150</xdr:colOff>
          <xdr:row>2</xdr:row>
          <xdr:rowOff>171450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238125</xdr:colOff>
      <xdr:row>4</xdr:row>
      <xdr:rowOff>104775</xdr:rowOff>
    </xdr:from>
    <xdr:to>
      <xdr:col>31</xdr:col>
      <xdr:colOff>38100</xdr:colOff>
      <xdr:row>43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19049</xdr:colOff>
      <xdr:row>6</xdr:row>
      <xdr:rowOff>57150</xdr:rowOff>
    </xdr:from>
    <xdr:to>
      <xdr:col>17</xdr:col>
      <xdr:colOff>542924</xdr:colOff>
      <xdr:row>45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0.44424</cdr:x>
      <cdr:y>0.20909</cdr:y>
    </cdr:from>
    <cdr:to>
      <cdr:x>0.91659</cdr:x>
      <cdr:y>0.30981</cdr:y>
    </cdr:to>
    <cdr:sp macro="" textlink="">
      <cdr:nvSpPr>
        <cdr:cNvPr id="2" name="TextBox 1"/>
        <cdr:cNvSpPr txBox="1"/>
      </cdr:nvSpPr>
      <cdr:spPr bwMode="gray">
        <a:xfrm xmlns:a="http://schemas.openxmlformats.org/drawingml/2006/main">
          <a:off x="4514851" y="1314450"/>
          <a:ext cx="4800600" cy="633163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tx1"/>
          </a:solidFill>
        </a:ln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</cdr:spPr>
      <cdr:txBody>
        <a:bodyPr xmlns:a="http://schemas.openxmlformats.org/drawingml/2006/main" vertOverflow="clip" horzOverflow="clip" wrap="square" lIns="90000" tIns="90000" rIns="90000" bIns="90000" rtlCol="0" anchor="t">
          <a:spAutoFit/>
        </a:bodyPr>
        <a:lstStyle xmlns:a="http://schemas.openxmlformats.org/drawingml/2006/main"/>
        <a:p xmlns:a="http://schemas.openxmlformats.org/drawingml/2006/main">
          <a:pPr>
            <a:spcBef>
              <a:spcPts val="300"/>
            </a:spcBef>
          </a:pPr>
          <a:r>
            <a:rPr lang="en-US" sz="1400" b="1" dirty="0" err="1" smtClean="0">
              <a:solidFill>
                <a:schemeClr val="bg2">
                  <a:lumMod val="75000"/>
                </a:schemeClr>
              </a:solidFill>
              <a:latin typeface="+mn-lt"/>
              <a:cs typeface="Arial" pitchFamily="34" charset="0"/>
            </a:rPr>
            <a:t>AE UMa</a:t>
          </a:r>
        </a:p>
        <a:p xmlns:a="http://schemas.openxmlformats.org/drawingml/2006/main">
          <a:pPr>
            <a:spcBef>
              <a:spcPts val="300"/>
            </a:spcBef>
          </a:pPr>
          <a:r>
            <a:rPr lang="en-US" sz="1400" b="1" dirty="0" err="1" smtClean="0">
              <a:solidFill>
                <a:schemeClr val="bg2">
                  <a:lumMod val="75000"/>
                </a:schemeClr>
              </a:solidFill>
              <a:latin typeface="+mn-lt"/>
              <a:cs typeface="Arial" pitchFamily="34" charset="0"/>
            </a:rPr>
            <a:t>Canon EOS 600D +</a:t>
          </a:r>
          <a:r>
            <a:rPr lang="en-US" sz="1400" b="1" baseline="0" dirty="0" err="1" smtClean="0">
              <a:solidFill>
                <a:schemeClr val="bg2">
                  <a:lumMod val="75000"/>
                </a:schemeClr>
              </a:solidFill>
              <a:latin typeface="+mn-lt"/>
              <a:cs typeface="Arial" pitchFamily="34" charset="0"/>
            </a:rPr>
            <a:t> SkyWatcher 15075 / EQ5</a:t>
          </a:r>
          <a:endParaRPr lang="en-US" sz="1400" b="1" dirty="0" err="1" smtClean="0">
            <a:solidFill>
              <a:schemeClr val="bg2">
                <a:lumMod val="75000"/>
              </a:schemeClr>
            </a:solidFill>
            <a:latin typeface="+mn-lt"/>
            <a:cs typeface="Arial" pitchFamily="34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</xdr:row>
      <xdr:rowOff>71437</xdr:rowOff>
    </xdr:from>
    <xdr:to>
      <xdr:col>15</xdr:col>
      <xdr:colOff>371475</xdr:colOff>
      <xdr:row>19</xdr:row>
      <xdr:rowOff>61912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GfK_BendefClr">
  <a:themeElements>
    <a:clrScheme name="GfK Group">
      <a:dk1>
        <a:srgbClr val="000000"/>
      </a:dk1>
      <a:lt1>
        <a:srgbClr val="FFFFFF"/>
      </a:lt1>
      <a:dk2>
        <a:srgbClr val="E55A00"/>
      </a:dk2>
      <a:lt2>
        <a:srgbClr val="8E8581"/>
      </a:lt2>
      <a:accent1>
        <a:srgbClr val="264283"/>
      </a:accent1>
      <a:accent2>
        <a:srgbClr val="007DC3"/>
      </a:accent2>
      <a:accent3>
        <a:srgbClr val="A2AD00"/>
      </a:accent3>
      <a:accent4>
        <a:srgbClr val="C1BB00"/>
      </a:accent4>
      <a:accent5>
        <a:srgbClr val="9B1F23"/>
      </a:accent5>
      <a:accent6>
        <a:srgbClr val="DC291E"/>
      </a:accent6>
      <a:hlink>
        <a:srgbClr val="A2AD00"/>
      </a:hlink>
      <a:folHlink>
        <a:srgbClr val="C1BB00"/>
      </a:folHlink>
    </a:clrScheme>
    <a:fontScheme name="Arial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bg1"/>
        </a:solidFill>
        <a:ln w="6350">
          <a:solidFill>
            <a:srgbClr val="D2CBC9"/>
          </a:solidFill>
        </a:ln>
      </a:spPr>
      <a:bodyPr rot="0" spcFirstLastPara="0" vertOverflow="clip" horzOverflow="clip" vert="horz" wrap="square" lIns="91440" tIns="45720" rIns="91440" bIns="45720" numCol="1" spcCol="0" rtlCol="0" fromWordArt="0" anchor="t" anchorCtr="0" forceAA="0" compatLnSpc="1">
        <a:prstTxWarp prst="textNoShape">
          <a:avLst/>
        </a:prstTxWarp>
        <a:noAutofit/>
      </a:bodyPr>
      <a:lstStyle>
        <a:defPPr marL="0" indent="0" algn="l">
          <a:spcBef>
            <a:spcPts val="300"/>
          </a:spcBef>
          <a:buFont typeface="Courier New" pitchFamily="49" charset="0"/>
          <a:buNone/>
          <a:defRPr sz="1600" dirty="0" smtClean="0">
            <a:solidFill>
              <a:schemeClr val="tx1"/>
            </a:solidFill>
            <a:latin typeface="Arial" pitchFamily="34" charset="0"/>
            <a:cs typeface="Arial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6350">
          <a:solidFill>
            <a:srgbClr val="D2CBC9"/>
          </a:solidFill>
          <a:tailEnd type="non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 bwMode="gray">
        <a:noFill/>
        <a:ln>
          <a:noFill/>
        </a:ln>
      </a:spPr>
      <a:bodyPr vertOverflow="clip" horzOverflow="clip" wrap="square" lIns="0" tIns="0" rIns="0" bIns="0" rtlCol="0" anchor="t">
        <a:spAutoFit/>
      </a:bodyPr>
      <a:lstStyle>
        <a:defPPr>
          <a:spcBef>
            <a:spcPts val="300"/>
          </a:spcBef>
          <a:defRPr sz="1000" dirty="0" err="1" smtClean="0">
            <a:latin typeface="Arial" pitchFamily="34" charset="0"/>
            <a:cs typeface="Arial" pitchFamily="34" charset="0"/>
          </a:defRPr>
        </a:defPPr>
      </a:lstStyle>
    </a:txDef>
  </a:objectDefaults>
  <a:extraClrSchemeLst/>
  <a:custClrLst>
    <a:custClr name="dark yellow 100%">
      <a:srgbClr val="F0AB00"/>
    </a:custClr>
    <a:custClr name="light yellow 100%">
      <a:srgbClr val="F6D50F"/>
    </a:custClr>
    <a:custClr name="warm grey 100%">
      <a:srgbClr val="8E8581"/>
    </a:custClr>
    <a:custClr name="GfK orange">
      <a:srgbClr val="E55A00"/>
    </a:custClr>
    <a:custClr name="dark blue 100%">
      <a:srgbClr val="264283"/>
    </a:custClr>
    <a:custClr name="light blue 100%">
      <a:srgbClr val="007DC3"/>
    </a:custClr>
    <a:custClr name="dark green 100%">
      <a:srgbClr val="A2AD00"/>
    </a:custClr>
    <a:custClr name="light green 100%">
      <a:srgbClr val="C1BB00"/>
    </a:custClr>
    <a:custClr name="dark red 100%">
      <a:srgbClr val="9B1F23"/>
    </a:custClr>
    <a:custClr name="light red 100%">
      <a:srgbClr val="DC291E"/>
    </a:custClr>
    <a:custClr name="dark yellow 80%">
      <a:srgbClr val="FCC000"/>
    </a:custClr>
    <a:custClr name="light yellow 80%">
      <a:srgbClr val="FFDD44"/>
    </a:custClr>
    <a:custClr name="warm grey 80%">
      <a:srgbClr val="A79D98"/>
    </a:custClr>
    <a:custClr>
      <a:srgbClr val="FFFFFF"/>
    </a:custClr>
    <a:custClr name="dark blue 80%">
      <a:srgbClr val="405B9B"/>
    </a:custClr>
    <a:custClr name="light blue 80%">
      <a:srgbClr val="389DD7"/>
    </a:custClr>
    <a:custClr name="dark green 80%">
      <a:srgbClr val="B4BE46"/>
    </a:custClr>
    <a:custClr name="light green 80%">
      <a:srgbClr val="D7CF42"/>
    </a:custClr>
    <a:custClr name="dark red 80%">
      <a:srgbClr val="C34A3A"/>
    </a:custClr>
    <a:custClr name="light red 80%">
      <a:srgbClr val="E94F35"/>
    </a:custClr>
    <a:custClr name="dark yellow 60%">
      <a:srgbClr val="FED07A"/>
    </a:custClr>
    <a:custClr name="light yellow 60%">
      <a:srgbClr val="FFE67F"/>
    </a:custClr>
    <a:custClr name="warm grey 60%">
      <a:srgbClr val="BCB4B0"/>
    </a:custClr>
    <a:custClr>
      <a:srgbClr val="FFFFFF"/>
    </a:custClr>
    <a:custClr name="dark blue 60%">
      <a:srgbClr val="6E7EB3"/>
    </a:custClr>
    <a:custClr name="light blue 60%">
      <a:srgbClr val="7DB4E2"/>
    </a:custClr>
    <a:custClr name="dark green 60%">
      <a:srgbClr val="C6CE79"/>
    </a:custClr>
    <a:custClr name="light green 60%">
      <a:srgbClr val="E2DA7A"/>
    </a:custClr>
    <a:custClr name="dark red 60%">
      <a:srgbClr val="D27863"/>
    </a:custClr>
    <a:custClr name="light red 60%">
      <a:srgbClr val="F08262"/>
    </a:custClr>
    <a:custClr name="dark yellow 40%">
      <a:srgbClr val="FFE0A9"/>
    </a:custClr>
    <a:custClr name="light yellow 40%">
      <a:srgbClr val="FFEEAF"/>
    </a:custClr>
    <a:custClr name="warm grey 40%">
      <a:srgbClr val="D2CBC9"/>
    </a:custClr>
    <a:custClr>
      <a:srgbClr val="FFFFFF"/>
    </a:custClr>
    <a:custClr name="dark blue 40%">
      <a:srgbClr val="9EA5CD"/>
    </a:custClr>
    <a:custClr name="light blue 40%">
      <a:srgbClr val="ADCDED"/>
    </a:custClr>
    <a:custClr name="dark green 40%">
      <a:srgbClr val="D8DEA8"/>
    </a:custClr>
    <a:custClr name="light green 40%">
      <a:srgbClr val="ECE6AA"/>
    </a:custClr>
    <a:custClr name="dark red 40%">
      <a:srgbClr val="E1A693"/>
    </a:custClr>
    <a:custClr name="light red 40%">
      <a:srgbClr val="F6AF95"/>
    </a:custClr>
  </a:custClr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S436"/>
  <sheetViews>
    <sheetView zoomScale="80" zoomScaleNormal="80" workbookViewId="0">
      <selection activeCell="B24" sqref="B24"/>
    </sheetView>
  </sheetViews>
  <sheetFormatPr defaultRowHeight="12.75" x14ac:dyDescent="0.2"/>
  <cols>
    <col min="1" max="1" width="19.140625" style="73" customWidth="1"/>
    <col min="2" max="3" width="21.7109375" style="73" customWidth="1"/>
    <col min="4" max="4" width="9.140625" style="73"/>
    <col min="5" max="5" width="10.5703125" style="73" bestFit="1" customWidth="1"/>
    <col min="6" max="7" width="9.140625" style="73"/>
    <col min="8" max="8" width="11" style="73" bestFit="1" customWidth="1"/>
    <col min="9" max="9" width="9.140625" style="73"/>
    <col min="10" max="10" width="3.28515625" style="73" bestFit="1" customWidth="1"/>
    <col min="11" max="11" width="9.140625" style="73"/>
    <col min="12" max="12" width="26.5703125" style="73" bestFit="1" customWidth="1"/>
    <col min="13" max="23" width="9.140625" style="73"/>
    <col min="24" max="24" width="26.7109375" style="73" bestFit="1" customWidth="1"/>
    <col min="25" max="35" width="9.140625" style="73"/>
    <col min="36" max="36" width="26.7109375" style="73" bestFit="1" customWidth="1"/>
    <col min="37" max="16384" width="9.140625" style="73"/>
  </cols>
  <sheetData>
    <row r="1" spans="1:99" x14ac:dyDescent="0.2">
      <c r="A1" s="71" t="s">
        <v>119</v>
      </c>
      <c r="B1" s="71">
        <v>2</v>
      </c>
      <c r="C1" s="71">
        <v>3</v>
      </c>
      <c r="D1" s="72">
        <v>4</v>
      </c>
      <c r="E1" s="72">
        <v>5</v>
      </c>
      <c r="F1" s="72">
        <v>6</v>
      </c>
      <c r="G1" s="72">
        <v>7</v>
      </c>
      <c r="H1" s="72">
        <v>8</v>
      </c>
      <c r="I1" s="72">
        <v>9</v>
      </c>
      <c r="J1" s="72">
        <v>10</v>
      </c>
      <c r="K1" s="72">
        <v>11</v>
      </c>
      <c r="L1" s="72">
        <v>12</v>
      </c>
      <c r="M1" s="72">
        <v>13</v>
      </c>
      <c r="N1" s="72">
        <v>14</v>
      </c>
      <c r="O1" s="72">
        <v>15</v>
      </c>
      <c r="P1" s="72">
        <v>16</v>
      </c>
      <c r="Q1" s="72">
        <v>17</v>
      </c>
      <c r="R1" s="72">
        <v>18</v>
      </c>
      <c r="S1" s="72">
        <v>19</v>
      </c>
      <c r="T1" s="72">
        <v>20</v>
      </c>
      <c r="U1" s="72">
        <v>21</v>
      </c>
      <c r="V1" s="72">
        <v>22</v>
      </c>
      <c r="W1" s="72">
        <v>23</v>
      </c>
      <c r="X1" s="72">
        <v>24</v>
      </c>
      <c r="Y1" s="72">
        <v>25</v>
      </c>
      <c r="Z1" s="72">
        <v>26</v>
      </c>
      <c r="AA1" s="72">
        <v>27</v>
      </c>
      <c r="AB1" s="72">
        <v>28</v>
      </c>
      <c r="AC1" s="72">
        <v>29</v>
      </c>
      <c r="AD1" s="72">
        <v>30</v>
      </c>
      <c r="AE1" s="72">
        <v>31</v>
      </c>
      <c r="AF1" s="72">
        <v>32</v>
      </c>
      <c r="AG1" s="72">
        <v>33</v>
      </c>
      <c r="AH1" s="72">
        <v>34</v>
      </c>
      <c r="AI1" s="72">
        <v>35</v>
      </c>
      <c r="AJ1" s="72">
        <v>36</v>
      </c>
      <c r="AK1" s="72">
        <v>37</v>
      </c>
      <c r="AL1" s="72">
        <v>38</v>
      </c>
      <c r="AM1" s="72">
        <v>39</v>
      </c>
      <c r="AN1" s="72">
        <v>40</v>
      </c>
      <c r="AO1" s="72">
        <v>41</v>
      </c>
      <c r="AP1" s="72">
        <v>42</v>
      </c>
      <c r="AQ1" s="72">
        <v>43</v>
      </c>
      <c r="AR1" s="72">
        <v>44</v>
      </c>
      <c r="AS1" s="72">
        <v>45</v>
      </c>
      <c r="AT1" s="72">
        <v>46</v>
      </c>
      <c r="AU1" s="72">
        <v>47</v>
      </c>
      <c r="AV1" s="72">
        <v>48</v>
      </c>
      <c r="AW1" s="72">
        <v>49</v>
      </c>
      <c r="AX1" s="72">
        <v>50</v>
      </c>
      <c r="AY1" s="72">
        <v>51</v>
      </c>
      <c r="AZ1" s="72">
        <v>52</v>
      </c>
      <c r="BA1" s="72">
        <v>53</v>
      </c>
      <c r="BB1" s="72">
        <v>54</v>
      </c>
      <c r="BC1" s="72">
        <v>55</v>
      </c>
      <c r="BD1" s="72">
        <v>56</v>
      </c>
      <c r="BE1" s="72">
        <v>57</v>
      </c>
      <c r="BF1" s="72">
        <v>58</v>
      </c>
      <c r="BG1" s="72">
        <v>59</v>
      </c>
      <c r="BH1" s="72">
        <v>60</v>
      </c>
      <c r="BI1" s="72">
        <v>61</v>
      </c>
      <c r="BJ1" s="72">
        <v>62</v>
      </c>
      <c r="BK1" s="72">
        <v>63</v>
      </c>
      <c r="BL1" s="72">
        <v>64</v>
      </c>
      <c r="BM1" s="72">
        <v>65</v>
      </c>
      <c r="BN1" s="72">
        <v>66</v>
      </c>
      <c r="BO1" s="72">
        <v>67</v>
      </c>
      <c r="BP1" s="72">
        <v>68</v>
      </c>
      <c r="BQ1" s="72">
        <v>69</v>
      </c>
      <c r="BR1" s="72">
        <v>70</v>
      </c>
      <c r="BS1" s="72">
        <v>71</v>
      </c>
      <c r="BT1" s="72">
        <v>72</v>
      </c>
      <c r="BU1" s="72">
        <v>73</v>
      </c>
      <c r="BV1" s="72">
        <v>74</v>
      </c>
      <c r="BW1" s="72">
        <v>75</v>
      </c>
      <c r="BX1" s="72">
        <v>76</v>
      </c>
      <c r="BY1" s="72">
        <v>77</v>
      </c>
      <c r="BZ1" s="72">
        <v>78</v>
      </c>
      <c r="CA1" s="72">
        <v>79</v>
      </c>
      <c r="CB1" s="72">
        <v>80</v>
      </c>
      <c r="CC1" s="72">
        <v>81</v>
      </c>
      <c r="CD1" s="72">
        <v>82</v>
      </c>
      <c r="CE1" s="72">
        <v>83</v>
      </c>
      <c r="CF1" s="72">
        <v>84</v>
      </c>
      <c r="CG1" s="72">
        <v>85</v>
      </c>
      <c r="CH1" s="72">
        <v>86</v>
      </c>
      <c r="CI1" s="72">
        <v>87</v>
      </c>
      <c r="CJ1" s="72">
        <v>88</v>
      </c>
      <c r="CK1" s="72">
        <v>89</v>
      </c>
      <c r="CL1" s="72">
        <v>90</v>
      </c>
      <c r="CM1" s="72">
        <v>91</v>
      </c>
      <c r="CN1" s="72">
        <v>92</v>
      </c>
      <c r="CO1" s="72">
        <v>93</v>
      </c>
      <c r="CP1" s="72">
        <v>94</v>
      </c>
      <c r="CQ1" s="72">
        <v>95</v>
      </c>
      <c r="CR1" s="72">
        <v>96</v>
      </c>
      <c r="CS1" s="72">
        <v>97</v>
      </c>
      <c r="CT1" s="72">
        <v>98</v>
      </c>
      <c r="CU1" s="72">
        <v>99</v>
      </c>
    </row>
    <row r="2" spans="1:99" x14ac:dyDescent="0.2">
      <c r="A2" s="74" t="s">
        <v>45</v>
      </c>
      <c r="B2" s="110" t="s">
        <v>47</v>
      </c>
      <c r="C2" s="110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2"/>
      <c r="CJ2" s="72"/>
      <c r="CK2" s="72"/>
      <c r="CL2" s="72"/>
      <c r="CM2" s="72"/>
      <c r="CN2" s="72"/>
      <c r="CO2" s="72"/>
      <c r="CP2" s="72"/>
      <c r="CQ2" s="72"/>
      <c r="CR2" s="75" t="s">
        <v>96</v>
      </c>
      <c r="CS2" s="72"/>
      <c r="CT2" s="72"/>
      <c r="CU2" s="72"/>
    </row>
    <row r="3" spans="1:99" x14ac:dyDescent="0.2">
      <c r="A3" s="74" t="s">
        <v>46</v>
      </c>
      <c r="B3" s="67">
        <v>50.384999999999998</v>
      </c>
      <c r="C3" s="67">
        <v>30.632999999999999</v>
      </c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2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72"/>
      <c r="BA3" s="72"/>
      <c r="BB3" s="72"/>
      <c r="BC3" s="72"/>
      <c r="BD3" s="72"/>
      <c r="BE3" s="72"/>
      <c r="BF3" s="72"/>
      <c r="BG3" s="72"/>
      <c r="BH3" s="72"/>
      <c r="BI3" s="72"/>
      <c r="BJ3" s="72"/>
      <c r="BK3" s="72"/>
      <c r="BL3" s="72"/>
      <c r="BM3" s="72"/>
      <c r="BN3" s="72"/>
      <c r="BO3" s="72"/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72"/>
      <c r="CB3" s="72"/>
      <c r="CC3" s="72"/>
      <c r="CD3" s="72"/>
      <c r="CE3" s="72"/>
      <c r="CF3" s="72"/>
      <c r="CG3" s="72"/>
      <c r="CH3" s="72"/>
      <c r="CI3" s="72"/>
      <c r="CJ3" s="72"/>
      <c r="CK3" s="72"/>
      <c r="CL3" s="72"/>
      <c r="CM3" s="72"/>
      <c r="CN3" s="72"/>
      <c r="CO3" s="72"/>
      <c r="CP3" s="72"/>
      <c r="CQ3" s="72"/>
      <c r="CR3" s="76">
        <v>0</v>
      </c>
      <c r="CS3" s="72"/>
      <c r="CT3" s="72"/>
      <c r="CU3" s="72"/>
    </row>
    <row r="4" spans="1:99" x14ac:dyDescent="0.2">
      <c r="A4" s="74" t="s">
        <v>116</v>
      </c>
      <c r="B4" s="67">
        <v>144.22149999999999</v>
      </c>
      <c r="C4" s="67">
        <v>44.066777780000002</v>
      </c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I4" s="72"/>
      <c r="BJ4" s="72"/>
      <c r="BK4" s="72"/>
      <c r="BL4" s="72"/>
      <c r="BM4" s="72"/>
      <c r="BN4" s="72"/>
      <c r="BO4" s="72"/>
      <c r="BP4" s="72"/>
      <c r="BQ4" s="72"/>
      <c r="BR4" s="72"/>
      <c r="BS4" s="72"/>
      <c r="BT4" s="72"/>
      <c r="BU4" s="72"/>
      <c r="BV4" s="72"/>
      <c r="BW4" s="72"/>
      <c r="BX4" s="72"/>
      <c r="BY4" s="72"/>
      <c r="BZ4" s="72"/>
      <c r="CA4" s="72"/>
      <c r="CB4" s="72"/>
      <c r="CC4" s="72"/>
      <c r="CD4" s="72"/>
      <c r="CE4" s="72"/>
      <c r="CF4" s="72"/>
      <c r="CG4" s="72"/>
      <c r="CH4" s="72"/>
      <c r="CI4" s="72"/>
      <c r="CJ4" s="72"/>
      <c r="CK4" s="72"/>
      <c r="CL4" s="72"/>
      <c r="CM4" s="72"/>
      <c r="CN4" s="72"/>
      <c r="CO4" s="72"/>
      <c r="CP4" s="72"/>
      <c r="CQ4" s="72"/>
      <c r="CR4" s="76">
        <v>1</v>
      </c>
      <c r="CS4" s="72"/>
      <c r="CT4" s="72"/>
      <c r="CU4" s="72"/>
    </row>
    <row r="5" spans="1:99" ht="15" x14ac:dyDescent="0.25">
      <c r="A5" s="77" t="s">
        <v>42</v>
      </c>
      <c r="B5" s="112" t="s">
        <v>104</v>
      </c>
      <c r="C5" s="11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2"/>
      <c r="BG5" s="72"/>
      <c r="BH5" s="72"/>
      <c r="BI5" s="72"/>
      <c r="BJ5" s="72"/>
      <c r="BK5" s="72"/>
      <c r="BL5" s="72"/>
      <c r="BM5" s="72"/>
      <c r="BN5" s="72"/>
      <c r="BO5" s="72"/>
      <c r="BP5" s="72"/>
      <c r="BQ5" s="72"/>
      <c r="BR5" s="72"/>
      <c r="BS5" s="72"/>
      <c r="BT5" s="72"/>
      <c r="BU5" s="72"/>
      <c r="BV5" s="72"/>
      <c r="BW5" s="72"/>
      <c r="BX5" s="72"/>
      <c r="BY5" s="72"/>
      <c r="BZ5" s="72"/>
      <c r="CA5" s="72"/>
      <c r="CB5" s="72"/>
      <c r="CC5" s="72"/>
      <c r="CD5" s="72"/>
      <c r="CE5" s="72"/>
      <c r="CF5" s="72"/>
      <c r="CG5" s="72"/>
      <c r="CH5" s="72"/>
      <c r="CI5" s="72"/>
      <c r="CJ5" s="72"/>
      <c r="CK5" s="72"/>
      <c r="CL5" s="72"/>
      <c r="CM5" s="72"/>
      <c r="CN5" s="72"/>
      <c r="CO5" s="72"/>
      <c r="CP5" s="72"/>
      <c r="CQ5" s="72"/>
      <c r="CR5" s="72"/>
      <c r="CS5" s="72"/>
      <c r="CT5" s="72"/>
      <c r="CU5" s="72"/>
    </row>
    <row r="6" spans="1:99" x14ac:dyDescent="0.2">
      <c r="A6" s="74" t="s">
        <v>39</v>
      </c>
      <c r="B6" s="110" t="s">
        <v>5</v>
      </c>
      <c r="C6" s="110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I6" s="72"/>
      <c r="BJ6" s="72"/>
      <c r="BK6" s="72"/>
      <c r="BL6" s="72"/>
      <c r="BM6" s="72"/>
      <c r="BN6" s="72"/>
      <c r="BO6" s="72"/>
      <c r="BP6" s="72"/>
      <c r="BQ6" s="72"/>
      <c r="BR6" s="72"/>
      <c r="BS6" s="72"/>
      <c r="BT6" s="72"/>
      <c r="BU6" s="72"/>
      <c r="BV6" s="72"/>
      <c r="BW6" s="72"/>
      <c r="BX6" s="72"/>
      <c r="BY6" s="72"/>
      <c r="BZ6" s="72"/>
      <c r="CA6" s="72"/>
      <c r="CB6" s="72"/>
      <c r="CC6" s="72"/>
      <c r="CD6" s="72"/>
      <c r="CE6" s="72"/>
      <c r="CF6" s="72"/>
      <c r="CG6" s="72"/>
      <c r="CH6" s="72"/>
      <c r="CI6" s="72"/>
      <c r="CJ6" s="72"/>
      <c r="CK6" s="72"/>
      <c r="CL6" s="72"/>
      <c r="CM6" s="72"/>
      <c r="CN6" s="72"/>
      <c r="CO6" s="72"/>
      <c r="CP6" s="72"/>
      <c r="CQ6" s="72"/>
      <c r="CR6" s="72"/>
      <c r="CS6" s="72"/>
      <c r="CT6" s="72"/>
      <c r="CU6" s="72"/>
    </row>
    <row r="7" spans="1:99" x14ac:dyDescent="0.2">
      <c r="A7" s="74" t="s">
        <v>43</v>
      </c>
      <c r="B7" s="110" t="s">
        <v>44</v>
      </c>
      <c r="C7" s="110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I7" s="72"/>
      <c r="BJ7" s="72"/>
      <c r="BK7" s="72"/>
      <c r="BL7" s="72"/>
      <c r="BM7" s="72"/>
      <c r="BN7" s="72"/>
      <c r="BO7" s="72"/>
      <c r="BP7" s="72"/>
      <c r="BQ7" s="72"/>
      <c r="BR7" s="72"/>
      <c r="BS7" s="72"/>
      <c r="BT7" s="72"/>
      <c r="BU7" s="72"/>
      <c r="BV7" s="72"/>
      <c r="BW7" s="72"/>
      <c r="BX7" s="72"/>
      <c r="BY7" s="72"/>
      <c r="BZ7" s="72"/>
      <c r="CA7" s="72"/>
      <c r="CB7" s="72"/>
      <c r="CC7" s="72"/>
      <c r="CD7" s="72"/>
      <c r="CE7" s="72"/>
      <c r="CF7" s="72"/>
      <c r="CG7" s="72"/>
      <c r="CH7" s="72"/>
      <c r="CI7" s="72"/>
      <c r="CJ7" s="72"/>
      <c r="CK7" s="72"/>
      <c r="CL7" s="72"/>
      <c r="CM7" s="72"/>
      <c r="CN7" s="72"/>
      <c r="CO7" s="72"/>
      <c r="CP7" s="72"/>
      <c r="CQ7" s="72"/>
      <c r="CR7" s="72"/>
      <c r="CS7" s="72"/>
      <c r="CT7" s="72"/>
      <c r="CU7" s="72"/>
    </row>
    <row r="8" spans="1:99" x14ac:dyDescent="0.2">
      <c r="A8" s="74" t="s">
        <v>53</v>
      </c>
      <c r="B8" s="110" t="s">
        <v>58</v>
      </c>
      <c r="C8" s="110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2"/>
      <c r="BF8" s="72"/>
      <c r="BG8" s="72"/>
      <c r="BH8" s="72"/>
      <c r="BI8" s="72"/>
      <c r="BJ8" s="72"/>
      <c r="BK8" s="72"/>
      <c r="BL8" s="72"/>
      <c r="BM8" s="72"/>
      <c r="BN8" s="72"/>
      <c r="BO8" s="72"/>
      <c r="BP8" s="72"/>
      <c r="BQ8" s="72"/>
      <c r="BR8" s="72"/>
      <c r="BS8" s="72"/>
      <c r="BT8" s="72"/>
      <c r="BU8" s="72"/>
      <c r="BV8" s="72"/>
      <c r="BW8" s="72"/>
      <c r="BX8" s="72"/>
      <c r="BY8" s="72"/>
      <c r="BZ8" s="72"/>
      <c r="CA8" s="72"/>
      <c r="CB8" s="72"/>
      <c r="CC8" s="72"/>
      <c r="CD8" s="72"/>
      <c r="CE8" s="72"/>
      <c r="CF8" s="72"/>
      <c r="CG8" s="72"/>
      <c r="CH8" s="72"/>
      <c r="CI8" s="72"/>
      <c r="CJ8" s="72"/>
      <c r="CK8" s="72"/>
      <c r="CL8" s="72"/>
      <c r="CM8" s="72"/>
      <c r="CN8" s="72"/>
      <c r="CO8" s="72"/>
      <c r="CP8" s="72"/>
      <c r="CQ8" s="72"/>
      <c r="CR8" s="72"/>
      <c r="CS8" s="72"/>
      <c r="CT8" s="72"/>
      <c r="CU8" s="72"/>
    </row>
    <row r="9" spans="1:99" x14ac:dyDescent="0.2">
      <c r="A9" s="74" t="s">
        <v>54</v>
      </c>
      <c r="B9" s="110" t="s">
        <v>103</v>
      </c>
      <c r="C9" s="110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72"/>
      <c r="AS9" s="72"/>
      <c r="AT9" s="72"/>
      <c r="AU9" s="72"/>
      <c r="AV9" s="72"/>
      <c r="AW9" s="72"/>
      <c r="AX9" s="72"/>
      <c r="AY9" s="72"/>
      <c r="AZ9" s="72"/>
      <c r="BA9" s="72"/>
      <c r="BB9" s="72"/>
      <c r="BC9" s="72"/>
      <c r="BD9" s="72"/>
      <c r="BE9" s="72"/>
      <c r="BF9" s="72"/>
      <c r="BG9" s="72"/>
      <c r="BH9" s="72"/>
      <c r="BI9" s="72"/>
      <c r="BJ9" s="72"/>
      <c r="BK9" s="72"/>
      <c r="BL9" s="72"/>
      <c r="BM9" s="72"/>
      <c r="BN9" s="72"/>
      <c r="BO9" s="72"/>
      <c r="BP9" s="72"/>
      <c r="BQ9" s="72"/>
      <c r="BR9" s="72"/>
      <c r="BS9" s="72"/>
      <c r="BT9" s="72"/>
      <c r="BU9" s="72"/>
      <c r="BV9" s="72"/>
      <c r="BW9" s="72"/>
      <c r="BX9" s="72"/>
      <c r="BY9" s="72"/>
      <c r="BZ9" s="72"/>
      <c r="CA9" s="72"/>
      <c r="CB9" s="72"/>
      <c r="CC9" s="72"/>
      <c r="CD9" s="72"/>
      <c r="CE9" s="72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2"/>
      <c r="CQ9" s="72"/>
      <c r="CR9" s="72"/>
      <c r="CS9" s="72"/>
      <c r="CT9" s="72"/>
      <c r="CU9" s="72"/>
    </row>
    <row r="10" spans="1:99" x14ac:dyDescent="0.2">
      <c r="A10" s="74" t="s">
        <v>55</v>
      </c>
      <c r="B10" s="110"/>
      <c r="C10" s="110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72"/>
      <c r="AS10" s="72"/>
      <c r="AT10" s="72"/>
      <c r="AU10" s="72"/>
      <c r="AV10" s="72"/>
      <c r="AW10" s="72"/>
      <c r="AX10" s="72"/>
      <c r="AY10" s="72"/>
      <c r="AZ10" s="72"/>
      <c r="BA10" s="72"/>
      <c r="BB10" s="72"/>
      <c r="BC10" s="72"/>
      <c r="BD10" s="72"/>
      <c r="BE10" s="72"/>
      <c r="BF10" s="72"/>
      <c r="BG10" s="72"/>
      <c r="BH10" s="72"/>
      <c r="BI10" s="72"/>
      <c r="BJ10" s="72"/>
      <c r="BK10" s="72"/>
      <c r="BL10" s="72"/>
      <c r="BM10" s="72"/>
      <c r="BN10" s="72"/>
      <c r="BO10" s="72"/>
      <c r="BP10" s="72"/>
      <c r="BQ10" s="72"/>
      <c r="BR10" s="72"/>
      <c r="BS10" s="72"/>
      <c r="BT10" s="72"/>
      <c r="BU10" s="72"/>
      <c r="BV10" s="72"/>
      <c r="BW10" s="72"/>
      <c r="BX10" s="72"/>
      <c r="BY10" s="72"/>
      <c r="BZ10" s="72"/>
      <c r="CA10" s="72"/>
      <c r="CB10" s="72"/>
      <c r="CC10" s="72"/>
      <c r="CD10" s="72"/>
      <c r="CE10" s="72"/>
      <c r="CF10" s="72"/>
      <c r="CG10" s="72"/>
      <c r="CH10" s="72"/>
      <c r="CI10" s="72"/>
      <c r="CJ10" s="72"/>
      <c r="CK10" s="72"/>
      <c r="CL10" s="72"/>
      <c r="CM10" s="72"/>
      <c r="CN10" s="72"/>
      <c r="CO10" s="72"/>
      <c r="CP10" s="72"/>
      <c r="CQ10" s="72"/>
      <c r="CR10" s="72"/>
      <c r="CS10" s="72"/>
      <c r="CT10" s="72"/>
      <c r="CU10" s="72"/>
    </row>
    <row r="11" spans="1:99" x14ac:dyDescent="0.2">
      <c r="A11" s="74" t="s">
        <v>56</v>
      </c>
      <c r="B11" s="110" t="s">
        <v>77</v>
      </c>
      <c r="C11" s="110"/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  <c r="AB11" s="72"/>
      <c r="AC11" s="72"/>
      <c r="AD11" s="72"/>
      <c r="AE11" s="72"/>
      <c r="AF11" s="72"/>
      <c r="AG11" s="72"/>
      <c r="AH11" s="72"/>
      <c r="AI11" s="72"/>
      <c r="AJ11" s="72"/>
      <c r="AK11" s="72"/>
      <c r="AL11" s="72"/>
      <c r="AM11" s="72"/>
      <c r="AN11" s="72"/>
      <c r="AO11" s="72"/>
      <c r="AP11" s="72"/>
      <c r="AQ11" s="72"/>
      <c r="AR11" s="72"/>
      <c r="AS11" s="72"/>
      <c r="AT11" s="72"/>
      <c r="AU11" s="72"/>
      <c r="AV11" s="72"/>
      <c r="AW11" s="72"/>
      <c r="AX11" s="72"/>
      <c r="AY11" s="72"/>
      <c r="AZ11" s="72"/>
      <c r="BA11" s="72"/>
      <c r="BB11" s="72"/>
      <c r="BC11" s="72"/>
      <c r="BD11" s="72"/>
      <c r="BE11" s="72"/>
      <c r="BF11" s="72"/>
      <c r="BG11" s="72"/>
      <c r="BH11" s="72"/>
      <c r="BI11" s="72"/>
      <c r="BJ11" s="72"/>
      <c r="BK11" s="72"/>
      <c r="BL11" s="72"/>
      <c r="BM11" s="72"/>
      <c r="BN11" s="72"/>
      <c r="BO11" s="72"/>
      <c r="BP11" s="72"/>
      <c r="BQ11" s="72"/>
      <c r="BR11" s="72"/>
      <c r="BS11" s="72"/>
      <c r="BT11" s="72"/>
      <c r="BU11" s="72"/>
      <c r="BV11" s="72"/>
      <c r="BW11" s="72"/>
      <c r="BX11" s="72"/>
      <c r="BY11" s="72"/>
      <c r="BZ11" s="72"/>
      <c r="CA11" s="72"/>
      <c r="CB11" s="72"/>
      <c r="CC11" s="72"/>
      <c r="CD11" s="72"/>
      <c r="CE11" s="72"/>
      <c r="CF11" s="72"/>
      <c r="CG11" s="72"/>
      <c r="CH11" s="72"/>
      <c r="CI11" s="72"/>
      <c r="CJ11" s="72"/>
      <c r="CK11" s="72"/>
      <c r="CL11" s="72"/>
      <c r="CM11" s="72"/>
      <c r="CN11" s="72"/>
      <c r="CO11" s="72"/>
      <c r="CP11" s="72"/>
      <c r="CQ11" s="72"/>
      <c r="CR11" s="72"/>
      <c r="CS11" s="72"/>
      <c r="CT11" s="72"/>
      <c r="CU11" s="72"/>
    </row>
    <row r="12" spans="1:99" x14ac:dyDescent="0.2">
      <c r="A12" s="74" t="s">
        <v>57</v>
      </c>
      <c r="B12" s="110" t="s">
        <v>105</v>
      </c>
      <c r="C12" s="110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2"/>
      <c r="AB12" s="72"/>
      <c r="AC12" s="72"/>
      <c r="AD12" s="72"/>
      <c r="AE12" s="72"/>
      <c r="AF12" s="72"/>
      <c r="AG12" s="72"/>
      <c r="AH12" s="72"/>
      <c r="AI12" s="72"/>
      <c r="AJ12" s="72"/>
      <c r="AK12" s="72"/>
      <c r="AL12" s="72"/>
      <c r="AM12" s="72"/>
      <c r="AN12" s="72"/>
      <c r="AO12" s="72"/>
      <c r="AP12" s="72"/>
      <c r="AQ12" s="72"/>
      <c r="AR12" s="72"/>
      <c r="AS12" s="72"/>
      <c r="AT12" s="72"/>
      <c r="AU12" s="72"/>
      <c r="AV12" s="72"/>
      <c r="AW12" s="72"/>
      <c r="AX12" s="72"/>
      <c r="AY12" s="72"/>
      <c r="AZ12" s="72"/>
      <c r="BA12" s="72"/>
      <c r="BB12" s="72"/>
      <c r="BC12" s="72"/>
      <c r="BD12" s="72"/>
      <c r="BE12" s="72"/>
      <c r="BF12" s="72"/>
      <c r="BG12" s="72"/>
      <c r="BH12" s="72"/>
      <c r="BI12" s="72"/>
      <c r="BJ12" s="72"/>
      <c r="BK12" s="72"/>
      <c r="BL12" s="72"/>
      <c r="BM12" s="72"/>
      <c r="BN12" s="72"/>
      <c r="BO12" s="72"/>
      <c r="BP12" s="72"/>
      <c r="BQ12" s="72"/>
      <c r="BR12" s="72"/>
      <c r="BS12" s="72"/>
      <c r="BT12" s="72"/>
      <c r="BU12" s="72"/>
      <c r="BV12" s="72"/>
      <c r="BW12" s="72"/>
      <c r="BX12" s="72"/>
      <c r="BY12" s="72"/>
      <c r="BZ12" s="72"/>
      <c r="CA12" s="72"/>
      <c r="CB12" s="72"/>
      <c r="CC12" s="72"/>
      <c r="CD12" s="72"/>
      <c r="CE12" s="72"/>
      <c r="CF12" s="72"/>
      <c r="CG12" s="72"/>
      <c r="CH12" s="72"/>
      <c r="CI12" s="72"/>
      <c r="CJ12" s="72"/>
      <c r="CK12" s="72"/>
      <c r="CL12" s="72"/>
      <c r="CM12" s="72"/>
      <c r="CN12" s="72"/>
      <c r="CO12" s="72"/>
      <c r="CP12" s="72"/>
      <c r="CQ12" s="72"/>
      <c r="CR12" s="72"/>
      <c r="CS12" s="72"/>
      <c r="CT12" s="72"/>
      <c r="CU12" s="72"/>
    </row>
    <row r="13" spans="1:99" x14ac:dyDescent="0.2">
      <c r="A13" s="74"/>
      <c r="B13" s="78"/>
      <c r="C13" s="78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2"/>
      <c r="AY13" s="72"/>
      <c r="AZ13" s="72"/>
      <c r="BA13" s="72"/>
      <c r="BB13" s="72"/>
      <c r="BC13" s="72"/>
      <c r="BD13" s="72"/>
      <c r="BE13" s="72"/>
      <c r="BF13" s="72"/>
      <c r="BG13" s="72"/>
      <c r="BH13" s="72"/>
      <c r="BI13" s="72"/>
      <c r="BJ13" s="72"/>
      <c r="BK13" s="72"/>
      <c r="BL13" s="72"/>
      <c r="BM13" s="72"/>
      <c r="BN13" s="72"/>
      <c r="BO13" s="72"/>
      <c r="BP13" s="72"/>
      <c r="BQ13" s="72"/>
      <c r="BR13" s="72"/>
      <c r="BS13" s="72"/>
      <c r="BT13" s="72"/>
      <c r="BU13" s="72"/>
      <c r="BV13" s="72"/>
      <c r="BW13" s="72"/>
      <c r="BX13" s="72"/>
      <c r="BY13" s="72"/>
      <c r="BZ13" s="72"/>
      <c r="CA13" s="72"/>
      <c r="CB13" s="72"/>
      <c r="CC13" s="72"/>
      <c r="CD13" s="72"/>
      <c r="CE13" s="72"/>
      <c r="CF13" s="72"/>
      <c r="CG13" s="72"/>
      <c r="CH13" s="72"/>
      <c r="CI13" s="72"/>
      <c r="CJ13" s="72"/>
      <c r="CK13" s="72"/>
      <c r="CL13" s="72"/>
      <c r="CM13" s="72"/>
      <c r="CN13" s="72"/>
      <c r="CO13" s="72"/>
      <c r="CP13" s="72"/>
      <c r="CQ13" s="72"/>
      <c r="CR13" s="72"/>
      <c r="CS13" s="72"/>
      <c r="CT13" s="72"/>
      <c r="CU13" s="72"/>
    </row>
    <row r="14" spans="1:99" x14ac:dyDescent="0.2">
      <c r="A14" s="74" t="s">
        <v>20</v>
      </c>
      <c r="B14" s="110" t="s">
        <v>106</v>
      </c>
      <c r="C14" s="110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2"/>
      <c r="AB14" s="72"/>
      <c r="AC14" s="72"/>
      <c r="AD14" s="72"/>
      <c r="AE14" s="72"/>
      <c r="AF14" s="72"/>
      <c r="AG14" s="72"/>
      <c r="AH14" s="72"/>
      <c r="AI14" s="72"/>
      <c r="AJ14" s="72"/>
      <c r="AK14" s="72"/>
      <c r="AL14" s="72"/>
      <c r="AM14" s="72"/>
      <c r="AN14" s="72"/>
      <c r="AO14" s="72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</row>
    <row r="15" spans="1:99" x14ac:dyDescent="0.2">
      <c r="A15" s="72"/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  <c r="AA15" s="72"/>
      <c r="AB15" s="72"/>
      <c r="AC15" s="72"/>
      <c r="AD15" s="72"/>
      <c r="AE15" s="72"/>
      <c r="AF15" s="72"/>
      <c r="AG15" s="72"/>
      <c r="AH15" s="72"/>
      <c r="AI15" s="72"/>
      <c r="AJ15" s="72"/>
      <c r="AK15" s="72"/>
      <c r="AL15" s="72"/>
      <c r="AM15" s="72"/>
      <c r="AN15" s="72"/>
      <c r="AO15" s="72"/>
      <c r="AP15" s="72"/>
      <c r="AQ15" s="72"/>
      <c r="AR15" s="72"/>
      <c r="AS15" s="72"/>
      <c r="AT15" s="72"/>
      <c r="AU15" s="72"/>
      <c r="AV15" s="72"/>
      <c r="AW15" s="72"/>
      <c r="AX15" s="72"/>
      <c r="AY15" s="72"/>
      <c r="AZ15" s="72"/>
      <c r="BA15" s="72"/>
      <c r="BB15" s="72"/>
      <c r="BC15" s="72"/>
      <c r="BD15" s="72"/>
      <c r="BE15" s="72"/>
      <c r="BF15" s="72"/>
      <c r="BG15" s="72"/>
      <c r="BH15" s="72"/>
      <c r="BI15" s="72"/>
      <c r="BJ15" s="72"/>
      <c r="BK15" s="72"/>
      <c r="BL15" s="72"/>
      <c r="BM15" s="72"/>
      <c r="BN15" s="72"/>
      <c r="BO15" s="72"/>
      <c r="BP15" s="72"/>
      <c r="BQ15" s="72"/>
      <c r="BR15" s="72"/>
      <c r="BS15" s="72"/>
      <c r="BT15" s="72"/>
      <c r="BU15" s="72"/>
      <c r="BV15" s="72"/>
      <c r="BW15" s="72"/>
      <c r="BX15" s="72"/>
      <c r="BY15" s="72"/>
      <c r="BZ15" s="72"/>
      <c r="CA15" s="72"/>
      <c r="CB15" s="72"/>
      <c r="CC15" s="72"/>
      <c r="CD15" s="72"/>
      <c r="CE15" s="72"/>
      <c r="CF15" s="72"/>
      <c r="CG15" s="72"/>
      <c r="CH15" s="72"/>
      <c r="CI15" s="72"/>
      <c r="CJ15" s="72"/>
      <c r="CK15" s="72"/>
      <c r="CL15" s="72"/>
      <c r="CM15" s="72"/>
      <c r="CN15" s="72"/>
      <c r="CO15" s="72"/>
      <c r="CP15" s="72"/>
      <c r="CQ15" s="72"/>
      <c r="CR15" s="72"/>
      <c r="CS15" s="72"/>
      <c r="CT15" s="72"/>
      <c r="CU15" s="72"/>
    </row>
    <row r="16" spans="1:99" x14ac:dyDescent="0.2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  <c r="AA16" s="72"/>
      <c r="AB16" s="72"/>
      <c r="AC16" s="72"/>
      <c r="AD16" s="72"/>
      <c r="AE16" s="72"/>
      <c r="AF16" s="72"/>
      <c r="AG16" s="72"/>
      <c r="AH16" s="72"/>
      <c r="AI16" s="72"/>
      <c r="AJ16" s="72"/>
      <c r="AK16" s="72"/>
      <c r="AL16" s="72"/>
      <c r="AM16" s="72"/>
      <c r="AN16" s="72"/>
      <c r="AO16" s="72"/>
      <c r="AP16" s="72"/>
      <c r="AQ16" s="72"/>
      <c r="AR16" s="72"/>
      <c r="AS16" s="72"/>
      <c r="AT16" s="72"/>
      <c r="AU16" s="72"/>
      <c r="AV16" s="72"/>
      <c r="AW16" s="72"/>
      <c r="AX16" s="72"/>
      <c r="AY16" s="72"/>
      <c r="AZ16" s="72"/>
      <c r="BA16" s="72"/>
      <c r="BB16" s="72"/>
      <c r="BC16" s="72"/>
      <c r="BD16" s="72"/>
      <c r="BE16" s="72"/>
      <c r="BF16" s="72"/>
      <c r="BG16" s="72"/>
      <c r="BH16" s="72"/>
      <c r="BI16" s="72"/>
      <c r="BJ16" s="72"/>
      <c r="BK16" s="72"/>
      <c r="BL16" s="72"/>
      <c r="BM16" s="72"/>
      <c r="BN16" s="72"/>
      <c r="BO16" s="72"/>
      <c r="BP16" s="72"/>
      <c r="BQ16" s="72"/>
      <c r="BR16" s="72"/>
      <c r="BS16" s="72"/>
      <c r="BT16" s="72"/>
      <c r="BU16" s="72"/>
      <c r="BV16" s="72"/>
      <c r="BW16" s="72"/>
      <c r="BX16" s="72"/>
      <c r="BY16" s="72"/>
      <c r="BZ16" s="72"/>
      <c r="CA16" s="72"/>
      <c r="CB16" s="72"/>
      <c r="CC16" s="72"/>
      <c r="CD16" s="72"/>
      <c r="CE16" s="72"/>
      <c r="CF16" s="72"/>
      <c r="CG16" s="72"/>
      <c r="CH16" s="72"/>
      <c r="CI16" s="72"/>
      <c r="CJ16" s="72"/>
      <c r="CK16" s="72"/>
      <c r="CL16" s="72"/>
      <c r="CM16" s="72"/>
      <c r="CN16" s="72"/>
      <c r="CO16" s="72"/>
      <c r="CP16" s="72"/>
      <c r="CQ16" s="72"/>
      <c r="CR16" s="72"/>
      <c r="CS16" s="72"/>
      <c r="CT16" s="72"/>
      <c r="CU16" s="72"/>
    </row>
    <row r="17" spans="1:99" x14ac:dyDescent="0.2">
      <c r="A17" s="74" t="s">
        <v>95</v>
      </c>
      <c r="B17" s="15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  <c r="AB17" s="72"/>
      <c r="AC17" s="72"/>
      <c r="AD17" s="72"/>
      <c r="AE17" s="72"/>
      <c r="AF17" s="72"/>
      <c r="AG17" s="72"/>
      <c r="AH17" s="72"/>
      <c r="AI17" s="72"/>
      <c r="AJ17" s="72"/>
      <c r="AK17" s="72"/>
      <c r="AL17" s="72"/>
      <c r="AM17" s="72"/>
      <c r="AN17" s="72"/>
      <c r="AO17" s="72"/>
      <c r="AP17" s="72"/>
      <c r="AQ17" s="72"/>
      <c r="AR17" s="72"/>
      <c r="AS17" s="72"/>
      <c r="AT17" s="72"/>
      <c r="AU17" s="72"/>
      <c r="AV17" s="72"/>
      <c r="AW17" s="72"/>
      <c r="AX17" s="72"/>
      <c r="AY17" s="72"/>
      <c r="AZ17" s="72"/>
      <c r="BA17" s="72"/>
      <c r="BB17" s="72"/>
      <c r="BC17" s="72"/>
      <c r="BD17" s="72"/>
      <c r="BE17" s="72"/>
      <c r="BF17" s="72"/>
      <c r="BG17" s="72"/>
      <c r="BH17" s="72"/>
      <c r="BI17" s="72"/>
      <c r="BJ17" s="72"/>
      <c r="BK17" s="72"/>
      <c r="BL17" s="72"/>
      <c r="BM17" s="72"/>
      <c r="BN17" s="72"/>
      <c r="BO17" s="72"/>
      <c r="BP17" s="72"/>
      <c r="BQ17" s="72"/>
      <c r="BR17" s="72"/>
      <c r="BS17" s="72"/>
      <c r="BT17" s="72"/>
      <c r="BU17" s="72"/>
      <c r="BV17" s="72"/>
      <c r="BW17" s="72"/>
      <c r="BX17" s="72"/>
      <c r="BY17" s="72"/>
      <c r="BZ17" s="72"/>
      <c r="CA17" s="72"/>
      <c r="CB17" s="72"/>
      <c r="CC17" s="72"/>
      <c r="CD17" s="72"/>
      <c r="CE17" s="72"/>
      <c r="CF17" s="72"/>
      <c r="CG17" s="72"/>
      <c r="CH17" s="72"/>
      <c r="CI17" s="72"/>
      <c r="CJ17" s="72"/>
      <c r="CK17" s="72"/>
      <c r="CL17" s="72"/>
      <c r="CM17" s="72"/>
      <c r="CN17" s="72"/>
      <c r="CO17" s="72"/>
      <c r="CP17" s="72"/>
      <c r="CQ17" s="72"/>
      <c r="CR17" s="72"/>
      <c r="CS17" s="72"/>
      <c r="CT17" s="72"/>
      <c r="CU17" s="72"/>
    </row>
    <row r="18" spans="1:99" x14ac:dyDescent="0.2">
      <c r="A18" s="74" t="s">
        <v>120</v>
      </c>
      <c r="B18" s="15">
        <v>0.32417527727347933</v>
      </c>
      <c r="C18" s="80">
        <f>IF(B24&lt;&gt;0,B18,0)</f>
        <v>0.32417527727347933</v>
      </c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  <c r="AA18" s="72"/>
      <c r="AB18" s="72"/>
      <c r="AC18" s="72"/>
      <c r="AD18" s="72"/>
      <c r="AE18" s="72"/>
      <c r="AF18" s="72"/>
      <c r="AG18" s="72"/>
      <c r="AH18" s="72"/>
      <c r="AI18" s="72"/>
      <c r="AJ18" s="72"/>
      <c r="AK18" s="72"/>
      <c r="AL18" s="72"/>
      <c r="AM18" s="72"/>
      <c r="AN18" s="72"/>
      <c r="AO18" s="72"/>
      <c r="AP18" s="72"/>
      <c r="AQ18" s="72"/>
      <c r="AR18" s="72"/>
      <c r="AS18" s="72"/>
      <c r="AT18" s="72"/>
      <c r="AU18" s="72"/>
      <c r="AV18" s="72"/>
      <c r="AW18" s="72"/>
      <c r="AX18" s="72"/>
      <c r="AY18" s="72"/>
      <c r="AZ18" s="72"/>
      <c r="BA18" s="72"/>
      <c r="BB18" s="72"/>
      <c r="BC18" s="72"/>
      <c r="BD18" s="72"/>
      <c r="BE18" s="72"/>
      <c r="BF18" s="72"/>
      <c r="BG18" s="72"/>
      <c r="BH18" s="72"/>
      <c r="BI18" s="72"/>
      <c r="BJ18" s="72"/>
      <c r="BK18" s="72"/>
      <c r="BL18" s="72"/>
      <c r="BM18" s="72"/>
      <c r="BN18" s="72"/>
      <c r="BO18" s="72"/>
      <c r="BP18" s="72"/>
      <c r="BQ18" s="72"/>
      <c r="BR18" s="72"/>
      <c r="BS18" s="72"/>
      <c r="BT18" s="72"/>
      <c r="BU18" s="72"/>
      <c r="BV18" s="72"/>
      <c r="BW18" s="72"/>
      <c r="BX18" s="72"/>
      <c r="BY18" s="72"/>
      <c r="BZ18" s="72"/>
      <c r="CA18" s="72"/>
      <c r="CB18" s="72"/>
      <c r="CC18" s="72"/>
      <c r="CD18" s="72"/>
      <c r="CE18" s="72"/>
      <c r="CF18" s="72"/>
      <c r="CG18" s="72"/>
      <c r="CH18" s="72"/>
      <c r="CI18" s="72"/>
      <c r="CJ18" s="72"/>
      <c r="CK18" s="72"/>
      <c r="CL18" s="72"/>
      <c r="CM18" s="72"/>
      <c r="CN18" s="72"/>
      <c r="CO18" s="72"/>
      <c r="CP18" s="72"/>
      <c r="CQ18" s="72"/>
      <c r="CR18" s="72"/>
      <c r="CS18" s="72"/>
      <c r="CT18" s="72"/>
      <c r="CU18" s="72"/>
    </row>
    <row r="19" spans="1:99" x14ac:dyDescent="0.2">
      <c r="A19" s="74" t="s">
        <v>121</v>
      </c>
      <c r="B19" s="15">
        <v>0.19936636824891252</v>
      </c>
      <c r="C19" s="80">
        <f>IF(B24&lt;&gt;0,B19,0)</f>
        <v>0.19936636824891252</v>
      </c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  <c r="AY19" s="72"/>
      <c r="AZ19" s="72"/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O19" s="72"/>
      <c r="BP19" s="72"/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2"/>
      <c r="CE19" s="72"/>
      <c r="CF19" s="72"/>
      <c r="CG19" s="72"/>
      <c r="CH19" s="72"/>
      <c r="CI19" s="72"/>
      <c r="CJ19" s="72"/>
      <c r="CK19" s="72"/>
      <c r="CL19" s="72"/>
      <c r="CM19" s="72"/>
      <c r="CN19" s="72"/>
      <c r="CO19" s="72"/>
      <c r="CP19" s="72"/>
      <c r="CQ19" s="72"/>
      <c r="CR19" s="72"/>
      <c r="CS19" s="72"/>
      <c r="CT19" s="72"/>
      <c r="CU19" s="72"/>
    </row>
    <row r="20" spans="1:99" x14ac:dyDescent="0.2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  <c r="AA20" s="72"/>
      <c r="AB20" s="72"/>
      <c r="AC20" s="72"/>
      <c r="AD20" s="72"/>
      <c r="AE20" s="72"/>
      <c r="AF20" s="72"/>
      <c r="AG20" s="72"/>
      <c r="AH20" s="72"/>
      <c r="AI20" s="72"/>
      <c r="AJ20" s="72"/>
      <c r="AK20" s="72"/>
      <c r="AL20" s="72"/>
      <c r="AM20" s="72"/>
      <c r="AN20" s="72"/>
      <c r="AO20" s="72"/>
      <c r="AP20" s="72"/>
      <c r="AQ20" s="72"/>
      <c r="AR20" s="72"/>
      <c r="AS20" s="72"/>
      <c r="AT20" s="72"/>
      <c r="AU20" s="72"/>
      <c r="AV20" s="72"/>
      <c r="AW20" s="72"/>
      <c r="AX20" s="72"/>
      <c r="AY20" s="72"/>
      <c r="AZ20" s="72"/>
      <c r="BA20" s="72"/>
      <c r="BB20" s="72"/>
      <c r="BC20" s="72"/>
      <c r="BD20" s="72"/>
      <c r="BE20" s="72"/>
      <c r="BF20" s="72"/>
      <c r="BG20" s="72"/>
      <c r="BH20" s="72"/>
      <c r="BI20" s="72"/>
      <c r="BJ20" s="72"/>
      <c r="BK20" s="72"/>
      <c r="BL20" s="72"/>
      <c r="BM20" s="72"/>
      <c r="BN20" s="72"/>
      <c r="BO20" s="72"/>
      <c r="BP20" s="72"/>
      <c r="BQ20" s="72"/>
      <c r="BR20" s="72"/>
      <c r="BS20" s="72"/>
      <c r="BT20" s="72"/>
      <c r="BU20" s="72"/>
      <c r="BV20" s="72"/>
      <c r="BW20" s="72"/>
      <c r="BX20" s="72"/>
      <c r="BY20" s="72"/>
      <c r="BZ20" s="72"/>
      <c r="CA20" s="72"/>
      <c r="CB20" s="72"/>
      <c r="CC20" s="72"/>
      <c r="CD20" s="72"/>
      <c r="CE20" s="72"/>
      <c r="CF20" s="72"/>
      <c r="CG20" s="72"/>
      <c r="CH20" s="72"/>
      <c r="CI20" s="72"/>
      <c r="CJ20" s="72"/>
      <c r="CK20" s="72"/>
      <c r="CL20" s="72"/>
      <c r="CM20" s="72"/>
      <c r="CN20" s="72"/>
      <c r="CO20" s="72"/>
      <c r="CP20" s="72"/>
      <c r="CQ20" s="72"/>
      <c r="CR20" s="72"/>
      <c r="CS20" s="72"/>
      <c r="CT20" s="72"/>
      <c r="CU20" s="72"/>
    </row>
    <row r="21" spans="1:99" x14ac:dyDescent="0.2">
      <c r="A21" s="72"/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  <c r="AA21" s="72"/>
      <c r="AB21" s="72"/>
      <c r="AC21" s="72"/>
      <c r="AD21" s="72"/>
      <c r="AE21" s="72"/>
      <c r="AF21" s="72"/>
      <c r="AG21" s="72"/>
      <c r="AH21" s="72"/>
      <c r="AI21" s="72"/>
      <c r="AJ21" s="72"/>
      <c r="AK21" s="72"/>
      <c r="AL21" s="72"/>
      <c r="AM21" s="72"/>
      <c r="AN21" s="72"/>
      <c r="AO21" s="72"/>
      <c r="AP21" s="72"/>
      <c r="AQ21" s="72"/>
      <c r="AR21" s="72"/>
      <c r="AS21" s="72"/>
      <c r="AT21" s="72"/>
      <c r="AU21" s="72"/>
      <c r="AV21" s="72"/>
      <c r="AW21" s="72"/>
      <c r="AX21" s="72"/>
      <c r="AY21" s="72"/>
      <c r="AZ21" s="72"/>
      <c r="BA21" s="72"/>
      <c r="BB21" s="72"/>
      <c r="BC21" s="72"/>
      <c r="BD21" s="72"/>
      <c r="BE21" s="72"/>
      <c r="BF21" s="72"/>
      <c r="BG21" s="72"/>
      <c r="BH21" s="72"/>
      <c r="BI21" s="72"/>
      <c r="BJ21" s="72"/>
      <c r="BK21" s="72"/>
      <c r="BL21" s="72"/>
      <c r="BM21" s="72"/>
      <c r="BN21" s="72"/>
      <c r="BO21" s="72"/>
      <c r="BP21" s="72"/>
      <c r="BQ21" s="72"/>
      <c r="BR21" s="72"/>
      <c r="BS21" s="72"/>
      <c r="BT21" s="72"/>
      <c r="BU21" s="72"/>
      <c r="BV21" s="72"/>
      <c r="BW21" s="72"/>
      <c r="BX21" s="72"/>
      <c r="BY21" s="72"/>
      <c r="BZ21" s="72"/>
      <c r="CA21" s="72"/>
      <c r="CB21" s="72"/>
      <c r="CC21" s="72"/>
      <c r="CD21" s="72"/>
      <c r="CE21" s="72"/>
      <c r="CF21" s="72"/>
      <c r="CG21" s="72"/>
      <c r="CH21" s="72"/>
      <c r="CI21" s="72"/>
      <c r="CJ21" s="72"/>
      <c r="CK21" s="72"/>
      <c r="CL21" s="72"/>
      <c r="CM21" s="72"/>
      <c r="CN21" s="72"/>
      <c r="CO21" s="72"/>
      <c r="CP21" s="72"/>
      <c r="CQ21" s="72"/>
      <c r="CR21" s="72"/>
      <c r="CS21" s="72"/>
      <c r="CT21" s="72"/>
      <c r="CU21" s="72"/>
    </row>
    <row r="22" spans="1:99" x14ac:dyDescent="0.2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  <c r="AA22" s="72"/>
      <c r="AB22" s="72"/>
      <c r="AC22" s="72"/>
      <c r="AD22" s="72"/>
      <c r="AE22" s="72"/>
      <c r="AF22" s="72"/>
      <c r="AG22" s="72"/>
      <c r="AH22" s="72"/>
      <c r="AI22" s="72"/>
      <c r="AJ22" s="72"/>
      <c r="AK22" s="72"/>
      <c r="AL22" s="72"/>
      <c r="AM22" s="72"/>
      <c r="AN22" s="72"/>
      <c r="AO22" s="72"/>
      <c r="AP22" s="72"/>
      <c r="AQ22" s="72"/>
      <c r="AR22" s="72"/>
      <c r="AS22" s="72"/>
      <c r="AT22" s="72"/>
      <c r="AU22" s="72"/>
      <c r="AV22" s="72"/>
      <c r="AW22" s="72"/>
      <c r="AX22" s="72"/>
      <c r="AY22" s="72"/>
      <c r="AZ22" s="72"/>
      <c r="BA22" s="72"/>
      <c r="BB22" s="72"/>
      <c r="BC22" s="72"/>
      <c r="BD22" s="72"/>
      <c r="BE22" s="72"/>
      <c r="BF22" s="72"/>
      <c r="BG22" s="72"/>
      <c r="BH22" s="72"/>
      <c r="BI22" s="72"/>
      <c r="BJ22" s="72"/>
      <c r="BK22" s="72"/>
      <c r="BL22" s="72"/>
      <c r="BM22" s="72"/>
      <c r="BN22" s="72"/>
      <c r="BO22" s="72"/>
      <c r="BP22" s="72"/>
      <c r="BQ22" s="72"/>
      <c r="BR22" s="72"/>
      <c r="BS22" s="72"/>
      <c r="BT22" s="72"/>
      <c r="BU22" s="72"/>
      <c r="BV22" s="72"/>
      <c r="BW22" s="72"/>
      <c r="BX22" s="72"/>
      <c r="BY22" s="72"/>
      <c r="BZ22" s="72"/>
      <c r="CA22" s="72"/>
      <c r="CB22" s="72"/>
      <c r="CC22" s="72"/>
      <c r="CD22" s="72"/>
      <c r="CE22" s="72"/>
      <c r="CF22" s="72"/>
      <c r="CG22" s="72"/>
      <c r="CH22" s="72"/>
      <c r="CI22" s="72"/>
      <c r="CJ22" s="72"/>
      <c r="CK22" s="72"/>
      <c r="CL22" s="72"/>
      <c r="CM22" s="72"/>
      <c r="CN22" s="72"/>
      <c r="CO22" s="72"/>
      <c r="CP22" s="72"/>
      <c r="CQ22" s="72"/>
      <c r="CR22" s="72"/>
      <c r="CS22" s="72"/>
      <c r="CT22" s="72"/>
      <c r="CU22" s="72"/>
    </row>
    <row r="23" spans="1:99" x14ac:dyDescent="0.2">
      <c r="A23" s="72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  <c r="AX23" s="72"/>
      <c r="AY23" s="72"/>
      <c r="AZ23" s="72"/>
      <c r="BA23" s="72"/>
      <c r="BB23" s="72"/>
      <c r="BC23" s="72"/>
      <c r="BD23" s="72"/>
      <c r="BE23" s="72"/>
      <c r="BF23" s="72"/>
      <c r="BG23" s="72"/>
      <c r="BH23" s="72"/>
      <c r="BI23" s="72"/>
      <c r="BJ23" s="72"/>
      <c r="BK23" s="72"/>
      <c r="BL23" s="72"/>
      <c r="BM23" s="72"/>
      <c r="BN23" s="72"/>
      <c r="BO23" s="72"/>
      <c r="BP23" s="72"/>
      <c r="BQ23" s="72"/>
      <c r="BR23" s="72"/>
      <c r="BS23" s="72"/>
      <c r="BT23" s="72"/>
      <c r="BU23" s="72"/>
      <c r="BV23" s="72"/>
      <c r="BW23" s="72"/>
      <c r="BX23" s="72"/>
      <c r="BY23" s="72"/>
      <c r="BZ23" s="72"/>
      <c r="CA23" s="72"/>
      <c r="CB23" s="72"/>
      <c r="CC23" s="72"/>
      <c r="CD23" s="72"/>
      <c r="CE23" s="72"/>
      <c r="CF23" s="72"/>
      <c r="CG23" s="72"/>
      <c r="CH23" s="72"/>
      <c r="CI23" s="72"/>
      <c r="CJ23" s="72"/>
      <c r="CK23" s="72"/>
      <c r="CL23" s="72"/>
      <c r="CM23" s="72"/>
      <c r="CN23" s="72"/>
      <c r="CO23" s="72"/>
      <c r="CP23" s="72"/>
      <c r="CQ23" s="72"/>
      <c r="CR23" s="72"/>
      <c r="CS23" s="72"/>
      <c r="CT23" s="72"/>
      <c r="CU23" s="72"/>
    </row>
    <row r="24" spans="1:99" x14ac:dyDescent="0.2">
      <c r="A24" s="74" t="str">
        <f>IF(B24&lt;&gt;0,"Transformed","Not Corrected")</f>
        <v>Transformed</v>
      </c>
      <c r="B24" s="19">
        <v>1</v>
      </c>
      <c r="C24" s="81" t="s">
        <v>101</v>
      </c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2"/>
      <c r="AD24" s="72"/>
      <c r="AE24" s="72"/>
      <c r="AF24" s="72"/>
      <c r="AG24" s="72"/>
      <c r="AH24" s="72"/>
      <c r="AI24" s="72"/>
      <c r="AJ24" s="72"/>
      <c r="AK24" s="72"/>
      <c r="AL24" s="72"/>
      <c r="AM24" s="72"/>
      <c r="AN24" s="72"/>
      <c r="AO24" s="72"/>
      <c r="AP24" s="72"/>
      <c r="AQ24" s="72"/>
      <c r="AR24" s="72"/>
      <c r="AS24" s="72"/>
      <c r="AT24" s="72"/>
      <c r="AU24" s="72"/>
      <c r="AV24" s="72"/>
      <c r="AW24" s="72"/>
      <c r="AX24" s="72"/>
      <c r="AY24" s="72"/>
      <c r="AZ24" s="72"/>
      <c r="BA24" s="72"/>
      <c r="BB24" s="72"/>
      <c r="BC24" s="72"/>
      <c r="BD24" s="72"/>
      <c r="BE24" s="72"/>
      <c r="BF24" s="72"/>
      <c r="BG24" s="72"/>
      <c r="BH24" s="72"/>
      <c r="BI24" s="72"/>
      <c r="BJ24" s="72"/>
      <c r="BK24" s="72"/>
      <c r="BL24" s="72"/>
      <c r="BM24" s="72"/>
      <c r="BN24" s="72"/>
      <c r="BO24" s="72"/>
      <c r="BP24" s="72"/>
      <c r="BQ24" s="72"/>
      <c r="BR24" s="72"/>
      <c r="BS24" s="72"/>
      <c r="BT24" s="72"/>
      <c r="BU24" s="72"/>
      <c r="BV24" s="72"/>
      <c r="BW24" s="72"/>
      <c r="BX24" s="72"/>
      <c r="BY24" s="72"/>
      <c r="BZ24" s="72"/>
      <c r="CA24" s="72"/>
      <c r="CB24" s="72"/>
      <c r="CC24" s="72"/>
      <c r="CD24" s="72"/>
      <c r="CE24" s="72"/>
      <c r="CF24" s="72"/>
      <c r="CG24" s="72"/>
      <c r="CH24" s="72"/>
      <c r="CI24" s="72"/>
      <c r="CJ24" s="72"/>
      <c r="CK24" s="72"/>
      <c r="CL24" s="72"/>
      <c r="CM24" s="72"/>
      <c r="CN24" s="72"/>
      <c r="CO24" s="72"/>
      <c r="CP24" s="72"/>
      <c r="CQ24" s="72"/>
      <c r="CR24" s="72"/>
      <c r="CS24" s="72"/>
      <c r="CT24" s="72"/>
      <c r="CU24" s="72"/>
    </row>
    <row r="25" spans="1:99" x14ac:dyDescent="0.2">
      <c r="A25" s="72"/>
      <c r="B25" s="72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72"/>
      <c r="AX25" s="72"/>
      <c r="AY25" s="72"/>
      <c r="AZ25" s="72"/>
      <c r="BA25" s="72"/>
      <c r="BB25" s="72"/>
      <c r="BC25" s="72"/>
      <c r="BD25" s="72"/>
      <c r="BE25" s="72"/>
      <c r="BF25" s="72"/>
      <c r="BG25" s="72"/>
      <c r="BH25" s="72"/>
      <c r="BI25" s="72"/>
      <c r="BJ25" s="72"/>
      <c r="BK25" s="72"/>
      <c r="BL25" s="72"/>
      <c r="BM25" s="72"/>
      <c r="BN25" s="72"/>
      <c r="BO25" s="72"/>
      <c r="BP25" s="72"/>
      <c r="BQ25" s="72"/>
      <c r="BR25" s="72"/>
      <c r="BS25" s="72"/>
      <c r="BT25" s="72"/>
      <c r="BU25" s="72"/>
      <c r="BV25" s="72"/>
      <c r="BW25" s="72"/>
      <c r="BX25" s="72"/>
      <c r="BY25" s="72"/>
      <c r="BZ25" s="72"/>
      <c r="CA25" s="72"/>
      <c r="CB25" s="72"/>
      <c r="CC25" s="72"/>
      <c r="CD25" s="72"/>
      <c r="CE25" s="72"/>
      <c r="CF25" s="72"/>
      <c r="CG25" s="72"/>
      <c r="CH25" s="72"/>
      <c r="CI25" s="72"/>
      <c r="CJ25" s="72"/>
      <c r="CK25" s="72"/>
      <c r="CL25" s="72"/>
      <c r="CM25" s="72"/>
      <c r="CN25" s="72"/>
      <c r="CO25" s="72"/>
      <c r="CP25" s="72"/>
      <c r="CQ25" s="72"/>
      <c r="CR25" s="72"/>
      <c r="CS25" s="72"/>
      <c r="CT25" s="72"/>
      <c r="CU25" s="72"/>
    </row>
    <row r="26" spans="1:99" x14ac:dyDescent="0.2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72"/>
      <c r="AE26" s="72"/>
      <c r="AF26" s="72"/>
      <c r="AG26" s="72"/>
      <c r="AH26" s="72"/>
      <c r="AI26" s="72"/>
      <c r="AJ26" s="72"/>
      <c r="AK26" s="72"/>
      <c r="AL26" s="72"/>
      <c r="AM26" s="72"/>
      <c r="AN26" s="72"/>
      <c r="AO26" s="72"/>
      <c r="AP26" s="72"/>
      <c r="AQ26" s="72"/>
      <c r="AR26" s="72"/>
      <c r="AS26" s="72"/>
      <c r="AT26" s="72"/>
      <c r="AU26" s="72"/>
      <c r="AV26" s="72"/>
      <c r="AW26" s="72"/>
      <c r="AX26" s="72"/>
      <c r="AY26" s="72"/>
      <c r="AZ26" s="72"/>
      <c r="BA26" s="72"/>
      <c r="BB26" s="72"/>
      <c r="BC26" s="72"/>
      <c r="BD26" s="72"/>
      <c r="BE26" s="72"/>
      <c r="BF26" s="72"/>
      <c r="BG26" s="72"/>
      <c r="BH26" s="72"/>
      <c r="BI26" s="72"/>
      <c r="BJ26" s="72"/>
      <c r="BK26" s="72"/>
      <c r="BL26" s="72"/>
      <c r="BM26" s="72"/>
      <c r="BN26" s="72"/>
      <c r="BO26" s="72"/>
      <c r="BP26" s="72"/>
      <c r="BQ26" s="72"/>
      <c r="BR26" s="72"/>
      <c r="BS26" s="72"/>
      <c r="BT26" s="72"/>
      <c r="BU26" s="72"/>
      <c r="BV26" s="72"/>
      <c r="BW26" s="72"/>
      <c r="BX26" s="72"/>
      <c r="BY26" s="72"/>
      <c r="BZ26" s="72"/>
      <c r="CA26" s="72"/>
      <c r="CB26" s="72"/>
      <c r="CC26" s="72"/>
      <c r="CD26" s="72"/>
      <c r="CE26" s="72"/>
      <c r="CF26" s="72"/>
      <c r="CG26" s="72"/>
      <c r="CH26" s="72"/>
      <c r="CI26" s="72"/>
      <c r="CJ26" s="72"/>
      <c r="CK26" s="72"/>
      <c r="CL26" s="72"/>
      <c r="CM26" s="72"/>
      <c r="CN26" s="72"/>
      <c r="CO26" s="72"/>
      <c r="CP26" s="72"/>
      <c r="CQ26" s="72"/>
      <c r="CR26" s="72"/>
      <c r="CS26" s="72"/>
      <c r="CT26" s="72"/>
      <c r="CU26" s="72"/>
    </row>
    <row r="27" spans="1:99" x14ac:dyDescent="0.2">
      <c r="A27" s="72"/>
      <c r="B27" s="72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2"/>
      <c r="AF27" s="72"/>
      <c r="AG27" s="72"/>
      <c r="AH27" s="72"/>
      <c r="AI27" s="72"/>
      <c r="AJ27" s="72"/>
      <c r="AK27" s="72"/>
      <c r="AL27" s="72"/>
      <c r="AM27" s="72"/>
      <c r="AN27" s="72"/>
      <c r="AO27" s="72"/>
      <c r="AP27" s="72"/>
      <c r="AQ27" s="72"/>
      <c r="AR27" s="72"/>
      <c r="AS27" s="72"/>
      <c r="AT27" s="72"/>
      <c r="AU27" s="72"/>
      <c r="AV27" s="72"/>
      <c r="AW27" s="72"/>
      <c r="AX27" s="72"/>
      <c r="AY27" s="72"/>
      <c r="AZ27" s="72"/>
      <c r="BA27" s="72"/>
      <c r="BB27" s="72"/>
      <c r="BC27" s="72"/>
      <c r="BD27" s="72"/>
      <c r="BE27" s="72"/>
      <c r="BF27" s="72"/>
      <c r="BG27" s="72"/>
      <c r="BH27" s="72"/>
      <c r="BI27" s="72"/>
      <c r="BJ27" s="72"/>
      <c r="BK27" s="72"/>
      <c r="BL27" s="72"/>
      <c r="BM27" s="72"/>
      <c r="BN27" s="72"/>
      <c r="BO27" s="72"/>
      <c r="BP27" s="72"/>
      <c r="BQ27" s="72"/>
      <c r="BR27" s="72"/>
      <c r="BS27" s="72"/>
      <c r="BT27" s="72"/>
      <c r="BU27" s="72"/>
      <c r="BV27" s="72"/>
      <c r="BW27" s="72"/>
      <c r="BX27" s="72"/>
      <c r="BY27" s="72"/>
      <c r="BZ27" s="72"/>
      <c r="CA27" s="72"/>
      <c r="CB27" s="72"/>
      <c r="CC27" s="72"/>
      <c r="CD27" s="72"/>
      <c r="CE27" s="72"/>
      <c r="CF27" s="72"/>
      <c r="CG27" s="72"/>
      <c r="CH27" s="72"/>
      <c r="CI27" s="72"/>
      <c r="CJ27" s="72"/>
      <c r="CK27" s="72"/>
      <c r="CL27" s="72"/>
      <c r="CM27" s="72"/>
      <c r="CN27" s="72"/>
      <c r="CO27" s="72"/>
      <c r="CP27" s="72"/>
      <c r="CQ27" s="72"/>
      <c r="CR27" s="72"/>
      <c r="CS27" s="72"/>
      <c r="CT27" s="72"/>
      <c r="CU27" s="72"/>
    </row>
    <row r="28" spans="1:99" x14ac:dyDescent="0.2">
      <c r="A28" s="78"/>
      <c r="B28" s="78"/>
      <c r="C28" s="82" t="s">
        <v>6</v>
      </c>
      <c r="D28" s="83" t="s">
        <v>17</v>
      </c>
      <c r="E28" s="72"/>
      <c r="F28" s="82" t="s">
        <v>7</v>
      </c>
      <c r="G28" s="83" t="s">
        <v>17</v>
      </c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 t="s">
        <v>124</v>
      </c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 t="s">
        <v>125</v>
      </c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 t="s">
        <v>30</v>
      </c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 t="s">
        <v>31</v>
      </c>
      <c r="CL28" s="72"/>
      <c r="CM28" s="72"/>
      <c r="CN28" s="72"/>
      <c r="CO28" s="72"/>
      <c r="CP28" s="72"/>
      <c r="CQ28" s="72"/>
      <c r="CR28" s="72"/>
      <c r="CS28" s="72"/>
      <c r="CT28" s="72"/>
      <c r="CU28" s="72"/>
    </row>
    <row r="29" spans="1:99" ht="13.5" thickBot="1" x14ac:dyDescent="0.25">
      <c r="A29" s="78"/>
      <c r="B29" s="78"/>
      <c r="C29" s="82" t="s">
        <v>127</v>
      </c>
      <c r="D29" s="79">
        <f>AVERAGE(D36:D435)</f>
        <v>11.222951905572875</v>
      </c>
      <c r="E29" s="72"/>
      <c r="F29" s="82" t="s">
        <v>128</v>
      </c>
      <c r="G29" s="79">
        <f>AVERAGE(G36:G435)</f>
        <v>11.991118539958988</v>
      </c>
      <c r="H29" s="72"/>
      <c r="I29" s="72"/>
      <c r="J29" s="72"/>
      <c r="K29" s="72"/>
      <c r="L29" s="84"/>
      <c r="M29" s="79" t="s">
        <v>6</v>
      </c>
      <c r="N29" s="79" t="s">
        <v>7</v>
      </c>
      <c r="O29" s="79" t="s">
        <v>8</v>
      </c>
      <c r="P29" s="79" t="s">
        <v>9</v>
      </c>
      <c r="Q29" s="79" t="s">
        <v>10</v>
      </c>
      <c r="R29" s="79" t="s">
        <v>11</v>
      </c>
      <c r="S29" s="79" t="s">
        <v>12</v>
      </c>
      <c r="T29" s="79" t="s">
        <v>13</v>
      </c>
      <c r="U29" s="79" t="s">
        <v>14</v>
      </c>
      <c r="V29" s="79" t="s">
        <v>15</v>
      </c>
      <c r="W29" s="79" t="s">
        <v>16</v>
      </c>
      <c r="X29" s="79"/>
      <c r="Y29" s="79" t="s">
        <v>6</v>
      </c>
      <c r="Z29" s="79" t="s">
        <v>7</v>
      </c>
      <c r="AA29" s="79" t="s">
        <v>8</v>
      </c>
      <c r="AB29" s="79" t="s">
        <v>9</v>
      </c>
      <c r="AC29" s="79" t="s">
        <v>10</v>
      </c>
      <c r="AD29" s="79" t="s">
        <v>11</v>
      </c>
      <c r="AE29" s="79" t="s">
        <v>12</v>
      </c>
      <c r="AF29" s="79" t="s">
        <v>13</v>
      </c>
      <c r="AG29" s="79" t="s">
        <v>14</v>
      </c>
      <c r="AH29" s="79" t="s">
        <v>15</v>
      </c>
      <c r="AI29" s="85" t="s">
        <v>16</v>
      </c>
      <c r="AJ29" s="79"/>
      <c r="AK29" s="79" t="s">
        <v>6</v>
      </c>
      <c r="AL29" s="79" t="s">
        <v>7</v>
      </c>
      <c r="AM29" s="79" t="s">
        <v>8</v>
      </c>
      <c r="AN29" s="79" t="s">
        <v>9</v>
      </c>
      <c r="AO29" s="79" t="s">
        <v>10</v>
      </c>
      <c r="AP29" s="79" t="s">
        <v>11</v>
      </c>
      <c r="AQ29" s="79" t="s">
        <v>12</v>
      </c>
      <c r="AR29" s="79" t="s">
        <v>13</v>
      </c>
      <c r="AS29" s="79" t="s">
        <v>14</v>
      </c>
      <c r="AT29" s="79" t="s">
        <v>15</v>
      </c>
      <c r="AU29" s="85" t="s">
        <v>16</v>
      </c>
      <c r="AV29" s="72"/>
      <c r="AW29" s="72"/>
      <c r="AX29" s="72"/>
      <c r="AY29" s="72"/>
      <c r="AZ29" s="72"/>
      <c r="BA29" s="72"/>
      <c r="BB29" s="72"/>
      <c r="BC29" s="72"/>
      <c r="BD29" s="72"/>
      <c r="BE29" s="72"/>
      <c r="BF29" s="72"/>
      <c r="BG29" s="72"/>
      <c r="BH29" s="72"/>
      <c r="BI29" s="72"/>
      <c r="BJ29" s="72"/>
      <c r="BK29" s="72"/>
      <c r="BL29" s="72"/>
      <c r="BM29" s="72"/>
      <c r="BN29" s="72"/>
      <c r="BO29" s="72"/>
      <c r="BP29" s="72"/>
      <c r="BQ29" s="72"/>
      <c r="BR29" s="72"/>
      <c r="BS29" s="72"/>
      <c r="BT29" s="72"/>
      <c r="BU29" s="72"/>
      <c r="BV29" s="72"/>
      <c r="BW29" s="72"/>
      <c r="BX29" s="72"/>
      <c r="BY29" s="72"/>
      <c r="BZ29" s="72"/>
      <c r="CA29" s="72"/>
      <c r="CB29" s="72"/>
      <c r="CC29" s="72"/>
      <c r="CD29" s="72"/>
      <c r="CE29" s="72"/>
      <c r="CF29" s="72"/>
      <c r="CG29" s="72"/>
      <c r="CH29" s="72"/>
      <c r="CI29" s="72"/>
      <c r="CJ29" s="72"/>
      <c r="CK29" s="72"/>
      <c r="CL29" s="72"/>
      <c r="CM29" s="72"/>
      <c r="CN29" s="72"/>
      <c r="CO29" s="72"/>
      <c r="CP29" s="72"/>
      <c r="CQ29" s="72"/>
      <c r="CR29" s="72"/>
      <c r="CS29" s="72"/>
      <c r="CT29" s="72"/>
      <c r="CU29" s="72"/>
    </row>
    <row r="30" spans="1:99" ht="13.5" thickBot="1" x14ac:dyDescent="0.25">
      <c r="A30" s="78"/>
      <c r="B30" s="78"/>
      <c r="C30" s="86" t="s">
        <v>74</v>
      </c>
      <c r="D30" s="84">
        <f>STDEV(D36:D435)</f>
        <v>0.17494009454701079</v>
      </c>
      <c r="E30" s="72"/>
      <c r="F30" s="86" t="s">
        <v>48</v>
      </c>
      <c r="G30" s="84">
        <f>STDEV(G36:G435)</f>
        <v>2.801403001353555E-2</v>
      </c>
      <c r="H30" s="72"/>
      <c r="I30" s="72"/>
      <c r="J30" s="72"/>
      <c r="K30" s="72"/>
      <c r="L30" s="84"/>
      <c r="M30" s="79" t="str">
        <f>B5</f>
        <v>AE UMA</v>
      </c>
      <c r="N30" s="51" t="s">
        <v>108</v>
      </c>
      <c r="O30" s="52" t="s">
        <v>109</v>
      </c>
      <c r="P30" s="52" t="s">
        <v>110</v>
      </c>
      <c r="Q30" s="52" t="s">
        <v>111</v>
      </c>
      <c r="R30" s="52" t="s">
        <v>112</v>
      </c>
      <c r="S30" s="52" t="s">
        <v>113</v>
      </c>
      <c r="T30" s="52" t="s">
        <v>114</v>
      </c>
      <c r="U30" s="53"/>
      <c r="V30" s="53"/>
      <c r="W30" s="54"/>
      <c r="X30" s="79"/>
      <c r="Y30" s="79" t="str">
        <f>IF(M30&lt;&gt;"",M30,"")</f>
        <v>AE UMA</v>
      </c>
      <c r="Z30" s="79" t="str">
        <f>IF(N30&lt;&gt;"",N30,"")</f>
        <v>120</v>
      </c>
      <c r="AA30" s="79" t="str">
        <f t="shared" ref="AA30:AI30" si="0">IF(O30&lt;&gt;"",O30,"")</f>
        <v>102</v>
      </c>
      <c r="AB30" s="79" t="str">
        <f t="shared" si="0"/>
        <v>113</v>
      </c>
      <c r="AC30" s="79" t="str">
        <f t="shared" si="0"/>
        <v>119</v>
      </c>
      <c r="AD30" s="79" t="str">
        <f t="shared" si="0"/>
        <v>105</v>
      </c>
      <c r="AE30" s="79" t="str">
        <f t="shared" si="0"/>
        <v>123</v>
      </c>
      <c r="AF30" s="79" t="str">
        <f t="shared" si="0"/>
        <v>125</v>
      </c>
      <c r="AG30" s="79" t="str">
        <f t="shared" si="0"/>
        <v/>
      </c>
      <c r="AH30" s="79" t="str">
        <f t="shared" si="0"/>
        <v/>
      </c>
      <c r="AI30" s="79" t="str">
        <f t="shared" si="0"/>
        <v/>
      </c>
      <c r="AJ30" s="79"/>
      <c r="AK30" s="79" t="str">
        <f>IF(M30&lt;&gt;"",M30,"")</f>
        <v>AE UMA</v>
      </c>
      <c r="AL30" s="79" t="str">
        <f>IF(N30&lt;&gt;"",N30,"")</f>
        <v>120</v>
      </c>
      <c r="AM30" s="79" t="str">
        <f t="shared" ref="AM30:AU30" si="1">IF(O30&lt;&gt;"",O30,"")</f>
        <v>102</v>
      </c>
      <c r="AN30" s="79" t="str">
        <f t="shared" si="1"/>
        <v>113</v>
      </c>
      <c r="AO30" s="79" t="str">
        <f t="shared" si="1"/>
        <v>119</v>
      </c>
      <c r="AP30" s="79" t="str">
        <f t="shared" si="1"/>
        <v>105</v>
      </c>
      <c r="AQ30" s="79" t="str">
        <f t="shared" si="1"/>
        <v>123</v>
      </c>
      <c r="AR30" s="79" t="str">
        <f t="shared" si="1"/>
        <v>125</v>
      </c>
      <c r="AS30" s="79" t="str">
        <f t="shared" si="1"/>
        <v/>
      </c>
      <c r="AT30" s="79" t="str">
        <f t="shared" si="1"/>
        <v/>
      </c>
      <c r="AU30" s="79" t="str">
        <f t="shared" si="1"/>
        <v/>
      </c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</row>
    <row r="31" spans="1:99" ht="13.5" thickBot="1" x14ac:dyDescent="0.25">
      <c r="A31" s="78"/>
      <c r="B31" s="74"/>
      <c r="C31" s="87"/>
      <c r="D31" s="88"/>
      <c r="E31" s="72"/>
      <c r="F31" s="89" t="s">
        <v>71</v>
      </c>
      <c r="G31" s="79">
        <f>N32</f>
        <v>11.978</v>
      </c>
      <c r="H31" s="72"/>
      <c r="I31" s="72"/>
      <c r="J31" s="72"/>
      <c r="K31" s="72"/>
      <c r="L31" s="84"/>
      <c r="M31" s="79"/>
      <c r="N31" s="79" t="s">
        <v>17</v>
      </c>
      <c r="O31" s="79" t="s">
        <v>17</v>
      </c>
      <c r="P31" s="79" t="s">
        <v>17</v>
      </c>
      <c r="Q31" s="79" t="s">
        <v>17</v>
      </c>
      <c r="R31" s="79" t="s">
        <v>17</v>
      </c>
      <c r="S31" s="79" t="s">
        <v>17</v>
      </c>
      <c r="T31" s="79" t="s">
        <v>17</v>
      </c>
      <c r="U31" s="79" t="s">
        <v>17</v>
      </c>
      <c r="V31" s="79" t="s">
        <v>17</v>
      </c>
      <c r="W31" s="79" t="s">
        <v>17</v>
      </c>
      <c r="X31" s="79"/>
      <c r="Y31" s="84"/>
      <c r="Z31" s="79"/>
      <c r="AA31" s="79"/>
      <c r="AB31" s="79"/>
      <c r="AC31" s="79"/>
      <c r="AD31" s="79"/>
      <c r="AE31" s="79"/>
      <c r="AF31" s="79"/>
      <c r="AG31" s="79"/>
      <c r="AH31" s="79"/>
      <c r="AI31" s="85"/>
      <c r="AJ31" s="79"/>
      <c r="AK31" s="84"/>
      <c r="AL31" s="79"/>
      <c r="AM31" s="79"/>
      <c r="AN31" s="79"/>
      <c r="AO31" s="79"/>
      <c r="AP31" s="79"/>
      <c r="AQ31" s="79"/>
      <c r="AR31" s="79"/>
      <c r="AS31" s="79"/>
      <c r="AT31" s="79"/>
      <c r="AU31" s="85"/>
      <c r="AV31" s="72"/>
      <c r="AW31" s="72"/>
      <c r="AX31" s="72"/>
      <c r="AY31" s="72"/>
      <c r="AZ31" s="72"/>
      <c r="BA31" s="72"/>
      <c r="BB31" s="72"/>
      <c r="BC31" s="72"/>
      <c r="BD31" s="72"/>
      <c r="BE31" s="72"/>
      <c r="BF31" s="72"/>
      <c r="BG31" s="72"/>
      <c r="BH31" s="72"/>
      <c r="BI31" s="72"/>
      <c r="BJ31" s="72"/>
      <c r="BK31" s="72"/>
      <c r="BL31" s="72"/>
      <c r="BM31" s="72"/>
      <c r="BN31" s="72"/>
      <c r="BO31" s="72"/>
      <c r="BP31" s="72"/>
      <c r="BQ31" s="72"/>
      <c r="BR31" s="72"/>
      <c r="BS31" s="72"/>
      <c r="BT31" s="72"/>
      <c r="BU31" s="72"/>
      <c r="BV31" s="72"/>
      <c r="BW31" s="72"/>
      <c r="BX31" s="72"/>
      <c r="BY31" s="72"/>
      <c r="BZ31" s="72"/>
      <c r="CA31" s="72"/>
      <c r="CB31" s="72"/>
      <c r="CC31" s="72"/>
      <c r="CD31" s="72"/>
      <c r="CE31" s="72"/>
      <c r="CF31" s="72"/>
      <c r="CG31" s="72"/>
      <c r="CH31" s="72"/>
      <c r="CI31" s="72"/>
      <c r="CJ31" s="72"/>
      <c r="CK31" s="72"/>
      <c r="CL31" s="72"/>
      <c r="CM31" s="72"/>
      <c r="CN31" s="72"/>
      <c r="CO31" s="72"/>
      <c r="CP31" s="72"/>
      <c r="CQ31" s="72"/>
      <c r="CR31" s="72"/>
      <c r="CS31" s="72"/>
      <c r="CT31" s="72"/>
      <c r="CU31" s="72"/>
    </row>
    <row r="32" spans="1:99" ht="13.5" thickBot="1" x14ac:dyDescent="0.25">
      <c r="A32" s="78"/>
      <c r="B32" s="74" t="s">
        <v>118</v>
      </c>
      <c r="C32" s="81" t="s">
        <v>107</v>
      </c>
      <c r="D32" s="84"/>
      <c r="E32" s="72"/>
      <c r="F32" s="89" t="s">
        <v>41</v>
      </c>
      <c r="G32" s="79">
        <f>G31-G29</f>
        <v>-1.3118539958988151E-2</v>
      </c>
      <c r="H32" s="72"/>
      <c r="I32" s="72"/>
      <c r="J32" s="72"/>
      <c r="K32" s="72"/>
      <c r="L32" s="89" t="s">
        <v>66</v>
      </c>
      <c r="M32" s="89"/>
      <c r="N32" s="55">
        <v>11.978</v>
      </c>
      <c r="O32" s="56">
        <v>10.19</v>
      </c>
      <c r="P32" s="56">
        <v>11.311999999999999</v>
      </c>
      <c r="Q32" s="56">
        <v>11.904999999999999</v>
      </c>
      <c r="R32" s="56">
        <v>10.468</v>
      </c>
      <c r="S32" s="56">
        <v>12.348000000000001</v>
      </c>
      <c r="T32" s="56">
        <v>12.539</v>
      </c>
      <c r="U32" s="56"/>
      <c r="V32" s="56"/>
      <c r="W32" s="57"/>
      <c r="X32" s="89" t="s">
        <v>66</v>
      </c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85"/>
      <c r="AJ32" s="89" t="s">
        <v>66</v>
      </c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85"/>
      <c r="AV32" s="72"/>
      <c r="AW32" s="72"/>
      <c r="AX32" s="72"/>
      <c r="AY32" s="72"/>
      <c r="AZ32" s="72"/>
      <c r="BA32" s="72"/>
      <c r="BB32" s="72"/>
      <c r="BC32" s="72"/>
      <c r="BD32" s="72"/>
      <c r="BE32" s="72"/>
      <c r="BF32" s="72"/>
      <c r="BG32" s="72"/>
      <c r="BH32" s="72"/>
      <c r="BI32" s="72"/>
      <c r="BJ32" s="72"/>
      <c r="BK32" s="72"/>
      <c r="BL32" s="72"/>
      <c r="BM32" s="72"/>
      <c r="BN32" s="72"/>
      <c r="BO32" s="72"/>
      <c r="BP32" s="72"/>
      <c r="BQ32" s="72"/>
      <c r="BR32" s="72"/>
      <c r="BS32" s="72"/>
      <c r="BT32" s="72"/>
      <c r="BU32" s="72"/>
      <c r="BV32" s="72"/>
      <c r="BW32" s="72"/>
      <c r="BX32" s="72"/>
      <c r="BY32" s="72"/>
      <c r="BZ32" s="72"/>
      <c r="CA32" s="72"/>
      <c r="CB32" s="72"/>
      <c r="CC32" s="72"/>
      <c r="CD32" s="72"/>
      <c r="CE32" s="72"/>
      <c r="CF32" s="72"/>
      <c r="CG32" s="72"/>
      <c r="CH32" s="72"/>
      <c r="CI32" s="72"/>
      <c r="CJ32" s="72"/>
      <c r="CK32" s="72"/>
      <c r="CL32" s="72"/>
      <c r="CM32" s="72"/>
      <c r="CN32" s="72"/>
      <c r="CO32" s="72"/>
      <c r="CP32" s="72"/>
      <c r="CQ32" s="72"/>
      <c r="CR32" s="72"/>
      <c r="CS32" s="72"/>
      <c r="CT32" s="72"/>
      <c r="CU32" s="72"/>
    </row>
    <row r="33" spans="1:99" x14ac:dyDescent="0.2">
      <c r="A33" s="78"/>
      <c r="B33" s="79">
        <f>AVERAGE(B36:B435)</f>
        <v>1.0784170868885792</v>
      </c>
      <c r="C33" s="81">
        <f>AVERAGE(L36:L435)</f>
        <v>2458217.3409964987</v>
      </c>
      <c r="D33" s="72"/>
      <c r="E33" s="72"/>
      <c r="F33" s="72"/>
      <c r="G33" s="72"/>
      <c r="H33" s="72"/>
      <c r="I33" s="72"/>
      <c r="J33" s="72"/>
      <c r="K33" s="72"/>
      <c r="L33" s="89" t="s">
        <v>21</v>
      </c>
      <c r="M33" s="90">
        <f>IF(COUNT(M36:M435)&gt;0,AVERAGE(M36:M435),"")</f>
        <v>-11.14712774508566</v>
      </c>
      <c r="N33" s="90">
        <f>IF(COUNT(N36:N435)&gt;0,AVERAGE(N36:N435),"")</f>
        <v>-10.270386128428163</v>
      </c>
      <c r="O33" s="90">
        <f t="shared" ref="O33:W33" si="2">IF(COUNT(O36:O435)&gt;0,AVERAGE(O36:O435),"")</f>
        <v>-12.113051714329638</v>
      </c>
      <c r="P33" s="90">
        <f t="shared" si="2"/>
        <v>-11.009776546147494</v>
      </c>
      <c r="Q33" s="90">
        <f t="shared" si="2"/>
        <v>-10.382059957104802</v>
      </c>
      <c r="R33" s="90">
        <f t="shared" si="2"/>
        <v>-11.811484669261619</v>
      </c>
      <c r="S33" s="90">
        <f t="shared" si="2"/>
        <v>-9.9406847696613703</v>
      </c>
      <c r="T33" s="90">
        <f t="shared" si="2"/>
        <v>-9.8055885811379895</v>
      </c>
      <c r="U33" s="90" t="str">
        <f t="shared" si="2"/>
        <v/>
      </c>
      <c r="V33" s="90" t="str">
        <f t="shared" si="2"/>
        <v/>
      </c>
      <c r="W33" s="90" t="str">
        <f t="shared" si="2"/>
        <v/>
      </c>
      <c r="X33" s="89" t="s">
        <v>22</v>
      </c>
      <c r="Y33" s="90">
        <f>IF(COUNT(Y36:Y435)&gt;0,AVERAGE(Y36:Y435),"")</f>
        <v>-10.960351720237046</v>
      </c>
      <c r="Z33" s="90">
        <f>IF(COUNT(Z36:Z435)&gt;0,AVERAGE(Z36:Z435),"")</f>
        <v>-9.7057994482914172</v>
      </c>
      <c r="AA33" s="90">
        <f t="shared" ref="AA33:AI33" si="3">IF(COUNT(AA36:AA435)&gt;0,AVERAGE(AA36:AA435),"")</f>
        <v>-11.727669465827315</v>
      </c>
      <c r="AB33" s="90">
        <f t="shared" si="3"/>
        <v>-10.651275256023345</v>
      </c>
      <c r="AC33" s="90">
        <f t="shared" si="3"/>
        <v>-9.8562069161693202</v>
      </c>
      <c r="AD33" s="90">
        <f t="shared" si="3"/>
        <v>-11.2989890983163</v>
      </c>
      <c r="AE33" s="90">
        <f t="shared" si="3"/>
        <v>-9.4195208105640873</v>
      </c>
      <c r="AF33" s="90">
        <f t="shared" si="3"/>
        <v>-9.5002818822863873</v>
      </c>
      <c r="AG33" s="90" t="str">
        <f t="shared" si="3"/>
        <v/>
      </c>
      <c r="AH33" s="90" t="str">
        <f t="shared" si="3"/>
        <v/>
      </c>
      <c r="AI33" s="90" t="str">
        <f t="shared" si="3"/>
        <v/>
      </c>
      <c r="AJ33" s="89" t="s">
        <v>123</v>
      </c>
      <c r="AK33" s="90">
        <f>IF(COUNT(AK36:AK435)&gt;0,AVERAGE(AK36:AK435),"")</f>
        <v>-10.179461056375009</v>
      </c>
      <c r="AL33" s="90">
        <f>IF(COUNT(AL36:AL435)&gt;0,AVERAGE(AL36:AL435),"")</f>
        <v>-9.661512277433026</v>
      </c>
      <c r="AM33" s="90">
        <f t="shared" ref="AM33:AU33" si="4">IF(COUNT(AM36:AM435)&gt;0,AVERAGE(AM36:AM435),"")</f>
        <v>-11.281863797117447</v>
      </c>
      <c r="AN33" s="90">
        <f t="shared" si="4"/>
        <v>-10.162569239462126</v>
      </c>
      <c r="AO33" s="90">
        <f t="shared" si="4"/>
        <v>-9.7091011559543965</v>
      </c>
      <c r="AP33" s="90">
        <f t="shared" si="4"/>
        <v>-11.081703165768108</v>
      </c>
      <c r="AQ33" s="90">
        <f t="shared" si="4"/>
        <v>-9.2297972763550487</v>
      </c>
      <c r="AR33" s="90">
        <f t="shared" si="4"/>
        <v>-8.9719732631993505</v>
      </c>
      <c r="AS33" s="90" t="str">
        <f t="shared" si="4"/>
        <v/>
      </c>
      <c r="AT33" s="90" t="str">
        <f t="shared" si="4"/>
        <v/>
      </c>
      <c r="AU33" s="90" t="str">
        <f t="shared" si="4"/>
        <v/>
      </c>
      <c r="AV33" s="72"/>
      <c r="AW33" s="72"/>
      <c r="AX33" s="72"/>
      <c r="AY33" s="72"/>
      <c r="AZ33" s="72"/>
      <c r="BA33" s="72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/>
      <c r="CO33" s="72"/>
      <c r="CP33" s="72"/>
      <c r="CQ33" s="72"/>
      <c r="CR33" s="72"/>
      <c r="CS33" s="72"/>
      <c r="CT33" s="72"/>
      <c r="CU33" s="72"/>
    </row>
    <row r="34" spans="1:99" x14ac:dyDescent="0.2">
      <c r="A34" s="78"/>
      <c r="B34" s="78"/>
      <c r="C34" s="70"/>
      <c r="D34" s="111" t="s">
        <v>6</v>
      </c>
      <c r="E34" s="111"/>
      <c r="F34" s="91"/>
      <c r="G34" s="109" t="s">
        <v>7</v>
      </c>
      <c r="H34" s="109"/>
      <c r="I34" s="72"/>
      <c r="J34" s="72"/>
      <c r="K34" s="72"/>
      <c r="L34" s="84"/>
      <c r="M34" s="79" t="s">
        <v>6</v>
      </c>
      <c r="N34" s="79" t="s">
        <v>7</v>
      </c>
      <c r="O34" s="79" t="s">
        <v>8</v>
      </c>
      <c r="P34" s="79" t="s">
        <v>9</v>
      </c>
      <c r="Q34" s="79" t="s">
        <v>10</v>
      </c>
      <c r="R34" s="79" t="s">
        <v>11</v>
      </c>
      <c r="S34" s="79" t="s">
        <v>12</v>
      </c>
      <c r="T34" s="79" t="s">
        <v>13</v>
      </c>
      <c r="U34" s="79" t="s">
        <v>14</v>
      </c>
      <c r="V34" s="79" t="s">
        <v>15</v>
      </c>
      <c r="W34" s="79" t="s">
        <v>16</v>
      </c>
      <c r="X34" s="79"/>
      <c r="Y34" s="79" t="s">
        <v>6</v>
      </c>
      <c r="Z34" s="79" t="s">
        <v>7</v>
      </c>
      <c r="AA34" s="79" t="s">
        <v>8</v>
      </c>
      <c r="AB34" s="79" t="s">
        <v>9</v>
      </c>
      <c r="AC34" s="79" t="s">
        <v>10</v>
      </c>
      <c r="AD34" s="79" t="s">
        <v>11</v>
      </c>
      <c r="AE34" s="79" t="s">
        <v>12</v>
      </c>
      <c r="AF34" s="79" t="s">
        <v>13</v>
      </c>
      <c r="AG34" s="79" t="s">
        <v>14</v>
      </c>
      <c r="AH34" s="79" t="s">
        <v>15</v>
      </c>
      <c r="AI34" s="85" t="s">
        <v>16</v>
      </c>
      <c r="AJ34" s="79"/>
      <c r="AK34" s="79" t="s">
        <v>6</v>
      </c>
      <c r="AL34" s="79" t="s">
        <v>7</v>
      </c>
      <c r="AM34" s="79" t="s">
        <v>8</v>
      </c>
      <c r="AN34" s="79" t="s">
        <v>9</v>
      </c>
      <c r="AO34" s="79" t="s">
        <v>10</v>
      </c>
      <c r="AP34" s="79" t="s">
        <v>11</v>
      </c>
      <c r="AQ34" s="79" t="s">
        <v>12</v>
      </c>
      <c r="AR34" s="79" t="s">
        <v>13</v>
      </c>
      <c r="AS34" s="79" t="s">
        <v>14</v>
      </c>
      <c r="AT34" s="79" t="s">
        <v>15</v>
      </c>
      <c r="AU34" s="85" t="s">
        <v>16</v>
      </c>
      <c r="AV34" s="72"/>
      <c r="AW34" s="72"/>
      <c r="AX34" s="79" t="s">
        <v>6</v>
      </c>
      <c r="AY34" s="79" t="s">
        <v>7</v>
      </c>
      <c r="AZ34" s="79" t="s">
        <v>8</v>
      </c>
      <c r="BA34" s="79" t="s">
        <v>9</v>
      </c>
      <c r="BB34" s="79" t="s">
        <v>10</v>
      </c>
      <c r="BC34" s="79" t="s">
        <v>11</v>
      </c>
      <c r="BD34" s="79" t="s">
        <v>12</v>
      </c>
      <c r="BE34" s="79" t="s">
        <v>13</v>
      </c>
      <c r="BF34" s="79" t="s">
        <v>14</v>
      </c>
      <c r="BG34" s="79" t="s">
        <v>15</v>
      </c>
      <c r="BH34" s="85" t="s">
        <v>16</v>
      </c>
      <c r="BI34" s="72"/>
      <c r="BJ34" s="72"/>
      <c r="BK34" s="79" t="s">
        <v>6</v>
      </c>
      <c r="BL34" s="79" t="s">
        <v>7</v>
      </c>
      <c r="BM34" s="79" t="s">
        <v>8</v>
      </c>
      <c r="BN34" s="79" t="s">
        <v>9</v>
      </c>
      <c r="BO34" s="79" t="s">
        <v>10</v>
      </c>
      <c r="BP34" s="79" t="s">
        <v>11</v>
      </c>
      <c r="BQ34" s="79" t="s">
        <v>12</v>
      </c>
      <c r="BR34" s="79" t="s">
        <v>13</v>
      </c>
      <c r="BS34" s="79" t="s">
        <v>14</v>
      </c>
      <c r="BT34" s="79" t="s">
        <v>15</v>
      </c>
      <c r="BU34" s="85" t="s">
        <v>16</v>
      </c>
      <c r="BV34" s="72"/>
      <c r="BW34" s="72"/>
      <c r="BX34" s="79" t="s">
        <v>26</v>
      </c>
      <c r="BY34" s="79" t="s">
        <v>126</v>
      </c>
      <c r="BZ34" s="79" t="s">
        <v>8</v>
      </c>
      <c r="CA34" s="79" t="s">
        <v>9</v>
      </c>
      <c r="CB34" s="79" t="s">
        <v>10</v>
      </c>
      <c r="CC34" s="79" t="s">
        <v>11</v>
      </c>
      <c r="CD34" s="79" t="s">
        <v>12</v>
      </c>
      <c r="CE34" s="79" t="s">
        <v>13</v>
      </c>
      <c r="CF34" s="79" t="s">
        <v>14</v>
      </c>
      <c r="CG34" s="79" t="s">
        <v>15</v>
      </c>
      <c r="CH34" s="85" t="s">
        <v>16</v>
      </c>
      <c r="CI34" s="72"/>
      <c r="CJ34" s="72"/>
      <c r="CK34" s="79" t="s">
        <v>26</v>
      </c>
      <c r="CL34" s="79" t="s">
        <v>126</v>
      </c>
      <c r="CM34" s="79" t="s">
        <v>8</v>
      </c>
      <c r="CN34" s="79" t="s">
        <v>9</v>
      </c>
      <c r="CO34" s="79" t="s">
        <v>10</v>
      </c>
      <c r="CP34" s="79" t="s">
        <v>11</v>
      </c>
      <c r="CQ34" s="79" t="s">
        <v>12</v>
      </c>
      <c r="CR34" s="79" t="s">
        <v>13</v>
      </c>
      <c r="CS34" s="79" t="s">
        <v>14</v>
      </c>
      <c r="CT34" s="79" t="s">
        <v>15</v>
      </c>
      <c r="CU34" s="85" t="s">
        <v>16</v>
      </c>
    </row>
    <row r="35" spans="1:99" x14ac:dyDescent="0.2">
      <c r="A35" s="92" t="s">
        <v>0</v>
      </c>
      <c r="B35" s="74" t="s">
        <v>117</v>
      </c>
      <c r="C35" s="81" t="s">
        <v>1</v>
      </c>
      <c r="D35" s="93" t="s">
        <v>30</v>
      </c>
      <c r="E35" s="94" t="s">
        <v>36</v>
      </c>
      <c r="F35" s="94"/>
      <c r="G35" s="95" t="s">
        <v>31</v>
      </c>
      <c r="H35" s="94" t="s">
        <v>34</v>
      </c>
      <c r="I35" s="72"/>
      <c r="J35" s="96" t="s">
        <v>90</v>
      </c>
      <c r="K35" s="72"/>
      <c r="L35" s="81" t="s">
        <v>92</v>
      </c>
      <c r="M35" s="108" t="s">
        <v>2</v>
      </c>
      <c r="N35" s="108" t="s">
        <v>2</v>
      </c>
      <c r="O35" s="108" t="s">
        <v>2</v>
      </c>
      <c r="P35" s="108" t="s">
        <v>2</v>
      </c>
      <c r="Q35" s="108" t="s">
        <v>2</v>
      </c>
      <c r="R35" s="108" t="s">
        <v>2</v>
      </c>
      <c r="S35" s="108" t="s">
        <v>2</v>
      </c>
      <c r="T35" s="108" t="s">
        <v>2</v>
      </c>
      <c r="U35" s="108" t="s">
        <v>2</v>
      </c>
      <c r="V35" s="108" t="s">
        <v>2</v>
      </c>
      <c r="W35" s="108" t="s">
        <v>2</v>
      </c>
      <c r="X35" s="79"/>
      <c r="Y35" s="105" t="s">
        <v>3</v>
      </c>
      <c r="Z35" s="105" t="s">
        <v>3</v>
      </c>
      <c r="AA35" s="105" t="s">
        <v>3</v>
      </c>
      <c r="AB35" s="105" t="s">
        <v>3</v>
      </c>
      <c r="AC35" s="105" t="s">
        <v>3</v>
      </c>
      <c r="AD35" s="105" t="s">
        <v>3</v>
      </c>
      <c r="AE35" s="105" t="s">
        <v>3</v>
      </c>
      <c r="AF35" s="105" t="s">
        <v>3</v>
      </c>
      <c r="AG35" s="105" t="s">
        <v>3</v>
      </c>
      <c r="AH35" s="105" t="s">
        <v>3</v>
      </c>
      <c r="AI35" s="106" t="s">
        <v>3</v>
      </c>
      <c r="AJ35" s="79"/>
      <c r="AK35" s="107" t="s">
        <v>122</v>
      </c>
      <c r="AL35" s="107" t="s">
        <v>122</v>
      </c>
      <c r="AM35" s="107" t="s">
        <v>122</v>
      </c>
      <c r="AN35" s="107" t="s">
        <v>122</v>
      </c>
      <c r="AO35" s="107" t="s">
        <v>122</v>
      </c>
      <c r="AP35" s="107" t="s">
        <v>122</v>
      </c>
      <c r="AQ35" s="107" t="s">
        <v>122</v>
      </c>
      <c r="AR35" s="107" t="s">
        <v>122</v>
      </c>
      <c r="AS35" s="107" t="s">
        <v>122</v>
      </c>
      <c r="AT35" s="107" t="s">
        <v>122</v>
      </c>
      <c r="AU35" s="107" t="s">
        <v>122</v>
      </c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2"/>
      <c r="CP35" s="72"/>
      <c r="CQ35" s="72"/>
      <c r="CR35" s="72"/>
      <c r="CS35" s="72"/>
      <c r="CT35" s="72"/>
      <c r="CU35" s="72"/>
    </row>
    <row r="36" spans="1:99" x14ac:dyDescent="0.2">
      <c r="A36" s="74">
        <v>1</v>
      </c>
      <c r="B36" s="79">
        <f>IF(AND($B$3&lt;&gt;"",$C$3&lt;&gt;"",$B$4&lt;&gt;"",$C$4&lt;&gt;"",L36&lt;&gt;""),AirMass($B$3,$C$3,$B$4,$C$4,L36),"")</f>
        <v>1.0060923536556092</v>
      </c>
      <c r="C36" s="81">
        <f>IF(L36&lt;&gt;"",L36,NA())</f>
        <v>2458217.268623</v>
      </c>
      <c r="D36" s="93">
        <f>BX36</f>
        <v>10.928167292748556</v>
      </c>
      <c r="E36" s="97">
        <f>BY36</f>
        <v>2.5662781907075816E-2</v>
      </c>
      <c r="F36" s="97"/>
      <c r="G36" s="98">
        <f>CK36</f>
        <v>11.992651423562753</v>
      </c>
      <c r="H36" s="97">
        <f>CL36</f>
        <v>2.5662781907075816E-2</v>
      </c>
      <c r="I36" s="72"/>
      <c r="J36" s="99">
        <f>MIN(COUNT(O$32:W$32),COUNT(O36:W36))</f>
        <v>6</v>
      </c>
      <c r="K36" s="72"/>
      <c r="L36" s="16">
        <v>2458217.268623</v>
      </c>
      <c r="M36" s="17">
        <v>-11.5093322988449</v>
      </c>
      <c r="N36" s="17">
        <v>-10.297225727051799</v>
      </c>
      <c r="O36" s="17">
        <v>-12.147039412259399</v>
      </c>
      <c r="P36" s="17">
        <v>-11.0449275832464</v>
      </c>
      <c r="Q36" s="17">
        <v>-10.445743234137399</v>
      </c>
      <c r="R36" s="17">
        <v>-11.8411844704772</v>
      </c>
      <c r="S36" s="17">
        <v>-10.012883385326599</v>
      </c>
      <c r="T36" s="17">
        <v>-9.8268621786275201</v>
      </c>
      <c r="U36" s="17"/>
      <c r="V36" s="17"/>
      <c r="W36" s="17"/>
      <c r="X36" s="70">
        <f t="shared" ref="X36:X99" si="5">IF(L36&lt;&gt;"",L36,"")</f>
        <v>2458217.268623</v>
      </c>
      <c r="Y36" s="17">
        <v>-11.4026376693238</v>
      </c>
      <c r="Z36" s="17">
        <v>-9.6450347444748008</v>
      </c>
      <c r="AA36" s="17">
        <v>-11.760767928258501</v>
      </c>
      <c r="AB36" s="17">
        <v>-10.7190871434538</v>
      </c>
      <c r="AC36" s="17">
        <v>-9.8843015097641906</v>
      </c>
      <c r="AD36" s="17">
        <v>-11.3513688170575</v>
      </c>
      <c r="AE36" s="17">
        <v>-9.4966894179249497</v>
      </c>
      <c r="AF36" s="17">
        <v>-9.5882593467717108</v>
      </c>
      <c r="AG36" s="17"/>
      <c r="AH36" s="17"/>
      <c r="AI36" s="18"/>
      <c r="AJ36" s="70">
        <f>IF(L36&lt;&gt;"",L36,"")</f>
        <v>2458217.268623</v>
      </c>
      <c r="AK36" s="17">
        <v>-10.4677191441702</v>
      </c>
      <c r="AL36" s="17">
        <v>-9.7185827955790103</v>
      </c>
      <c r="AM36" s="17">
        <v>-11.2852847353738</v>
      </c>
      <c r="AN36" s="17">
        <v>-10.1914868920014</v>
      </c>
      <c r="AO36" s="17">
        <v>-9.7184896465531896</v>
      </c>
      <c r="AP36" s="17">
        <v>-11.1419308039592</v>
      </c>
      <c r="AQ36" s="17">
        <v>-9.2839043622984807</v>
      </c>
      <c r="AR36" s="17">
        <v>-9.1665385213836306</v>
      </c>
      <c r="AS36" s="17"/>
      <c r="AT36" s="17"/>
      <c r="AU36" s="18"/>
      <c r="AV36" s="72"/>
      <c r="AW36" s="72"/>
      <c r="AX36" s="100">
        <f t="shared" ref="AX36:AX99" si="6">IF(AND(M36&lt;&gt;"",Y36&lt;&gt;"",AK36&lt;&gt;""),10^(M36/(-2.5))+$C$18*10^(AK36/(-2.5))-$C$19*10^(Y36/(-2.5)),"")</f>
        <v>37885.541217277372</v>
      </c>
      <c r="AY36" s="100">
        <f t="shared" ref="AY36:AY99" si="7">IF(AND(N36&lt;&gt;"",Z36&lt;&gt;"",AL36&lt;&gt;""),10^(N36/(-2.5))+$C$18*10^(AL36/(-2.5))-$C$19*10^(Z36/(-2.5)),"")</f>
        <v>14212.806502423638</v>
      </c>
      <c r="AZ36" s="100">
        <f t="shared" ref="AZ36:AZ99" si="8">IF(AND(O36&lt;&gt;"",AA36&lt;&gt;"",AM36&lt;&gt;""),10^(O36/(-2.5))+$C$18*10^(AM36/(-2.5))-$C$19*10^(AA36/(-2.5)),"")</f>
        <v>72744.694992301258</v>
      </c>
      <c r="BA36" s="100">
        <f t="shared" ref="BA36:BA99" si="9">IF(AND(P36&lt;&gt;"",AB36&lt;&gt;"",AN36&lt;&gt;""),10^(P36/(-2.5))+$C$18*10^(AN36/(-2.5))-$C$19*10^(AB36/(-2.5)),"")</f>
        <v>26180.866384377063</v>
      </c>
      <c r="BB36" s="100">
        <f t="shared" ref="BB36:BB99" si="10">IF(AND(Q36&lt;&gt;"",AC36&lt;&gt;"",AO36&lt;&gt;""),10^(Q36/(-2.5))+$C$18*10^(AO36/(-2.5))-$C$19*10^(AC36/(-2.5)),"")</f>
        <v>15785.602637212789</v>
      </c>
      <c r="BC36" s="100">
        <f t="shared" ref="BC36:BC99" si="11">IF(AND(R36&lt;&gt;"",AD36&lt;&gt;"",AP36&lt;&gt;""),10^(R36/(-2.5))+$C$18*10^(AP36/(-2.5))-$C$19*10^(AD36/(-2.5)),"")</f>
        <v>56868.302794022558</v>
      </c>
      <c r="BD36" s="100">
        <f t="shared" ref="BD36:BD99" si="12">IF(AND(S36&lt;&gt;"",AE36&lt;&gt;"",AQ36&lt;&gt;""),10^(S36/(-2.5))+$C$18*10^(AQ36/(-2.5))-$C$19*10^(AE36/(-2.5)),"")</f>
        <v>10541.541155315468</v>
      </c>
      <c r="BE36" s="100">
        <f t="shared" ref="BE36:BE99" si="13">IF(AND(T36&lt;&gt;"",AF36&lt;&gt;"",AR36&lt;&gt;""),10^(T36/(-2.5))+$C$18*10^(AR36/(-2.5))-$C$19*10^(AF36/(-2.5)),"")</f>
        <v>8666.0580459821922</v>
      </c>
      <c r="BF36" s="100" t="str">
        <f t="shared" ref="BF36:BF99" si="14">IF(AND(U36&lt;&gt;"",AG36&lt;&gt;"",AS36&lt;&gt;""),10^(U36/(-2.5))+$C$18*10^(AS36/(-2.5))-$C$19*10^(AG36/(-2.5)),"")</f>
        <v/>
      </c>
      <c r="BG36" s="100" t="str">
        <f t="shared" ref="BG36:BG99" si="15">IF(AND(V36&lt;&gt;"",AH36&lt;&gt;"",AT36&lt;&gt;""),10^(V36/(-2.5))+$C$18*10^(AT36/(-2.5))-$C$19*10^(AH36/(-2.5)),"")</f>
        <v/>
      </c>
      <c r="BH36" s="100" t="str">
        <f t="shared" ref="BH36:BH99" si="16">IF(AND(W36&lt;&gt;"",AI36&lt;&gt;"",AU36&lt;&gt;""),10^(W36/(-2.5))+$C$18*10^(AU36/(-2.5))-$C$19*10^(AI36/(-2.5)),"")</f>
        <v/>
      </c>
      <c r="BI36" s="72"/>
      <c r="BJ36" s="72"/>
      <c r="BK36" s="72">
        <f>IF(AX36&lt;&gt;"",-2.5*LOG(AX36),"")</f>
        <v>-11.446183739455778</v>
      </c>
      <c r="BL36" s="72">
        <f t="shared" ref="BL36:BU36" si="17">IF(AY36&lt;&gt;"",-2.5*LOG(AY36),"")</f>
        <v>-10.381699608641583</v>
      </c>
      <c r="BM36" s="72">
        <f t="shared" si="17"/>
        <v>-12.154503318214386</v>
      </c>
      <c r="BN36" s="72">
        <f t="shared" si="17"/>
        <v>-11.044960035610213</v>
      </c>
      <c r="BO36" s="72">
        <f t="shared" si="17"/>
        <v>-10.495652915843038</v>
      </c>
      <c r="BP36" s="72">
        <f t="shared" si="17"/>
        <v>-11.887175667861404</v>
      </c>
      <c r="BQ36" s="72">
        <f t="shared" si="17"/>
        <v>-10.057260271574741</v>
      </c>
      <c r="BR36" s="72">
        <f t="shared" si="17"/>
        <v>-9.8445539841222267</v>
      </c>
      <c r="BS36" s="72" t="str">
        <f t="shared" si="17"/>
        <v/>
      </c>
      <c r="BT36" s="72" t="str">
        <f t="shared" si="17"/>
        <v/>
      </c>
      <c r="BU36" s="72" t="str">
        <f t="shared" si="17"/>
        <v/>
      </c>
      <c r="BV36" s="72"/>
      <c r="BW36" s="72"/>
      <c r="BX36" s="97">
        <f>IF(COUNT(BZ36:CH36)&gt;0,AVERAGE(BZ36:CH36),"")</f>
        <v>10.928167292748556</v>
      </c>
      <c r="BY36" s="97">
        <f>IF(COUNT(BZ36:CH36)&gt;1,STDEV(BZ36:CH36),"")</f>
        <v>2.5662781907075816E-2</v>
      </c>
      <c r="BZ36" s="97">
        <f>IF(AND($BK36&lt;&gt;"",BM36&lt;&gt;"",O$32&lt;&gt;""),$BK36-BM36+O$32,"")</f>
        <v>10.898319578758608</v>
      </c>
      <c r="CA36" s="97">
        <f t="shared" ref="CA36:CH36" si="18">IF(AND($BK36&lt;&gt;"",BN36&lt;&gt;"",P$32&lt;&gt;""),$BK36-BN36+P$32,"")</f>
        <v>10.910776296154435</v>
      </c>
      <c r="CB36" s="97">
        <f t="shared" si="18"/>
        <v>10.95446917638726</v>
      </c>
      <c r="CC36" s="97">
        <f t="shared" si="18"/>
        <v>10.908991928405626</v>
      </c>
      <c r="CD36" s="97">
        <f t="shared" si="18"/>
        <v>10.959076532118964</v>
      </c>
      <c r="CE36" s="97">
        <f t="shared" si="18"/>
        <v>10.937370244666448</v>
      </c>
      <c r="CF36" s="97" t="str">
        <f t="shared" si="18"/>
        <v/>
      </c>
      <c r="CG36" s="97" t="str">
        <f t="shared" si="18"/>
        <v/>
      </c>
      <c r="CH36" s="97" t="str">
        <f t="shared" si="18"/>
        <v/>
      </c>
      <c r="CI36" s="72"/>
      <c r="CJ36" s="72"/>
      <c r="CK36" s="97">
        <f>IF(COUNT(CM36:CU36)&gt;0,AVERAGE(CM36:CU36),"")</f>
        <v>11.992651423562753</v>
      </c>
      <c r="CL36" s="97">
        <f>IF(COUNT(CM36:CU36)&gt;1,STDEV(CM36:CU36),"")</f>
        <v>2.5662781907075816E-2</v>
      </c>
      <c r="CM36" s="72">
        <f>IF(AND($BL36&lt;&gt;"",BM36&lt;&gt;"",O$32&lt;&gt;""),$BL36-BM36+O$32,"")</f>
        <v>11.962803709572803</v>
      </c>
      <c r="CN36" s="72">
        <f>IF(AND($BL36&lt;&gt;"",BN36&lt;&gt;"",P$32&lt;&gt;""),$BL36-BN36+P$32,"")</f>
        <v>11.97526042696863</v>
      </c>
      <c r="CO36" s="72">
        <f>IF(AND($BL36&lt;&gt;"",BO36&lt;&gt;"",Q$32&lt;&gt;""),$BL36-BO36+Q$32,"")</f>
        <v>12.018953307201455</v>
      </c>
      <c r="CP36" s="72">
        <f>IF(AND($BL36&lt;&gt;"",BP36&lt;&gt;"",R$32&lt;&gt;""),$BL36-BP36+R$32,"")</f>
        <v>11.973476059219822</v>
      </c>
      <c r="CQ36" s="72">
        <f t="shared" ref="CQ36:CU36" si="19">IF(AND($BL36&lt;&gt;"",BQ36&lt;&gt;"",S$32&lt;&gt;""),$BL36-BQ36+S$32,"")</f>
        <v>12.023560662933159</v>
      </c>
      <c r="CR36" s="72">
        <f t="shared" si="19"/>
        <v>12.001854375480644</v>
      </c>
      <c r="CS36" s="72" t="str">
        <f t="shared" si="19"/>
        <v/>
      </c>
      <c r="CT36" s="72" t="str">
        <f t="shared" si="19"/>
        <v/>
      </c>
      <c r="CU36" s="72" t="str">
        <f t="shared" si="19"/>
        <v/>
      </c>
    </row>
    <row r="37" spans="1:99" x14ac:dyDescent="0.2">
      <c r="A37" s="74">
        <v>2</v>
      </c>
      <c r="B37" s="79">
        <f>IF(AND($B$3&lt;&gt;"",$C$3&lt;&gt;"",$B$4&lt;&gt;"",$C$4&lt;&gt;"",L37&lt;&gt;""),AirMass($B$3,$C$3,$B$4,$C$4,L37),"")</f>
        <v>1.0060966571926073</v>
      </c>
      <c r="C37" s="81">
        <f t="shared" ref="C37:C100" si="20">IF(L37&lt;&gt;"",L37,NA())</f>
        <v>2458217.2691199998</v>
      </c>
      <c r="D37" s="93">
        <f t="shared" ref="D37:D100" si="21">BX37</f>
        <v>10.894350379429973</v>
      </c>
      <c r="E37" s="97">
        <f t="shared" ref="E37:E100" si="22">BY37</f>
        <v>2.2045172062909579E-2</v>
      </c>
      <c r="F37" s="97"/>
      <c r="G37" s="98">
        <f t="shared" ref="G37:G100" si="23">CK37</f>
        <v>12.018298060798367</v>
      </c>
      <c r="H37" s="97">
        <f t="shared" ref="H37:H100" si="24">CL37</f>
        <v>2.2045172062909579E-2</v>
      </c>
      <c r="I37" s="72"/>
      <c r="J37" s="99">
        <f t="shared" ref="J37:J100" si="25">MIN(COUNT(O$32:W$32),COUNT(O37:W37))</f>
        <v>6</v>
      </c>
      <c r="K37" s="72"/>
      <c r="L37" s="16">
        <v>2458217.2691199998</v>
      </c>
      <c r="M37" s="17">
        <v>-11.536965849875401</v>
      </c>
      <c r="N37" s="17">
        <v>-10.292828242329399</v>
      </c>
      <c r="O37" s="17">
        <v>-12.159803928520899</v>
      </c>
      <c r="P37" s="17">
        <v>-11.0554206258356</v>
      </c>
      <c r="Q37" s="17">
        <v>-10.4524678558149</v>
      </c>
      <c r="R37" s="17">
        <v>-11.8523166766213</v>
      </c>
      <c r="S37" s="17">
        <v>-9.9655027063880102</v>
      </c>
      <c r="T37" s="17">
        <v>-9.8523602840324394</v>
      </c>
      <c r="U37" s="17"/>
      <c r="V37" s="17"/>
      <c r="W37" s="17"/>
      <c r="X37" s="70">
        <f t="shared" si="5"/>
        <v>2458217.2691199998</v>
      </c>
      <c r="Y37" s="17">
        <v>-11.395365247788201</v>
      </c>
      <c r="Z37" s="17">
        <v>-9.7393833215428902</v>
      </c>
      <c r="AA37" s="17">
        <v>-11.775535752804799</v>
      </c>
      <c r="AB37" s="17">
        <v>-10.651791972812401</v>
      </c>
      <c r="AC37" s="17">
        <v>-9.8842857872823497</v>
      </c>
      <c r="AD37" s="17">
        <v>-11.3284026031628</v>
      </c>
      <c r="AE37" s="17">
        <v>-9.4073608310521397</v>
      </c>
      <c r="AF37" s="17">
        <v>-9.5767675076717698</v>
      </c>
      <c r="AG37" s="17"/>
      <c r="AH37" s="17"/>
      <c r="AI37" s="18"/>
      <c r="AJ37" s="70">
        <f t="shared" ref="AJ37:AJ100" si="26">IF(L37&lt;&gt;"",L37,"")</f>
        <v>2458217.2691199998</v>
      </c>
      <c r="AK37" s="17">
        <v>-10.4984273120384</v>
      </c>
      <c r="AL37" s="17">
        <v>-9.6568977598833996</v>
      </c>
      <c r="AM37" s="17">
        <v>-11.3077693565389</v>
      </c>
      <c r="AN37" s="17">
        <v>-10.204806506382299</v>
      </c>
      <c r="AO37" s="17">
        <v>-9.7803887883524698</v>
      </c>
      <c r="AP37" s="17">
        <v>-11.1061872207598</v>
      </c>
      <c r="AQ37" s="17">
        <v>-9.2197800079347196</v>
      </c>
      <c r="AR37" s="17">
        <v>-8.9270265214153106</v>
      </c>
      <c r="AS37" s="17"/>
      <c r="AT37" s="17"/>
      <c r="AU37" s="18"/>
      <c r="AV37" s="72"/>
      <c r="AW37" s="72"/>
      <c r="AX37" s="100">
        <f t="shared" si="6"/>
        <v>39112.156572637898</v>
      </c>
      <c r="AY37" s="100">
        <f t="shared" si="7"/>
        <v>13890.973738674486</v>
      </c>
      <c r="AZ37" s="100">
        <f t="shared" si="8"/>
        <v>73682.470097449899</v>
      </c>
      <c r="BA37" s="100">
        <f t="shared" si="9"/>
        <v>26715.198511694631</v>
      </c>
      <c r="BB37" s="100">
        <f t="shared" si="10"/>
        <v>16026.044401688865</v>
      </c>
      <c r="BC37" s="100">
        <f t="shared" si="11"/>
        <v>57274.407495206658</v>
      </c>
      <c r="BD37" s="100">
        <f t="shared" si="12"/>
        <v>10112.351570420427</v>
      </c>
      <c r="BE37" s="100">
        <f t="shared" si="13"/>
        <v>8585.187776090208</v>
      </c>
      <c r="BF37" s="100" t="str">
        <f t="shared" si="14"/>
        <v/>
      </c>
      <c r="BG37" s="100" t="str">
        <f t="shared" si="15"/>
        <v/>
      </c>
      <c r="BH37" s="100" t="str">
        <f t="shared" si="16"/>
        <v/>
      </c>
      <c r="BI37" s="72"/>
      <c r="BJ37" s="72"/>
      <c r="BK37" s="72">
        <f t="shared" ref="BK37:BK100" si="27">IF(AX37&lt;&gt;"",-2.5*LOG(AX37),"")</f>
        <v>-11.480779407035476</v>
      </c>
      <c r="BL37" s="72">
        <f t="shared" ref="BL37:BL100" si="28">IF(AY37&lt;&gt;"",-2.5*LOG(AY37),"")</f>
        <v>-10.35683172566708</v>
      </c>
      <c r="BM37" s="72">
        <f t="shared" ref="BM37:BM100" si="29">IF(AZ37&lt;&gt;"",-2.5*LOG(AZ37),"")</f>
        <v>-12.16841044130636</v>
      </c>
      <c r="BN37" s="72">
        <f t="shared" ref="BN37:BN100" si="30">IF(BA37&lt;&gt;"",-2.5*LOG(BA37),"")</f>
        <v>-11.066896014069467</v>
      </c>
      <c r="BO37" s="72">
        <f t="shared" ref="BO37:BO100" si="31">IF(BB37&lt;&gt;"",-2.5*LOG(BB37),"")</f>
        <v>-10.512065854152713</v>
      </c>
      <c r="BP37" s="72">
        <f t="shared" ref="BP37:BP100" si="32">IF(BC37&lt;&gt;"",-2.5*LOG(BC37),"")</f>
        <v>-11.894901512750785</v>
      </c>
      <c r="BQ37" s="72">
        <f t="shared" ref="BQ37:BQ100" si="33">IF(BD37&lt;&gt;"",-2.5*LOG(BD37),"")</f>
        <v>-10.012130400179885</v>
      </c>
      <c r="BR37" s="72">
        <f t="shared" ref="BR37:BR100" si="34">IF(BE37&lt;&gt;"",-2.5*LOG(BE37),"")</f>
        <v>-9.834374496333476</v>
      </c>
      <c r="BS37" s="72" t="str">
        <f t="shared" ref="BS37:BS100" si="35">IF(BF37&lt;&gt;"",-2.5*LOG(BF37),"")</f>
        <v/>
      </c>
      <c r="BT37" s="72" t="str">
        <f t="shared" ref="BT37:BT100" si="36">IF(BG37&lt;&gt;"",-2.5*LOG(BG37),"")</f>
        <v/>
      </c>
      <c r="BU37" s="72" t="str">
        <f t="shared" ref="BU37:BU100" si="37">IF(BH37&lt;&gt;"",-2.5*LOG(BH37),"")</f>
        <v/>
      </c>
      <c r="BV37" s="72"/>
      <c r="BW37" s="72"/>
      <c r="BX37" s="97">
        <f t="shared" ref="BX37:BX100" si="38">IF(COUNT(BZ37:CH37)&gt;0,AVERAGE(BZ37:CH37),"")</f>
        <v>10.894350379429973</v>
      </c>
      <c r="BY37" s="97">
        <f t="shared" ref="BY37:BY100" si="39">IF(COUNT(BZ37:CH37)&gt;1,STDEV(BZ37:CH37),"")</f>
        <v>2.2045172062909579E-2</v>
      </c>
      <c r="BZ37" s="97">
        <f t="shared" ref="BZ37:BZ100" si="40">IF(AND($BK37&lt;&gt;"",BM37&lt;&gt;"",O$32&lt;&gt;""),$BK37-BM37+O$32,"")</f>
        <v>10.877631034270884</v>
      </c>
      <c r="CA37" s="97">
        <f t="shared" ref="CA37:CA100" si="41">IF(AND($BK37&lt;&gt;"",BN37&lt;&gt;"",P$32&lt;&gt;""),$BK37-BN37+P$32,"")</f>
        <v>10.898116607033991</v>
      </c>
      <c r="CB37" s="97">
        <f t="shared" ref="CB37:CB100" si="42">IF(AND($BK37&lt;&gt;"",BO37&lt;&gt;"",Q$32&lt;&gt;""),$BK37-BO37+Q$32,"")</f>
        <v>10.936286447117237</v>
      </c>
      <c r="CC37" s="97">
        <f t="shared" ref="CC37:CC100" si="43">IF(AND($BK37&lt;&gt;"",BP37&lt;&gt;"",R$32&lt;&gt;""),$BK37-BP37+R$32,"")</f>
        <v>10.882122105715309</v>
      </c>
      <c r="CD37" s="97">
        <f t="shared" ref="CD37:CD100" si="44">IF(AND($BK37&lt;&gt;"",BQ37&lt;&gt;"",S$32&lt;&gt;""),$BK37-BQ37+S$32,"")</f>
        <v>10.87935099314441</v>
      </c>
      <c r="CE37" s="97">
        <f t="shared" ref="CE37:CE100" si="45">IF(AND($BK37&lt;&gt;"",BR37&lt;&gt;"",T$32&lt;&gt;""),$BK37-BR37+T$32,"")</f>
        <v>10.892595089298</v>
      </c>
      <c r="CF37" s="97" t="str">
        <f t="shared" ref="CF37:CF100" si="46">IF(AND($BK37&lt;&gt;"",BS37&lt;&gt;"",U$32&lt;&gt;""),$BK37-BS37+U$32,"")</f>
        <v/>
      </c>
      <c r="CG37" s="97" t="str">
        <f t="shared" ref="CG37:CG100" si="47">IF(AND($BK37&lt;&gt;"",BT37&lt;&gt;"",V$32&lt;&gt;""),$BK37-BT37+V$32,"")</f>
        <v/>
      </c>
      <c r="CH37" s="97" t="str">
        <f t="shared" ref="CH37:CH100" si="48">IF(AND($BK37&lt;&gt;"",BU37&lt;&gt;"",W$32&lt;&gt;""),$BK37-BU37+W$32,"")</f>
        <v/>
      </c>
      <c r="CI37" s="72"/>
      <c r="CJ37" s="72"/>
      <c r="CK37" s="97">
        <f t="shared" ref="CK37:CK100" si="49">IF(COUNT(CM37:CU37)&gt;0,AVERAGE(CM37:CU37),"")</f>
        <v>12.018298060798367</v>
      </c>
      <c r="CL37" s="97">
        <f t="shared" ref="CL37:CL100" si="50">IF(COUNT(CM37:CU37)&gt;1,STDEV(CM37:CU37),"")</f>
        <v>2.2045172062909579E-2</v>
      </c>
      <c r="CM37" s="72">
        <f t="shared" ref="CM37:CM100" si="51">IF(AND($BL37&lt;&gt;"",BM37&lt;&gt;"",O$32&lt;&gt;""),$BL37-BM37+O$32,"")</f>
        <v>12.00157871563928</v>
      </c>
      <c r="CN37" s="72">
        <f t="shared" ref="CN37:CN100" si="52">IF(AND($BL37&lt;&gt;"",BN37&lt;&gt;"",P$32&lt;&gt;""),$BL37-BN37+P$32,"")</f>
        <v>12.022064288402387</v>
      </c>
      <c r="CO37" s="72">
        <f t="shared" ref="CO37:CO100" si="53">IF(AND($BL37&lt;&gt;"",BO37&lt;&gt;"",Q$32&lt;&gt;""),$BL37-BO37+Q$32,"")</f>
        <v>12.060234128485632</v>
      </c>
      <c r="CP37" s="72">
        <f t="shared" ref="CP37:CP100" si="54">IF(AND($BL37&lt;&gt;"",BP37&lt;&gt;"",R$32&lt;&gt;""),$BL37-BP37+R$32,"")</f>
        <v>12.006069787083705</v>
      </c>
      <c r="CQ37" s="72">
        <f t="shared" ref="CQ37:CQ100" si="55">IF(AND($BL37&lt;&gt;"",BQ37&lt;&gt;"",S$32&lt;&gt;""),$BL37-BQ37+S$32,"")</f>
        <v>12.003298674512806</v>
      </c>
      <c r="CR37" s="72">
        <f t="shared" ref="CR37:CR100" si="56">IF(AND($BL37&lt;&gt;"",BR37&lt;&gt;"",T$32&lt;&gt;""),$BL37-BR37+T$32,"")</f>
        <v>12.016542770666396</v>
      </c>
      <c r="CS37" s="72" t="str">
        <f t="shared" ref="CS37:CS100" si="57">IF(AND($BL37&lt;&gt;"",BS37&lt;&gt;"",U$32&lt;&gt;""),$BL37-BS37+U$32,"")</f>
        <v/>
      </c>
      <c r="CT37" s="72" t="str">
        <f t="shared" ref="CT37:CT100" si="58">IF(AND($BL37&lt;&gt;"",BT37&lt;&gt;"",V$32&lt;&gt;""),$BL37-BT37+V$32,"")</f>
        <v/>
      </c>
      <c r="CU37" s="72" t="str">
        <f t="shared" ref="CU37:CU100" si="59">IF(AND($BL37&lt;&gt;"",BU37&lt;&gt;"",W$32&lt;&gt;""),$BL37-BU37+W$32,"")</f>
        <v/>
      </c>
    </row>
    <row r="38" spans="1:99" x14ac:dyDescent="0.2">
      <c r="A38" s="74">
        <v>3</v>
      </c>
      <c r="B38" s="79">
        <f>IF(AND($B$3&lt;&gt;"",$C$3&lt;&gt;"",$B$4&lt;&gt;"",$C$4&lt;&gt;"",L38&lt;&gt;""),AirMass($B$3,$C$3,$B$4,$C$4,L38),"")</f>
        <v>1.0061188999432618</v>
      </c>
      <c r="C38" s="81">
        <f t="shared" si="20"/>
        <v>2458217.270116</v>
      </c>
      <c r="D38" s="93">
        <f t="shared" si="21"/>
        <v>10.862187150714055</v>
      </c>
      <c r="E38" s="97">
        <f t="shared" si="22"/>
        <v>2.3783969348594485E-2</v>
      </c>
      <c r="F38" s="97"/>
      <c r="G38" s="98">
        <f t="shared" si="23"/>
        <v>12.012812733502065</v>
      </c>
      <c r="H38" s="97">
        <f t="shared" si="24"/>
        <v>2.3783969348594485E-2</v>
      </c>
      <c r="I38" s="72"/>
      <c r="J38" s="99">
        <f t="shared" si="25"/>
        <v>6</v>
      </c>
      <c r="K38" s="72"/>
      <c r="L38" s="16">
        <v>2458217.270116</v>
      </c>
      <c r="M38" s="17">
        <v>-11.5738293791544</v>
      </c>
      <c r="N38" s="17">
        <v>-10.280824099624899</v>
      </c>
      <c r="O38" s="17">
        <v>-12.156564217677399</v>
      </c>
      <c r="P38" s="17">
        <v>-11.0554751683381</v>
      </c>
      <c r="Q38" s="17">
        <v>-10.3882528804873</v>
      </c>
      <c r="R38" s="17">
        <v>-11.855736349646399</v>
      </c>
      <c r="S38" s="17">
        <v>-10.005135721563001</v>
      </c>
      <c r="T38" s="17">
        <v>-9.8890808334980402</v>
      </c>
      <c r="U38" s="17"/>
      <c r="V38" s="17"/>
      <c r="W38" s="17"/>
      <c r="X38" s="70">
        <f t="shared" si="5"/>
        <v>2458217.270116</v>
      </c>
      <c r="Y38" s="17">
        <v>-11.4822234668222</v>
      </c>
      <c r="Z38" s="17">
        <v>-9.7396946093813597</v>
      </c>
      <c r="AA38" s="17">
        <v>-11.8125955288399</v>
      </c>
      <c r="AB38" s="17">
        <v>-10.6735505926546</v>
      </c>
      <c r="AC38" s="17">
        <v>-9.8609521465728793</v>
      </c>
      <c r="AD38" s="17">
        <v>-11.322026779231701</v>
      </c>
      <c r="AE38" s="17">
        <v>-9.49725717381782</v>
      </c>
      <c r="AF38" s="17">
        <v>-9.5447771364020593</v>
      </c>
      <c r="AG38" s="17"/>
      <c r="AH38" s="17"/>
      <c r="AI38" s="18"/>
      <c r="AJ38" s="70">
        <f t="shared" si="26"/>
        <v>2458217.270116</v>
      </c>
      <c r="AK38" s="17">
        <v>-10.556595975639601</v>
      </c>
      <c r="AL38" s="17">
        <v>-9.7408734603073892</v>
      </c>
      <c r="AM38" s="17">
        <v>-11.3151102216575</v>
      </c>
      <c r="AN38" s="17">
        <v>-10.1924910488571</v>
      </c>
      <c r="AO38" s="17">
        <v>-9.7025152074715901</v>
      </c>
      <c r="AP38" s="17">
        <v>-11.145659239248801</v>
      </c>
      <c r="AQ38" s="17">
        <v>-9.1886362132348207</v>
      </c>
      <c r="AR38" s="17">
        <v>-8.9000005278888494</v>
      </c>
      <c r="AS38" s="17"/>
      <c r="AT38" s="17"/>
      <c r="AU38" s="18"/>
      <c r="AV38" s="72"/>
      <c r="AW38" s="72"/>
      <c r="AX38" s="100">
        <f t="shared" si="6"/>
        <v>40216.710937425509</v>
      </c>
      <c r="AY38" s="100">
        <f t="shared" si="7"/>
        <v>13936.583349203811</v>
      </c>
      <c r="AZ38" s="100">
        <f t="shared" si="8"/>
        <v>73182.813821168238</v>
      </c>
      <c r="BA38" s="100">
        <f t="shared" si="9"/>
        <v>26598.813888080575</v>
      </c>
      <c r="BB38" s="100">
        <f t="shared" si="10"/>
        <v>15009.662928384907</v>
      </c>
      <c r="BC38" s="100">
        <f t="shared" si="11"/>
        <v>57820.27305888688</v>
      </c>
      <c r="BD38" s="100">
        <f t="shared" si="12"/>
        <v>10328.116229531735</v>
      </c>
      <c r="BE38" s="100">
        <f t="shared" si="13"/>
        <v>8894.9782484296829</v>
      </c>
      <c r="BF38" s="100" t="str">
        <f t="shared" si="14"/>
        <v/>
      </c>
      <c r="BG38" s="100" t="str">
        <f t="shared" si="15"/>
        <v/>
      </c>
      <c r="BH38" s="100" t="str">
        <f t="shared" si="16"/>
        <v/>
      </c>
      <c r="BI38" s="72"/>
      <c r="BJ38" s="72"/>
      <c r="BK38" s="72">
        <f t="shared" si="27"/>
        <v>-11.511016373997421</v>
      </c>
      <c r="BL38" s="72">
        <f t="shared" si="28"/>
        <v>-10.360390791209412</v>
      </c>
      <c r="BM38" s="72">
        <f t="shared" si="29"/>
        <v>-12.161022759375282</v>
      </c>
      <c r="BN38" s="72">
        <f t="shared" si="30"/>
        <v>-11.062155676789445</v>
      </c>
      <c r="BO38" s="72">
        <f t="shared" si="31"/>
        <v>-10.44092734853187</v>
      </c>
      <c r="BP38" s="72">
        <f t="shared" si="32"/>
        <v>-11.905200345787643</v>
      </c>
      <c r="BQ38" s="72">
        <f t="shared" si="33"/>
        <v>-10.035052791765253</v>
      </c>
      <c r="BR38" s="72">
        <f t="shared" si="34"/>
        <v>-9.8728622260193628</v>
      </c>
      <c r="BS38" s="72" t="str">
        <f t="shared" si="35"/>
        <v/>
      </c>
      <c r="BT38" s="72" t="str">
        <f t="shared" si="36"/>
        <v/>
      </c>
      <c r="BU38" s="72" t="str">
        <f t="shared" si="37"/>
        <v/>
      </c>
      <c r="BV38" s="72"/>
      <c r="BW38" s="72"/>
      <c r="BX38" s="97">
        <f t="shared" si="38"/>
        <v>10.862187150714055</v>
      </c>
      <c r="BY38" s="97">
        <f t="shared" si="39"/>
        <v>2.3783969348594485E-2</v>
      </c>
      <c r="BZ38" s="97">
        <f t="shared" si="40"/>
        <v>10.84000638537786</v>
      </c>
      <c r="CA38" s="97">
        <f t="shared" si="41"/>
        <v>10.863139302792023</v>
      </c>
      <c r="CB38" s="97">
        <f t="shared" si="42"/>
        <v>10.834910974534449</v>
      </c>
      <c r="CC38" s="97">
        <f t="shared" si="43"/>
        <v>10.862183971790222</v>
      </c>
      <c r="CD38" s="97">
        <f t="shared" si="44"/>
        <v>10.872036417767832</v>
      </c>
      <c r="CE38" s="97">
        <f t="shared" si="45"/>
        <v>10.900845852021941</v>
      </c>
      <c r="CF38" s="97" t="str">
        <f t="shared" si="46"/>
        <v/>
      </c>
      <c r="CG38" s="97" t="str">
        <f t="shared" si="47"/>
        <v/>
      </c>
      <c r="CH38" s="97" t="str">
        <f t="shared" si="48"/>
        <v/>
      </c>
      <c r="CI38" s="72"/>
      <c r="CJ38" s="72"/>
      <c r="CK38" s="97">
        <f t="shared" si="49"/>
        <v>12.012812733502065</v>
      </c>
      <c r="CL38" s="97">
        <f t="shared" si="50"/>
        <v>2.3783969348594485E-2</v>
      </c>
      <c r="CM38" s="72">
        <f t="shared" si="51"/>
        <v>11.99063196816587</v>
      </c>
      <c r="CN38" s="72">
        <f t="shared" si="52"/>
        <v>12.013764885580033</v>
      </c>
      <c r="CO38" s="72">
        <f t="shared" si="53"/>
        <v>11.985536557322458</v>
      </c>
      <c r="CP38" s="72">
        <f t="shared" si="54"/>
        <v>12.012809554578231</v>
      </c>
      <c r="CQ38" s="72">
        <f t="shared" si="55"/>
        <v>12.022662000555842</v>
      </c>
      <c r="CR38" s="72">
        <f t="shared" si="56"/>
        <v>12.051471434809951</v>
      </c>
      <c r="CS38" s="72" t="str">
        <f t="shared" si="57"/>
        <v/>
      </c>
      <c r="CT38" s="72" t="str">
        <f t="shared" si="58"/>
        <v/>
      </c>
      <c r="CU38" s="72" t="str">
        <f t="shared" si="59"/>
        <v/>
      </c>
    </row>
    <row r="39" spans="1:99" x14ac:dyDescent="0.2">
      <c r="A39" s="74">
        <v>4</v>
      </c>
      <c r="B39" s="79">
        <f>IF(AND($B$3&lt;&gt;"",$C$3&lt;&gt;"",$B$4&lt;&gt;"",$C$4&lt;&gt;"",L39&lt;&gt;""),AirMass($B$3,$C$3,$B$4,$C$4,L39),"")</f>
        <v>1.0061368395405879</v>
      </c>
      <c r="C39" s="81">
        <f t="shared" si="20"/>
        <v>2458217.2706129998</v>
      </c>
      <c r="D39" s="93">
        <f t="shared" si="21"/>
        <v>10.87026608096801</v>
      </c>
      <c r="E39" s="97">
        <f t="shared" si="22"/>
        <v>3.2187699066331579E-2</v>
      </c>
      <c r="F39" s="97"/>
      <c r="G39" s="98">
        <f t="shared" si="23"/>
        <v>12.016360333830939</v>
      </c>
      <c r="H39" s="97">
        <f t="shared" si="24"/>
        <v>3.2187699066331579E-2</v>
      </c>
      <c r="I39" s="72"/>
      <c r="J39" s="99">
        <f t="shared" si="25"/>
        <v>6</v>
      </c>
      <c r="K39" s="72"/>
      <c r="L39" s="16">
        <v>2458217.2706129998</v>
      </c>
      <c r="M39" s="17">
        <v>-11.5725904144086</v>
      </c>
      <c r="N39" s="17">
        <v>-10.3116321919525</v>
      </c>
      <c r="O39" s="17">
        <v>-12.1674704432662</v>
      </c>
      <c r="P39" s="17">
        <v>-11.059637041964899</v>
      </c>
      <c r="Q39" s="17">
        <v>-10.4628337757862</v>
      </c>
      <c r="R39" s="17">
        <v>-11.8533463459879</v>
      </c>
      <c r="S39" s="17">
        <v>-9.9598602320523906</v>
      </c>
      <c r="T39" s="17">
        <v>-9.9079018229574203</v>
      </c>
      <c r="U39" s="17"/>
      <c r="V39" s="17"/>
      <c r="W39" s="17"/>
      <c r="X39" s="70">
        <f t="shared" si="5"/>
        <v>2458217.2706129998</v>
      </c>
      <c r="Y39" s="17">
        <v>-11.4586371731162</v>
      </c>
      <c r="Z39" s="17">
        <v>-9.8282978884374206</v>
      </c>
      <c r="AA39" s="17">
        <v>-11.7901374918365</v>
      </c>
      <c r="AB39" s="17">
        <v>-10.717600543756999</v>
      </c>
      <c r="AC39" s="17">
        <v>-9.8461106765327706</v>
      </c>
      <c r="AD39" s="17">
        <v>-11.3306791761915</v>
      </c>
      <c r="AE39" s="17">
        <v>-9.50985262685656</v>
      </c>
      <c r="AF39" s="17">
        <v>-9.5802597871155903</v>
      </c>
      <c r="AG39" s="17"/>
      <c r="AH39" s="17"/>
      <c r="AI39" s="18"/>
      <c r="AJ39" s="70">
        <f t="shared" si="26"/>
        <v>2458217.2706129998</v>
      </c>
      <c r="AK39" s="17">
        <v>-10.599927380141599</v>
      </c>
      <c r="AL39" s="17">
        <v>-9.7137773481036493</v>
      </c>
      <c r="AM39" s="17">
        <v>-11.3110045868975</v>
      </c>
      <c r="AN39" s="17">
        <v>-10.221149875629999</v>
      </c>
      <c r="AO39" s="17">
        <v>-9.7410355239446904</v>
      </c>
      <c r="AP39" s="17">
        <v>-11.170191861183699</v>
      </c>
      <c r="AQ39" s="17">
        <v>-9.3578494785008601</v>
      </c>
      <c r="AR39" s="17">
        <v>-8.9883469983901492</v>
      </c>
      <c r="AS39" s="17"/>
      <c r="AT39" s="17"/>
      <c r="AU39" s="18"/>
      <c r="AV39" s="72"/>
      <c r="AW39" s="72"/>
      <c r="AX39" s="100">
        <f t="shared" si="6"/>
        <v>40556.293609519715</v>
      </c>
      <c r="AY39" s="100">
        <f t="shared" si="7"/>
        <v>14113.039509629947</v>
      </c>
      <c r="AZ39" s="100">
        <f t="shared" si="8"/>
        <v>74094.227045600797</v>
      </c>
      <c r="BA39" s="100">
        <f t="shared" si="9"/>
        <v>26650.36078853704</v>
      </c>
      <c r="BB39" s="100">
        <f t="shared" si="10"/>
        <v>16139.225191741789</v>
      </c>
      <c r="BC39" s="100">
        <f t="shared" si="11"/>
        <v>57857.698379276524</v>
      </c>
      <c r="BD39" s="100">
        <f t="shared" si="12"/>
        <v>10162.067520952512</v>
      </c>
      <c r="BE39" s="100">
        <f t="shared" si="13"/>
        <v>9109.0853210501118</v>
      </c>
      <c r="BF39" s="100" t="str">
        <f t="shared" si="14"/>
        <v/>
      </c>
      <c r="BG39" s="100" t="str">
        <f t="shared" si="15"/>
        <v/>
      </c>
      <c r="BH39" s="100" t="str">
        <f t="shared" si="16"/>
        <v/>
      </c>
      <c r="BI39" s="72"/>
      <c r="BJ39" s="72"/>
      <c r="BK39" s="72">
        <f t="shared" si="27"/>
        <v>-11.520145646232098</v>
      </c>
      <c r="BL39" s="72">
        <f t="shared" si="28"/>
        <v>-10.37405139336917</v>
      </c>
      <c r="BM39" s="72">
        <f t="shared" si="29"/>
        <v>-12.174460929533055</v>
      </c>
      <c r="BN39" s="72">
        <f t="shared" si="30"/>
        <v>-11.064257732037824</v>
      </c>
      <c r="BO39" s="72">
        <f t="shared" si="31"/>
        <v>-10.519706703439088</v>
      </c>
      <c r="BP39" s="72">
        <f t="shared" si="32"/>
        <v>-11.905902882774321</v>
      </c>
      <c r="BQ39" s="72">
        <f t="shared" si="33"/>
        <v>-10.017455190537166</v>
      </c>
      <c r="BR39" s="72">
        <f t="shared" si="34"/>
        <v>-9.898686924879204</v>
      </c>
      <c r="BS39" s="72" t="str">
        <f t="shared" si="35"/>
        <v/>
      </c>
      <c r="BT39" s="72" t="str">
        <f t="shared" si="36"/>
        <v/>
      </c>
      <c r="BU39" s="72" t="str">
        <f t="shared" si="37"/>
        <v/>
      </c>
      <c r="BV39" s="72"/>
      <c r="BW39" s="72"/>
      <c r="BX39" s="97">
        <f t="shared" si="38"/>
        <v>10.87026608096801</v>
      </c>
      <c r="BY39" s="97">
        <f t="shared" si="39"/>
        <v>3.2187699066331579E-2</v>
      </c>
      <c r="BZ39" s="97">
        <f t="shared" si="40"/>
        <v>10.844315283300956</v>
      </c>
      <c r="CA39" s="97">
        <f t="shared" si="41"/>
        <v>10.856112085805725</v>
      </c>
      <c r="CB39" s="97">
        <f t="shared" si="42"/>
        <v>10.904561057206989</v>
      </c>
      <c r="CC39" s="97">
        <f t="shared" si="43"/>
        <v>10.853757236542222</v>
      </c>
      <c r="CD39" s="97">
        <f t="shared" si="44"/>
        <v>10.845309544305069</v>
      </c>
      <c r="CE39" s="97">
        <f t="shared" si="45"/>
        <v>10.917541278647105</v>
      </c>
      <c r="CF39" s="97" t="str">
        <f t="shared" si="46"/>
        <v/>
      </c>
      <c r="CG39" s="97" t="str">
        <f t="shared" si="47"/>
        <v/>
      </c>
      <c r="CH39" s="97" t="str">
        <f t="shared" si="48"/>
        <v/>
      </c>
      <c r="CI39" s="72"/>
      <c r="CJ39" s="72"/>
      <c r="CK39" s="97">
        <f t="shared" si="49"/>
        <v>12.016360333830939</v>
      </c>
      <c r="CL39" s="97">
        <f t="shared" si="50"/>
        <v>3.2187699066331579E-2</v>
      </c>
      <c r="CM39" s="72">
        <f t="shared" si="51"/>
        <v>11.990409536163884</v>
      </c>
      <c r="CN39" s="72">
        <f t="shared" si="52"/>
        <v>12.002206338668653</v>
      </c>
      <c r="CO39" s="72">
        <f t="shared" si="53"/>
        <v>12.050655310069917</v>
      </c>
      <c r="CP39" s="72">
        <f t="shared" si="54"/>
        <v>11.999851489405151</v>
      </c>
      <c r="CQ39" s="72">
        <f t="shared" si="55"/>
        <v>11.991403797167997</v>
      </c>
      <c r="CR39" s="72">
        <f t="shared" si="56"/>
        <v>12.063635531510034</v>
      </c>
      <c r="CS39" s="72" t="str">
        <f t="shared" si="57"/>
        <v/>
      </c>
      <c r="CT39" s="72" t="str">
        <f t="shared" si="58"/>
        <v/>
      </c>
      <c r="CU39" s="72" t="str">
        <f t="shared" si="59"/>
        <v/>
      </c>
    </row>
    <row r="40" spans="1:99" x14ac:dyDescent="0.2">
      <c r="A40" s="74">
        <v>5</v>
      </c>
      <c r="B40" s="79">
        <f>IF(AND($B$3&lt;&gt;"",$C$3&lt;&gt;"",$B$4&lt;&gt;"",$C$4&lt;&gt;"",L40&lt;&gt;""),AirMass($B$3,$C$3,$B$4,$C$4,L40),"")</f>
        <v>1.0061593250057113</v>
      </c>
      <c r="C40" s="81">
        <f t="shared" si="20"/>
        <v>2458217.2711109999</v>
      </c>
      <c r="D40" s="93">
        <f t="shared" si="21"/>
        <v>10.810669091715431</v>
      </c>
      <c r="E40" s="97">
        <f t="shared" si="22"/>
        <v>3.3019926292613327E-2</v>
      </c>
      <c r="F40" s="97"/>
      <c r="G40" s="98">
        <f t="shared" si="23"/>
        <v>11.992129615886517</v>
      </c>
      <c r="H40" s="97">
        <f t="shared" si="24"/>
        <v>3.3019926292613327E-2</v>
      </c>
      <c r="I40" s="72"/>
      <c r="J40" s="99">
        <f t="shared" si="25"/>
        <v>6</v>
      </c>
      <c r="K40" s="72"/>
      <c r="L40" s="16">
        <v>2458217.2711109999</v>
      </c>
      <c r="M40" s="17">
        <v>-11.6059436152622</v>
      </c>
      <c r="N40" s="17">
        <v>-10.301876305598199</v>
      </c>
      <c r="O40" s="17">
        <v>-12.1475979328367</v>
      </c>
      <c r="P40" s="17">
        <v>-11.0546533435458</v>
      </c>
      <c r="Q40" s="17">
        <v>-10.431489242267</v>
      </c>
      <c r="R40" s="17">
        <v>-11.8476458379701</v>
      </c>
      <c r="S40" s="17">
        <v>-9.97648941193175</v>
      </c>
      <c r="T40" s="17">
        <v>-9.7837704763835607</v>
      </c>
      <c r="U40" s="17"/>
      <c r="V40" s="17"/>
      <c r="W40" s="17"/>
      <c r="X40" s="70">
        <f t="shared" si="5"/>
        <v>2458217.2711109999</v>
      </c>
      <c r="Y40" s="17">
        <v>-11.4816113222042</v>
      </c>
      <c r="Z40" s="17">
        <v>-9.8262062791134106</v>
      </c>
      <c r="AA40" s="17">
        <v>-11.7639513090525</v>
      </c>
      <c r="AB40" s="17">
        <v>-10.6822252451084</v>
      </c>
      <c r="AC40" s="17">
        <v>-9.8753672342514207</v>
      </c>
      <c r="AD40" s="17">
        <v>-11.3266902978286</v>
      </c>
      <c r="AE40" s="17">
        <v>-9.5616237788575695</v>
      </c>
      <c r="AF40" s="17">
        <v>-9.6241055273783296</v>
      </c>
      <c r="AG40" s="17"/>
      <c r="AH40" s="17"/>
      <c r="AI40" s="18"/>
      <c r="AJ40" s="70">
        <f t="shared" si="26"/>
        <v>2458217.2711109999</v>
      </c>
      <c r="AK40" s="17">
        <v>-10.5505386648168</v>
      </c>
      <c r="AL40" s="17">
        <v>-9.7012592052656608</v>
      </c>
      <c r="AM40" s="17">
        <v>-11.283426937734101</v>
      </c>
      <c r="AN40" s="17">
        <v>-10.1957747072614</v>
      </c>
      <c r="AO40" s="17">
        <v>-9.7898483918792003</v>
      </c>
      <c r="AP40" s="17">
        <v>-11.143198498435</v>
      </c>
      <c r="AQ40" s="17">
        <v>-9.1914250801612596</v>
      </c>
      <c r="AR40" s="17">
        <v>-8.9660074587516192</v>
      </c>
      <c r="AS40" s="17"/>
      <c r="AT40" s="17"/>
      <c r="AU40" s="18"/>
      <c r="AV40" s="72"/>
      <c r="AW40" s="72"/>
      <c r="AX40" s="100">
        <f t="shared" si="6"/>
        <v>41470.213772184223</v>
      </c>
      <c r="AY40" s="100">
        <f t="shared" si="7"/>
        <v>13968.573728444986</v>
      </c>
      <c r="AZ40" s="100">
        <f t="shared" si="8"/>
        <v>72734.132396579196</v>
      </c>
      <c r="BA40" s="100">
        <f t="shared" si="9"/>
        <v>26560.795655476068</v>
      </c>
      <c r="BB40" s="100">
        <f t="shared" si="10"/>
        <v>15773.575399211517</v>
      </c>
      <c r="BC40" s="100">
        <f t="shared" si="11"/>
        <v>57360.055681097168</v>
      </c>
      <c r="BD40" s="100">
        <f t="shared" si="12"/>
        <v>9993.8035125442475</v>
      </c>
      <c r="BE40" s="100">
        <f t="shared" si="13"/>
        <v>8034.7728680471373</v>
      </c>
      <c r="BF40" s="100" t="str">
        <f t="shared" si="14"/>
        <v/>
      </c>
      <c r="BG40" s="100" t="str">
        <f t="shared" si="15"/>
        <v/>
      </c>
      <c r="BH40" s="100" t="str">
        <f t="shared" si="16"/>
        <v/>
      </c>
      <c r="BI40" s="72"/>
      <c r="BJ40" s="72"/>
      <c r="BK40" s="72">
        <f t="shared" si="27"/>
        <v>-11.544340685217417</v>
      </c>
      <c r="BL40" s="72">
        <f t="shared" si="28"/>
        <v>-10.362880161046331</v>
      </c>
      <c r="BM40" s="72">
        <f t="shared" si="29"/>
        <v>-12.154345656885688</v>
      </c>
      <c r="BN40" s="72">
        <f t="shared" si="30"/>
        <v>-11.060602701552362</v>
      </c>
      <c r="BO40" s="72">
        <f t="shared" si="31"/>
        <v>-10.494825365242175</v>
      </c>
      <c r="BP40" s="72">
        <f t="shared" si="32"/>
        <v>-11.896523910606016</v>
      </c>
      <c r="BQ40" s="72">
        <f t="shared" si="33"/>
        <v>-9.9993270163944317</v>
      </c>
      <c r="BR40" s="72">
        <f t="shared" si="34"/>
        <v>-9.7624340109164169</v>
      </c>
      <c r="BS40" s="72" t="str">
        <f t="shared" si="35"/>
        <v/>
      </c>
      <c r="BT40" s="72" t="str">
        <f t="shared" si="36"/>
        <v/>
      </c>
      <c r="BU40" s="72" t="str">
        <f t="shared" si="37"/>
        <v/>
      </c>
      <c r="BV40" s="72"/>
      <c r="BW40" s="72"/>
      <c r="BX40" s="97">
        <f t="shared" si="38"/>
        <v>10.810669091715431</v>
      </c>
      <c r="BY40" s="97">
        <f t="shared" si="39"/>
        <v>3.3019926292613327E-2</v>
      </c>
      <c r="BZ40" s="97">
        <f t="shared" si="40"/>
        <v>10.800004971668271</v>
      </c>
      <c r="CA40" s="97">
        <f t="shared" si="41"/>
        <v>10.828262016334945</v>
      </c>
      <c r="CB40" s="97">
        <f t="shared" si="42"/>
        <v>10.855484680024757</v>
      </c>
      <c r="CC40" s="97">
        <f t="shared" si="43"/>
        <v>10.820183225388599</v>
      </c>
      <c r="CD40" s="97">
        <f t="shared" si="44"/>
        <v>10.802986331177015</v>
      </c>
      <c r="CE40" s="97">
        <f t="shared" si="45"/>
        <v>10.757093325699</v>
      </c>
      <c r="CF40" s="97" t="str">
        <f t="shared" si="46"/>
        <v/>
      </c>
      <c r="CG40" s="97" t="str">
        <f t="shared" si="47"/>
        <v/>
      </c>
      <c r="CH40" s="97" t="str">
        <f t="shared" si="48"/>
        <v/>
      </c>
      <c r="CI40" s="72"/>
      <c r="CJ40" s="72"/>
      <c r="CK40" s="97">
        <f t="shared" si="49"/>
        <v>11.992129615886517</v>
      </c>
      <c r="CL40" s="97">
        <f t="shared" si="50"/>
        <v>3.3019926292613327E-2</v>
      </c>
      <c r="CM40" s="72">
        <f t="shared" si="51"/>
        <v>11.981465495839357</v>
      </c>
      <c r="CN40" s="72">
        <f t="shared" si="52"/>
        <v>12.009722540506031</v>
      </c>
      <c r="CO40" s="72">
        <f t="shared" si="53"/>
        <v>12.036945204195844</v>
      </c>
      <c r="CP40" s="72">
        <f t="shared" si="54"/>
        <v>12.001643749559685</v>
      </c>
      <c r="CQ40" s="72">
        <f t="shared" si="55"/>
        <v>11.984446855348102</v>
      </c>
      <c r="CR40" s="72">
        <f t="shared" si="56"/>
        <v>11.938553849870086</v>
      </c>
      <c r="CS40" s="72" t="str">
        <f t="shared" si="57"/>
        <v/>
      </c>
      <c r="CT40" s="72" t="str">
        <f t="shared" si="58"/>
        <v/>
      </c>
      <c r="CU40" s="72" t="str">
        <f t="shared" si="59"/>
        <v/>
      </c>
    </row>
    <row r="41" spans="1:99" x14ac:dyDescent="0.2">
      <c r="A41" s="74">
        <v>6</v>
      </c>
      <c r="B41" s="79">
        <f>IF(AND($B$3&lt;&gt;"",$C$3&lt;&gt;"",$B$4&lt;&gt;"",$C$4&lt;&gt;"",L41&lt;&gt;""),AirMass($B$3,$C$3,$B$4,$C$4,L41),"")</f>
        <v>1.0061863567265081</v>
      </c>
      <c r="C41" s="81">
        <f t="shared" si="20"/>
        <v>2458217.2716089999</v>
      </c>
      <c r="D41" s="93">
        <f t="shared" si="21"/>
        <v>10.835049884190099</v>
      </c>
      <c r="E41" s="97">
        <f t="shared" si="22"/>
        <v>2.8402931977887253E-2</v>
      </c>
      <c r="F41" s="97"/>
      <c r="G41" s="98">
        <f t="shared" si="23"/>
        <v>12.0065431518686</v>
      </c>
      <c r="H41" s="97">
        <f t="shared" si="24"/>
        <v>2.8402931977887257E-2</v>
      </c>
      <c r="I41" s="72"/>
      <c r="J41" s="99">
        <f t="shared" si="25"/>
        <v>6</v>
      </c>
      <c r="K41" s="72"/>
      <c r="L41" s="16">
        <v>2458217.2716089999</v>
      </c>
      <c r="M41" s="17">
        <v>-11.594014219671999</v>
      </c>
      <c r="N41" s="17">
        <v>-10.300380452953499</v>
      </c>
      <c r="O41" s="17">
        <v>-12.1451045067195</v>
      </c>
      <c r="P41" s="17">
        <v>-11.0424653303153</v>
      </c>
      <c r="Q41" s="17">
        <v>-10.4531653024346</v>
      </c>
      <c r="R41" s="17">
        <v>-11.849800683702099</v>
      </c>
      <c r="S41" s="17">
        <v>-9.9707349470212705</v>
      </c>
      <c r="T41" s="17">
        <v>-9.8300352895953296</v>
      </c>
      <c r="U41" s="17"/>
      <c r="V41" s="17"/>
      <c r="W41" s="17"/>
      <c r="X41" s="70">
        <f t="shared" si="5"/>
        <v>2458217.2716089999</v>
      </c>
      <c r="Y41" s="17">
        <v>-11.4847267611436</v>
      </c>
      <c r="Z41" s="17">
        <v>-9.7040848013365508</v>
      </c>
      <c r="AA41" s="17">
        <v>-11.7629821863201</v>
      </c>
      <c r="AB41" s="17">
        <v>-10.7114104105836</v>
      </c>
      <c r="AC41" s="17">
        <v>-9.9074307652257598</v>
      </c>
      <c r="AD41" s="17">
        <v>-11.3683872516202</v>
      </c>
      <c r="AE41" s="17">
        <v>-9.4951841573767002</v>
      </c>
      <c r="AF41" s="17">
        <v>-9.4885209715310808</v>
      </c>
      <c r="AG41" s="17"/>
      <c r="AH41" s="17"/>
      <c r="AI41" s="18"/>
      <c r="AJ41" s="70">
        <f t="shared" si="26"/>
        <v>2458217.2716089999</v>
      </c>
      <c r="AK41" s="17">
        <v>-10.584306327497901</v>
      </c>
      <c r="AL41" s="17">
        <v>-9.6346156655884396</v>
      </c>
      <c r="AM41" s="17">
        <v>-11.3348436898375</v>
      </c>
      <c r="AN41" s="17">
        <v>-10.2022416677416</v>
      </c>
      <c r="AO41" s="17">
        <v>-9.8120611760825103</v>
      </c>
      <c r="AP41" s="17">
        <v>-11.0838747161605</v>
      </c>
      <c r="AQ41" s="17">
        <v>-9.2225139622285806</v>
      </c>
      <c r="AR41" s="17">
        <v>-9.0935913962658006</v>
      </c>
      <c r="AS41" s="17"/>
      <c r="AT41" s="17"/>
      <c r="AU41" s="18"/>
      <c r="AV41" s="72"/>
      <c r="AW41" s="72"/>
      <c r="AX41" s="100">
        <f t="shared" si="6"/>
        <v>41138.216948546527</v>
      </c>
      <c r="AY41" s="100">
        <f t="shared" si="7"/>
        <v>13984.539085573102</v>
      </c>
      <c r="AZ41" s="100">
        <f t="shared" si="8"/>
        <v>73090.041808804934</v>
      </c>
      <c r="BA41" s="100">
        <f t="shared" si="9"/>
        <v>26187.296810458753</v>
      </c>
      <c r="BB41" s="100">
        <f t="shared" si="10"/>
        <v>16075.56573311946</v>
      </c>
      <c r="BC41" s="100">
        <f t="shared" si="11"/>
        <v>56710.069222330436</v>
      </c>
      <c r="BD41" s="100">
        <f t="shared" si="12"/>
        <v>10065.820073869443</v>
      </c>
      <c r="BE41" s="100">
        <f t="shared" si="13"/>
        <v>8713.0061384716428</v>
      </c>
      <c r="BF41" s="100" t="str">
        <f t="shared" si="14"/>
        <v/>
      </c>
      <c r="BG41" s="100" t="str">
        <f t="shared" si="15"/>
        <v/>
      </c>
      <c r="BH41" s="100" t="str">
        <f t="shared" si="16"/>
        <v/>
      </c>
      <c r="BI41" s="72"/>
      <c r="BJ41" s="72"/>
      <c r="BK41" s="72">
        <f t="shared" si="27"/>
        <v>-11.535613660412523</v>
      </c>
      <c r="BL41" s="72">
        <f t="shared" si="28"/>
        <v>-10.364120392734019</v>
      </c>
      <c r="BM41" s="72">
        <f t="shared" si="29"/>
        <v>-12.159645525770546</v>
      </c>
      <c r="BN41" s="72">
        <f t="shared" si="30"/>
        <v>-11.045226676485818</v>
      </c>
      <c r="BO41" s="72">
        <f t="shared" si="31"/>
        <v>-10.515415664013776</v>
      </c>
      <c r="BP41" s="72">
        <f t="shared" si="32"/>
        <v>-11.884150443504089</v>
      </c>
      <c r="BQ41" s="72">
        <f t="shared" si="33"/>
        <v>-10.007122907835091</v>
      </c>
      <c r="BR41" s="72">
        <f t="shared" si="34"/>
        <v>-9.8504200500064023</v>
      </c>
      <c r="BS41" s="72" t="str">
        <f t="shared" si="35"/>
        <v/>
      </c>
      <c r="BT41" s="72" t="str">
        <f t="shared" si="36"/>
        <v/>
      </c>
      <c r="BU41" s="72" t="str">
        <f t="shared" si="37"/>
        <v/>
      </c>
      <c r="BV41" s="72"/>
      <c r="BW41" s="72"/>
      <c r="BX41" s="97">
        <f t="shared" si="38"/>
        <v>10.835049884190099</v>
      </c>
      <c r="BY41" s="97">
        <f t="shared" si="39"/>
        <v>2.8402931977887253E-2</v>
      </c>
      <c r="BZ41" s="97">
        <f t="shared" si="40"/>
        <v>10.814031865358023</v>
      </c>
      <c r="CA41" s="97">
        <f t="shared" si="41"/>
        <v>10.821613016073295</v>
      </c>
      <c r="CB41" s="97">
        <f t="shared" si="42"/>
        <v>10.884802003601253</v>
      </c>
      <c r="CC41" s="97">
        <f t="shared" si="43"/>
        <v>10.816536783091566</v>
      </c>
      <c r="CD41" s="97">
        <f t="shared" si="44"/>
        <v>10.81950924742257</v>
      </c>
      <c r="CE41" s="97">
        <f t="shared" si="45"/>
        <v>10.853806389593879</v>
      </c>
      <c r="CF41" s="97" t="str">
        <f t="shared" si="46"/>
        <v/>
      </c>
      <c r="CG41" s="97" t="str">
        <f t="shared" si="47"/>
        <v/>
      </c>
      <c r="CH41" s="97" t="str">
        <f t="shared" si="48"/>
        <v/>
      </c>
      <c r="CI41" s="72"/>
      <c r="CJ41" s="72"/>
      <c r="CK41" s="97">
        <f t="shared" si="49"/>
        <v>12.0065431518686</v>
      </c>
      <c r="CL41" s="97">
        <f t="shared" si="50"/>
        <v>2.8402931977887257E-2</v>
      </c>
      <c r="CM41" s="72">
        <f t="shared" si="51"/>
        <v>11.985525133036527</v>
      </c>
      <c r="CN41" s="72">
        <f t="shared" si="52"/>
        <v>11.993106283751798</v>
      </c>
      <c r="CO41" s="72">
        <f t="shared" si="53"/>
        <v>12.056295271279756</v>
      </c>
      <c r="CP41" s="72">
        <f t="shared" si="54"/>
        <v>11.988030050770069</v>
      </c>
      <c r="CQ41" s="72">
        <f t="shared" si="55"/>
        <v>11.991002515101073</v>
      </c>
      <c r="CR41" s="72">
        <f t="shared" si="56"/>
        <v>12.025299657272383</v>
      </c>
      <c r="CS41" s="72" t="str">
        <f t="shared" si="57"/>
        <v/>
      </c>
      <c r="CT41" s="72" t="str">
        <f t="shared" si="58"/>
        <v/>
      </c>
      <c r="CU41" s="72" t="str">
        <f t="shared" si="59"/>
        <v/>
      </c>
    </row>
    <row r="42" spans="1:99" x14ac:dyDescent="0.2">
      <c r="A42" s="74">
        <v>7</v>
      </c>
      <c r="B42" s="79">
        <f>IF(AND($B$3&lt;&gt;"",$C$3&lt;&gt;"",$B$4&lt;&gt;"",$C$4&lt;&gt;"",L42&lt;&gt;""),AirMass($B$3,$C$3,$B$4,$C$4,L42),"")</f>
        <v>1.0062179351692935</v>
      </c>
      <c r="C42" s="81">
        <f t="shared" si="20"/>
        <v>2458217.2721060002</v>
      </c>
      <c r="D42" s="93">
        <f t="shared" si="21"/>
        <v>10.822806797836451</v>
      </c>
      <c r="E42" s="97">
        <f t="shared" si="22"/>
        <v>9.9998484194772051E-3</v>
      </c>
      <c r="F42" s="97"/>
      <c r="G42" s="98">
        <f t="shared" si="23"/>
        <v>11.977734996183559</v>
      </c>
      <c r="H42" s="97">
        <f t="shared" si="24"/>
        <v>9.9998484194772051E-3</v>
      </c>
      <c r="I42" s="72"/>
      <c r="J42" s="99">
        <f t="shared" si="25"/>
        <v>6</v>
      </c>
      <c r="K42" s="72"/>
      <c r="L42" s="16">
        <v>2458217.2721060002</v>
      </c>
      <c r="M42" s="17">
        <v>-11.609046113427</v>
      </c>
      <c r="N42" s="17">
        <v>-10.3038240436357</v>
      </c>
      <c r="O42" s="17">
        <v>-12.1569027713641</v>
      </c>
      <c r="P42" s="17">
        <v>-11.055409881258701</v>
      </c>
      <c r="Q42" s="17">
        <v>-10.416165877336701</v>
      </c>
      <c r="R42" s="17">
        <v>-11.8399066270497</v>
      </c>
      <c r="S42" s="17">
        <v>-9.9950725775084095</v>
      </c>
      <c r="T42" s="17">
        <v>-9.8443868895367999</v>
      </c>
      <c r="U42" s="17"/>
      <c r="V42" s="17"/>
      <c r="W42" s="17"/>
      <c r="X42" s="70">
        <f t="shared" si="5"/>
        <v>2458217.2721060002</v>
      </c>
      <c r="Y42" s="17">
        <v>-11.491319135621801</v>
      </c>
      <c r="Z42" s="17">
        <v>-9.7722508722236192</v>
      </c>
      <c r="AA42" s="17">
        <v>-11.774452647993501</v>
      </c>
      <c r="AB42" s="17">
        <v>-10.7058258637626</v>
      </c>
      <c r="AC42" s="17">
        <v>-9.8865522840837095</v>
      </c>
      <c r="AD42" s="17">
        <v>-11.31757902937</v>
      </c>
      <c r="AE42" s="17">
        <v>-9.4470853722176908</v>
      </c>
      <c r="AF42" s="17">
        <v>-9.5832635404390398</v>
      </c>
      <c r="AG42" s="17"/>
      <c r="AH42" s="17"/>
      <c r="AI42" s="18"/>
      <c r="AJ42" s="70">
        <f t="shared" si="26"/>
        <v>2458217.2721060002</v>
      </c>
      <c r="AK42" s="17">
        <v>-10.5427303225564</v>
      </c>
      <c r="AL42" s="17">
        <v>-9.8043959877297198</v>
      </c>
      <c r="AM42" s="17">
        <v>-11.331857916626401</v>
      </c>
      <c r="AN42" s="17">
        <v>-10.2048823214941</v>
      </c>
      <c r="AO42" s="17">
        <v>-9.7482718171747003</v>
      </c>
      <c r="AP42" s="17">
        <v>-11.1017359358548</v>
      </c>
      <c r="AQ42" s="17">
        <v>-9.1605414747361102</v>
      </c>
      <c r="AR42" s="17">
        <v>-8.9753932501157507</v>
      </c>
      <c r="AS42" s="17"/>
      <c r="AT42" s="17"/>
      <c r="AU42" s="18"/>
      <c r="AV42" s="72"/>
      <c r="AW42" s="72"/>
      <c r="AX42" s="100">
        <f t="shared" si="6"/>
        <v>41487.153937499752</v>
      </c>
      <c r="AY42" s="100">
        <f t="shared" si="7"/>
        <v>14319.978418543418</v>
      </c>
      <c r="AZ42" s="100">
        <f t="shared" si="8"/>
        <v>73740.150645496964</v>
      </c>
      <c r="BA42" s="100">
        <f t="shared" si="9"/>
        <v>26529.787881852397</v>
      </c>
      <c r="BB42" s="100">
        <f t="shared" si="10"/>
        <v>15446.283046010431</v>
      </c>
      <c r="BC42" s="100">
        <f t="shared" si="11"/>
        <v>56679.000869738797</v>
      </c>
      <c r="BD42" s="100">
        <f t="shared" si="12"/>
        <v>10252.862490675885</v>
      </c>
      <c r="BE42" s="100">
        <f t="shared" si="13"/>
        <v>8568.1895560680841</v>
      </c>
      <c r="BF42" s="100" t="str">
        <f t="shared" si="14"/>
        <v/>
      </c>
      <c r="BG42" s="100" t="str">
        <f t="shared" si="15"/>
        <v/>
      </c>
      <c r="BH42" s="100" t="str">
        <f t="shared" si="16"/>
        <v/>
      </c>
      <c r="BI42" s="72"/>
      <c r="BJ42" s="72"/>
      <c r="BK42" s="72">
        <f t="shared" si="27"/>
        <v>-11.544784106978765</v>
      </c>
      <c r="BL42" s="72">
        <f t="shared" si="28"/>
        <v>-10.389855908631658</v>
      </c>
      <c r="BM42" s="72">
        <f t="shared" si="29"/>
        <v>-12.169260051253669</v>
      </c>
      <c r="BN42" s="72">
        <f t="shared" si="30"/>
        <v>-11.059334444018273</v>
      </c>
      <c r="BO42" s="72">
        <f t="shared" si="31"/>
        <v>-10.472059972053202</v>
      </c>
      <c r="BP42" s="72">
        <f t="shared" si="32"/>
        <v>-11.883555464886705</v>
      </c>
      <c r="BQ42" s="72">
        <f t="shared" si="33"/>
        <v>-10.027112831857428</v>
      </c>
      <c r="BR42" s="72">
        <f t="shared" si="34"/>
        <v>-9.8322226648220283</v>
      </c>
      <c r="BS42" s="72" t="str">
        <f t="shared" si="35"/>
        <v/>
      </c>
      <c r="BT42" s="72" t="str">
        <f t="shared" si="36"/>
        <v/>
      </c>
      <c r="BU42" s="72" t="str">
        <f t="shared" si="37"/>
        <v/>
      </c>
      <c r="BV42" s="72"/>
      <c r="BW42" s="72"/>
      <c r="BX42" s="97">
        <f t="shared" si="38"/>
        <v>10.822806797836451</v>
      </c>
      <c r="BY42" s="97">
        <f t="shared" si="39"/>
        <v>9.9998484194772051E-3</v>
      </c>
      <c r="BZ42" s="97">
        <f t="shared" si="40"/>
        <v>10.814475944274903</v>
      </c>
      <c r="CA42" s="97">
        <f t="shared" si="41"/>
        <v>10.826550337039507</v>
      </c>
      <c r="CB42" s="97">
        <f t="shared" si="42"/>
        <v>10.832275865074436</v>
      </c>
      <c r="CC42" s="97">
        <f t="shared" si="43"/>
        <v>10.806771357907939</v>
      </c>
      <c r="CD42" s="97">
        <f t="shared" si="44"/>
        <v>10.830328724878663</v>
      </c>
      <c r="CE42" s="97">
        <f t="shared" si="45"/>
        <v>10.826438557843263</v>
      </c>
      <c r="CF42" s="97" t="str">
        <f t="shared" si="46"/>
        <v/>
      </c>
      <c r="CG42" s="97" t="str">
        <f t="shared" si="47"/>
        <v/>
      </c>
      <c r="CH42" s="97" t="str">
        <f t="shared" si="48"/>
        <v/>
      </c>
      <c r="CI42" s="72"/>
      <c r="CJ42" s="72"/>
      <c r="CK42" s="97">
        <f t="shared" si="49"/>
        <v>11.977734996183559</v>
      </c>
      <c r="CL42" s="97">
        <f t="shared" si="50"/>
        <v>9.9998484194772051E-3</v>
      </c>
      <c r="CM42" s="72">
        <f t="shared" si="51"/>
        <v>11.969404142622011</v>
      </c>
      <c r="CN42" s="72">
        <f t="shared" si="52"/>
        <v>11.981478535386614</v>
      </c>
      <c r="CO42" s="72">
        <f t="shared" si="53"/>
        <v>11.987204063421544</v>
      </c>
      <c r="CP42" s="72">
        <f t="shared" si="54"/>
        <v>11.961699556255047</v>
      </c>
      <c r="CQ42" s="72">
        <f t="shared" si="55"/>
        <v>11.985256923225771</v>
      </c>
      <c r="CR42" s="72">
        <f t="shared" si="56"/>
        <v>11.98136675619037</v>
      </c>
      <c r="CS42" s="72" t="str">
        <f t="shared" si="57"/>
        <v/>
      </c>
      <c r="CT42" s="72" t="str">
        <f t="shared" si="58"/>
        <v/>
      </c>
      <c r="CU42" s="72" t="str">
        <f t="shared" si="59"/>
        <v/>
      </c>
    </row>
    <row r="43" spans="1:99" x14ac:dyDescent="0.2">
      <c r="A43" s="74">
        <v>8</v>
      </c>
      <c r="B43" s="79">
        <f>IF(AND($B$3&lt;&gt;"",$C$3&lt;&gt;"",$B$4&lt;&gt;"",$C$4&lt;&gt;"",L43&lt;&gt;""),AirMass($B$3,$C$3,$B$4,$C$4,L43),"")</f>
        <v>1.006254060878836</v>
      </c>
      <c r="C43" s="81">
        <f t="shared" si="20"/>
        <v>2458217.2726039998</v>
      </c>
      <c r="D43" s="93">
        <f t="shared" si="21"/>
        <v>10.811603863467434</v>
      </c>
      <c r="E43" s="97">
        <f t="shared" si="22"/>
        <v>1.7949163558580238E-2</v>
      </c>
      <c r="F43" s="97"/>
      <c r="G43" s="98">
        <f t="shared" si="23"/>
        <v>12.039950601784597</v>
      </c>
      <c r="H43" s="97">
        <f t="shared" si="24"/>
        <v>1.7949163558580238E-2</v>
      </c>
      <c r="I43" s="72"/>
      <c r="J43" s="99">
        <f t="shared" si="25"/>
        <v>6</v>
      </c>
      <c r="K43" s="72"/>
      <c r="L43" s="16">
        <v>2458217.2726039998</v>
      </c>
      <c r="M43" s="17">
        <v>-11.603129659131101</v>
      </c>
      <c r="N43" s="17">
        <v>-10.262227879433</v>
      </c>
      <c r="O43" s="17">
        <v>-12.159481828210399</v>
      </c>
      <c r="P43" s="17">
        <v>-11.045856637469001</v>
      </c>
      <c r="Q43" s="17">
        <v>-10.3930009312402</v>
      </c>
      <c r="R43" s="17">
        <v>-11.8519432893846</v>
      </c>
      <c r="S43" s="17">
        <v>-9.9256458839403106</v>
      </c>
      <c r="T43" s="17">
        <v>-9.82313210047033</v>
      </c>
      <c r="U43" s="17"/>
      <c r="V43" s="17"/>
      <c r="W43" s="17"/>
      <c r="X43" s="70">
        <f t="shared" si="5"/>
        <v>2458217.2726039998</v>
      </c>
      <c r="Y43" s="17">
        <v>-11.490249705845899</v>
      </c>
      <c r="Z43" s="17">
        <v>-9.7904624685241792</v>
      </c>
      <c r="AA43" s="17">
        <v>-11.811751921715601</v>
      </c>
      <c r="AB43" s="17">
        <v>-10.7122598585142</v>
      </c>
      <c r="AC43" s="17">
        <v>-9.9493933419819793</v>
      </c>
      <c r="AD43" s="17">
        <v>-11.360770839030501</v>
      </c>
      <c r="AE43" s="17">
        <v>-9.3614111398644901</v>
      </c>
      <c r="AF43" s="17">
        <v>-9.5806119049843605</v>
      </c>
      <c r="AG43" s="17"/>
      <c r="AH43" s="17"/>
      <c r="AI43" s="18"/>
      <c r="AJ43" s="70">
        <f t="shared" si="26"/>
        <v>2458217.2726039998</v>
      </c>
      <c r="AK43" s="17">
        <v>-10.5710662667611</v>
      </c>
      <c r="AL43" s="17">
        <v>-9.6114372318819097</v>
      </c>
      <c r="AM43" s="17">
        <v>-11.318960695559699</v>
      </c>
      <c r="AN43" s="17">
        <v>-10.208199882346101</v>
      </c>
      <c r="AO43" s="17">
        <v>-9.8177863331850403</v>
      </c>
      <c r="AP43" s="17">
        <v>-11.105860437436901</v>
      </c>
      <c r="AQ43" s="17">
        <v>-9.1678698015822295</v>
      </c>
      <c r="AR43" s="17">
        <v>-9.1066154452407506</v>
      </c>
      <c r="AS43" s="17"/>
      <c r="AT43" s="17"/>
      <c r="AU43" s="18"/>
      <c r="AV43" s="72"/>
      <c r="AW43" s="72"/>
      <c r="AX43" s="100">
        <f t="shared" si="6"/>
        <v>41397.006527322497</v>
      </c>
      <c r="AY43" s="100">
        <f t="shared" si="7"/>
        <v>13354.580260028388</v>
      </c>
      <c r="AZ43" s="100">
        <f t="shared" si="8"/>
        <v>73425.821639891597</v>
      </c>
      <c r="BA43" s="100">
        <f t="shared" si="9"/>
        <v>26287.499376366024</v>
      </c>
      <c r="BB43" s="100">
        <f t="shared" si="10"/>
        <v>15199.556126381109</v>
      </c>
      <c r="BC43" s="100">
        <f t="shared" si="11"/>
        <v>57047.701540609451</v>
      </c>
      <c r="BD43" s="100">
        <f t="shared" si="12"/>
        <v>9737.2778610392525</v>
      </c>
      <c r="BE43" s="100">
        <f t="shared" si="13"/>
        <v>8565.6078787610077</v>
      </c>
      <c r="BF43" s="100" t="str">
        <f t="shared" si="14"/>
        <v/>
      </c>
      <c r="BG43" s="100" t="str">
        <f t="shared" si="15"/>
        <v/>
      </c>
      <c r="BH43" s="100" t="str">
        <f t="shared" si="16"/>
        <v/>
      </c>
      <c r="BI43" s="72"/>
      <c r="BJ43" s="72"/>
      <c r="BK43" s="72">
        <f t="shared" si="27"/>
        <v>-11.542422344609701</v>
      </c>
      <c r="BL43" s="72">
        <f t="shared" si="28"/>
        <v>-10.31407560629254</v>
      </c>
      <c r="BM43" s="72">
        <f t="shared" si="29"/>
        <v>-12.164622037516359</v>
      </c>
      <c r="BN43" s="72">
        <f t="shared" si="30"/>
        <v>-11.049373188478381</v>
      </c>
      <c r="BO43" s="72">
        <f t="shared" si="31"/>
        <v>-10.454577263500404</v>
      </c>
      <c r="BP43" s="72">
        <f t="shared" si="32"/>
        <v>-11.890595378312449</v>
      </c>
      <c r="BQ43" s="72">
        <f t="shared" si="33"/>
        <v>-9.9710939078118734</v>
      </c>
      <c r="BR43" s="72">
        <f t="shared" si="34"/>
        <v>-9.8318954728433479</v>
      </c>
      <c r="BS43" s="72" t="str">
        <f t="shared" si="35"/>
        <v/>
      </c>
      <c r="BT43" s="72" t="str">
        <f t="shared" si="36"/>
        <v/>
      </c>
      <c r="BU43" s="72" t="str">
        <f t="shared" si="37"/>
        <v/>
      </c>
      <c r="BV43" s="72"/>
      <c r="BW43" s="72"/>
      <c r="BX43" s="97">
        <f t="shared" si="38"/>
        <v>10.811603863467434</v>
      </c>
      <c r="BY43" s="97">
        <f t="shared" si="39"/>
        <v>1.7949163558580238E-2</v>
      </c>
      <c r="BZ43" s="97">
        <f t="shared" si="40"/>
        <v>10.812199692906658</v>
      </c>
      <c r="CA43" s="97">
        <f t="shared" si="41"/>
        <v>10.818950843868679</v>
      </c>
      <c r="CB43" s="97">
        <f t="shared" si="42"/>
        <v>10.817154918890703</v>
      </c>
      <c r="CC43" s="97">
        <f t="shared" si="43"/>
        <v>10.816173033702748</v>
      </c>
      <c r="CD43" s="97">
        <f t="shared" si="44"/>
        <v>10.776671563202173</v>
      </c>
      <c r="CE43" s="97">
        <f t="shared" si="45"/>
        <v>10.828473128233647</v>
      </c>
      <c r="CF43" s="97" t="str">
        <f t="shared" si="46"/>
        <v/>
      </c>
      <c r="CG43" s="97" t="str">
        <f t="shared" si="47"/>
        <v/>
      </c>
      <c r="CH43" s="97" t="str">
        <f t="shared" si="48"/>
        <v/>
      </c>
      <c r="CI43" s="72"/>
      <c r="CJ43" s="72"/>
      <c r="CK43" s="97">
        <f t="shared" si="49"/>
        <v>12.039950601784597</v>
      </c>
      <c r="CL43" s="97">
        <f t="shared" si="50"/>
        <v>1.7949163558580238E-2</v>
      </c>
      <c r="CM43" s="72">
        <f t="shared" si="51"/>
        <v>12.040546431223818</v>
      </c>
      <c r="CN43" s="72">
        <f t="shared" si="52"/>
        <v>12.047297582185839</v>
      </c>
      <c r="CO43" s="72">
        <f t="shared" si="53"/>
        <v>12.045501657207863</v>
      </c>
      <c r="CP43" s="72">
        <f t="shared" si="54"/>
        <v>12.044519772019909</v>
      </c>
      <c r="CQ43" s="72">
        <f t="shared" si="55"/>
        <v>12.005018301519334</v>
      </c>
      <c r="CR43" s="72">
        <f t="shared" si="56"/>
        <v>12.056819866550807</v>
      </c>
      <c r="CS43" s="72" t="str">
        <f t="shared" si="57"/>
        <v/>
      </c>
      <c r="CT43" s="72" t="str">
        <f t="shared" si="58"/>
        <v/>
      </c>
      <c r="CU43" s="72" t="str">
        <f t="shared" si="59"/>
        <v/>
      </c>
    </row>
    <row r="44" spans="1:99" x14ac:dyDescent="0.2">
      <c r="A44" s="74">
        <v>9</v>
      </c>
      <c r="B44" s="79">
        <f>IF(AND($B$3&lt;&gt;"",$C$3&lt;&gt;"",$B$4&lt;&gt;"",$C$4&lt;&gt;"",L44&lt;&gt;""),AirMass($B$3,$C$3,$B$4,$C$4,L44),"")</f>
        <v>1.0062947344783775</v>
      </c>
      <c r="C44" s="81">
        <f t="shared" si="20"/>
        <v>2458217.2731019999</v>
      </c>
      <c r="D44" s="93">
        <f t="shared" si="21"/>
        <v>10.854701443052429</v>
      </c>
      <c r="E44" s="97">
        <f t="shared" si="22"/>
        <v>4.5024503080837622E-2</v>
      </c>
      <c r="F44" s="97"/>
      <c r="G44" s="98">
        <f t="shared" si="23"/>
        <v>11.992912209437158</v>
      </c>
      <c r="H44" s="97">
        <f t="shared" si="24"/>
        <v>4.5024503080837622E-2</v>
      </c>
      <c r="I44" s="72"/>
      <c r="J44" s="99">
        <f t="shared" si="25"/>
        <v>6</v>
      </c>
      <c r="K44" s="72"/>
      <c r="L44" s="16">
        <v>2458217.2731019999</v>
      </c>
      <c r="M44" s="17">
        <v>-11.594099513396699</v>
      </c>
      <c r="N44" s="17">
        <v>-10.330351989922899</v>
      </c>
      <c r="O44" s="17">
        <v>-12.1535715154443</v>
      </c>
      <c r="P44" s="17">
        <v>-11.045839045227</v>
      </c>
      <c r="Q44" s="17">
        <v>-10.4344220578416</v>
      </c>
      <c r="R44" s="17">
        <v>-11.8474841696077</v>
      </c>
      <c r="S44" s="17">
        <v>-10.0059119478229</v>
      </c>
      <c r="T44" s="17">
        <v>-9.9278583259490993</v>
      </c>
      <c r="U44" s="17"/>
      <c r="V44" s="17"/>
      <c r="W44" s="17"/>
      <c r="X44" s="70">
        <f t="shared" si="5"/>
        <v>2458217.2731019999</v>
      </c>
      <c r="Y44" s="17">
        <v>-11.4996490427078</v>
      </c>
      <c r="Z44" s="17">
        <v>-9.7657412100283505</v>
      </c>
      <c r="AA44" s="17">
        <v>-11.7692052084653</v>
      </c>
      <c r="AB44" s="17">
        <v>-10.691992381665701</v>
      </c>
      <c r="AC44" s="17">
        <v>-9.9540868990541505</v>
      </c>
      <c r="AD44" s="17">
        <v>-11.3437764337235</v>
      </c>
      <c r="AE44" s="17">
        <v>-9.4721235903420808</v>
      </c>
      <c r="AF44" s="17">
        <v>-9.5820964180597201</v>
      </c>
      <c r="AG44" s="17"/>
      <c r="AH44" s="17"/>
      <c r="AI44" s="18"/>
      <c r="AJ44" s="70">
        <f t="shared" si="26"/>
        <v>2458217.2731019999</v>
      </c>
      <c r="AK44" s="17">
        <v>-10.596871098203099</v>
      </c>
      <c r="AL44" s="17">
        <v>-9.6987155536367808</v>
      </c>
      <c r="AM44" s="17">
        <v>-11.331116751600399</v>
      </c>
      <c r="AN44" s="17">
        <v>-10.2058912834963</v>
      </c>
      <c r="AO44" s="17">
        <v>-9.7397697173033393</v>
      </c>
      <c r="AP44" s="17">
        <v>-11.1046312504378</v>
      </c>
      <c r="AQ44" s="17">
        <v>-9.2725185720844099</v>
      </c>
      <c r="AR44" s="17">
        <v>-9.1035817528228797</v>
      </c>
      <c r="AS44" s="17"/>
      <c r="AT44" s="17"/>
      <c r="AU44" s="18"/>
      <c r="AV44" s="72"/>
      <c r="AW44" s="72"/>
      <c r="AX44" s="100">
        <f t="shared" si="6"/>
        <v>41097.956271342438</v>
      </c>
      <c r="AY44" s="100">
        <f t="shared" si="7"/>
        <v>14405.751508661646</v>
      </c>
      <c r="AZ44" s="100">
        <f t="shared" si="8"/>
        <v>73558.533778233686</v>
      </c>
      <c r="BA44" s="100">
        <f t="shared" si="9"/>
        <v>26349.786999280015</v>
      </c>
      <c r="BB44" s="100">
        <f t="shared" si="10"/>
        <v>15559.752500868966</v>
      </c>
      <c r="BC44" s="100">
        <f t="shared" si="11"/>
        <v>56920.336730602343</v>
      </c>
      <c r="BD44" s="100">
        <f t="shared" si="12"/>
        <v>10487.343282137528</v>
      </c>
      <c r="BE44" s="100">
        <f t="shared" si="13"/>
        <v>9420.1759680900941</v>
      </c>
      <c r="BF44" s="100" t="str">
        <f t="shared" si="14"/>
        <v/>
      </c>
      <c r="BG44" s="100" t="str">
        <f t="shared" si="15"/>
        <v/>
      </c>
      <c r="BH44" s="100" t="str">
        <f t="shared" si="16"/>
        <v/>
      </c>
      <c r="BI44" s="72"/>
      <c r="BJ44" s="72"/>
      <c r="BK44" s="72">
        <f t="shared" si="27"/>
        <v>-11.534550564291937</v>
      </c>
      <c r="BL44" s="72">
        <f t="shared" si="28"/>
        <v>-10.396339797907208</v>
      </c>
      <c r="BM44" s="72">
        <f t="shared" si="29"/>
        <v>-12.166582659953416</v>
      </c>
      <c r="BN44" s="72">
        <f t="shared" si="30"/>
        <v>-11.051942772266933</v>
      </c>
      <c r="BO44" s="72">
        <f t="shared" si="31"/>
        <v>-10.480006711653175</v>
      </c>
      <c r="BP44" s="72">
        <f t="shared" si="32"/>
        <v>-11.888168651572162</v>
      </c>
      <c r="BQ44" s="72">
        <f t="shared" si="33"/>
        <v>-10.051663709988452</v>
      </c>
      <c r="BR44" s="72">
        <f t="shared" si="34"/>
        <v>-9.9351475386320711</v>
      </c>
      <c r="BS44" s="72" t="str">
        <f t="shared" si="35"/>
        <v/>
      </c>
      <c r="BT44" s="72" t="str">
        <f t="shared" si="36"/>
        <v/>
      </c>
      <c r="BU44" s="72" t="str">
        <f t="shared" si="37"/>
        <v/>
      </c>
      <c r="BV44" s="72"/>
      <c r="BW44" s="72"/>
      <c r="BX44" s="97">
        <f t="shared" si="38"/>
        <v>10.854701443052429</v>
      </c>
      <c r="BY44" s="97">
        <f t="shared" si="39"/>
        <v>4.5024503080837622E-2</v>
      </c>
      <c r="BZ44" s="97">
        <f t="shared" si="40"/>
        <v>10.822032095661479</v>
      </c>
      <c r="CA44" s="97">
        <f t="shared" si="41"/>
        <v>10.829392207974996</v>
      </c>
      <c r="CB44" s="97">
        <f t="shared" si="42"/>
        <v>10.850456147361237</v>
      </c>
      <c r="CC44" s="97">
        <f t="shared" si="43"/>
        <v>10.821618087280225</v>
      </c>
      <c r="CD44" s="97">
        <f t="shared" si="44"/>
        <v>10.865113145696515</v>
      </c>
      <c r="CE44" s="97">
        <f t="shared" si="45"/>
        <v>10.939596974340134</v>
      </c>
      <c r="CF44" s="97" t="str">
        <f t="shared" si="46"/>
        <v/>
      </c>
      <c r="CG44" s="97" t="str">
        <f t="shared" si="47"/>
        <v/>
      </c>
      <c r="CH44" s="97" t="str">
        <f t="shared" si="48"/>
        <v/>
      </c>
      <c r="CI44" s="72"/>
      <c r="CJ44" s="72"/>
      <c r="CK44" s="97">
        <f t="shared" si="49"/>
        <v>11.992912209437158</v>
      </c>
      <c r="CL44" s="97">
        <f t="shared" si="50"/>
        <v>4.5024503080837622E-2</v>
      </c>
      <c r="CM44" s="72">
        <f t="shared" si="51"/>
        <v>11.960242862046208</v>
      </c>
      <c r="CN44" s="72">
        <f t="shared" si="52"/>
        <v>11.967602974359725</v>
      </c>
      <c r="CO44" s="72">
        <f t="shared" si="53"/>
        <v>11.988666913745966</v>
      </c>
      <c r="CP44" s="72">
        <f t="shared" si="54"/>
        <v>11.959828853664954</v>
      </c>
      <c r="CQ44" s="72">
        <f t="shared" si="55"/>
        <v>12.003323912081244</v>
      </c>
      <c r="CR44" s="72">
        <f t="shared" si="56"/>
        <v>12.077807740724863</v>
      </c>
      <c r="CS44" s="72" t="str">
        <f t="shared" si="57"/>
        <v/>
      </c>
      <c r="CT44" s="72" t="str">
        <f t="shared" si="58"/>
        <v/>
      </c>
      <c r="CU44" s="72" t="str">
        <f t="shared" si="59"/>
        <v/>
      </c>
    </row>
    <row r="45" spans="1:99" x14ac:dyDescent="0.2">
      <c r="A45" s="74">
        <v>10</v>
      </c>
      <c r="B45" s="79">
        <f>IF(AND($B$3&lt;&gt;"",$C$3&lt;&gt;"",$B$4&lt;&gt;"",$C$4&lt;&gt;"",L45&lt;&gt;""),AirMass($B$3,$C$3,$B$4,$C$4,L45),"")</f>
        <v>1.006339956669654</v>
      </c>
      <c r="C45" s="81">
        <f t="shared" si="20"/>
        <v>2458217.2736</v>
      </c>
      <c r="D45" s="93">
        <f t="shared" si="21"/>
        <v>10.828696037926486</v>
      </c>
      <c r="E45" s="97">
        <f t="shared" si="22"/>
        <v>2.1773876320571792E-2</v>
      </c>
      <c r="F45" s="97"/>
      <c r="G45" s="98">
        <f t="shared" si="23"/>
        <v>11.977121028279399</v>
      </c>
      <c r="H45" s="97">
        <f t="shared" si="24"/>
        <v>2.1773876320571792E-2</v>
      </c>
      <c r="I45" s="72"/>
      <c r="J45" s="99">
        <f t="shared" si="25"/>
        <v>6</v>
      </c>
      <c r="K45" s="72"/>
      <c r="L45" s="16">
        <v>2458217.2736</v>
      </c>
      <c r="M45" s="17">
        <v>-11.6037328035702</v>
      </c>
      <c r="N45" s="17">
        <v>-10.312242252780599</v>
      </c>
      <c r="O45" s="17">
        <v>-12.1554384601796</v>
      </c>
      <c r="P45" s="17">
        <v>-11.041392894284201</v>
      </c>
      <c r="Q45" s="17">
        <v>-10.393453995927199</v>
      </c>
      <c r="R45" s="17">
        <v>-11.848716227004401</v>
      </c>
      <c r="S45" s="17">
        <v>-9.9649131698885594</v>
      </c>
      <c r="T45" s="17">
        <v>-9.8705131111524604</v>
      </c>
      <c r="U45" s="17"/>
      <c r="V45" s="17"/>
      <c r="W45" s="17"/>
      <c r="X45" s="70">
        <f t="shared" si="5"/>
        <v>2458217.2736</v>
      </c>
      <c r="Y45" s="17">
        <v>-11.4834433199599</v>
      </c>
      <c r="Z45" s="17">
        <v>-9.7247707921935103</v>
      </c>
      <c r="AA45" s="17">
        <v>-11.7772701233025</v>
      </c>
      <c r="AB45" s="17">
        <v>-10.732624051907001</v>
      </c>
      <c r="AC45" s="17">
        <v>-9.9572875537523693</v>
      </c>
      <c r="AD45" s="17">
        <v>-11.350254833363399</v>
      </c>
      <c r="AE45" s="17">
        <v>-9.3401174114270695</v>
      </c>
      <c r="AF45" s="17">
        <v>-9.5570196648321595</v>
      </c>
      <c r="AG45" s="17"/>
      <c r="AH45" s="17"/>
      <c r="AI45" s="18"/>
      <c r="AJ45" s="70">
        <f t="shared" si="26"/>
        <v>2458217.2736</v>
      </c>
      <c r="AK45" s="17">
        <v>-10.546409360841199</v>
      </c>
      <c r="AL45" s="17">
        <v>-9.7490029859244594</v>
      </c>
      <c r="AM45" s="17">
        <v>-11.338708750839499</v>
      </c>
      <c r="AN45" s="17">
        <v>-10.191542360065901</v>
      </c>
      <c r="AO45" s="17">
        <v>-9.8078590259263994</v>
      </c>
      <c r="AP45" s="17">
        <v>-11.1030240870244</v>
      </c>
      <c r="AQ45" s="17">
        <v>-9.3972190082701808</v>
      </c>
      <c r="AR45" s="17">
        <v>-8.9564841897856304</v>
      </c>
      <c r="AS45" s="17"/>
      <c r="AT45" s="17"/>
      <c r="AU45" s="18"/>
      <c r="AV45" s="72"/>
      <c r="AW45" s="72"/>
      <c r="AX45" s="100">
        <f t="shared" si="6"/>
        <v>41347.321040703886</v>
      </c>
      <c r="AY45" s="100">
        <f t="shared" si="7"/>
        <v>14357.45223158306</v>
      </c>
      <c r="AZ45" s="100">
        <f t="shared" si="8"/>
        <v>73685.306561209567</v>
      </c>
      <c r="BA45" s="100">
        <f t="shared" si="9"/>
        <v>26047.465841975922</v>
      </c>
      <c r="BB45" s="100">
        <f t="shared" si="10"/>
        <v>15166.717424521083</v>
      </c>
      <c r="BC45" s="100">
        <f t="shared" si="11"/>
        <v>56928.190515569295</v>
      </c>
      <c r="BD45" s="100">
        <f t="shared" si="12"/>
        <v>10456.993691911079</v>
      </c>
      <c r="BE45" s="100">
        <f t="shared" si="13"/>
        <v>8789.8720823160838</v>
      </c>
      <c r="BF45" s="100" t="str">
        <f t="shared" si="14"/>
        <v/>
      </c>
      <c r="BG45" s="100" t="str">
        <f t="shared" si="15"/>
        <v/>
      </c>
      <c r="BH45" s="100" t="str">
        <f t="shared" si="16"/>
        <v/>
      </c>
      <c r="BI45" s="72"/>
      <c r="BJ45" s="72"/>
      <c r="BK45" s="72">
        <f t="shared" si="27"/>
        <v>-11.541118440408846</v>
      </c>
      <c r="BL45" s="72">
        <f t="shared" si="28"/>
        <v>-10.392693450055933</v>
      </c>
      <c r="BM45" s="72">
        <f t="shared" si="29"/>
        <v>-12.168452236758089</v>
      </c>
      <c r="BN45" s="72">
        <f t="shared" si="30"/>
        <v>-11.039413692948584</v>
      </c>
      <c r="BO45" s="72">
        <f t="shared" si="31"/>
        <v>-10.452228988440195</v>
      </c>
      <c r="BP45" s="72">
        <f t="shared" si="32"/>
        <v>-11.88831844953447</v>
      </c>
      <c r="BQ45" s="72">
        <f t="shared" si="33"/>
        <v>-10.048517115086646</v>
      </c>
      <c r="BR45" s="72">
        <f t="shared" si="34"/>
        <v>-9.859956387244015</v>
      </c>
      <c r="BS45" s="72" t="str">
        <f t="shared" si="35"/>
        <v/>
      </c>
      <c r="BT45" s="72" t="str">
        <f t="shared" si="36"/>
        <v/>
      </c>
      <c r="BU45" s="72" t="str">
        <f t="shared" si="37"/>
        <v/>
      </c>
      <c r="BV45" s="72"/>
      <c r="BW45" s="72"/>
      <c r="BX45" s="97">
        <f t="shared" si="38"/>
        <v>10.828696037926486</v>
      </c>
      <c r="BY45" s="97">
        <f t="shared" si="39"/>
        <v>2.1773876320571792E-2</v>
      </c>
      <c r="BZ45" s="97">
        <f t="shared" si="40"/>
        <v>10.817333796349242</v>
      </c>
      <c r="CA45" s="97">
        <f t="shared" si="41"/>
        <v>10.810295252539737</v>
      </c>
      <c r="CB45" s="97">
        <f t="shared" si="42"/>
        <v>10.816110548031348</v>
      </c>
      <c r="CC45" s="97">
        <f t="shared" si="43"/>
        <v>10.815200009125624</v>
      </c>
      <c r="CD45" s="97">
        <f t="shared" si="44"/>
        <v>10.855398674677801</v>
      </c>
      <c r="CE45" s="97">
        <f t="shared" si="45"/>
        <v>10.857837946835168</v>
      </c>
      <c r="CF45" s="97" t="str">
        <f t="shared" si="46"/>
        <v/>
      </c>
      <c r="CG45" s="97" t="str">
        <f t="shared" si="47"/>
        <v/>
      </c>
      <c r="CH45" s="97" t="str">
        <f t="shared" si="48"/>
        <v/>
      </c>
      <c r="CI45" s="72"/>
      <c r="CJ45" s="72"/>
      <c r="CK45" s="97">
        <f t="shared" si="49"/>
        <v>11.977121028279399</v>
      </c>
      <c r="CL45" s="97">
        <f t="shared" si="50"/>
        <v>2.1773876320571792E-2</v>
      </c>
      <c r="CM45" s="72">
        <f t="shared" si="51"/>
        <v>11.965758786702155</v>
      </c>
      <c r="CN45" s="72">
        <f t="shared" si="52"/>
        <v>11.95872024289265</v>
      </c>
      <c r="CO45" s="72">
        <f t="shared" si="53"/>
        <v>11.964535538384261</v>
      </c>
      <c r="CP45" s="72">
        <f t="shared" si="54"/>
        <v>11.963624999478537</v>
      </c>
      <c r="CQ45" s="72">
        <f t="shared" si="55"/>
        <v>12.003823665030714</v>
      </c>
      <c r="CR45" s="72">
        <f t="shared" si="56"/>
        <v>12.006262937188081</v>
      </c>
      <c r="CS45" s="72" t="str">
        <f t="shared" si="57"/>
        <v/>
      </c>
      <c r="CT45" s="72" t="str">
        <f t="shared" si="58"/>
        <v/>
      </c>
      <c r="CU45" s="72" t="str">
        <f t="shared" si="59"/>
        <v/>
      </c>
    </row>
    <row r="46" spans="1:99" x14ac:dyDescent="0.2">
      <c r="A46" s="74">
        <v>11</v>
      </c>
      <c r="B46" s="79">
        <f>IF(AND($B$3&lt;&gt;"",$C$3&lt;&gt;"",$B$4&lt;&gt;"",$C$4&lt;&gt;"",L46&lt;&gt;""),AirMass($B$3,$C$3,$B$4,$C$4,L46),"")</f>
        <v>1.0063897282329217</v>
      </c>
      <c r="C46" s="81">
        <f t="shared" si="20"/>
        <v>2458217.2740969998</v>
      </c>
      <c r="D46" s="93">
        <f t="shared" si="21"/>
        <v>10.848942510587761</v>
      </c>
      <c r="E46" s="97">
        <f t="shared" si="22"/>
        <v>2.506955077455977E-2</v>
      </c>
      <c r="F46" s="97"/>
      <c r="G46" s="98">
        <f t="shared" si="23"/>
        <v>12.006587668132637</v>
      </c>
      <c r="H46" s="97">
        <f t="shared" si="24"/>
        <v>2.506955077455977E-2</v>
      </c>
      <c r="I46" s="72"/>
      <c r="J46" s="99">
        <f t="shared" si="25"/>
        <v>6</v>
      </c>
      <c r="K46" s="72"/>
      <c r="L46" s="16">
        <v>2458217.2740969998</v>
      </c>
      <c r="M46" s="17">
        <v>-11.6000140917306</v>
      </c>
      <c r="N46" s="17">
        <v>-10.3069087645174</v>
      </c>
      <c r="O46" s="17">
        <v>-12.1586190671756</v>
      </c>
      <c r="P46" s="17">
        <v>-11.0495824682107</v>
      </c>
      <c r="Q46" s="17">
        <v>-10.441901878596401</v>
      </c>
      <c r="R46" s="17">
        <v>-11.8465125740251</v>
      </c>
      <c r="S46" s="17">
        <v>-10.0282609989834</v>
      </c>
      <c r="T46" s="17">
        <v>-9.8670908261310597</v>
      </c>
      <c r="U46" s="17"/>
      <c r="V46" s="17"/>
      <c r="W46" s="17"/>
      <c r="X46" s="70">
        <f t="shared" si="5"/>
        <v>2458217.2740969998</v>
      </c>
      <c r="Y46" s="17">
        <v>-11.492489911590299</v>
      </c>
      <c r="Z46" s="17">
        <v>-9.8500189616747509</v>
      </c>
      <c r="AA46" s="17">
        <v>-11.7963431285939</v>
      </c>
      <c r="AB46" s="17">
        <v>-10.692794314321899</v>
      </c>
      <c r="AC46" s="17">
        <v>-9.82917920256779</v>
      </c>
      <c r="AD46" s="17">
        <v>-11.307837034146299</v>
      </c>
      <c r="AE46" s="17">
        <v>-9.5395646599552197</v>
      </c>
      <c r="AF46" s="17">
        <v>-9.5686065685104307</v>
      </c>
      <c r="AG46" s="17"/>
      <c r="AH46" s="17"/>
      <c r="AI46" s="18"/>
      <c r="AJ46" s="70">
        <f t="shared" si="26"/>
        <v>2458217.2740969998</v>
      </c>
      <c r="AK46" s="17">
        <v>-10.555870653105099</v>
      </c>
      <c r="AL46" s="17">
        <v>-9.7802790976139597</v>
      </c>
      <c r="AM46" s="17">
        <v>-11.3246922122909</v>
      </c>
      <c r="AN46" s="17">
        <v>-10.203356873541701</v>
      </c>
      <c r="AO46" s="17">
        <v>-9.7595439230502095</v>
      </c>
      <c r="AP46" s="17">
        <v>-11.150118737369199</v>
      </c>
      <c r="AQ46" s="17">
        <v>-9.28705252753549</v>
      </c>
      <c r="AR46" s="17">
        <v>-8.9860610334540798</v>
      </c>
      <c r="AS46" s="17"/>
      <c r="AT46" s="17"/>
      <c r="AU46" s="18"/>
      <c r="AV46" s="72"/>
      <c r="AW46" s="72"/>
      <c r="AX46" s="100">
        <f t="shared" si="6"/>
        <v>41179.081433289939</v>
      </c>
      <c r="AY46" s="100">
        <f t="shared" si="7"/>
        <v>14178.118169663256</v>
      </c>
      <c r="AZ46" s="100">
        <f t="shared" si="8"/>
        <v>73574.636340873549</v>
      </c>
      <c r="BA46" s="100">
        <f t="shared" si="9"/>
        <v>26428.360124116476</v>
      </c>
      <c r="BB46" s="100">
        <f t="shared" si="10"/>
        <v>15917.464714493735</v>
      </c>
      <c r="BC46" s="100">
        <f t="shared" si="11"/>
        <v>57478.730474800883</v>
      </c>
      <c r="BD46" s="100">
        <f t="shared" si="12"/>
        <v>10640.237940230683</v>
      </c>
      <c r="BE46" s="100">
        <f t="shared" si="13"/>
        <v>8781.9550643058228</v>
      </c>
      <c r="BF46" s="100" t="str">
        <f t="shared" si="14"/>
        <v/>
      </c>
      <c r="BG46" s="100" t="str">
        <f t="shared" si="15"/>
        <v/>
      </c>
      <c r="BH46" s="100" t="str">
        <f t="shared" si="16"/>
        <v/>
      </c>
      <c r="BI46" s="72"/>
      <c r="BJ46" s="72"/>
      <c r="BK46" s="72">
        <f t="shared" si="27"/>
        <v>-11.536691636854693</v>
      </c>
      <c r="BL46" s="72">
        <f t="shared" si="28"/>
        <v>-10.379046479309817</v>
      </c>
      <c r="BM46" s="72">
        <f t="shared" si="29"/>
        <v>-12.166820310447903</v>
      </c>
      <c r="BN46" s="72">
        <f t="shared" si="30"/>
        <v>-11.055175540146493</v>
      </c>
      <c r="BO46" s="72">
        <f t="shared" si="31"/>
        <v>-10.504684739504825</v>
      </c>
      <c r="BP46" s="72">
        <f t="shared" si="32"/>
        <v>-11.898767918406802</v>
      </c>
      <c r="BQ46" s="72">
        <f t="shared" si="33"/>
        <v>-10.067378349731639</v>
      </c>
      <c r="BR46" s="72">
        <f t="shared" si="34"/>
        <v>-9.8589780264170663</v>
      </c>
      <c r="BS46" s="72" t="str">
        <f t="shared" si="35"/>
        <v/>
      </c>
      <c r="BT46" s="72" t="str">
        <f t="shared" si="36"/>
        <v/>
      </c>
      <c r="BU46" s="72" t="str">
        <f t="shared" si="37"/>
        <v/>
      </c>
      <c r="BV46" s="72"/>
      <c r="BW46" s="72"/>
      <c r="BX46" s="97">
        <f t="shared" si="38"/>
        <v>10.848942510587761</v>
      </c>
      <c r="BY46" s="97">
        <f t="shared" si="39"/>
        <v>2.506955077455977E-2</v>
      </c>
      <c r="BZ46" s="97">
        <f t="shared" si="40"/>
        <v>10.82012867359321</v>
      </c>
      <c r="CA46" s="97">
        <f t="shared" si="41"/>
        <v>10.8304839032918</v>
      </c>
      <c r="CB46" s="97">
        <f t="shared" si="42"/>
        <v>10.872993102650131</v>
      </c>
      <c r="CC46" s="97">
        <f t="shared" si="43"/>
        <v>10.83007628155211</v>
      </c>
      <c r="CD46" s="97">
        <f t="shared" si="44"/>
        <v>10.878686712876947</v>
      </c>
      <c r="CE46" s="97">
        <f t="shared" si="45"/>
        <v>10.861286389562373</v>
      </c>
      <c r="CF46" s="97" t="str">
        <f t="shared" si="46"/>
        <v/>
      </c>
      <c r="CG46" s="97" t="str">
        <f t="shared" si="47"/>
        <v/>
      </c>
      <c r="CH46" s="97" t="str">
        <f t="shared" si="48"/>
        <v/>
      </c>
      <c r="CI46" s="72"/>
      <c r="CJ46" s="72"/>
      <c r="CK46" s="97">
        <f t="shared" si="49"/>
        <v>12.006587668132637</v>
      </c>
      <c r="CL46" s="97">
        <f t="shared" si="50"/>
        <v>2.506955077455977E-2</v>
      </c>
      <c r="CM46" s="72">
        <f t="shared" si="51"/>
        <v>11.977773831138085</v>
      </c>
      <c r="CN46" s="72">
        <f t="shared" si="52"/>
        <v>11.988129060836675</v>
      </c>
      <c r="CO46" s="72">
        <f t="shared" si="53"/>
        <v>12.030638260195007</v>
      </c>
      <c r="CP46" s="72">
        <f t="shared" si="54"/>
        <v>11.987721439096985</v>
      </c>
      <c r="CQ46" s="72">
        <f t="shared" si="55"/>
        <v>12.036331870421822</v>
      </c>
      <c r="CR46" s="72">
        <f t="shared" si="56"/>
        <v>12.018931547107249</v>
      </c>
      <c r="CS46" s="72" t="str">
        <f t="shared" si="57"/>
        <v/>
      </c>
      <c r="CT46" s="72" t="str">
        <f t="shared" si="58"/>
        <v/>
      </c>
      <c r="CU46" s="72" t="str">
        <f t="shared" si="59"/>
        <v/>
      </c>
    </row>
    <row r="47" spans="1:99" x14ac:dyDescent="0.2">
      <c r="A47" s="74">
        <v>12</v>
      </c>
      <c r="B47" s="79">
        <f>IF(AND($B$3&lt;&gt;"",$C$3&lt;&gt;"",$B$4&lt;&gt;"",$C$4&lt;&gt;"",L47&lt;&gt;""),AirMass($B$3,$C$3,$B$4,$C$4,L47),"")</f>
        <v>1.0064440500269813</v>
      </c>
      <c r="C47" s="81">
        <f t="shared" si="20"/>
        <v>2458217.2745949998</v>
      </c>
      <c r="D47" s="93">
        <f t="shared" si="21"/>
        <v>10.841104469985481</v>
      </c>
      <c r="E47" s="97">
        <f t="shared" si="22"/>
        <v>1.392150115587242E-2</v>
      </c>
      <c r="F47" s="97"/>
      <c r="G47" s="98">
        <f t="shared" si="23"/>
        <v>11.971326359675643</v>
      </c>
      <c r="H47" s="97">
        <f t="shared" si="24"/>
        <v>1.3921501155872422E-2</v>
      </c>
      <c r="I47" s="72"/>
      <c r="J47" s="99">
        <f t="shared" si="25"/>
        <v>6</v>
      </c>
      <c r="K47" s="72"/>
      <c r="L47" s="16">
        <v>2458217.2745949998</v>
      </c>
      <c r="M47" s="17">
        <v>-11.5924673437188</v>
      </c>
      <c r="N47" s="17">
        <v>-10.326315686240701</v>
      </c>
      <c r="O47" s="17">
        <v>-12.1483724260451</v>
      </c>
      <c r="P47" s="17">
        <v>-11.051727970007599</v>
      </c>
      <c r="Q47" s="17">
        <v>-10.433678389811</v>
      </c>
      <c r="R47" s="17">
        <v>-11.8480799567176</v>
      </c>
      <c r="S47" s="17">
        <v>-9.9467474138552099</v>
      </c>
      <c r="T47" s="17">
        <v>-9.8557955815794607</v>
      </c>
      <c r="U47" s="17"/>
      <c r="V47" s="17"/>
      <c r="W47" s="17"/>
      <c r="X47" s="70">
        <f t="shared" si="5"/>
        <v>2458217.2745949998</v>
      </c>
      <c r="Y47" s="17">
        <v>-11.4578426243714</v>
      </c>
      <c r="Z47" s="17">
        <v>-9.7598682581600595</v>
      </c>
      <c r="AA47" s="17">
        <v>-11.8089825659598</v>
      </c>
      <c r="AB47" s="17">
        <v>-10.7079555073727</v>
      </c>
      <c r="AC47" s="17">
        <v>-9.88586377763672</v>
      </c>
      <c r="AD47" s="17">
        <v>-11.3387658662151</v>
      </c>
      <c r="AE47" s="17">
        <v>-9.2841503888944299</v>
      </c>
      <c r="AF47" s="17">
        <v>-9.5965657961582398</v>
      </c>
      <c r="AG47" s="17"/>
      <c r="AH47" s="17"/>
      <c r="AI47" s="18"/>
      <c r="AJ47" s="70">
        <f t="shared" si="26"/>
        <v>2458217.2745949998</v>
      </c>
      <c r="AK47" s="17">
        <v>-10.4855377002743</v>
      </c>
      <c r="AL47" s="17">
        <v>-9.71517128803508</v>
      </c>
      <c r="AM47" s="17">
        <v>-11.338500011345401</v>
      </c>
      <c r="AN47" s="17">
        <v>-10.2266929409419</v>
      </c>
      <c r="AO47" s="17">
        <v>-9.6723044412281602</v>
      </c>
      <c r="AP47" s="17">
        <v>-11.138802937351601</v>
      </c>
      <c r="AQ47" s="17">
        <v>-9.2415952581391494</v>
      </c>
      <c r="AR47" s="17">
        <v>-8.99163109179994</v>
      </c>
      <c r="AS47" s="17"/>
      <c r="AT47" s="17"/>
      <c r="AU47" s="18"/>
      <c r="AV47" s="72"/>
      <c r="AW47" s="72"/>
      <c r="AX47" s="100">
        <f t="shared" si="6"/>
        <v>40784.985589507269</v>
      </c>
      <c r="AY47" s="100">
        <f t="shared" si="7"/>
        <v>14401.62695856889</v>
      </c>
      <c r="AZ47" s="100">
        <f t="shared" si="8"/>
        <v>72907.187067300707</v>
      </c>
      <c r="BA47" s="100">
        <f t="shared" si="9"/>
        <v>26512.239854520576</v>
      </c>
      <c r="BB47" s="100">
        <f t="shared" si="10"/>
        <v>15512.246862915821</v>
      </c>
      <c r="BC47" s="100">
        <f t="shared" si="11"/>
        <v>57268.776417573121</v>
      </c>
      <c r="BD47" s="100">
        <f t="shared" si="12"/>
        <v>10102.429377351646</v>
      </c>
      <c r="BE47" s="100">
        <f t="shared" si="13"/>
        <v>8661.9846480643791</v>
      </c>
      <c r="BF47" s="100" t="str">
        <f t="shared" si="14"/>
        <v/>
      </c>
      <c r="BG47" s="100" t="str">
        <f t="shared" si="15"/>
        <v/>
      </c>
      <c r="BH47" s="100" t="str">
        <f t="shared" si="16"/>
        <v/>
      </c>
      <c r="BI47" s="72"/>
      <c r="BJ47" s="72"/>
      <c r="BK47" s="72">
        <f t="shared" si="27"/>
        <v>-11.526250782986612</v>
      </c>
      <c r="BL47" s="72">
        <f t="shared" si="28"/>
        <v>-10.396028893296451</v>
      </c>
      <c r="BM47" s="72">
        <f t="shared" si="29"/>
        <v>-12.156925856111066</v>
      </c>
      <c r="BN47" s="72">
        <f t="shared" si="30"/>
        <v>-11.058616050317864</v>
      </c>
      <c r="BO47" s="72">
        <f t="shared" si="31"/>
        <v>-10.47668676879141</v>
      </c>
      <c r="BP47" s="72">
        <f t="shared" si="32"/>
        <v>-11.894794760613213</v>
      </c>
      <c r="BQ47" s="72">
        <f t="shared" si="33"/>
        <v>-10.011064557800651</v>
      </c>
      <c r="BR47" s="72">
        <f t="shared" si="34"/>
        <v>-9.844043524198355</v>
      </c>
      <c r="BS47" s="72" t="str">
        <f t="shared" si="35"/>
        <v/>
      </c>
      <c r="BT47" s="72" t="str">
        <f t="shared" si="36"/>
        <v/>
      </c>
      <c r="BU47" s="72" t="str">
        <f t="shared" si="37"/>
        <v/>
      </c>
      <c r="BV47" s="72"/>
      <c r="BW47" s="72"/>
      <c r="BX47" s="97">
        <f t="shared" si="38"/>
        <v>10.841104469985481</v>
      </c>
      <c r="BY47" s="97">
        <f t="shared" si="39"/>
        <v>1.392150115587242E-2</v>
      </c>
      <c r="BZ47" s="97">
        <f t="shared" si="40"/>
        <v>10.820675073124454</v>
      </c>
      <c r="CA47" s="97">
        <f t="shared" si="41"/>
        <v>10.844365267331252</v>
      </c>
      <c r="CB47" s="97">
        <f t="shared" si="42"/>
        <v>10.855435985804798</v>
      </c>
      <c r="CC47" s="97">
        <f t="shared" si="43"/>
        <v>10.836543977626601</v>
      </c>
      <c r="CD47" s="97">
        <f t="shared" si="44"/>
        <v>10.83281377481404</v>
      </c>
      <c r="CE47" s="97">
        <f t="shared" si="45"/>
        <v>10.856792741211743</v>
      </c>
      <c r="CF47" s="97" t="str">
        <f t="shared" si="46"/>
        <v/>
      </c>
      <c r="CG47" s="97" t="str">
        <f t="shared" si="47"/>
        <v/>
      </c>
      <c r="CH47" s="97" t="str">
        <f t="shared" si="48"/>
        <v/>
      </c>
      <c r="CI47" s="72"/>
      <c r="CJ47" s="72"/>
      <c r="CK47" s="97">
        <f t="shared" si="49"/>
        <v>11.971326359675643</v>
      </c>
      <c r="CL47" s="97">
        <f t="shared" si="50"/>
        <v>1.3921501155872422E-2</v>
      </c>
      <c r="CM47" s="72">
        <f t="shared" si="51"/>
        <v>11.950896962814614</v>
      </c>
      <c r="CN47" s="72">
        <f t="shared" si="52"/>
        <v>11.974587157021412</v>
      </c>
      <c r="CO47" s="72">
        <f t="shared" si="53"/>
        <v>11.985657875494958</v>
      </c>
      <c r="CP47" s="72">
        <f t="shared" si="54"/>
        <v>11.966765867316761</v>
      </c>
      <c r="CQ47" s="72">
        <f t="shared" si="55"/>
        <v>11.963035664504201</v>
      </c>
      <c r="CR47" s="72">
        <f t="shared" si="56"/>
        <v>11.987014630901903</v>
      </c>
      <c r="CS47" s="72" t="str">
        <f t="shared" si="57"/>
        <v/>
      </c>
      <c r="CT47" s="72" t="str">
        <f t="shared" si="58"/>
        <v/>
      </c>
      <c r="CU47" s="72" t="str">
        <f t="shared" si="59"/>
        <v/>
      </c>
    </row>
    <row r="48" spans="1:99" x14ac:dyDescent="0.2">
      <c r="A48" s="74">
        <v>13</v>
      </c>
      <c r="B48" s="79">
        <f>IF(AND($B$3&lt;&gt;"",$C$3&lt;&gt;"",$B$4&lt;&gt;"",$C$4&lt;&gt;"",L48&lt;&gt;""),AirMass($B$3,$C$3,$B$4,$C$4,L48),"")</f>
        <v>1.0065029229892102</v>
      </c>
      <c r="C48" s="81">
        <f t="shared" si="20"/>
        <v>2458217.2750929999</v>
      </c>
      <c r="D48" s="93">
        <f t="shared" si="21"/>
        <v>10.845179422990212</v>
      </c>
      <c r="E48" s="97">
        <f t="shared" si="22"/>
        <v>2.5255792002269135E-2</v>
      </c>
      <c r="F48" s="97"/>
      <c r="G48" s="98">
        <f t="shared" si="23"/>
        <v>12.012177858956777</v>
      </c>
      <c r="H48" s="97">
        <f t="shared" si="24"/>
        <v>2.5255792002269135E-2</v>
      </c>
      <c r="I48" s="72"/>
      <c r="J48" s="99">
        <f t="shared" si="25"/>
        <v>6</v>
      </c>
      <c r="K48" s="72"/>
      <c r="L48" s="16">
        <v>2458217.2750929999</v>
      </c>
      <c r="M48" s="17">
        <v>-11.5658440624153</v>
      </c>
      <c r="N48" s="17">
        <v>-10.283540857031801</v>
      </c>
      <c r="O48" s="17">
        <v>-12.162584185664899</v>
      </c>
      <c r="P48" s="17">
        <v>-11.035030794454901</v>
      </c>
      <c r="Q48" s="17">
        <v>-10.4307965028597</v>
      </c>
      <c r="R48" s="17">
        <v>-11.8434907270659</v>
      </c>
      <c r="S48" s="17">
        <v>-9.9300392239977509</v>
      </c>
      <c r="T48" s="17">
        <v>-9.8503061385737993</v>
      </c>
      <c r="U48" s="17"/>
      <c r="V48" s="17"/>
      <c r="W48" s="17"/>
      <c r="X48" s="70">
        <f t="shared" si="5"/>
        <v>2458217.2750929999</v>
      </c>
      <c r="Y48" s="17">
        <v>-11.4431375899286</v>
      </c>
      <c r="Z48" s="17">
        <v>-9.7260482849553096</v>
      </c>
      <c r="AA48" s="17">
        <v>-11.791627879310999</v>
      </c>
      <c r="AB48" s="17">
        <v>-10.6731218240045</v>
      </c>
      <c r="AC48" s="17">
        <v>-9.8915095593515208</v>
      </c>
      <c r="AD48" s="17">
        <v>-11.3223039445996</v>
      </c>
      <c r="AE48" s="17">
        <v>-9.4684487463441105</v>
      </c>
      <c r="AF48" s="17">
        <v>-9.5756684130665004</v>
      </c>
      <c r="AG48" s="17"/>
      <c r="AH48" s="17"/>
      <c r="AI48" s="18"/>
      <c r="AJ48" s="70">
        <f t="shared" si="26"/>
        <v>2458217.2750929999</v>
      </c>
      <c r="AK48" s="17">
        <v>-10.578600402149</v>
      </c>
      <c r="AL48" s="17">
        <v>-9.6359819198617807</v>
      </c>
      <c r="AM48" s="17">
        <v>-11.3281863747861</v>
      </c>
      <c r="AN48" s="17">
        <v>-10.1763977057189</v>
      </c>
      <c r="AO48" s="17">
        <v>-9.7314615843470094</v>
      </c>
      <c r="AP48" s="17">
        <v>-11.089482683893401</v>
      </c>
      <c r="AQ48" s="17">
        <v>-9.2031304185872393</v>
      </c>
      <c r="AR48" s="17">
        <v>-8.9832794523102706</v>
      </c>
      <c r="AS48" s="17"/>
      <c r="AT48" s="17"/>
      <c r="AU48" s="18"/>
      <c r="AV48" s="72"/>
      <c r="AW48" s="72"/>
      <c r="AX48" s="100">
        <f t="shared" si="6"/>
        <v>40291.363884444188</v>
      </c>
      <c r="AY48" s="100">
        <f t="shared" si="7"/>
        <v>13753.479813441107</v>
      </c>
      <c r="AZ48" s="100">
        <f t="shared" si="8"/>
        <v>73922.3831871531</v>
      </c>
      <c r="BA48" s="100">
        <f t="shared" si="9"/>
        <v>26050.203937572616</v>
      </c>
      <c r="BB48" s="100">
        <f t="shared" si="10"/>
        <v>15597.603484077688</v>
      </c>
      <c r="BC48" s="100">
        <f t="shared" si="11"/>
        <v>56729.407113088899</v>
      </c>
      <c r="BD48" s="100">
        <f t="shared" si="12"/>
        <v>9710.1512877907753</v>
      </c>
      <c r="BE48" s="100">
        <f t="shared" si="13"/>
        <v>8634.2222511862274</v>
      </c>
      <c r="BF48" s="100" t="str">
        <f t="shared" si="14"/>
        <v/>
      </c>
      <c r="BG48" s="100" t="str">
        <f t="shared" si="15"/>
        <v/>
      </c>
      <c r="BH48" s="100" t="str">
        <f t="shared" si="16"/>
        <v/>
      </c>
      <c r="BI48" s="72"/>
      <c r="BJ48" s="72"/>
      <c r="BK48" s="72">
        <f t="shared" si="27"/>
        <v>-11.513029921850359</v>
      </c>
      <c r="BL48" s="72">
        <f t="shared" si="28"/>
        <v>-10.346031485883792</v>
      </c>
      <c r="BM48" s="72">
        <f t="shared" si="29"/>
        <v>-12.171939899194424</v>
      </c>
      <c r="BN48" s="72">
        <f t="shared" si="30"/>
        <v>-11.039527818956012</v>
      </c>
      <c r="BO48" s="72">
        <f t="shared" si="31"/>
        <v>-10.482644689220471</v>
      </c>
      <c r="BP48" s="72">
        <f t="shared" si="32"/>
        <v>-11.884520611791212</v>
      </c>
      <c r="BQ48" s="72">
        <f t="shared" si="33"/>
        <v>-9.9680649910781653</v>
      </c>
      <c r="BR48" s="72">
        <f t="shared" si="34"/>
        <v>-9.8405580588031363</v>
      </c>
      <c r="BS48" s="72" t="str">
        <f t="shared" si="35"/>
        <v/>
      </c>
      <c r="BT48" s="72" t="str">
        <f t="shared" si="36"/>
        <v/>
      </c>
      <c r="BU48" s="72" t="str">
        <f t="shared" si="37"/>
        <v/>
      </c>
      <c r="BV48" s="72"/>
      <c r="BW48" s="72"/>
      <c r="BX48" s="97">
        <f t="shared" si="38"/>
        <v>10.845179422990212</v>
      </c>
      <c r="BY48" s="97">
        <f t="shared" si="39"/>
        <v>2.5255792002269135E-2</v>
      </c>
      <c r="BZ48" s="97">
        <f t="shared" si="40"/>
        <v>10.848909977344064</v>
      </c>
      <c r="CA48" s="97">
        <f t="shared" si="41"/>
        <v>10.838497897105652</v>
      </c>
      <c r="CB48" s="97">
        <f t="shared" si="42"/>
        <v>10.874614767370112</v>
      </c>
      <c r="CC48" s="97">
        <f t="shared" si="43"/>
        <v>10.839490689940853</v>
      </c>
      <c r="CD48" s="97">
        <f t="shared" si="44"/>
        <v>10.803035069227807</v>
      </c>
      <c r="CE48" s="97">
        <f t="shared" si="45"/>
        <v>10.866528136952777</v>
      </c>
      <c r="CF48" s="97" t="str">
        <f t="shared" si="46"/>
        <v/>
      </c>
      <c r="CG48" s="97" t="str">
        <f t="shared" si="47"/>
        <v/>
      </c>
      <c r="CH48" s="97" t="str">
        <f t="shared" si="48"/>
        <v/>
      </c>
      <c r="CI48" s="72"/>
      <c r="CJ48" s="72"/>
      <c r="CK48" s="97">
        <f t="shared" si="49"/>
        <v>12.012177858956777</v>
      </c>
      <c r="CL48" s="97">
        <f t="shared" si="50"/>
        <v>2.5255792002269135E-2</v>
      </c>
      <c r="CM48" s="72">
        <f t="shared" si="51"/>
        <v>12.015908413310632</v>
      </c>
      <c r="CN48" s="72">
        <f t="shared" si="52"/>
        <v>12.00549633307222</v>
      </c>
      <c r="CO48" s="72">
        <f t="shared" si="53"/>
        <v>12.041613203336679</v>
      </c>
      <c r="CP48" s="72">
        <f t="shared" si="54"/>
        <v>12.00648912590742</v>
      </c>
      <c r="CQ48" s="72">
        <f t="shared" si="55"/>
        <v>11.970033505194374</v>
      </c>
      <c r="CR48" s="72">
        <f t="shared" si="56"/>
        <v>12.033526572919344</v>
      </c>
      <c r="CS48" s="72" t="str">
        <f t="shared" si="57"/>
        <v/>
      </c>
      <c r="CT48" s="72" t="str">
        <f t="shared" si="58"/>
        <v/>
      </c>
      <c r="CU48" s="72" t="str">
        <f t="shared" si="59"/>
        <v/>
      </c>
    </row>
    <row r="49" spans="1:99" x14ac:dyDescent="0.2">
      <c r="A49" s="74">
        <v>14</v>
      </c>
      <c r="B49" s="79">
        <f>IF(AND($B$3&lt;&gt;"",$C$3&lt;&gt;"",$B$4&lt;&gt;"",$C$4&lt;&gt;"",L49&lt;&gt;""),AirMass($B$3,$C$3,$B$4,$C$4,L49),"")</f>
        <v>1.0065663481355931</v>
      </c>
      <c r="C49" s="81">
        <f t="shared" si="20"/>
        <v>2458217.2755900002</v>
      </c>
      <c r="D49" s="93">
        <f t="shared" si="21"/>
        <v>10.862020201833014</v>
      </c>
      <c r="E49" s="97">
        <f t="shared" si="22"/>
        <v>2.6556200110384797E-2</v>
      </c>
      <c r="F49" s="97"/>
      <c r="G49" s="98">
        <f t="shared" si="23"/>
        <v>11.999924243216334</v>
      </c>
      <c r="H49" s="97">
        <f t="shared" si="24"/>
        <v>2.6556200110384797E-2</v>
      </c>
      <c r="I49" s="72"/>
      <c r="J49" s="99">
        <f t="shared" si="25"/>
        <v>6</v>
      </c>
      <c r="K49" s="72"/>
      <c r="L49" s="16">
        <v>2458217.2755900002</v>
      </c>
      <c r="M49" s="17">
        <v>-11.5701881189609</v>
      </c>
      <c r="N49" s="17">
        <v>-10.2998425334172</v>
      </c>
      <c r="O49" s="17">
        <v>-12.159138095845501</v>
      </c>
      <c r="P49" s="17">
        <v>-11.059344362440701</v>
      </c>
      <c r="Q49" s="17">
        <v>-10.4647066201324</v>
      </c>
      <c r="R49" s="17">
        <v>-11.840239381378399</v>
      </c>
      <c r="S49" s="17">
        <v>-9.9715458531278305</v>
      </c>
      <c r="T49" s="17">
        <v>-9.8194610233429298</v>
      </c>
      <c r="U49" s="17"/>
      <c r="V49" s="17"/>
      <c r="W49" s="17"/>
      <c r="X49" s="70">
        <f t="shared" si="5"/>
        <v>2458217.2755900002</v>
      </c>
      <c r="Y49" s="17">
        <v>-11.451816049934701</v>
      </c>
      <c r="Z49" s="17">
        <v>-9.6674790645596893</v>
      </c>
      <c r="AA49" s="17">
        <v>-11.7769845029751</v>
      </c>
      <c r="AB49" s="17">
        <v>-10.681283454827</v>
      </c>
      <c r="AC49" s="17">
        <v>-9.90379870225809</v>
      </c>
      <c r="AD49" s="17">
        <v>-11.305464238273</v>
      </c>
      <c r="AE49" s="17">
        <v>-9.3770573875698098</v>
      </c>
      <c r="AF49" s="17">
        <v>-9.5696870731421697</v>
      </c>
      <c r="AG49" s="17"/>
      <c r="AH49" s="17"/>
      <c r="AI49" s="18"/>
      <c r="AJ49" s="70">
        <f t="shared" si="26"/>
        <v>2458217.2755900002</v>
      </c>
      <c r="AK49" s="17">
        <v>-10.546198542709501</v>
      </c>
      <c r="AL49" s="17">
        <v>-9.6714959101616795</v>
      </c>
      <c r="AM49" s="17">
        <v>-11.3072524231352</v>
      </c>
      <c r="AN49" s="17">
        <v>-10.2259006547491</v>
      </c>
      <c r="AO49" s="17">
        <v>-9.7652621950769305</v>
      </c>
      <c r="AP49" s="17">
        <v>-11.1043973947093</v>
      </c>
      <c r="AQ49" s="17">
        <v>-9.1866690651245602</v>
      </c>
      <c r="AR49" s="17">
        <v>-9.0540381105171299</v>
      </c>
      <c r="AS49" s="17"/>
      <c r="AT49" s="17"/>
      <c r="AU49" s="18"/>
      <c r="AV49" s="72"/>
      <c r="AW49" s="72"/>
      <c r="AX49" s="100">
        <f t="shared" si="6"/>
        <v>40238.094155270912</v>
      </c>
      <c r="AY49" s="100">
        <f t="shared" si="7"/>
        <v>14108.335734479715</v>
      </c>
      <c r="AZ49" s="100">
        <f t="shared" si="8"/>
        <v>73618.849009465775</v>
      </c>
      <c r="BA49" s="100">
        <f t="shared" si="9"/>
        <v>26787.644851020745</v>
      </c>
      <c r="BB49" s="100">
        <f t="shared" si="10"/>
        <v>16128.876441266459</v>
      </c>
      <c r="BC49" s="100">
        <f t="shared" si="11"/>
        <v>56792.086401464068</v>
      </c>
      <c r="BD49" s="100">
        <f t="shared" si="12"/>
        <v>10150.751965366766</v>
      </c>
      <c r="BE49" s="100">
        <f t="shared" si="13"/>
        <v>8483.1899047860188</v>
      </c>
      <c r="BF49" s="100" t="str">
        <f t="shared" si="14"/>
        <v/>
      </c>
      <c r="BG49" s="100" t="str">
        <f t="shared" si="15"/>
        <v/>
      </c>
      <c r="BH49" s="100" t="str">
        <f t="shared" si="16"/>
        <v/>
      </c>
      <c r="BI49" s="72"/>
      <c r="BJ49" s="72"/>
      <c r="BK49" s="72">
        <f t="shared" si="27"/>
        <v>-11.511593506321807</v>
      </c>
      <c r="BL49" s="72">
        <f t="shared" si="28"/>
        <v>-10.373689464938487</v>
      </c>
      <c r="BM49" s="72">
        <f t="shared" si="29"/>
        <v>-12.167472558016183</v>
      </c>
      <c r="BN49" s="72">
        <f t="shared" si="30"/>
        <v>-11.069836331130677</v>
      </c>
      <c r="BO49" s="72">
        <f t="shared" si="31"/>
        <v>-10.519010287295485</v>
      </c>
      <c r="BP49" s="72">
        <f t="shared" si="32"/>
        <v>-11.885719559717034</v>
      </c>
      <c r="BQ49" s="72">
        <f t="shared" si="33"/>
        <v>-10.016245539690269</v>
      </c>
      <c r="BR49" s="72">
        <f t="shared" si="34"/>
        <v>-9.821397973079284</v>
      </c>
      <c r="BS49" s="72" t="str">
        <f t="shared" si="35"/>
        <v/>
      </c>
      <c r="BT49" s="72" t="str">
        <f t="shared" si="36"/>
        <v/>
      </c>
      <c r="BU49" s="72" t="str">
        <f t="shared" si="37"/>
        <v/>
      </c>
      <c r="BV49" s="72"/>
      <c r="BW49" s="72"/>
      <c r="BX49" s="97">
        <f t="shared" si="38"/>
        <v>10.862020201833014</v>
      </c>
      <c r="BY49" s="97">
        <f t="shared" si="39"/>
        <v>2.6556200110384797E-2</v>
      </c>
      <c r="BZ49" s="97">
        <f t="shared" si="40"/>
        <v>10.845879051694375</v>
      </c>
      <c r="CA49" s="97">
        <f t="shared" si="41"/>
        <v>10.870242824808869</v>
      </c>
      <c r="CB49" s="97">
        <f t="shared" si="42"/>
        <v>10.912416780973677</v>
      </c>
      <c r="CC49" s="97">
        <f t="shared" si="43"/>
        <v>10.842126053395226</v>
      </c>
      <c r="CD49" s="97">
        <f t="shared" si="44"/>
        <v>10.852652033368463</v>
      </c>
      <c r="CE49" s="97">
        <f t="shared" si="45"/>
        <v>10.848804466757477</v>
      </c>
      <c r="CF49" s="97" t="str">
        <f t="shared" si="46"/>
        <v/>
      </c>
      <c r="CG49" s="97" t="str">
        <f t="shared" si="47"/>
        <v/>
      </c>
      <c r="CH49" s="97" t="str">
        <f t="shared" si="48"/>
        <v/>
      </c>
      <c r="CI49" s="72"/>
      <c r="CJ49" s="72"/>
      <c r="CK49" s="97">
        <f t="shared" si="49"/>
        <v>11.999924243216334</v>
      </c>
      <c r="CL49" s="97">
        <f t="shared" si="50"/>
        <v>2.6556200110384797E-2</v>
      </c>
      <c r="CM49" s="72">
        <f t="shared" si="51"/>
        <v>11.983783093077696</v>
      </c>
      <c r="CN49" s="72">
        <f t="shared" si="52"/>
        <v>12.00814686619219</v>
      </c>
      <c r="CO49" s="72">
        <f t="shared" si="53"/>
        <v>12.050320822356998</v>
      </c>
      <c r="CP49" s="72">
        <f t="shared" si="54"/>
        <v>11.980030094778547</v>
      </c>
      <c r="CQ49" s="72">
        <f t="shared" si="55"/>
        <v>11.990556074751783</v>
      </c>
      <c r="CR49" s="72">
        <f t="shared" si="56"/>
        <v>11.986708508140797</v>
      </c>
      <c r="CS49" s="72" t="str">
        <f t="shared" si="57"/>
        <v/>
      </c>
      <c r="CT49" s="72" t="str">
        <f t="shared" si="58"/>
        <v/>
      </c>
      <c r="CU49" s="72" t="str">
        <f t="shared" si="59"/>
        <v/>
      </c>
    </row>
    <row r="50" spans="1:99" x14ac:dyDescent="0.2">
      <c r="A50" s="74">
        <v>15</v>
      </c>
      <c r="B50" s="79">
        <f>IF(AND($B$3&lt;&gt;"",$C$3&lt;&gt;"",$B$4&lt;&gt;"",$C$4&lt;&gt;"",L50&lt;&gt;""),AirMass($B$3,$C$3,$B$4,$C$4,L50),"")</f>
        <v>1.0066343265607587</v>
      </c>
      <c r="C50" s="81">
        <f t="shared" si="20"/>
        <v>2458217.2760879998</v>
      </c>
      <c r="D50" s="93">
        <f t="shared" si="21"/>
        <v>10.874566679427152</v>
      </c>
      <c r="E50" s="97">
        <f t="shared" si="22"/>
        <v>3.4242525438917676E-2</v>
      </c>
      <c r="F50" s="97"/>
      <c r="G50" s="98">
        <f t="shared" si="23"/>
        <v>11.963188706080304</v>
      </c>
      <c r="H50" s="97">
        <f t="shared" si="24"/>
        <v>3.4242525438917676E-2</v>
      </c>
      <c r="I50" s="72"/>
      <c r="J50" s="99">
        <f t="shared" si="25"/>
        <v>6</v>
      </c>
      <c r="K50" s="72"/>
      <c r="L50" s="16">
        <v>2458217.2760879998</v>
      </c>
      <c r="M50" s="17">
        <v>-11.565569085241499</v>
      </c>
      <c r="N50" s="17">
        <v>-10.349426550682599</v>
      </c>
      <c r="O50" s="17">
        <v>-12.147545574315799</v>
      </c>
      <c r="P50" s="17">
        <v>-11.043560506556799</v>
      </c>
      <c r="Q50" s="17">
        <v>-10.4290900652198</v>
      </c>
      <c r="R50" s="17">
        <v>-11.849944029694599</v>
      </c>
      <c r="S50" s="17">
        <v>-9.9689793992402507</v>
      </c>
      <c r="T50" s="17">
        <v>-9.8976848492676694</v>
      </c>
      <c r="U50" s="17"/>
      <c r="V50" s="17"/>
      <c r="W50" s="17"/>
      <c r="X50" s="70">
        <f t="shared" si="5"/>
        <v>2458217.2760879998</v>
      </c>
      <c r="Y50" s="17">
        <v>-11.4680033956133</v>
      </c>
      <c r="Z50" s="17">
        <v>-9.72964369413992</v>
      </c>
      <c r="AA50" s="17">
        <v>-11.7970345883571</v>
      </c>
      <c r="AB50" s="17">
        <v>-10.692227843660101</v>
      </c>
      <c r="AC50" s="17">
        <v>-9.9343945681393109</v>
      </c>
      <c r="AD50" s="17">
        <v>-11.341531883580201</v>
      </c>
      <c r="AE50" s="17">
        <v>-9.4901509928340406</v>
      </c>
      <c r="AF50" s="17">
        <v>-9.6435924398989794</v>
      </c>
      <c r="AG50" s="17"/>
      <c r="AH50" s="17"/>
      <c r="AI50" s="18"/>
      <c r="AJ50" s="70">
        <f t="shared" si="26"/>
        <v>2458217.2760879998</v>
      </c>
      <c r="AK50" s="17">
        <v>-10.5292165262106</v>
      </c>
      <c r="AL50" s="17">
        <v>-9.6656827026273504</v>
      </c>
      <c r="AM50" s="17">
        <v>-11.325611372535199</v>
      </c>
      <c r="AN50" s="17">
        <v>-10.168325288359499</v>
      </c>
      <c r="AO50" s="17">
        <v>-9.7232893630834401</v>
      </c>
      <c r="AP50" s="17">
        <v>-11.1371216739813</v>
      </c>
      <c r="AQ50" s="17">
        <v>-9.3086896051037904</v>
      </c>
      <c r="AR50" s="17">
        <v>-9.1482760176952809</v>
      </c>
      <c r="AS50" s="17"/>
      <c r="AT50" s="17"/>
      <c r="AU50" s="18"/>
      <c r="AV50" s="72"/>
      <c r="AW50" s="72"/>
      <c r="AX50" s="100">
        <f t="shared" si="6"/>
        <v>39860.555904148387</v>
      </c>
      <c r="AY50" s="100">
        <f t="shared" si="7"/>
        <v>14624.955069071493</v>
      </c>
      <c r="AZ50" s="100">
        <f t="shared" si="8"/>
        <v>72836.33316978559</v>
      </c>
      <c r="BA50" s="100">
        <f t="shared" si="9"/>
        <v>26160.774002738228</v>
      </c>
      <c r="BB50" s="100">
        <f t="shared" si="10"/>
        <v>15482.583671134866</v>
      </c>
      <c r="BC50" s="100">
        <f t="shared" si="11"/>
        <v>57331.270214547323</v>
      </c>
      <c r="BD50" s="100">
        <f t="shared" si="12"/>
        <v>10186.742056414603</v>
      </c>
      <c r="BE50" s="100">
        <f t="shared" si="13"/>
        <v>9144.3147422856491</v>
      </c>
      <c r="BF50" s="100" t="str">
        <f t="shared" si="14"/>
        <v/>
      </c>
      <c r="BG50" s="100" t="str">
        <f t="shared" si="15"/>
        <v/>
      </c>
      <c r="BH50" s="100" t="str">
        <f t="shared" si="16"/>
        <v/>
      </c>
      <c r="BI50" s="72"/>
      <c r="BJ50" s="72"/>
      <c r="BK50" s="72">
        <f t="shared" si="27"/>
        <v>-11.501358377934544</v>
      </c>
      <c r="BL50" s="72">
        <f t="shared" si="28"/>
        <v>-10.412736351281392</v>
      </c>
      <c r="BM50" s="72">
        <f t="shared" si="29"/>
        <v>-12.155870184507746</v>
      </c>
      <c r="BN50" s="72">
        <f t="shared" si="30"/>
        <v>-11.044126472615424</v>
      </c>
      <c r="BO50" s="72">
        <f t="shared" si="31"/>
        <v>-10.474608589266428</v>
      </c>
      <c r="BP50" s="72">
        <f t="shared" si="32"/>
        <v>-11.89597890995115</v>
      </c>
      <c r="BQ50" s="72">
        <f t="shared" si="33"/>
        <v>-10.020088273275018</v>
      </c>
      <c r="BR50" s="72">
        <f t="shared" si="34"/>
        <v>-9.9028779145544163</v>
      </c>
      <c r="BS50" s="72" t="str">
        <f t="shared" si="35"/>
        <v/>
      </c>
      <c r="BT50" s="72" t="str">
        <f t="shared" si="36"/>
        <v/>
      </c>
      <c r="BU50" s="72" t="str">
        <f t="shared" si="37"/>
        <v/>
      </c>
      <c r="BV50" s="72"/>
      <c r="BW50" s="72"/>
      <c r="BX50" s="97">
        <f t="shared" si="38"/>
        <v>10.874566679427152</v>
      </c>
      <c r="BY50" s="97">
        <f t="shared" si="39"/>
        <v>3.4242525438917676E-2</v>
      </c>
      <c r="BZ50" s="97">
        <f t="shared" si="40"/>
        <v>10.844511806573202</v>
      </c>
      <c r="CA50" s="97">
        <f t="shared" si="41"/>
        <v>10.85476809468088</v>
      </c>
      <c r="CB50" s="97">
        <f t="shared" si="42"/>
        <v>10.878250211331883</v>
      </c>
      <c r="CC50" s="97">
        <f t="shared" si="43"/>
        <v>10.862620532016606</v>
      </c>
      <c r="CD50" s="97">
        <f t="shared" si="44"/>
        <v>10.866729895340475</v>
      </c>
      <c r="CE50" s="97">
        <f t="shared" si="45"/>
        <v>10.940519536619872</v>
      </c>
      <c r="CF50" s="97" t="str">
        <f t="shared" si="46"/>
        <v/>
      </c>
      <c r="CG50" s="97" t="str">
        <f t="shared" si="47"/>
        <v/>
      </c>
      <c r="CH50" s="97" t="str">
        <f t="shared" si="48"/>
        <v/>
      </c>
      <c r="CI50" s="72"/>
      <c r="CJ50" s="72"/>
      <c r="CK50" s="97">
        <f t="shared" si="49"/>
        <v>11.963188706080304</v>
      </c>
      <c r="CL50" s="97">
        <f t="shared" si="50"/>
        <v>3.4242525438917676E-2</v>
      </c>
      <c r="CM50" s="72">
        <f t="shared" si="51"/>
        <v>11.933133833226353</v>
      </c>
      <c r="CN50" s="72">
        <f t="shared" si="52"/>
        <v>11.943390121334032</v>
      </c>
      <c r="CO50" s="72">
        <f t="shared" si="53"/>
        <v>11.966872237985035</v>
      </c>
      <c r="CP50" s="72">
        <f t="shared" si="54"/>
        <v>11.951242558669758</v>
      </c>
      <c r="CQ50" s="72">
        <f t="shared" si="55"/>
        <v>11.955351921993627</v>
      </c>
      <c r="CR50" s="72">
        <f t="shared" si="56"/>
        <v>12.029141563273024</v>
      </c>
      <c r="CS50" s="72" t="str">
        <f t="shared" si="57"/>
        <v/>
      </c>
      <c r="CT50" s="72" t="str">
        <f t="shared" si="58"/>
        <v/>
      </c>
      <c r="CU50" s="72" t="str">
        <f t="shared" si="59"/>
        <v/>
      </c>
    </row>
    <row r="51" spans="1:99" x14ac:dyDescent="0.2">
      <c r="A51" s="74">
        <v>16</v>
      </c>
      <c r="B51" s="79">
        <f>IF(AND($B$3&lt;&gt;"",$C$3&lt;&gt;"",$B$4&lt;&gt;"",$C$4&lt;&gt;"",L51&lt;&gt;""),AirMass($B$3,$C$3,$B$4,$C$4,L51),"")</f>
        <v>1.0067068594380166</v>
      </c>
      <c r="C51" s="81">
        <f t="shared" si="20"/>
        <v>2458217.2765859999</v>
      </c>
      <c r="D51" s="93">
        <f t="shared" si="21"/>
        <v>10.872756032527597</v>
      </c>
      <c r="E51" s="97">
        <f t="shared" si="22"/>
        <v>1.3395719019878337E-2</v>
      </c>
      <c r="F51" s="97"/>
      <c r="G51" s="98">
        <f t="shared" si="23"/>
        <v>11.997651605973834</v>
      </c>
      <c r="H51" s="97">
        <f t="shared" si="24"/>
        <v>1.3395719019878337E-2</v>
      </c>
      <c r="I51" s="72"/>
      <c r="J51" s="99">
        <f t="shared" si="25"/>
        <v>6</v>
      </c>
      <c r="K51" s="72"/>
      <c r="L51" s="16">
        <v>2458217.2765859999</v>
      </c>
      <c r="M51" s="17">
        <v>-11.547297062992801</v>
      </c>
      <c r="N51" s="17">
        <v>-10.2954641853932</v>
      </c>
      <c r="O51" s="17">
        <v>-12.1520816886219</v>
      </c>
      <c r="P51" s="17">
        <v>-11.0399479074804</v>
      </c>
      <c r="Q51" s="17">
        <v>-10.3976978283777</v>
      </c>
      <c r="R51" s="17">
        <v>-11.8459819039678</v>
      </c>
      <c r="S51" s="17">
        <v>-10.0043062272747</v>
      </c>
      <c r="T51" s="17">
        <v>-9.8275499034904801</v>
      </c>
      <c r="U51" s="17"/>
      <c r="V51" s="17"/>
      <c r="W51" s="17"/>
      <c r="X51" s="70">
        <f t="shared" si="5"/>
        <v>2458217.2765859999</v>
      </c>
      <c r="Y51" s="17">
        <v>-11.415746658467</v>
      </c>
      <c r="Z51" s="17">
        <v>-9.7936465244513204</v>
      </c>
      <c r="AA51" s="17">
        <v>-11.768388352922999</v>
      </c>
      <c r="AB51" s="17">
        <v>-10.6780426801123</v>
      </c>
      <c r="AC51" s="17">
        <v>-9.9457976859137496</v>
      </c>
      <c r="AD51" s="17">
        <v>-11.339194177740699</v>
      </c>
      <c r="AE51" s="17">
        <v>-9.5085999235460701</v>
      </c>
      <c r="AF51" s="17">
        <v>-9.6067382453529504</v>
      </c>
      <c r="AG51" s="17"/>
      <c r="AH51" s="17"/>
      <c r="AI51" s="18"/>
      <c r="AJ51" s="70">
        <f t="shared" si="26"/>
        <v>2458217.2765859999</v>
      </c>
      <c r="AK51" s="17">
        <v>-10.4735456620948</v>
      </c>
      <c r="AL51" s="17">
        <v>-9.6959001612868807</v>
      </c>
      <c r="AM51" s="17">
        <v>-11.323096504988699</v>
      </c>
      <c r="AN51" s="17">
        <v>-10.1979178736309</v>
      </c>
      <c r="AO51" s="17">
        <v>-9.78983091279677</v>
      </c>
      <c r="AP51" s="17">
        <v>-11.1043472393595</v>
      </c>
      <c r="AQ51" s="17">
        <v>-9.1787244376812094</v>
      </c>
      <c r="AR51" s="17">
        <v>-8.8875481642405898</v>
      </c>
      <c r="AS51" s="17"/>
      <c r="AT51" s="17"/>
      <c r="AU51" s="18"/>
      <c r="AV51" s="72"/>
      <c r="AW51" s="72"/>
      <c r="AX51" s="100">
        <f t="shared" si="6"/>
        <v>39253.144963034407</v>
      </c>
      <c r="AY51" s="100">
        <f t="shared" si="7"/>
        <v>13928.881023480732</v>
      </c>
      <c r="AZ51" s="100">
        <f t="shared" si="8"/>
        <v>73385.218344928231</v>
      </c>
      <c r="BA51" s="100">
        <f t="shared" si="9"/>
        <v>26227.468491317515</v>
      </c>
      <c r="BB51" s="100">
        <f t="shared" si="10"/>
        <v>15198.438216288065</v>
      </c>
      <c r="BC51" s="100">
        <f t="shared" si="11"/>
        <v>56871.130239511913</v>
      </c>
      <c r="BD51" s="100">
        <f t="shared" si="12"/>
        <v>10293.312508255491</v>
      </c>
      <c r="BE51" s="100">
        <f t="shared" si="13"/>
        <v>8307.1161404555769</v>
      </c>
      <c r="BF51" s="100" t="str">
        <f t="shared" si="14"/>
        <v/>
      </c>
      <c r="BG51" s="100" t="str">
        <f t="shared" si="15"/>
        <v/>
      </c>
      <c r="BH51" s="100" t="str">
        <f t="shared" si="16"/>
        <v/>
      </c>
      <c r="BI51" s="72"/>
      <c r="BJ51" s="72"/>
      <c r="BK51" s="72">
        <f t="shared" si="27"/>
        <v>-11.484686145402197</v>
      </c>
      <c r="BL51" s="72">
        <f t="shared" si="28"/>
        <v>-10.359790571955962</v>
      </c>
      <c r="BM51" s="72">
        <f t="shared" si="29"/>
        <v>-12.16402147684323</v>
      </c>
      <c r="BN51" s="72">
        <f t="shared" si="30"/>
        <v>-11.046890934890989</v>
      </c>
      <c r="BO51" s="72">
        <f t="shared" si="31"/>
        <v>-10.454497405898714</v>
      </c>
      <c r="BP51" s="72">
        <f t="shared" si="32"/>
        <v>-11.887229648435309</v>
      </c>
      <c r="BQ51" s="72">
        <f t="shared" si="33"/>
        <v>-10.031387895737954</v>
      </c>
      <c r="BR51" s="72">
        <f t="shared" si="34"/>
        <v>-9.7986257057725759</v>
      </c>
      <c r="BS51" s="72" t="str">
        <f t="shared" si="35"/>
        <v/>
      </c>
      <c r="BT51" s="72" t="str">
        <f t="shared" si="36"/>
        <v/>
      </c>
      <c r="BU51" s="72" t="str">
        <f t="shared" si="37"/>
        <v/>
      </c>
      <c r="BV51" s="72"/>
      <c r="BW51" s="72"/>
      <c r="BX51" s="97">
        <f t="shared" si="38"/>
        <v>10.872756032527597</v>
      </c>
      <c r="BY51" s="97">
        <f t="shared" si="39"/>
        <v>1.3395719019878337E-2</v>
      </c>
      <c r="BZ51" s="97">
        <f t="shared" si="40"/>
        <v>10.869335331441032</v>
      </c>
      <c r="CA51" s="97">
        <f t="shared" si="41"/>
        <v>10.874204789488791</v>
      </c>
      <c r="CB51" s="97">
        <f t="shared" si="42"/>
        <v>10.874811260496516</v>
      </c>
      <c r="CC51" s="97">
        <f t="shared" si="43"/>
        <v>10.870543503033112</v>
      </c>
      <c r="CD51" s="97">
        <f t="shared" si="44"/>
        <v>10.894701750335757</v>
      </c>
      <c r="CE51" s="97">
        <f t="shared" si="45"/>
        <v>10.852939560370379</v>
      </c>
      <c r="CF51" s="97" t="str">
        <f t="shared" si="46"/>
        <v/>
      </c>
      <c r="CG51" s="97" t="str">
        <f t="shared" si="47"/>
        <v/>
      </c>
      <c r="CH51" s="97" t="str">
        <f t="shared" si="48"/>
        <v/>
      </c>
      <c r="CI51" s="72"/>
      <c r="CJ51" s="72"/>
      <c r="CK51" s="97">
        <f t="shared" si="49"/>
        <v>11.997651605973834</v>
      </c>
      <c r="CL51" s="97">
        <f t="shared" si="50"/>
        <v>1.3395719019878337E-2</v>
      </c>
      <c r="CM51" s="72">
        <f t="shared" si="51"/>
        <v>11.994230904887267</v>
      </c>
      <c r="CN51" s="72">
        <f t="shared" si="52"/>
        <v>11.999100362935026</v>
      </c>
      <c r="CO51" s="72">
        <f t="shared" si="53"/>
        <v>11.999706833942751</v>
      </c>
      <c r="CP51" s="72">
        <f t="shared" si="54"/>
        <v>11.995439076479347</v>
      </c>
      <c r="CQ51" s="72">
        <f t="shared" si="55"/>
        <v>12.019597323781992</v>
      </c>
      <c r="CR51" s="72">
        <f t="shared" si="56"/>
        <v>11.977835133816614</v>
      </c>
      <c r="CS51" s="72" t="str">
        <f t="shared" si="57"/>
        <v/>
      </c>
      <c r="CT51" s="72" t="str">
        <f t="shared" si="58"/>
        <v/>
      </c>
      <c r="CU51" s="72" t="str">
        <f t="shared" si="59"/>
        <v/>
      </c>
    </row>
    <row r="52" spans="1:99" x14ac:dyDescent="0.2">
      <c r="A52" s="74">
        <v>17</v>
      </c>
      <c r="B52" s="79">
        <f>IF(AND($B$3&lt;&gt;"",$C$3&lt;&gt;"",$B$4&lt;&gt;"",$C$4&lt;&gt;"",L52&lt;&gt;""),AirMass($B$3,$C$3,$B$4,$C$4,L52),"")</f>
        <v>1.0067839480193983</v>
      </c>
      <c r="C52" s="81">
        <f t="shared" si="20"/>
        <v>2458217.2770830002</v>
      </c>
      <c r="D52" s="93">
        <f t="shared" si="21"/>
        <v>10.875532986920549</v>
      </c>
      <c r="E52" s="97">
        <f t="shared" si="22"/>
        <v>2.7110539982528173E-2</v>
      </c>
      <c r="F52" s="97"/>
      <c r="G52" s="98">
        <f t="shared" si="23"/>
        <v>11.958461832218873</v>
      </c>
      <c r="H52" s="97">
        <f t="shared" si="24"/>
        <v>2.7110539982528173E-2</v>
      </c>
      <c r="I52" s="72"/>
      <c r="J52" s="99">
        <f t="shared" si="25"/>
        <v>6</v>
      </c>
      <c r="K52" s="72"/>
      <c r="L52" s="16">
        <v>2458217.2770830002</v>
      </c>
      <c r="M52" s="17">
        <v>-11.5503530683975</v>
      </c>
      <c r="N52" s="17">
        <v>-10.337530284171701</v>
      </c>
      <c r="O52" s="17">
        <v>-12.1551346128405</v>
      </c>
      <c r="P52" s="17">
        <v>-11.0304909672855</v>
      </c>
      <c r="Q52" s="17">
        <v>-10.441891822196199</v>
      </c>
      <c r="R52" s="17">
        <v>-11.8461978016886</v>
      </c>
      <c r="S52" s="17">
        <v>-9.9485721165172691</v>
      </c>
      <c r="T52" s="17">
        <v>-9.8540640955212506</v>
      </c>
      <c r="U52" s="17"/>
      <c r="V52" s="17"/>
      <c r="W52" s="17"/>
      <c r="X52" s="70">
        <f t="shared" si="5"/>
        <v>2458217.2770830002</v>
      </c>
      <c r="Y52" s="17">
        <v>-11.4214074276085</v>
      </c>
      <c r="Z52" s="17">
        <v>-9.6861946325480499</v>
      </c>
      <c r="AA52" s="17">
        <v>-11.785486364192201</v>
      </c>
      <c r="AB52" s="17">
        <v>-10.7225137024252</v>
      </c>
      <c r="AC52" s="17">
        <v>-9.8531395164244095</v>
      </c>
      <c r="AD52" s="17">
        <v>-11.3566275233824</v>
      </c>
      <c r="AE52" s="17">
        <v>-9.4404008837886693</v>
      </c>
      <c r="AF52" s="17">
        <v>-9.5389607178240894</v>
      </c>
      <c r="AG52" s="17"/>
      <c r="AH52" s="17"/>
      <c r="AI52" s="18"/>
      <c r="AJ52" s="70">
        <f t="shared" si="26"/>
        <v>2458217.2770830002</v>
      </c>
      <c r="AK52" s="17">
        <v>-10.5303210106156</v>
      </c>
      <c r="AL52" s="17">
        <v>-9.6973789001578901</v>
      </c>
      <c r="AM52" s="17">
        <v>-11.299562756921899</v>
      </c>
      <c r="AN52" s="17">
        <v>-10.233013270254</v>
      </c>
      <c r="AO52" s="17">
        <v>-9.7759939871734503</v>
      </c>
      <c r="AP52" s="17">
        <v>-11.118868118132999</v>
      </c>
      <c r="AQ52" s="17">
        <v>-9.3105034253844199</v>
      </c>
      <c r="AR52" s="17">
        <v>-9.0497672865273806</v>
      </c>
      <c r="AS52" s="17"/>
      <c r="AT52" s="17"/>
      <c r="AU52" s="18"/>
      <c r="AV52" s="72"/>
      <c r="AW52" s="72"/>
      <c r="AX52" s="100">
        <f t="shared" si="6"/>
        <v>39601.139414046076</v>
      </c>
      <c r="AY52" s="100">
        <f t="shared" si="7"/>
        <v>14606.163023554027</v>
      </c>
      <c r="AZ52" s="100">
        <f t="shared" si="8"/>
        <v>73193.171402688327</v>
      </c>
      <c r="BA52" s="100">
        <f t="shared" si="9"/>
        <v>25973.609952708313</v>
      </c>
      <c r="BB52" s="100">
        <f t="shared" si="10"/>
        <v>15918.974398304999</v>
      </c>
      <c r="BC52" s="100">
        <f t="shared" si="11"/>
        <v>56891.930986044186</v>
      </c>
      <c r="BD52" s="100">
        <f t="shared" si="12"/>
        <v>10064.481856511329</v>
      </c>
      <c r="BE52" s="100">
        <f t="shared" si="13"/>
        <v>8789.5208218395092</v>
      </c>
      <c r="BF52" s="100" t="str">
        <f t="shared" si="14"/>
        <v/>
      </c>
      <c r="BG52" s="100" t="str">
        <f t="shared" si="15"/>
        <v/>
      </c>
      <c r="BH52" s="100" t="str">
        <f t="shared" si="16"/>
        <v/>
      </c>
      <c r="BI52" s="72"/>
      <c r="BJ52" s="72"/>
      <c r="BK52" s="72">
        <f t="shared" si="27"/>
        <v>-11.494269204341174</v>
      </c>
      <c r="BL52" s="72">
        <f t="shared" si="28"/>
        <v>-10.411340359042851</v>
      </c>
      <c r="BM52" s="72">
        <f t="shared" si="29"/>
        <v>-12.161176413012544</v>
      </c>
      <c r="BN52" s="72">
        <f t="shared" si="30"/>
        <v>-11.036330786047328</v>
      </c>
      <c r="BO52" s="72">
        <f t="shared" si="31"/>
        <v>-10.504787710717594</v>
      </c>
      <c r="BP52" s="72">
        <f t="shared" si="32"/>
        <v>-11.887626686342067</v>
      </c>
      <c r="BQ52" s="72">
        <f t="shared" si="33"/>
        <v>-10.006978553215601</v>
      </c>
      <c r="BR52" s="72">
        <f t="shared" si="34"/>
        <v>-9.8599129982352096</v>
      </c>
      <c r="BS52" s="72" t="str">
        <f t="shared" si="35"/>
        <v/>
      </c>
      <c r="BT52" s="72" t="str">
        <f t="shared" si="36"/>
        <v/>
      </c>
      <c r="BU52" s="72" t="str">
        <f t="shared" si="37"/>
        <v/>
      </c>
      <c r="BV52" s="72"/>
      <c r="BW52" s="72"/>
      <c r="BX52" s="97">
        <f t="shared" si="38"/>
        <v>10.875532986920549</v>
      </c>
      <c r="BY52" s="97">
        <f t="shared" si="39"/>
        <v>2.7110539982528173E-2</v>
      </c>
      <c r="BZ52" s="97">
        <f t="shared" si="40"/>
        <v>10.85690720867137</v>
      </c>
      <c r="CA52" s="97">
        <f t="shared" si="41"/>
        <v>10.854061581706153</v>
      </c>
      <c r="CB52" s="97">
        <f t="shared" si="42"/>
        <v>10.915518506376419</v>
      </c>
      <c r="CC52" s="97">
        <f t="shared" si="43"/>
        <v>10.861357482000892</v>
      </c>
      <c r="CD52" s="97">
        <f t="shared" si="44"/>
        <v>10.860709348874428</v>
      </c>
      <c r="CE52" s="97">
        <f t="shared" si="45"/>
        <v>10.904643793894035</v>
      </c>
      <c r="CF52" s="97" t="str">
        <f t="shared" si="46"/>
        <v/>
      </c>
      <c r="CG52" s="97" t="str">
        <f t="shared" si="47"/>
        <v/>
      </c>
      <c r="CH52" s="97" t="str">
        <f t="shared" si="48"/>
        <v/>
      </c>
      <c r="CI52" s="72"/>
      <c r="CJ52" s="72"/>
      <c r="CK52" s="97">
        <f t="shared" si="49"/>
        <v>11.958461832218873</v>
      </c>
      <c r="CL52" s="97">
        <f t="shared" si="50"/>
        <v>2.7110539982528173E-2</v>
      </c>
      <c r="CM52" s="72">
        <f t="shared" si="51"/>
        <v>11.939836053969692</v>
      </c>
      <c r="CN52" s="72">
        <f t="shared" si="52"/>
        <v>11.936990427004476</v>
      </c>
      <c r="CO52" s="72">
        <f t="shared" si="53"/>
        <v>11.998447351674741</v>
      </c>
      <c r="CP52" s="72">
        <f t="shared" si="54"/>
        <v>11.944286327299215</v>
      </c>
      <c r="CQ52" s="72">
        <f t="shared" si="55"/>
        <v>11.943638194172751</v>
      </c>
      <c r="CR52" s="72">
        <f t="shared" si="56"/>
        <v>11.987572639192358</v>
      </c>
      <c r="CS52" s="72" t="str">
        <f t="shared" si="57"/>
        <v/>
      </c>
      <c r="CT52" s="72" t="str">
        <f t="shared" si="58"/>
        <v/>
      </c>
      <c r="CU52" s="72" t="str">
        <f t="shared" si="59"/>
        <v/>
      </c>
    </row>
    <row r="53" spans="1:99" x14ac:dyDescent="0.2">
      <c r="A53" s="74">
        <v>18</v>
      </c>
      <c r="B53" s="79">
        <f>IF(AND($B$3&lt;&gt;"",$C$3&lt;&gt;"",$B$4&lt;&gt;"",$C$4&lt;&gt;"",L53&lt;&gt;""),AirMass($B$3,$C$3,$B$4,$C$4,L53),"")</f>
        <v>1.0068655936357005</v>
      </c>
      <c r="C53" s="81">
        <f t="shared" si="20"/>
        <v>2458217.2775809998</v>
      </c>
      <c r="D53" s="93">
        <f t="shared" si="21"/>
        <v>10.887295535364293</v>
      </c>
      <c r="E53" s="97">
        <f t="shared" si="22"/>
        <v>1.3884440696829072E-2</v>
      </c>
      <c r="F53" s="97"/>
      <c r="G53" s="98">
        <f t="shared" si="23"/>
        <v>11.992025548273871</v>
      </c>
      <c r="H53" s="97">
        <f t="shared" si="24"/>
        <v>1.3884440696829072E-2</v>
      </c>
      <c r="I53" s="72"/>
      <c r="J53" s="99">
        <f t="shared" si="25"/>
        <v>6</v>
      </c>
      <c r="K53" s="72"/>
      <c r="L53" s="16">
        <v>2458217.2775809998</v>
      </c>
      <c r="M53" s="17">
        <v>-11.534597838506</v>
      </c>
      <c r="N53" s="17">
        <v>-10.296549923478601</v>
      </c>
      <c r="O53" s="17">
        <v>-12.1594953604904</v>
      </c>
      <c r="P53" s="17">
        <v>-11.032937146263</v>
      </c>
      <c r="Q53" s="17">
        <v>-10.4263750184797</v>
      </c>
      <c r="R53" s="17">
        <v>-11.839321409663601</v>
      </c>
      <c r="S53" s="17">
        <v>-9.9593419084014201</v>
      </c>
      <c r="T53" s="17">
        <v>-9.8058566971864902</v>
      </c>
      <c r="U53" s="17"/>
      <c r="V53" s="17"/>
      <c r="W53" s="17"/>
      <c r="X53" s="70">
        <f t="shared" si="5"/>
        <v>2458217.2775809998</v>
      </c>
      <c r="Y53" s="17">
        <v>-11.418857664450799</v>
      </c>
      <c r="Z53" s="17">
        <v>-9.67017064434806</v>
      </c>
      <c r="AA53" s="17">
        <v>-11.7716303820128</v>
      </c>
      <c r="AB53" s="17">
        <v>-10.7027011234496</v>
      </c>
      <c r="AC53" s="17">
        <v>-9.88053328264958</v>
      </c>
      <c r="AD53" s="17">
        <v>-11.3515431008205</v>
      </c>
      <c r="AE53" s="17">
        <v>-9.4290830677416402</v>
      </c>
      <c r="AF53" s="17">
        <v>-9.5152319060614605</v>
      </c>
      <c r="AG53" s="17"/>
      <c r="AH53" s="17"/>
      <c r="AI53" s="18"/>
      <c r="AJ53" s="70">
        <f t="shared" si="26"/>
        <v>2458217.2775809998</v>
      </c>
      <c r="AK53" s="17">
        <v>-10.4813445400492</v>
      </c>
      <c r="AL53" s="17">
        <v>-9.6513064585271096</v>
      </c>
      <c r="AM53" s="17">
        <v>-11.307258974003901</v>
      </c>
      <c r="AN53" s="17">
        <v>-10.2252447683087</v>
      </c>
      <c r="AO53" s="17">
        <v>-9.7324138532464204</v>
      </c>
      <c r="AP53" s="17">
        <v>-11.080496410423599</v>
      </c>
      <c r="AQ53" s="17">
        <v>-9.2654790992714506</v>
      </c>
      <c r="AR53" s="17">
        <v>-9.0532803184340906</v>
      </c>
      <c r="AS53" s="17"/>
      <c r="AT53" s="17"/>
      <c r="AU53" s="18"/>
      <c r="AV53" s="72"/>
      <c r="AW53" s="72"/>
      <c r="AX53" s="100">
        <f t="shared" si="6"/>
        <v>38784.675229332628</v>
      </c>
      <c r="AY53" s="100">
        <f t="shared" si="7"/>
        <v>14020.650190930186</v>
      </c>
      <c r="AZ53" s="100">
        <f t="shared" si="8"/>
        <v>73693.34681724738</v>
      </c>
      <c r="BA53" s="100">
        <f t="shared" si="9"/>
        <v>26073.36801660233</v>
      </c>
      <c r="BB53" s="100">
        <f t="shared" si="10"/>
        <v>15557.537616483727</v>
      </c>
      <c r="BC53" s="100">
        <f t="shared" si="11"/>
        <v>56263.218987441243</v>
      </c>
      <c r="BD53" s="100">
        <f t="shared" si="12"/>
        <v>10102.124999172265</v>
      </c>
      <c r="BE53" s="100">
        <f t="shared" si="13"/>
        <v>8442.4141099668941</v>
      </c>
      <c r="BF53" s="100" t="str">
        <f t="shared" si="14"/>
        <v/>
      </c>
      <c r="BG53" s="100" t="str">
        <f t="shared" si="15"/>
        <v/>
      </c>
      <c r="BH53" s="100" t="str">
        <f t="shared" si="16"/>
        <v/>
      </c>
      <c r="BI53" s="72"/>
      <c r="BJ53" s="72"/>
      <c r="BK53" s="72">
        <f t="shared" si="27"/>
        <v>-11.471650397875205</v>
      </c>
      <c r="BL53" s="72">
        <f t="shared" si="28"/>
        <v>-10.366920384965628</v>
      </c>
      <c r="BM53" s="72">
        <f t="shared" si="29"/>
        <v>-12.168570701635931</v>
      </c>
      <c r="BN53" s="72">
        <f t="shared" si="30"/>
        <v>-11.040492836508157</v>
      </c>
      <c r="BO53" s="72">
        <f t="shared" si="31"/>
        <v>-10.47985214933998</v>
      </c>
      <c r="BP53" s="72">
        <f t="shared" si="32"/>
        <v>-11.875561439573431</v>
      </c>
      <c r="BQ53" s="72">
        <f t="shared" si="33"/>
        <v>-10.011031844937683</v>
      </c>
      <c r="BR53" s="72">
        <f t="shared" si="34"/>
        <v>-9.8161666274418025</v>
      </c>
      <c r="BS53" s="72" t="str">
        <f t="shared" si="35"/>
        <v/>
      </c>
      <c r="BT53" s="72" t="str">
        <f t="shared" si="36"/>
        <v/>
      </c>
      <c r="BU53" s="72" t="str">
        <f t="shared" si="37"/>
        <v/>
      </c>
      <c r="BV53" s="72"/>
      <c r="BW53" s="72"/>
      <c r="BX53" s="97">
        <f t="shared" si="38"/>
        <v>10.887295535364293</v>
      </c>
      <c r="BY53" s="97">
        <f t="shared" si="39"/>
        <v>1.3884440696829072E-2</v>
      </c>
      <c r="BZ53" s="97">
        <f t="shared" si="40"/>
        <v>10.886920303760725</v>
      </c>
      <c r="CA53" s="97">
        <f t="shared" si="41"/>
        <v>10.880842438632952</v>
      </c>
      <c r="CB53" s="97">
        <f t="shared" si="42"/>
        <v>10.913201751464774</v>
      </c>
      <c r="CC53" s="97">
        <f t="shared" si="43"/>
        <v>10.871911041698226</v>
      </c>
      <c r="CD53" s="97">
        <f t="shared" si="44"/>
        <v>10.887381447062479</v>
      </c>
      <c r="CE53" s="97">
        <f t="shared" si="45"/>
        <v>10.883516229566597</v>
      </c>
      <c r="CF53" s="97" t="str">
        <f t="shared" si="46"/>
        <v/>
      </c>
      <c r="CG53" s="97" t="str">
        <f t="shared" si="47"/>
        <v/>
      </c>
      <c r="CH53" s="97" t="str">
        <f t="shared" si="48"/>
        <v/>
      </c>
      <c r="CI53" s="72"/>
      <c r="CJ53" s="72"/>
      <c r="CK53" s="97">
        <f t="shared" si="49"/>
        <v>11.992025548273871</v>
      </c>
      <c r="CL53" s="97">
        <f t="shared" si="50"/>
        <v>1.3884440696829072E-2</v>
      </c>
      <c r="CM53" s="72">
        <f t="shared" si="51"/>
        <v>11.991650316670302</v>
      </c>
      <c r="CN53" s="72">
        <f t="shared" si="52"/>
        <v>11.985572451542529</v>
      </c>
      <c r="CO53" s="72">
        <f t="shared" si="53"/>
        <v>12.017931764374351</v>
      </c>
      <c r="CP53" s="72">
        <f t="shared" si="54"/>
        <v>11.976641054607803</v>
      </c>
      <c r="CQ53" s="72">
        <f t="shared" si="55"/>
        <v>11.992111459972056</v>
      </c>
      <c r="CR53" s="72">
        <f t="shared" si="56"/>
        <v>11.988246242476174</v>
      </c>
      <c r="CS53" s="72" t="str">
        <f t="shared" si="57"/>
        <v/>
      </c>
      <c r="CT53" s="72" t="str">
        <f t="shared" si="58"/>
        <v/>
      </c>
      <c r="CU53" s="72" t="str">
        <f t="shared" si="59"/>
        <v/>
      </c>
    </row>
    <row r="54" spans="1:99" x14ac:dyDescent="0.2">
      <c r="A54" s="74">
        <v>19</v>
      </c>
      <c r="B54" s="79">
        <f>IF(AND($B$3&lt;&gt;"",$C$3&lt;&gt;"",$B$4&lt;&gt;"",$C$4&lt;&gt;"",L54&lt;&gt;""),AirMass($B$3,$C$3,$B$4,$C$4,L54),"")</f>
        <v>1.006951797696531</v>
      </c>
      <c r="C54" s="81">
        <f t="shared" si="20"/>
        <v>2458217.2780789998</v>
      </c>
      <c r="D54" s="93">
        <f t="shared" si="21"/>
        <v>10.877056521491985</v>
      </c>
      <c r="E54" s="97">
        <f t="shared" si="22"/>
        <v>2.5204900949826952E-2</v>
      </c>
      <c r="F54" s="97"/>
      <c r="G54" s="98">
        <f t="shared" si="23"/>
        <v>11.928891836496476</v>
      </c>
      <c r="H54" s="97">
        <f t="shared" si="24"/>
        <v>2.5204900949826952E-2</v>
      </c>
      <c r="I54" s="72"/>
      <c r="J54" s="99">
        <f t="shared" si="25"/>
        <v>6</v>
      </c>
      <c r="K54" s="72"/>
      <c r="L54" s="16">
        <v>2458217.2780789998</v>
      </c>
      <c r="M54" s="17">
        <v>-11.532092040580601</v>
      </c>
      <c r="N54" s="17">
        <v>-10.3470811796292</v>
      </c>
      <c r="O54" s="17">
        <v>-12.153261138633299</v>
      </c>
      <c r="P54" s="17">
        <v>-11.0607851088725</v>
      </c>
      <c r="Q54" s="17">
        <v>-10.358859614828701</v>
      </c>
      <c r="R54" s="17">
        <v>-11.8381215050959</v>
      </c>
      <c r="S54" s="17">
        <v>-9.9726110959122494</v>
      </c>
      <c r="T54" s="17">
        <v>-9.8567048475631296</v>
      </c>
      <c r="U54" s="17"/>
      <c r="V54" s="17"/>
      <c r="W54" s="17"/>
      <c r="X54" s="70">
        <f t="shared" si="5"/>
        <v>2458217.2780789998</v>
      </c>
      <c r="Y54" s="17">
        <v>-11.3650038445424</v>
      </c>
      <c r="Z54" s="17">
        <v>-9.6857101184636907</v>
      </c>
      <c r="AA54" s="17">
        <v>-11.7197782012527</v>
      </c>
      <c r="AB54" s="17">
        <v>-10.6784763029928</v>
      </c>
      <c r="AC54" s="17">
        <v>-9.8984264699276494</v>
      </c>
      <c r="AD54" s="17">
        <v>-11.330603639746201</v>
      </c>
      <c r="AE54" s="17">
        <v>-9.4097522587426994</v>
      </c>
      <c r="AF54" s="17">
        <v>-9.5661781052791905</v>
      </c>
      <c r="AG54" s="17"/>
      <c r="AH54" s="17"/>
      <c r="AI54" s="18"/>
      <c r="AJ54" s="70">
        <f t="shared" si="26"/>
        <v>2458217.2780789998</v>
      </c>
      <c r="AK54" s="17">
        <v>-10.5327681002407</v>
      </c>
      <c r="AL54" s="17">
        <v>-9.7765240704205496</v>
      </c>
      <c r="AM54" s="17">
        <v>-11.304830094859801</v>
      </c>
      <c r="AN54" s="17">
        <v>-10.2018058781206</v>
      </c>
      <c r="AO54" s="17">
        <v>-9.7569089149678998</v>
      </c>
      <c r="AP54" s="17">
        <v>-11.0858045484629</v>
      </c>
      <c r="AQ54" s="17">
        <v>-9.3091270237205901</v>
      </c>
      <c r="AR54" s="17">
        <v>-8.9871702838668792</v>
      </c>
      <c r="AS54" s="17"/>
      <c r="AT54" s="17"/>
      <c r="AU54" s="18"/>
      <c r="AV54" s="72"/>
      <c r="AW54" s="72"/>
      <c r="AX54" s="100">
        <f t="shared" si="6"/>
        <v>39291.300430662413</v>
      </c>
      <c r="AY54" s="100">
        <f t="shared" si="7"/>
        <v>14912.905882222391</v>
      </c>
      <c r="AZ54" s="100">
        <f t="shared" si="8"/>
        <v>73726.135907491262</v>
      </c>
      <c r="BA54" s="100">
        <f t="shared" si="9"/>
        <v>26744.909507412471</v>
      </c>
      <c r="BB54" s="100">
        <f t="shared" si="10"/>
        <v>14692.786972409674</v>
      </c>
      <c r="BC54" s="100">
        <f t="shared" si="11"/>
        <v>56378.322884720103</v>
      </c>
      <c r="BD54" s="100">
        <f t="shared" si="12"/>
        <v>10308.967230417682</v>
      </c>
      <c r="BE54" s="100">
        <f t="shared" si="13"/>
        <v>8702.0178646822314</v>
      </c>
      <c r="BF54" s="100" t="str">
        <f t="shared" si="14"/>
        <v/>
      </c>
      <c r="BG54" s="100" t="str">
        <f t="shared" si="15"/>
        <v/>
      </c>
      <c r="BH54" s="100" t="str">
        <f t="shared" si="16"/>
        <v/>
      </c>
      <c r="BI54" s="72"/>
      <c r="BJ54" s="72"/>
      <c r="BK54" s="72">
        <f t="shared" si="27"/>
        <v>-11.485741007414763</v>
      </c>
      <c r="BL54" s="72">
        <f t="shared" si="28"/>
        <v>-10.433905692410274</v>
      </c>
      <c r="BM54" s="72">
        <f t="shared" si="29"/>
        <v>-12.169053681257456</v>
      </c>
      <c r="BN54" s="72">
        <f t="shared" si="30"/>
        <v>-11.068102831947201</v>
      </c>
      <c r="BO54" s="72">
        <f t="shared" si="31"/>
        <v>-10.417760454747674</v>
      </c>
      <c r="BP54" s="72">
        <f t="shared" si="32"/>
        <v>-11.877780381360024</v>
      </c>
      <c r="BQ54" s="72">
        <f t="shared" si="33"/>
        <v>-10.033037897787604</v>
      </c>
      <c r="BR54" s="72">
        <f t="shared" si="34"/>
        <v>-9.8490499263405358</v>
      </c>
      <c r="BS54" s="72" t="str">
        <f t="shared" si="35"/>
        <v/>
      </c>
      <c r="BT54" s="72" t="str">
        <f t="shared" si="36"/>
        <v/>
      </c>
      <c r="BU54" s="72" t="str">
        <f t="shared" si="37"/>
        <v/>
      </c>
      <c r="BV54" s="72"/>
      <c r="BW54" s="72"/>
      <c r="BX54" s="97">
        <f t="shared" si="38"/>
        <v>10.877056521491985</v>
      </c>
      <c r="BY54" s="97">
        <f t="shared" si="39"/>
        <v>2.5204900949826952E-2</v>
      </c>
      <c r="BZ54" s="97">
        <f t="shared" si="40"/>
        <v>10.873312673842692</v>
      </c>
      <c r="CA54" s="97">
        <f t="shared" si="41"/>
        <v>10.894361824532437</v>
      </c>
      <c r="CB54" s="97">
        <f t="shared" si="42"/>
        <v>10.83701944733291</v>
      </c>
      <c r="CC54" s="97">
        <f t="shared" si="43"/>
        <v>10.860039373945261</v>
      </c>
      <c r="CD54" s="97">
        <f t="shared" si="44"/>
        <v>10.895296890372842</v>
      </c>
      <c r="CE54" s="97">
        <f t="shared" si="45"/>
        <v>10.902308918925772</v>
      </c>
      <c r="CF54" s="97" t="str">
        <f t="shared" si="46"/>
        <v/>
      </c>
      <c r="CG54" s="97" t="str">
        <f t="shared" si="47"/>
        <v/>
      </c>
      <c r="CH54" s="97" t="str">
        <f t="shared" si="48"/>
        <v/>
      </c>
      <c r="CI54" s="72"/>
      <c r="CJ54" s="72"/>
      <c r="CK54" s="97">
        <f t="shared" si="49"/>
        <v>11.928891836496476</v>
      </c>
      <c r="CL54" s="97">
        <f t="shared" si="50"/>
        <v>2.5204900949826952E-2</v>
      </c>
      <c r="CM54" s="72">
        <f t="shared" si="51"/>
        <v>11.925147988847181</v>
      </c>
      <c r="CN54" s="72">
        <f t="shared" si="52"/>
        <v>11.946197139536926</v>
      </c>
      <c r="CO54" s="72">
        <f t="shared" si="53"/>
        <v>11.888854762337399</v>
      </c>
      <c r="CP54" s="72">
        <f t="shared" si="54"/>
        <v>11.91187468894975</v>
      </c>
      <c r="CQ54" s="72">
        <f t="shared" si="55"/>
        <v>11.947132205377331</v>
      </c>
      <c r="CR54" s="72">
        <f t="shared" si="56"/>
        <v>11.954144233930261</v>
      </c>
      <c r="CS54" s="72" t="str">
        <f t="shared" si="57"/>
        <v/>
      </c>
      <c r="CT54" s="72" t="str">
        <f t="shared" si="58"/>
        <v/>
      </c>
      <c r="CU54" s="72" t="str">
        <f t="shared" si="59"/>
        <v/>
      </c>
    </row>
    <row r="55" spans="1:99" x14ac:dyDescent="0.2">
      <c r="A55" s="74">
        <v>20</v>
      </c>
      <c r="B55" s="79">
        <f>IF(AND($B$3&lt;&gt;"",$C$3&lt;&gt;"",$B$4&lt;&gt;"",$C$4&lt;&gt;"",L55&lt;&gt;""),AirMass($B$3,$C$3,$B$4,$C$4,L55),"")</f>
        <v>1.0070425616903582</v>
      </c>
      <c r="C55" s="81">
        <f t="shared" si="20"/>
        <v>2458217.2785760001</v>
      </c>
      <c r="D55" s="93">
        <f t="shared" si="21"/>
        <v>10.912793560640397</v>
      </c>
      <c r="E55" s="97">
        <f t="shared" si="22"/>
        <v>3.6887608402046017E-2</v>
      </c>
      <c r="F55" s="97"/>
      <c r="G55" s="98">
        <f t="shared" si="23"/>
        <v>12.060084080727931</v>
      </c>
      <c r="H55" s="97">
        <f t="shared" si="24"/>
        <v>3.6887608402046017E-2</v>
      </c>
      <c r="I55" s="72"/>
      <c r="J55" s="99">
        <f t="shared" si="25"/>
        <v>6</v>
      </c>
      <c r="K55" s="72"/>
      <c r="L55" s="16">
        <v>2458217.2785760001</v>
      </c>
      <c r="M55" s="17">
        <v>-11.515286973862199</v>
      </c>
      <c r="N55" s="17">
        <v>-10.2481352805257</v>
      </c>
      <c r="O55" s="17">
        <v>-12.1381149217044</v>
      </c>
      <c r="P55" s="17">
        <v>-11.0581547945562</v>
      </c>
      <c r="Q55" s="17">
        <v>-10.416354880889299</v>
      </c>
      <c r="R55" s="17">
        <v>-11.841099624686001</v>
      </c>
      <c r="S55" s="17">
        <v>-9.9876270025443699</v>
      </c>
      <c r="T55" s="17">
        <v>-9.8880635411781093</v>
      </c>
      <c r="U55" s="17"/>
      <c r="V55" s="17"/>
      <c r="W55" s="17"/>
      <c r="X55" s="70">
        <f t="shared" si="5"/>
        <v>2458217.2785760001</v>
      </c>
      <c r="Y55" s="17">
        <v>-11.3981940916364</v>
      </c>
      <c r="Z55" s="17">
        <v>-9.8021803287730602</v>
      </c>
      <c r="AA55" s="17">
        <v>-11.738586508905501</v>
      </c>
      <c r="AB55" s="17">
        <v>-10.706495681854101</v>
      </c>
      <c r="AC55" s="17">
        <v>-9.8992690328611399</v>
      </c>
      <c r="AD55" s="17">
        <v>-11.3735207097615</v>
      </c>
      <c r="AE55" s="17">
        <v>-9.4752282410211404</v>
      </c>
      <c r="AF55" s="17">
        <v>-9.5320314700801099</v>
      </c>
      <c r="AG55" s="17"/>
      <c r="AH55" s="17"/>
      <c r="AI55" s="18"/>
      <c r="AJ55" s="70">
        <f t="shared" si="26"/>
        <v>2458217.2785760001</v>
      </c>
      <c r="AK55" s="17">
        <v>-10.495829489773</v>
      </c>
      <c r="AL55" s="17">
        <v>-9.6715901072839294</v>
      </c>
      <c r="AM55" s="17">
        <v>-11.3058777860644</v>
      </c>
      <c r="AN55" s="17">
        <v>-10.2221035412629</v>
      </c>
      <c r="AO55" s="17">
        <v>-9.6551976103799699</v>
      </c>
      <c r="AP55" s="17">
        <v>-11.131351891395701</v>
      </c>
      <c r="AQ55" s="17">
        <v>-9.0462651231275899</v>
      </c>
      <c r="AR55" s="17">
        <v>-9.0975640368874107</v>
      </c>
      <c r="AS55" s="17"/>
      <c r="AT55" s="17"/>
      <c r="AU55" s="18"/>
      <c r="AV55" s="72"/>
      <c r="AW55" s="72"/>
      <c r="AX55" s="100">
        <f t="shared" si="6"/>
        <v>38266.818563222965</v>
      </c>
      <c r="AY55" s="100">
        <f t="shared" si="7"/>
        <v>13301.669385754334</v>
      </c>
      <c r="AZ55" s="100">
        <f t="shared" si="8"/>
        <v>72560.134542134998</v>
      </c>
      <c r="BA55" s="100">
        <f t="shared" si="9"/>
        <v>26656.937340035274</v>
      </c>
      <c r="BB55" s="100">
        <f t="shared" si="10"/>
        <v>15216.470736239917</v>
      </c>
      <c r="BC55" s="100">
        <f t="shared" si="11"/>
        <v>56631.394308896248</v>
      </c>
      <c r="BD55" s="100">
        <f t="shared" si="12"/>
        <v>10003.892617289344</v>
      </c>
      <c r="BE55" s="100">
        <f t="shared" si="13"/>
        <v>9136.7164596615912</v>
      </c>
      <c r="BF55" s="100" t="str">
        <f t="shared" si="14"/>
        <v/>
      </c>
      <c r="BG55" s="100" t="str">
        <f t="shared" si="15"/>
        <v/>
      </c>
      <c r="BH55" s="100" t="str">
        <f t="shared" si="16"/>
        <v/>
      </c>
      <c r="BI55" s="72"/>
      <c r="BJ55" s="72"/>
      <c r="BK55" s="72">
        <f t="shared" si="27"/>
        <v>-11.457055893092576</v>
      </c>
      <c r="BL55" s="72">
        <f t="shared" si="28"/>
        <v>-10.309765373005044</v>
      </c>
      <c r="BM55" s="72">
        <f t="shared" si="29"/>
        <v>-12.151745198320995</v>
      </c>
      <c r="BN55" s="72">
        <f t="shared" si="30"/>
        <v>-11.064525627817615</v>
      </c>
      <c r="BO55" s="72">
        <f t="shared" si="31"/>
        <v>-10.455784837802542</v>
      </c>
      <c r="BP55" s="72">
        <f t="shared" si="32"/>
        <v>-11.882643136063727</v>
      </c>
      <c r="BQ55" s="72">
        <f t="shared" si="33"/>
        <v>-10.000422553315648</v>
      </c>
      <c r="BR55" s="72">
        <f t="shared" si="34"/>
        <v>-9.90197536907732</v>
      </c>
      <c r="BS55" s="72" t="str">
        <f t="shared" si="35"/>
        <v/>
      </c>
      <c r="BT55" s="72" t="str">
        <f t="shared" si="36"/>
        <v/>
      </c>
      <c r="BU55" s="72" t="str">
        <f t="shared" si="37"/>
        <v/>
      </c>
      <c r="BV55" s="72"/>
      <c r="BW55" s="72"/>
      <c r="BX55" s="97">
        <f t="shared" si="38"/>
        <v>10.912793560640397</v>
      </c>
      <c r="BY55" s="97">
        <f t="shared" si="39"/>
        <v>3.6887608402046017E-2</v>
      </c>
      <c r="BZ55" s="97">
        <f t="shared" si="40"/>
        <v>10.884689305228418</v>
      </c>
      <c r="CA55" s="97">
        <f t="shared" si="41"/>
        <v>10.919469734725038</v>
      </c>
      <c r="CB55" s="97">
        <f t="shared" si="42"/>
        <v>10.903728944709965</v>
      </c>
      <c r="CC55" s="97">
        <f t="shared" si="43"/>
        <v>10.893587242971151</v>
      </c>
      <c r="CD55" s="97">
        <f t="shared" si="44"/>
        <v>10.891366660223072</v>
      </c>
      <c r="CE55" s="97">
        <f t="shared" si="45"/>
        <v>10.983919475984743</v>
      </c>
      <c r="CF55" s="97" t="str">
        <f t="shared" si="46"/>
        <v/>
      </c>
      <c r="CG55" s="97" t="str">
        <f t="shared" si="47"/>
        <v/>
      </c>
      <c r="CH55" s="97" t="str">
        <f t="shared" si="48"/>
        <v/>
      </c>
      <c r="CI55" s="72"/>
      <c r="CJ55" s="72"/>
      <c r="CK55" s="97">
        <f t="shared" si="49"/>
        <v>12.060084080727931</v>
      </c>
      <c r="CL55" s="97">
        <f t="shared" si="50"/>
        <v>3.6887608402046017E-2</v>
      </c>
      <c r="CM55" s="72">
        <f t="shared" si="51"/>
        <v>12.03197982531595</v>
      </c>
      <c r="CN55" s="72">
        <f t="shared" si="52"/>
        <v>12.06676025481257</v>
      </c>
      <c r="CO55" s="72">
        <f t="shared" si="53"/>
        <v>12.051019464797497</v>
      </c>
      <c r="CP55" s="72">
        <f t="shared" si="54"/>
        <v>12.040877763058683</v>
      </c>
      <c r="CQ55" s="72">
        <f t="shared" si="55"/>
        <v>12.038657180310604</v>
      </c>
      <c r="CR55" s="72">
        <f t="shared" si="56"/>
        <v>12.131209996072275</v>
      </c>
      <c r="CS55" s="72" t="str">
        <f t="shared" si="57"/>
        <v/>
      </c>
      <c r="CT55" s="72" t="str">
        <f t="shared" si="58"/>
        <v/>
      </c>
      <c r="CU55" s="72" t="str">
        <f t="shared" si="59"/>
        <v/>
      </c>
    </row>
    <row r="56" spans="1:99" x14ac:dyDescent="0.2">
      <c r="A56" s="74">
        <v>21</v>
      </c>
      <c r="B56" s="79">
        <f>IF(AND($B$3&lt;&gt;"",$C$3&lt;&gt;"",$B$4&lt;&gt;"",$C$4&lt;&gt;"",L56&lt;&gt;""),AirMass($B$3,$C$3,$B$4,$C$4,L56),"")</f>
        <v>1.0071378871845618</v>
      </c>
      <c r="C56" s="81">
        <f t="shared" si="20"/>
        <v>2458217.2790740002</v>
      </c>
      <c r="D56" s="93">
        <f t="shared" si="21"/>
        <v>10.940096264531507</v>
      </c>
      <c r="E56" s="97">
        <f t="shared" si="22"/>
        <v>2.1053938657522253E-2</v>
      </c>
      <c r="F56" s="97"/>
      <c r="G56" s="98">
        <f t="shared" si="23"/>
        <v>12.015890710785447</v>
      </c>
      <c r="H56" s="97">
        <f t="shared" si="24"/>
        <v>2.1053938657522253E-2</v>
      </c>
      <c r="I56" s="72"/>
      <c r="J56" s="99">
        <f t="shared" si="25"/>
        <v>6</v>
      </c>
      <c r="K56" s="72"/>
      <c r="L56" s="16">
        <v>2458217.2790740002</v>
      </c>
      <c r="M56" s="17">
        <v>-11.492182717036901</v>
      </c>
      <c r="N56" s="17">
        <v>-10.297981262623299</v>
      </c>
      <c r="O56" s="17">
        <v>-12.157698985755699</v>
      </c>
      <c r="P56" s="17">
        <v>-11.059549529488599</v>
      </c>
      <c r="Q56" s="17">
        <v>-10.408480509521601</v>
      </c>
      <c r="R56" s="17">
        <v>-11.838074442058099</v>
      </c>
      <c r="S56" s="17">
        <v>-9.9733085952423597</v>
      </c>
      <c r="T56" s="17">
        <v>-9.8472089768362299</v>
      </c>
      <c r="U56" s="17"/>
      <c r="V56" s="17"/>
      <c r="W56" s="17"/>
      <c r="X56" s="70">
        <f t="shared" si="5"/>
        <v>2458217.2790740002</v>
      </c>
      <c r="Y56" s="17">
        <v>-11.3811326441988</v>
      </c>
      <c r="Z56" s="17">
        <v>-9.8296407162773498</v>
      </c>
      <c r="AA56" s="17">
        <v>-11.764944606706401</v>
      </c>
      <c r="AB56" s="17">
        <v>-10.690297483094101</v>
      </c>
      <c r="AC56" s="17">
        <v>-9.9339172025781295</v>
      </c>
      <c r="AD56" s="17">
        <v>-11.351484676522301</v>
      </c>
      <c r="AE56" s="17">
        <v>-9.4352501147096302</v>
      </c>
      <c r="AF56" s="17">
        <v>-9.4297223060165205</v>
      </c>
      <c r="AG56" s="17"/>
      <c r="AH56" s="17"/>
      <c r="AI56" s="18"/>
      <c r="AJ56" s="70">
        <f t="shared" si="26"/>
        <v>2458217.2790740002</v>
      </c>
      <c r="AK56" s="17">
        <v>-10.475756916313999</v>
      </c>
      <c r="AL56" s="17">
        <v>-9.69355063098212</v>
      </c>
      <c r="AM56" s="17">
        <v>-11.338105151185401</v>
      </c>
      <c r="AN56" s="17">
        <v>-10.2215610315442</v>
      </c>
      <c r="AO56" s="17">
        <v>-9.7680363623330297</v>
      </c>
      <c r="AP56" s="17">
        <v>-11.1244039329092</v>
      </c>
      <c r="AQ56" s="17">
        <v>-9.2527745288192893</v>
      </c>
      <c r="AR56" s="17">
        <v>-9.0729262124117902</v>
      </c>
      <c r="AS56" s="17"/>
      <c r="AT56" s="17"/>
      <c r="AU56" s="18"/>
      <c r="AV56" s="72"/>
      <c r="AW56" s="72"/>
      <c r="AX56" s="100">
        <f t="shared" si="6"/>
        <v>37435.637909998215</v>
      </c>
      <c r="AY56" s="100">
        <f t="shared" si="7"/>
        <v>13898.484896995196</v>
      </c>
      <c r="AZ56" s="100">
        <f t="shared" si="8"/>
        <v>73946.527030215497</v>
      </c>
      <c r="BA56" s="100">
        <f t="shared" si="9"/>
        <v>26745.607587651768</v>
      </c>
      <c r="BB56" s="100">
        <f t="shared" si="10"/>
        <v>15309.950919181627</v>
      </c>
      <c r="BC56" s="100">
        <f t="shared" si="11"/>
        <v>56563.043312945454</v>
      </c>
      <c r="BD56" s="100">
        <f t="shared" si="12"/>
        <v>10200.950885275328</v>
      </c>
      <c r="BE56" s="100">
        <f t="shared" si="13"/>
        <v>8888.4286288900366</v>
      </c>
      <c r="BF56" s="100" t="str">
        <f t="shared" si="14"/>
        <v/>
      </c>
      <c r="BG56" s="100" t="str">
        <f t="shared" si="15"/>
        <v/>
      </c>
      <c r="BH56" s="100" t="str">
        <f t="shared" si="16"/>
        <v/>
      </c>
      <c r="BI56" s="72"/>
      <c r="BJ56" s="72"/>
      <c r="BK56" s="72">
        <f t="shared" si="27"/>
        <v>-11.433213094957843</v>
      </c>
      <c r="BL56" s="72">
        <f t="shared" si="28"/>
        <v>-10.357418648703902</v>
      </c>
      <c r="BM56" s="72">
        <f t="shared" si="29"/>
        <v>-12.172294454384279</v>
      </c>
      <c r="BN56" s="72">
        <f t="shared" si="30"/>
        <v>-11.068131170839058</v>
      </c>
      <c r="BO56" s="72">
        <f t="shared" si="31"/>
        <v>-10.462434496085503</v>
      </c>
      <c r="BP56" s="72">
        <f t="shared" si="32"/>
        <v>-11.881331920397766</v>
      </c>
      <c r="BQ56" s="72">
        <f t="shared" si="33"/>
        <v>-10.021601641409719</v>
      </c>
      <c r="BR56" s="72">
        <f t="shared" si="34"/>
        <v>-9.8720624738197778</v>
      </c>
      <c r="BS56" s="72" t="str">
        <f t="shared" si="35"/>
        <v/>
      </c>
      <c r="BT56" s="72" t="str">
        <f t="shared" si="36"/>
        <v/>
      </c>
      <c r="BU56" s="72" t="str">
        <f t="shared" si="37"/>
        <v/>
      </c>
      <c r="BV56" s="72"/>
      <c r="BW56" s="72"/>
      <c r="BX56" s="97">
        <f t="shared" si="38"/>
        <v>10.940096264531507</v>
      </c>
      <c r="BY56" s="97">
        <f t="shared" si="39"/>
        <v>2.1053938657522253E-2</v>
      </c>
      <c r="BZ56" s="97">
        <f t="shared" si="40"/>
        <v>10.929081359426435</v>
      </c>
      <c r="CA56" s="97">
        <f t="shared" si="41"/>
        <v>10.946918075881214</v>
      </c>
      <c r="CB56" s="97">
        <f t="shared" si="42"/>
        <v>10.93422140112766</v>
      </c>
      <c r="CC56" s="97">
        <f t="shared" si="43"/>
        <v>10.916118825439924</v>
      </c>
      <c r="CD56" s="97">
        <f t="shared" si="44"/>
        <v>10.936388546451877</v>
      </c>
      <c r="CE56" s="97">
        <f t="shared" si="45"/>
        <v>10.977849378861935</v>
      </c>
      <c r="CF56" s="97" t="str">
        <f t="shared" si="46"/>
        <v/>
      </c>
      <c r="CG56" s="97" t="str">
        <f t="shared" si="47"/>
        <v/>
      </c>
      <c r="CH56" s="97" t="str">
        <f t="shared" si="48"/>
        <v/>
      </c>
      <c r="CI56" s="72"/>
      <c r="CJ56" s="72"/>
      <c r="CK56" s="97">
        <f t="shared" si="49"/>
        <v>12.015890710785447</v>
      </c>
      <c r="CL56" s="97">
        <f t="shared" si="50"/>
        <v>2.1053938657522253E-2</v>
      </c>
      <c r="CM56" s="72">
        <f t="shared" si="51"/>
        <v>12.004875805680376</v>
      </c>
      <c r="CN56" s="72">
        <f t="shared" si="52"/>
        <v>12.022712522135155</v>
      </c>
      <c r="CO56" s="72">
        <f t="shared" si="53"/>
        <v>12.010015847381601</v>
      </c>
      <c r="CP56" s="72">
        <f t="shared" si="54"/>
        <v>11.991913271693864</v>
      </c>
      <c r="CQ56" s="72">
        <f t="shared" si="55"/>
        <v>12.012182992705817</v>
      </c>
      <c r="CR56" s="72">
        <f t="shared" si="56"/>
        <v>12.053643825115875</v>
      </c>
      <c r="CS56" s="72" t="str">
        <f t="shared" si="57"/>
        <v/>
      </c>
      <c r="CT56" s="72" t="str">
        <f t="shared" si="58"/>
        <v/>
      </c>
      <c r="CU56" s="72" t="str">
        <f t="shared" si="59"/>
        <v/>
      </c>
    </row>
    <row r="57" spans="1:99" x14ac:dyDescent="0.2">
      <c r="A57" s="74">
        <v>22</v>
      </c>
      <c r="B57" s="79">
        <f>IF(AND($B$3&lt;&gt;"",$C$3&lt;&gt;"",$B$4&lt;&gt;"",$C$4&lt;&gt;"",L57&lt;&gt;""),AirMass($B$3,$C$3,$B$4,$C$4,L57),"")</f>
        <v>1.0072377758254878</v>
      </c>
      <c r="C57" s="81">
        <f t="shared" si="20"/>
        <v>2458217.2795719998</v>
      </c>
      <c r="D57" s="93">
        <f t="shared" si="21"/>
        <v>10.911267230544125</v>
      </c>
      <c r="E57" s="97">
        <f t="shared" si="22"/>
        <v>2.6996317213556435E-2</v>
      </c>
      <c r="F57" s="97"/>
      <c r="G57" s="98">
        <f t="shared" si="23"/>
        <v>11.953336884784333</v>
      </c>
      <c r="H57" s="97">
        <f t="shared" si="24"/>
        <v>2.6996317213556435E-2</v>
      </c>
      <c r="I57" s="72"/>
      <c r="J57" s="99">
        <f t="shared" si="25"/>
        <v>6</v>
      </c>
      <c r="K57" s="72"/>
      <c r="L57" s="16">
        <v>2458217.2795719998</v>
      </c>
      <c r="M57" s="17">
        <v>-11.4942897791862</v>
      </c>
      <c r="N57" s="17">
        <v>-10.329329212931899</v>
      </c>
      <c r="O57" s="17">
        <v>-12.1510025490657</v>
      </c>
      <c r="P57" s="17">
        <v>-11.037408146019301</v>
      </c>
      <c r="Q57" s="17">
        <v>-10.42113767405</v>
      </c>
      <c r="R57" s="17">
        <v>-11.8297244883136</v>
      </c>
      <c r="S57" s="17">
        <v>-9.9286207061127598</v>
      </c>
      <c r="T57" s="17">
        <v>-9.7676283121405199</v>
      </c>
      <c r="U57" s="17"/>
      <c r="V57" s="17"/>
      <c r="W57" s="17"/>
      <c r="X57" s="70">
        <f t="shared" si="5"/>
        <v>2458217.2795719998</v>
      </c>
      <c r="Y57" s="17">
        <v>-11.359849859072099</v>
      </c>
      <c r="Z57" s="17">
        <v>-9.7711625039255097</v>
      </c>
      <c r="AA57" s="17">
        <v>-11.742990127211</v>
      </c>
      <c r="AB57" s="17">
        <v>-10.691357468582</v>
      </c>
      <c r="AC57" s="17">
        <v>-9.8604122192756094</v>
      </c>
      <c r="AD57" s="17">
        <v>-11.3329647656681</v>
      </c>
      <c r="AE57" s="17">
        <v>-9.3625474278895098</v>
      </c>
      <c r="AF57" s="17">
        <v>-9.5239514494889708</v>
      </c>
      <c r="AG57" s="17"/>
      <c r="AH57" s="17"/>
      <c r="AI57" s="18"/>
      <c r="AJ57" s="70">
        <f t="shared" si="26"/>
        <v>2458217.2795719998</v>
      </c>
      <c r="AK57" s="17">
        <v>-10.487526664789399</v>
      </c>
      <c r="AL57" s="17">
        <v>-9.7228838783201095</v>
      </c>
      <c r="AM57" s="17">
        <v>-11.3164578083321</v>
      </c>
      <c r="AN57" s="17">
        <v>-10.1292081580655</v>
      </c>
      <c r="AO57" s="17">
        <v>-9.8466895074448999</v>
      </c>
      <c r="AP57" s="17">
        <v>-11.130522263169601</v>
      </c>
      <c r="AQ57" s="17">
        <v>-9.32530504516577</v>
      </c>
      <c r="AR57" s="17">
        <v>-9.0763779188956395</v>
      </c>
      <c r="AS57" s="17"/>
      <c r="AT57" s="17"/>
      <c r="AU57" s="18"/>
      <c r="AV57" s="72"/>
      <c r="AW57" s="72"/>
      <c r="AX57" s="100">
        <f t="shared" si="6"/>
        <v>37705.269237819099</v>
      </c>
      <c r="AY57" s="100">
        <f t="shared" si="7"/>
        <v>14440.232458696883</v>
      </c>
      <c r="AZ57" s="100">
        <f t="shared" si="8"/>
        <v>73481.242713617859</v>
      </c>
      <c r="BA57" s="100">
        <f t="shared" si="9"/>
        <v>25882.098655168284</v>
      </c>
      <c r="BB57" s="100">
        <f t="shared" si="10"/>
        <v>15800.272618627758</v>
      </c>
      <c r="BC57" s="100">
        <f t="shared" si="11"/>
        <v>56315.311072093406</v>
      </c>
      <c r="BD57" s="100">
        <f t="shared" si="12"/>
        <v>9996.7960288372633</v>
      </c>
      <c r="BE57" s="100">
        <f t="shared" si="13"/>
        <v>8171.9509516486451</v>
      </c>
      <c r="BF57" s="100" t="str">
        <f t="shared" si="14"/>
        <v/>
      </c>
      <c r="BG57" s="100" t="str">
        <f t="shared" si="15"/>
        <v/>
      </c>
      <c r="BH57" s="100" t="str">
        <f t="shared" si="16"/>
        <v/>
      </c>
      <c r="BI57" s="72"/>
      <c r="BJ57" s="72"/>
      <c r="BK57" s="72">
        <f t="shared" si="27"/>
        <v>-11.441005115633942</v>
      </c>
      <c r="BL57" s="72">
        <f t="shared" si="28"/>
        <v>-10.398935461393734</v>
      </c>
      <c r="BM57" s="72">
        <f t="shared" si="29"/>
        <v>-12.165441231193268</v>
      </c>
      <c r="BN57" s="72">
        <f t="shared" si="30"/>
        <v>-11.032498720699355</v>
      </c>
      <c r="BO57" s="72">
        <f t="shared" si="31"/>
        <v>-10.496661450889899</v>
      </c>
      <c r="BP57" s="72">
        <f t="shared" si="32"/>
        <v>-11.876566218482782</v>
      </c>
      <c r="BQ57" s="72">
        <f t="shared" si="33"/>
        <v>-9.9996520775113034</v>
      </c>
      <c r="BR57" s="72">
        <f t="shared" si="34"/>
        <v>-9.7808143782917902</v>
      </c>
      <c r="BS57" s="72" t="str">
        <f t="shared" si="35"/>
        <v/>
      </c>
      <c r="BT57" s="72" t="str">
        <f t="shared" si="36"/>
        <v/>
      </c>
      <c r="BU57" s="72" t="str">
        <f t="shared" si="37"/>
        <v/>
      </c>
      <c r="BV57" s="72"/>
      <c r="BW57" s="72"/>
      <c r="BX57" s="97">
        <f t="shared" si="38"/>
        <v>10.911267230544125</v>
      </c>
      <c r="BY57" s="97">
        <f t="shared" si="39"/>
        <v>2.6996317213556435E-2</v>
      </c>
      <c r="BZ57" s="97">
        <f t="shared" si="40"/>
        <v>10.914436115559326</v>
      </c>
      <c r="CA57" s="97">
        <f t="shared" si="41"/>
        <v>10.903493605065412</v>
      </c>
      <c r="CB57" s="97">
        <f t="shared" si="42"/>
        <v>10.960656335255957</v>
      </c>
      <c r="CC57" s="97">
        <f t="shared" si="43"/>
        <v>10.90356110284884</v>
      </c>
      <c r="CD57" s="97">
        <f t="shared" si="44"/>
        <v>10.906646961877362</v>
      </c>
      <c r="CE57" s="97">
        <f t="shared" si="45"/>
        <v>10.878809262657848</v>
      </c>
      <c r="CF57" s="97" t="str">
        <f t="shared" si="46"/>
        <v/>
      </c>
      <c r="CG57" s="97" t="str">
        <f t="shared" si="47"/>
        <v/>
      </c>
      <c r="CH57" s="97" t="str">
        <f t="shared" si="48"/>
        <v/>
      </c>
      <c r="CI57" s="72"/>
      <c r="CJ57" s="72"/>
      <c r="CK57" s="97">
        <f t="shared" si="49"/>
        <v>11.953336884784333</v>
      </c>
      <c r="CL57" s="97">
        <f t="shared" si="50"/>
        <v>2.6996317213556435E-2</v>
      </c>
      <c r="CM57" s="72">
        <f t="shared" si="51"/>
        <v>11.956505769799534</v>
      </c>
      <c r="CN57" s="72">
        <f t="shared" si="52"/>
        <v>11.94556325930562</v>
      </c>
      <c r="CO57" s="72">
        <f t="shared" si="53"/>
        <v>12.002725989496165</v>
      </c>
      <c r="CP57" s="72">
        <f t="shared" si="54"/>
        <v>11.945630757089049</v>
      </c>
      <c r="CQ57" s="72">
        <f t="shared" si="55"/>
        <v>11.94871661611757</v>
      </c>
      <c r="CR57" s="72">
        <f t="shared" si="56"/>
        <v>11.920878916898056</v>
      </c>
      <c r="CS57" s="72" t="str">
        <f t="shared" si="57"/>
        <v/>
      </c>
      <c r="CT57" s="72" t="str">
        <f t="shared" si="58"/>
        <v/>
      </c>
      <c r="CU57" s="72" t="str">
        <f t="shared" si="59"/>
        <v/>
      </c>
    </row>
    <row r="58" spans="1:99" x14ac:dyDescent="0.2">
      <c r="A58" s="74">
        <v>23</v>
      </c>
      <c r="B58" s="79">
        <f>IF(AND($B$3&lt;&gt;"",$C$3&lt;&gt;"",$B$4&lt;&gt;"",$C$4&lt;&gt;"",L58&lt;&gt;""),AirMass($B$3,$C$3,$B$4,$C$4,L58),"")</f>
        <v>1.0073422293385053</v>
      </c>
      <c r="C58" s="81">
        <f t="shared" si="20"/>
        <v>2458217.2800690001</v>
      </c>
      <c r="D58" s="93">
        <f t="shared" si="21"/>
        <v>10.939025049772608</v>
      </c>
      <c r="E58" s="97">
        <f t="shared" si="22"/>
        <v>3.1480587902720188E-2</v>
      </c>
      <c r="F58" s="97"/>
      <c r="G58" s="98">
        <f t="shared" si="23"/>
        <v>11.985764519075245</v>
      </c>
      <c r="H58" s="97">
        <f t="shared" si="24"/>
        <v>3.1480587902720188E-2</v>
      </c>
      <c r="I58" s="72"/>
      <c r="J58" s="99">
        <f t="shared" si="25"/>
        <v>6</v>
      </c>
      <c r="K58" s="72"/>
      <c r="L58" s="16">
        <v>2458217.2800690001</v>
      </c>
      <c r="M58" s="17">
        <v>-11.4706338902576</v>
      </c>
      <c r="N58" s="17">
        <v>-10.2926219659183</v>
      </c>
      <c r="O58" s="17">
        <v>-12.1478465133429</v>
      </c>
      <c r="P58" s="17">
        <v>-11.0287725576377</v>
      </c>
      <c r="Q58" s="17">
        <v>-10.4140902144478</v>
      </c>
      <c r="R58" s="17">
        <v>-11.826031850511299</v>
      </c>
      <c r="S58" s="17">
        <v>-9.9139438794397297</v>
      </c>
      <c r="T58" s="17">
        <v>-9.8775850161939207</v>
      </c>
      <c r="U58" s="17"/>
      <c r="V58" s="17"/>
      <c r="W58" s="17"/>
      <c r="X58" s="70">
        <f t="shared" si="5"/>
        <v>2458217.2800690001</v>
      </c>
      <c r="Y58" s="17">
        <v>-11.3398072396079</v>
      </c>
      <c r="Z58" s="17">
        <v>-9.7089811690780099</v>
      </c>
      <c r="AA58" s="17">
        <v>-11.7755833451039</v>
      </c>
      <c r="AB58" s="17">
        <v>-10.702324169584401</v>
      </c>
      <c r="AC58" s="17">
        <v>-9.9194322825297903</v>
      </c>
      <c r="AD58" s="17">
        <v>-11.324694951178399</v>
      </c>
      <c r="AE58" s="17">
        <v>-9.3739428966753398</v>
      </c>
      <c r="AF58" s="17">
        <v>-9.5990916005771094</v>
      </c>
      <c r="AG58" s="17"/>
      <c r="AH58" s="17"/>
      <c r="AI58" s="18"/>
      <c r="AJ58" s="70">
        <f t="shared" si="26"/>
        <v>2458217.2800690001</v>
      </c>
      <c r="AK58" s="17">
        <v>-10.458578189054</v>
      </c>
      <c r="AL58" s="17">
        <v>-9.7100996580967305</v>
      </c>
      <c r="AM58" s="17">
        <v>-11.314623464660301</v>
      </c>
      <c r="AN58" s="17">
        <v>-10.225177182036299</v>
      </c>
      <c r="AO58" s="17">
        <v>-9.7115896616856894</v>
      </c>
      <c r="AP58" s="17">
        <v>-11.0905025519177</v>
      </c>
      <c r="AQ58" s="17">
        <v>-9.2597140683278703</v>
      </c>
      <c r="AR58" s="17">
        <v>-9.0408162615762002</v>
      </c>
      <c r="AS58" s="17"/>
      <c r="AT58" s="17"/>
      <c r="AU58" s="18"/>
      <c r="AV58" s="72"/>
      <c r="AW58" s="72"/>
      <c r="AX58" s="100">
        <f t="shared" si="6"/>
        <v>36845.717357037982</v>
      </c>
      <c r="AY58" s="100">
        <f t="shared" si="7"/>
        <v>14050.482183671378</v>
      </c>
      <c r="AZ58" s="100">
        <f t="shared" si="8"/>
        <v>72949.834658013919</v>
      </c>
      <c r="BA58" s="100">
        <f t="shared" si="9"/>
        <v>25975.315120858369</v>
      </c>
      <c r="BB58" s="100">
        <f t="shared" si="10"/>
        <v>15277.636080070486</v>
      </c>
      <c r="BC58" s="100">
        <f t="shared" si="11"/>
        <v>55851.493691270298</v>
      </c>
      <c r="BD58" s="100">
        <f t="shared" si="12"/>
        <v>9757.2896284959752</v>
      </c>
      <c r="BE58" s="100">
        <f t="shared" si="13"/>
        <v>8895.6345088128473</v>
      </c>
      <c r="BF58" s="100" t="str">
        <f t="shared" si="14"/>
        <v/>
      </c>
      <c r="BG58" s="100" t="str">
        <f t="shared" si="15"/>
        <v/>
      </c>
      <c r="BH58" s="100" t="str">
        <f t="shared" si="16"/>
        <v/>
      </c>
      <c r="BI58" s="72"/>
      <c r="BJ58" s="72"/>
      <c r="BK58" s="72">
        <f t="shared" si="27"/>
        <v>-11.415967540779837</v>
      </c>
      <c r="BL58" s="72">
        <f t="shared" si="28"/>
        <v>-10.369228071477202</v>
      </c>
      <c r="BM58" s="72">
        <f t="shared" si="29"/>
        <v>-12.157560779737707</v>
      </c>
      <c r="BN58" s="72">
        <f t="shared" si="30"/>
        <v>-11.036402062317002</v>
      </c>
      <c r="BO58" s="72">
        <f t="shared" si="31"/>
        <v>-10.460140401829033</v>
      </c>
      <c r="BP58" s="72">
        <f t="shared" si="32"/>
        <v>-11.867586980925482</v>
      </c>
      <c r="BQ58" s="72">
        <f t="shared" si="33"/>
        <v>-9.9733229911801011</v>
      </c>
      <c r="BR58" s="72">
        <f t="shared" si="34"/>
        <v>-9.8729423273253474</v>
      </c>
      <c r="BS58" s="72" t="str">
        <f t="shared" si="35"/>
        <v/>
      </c>
      <c r="BT58" s="72" t="str">
        <f t="shared" si="36"/>
        <v/>
      </c>
      <c r="BU58" s="72" t="str">
        <f t="shared" si="37"/>
        <v/>
      </c>
      <c r="BV58" s="72"/>
      <c r="BW58" s="72"/>
      <c r="BX58" s="97">
        <f t="shared" si="38"/>
        <v>10.939025049772608</v>
      </c>
      <c r="BY58" s="97">
        <f t="shared" si="39"/>
        <v>3.1480587902720188E-2</v>
      </c>
      <c r="BZ58" s="97">
        <f t="shared" si="40"/>
        <v>10.93159323895787</v>
      </c>
      <c r="CA58" s="97">
        <f t="shared" si="41"/>
        <v>10.932434521537164</v>
      </c>
      <c r="CB58" s="97">
        <f t="shared" si="42"/>
        <v>10.949172861049195</v>
      </c>
      <c r="CC58" s="97">
        <f t="shared" si="43"/>
        <v>10.919619440145645</v>
      </c>
      <c r="CD58" s="97">
        <f t="shared" si="44"/>
        <v>10.905355450400265</v>
      </c>
      <c r="CE58" s="97">
        <f t="shared" si="45"/>
        <v>10.99597478654551</v>
      </c>
      <c r="CF58" s="97" t="str">
        <f t="shared" si="46"/>
        <v/>
      </c>
      <c r="CG58" s="97" t="str">
        <f t="shared" si="47"/>
        <v/>
      </c>
      <c r="CH58" s="97" t="str">
        <f t="shared" si="48"/>
        <v/>
      </c>
      <c r="CI58" s="72"/>
      <c r="CJ58" s="72"/>
      <c r="CK58" s="97">
        <f t="shared" si="49"/>
        <v>11.985764519075245</v>
      </c>
      <c r="CL58" s="97">
        <f t="shared" si="50"/>
        <v>3.1480587902720188E-2</v>
      </c>
      <c r="CM58" s="72">
        <f t="shared" si="51"/>
        <v>11.978332708260504</v>
      </c>
      <c r="CN58" s="72">
        <f t="shared" si="52"/>
        <v>11.979173990839799</v>
      </c>
      <c r="CO58" s="72">
        <f t="shared" si="53"/>
        <v>11.99591233035183</v>
      </c>
      <c r="CP58" s="72">
        <f t="shared" si="54"/>
        <v>11.96635890944828</v>
      </c>
      <c r="CQ58" s="72">
        <f t="shared" si="55"/>
        <v>11.952094919702899</v>
      </c>
      <c r="CR58" s="72">
        <f t="shared" si="56"/>
        <v>12.042714255848145</v>
      </c>
      <c r="CS58" s="72" t="str">
        <f t="shared" si="57"/>
        <v/>
      </c>
      <c r="CT58" s="72" t="str">
        <f t="shared" si="58"/>
        <v/>
      </c>
      <c r="CU58" s="72" t="str">
        <f t="shared" si="59"/>
        <v/>
      </c>
    </row>
    <row r="59" spans="1:99" x14ac:dyDescent="0.2">
      <c r="A59" s="74">
        <v>24</v>
      </c>
      <c r="B59" s="79">
        <f>IF(AND($B$3&lt;&gt;"",$C$3&lt;&gt;"",$B$4&lt;&gt;"",$C$4&lt;&gt;"",L59&lt;&gt;""),AirMass($B$3,$C$3,$B$4,$C$4,L59),"")</f>
        <v>1.0074512495280659</v>
      </c>
      <c r="C59" s="81">
        <f t="shared" si="20"/>
        <v>2458217.2805670002</v>
      </c>
      <c r="D59" s="93">
        <f t="shared" si="21"/>
        <v>10.968645630033008</v>
      </c>
      <c r="E59" s="97">
        <f t="shared" si="22"/>
        <v>3.1338392156234858E-2</v>
      </c>
      <c r="F59" s="97"/>
      <c r="G59" s="98">
        <f t="shared" si="23"/>
        <v>12.010483809261943</v>
      </c>
      <c r="H59" s="97">
        <f t="shared" si="24"/>
        <v>3.1338392156234858E-2</v>
      </c>
      <c r="I59" s="72"/>
      <c r="J59" s="99">
        <f t="shared" si="25"/>
        <v>6</v>
      </c>
      <c r="K59" s="72"/>
      <c r="L59" s="16">
        <v>2458217.2805670002</v>
      </c>
      <c r="M59" s="17">
        <v>-11.4570304425703</v>
      </c>
      <c r="N59" s="17">
        <v>-10.290540503107501</v>
      </c>
      <c r="O59" s="17">
        <v>-12.153674929713199</v>
      </c>
      <c r="P59" s="17">
        <v>-11.0524356377502</v>
      </c>
      <c r="Q59" s="17">
        <v>-10.427309554707801</v>
      </c>
      <c r="R59" s="17">
        <v>-11.838609470651299</v>
      </c>
      <c r="S59" s="17">
        <v>-9.9452727073885896</v>
      </c>
      <c r="T59" s="17">
        <v>-9.8842994569442908</v>
      </c>
      <c r="U59" s="17"/>
      <c r="V59" s="17"/>
      <c r="W59" s="17"/>
      <c r="X59" s="70">
        <f t="shared" si="5"/>
        <v>2458217.2805670002</v>
      </c>
      <c r="Y59" s="17">
        <v>-11.3347381902622</v>
      </c>
      <c r="Z59" s="17">
        <v>-9.7969540048822594</v>
      </c>
      <c r="AA59" s="17">
        <v>-11.764596989852199</v>
      </c>
      <c r="AB59" s="17">
        <v>-10.7384306927714</v>
      </c>
      <c r="AC59" s="17">
        <v>-9.9187529368071008</v>
      </c>
      <c r="AD59" s="17">
        <v>-11.368813796837999</v>
      </c>
      <c r="AE59" s="17">
        <v>-9.5050828148491497</v>
      </c>
      <c r="AF59" s="17">
        <v>-9.6973328136566792</v>
      </c>
      <c r="AG59" s="17"/>
      <c r="AH59" s="17"/>
      <c r="AI59" s="18"/>
      <c r="AJ59" s="70">
        <f t="shared" si="26"/>
        <v>2458217.2805670002</v>
      </c>
      <c r="AK59" s="17">
        <v>-10.414773282711</v>
      </c>
      <c r="AL59" s="17">
        <v>-9.6968293443378002</v>
      </c>
      <c r="AM59" s="17">
        <v>-11.312220053671499</v>
      </c>
      <c r="AN59" s="17">
        <v>-10.167969617308</v>
      </c>
      <c r="AO59" s="17">
        <v>-9.7491888712053303</v>
      </c>
      <c r="AP59" s="17">
        <v>-11.0987292104</v>
      </c>
      <c r="AQ59" s="17">
        <v>-9.2462817082158892</v>
      </c>
      <c r="AR59" s="17">
        <v>-9.1437244583973598</v>
      </c>
      <c r="AS59" s="17"/>
      <c r="AT59" s="17"/>
      <c r="AU59" s="18"/>
      <c r="AV59" s="72"/>
      <c r="AW59" s="72"/>
      <c r="AX59" s="100">
        <f t="shared" si="6"/>
        <v>36199.597282960072</v>
      </c>
      <c r="AY59" s="100">
        <f t="shared" si="7"/>
        <v>13866.551449965824</v>
      </c>
      <c r="AZ59" s="100">
        <f t="shared" si="8"/>
        <v>73417.93532909741</v>
      </c>
      <c r="BA59" s="100">
        <f t="shared" si="9"/>
        <v>26210.175991001128</v>
      </c>
      <c r="BB59" s="100">
        <f t="shared" si="10"/>
        <v>15545.752854172346</v>
      </c>
      <c r="BC59" s="100">
        <f t="shared" si="11"/>
        <v>56265.062500541273</v>
      </c>
      <c r="BD59" s="100">
        <f t="shared" si="12"/>
        <v>9863.7869481470043</v>
      </c>
      <c r="BE59" s="100">
        <f t="shared" si="13"/>
        <v>8953.7629969442878</v>
      </c>
      <c r="BF59" s="100" t="str">
        <f t="shared" si="14"/>
        <v/>
      </c>
      <c r="BG59" s="100" t="str">
        <f t="shared" si="15"/>
        <v/>
      </c>
      <c r="BH59" s="100" t="str">
        <f t="shared" si="16"/>
        <v/>
      </c>
      <c r="BI59" s="72"/>
      <c r="BJ59" s="72"/>
      <c r="BK59" s="72">
        <f t="shared" si="27"/>
        <v>-11.396759347689194</v>
      </c>
      <c r="BL59" s="72">
        <f t="shared" si="28"/>
        <v>-10.354921168460258</v>
      </c>
      <c r="BM59" s="72">
        <f t="shared" si="29"/>
        <v>-12.164505417602294</v>
      </c>
      <c r="BN59" s="72">
        <f t="shared" si="30"/>
        <v>-11.046174842681653</v>
      </c>
      <c r="BO59" s="72">
        <f t="shared" si="31"/>
        <v>-10.479029397565192</v>
      </c>
      <c r="BP59" s="72">
        <f t="shared" si="32"/>
        <v>-11.875597014077732</v>
      </c>
      <c r="BQ59" s="72">
        <f t="shared" si="33"/>
        <v>-9.9851092079748209</v>
      </c>
      <c r="BR59" s="72">
        <f t="shared" si="34"/>
        <v>-9.8800139864315177</v>
      </c>
      <c r="BS59" s="72" t="str">
        <f t="shared" si="35"/>
        <v/>
      </c>
      <c r="BT59" s="72" t="str">
        <f t="shared" si="36"/>
        <v/>
      </c>
      <c r="BU59" s="72" t="str">
        <f t="shared" si="37"/>
        <v/>
      </c>
      <c r="BV59" s="72"/>
      <c r="BW59" s="72"/>
      <c r="BX59" s="97">
        <f t="shared" si="38"/>
        <v>10.968645630033008</v>
      </c>
      <c r="BY59" s="97">
        <f t="shared" si="39"/>
        <v>3.1338392156234858E-2</v>
      </c>
      <c r="BZ59" s="97">
        <f t="shared" si="40"/>
        <v>10.9577460699131</v>
      </c>
      <c r="CA59" s="97">
        <f t="shared" si="41"/>
        <v>10.961415494992458</v>
      </c>
      <c r="CB59" s="97">
        <f t="shared" si="42"/>
        <v>10.987270049875997</v>
      </c>
      <c r="CC59" s="97">
        <f t="shared" si="43"/>
        <v>10.946837666388538</v>
      </c>
      <c r="CD59" s="97">
        <f t="shared" si="44"/>
        <v>10.936349860285627</v>
      </c>
      <c r="CE59" s="97">
        <f t="shared" si="45"/>
        <v>11.022254638742323</v>
      </c>
      <c r="CF59" s="97" t="str">
        <f t="shared" si="46"/>
        <v/>
      </c>
      <c r="CG59" s="97" t="str">
        <f t="shared" si="47"/>
        <v/>
      </c>
      <c r="CH59" s="97" t="str">
        <f t="shared" si="48"/>
        <v/>
      </c>
      <c r="CI59" s="72"/>
      <c r="CJ59" s="72"/>
      <c r="CK59" s="97">
        <f t="shared" si="49"/>
        <v>12.010483809261943</v>
      </c>
      <c r="CL59" s="97">
        <f t="shared" si="50"/>
        <v>3.1338392156234858E-2</v>
      </c>
      <c r="CM59" s="72">
        <f t="shared" si="51"/>
        <v>11.999584249142035</v>
      </c>
      <c r="CN59" s="72">
        <f t="shared" si="52"/>
        <v>12.003253674221394</v>
      </c>
      <c r="CO59" s="72">
        <f t="shared" si="53"/>
        <v>12.029108229104933</v>
      </c>
      <c r="CP59" s="72">
        <f t="shared" si="54"/>
        <v>11.988675845617474</v>
      </c>
      <c r="CQ59" s="72">
        <f t="shared" si="55"/>
        <v>11.978188039514563</v>
      </c>
      <c r="CR59" s="72">
        <f t="shared" si="56"/>
        <v>12.064092817971259</v>
      </c>
      <c r="CS59" s="72" t="str">
        <f t="shared" si="57"/>
        <v/>
      </c>
      <c r="CT59" s="72" t="str">
        <f t="shared" si="58"/>
        <v/>
      </c>
      <c r="CU59" s="72" t="str">
        <f t="shared" si="59"/>
        <v/>
      </c>
    </row>
    <row r="60" spans="1:99" x14ac:dyDescent="0.2">
      <c r="A60" s="74">
        <v>25</v>
      </c>
      <c r="B60" s="79">
        <f>IF(AND($B$3&lt;&gt;"",$C$3&lt;&gt;"",$B$4&lt;&gt;"",$C$4&lt;&gt;"",L60&lt;&gt;""),AirMass($B$3,$C$3,$B$4,$C$4,L60),"")</f>
        <v>1.0075648382777673</v>
      </c>
      <c r="C60" s="81">
        <f t="shared" si="20"/>
        <v>2458217.2810650002</v>
      </c>
      <c r="D60" s="93">
        <f t="shared" si="21"/>
        <v>10.922240614078078</v>
      </c>
      <c r="E60" s="97">
        <f t="shared" si="22"/>
        <v>4.6890224364469858E-2</v>
      </c>
      <c r="F60" s="97"/>
      <c r="G60" s="98">
        <f t="shared" si="23"/>
        <v>11.92726800574868</v>
      </c>
      <c r="H60" s="97">
        <f t="shared" si="24"/>
        <v>4.6890224364469858E-2</v>
      </c>
      <c r="I60" s="72"/>
      <c r="J60" s="99">
        <f t="shared" si="25"/>
        <v>6</v>
      </c>
      <c r="K60" s="72"/>
      <c r="L60" s="16">
        <v>2458217.2810650002</v>
      </c>
      <c r="M60" s="17">
        <v>-11.4553342761607</v>
      </c>
      <c r="N60" s="17">
        <v>-10.3340484840648</v>
      </c>
      <c r="O60" s="17">
        <v>-12.141861713933</v>
      </c>
      <c r="P60" s="17">
        <v>-11.035759528687301</v>
      </c>
      <c r="Q60" s="17">
        <v>-10.433896220622399</v>
      </c>
      <c r="R60" s="17">
        <v>-11.8349354763284</v>
      </c>
      <c r="S60" s="17">
        <v>-9.8868812514736799</v>
      </c>
      <c r="T60" s="17">
        <v>-9.7756851274813599</v>
      </c>
      <c r="U60" s="17"/>
      <c r="V60" s="17"/>
      <c r="W60" s="17"/>
      <c r="X60" s="70">
        <f t="shared" si="5"/>
        <v>2458217.2810650002</v>
      </c>
      <c r="Y60" s="17">
        <v>-11.2820448284064</v>
      </c>
      <c r="Z60" s="17">
        <v>-9.7361755818397508</v>
      </c>
      <c r="AA60" s="17">
        <v>-11.799660043215001</v>
      </c>
      <c r="AB60" s="17">
        <v>-10.6745937900097</v>
      </c>
      <c r="AC60" s="17">
        <v>-9.8670237351741807</v>
      </c>
      <c r="AD60" s="17">
        <v>-11.360511974736999</v>
      </c>
      <c r="AE60" s="17">
        <v>-9.4774773521563098</v>
      </c>
      <c r="AF60" s="17">
        <v>-9.5865995893313301</v>
      </c>
      <c r="AG60" s="17"/>
      <c r="AH60" s="17"/>
      <c r="AI60" s="18"/>
      <c r="AJ60" s="70">
        <f t="shared" si="26"/>
        <v>2458217.2810650002</v>
      </c>
      <c r="AK60" s="17">
        <v>-10.4535091588954</v>
      </c>
      <c r="AL60" s="17">
        <v>-9.7085069917632794</v>
      </c>
      <c r="AM60" s="17">
        <v>-11.3332935064377</v>
      </c>
      <c r="AN60" s="17">
        <v>-10.215709489732999</v>
      </c>
      <c r="AO60" s="17">
        <v>-9.7430884444101107</v>
      </c>
      <c r="AP60" s="17">
        <v>-11.117364611013199</v>
      </c>
      <c r="AQ60" s="17">
        <v>-9.2370543288772993</v>
      </c>
      <c r="AR60" s="17">
        <v>-8.7949680075626997</v>
      </c>
      <c r="AS60" s="17"/>
      <c r="AT60" s="17"/>
      <c r="AU60" s="18"/>
      <c r="AV60" s="72"/>
      <c r="AW60" s="72"/>
      <c r="AX60" s="100">
        <f t="shared" si="6"/>
        <v>36635.298387688053</v>
      </c>
      <c r="AY60" s="100">
        <f t="shared" si="7"/>
        <v>14517.397770308062</v>
      </c>
      <c r="AZ60" s="100">
        <f t="shared" si="8"/>
        <v>72511.712089049266</v>
      </c>
      <c r="BA60" s="100">
        <f t="shared" si="9"/>
        <v>26203.206789602558</v>
      </c>
      <c r="BB60" s="100">
        <f t="shared" si="10"/>
        <v>15707.602673898225</v>
      </c>
      <c r="BC60" s="100">
        <f t="shared" si="11"/>
        <v>56289.321841528406</v>
      </c>
      <c r="BD60" s="100">
        <f t="shared" si="12"/>
        <v>9383.9516236895324</v>
      </c>
      <c r="BE60" s="100">
        <f t="shared" si="13"/>
        <v>7839.5581361351888</v>
      </c>
      <c r="BF60" s="100" t="str">
        <f t="shared" si="14"/>
        <v/>
      </c>
      <c r="BG60" s="100" t="str">
        <f t="shared" si="15"/>
        <v/>
      </c>
      <c r="BH60" s="100" t="str">
        <f t="shared" si="16"/>
        <v/>
      </c>
      <c r="BI60" s="72"/>
      <c r="BJ60" s="72"/>
      <c r="BK60" s="72">
        <f t="shared" si="27"/>
        <v>-11.409749332842923</v>
      </c>
      <c r="BL60" s="72">
        <f t="shared" si="28"/>
        <v>-10.404721941172321</v>
      </c>
      <c r="BM60" s="72">
        <f t="shared" si="29"/>
        <v>-12.151020398663286</v>
      </c>
      <c r="BN60" s="72">
        <f t="shared" si="30"/>
        <v>-11.045886110532731</v>
      </c>
      <c r="BO60" s="72">
        <f t="shared" si="31"/>
        <v>-10.490274767987561</v>
      </c>
      <c r="BP60" s="72">
        <f t="shared" si="32"/>
        <v>-11.876065041074195</v>
      </c>
      <c r="BQ60" s="72">
        <f t="shared" si="33"/>
        <v>-9.9309644005769613</v>
      </c>
      <c r="BR60" s="72">
        <f t="shared" si="34"/>
        <v>-9.7357289626912689</v>
      </c>
      <c r="BS60" s="72" t="str">
        <f t="shared" si="35"/>
        <v/>
      </c>
      <c r="BT60" s="72" t="str">
        <f t="shared" si="36"/>
        <v/>
      </c>
      <c r="BU60" s="72" t="str">
        <f t="shared" si="37"/>
        <v/>
      </c>
      <c r="BV60" s="72"/>
      <c r="BW60" s="72"/>
      <c r="BX60" s="97">
        <f t="shared" si="38"/>
        <v>10.922240614078078</v>
      </c>
      <c r="BY60" s="97">
        <f t="shared" si="39"/>
        <v>4.6890224364469858E-2</v>
      </c>
      <c r="BZ60" s="97">
        <f t="shared" si="40"/>
        <v>10.931271065820363</v>
      </c>
      <c r="CA60" s="97">
        <f t="shared" si="41"/>
        <v>10.948136777689808</v>
      </c>
      <c r="CB60" s="97">
        <f t="shared" si="42"/>
        <v>10.985525435144638</v>
      </c>
      <c r="CC60" s="97">
        <f t="shared" si="43"/>
        <v>10.934315708231273</v>
      </c>
      <c r="CD60" s="97">
        <f t="shared" si="44"/>
        <v>10.869215067734039</v>
      </c>
      <c r="CE60" s="97">
        <f t="shared" si="45"/>
        <v>10.864979629848346</v>
      </c>
      <c r="CF60" s="97" t="str">
        <f t="shared" si="46"/>
        <v/>
      </c>
      <c r="CG60" s="97" t="str">
        <f t="shared" si="47"/>
        <v/>
      </c>
      <c r="CH60" s="97" t="str">
        <f t="shared" si="48"/>
        <v/>
      </c>
      <c r="CI60" s="72"/>
      <c r="CJ60" s="72"/>
      <c r="CK60" s="97">
        <f t="shared" si="49"/>
        <v>11.92726800574868</v>
      </c>
      <c r="CL60" s="97">
        <f t="shared" si="50"/>
        <v>4.6890224364469858E-2</v>
      </c>
      <c r="CM60" s="72">
        <f t="shared" si="51"/>
        <v>11.936298457490965</v>
      </c>
      <c r="CN60" s="72">
        <f t="shared" si="52"/>
        <v>11.953164169360409</v>
      </c>
      <c r="CO60" s="72">
        <f t="shared" si="53"/>
        <v>11.990552826815239</v>
      </c>
      <c r="CP60" s="72">
        <f t="shared" si="54"/>
        <v>11.939343099901874</v>
      </c>
      <c r="CQ60" s="72">
        <f t="shared" si="55"/>
        <v>11.874242459404641</v>
      </c>
      <c r="CR60" s="72">
        <f t="shared" si="56"/>
        <v>11.870007021518948</v>
      </c>
      <c r="CS60" s="72" t="str">
        <f t="shared" si="57"/>
        <v/>
      </c>
      <c r="CT60" s="72" t="str">
        <f t="shared" si="58"/>
        <v/>
      </c>
      <c r="CU60" s="72" t="str">
        <f t="shared" si="59"/>
        <v/>
      </c>
    </row>
    <row r="61" spans="1:99" x14ac:dyDescent="0.2">
      <c r="A61" s="74">
        <v>26</v>
      </c>
      <c r="B61" s="79">
        <f>IF(AND($B$3&lt;&gt;"",$C$3&lt;&gt;"",$B$4&lt;&gt;"",$C$4&lt;&gt;"",L61&lt;&gt;""),AirMass($B$3,$C$3,$B$4,$C$4,L61),"")</f>
        <v>1.0076829975504178</v>
      </c>
      <c r="C61" s="81">
        <f t="shared" si="20"/>
        <v>2458217.281562</v>
      </c>
      <c r="D61" s="93">
        <f t="shared" si="21"/>
        <v>10.997584903239584</v>
      </c>
      <c r="E61" s="97">
        <f t="shared" si="22"/>
        <v>4.8920211136057157E-2</v>
      </c>
      <c r="F61" s="97"/>
      <c r="G61" s="98">
        <f t="shared" si="23"/>
        <v>12.001147107324613</v>
      </c>
      <c r="H61" s="97">
        <f t="shared" si="24"/>
        <v>4.8920211136057157E-2</v>
      </c>
      <c r="I61" s="72"/>
      <c r="J61" s="99">
        <f t="shared" si="25"/>
        <v>6</v>
      </c>
      <c r="K61" s="72"/>
      <c r="L61" s="16">
        <v>2458217.281562</v>
      </c>
      <c r="M61" s="17">
        <v>-11.448336149248901</v>
      </c>
      <c r="N61" s="17">
        <v>-10.3218057108461</v>
      </c>
      <c r="O61" s="17">
        <v>-12.161072560376599</v>
      </c>
      <c r="P61" s="17">
        <v>-11.0590556571706</v>
      </c>
      <c r="Q61" s="17">
        <v>-10.532083894824099</v>
      </c>
      <c r="R61" s="17">
        <v>-11.850271631216399</v>
      </c>
      <c r="S61" s="17">
        <v>-9.9859853710292192</v>
      </c>
      <c r="T61" s="17">
        <v>-9.8719663318322493</v>
      </c>
      <c r="U61" s="17"/>
      <c r="V61" s="17"/>
      <c r="W61" s="17"/>
      <c r="X61" s="70">
        <f t="shared" si="5"/>
        <v>2458217.281562</v>
      </c>
      <c r="Y61" s="17">
        <v>-11.3013461965659</v>
      </c>
      <c r="Z61" s="17">
        <v>-9.7568435023973095</v>
      </c>
      <c r="AA61" s="17">
        <v>-11.7527104202351</v>
      </c>
      <c r="AB61" s="17">
        <v>-10.7206085205582</v>
      </c>
      <c r="AC61" s="17">
        <v>-9.8841180650306395</v>
      </c>
      <c r="AD61" s="17">
        <v>-11.3279241876791</v>
      </c>
      <c r="AE61" s="17">
        <v>-9.4823886607687697</v>
      </c>
      <c r="AF61" s="17">
        <v>-9.5430199018015003</v>
      </c>
      <c r="AG61" s="17"/>
      <c r="AH61" s="17"/>
      <c r="AI61" s="18"/>
      <c r="AJ61" s="70">
        <f t="shared" si="26"/>
        <v>2458217.281562</v>
      </c>
      <c r="AK61" s="17">
        <v>-10.432561143714199</v>
      </c>
      <c r="AL61" s="17">
        <v>-9.7177691714310193</v>
      </c>
      <c r="AM61" s="17">
        <v>-11.294648073424</v>
      </c>
      <c r="AN61" s="17">
        <v>-10.2315686922782</v>
      </c>
      <c r="AO61" s="17">
        <v>-9.7320673059657192</v>
      </c>
      <c r="AP61" s="17">
        <v>-11.0854791803586</v>
      </c>
      <c r="AQ61" s="17">
        <v>-9.2100916554114693</v>
      </c>
      <c r="AR61" s="17">
        <v>-9.0232411627937505</v>
      </c>
      <c r="AS61" s="17"/>
      <c r="AT61" s="17"/>
      <c r="AU61" s="18"/>
      <c r="AV61" s="72"/>
      <c r="AW61" s="72"/>
      <c r="AX61" s="100">
        <f t="shared" si="6"/>
        <v>36179.302622395378</v>
      </c>
      <c r="AY61" s="100">
        <f t="shared" si="7"/>
        <v>14356.061484936385</v>
      </c>
      <c r="AZ61" s="100">
        <f t="shared" si="8"/>
        <v>73850.876872885783</v>
      </c>
      <c r="BA61" s="100">
        <f t="shared" si="9"/>
        <v>26663.762701423311</v>
      </c>
      <c r="BB61" s="100">
        <f t="shared" si="10"/>
        <v>17065.256984070296</v>
      </c>
      <c r="BC61" s="100">
        <f t="shared" si="11"/>
        <v>57004.117861685962</v>
      </c>
      <c r="BD61" s="100">
        <f t="shared" si="12"/>
        <v>10200.162292807456</v>
      </c>
      <c r="BE61" s="100">
        <f t="shared" si="13"/>
        <v>8897.3705893417264</v>
      </c>
      <c r="BF61" s="100" t="str">
        <f t="shared" si="14"/>
        <v/>
      </c>
      <c r="BG61" s="100" t="str">
        <f t="shared" si="15"/>
        <v/>
      </c>
      <c r="BH61" s="100" t="str">
        <f t="shared" si="16"/>
        <v/>
      </c>
      <c r="BI61" s="72"/>
      <c r="BJ61" s="72"/>
      <c r="BK61" s="72">
        <f t="shared" si="27"/>
        <v>-11.39615047829923</v>
      </c>
      <c r="BL61" s="72">
        <f t="shared" si="28"/>
        <v>-10.392588274214202</v>
      </c>
      <c r="BM61" s="72">
        <f t="shared" si="29"/>
        <v>-12.170889140751429</v>
      </c>
      <c r="BN61" s="72">
        <f t="shared" si="30"/>
        <v>-11.064803588984827</v>
      </c>
      <c r="BO61" s="72">
        <f t="shared" si="31"/>
        <v>-10.580282081657259</v>
      </c>
      <c r="BP61" s="72">
        <f t="shared" si="32"/>
        <v>-11.889765573392282</v>
      </c>
      <c r="BQ61" s="72">
        <f t="shared" si="33"/>
        <v>-10.021517704480775</v>
      </c>
      <c r="BR61" s="72">
        <f t="shared" si="34"/>
        <v>-9.8731541999663275</v>
      </c>
      <c r="BS61" s="72" t="str">
        <f t="shared" si="35"/>
        <v/>
      </c>
      <c r="BT61" s="72" t="str">
        <f t="shared" si="36"/>
        <v/>
      </c>
      <c r="BU61" s="72" t="str">
        <f t="shared" si="37"/>
        <v/>
      </c>
      <c r="BV61" s="72"/>
      <c r="BW61" s="72"/>
      <c r="BX61" s="97">
        <f t="shared" si="38"/>
        <v>10.997584903239584</v>
      </c>
      <c r="BY61" s="97">
        <f t="shared" si="39"/>
        <v>4.8920211136057157E-2</v>
      </c>
      <c r="BZ61" s="97">
        <f t="shared" si="40"/>
        <v>10.964738662452199</v>
      </c>
      <c r="CA61" s="97">
        <f t="shared" si="41"/>
        <v>10.980653110685596</v>
      </c>
      <c r="CB61" s="97">
        <f t="shared" si="42"/>
        <v>11.089131603358028</v>
      </c>
      <c r="CC61" s="97">
        <f t="shared" si="43"/>
        <v>10.961615095093052</v>
      </c>
      <c r="CD61" s="97">
        <f t="shared" si="44"/>
        <v>10.973367226181546</v>
      </c>
      <c r="CE61" s="97">
        <f t="shared" si="45"/>
        <v>11.016003721667097</v>
      </c>
      <c r="CF61" s="97" t="str">
        <f t="shared" si="46"/>
        <v/>
      </c>
      <c r="CG61" s="97" t="str">
        <f t="shared" si="47"/>
        <v/>
      </c>
      <c r="CH61" s="97" t="str">
        <f t="shared" si="48"/>
        <v/>
      </c>
      <c r="CI61" s="72"/>
      <c r="CJ61" s="72"/>
      <c r="CK61" s="97">
        <f t="shared" si="49"/>
        <v>12.001147107324613</v>
      </c>
      <c r="CL61" s="97">
        <f t="shared" si="50"/>
        <v>4.8920211136057157E-2</v>
      </c>
      <c r="CM61" s="72">
        <f t="shared" si="51"/>
        <v>11.968300866537227</v>
      </c>
      <c r="CN61" s="72">
        <f t="shared" si="52"/>
        <v>11.984215314770625</v>
      </c>
      <c r="CO61" s="72">
        <f t="shared" si="53"/>
        <v>12.092693807443057</v>
      </c>
      <c r="CP61" s="72">
        <f t="shared" si="54"/>
        <v>11.96517729917808</v>
      </c>
      <c r="CQ61" s="72">
        <f t="shared" si="55"/>
        <v>11.976929430266575</v>
      </c>
      <c r="CR61" s="72">
        <f t="shared" si="56"/>
        <v>12.019565925752126</v>
      </c>
      <c r="CS61" s="72" t="str">
        <f t="shared" si="57"/>
        <v/>
      </c>
      <c r="CT61" s="72" t="str">
        <f t="shared" si="58"/>
        <v/>
      </c>
      <c r="CU61" s="72" t="str">
        <f t="shared" si="59"/>
        <v/>
      </c>
    </row>
    <row r="62" spans="1:99" x14ac:dyDescent="0.2">
      <c r="A62" s="74">
        <v>27</v>
      </c>
      <c r="B62" s="79">
        <f>IF(AND($B$3&lt;&gt;"",$C$3&lt;&gt;"",$B$4&lt;&gt;"",$C$4&lt;&gt;"",L62&lt;&gt;""),AirMass($B$3,$C$3,$B$4,$C$4,L62),"")</f>
        <v>1.0078057293881042</v>
      </c>
      <c r="C62" s="81">
        <f t="shared" si="20"/>
        <v>2458217.2820600001</v>
      </c>
      <c r="D62" s="93">
        <f t="shared" si="21"/>
        <v>10.976908108771923</v>
      </c>
      <c r="E62" s="97">
        <f t="shared" si="22"/>
        <v>1.9173324209203906E-2</v>
      </c>
      <c r="F62" s="97"/>
      <c r="G62" s="98">
        <f t="shared" si="23"/>
        <v>11.950404261418123</v>
      </c>
      <c r="H62" s="97">
        <f t="shared" si="24"/>
        <v>1.9173324209203906E-2</v>
      </c>
      <c r="I62" s="72"/>
      <c r="J62" s="99">
        <f t="shared" si="25"/>
        <v>6</v>
      </c>
      <c r="K62" s="72"/>
      <c r="L62" s="16">
        <v>2458217.2820600001</v>
      </c>
      <c r="M62" s="17">
        <v>-11.4353296285221</v>
      </c>
      <c r="N62" s="17">
        <v>-10.3458835822382</v>
      </c>
      <c r="O62" s="17">
        <v>-12.145421572243</v>
      </c>
      <c r="P62" s="17">
        <v>-11.057712659692401</v>
      </c>
      <c r="Q62" s="17">
        <v>-10.4332355077964</v>
      </c>
      <c r="R62" s="17">
        <v>-11.8431733284809</v>
      </c>
      <c r="S62" s="17">
        <v>-9.9732917322593195</v>
      </c>
      <c r="T62" s="17">
        <v>-9.7868311881558903</v>
      </c>
      <c r="U62" s="17"/>
      <c r="V62" s="17"/>
      <c r="W62" s="17"/>
      <c r="X62" s="70">
        <f t="shared" si="5"/>
        <v>2458217.2820600001</v>
      </c>
      <c r="Y62" s="17">
        <v>-11.296908324564701</v>
      </c>
      <c r="Z62" s="17">
        <v>-9.7717854380784495</v>
      </c>
      <c r="AA62" s="17">
        <v>-11.772384562236001</v>
      </c>
      <c r="AB62" s="17">
        <v>-10.689024265466101</v>
      </c>
      <c r="AC62" s="17">
        <v>-9.9426061102965395</v>
      </c>
      <c r="AD62" s="17">
        <v>-11.3694070224408</v>
      </c>
      <c r="AE62" s="17">
        <v>-9.3949271680253705</v>
      </c>
      <c r="AF62" s="17">
        <v>-9.4326241483185296</v>
      </c>
      <c r="AG62" s="17"/>
      <c r="AH62" s="17"/>
      <c r="AI62" s="18"/>
      <c r="AJ62" s="70">
        <f t="shared" si="26"/>
        <v>2458217.2820600001</v>
      </c>
      <c r="AK62" s="17">
        <v>-10.436996306468499</v>
      </c>
      <c r="AL62" s="17">
        <v>-9.6994752236446597</v>
      </c>
      <c r="AM62" s="17">
        <v>-11.320178327217601</v>
      </c>
      <c r="AN62" s="17">
        <v>-10.1841506913171</v>
      </c>
      <c r="AO62" s="17">
        <v>-9.6984900267895906</v>
      </c>
      <c r="AP62" s="17">
        <v>-11.0734017569374</v>
      </c>
      <c r="AQ62" s="17">
        <v>-9.3038814077685004</v>
      </c>
      <c r="AR62" s="17">
        <v>-9.0026975182848794</v>
      </c>
      <c r="AS62" s="17"/>
      <c r="AT62" s="17"/>
      <c r="AU62" s="18"/>
      <c r="AV62" s="72"/>
      <c r="AW62" s="72"/>
      <c r="AX62" s="100">
        <f t="shared" si="6"/>
        <v>35773.993279151749</v>
      </c>
      <c r="AY62" s="100">
        <f t="shared" si="7"/>
        <v>14593.819147746921</v>
      </c>
      <c r="AZ62" s="100">
        <f t="shared" si="8"/>
        <v>72874.439011002018</v>
      </c>
      <c r="BA62" s="100">
        <f t="shared" si="9"/>
        <v>26570.514177057496</v>
      </c>
      <c r="BB62" s="100">
        <f t="shared" si="10"/>
        <v>15468.394636476201</v>
      </c>
      <c r="BC62" s="100">
        <f t="shared" si="11"/>
        <v>56284.658135936297</v>
      </c>
      <c r="BD62" s="100">
        <f t="shared" si="12"/>
        <v>10322.511573262618</v>
      </c>
      <c r="BE62" s="100">
        <f t="shared" si="13"/>
        <v>8328.9096241471434</v>
      </c>
      <c r="BF62" s="100" t="str">
        <f t="shared" si="14"/>
        <v/>
      </c>
      <c r="BG62" s="100" t="str">
        <f t="shared" si="15"/>
        <v/>
      </c>
      <c r="BH62" s="100" t="str">
        <f t="shared" si="16"/>
        <v/>
      </c>
      <c r="BI62" s="72"/>
      <c r="BJ62" s="72"/>
      <c r="BK62" s="72">
        <f t="shared" si="27"/>
        <v>-11.383918552658081</v>
      </c>
      <c r="BL62" s="72">
        <f t="shared" si="28"/>
        <v>-10.41042240001188</v>
      </c>
      <c r="BM62" s="72">
        <f t="shared" si="29"/>
        <v>-12.156438061429204</v>
      </c>
      <c r="BN62" s="72">
        <f t="shared" si="30"/>
        <v>-11.060999896761313</v>
      </c>
      <c r="BO62" s="72">
        <f t="shared" si="31"/>
        <v>-10.473613108634726</v>
      </c>
      <c r="BP62" s="72">
        <f t="shared" si="32"/>
        <v>-11.875975081493594</v>
      </c>
      <c r="BQ62" s="72">
        <f t="shared" si="33"/>
        <v>-10.034463446159481</v>
      </c>
      <c r="BR62" s="72">
        <f t="shared" si="34"/>
        <v>-9.8014703741017009</v>
      </c>
      <c r="BS62" s="72" t="str">
        <f t="shared" si="35"/>
        <v/>
      </c>
      <c r="BT62" s="72" t="str">
        <f t="shared" si="36"/>
        <v/>
      </c>
      <c r="BU62" s="72" t="str">
        <f t="shared" si="37"/>
        <v/>
      </c>
      <c r="BV62" s="72"/>
      <c r="BW62" s="72"/>
      <c r="BX62" s="97">
        <f t="shared" si="38"/>
        <v>10.976908108771923</v>
      </c>
      <c r="BY62" s="97">
        <f t="shared" si="39"/>
        <v>1.9173324209203906E-2</v>
      </c>
      <c r="BZ62" s="97">
        <f t="shared" si="40"/>
        <v>10.962519508771123</v>
      </c>
      <c r="CA62" s="97">
        <f t="shared" si="41"/>
        <v>10.989081344103232</v>
      </c>
      <c r="CB62" s="97">
        <f t="shared" si="42"/>
        <v>10.994694555976645</v>
      </c>
      <c r="CC62" s="97">
        <f t="shared" si="43"/>
        <v>10.960056528835514</v>
      </c>
      <c r="CD62" s="97">
        <f t="shared" si="44"/>
        <v>10.998544893501402</v>
      </c>
      <c r="CE62" s="97">
        <f t="shared" si="45"/>
        <v>10.95655182144362</v>
      </c>
      <c r="CF62" s="97" t="str">
        <f t="shared" si="46"/>
        <v/>
      </c>
      <c r="CG62" s="97" t="str">
        <f t="shared" si="47"/>
        <v/>
      </c>
      <c r="CH62" s="97" t="str">
        <f t="shared" si="48"/>
        <v/>
      </c>
      <c r="CI62" s="72"/>
      <c r="CJ62" s="72"/>
      <c r="CK62" s="97">
        <f t="shared" si="49"/>
        <v>11.950404261418123</v>
      </c>
      <c r="CL62" s="97">
        <f t="shared" si="50"/>
        <v>1.9173324209203906E-2</v>
      </c>
      <c r="CM62" s="72">
        <f t="shared" si="51"/>
        <v>11.936015661417324</v>
      </c>
      <c r="CN62" s="72">
        <f t="shared" si="52"/>
        <v>11.962577496749432</v>
      </c>
      <c r="CO62" s="72">
        <f t="shared" si="53"/>
        <v>11.968190708622846</v>
      </c>
      <c r="CP62" s="72">
        <f t="shared" si="54"/>
        <v>11.933552681481714</v>
      </c>
      <c r="CQ62" s="72">
        <f t="shared" si="55"/>
        <v>11.972041046147602</v>
      </c>
      <c r="CR62" s="72">
        <f t="shared" si="56"/>
        <v>11.93004797408982</v>
      </c>
      <c r="CS62" s="72" t="str">
        <f t="shared" si="57"/>
        <v/>
      </c>
      <c r="CT62" s="72" t="str">
        <f t="shared" si="58"/>
        <v/>
      </c>
      <c r="CU62" s="72" t="str">
        <f t="shared" si="59"/>
        <v/>
      </c>
    </row>
    <row r="63" spans="1:99" x14ac:dyDescent="0.2">
      <c r="A63" s="74">
        <v>28</v>
      </c>
      <c r="B63" s="79">
        <f>IF(AND($B$3&lt;&gt;"",$C$3&lt;&gt;"",$B$4&lt;&gt;"",$C$4&lt;&gt;"",L63&lt;&gt;""),AirMass($B$3,$C$3,$B$4,$C$4,L63),"")</f>
        <v>1.0079330359122634</v>
      </c>
      <c r="C63" s="81">
        <f t="shared" si="20"/>
        <v>2458217.2825580002</v>
      </c>
      <c r="D63" s="93">
        <f t="shared" si="21"/>
        <v>11.009006149137671</v>
      </c>
      <c r="E63" s="97">
        <f t="shared" si="22"/>
        <v>1.7511780020996334E-2</v>
      </c>
      <c r="F63" s="97"/>
      <c r="G63" s="98">
        <f t="shared" si="23"/>
        <v>11.974197329466941</v>
      </c>
      <c r="H63" s="97">
        <f t="shared" si="24"/>
        <v>1.7511780020996334E-2</v>
      </c>
      <c r="I63" s="72"/>
      <c r="J63" s="99">
        <f t="shared" si="25"/>
        <v>6</v>
      </c>
      <c r="K63" s="72"/>
      <c r="L63" s="16">
        <v>2458217.2825580002</v>
      </c>
      <c r="M63" s="17">
        <v>-11.413059200097299</v>
      </c>
      <c r="N63" s="17">
        <v>-10.3300485398816</v>
      </c>
      <c r="O63" s="17">
        <v>-12.1463007562198</v>
      </c>
      <c r="P63" s="17">
        <v>-11.0585480439454</v>
      </c>
      <c r="Q63" s="17">
        <v>-10.4251469962028</v>
      </c>
      <c r="R63" s="17">
        <v>-11.843296694956299</v>
      </c>
      <c r="S63" s="17">
        <v>-9.9876428325834397</v>
      </c>
      <c r="T63" s="17">
        <v>-9.8622713498072194</v>
      </c>
      <c r="U63" s="17"/>
      <c r="V63" s="17"/>
      <c r="W63" s="17"/>
      <c r="X63" s="70">
        <f t="shared" si="5"/>
        <v>2458217.2825580002</v>
      </c>
      <c r="Y63" s="17">
        <v>-11.2702645310289</v>
      </c>
      <c r="Z63" s="17">
        <v>-9.7492844728133399</v>
      </c>
      <c r="AA63" s="17">
        <v>-11.7440821051062</v>
      </c>
      <c r="AB63" s="17">
        <v>-10.682684835497501</v>
      </c>
      <c r="AC63" s="17">
        <v>-9.95644140253264</v>
      </c>
      <c r="AD63" s="17">
        <v>-11.3193436754141</v>
      </c>
      <c r="AE63" s="17">
        <v>-9.5364611900644896</v>
      </c>
      <c r="AF63" s="17">
        <v>-9.5714717760395995</v>
      </c>
      <c r="AG63" s="17"/>
      <c r="AH63" s="17"/>
      <c r="AI63" s="18"/>
      <c r="AJ63" s="70">
        <f t="shared" si="26"/>
        <v>2458217.2825580002</v>
      </c>
      <c r="AK63" s="17">
        <v>-10.413246472211499</v>
      </c>
      <c r="AL63" s="17">
        <v>-9.6939182134978292</v>
      </c>
      <c r="AM63" s="17">
        <v>-11.315130711757501</v>
      </c>
      <c r="AN63" s="17">
        <v>-10.2146402909076</v>
      </c>
      <c r="AO63" s="17">
        <v>-9.7174460732572907</v>
      </c>
      <c r="AP63" s="17">
        <v>-11.1359069178108</v>
      </c>
      <c r="AQ63" s="17">
        <v>-9.2135378000686394</v>
      </c>
      <c r="AR63" s="17">
        <v>-9.0403880856053007</v>
      </c>
      <c r="AS63" s="17"/>
      <c r="AT63" s="17"/>
      <c r="AU63" s="18"/>
      <c r="AV63" s="72"/>
      <c r="AW63" s="72"/>
      <c r="AX63" s="100">
        <f t="shared" si="6"/>
        <v>35067.135769681219</v>
      </c>
      <c r="AY63" s="100">
        <f t="shared" si="7"/>
        <v>14415.304569562608</v>
      </c>
      <c r="AZ63" s="100">
        <f t="shared" si="8"/>
        <v>73144.611241535356</v>
      </c>
      <c r="BA63" s="100">
        <f t="shared" si="9"/>
        <v>26722.188322562804</v>
      </c>
      <c r="BB63" s="100">
        <f t="shared" si="10"/>
        <v>15376.77772072353</v>
      </c>
      <c r="BC63" s="100">
        <f t="shared" si="11"/>
        <v>57124.281912711864</v>
      </c>
      <c r="BD63" s="100">
        <f t="shared" si="12"/>
        <v>10157.022197267437</v>
      </c>
      <c r="BE63" s="100">
        <f t="shared" si="13"/>
        <v>8804.600979312665</v>
      </c>
      <c r="BF63" s="100" t="str">
        <f t="shared" si="14"/>
        <v/>
      </c>
      <c r="BG63" s="100" t="str">
        <f t="shared" si="15"/>
        <v/>
      </c>
      <c r="BH63" s="100" t="str">
        <f t="shared" si="16"/>
        <v/>
      </c>
      <c r="BI63" s="72"/>
      <c r="BJ63" s="72"/>
      <c r="BK63" s="72">
        <f t="shared" si="27"/>
        <v>-11.362250737043242</v>
      </c>
      <c r="BL63" s="72">
        <f t="shared" si="28"/>
        <v>-10.397059556713973</v>
      </c>
      <c r="BM63" s="72">
        <f t="shared" si="29"/>
        <v>-12.160455840019635</v>
      </c>
      <c r="BN63" s="72">
        <f t="shared" si="30"/>
        <v>-11.067180050816654</v>
      </c>
      <c r="BO63" s="72">
        <f t="shared" si="31"/>
        <v>-10.467163341146277</v>
      </c>
      <c r="BP63" s="72">
        <f t="shared" si="32"/>
        <v>-11.89205188441</v>
      </c>
      <c r="BQ63" s="72">
        <f t="shared" si="33"/>
        <v>-10.016916003912355</v>
      </c>
      <c r="BR63" s="72">
        <f t="shared" si="34"/>
        <v>-9.8617741967805603</v>
      </c>
      <c r="BS63" s="72" t="str">
        <f t="shared" si="35"/>
        <v/>
      </c>
      <c r="BT63" s="72" t="str">
        <f t="shared" si="36"/>
        <v/>
      </c>
      <c r="BU63" s="72" t="str">
        <f t="shared" si="37"/>
        <v/>
      </c>
      <c r="BV63" s="72"/>
      <c r="BW63" s="72"/>
      <c r="BX63" s="97">
        <f t="shared" si="38"/>
        <v>11.009006149137671</v>
      </c>
      <c r="BY63" s="97">
        <f t="shared" si="39"/>
        <v>1.7511780020996334E-2</v>
      </c>
      <c r="BZ63" s="97">
        <f t="shared" si="40"/>
        <v>10.988205102976393</v>
      </c>
      <c r="CA63" s="97">
        <f t="shared" si="41"/>
        <v>11.016929313773412</v>
      </c>
      <c r="CB63" s="97">
        <f t="shared" si="42"/>
        <v>11.009912604103034</v>
      </c>
      <c r="CC63" s="97">
        <f t="shared" si="43"/>
        <v>10.997801147366758</v>
      </c>
      <c r="CD63" s="97">
        <f t="shared" si="44"/>
        <v>11.002665266869114</v>
      </c>
      <c r="CE63" s="97">
        <f t="shared" si="45"/>
        <v>11.038523459737318</v>
      </c>
      <c r="CF63" s="97" t="str">
        <f t="shared" si="46"/>
        <v/>
      </c>
      <c r="CG63" s="97" t="str">
        <f t="shared" si="47"/>
        <v/>
      </c>
      <c r="CH63" s="97" t="str">
        <f t="shared" si="48"/>
        <v/>
      </c>
      <c r="CI63" s="72"/>
      <c r="CJ63" s="72"/>
      <c r="CK63" s="97">
        <f t="shared" si="49"/>
        <v>11.974197329466941</v>
      </c>
      <c r="CL63" s="97">
        <f t="shared" si="50"/>
        <v>1.7511780020996334E-2</v>
      </c>
      <c r="CM63" s="72">
        <f t="shared" si="51"/>
        <v>11.953396283305661</v>
      </c>
      <c r="CN63" s="72">
        <f t="shared" si="52"/>
        <v>11.982120494102681</v>
      </c>
      <c r="CO63" s="72">
        <f t="shared" si="53"/>
        <v>11.975103784432303</v>
      </c>
      <c r="CP63" s="72">
        <f t="shared" si="54"/>
        <v>11.962992327696027</v>
      </c>
      <c r="CQ63" s="72">
        <f t="shared" si="55"/>
        <v>11.967856447198383</v>
      </c>
      <c r="CR63" s="72">
        <f t="shared" si="56"/>
        <v>12.003714640066587</v>
      </c>
      <c r="CS63" s="72" t="str">
        <f t="shared" si="57"/>
        <v/>
      </c>
      <c r="CT63" s="72" t="str">
        <f t="shared" si="58"/>
        <v/>
      </c>
      <c r="CU63" s="72" t="str">
        <f t="shared" si="59"/>
        <v/>
      </c>
    </row>
    <row r="64" spans="1:99" x14ac:dyDescent="0.2">
      <c r="A64" s="74">
        <v>29</v>
      </c>
      <c r="B64" s="79">
        <f>IF(AND($B$3&lt;&gt;"",$C$3&lt;&gt;"",$B$4&lt;&gt;"",$C$4&lt;&gt;"",L64&lt;&gt;""),AirMass($B$3,$C$3,$B$4,$C$4,L64),"")</f>
        <v>1.008064919323755</v>
      </c>
      <c r="C64" s="81">
        <f t="shared" si="20"/>
        <v>2458217.2830559998</v>
      </c>
      <c r="D64" s="93">
        <f t="shared" si="21"/>
        <v>10.997049847026284</v>
      </c>
      <c r="E64" s="97">
        <f t="shared" si="22"/>
        <v>7.6910425658980198E-3</v>
      </c>
      <c r="F64" s="97"/>
      <c r="G64" s="98">
        <f t="shared" si="23"/>
        <v>12.024363137423471</v>
      </c>
      <c r="H64" s="97">
        <f t="shared" si="24"/>
        <v>7.6910425658980198E-3</v>
      </c>
      <c r="I64" s="72"/>
      <c r="J64" s="99">
        <f t="shared" si="25"/>
        <v>6</v>
      </c>
      <c r="K64" s="72"/>
      <c r="L64" s="16">
        <v>2458217.2830559998</v>
      </c>
      <c r="M64" s="17">
        <v>-11.410458318257501</v>
      </c>
      <c r="N64" s="17">
        <v>-10.278818910412999</v>
      </c>
      <c r="O64" s="17">
        <v>-12.1619297819504</v>
      </c>
      <c r="P64" s="17">
        <v>-11.0361428336156</v>
      </c>
      <c r="Q64" s="17">
        <v>-10.392611654254001</v>
      </c>
      <c r="R64" s="17">
        <v>-11.8442254592651</v>
      </c>
      <c r="S64" s="17">
        <v>-9.9598234847948799</v>
      </c>
      <c r="T64" s="17">
        <v>-9.8362624935651404</v>
      </c>
      <c r="U64" s="17"/>
      <c r="V64" s="17"/>
      <c r="W64" s="17"/>
      <c r="X64" s="70">
        <f t="shared" si="5"/>
        <v>2458217.2830559998</v>
      </c>
      <c r="Y64" s="17">
        <v>-11.2389143483217</v>
      </c>
      <c r="Z64" s="17">
        <v>-9.8107658601001493</v>
      </c>
      <c r="AA64" s="17">
        <v>-11.7665614933151</v>
      </c>
      <c r="AB64" s="17">
        <v>-10.680921506935601</v>
      </c>
      <c r="AC64" s="17">
        <v>-9.9376474215211292</v>
      </c>
      <c r="AD64" s="17">
        <v>-11.322359425220901</v>
      </c>
      <c r="AE64" s="17">
        <v>-9.4047194905032097</v>
      </c>
      <c r="AF64" s="17">
        <v>-9.6147824716239505</v>
      </c>
      <c r="AG64" s="17"/>
      <c r="AH64" s="17"/>
      <c r="AI64" s="18"/>
      <c r="AJ64" s="70">
        <f t="shared" si="26"/>
        <v>2458217.2830559998</v>
      </c>
      <c r="AK64" s="17">
        <v>-10.4160723611097</v>
      </c>
      <c r="AL64" s="17">
        <v>-9.67457127225072</v>
      </c>
      <c r="AM64" s="17">
        <v>-11.329428385667301</v>
      </c>
      <c r="AN64" s="17">
        <v>-10.284022877682601</v>
      </c>
      <c r="AO64" s="17">
        <v>-9.7744937629694792</v>
      </c>
      <c r="AP64" s="17">
        <v>-11.099034429412599</v>
      </c>
      <c r="AQ64" s="17">
        <v>-9.2644619757520701</v>
      </c>
      <c r="AR64" s="17">
        <v>-9.0725984855577</v>
      </c>
      <c r="AS64" s="17"/>
      <c r="AT64" s="17"/>
      <c r="AU64" s="18"/>
      <c r="AV64" s="72"/>
      <c r="AW64" s="72"/>
      <c r="AX64" s="100">
        <f t="shared" si="6"/>
        <v>35174.392705731203</v>
      </c>
      <c r="AY64" s="100">
        <f t="shared" si="7"/>
        <v>13655.301446523734</v>
      </c>
      <c r="AZ64" s="100">
        <f t="shared" si="8"/>
        <v>74127.788869302982</v>
      </c>
      <c r="BA64" s="100">
        <f t="shared" si="9"/>
        <v>26447.473115962795</v>
      </c>
      <c r="BB64" s="100">
        <f t="shared" si="10"/>
        <v>15107.74243996838</v>
      </c>
      <c r="BC64" s="100">
        <f t="shared" si="11"/>
        <v>56844.175705919304</v>
      </c>
      <c r="BD64" s="100">
        <f t="shared" si="12"/>
        <v>10131.003206668931</v>
      </c>
      <c r="BE64" s="100">
        <f t="shared" si="13"/>
        <v>8581.7538234268359</v>
      </c>
      <c r="BF64" s="100" t="str">
        <f t="shared" si="14"/>
        <v/>
      </c>
      <c r="BG64" s="100" t="str">
        <f t="shared" si="15"/>
        <v/>
      </c>
      <c r="BH64" s="100" t="str">
        <f t="shared" si="16"/>
        <v/>
      </c>
      <c r="BI64" s="72"/>
      <c r="BJ64" s="72"/>
      <c r="BK64" s="72">
        <f t="shared" si="27"/>
        <v>-11.365566519934575</v>
      </c>
      <c r="BL64" s="72">
        <f t="shared" si="28"/>
        <v>-10.338253229537388</v>
      </c>
      <c r="BM64" s="72">
        <f t="shared" si="29"/>
        <v>-12.174952614759288</v>
      </c>
      <c r="BN64" s="72">
        <f t="shared" si="30"/>
        <v>-11.055960460850756</v>
      </c>
      <c r="BO64" s="72">
        <f t="shared" si="31"/>
        <v>-10.447998930682941</v>
      </c>
      <c r="BP64" s="72">
        <f t="shared" si="32"/>
        <v>-11.886714932965678</v>
      </c>
      <c r="BQ64" s="72">
        <f t="shared" si="33"/>
        <v>-10.014131132045369</v>
      </c>
      <c r="BR64" s="72">
        <f t="shared" si="34"/>
        <v>-9.8339401304611211</v>
      </c>
      <c r="BS64" s="72" t="str">
        <f t="shared" si="35"/>
        <v/>
      </c>
      <c r="BT64" s="72" t="str">
        <f t="shared" si="36"/>
        <v/>
      </c>
      <c r="BU64" s="72" t="str">
        <f t="shared" si="37"/>
        <v/>
      </c>
      <c r="BV64" s="72"/>
      <c r="BW64" s="72"/>
      <c r="BX64" s="97">
        <f t="shared" si="38"/>
        <v>10.997049847026284</v>
      </c>
      <c r="BY64" s="97">
        <f t="shared" si="39"/>
        <v>7.6910425658980198E-3</v>
      </c>
      <c r="BZ64" s="97">
        <f t="shared" si="40"/>
        <v>10.999386094824713</v>
      </c>
      <c r="CA64" s="97">
        <f t="shared" si="41"/>
        <v>11.00239394091618</v>
      </c>
      <c r="CB64" s="97">
        <f t="shared" si="42"/>
        <v>10.987432410748365</v>
      </c>
      <c r="CC64" s="97">
        <f t="shared" si="43"/>
        <v>10.989148413031103</v>
      </c>
      <c r="CD64" s="97">
        <f t="shared" si="44"/>
        <v>10.996564612110795</v>
      </c>
      <c r="CE64" s="97">
        <f t="shared" si="45"/>
        <v>11.007373610526546</v>
      </c>
      <c r="CF64" s="97" t="str">
        <f t="shared" si="46"/>
        <v/>
      </c>
      <c r="CG64" s="97" t="str">
        <f t="shared" si="47"/>
        <v/>
      </c>
      <c r="CH64" s="97" t="str">
        <f t="shared" si="48"/>
        <v/>
      </c>
      <c r="CI64" s="72"/>
      <c r="CJ64" s="72"/>
      <c r="CK64" s="97">
        <f t="shared" si="49"/>
        <v>12.024363137423471</v>
      </c>
      <c r="CL64" s="97">
        <f t="shared" si="50"/>
        <v>7.6910425658980198E-3</v>
      </c>
      <c r="CM64" s="72">
        <f t="shared" si="51"/>
        <v>12.0266993852219</v>
      </c>
      <c r="CN64" s="72">
        <f t="shared" si="52"/>
        <v>12.029707231313367</v>
      </c>
      <c r="CO64" s="72">
        <f t="shared" si="53"/>
        <v>12.014745701145552</v>
      </c>
      <c r="CP64" s="72">
        <f t="shared" si="54"/>
        <v>12.016461703428289</v>
      </c>
      <c r="CQ64" s="72">
        <f t="shared" si="55"/>
        <v>12.023877902507982</v>
      </c>
      <c r="CR64" s="72">
        <f t="shared" si="56"/>
        <v>12.034686900923733</v>
      </c>
      <c r="CS64" s="72" t="str">
        <f t="shared" si="57"/>
        <v/>
      </c>
      <c r="CT64" s="72" t="str">
        <f t="shared" si="58"/>
        <v/>
      </c>
      <c r="CU64" s="72" t="str">
        <f t="shared" si="59"/>
        <v/>
      </c>
    </row>
    <row r="65" spans="1:99" x14ac:dyDescent="0.2">
      <c r="A65" s="74">
        <v>30</v>
      </c>
      <c r="B65" s="79">
        <f>IF(AND($B$3&lt;&gt;"",$C$3&lt;&gt;"",$B$4&lt;&gt;"",$C$4&lt;&gt;"",L65&lt;&gt;""),AirMass($B$3,$C$3,$B$4,$C$4,L65),"")</f>
        <v>1.0082013819029392</v>
      </c>
      <c r="C65" s="81">
        <f t="shared" si="20"/>
        <v>2458217.2835530001</v>
      </c>
      <c r="D65" s="93">
        <f t="shared" si="21"/>
        <v>11.017004440406465</v>
      </c>
      <c r="E65" s="97">
        <f t="shared" si="22"/>
        <v>2.842159573865715E-2</v>
      </c>
      <c r="F65" s="97"/>
      <c r="G65" s="98">
        <f t="shared" si="23"/>
        <v>12.005724673806133</v>
      </c>
      <c r="H65" s="97">
        <f t="shared" si="24"/>
        <v>2.842159573865715E-2</v>
      </c>
      <c r="I65" s="72"/>
      <c r="J65" s="99">
        <f t="shared" si="25"/>
        <v>6</v>
      </c>
      <c r="K65" s="72"/>
      <c r="L65" s="16">
        <v>2458217.2835530001</v>
      </c>
      <c r="M65" s="17">
        <v>-11.4058447658976</v>
      </c>
      <c r="N65" s="17">
        <v>-10.3034088158917</v>
      </c>
      <c r="O65" s="17">
        <v>-12.1565595253377</v>
      </c>
      <c r="P65" s="17">
        <v>-11.0520723284725</v>
      </c>
      <c r="Q65" s="17">
        <v>-10.3953587436514</v>
      </c>
      <c r="R65" s="17">
        <v>-11.831073682569301</v>
      </c>
      <c r="S65" s="17">
        <v>-10.0005242104051</v>
      </c>
      <c r="T65" s="17">
        <v>-9.8300652228593801</v>
      </c>
      <c r="U65" s="17"/>
      <c r="V65" s="17"/>
      <c r="W65" s="17"/>
      <c r="X65" s="70">
        <f t="shared" si="5"/>
        <v>2458217.2835530001</v>
      </c>
      <c r="Y65" s="17">
        <v>-11.2288070489251</v>
      </c>
      <c r="Z65" s="17">
        <v>-9.6823605124181906</v>
      </c>
      <c r="AA65" s="17">
        <v>-11.7863513727617</v>
      </c>
      <c r="AB65" s="17">
        <v>-10.6991048799072</v>
      </c>
      <c r="AC65" s="17">
        <v>-9.89055979811023</v>
      </c>
      <c r="AD65" s="17">
        <v>-11.3311154674519</v>
      </c>
      <c r="AE65" s="17">
        <v>-9.34214864418324</v>
      </c>
      <c r="AF65" s="17">
        <v>-9.4615147861689799</v>
      </c>
      <c r="AG65" s="17"/>
      <c r="AH65" s="17"/>
      <c r="AI65" s="18"/>
      <c r="AJ65" s="70">
        <f t="shared" si="26"/>
        <v>2458217.2835530001</v>
      </c>
      <c r="AK65" s="17">
        <v>-10.370672883189201</v>
      </c>
      <c r="AL65" s="17">
        <v>-9.6253665451113495</v>
      </c>
      <c r="AM65" s="17">
        <v>-11.3189556936127</v>
      </c>
      <c r="AN65" s="17">
        <v>-10.232539642315199</v>
      </c>
      <c r="AO65" s="17">
        <v>-9.80830797171879</v>
      </c>
      <c r="AP65" s="17">
        <v>-11.1074156739055</v>
      </c>
      <c r="AQ65" s="17">
        <v>-9.3736101743989106</v>
      </c>
      <c r="AR65" s="17">
        <v>-8.9932475057329295</v>
      </c>
      <c r="AS65" s="17"/>
      <c r="AT65" s="17"/>
      <c r="AU65" s="18"/>
      <c r="AV65" s="72"/>
      <c r="AW65" s="72"/>
      <c r="AX65" s="100">
        <f t="shared" si="6"/>
        <v>34882.01910949422</v>
      </c>
      <c r="AY65" s="100">
        <f t="shared" si="7"/>
        <v>14031.804406816966</v>
      </c>
      <c r="AZ65" s="100">
        <f t="shared" si="8"/>
        <v>73473.909548847572</v>
      </c>
      <c r="BA65" s="100">
        <f t="shared" si="9"/>
        <v>26573.233076831522</v>
      </c>
      <c r="BB65" s="100">
        <f t="shared" si="10"/>
        <v>15307.322411741316</v>
      </c>
      <c r="BC65" s="100">
        <f t="shared" si="11"/>
        <v>56200.590185126828</v>
      </c>
      <c r="BD65" s="100">
        <f t="shared" si="12"/>
        <v>10737.76324469797</v>
      </c>
      <c r="BE65" s="100">
        <f t="shared" si="13"/>
        <v>8619.634980494744</v>
      </c>
      <c r="BF65" s="100" t="str">
        <f t="shared" si="14"/>
        <v/>
      </c>
      <c r="BG65" s="100" t="str">
        <f t="shared" si="15"/>
        <v/>
      </c>
      <c r="BH65" s="100" t="str">
        <f t="shared" si="16"/>
        <v/>
      </c>
      <c r="BI65" s="72"/>
      <c r="BJ65" s="72"/>
      <c r="BK65" s="72">
        <f t="shared" si="27"/>
        <v>-11.356504039184319</v>
      </c>
      <c r="BL65" s="72">
        <f t="shared" si="28"/>
        <v>-10.367783805784651</v>
      </c>
      <c r="BM65" s="72">
        <f t="shared" si="29"/>
        <v>-12.165332873202813</v>
      </c>
      <c r="BN65" s="72">
        <f t="shared" si="30"/>
        <v>-11.061110991972956</v>
      </c>
      <c r="BO65" s="72">
        <f t="shared" si="31"/>
        <v>-10.46224807414854</v>
      </c>
      <c r="BP65" s="72">
        <f t="shared" si="32"/>
        <v>-11.874352190737511</v>
      </c>
      <c r="BQ65" s="72">
        <f t="shared" si="33"/>
        <v>-10.077284560100184</v>
      </c>
      <c r="BR65" s="72">
        <f t="shared" si="34"/>
        <v>-9.8387221873827038</v>
      </c>
      <c r="BS65" s="72" t="str">
        <f t="shared" si="35"/>
        <v/>
      </c>
      <c r="BT65" s="72" t="str">
        <f t="shared" si="36"/>
        <v/>
      </c>
      <c r="BU65" s="72" t="str">
        <f t="shared" si="37"/>
        <v/>
      </c>
      <c r="BV65" s="72"/>
      <c r="BW65" s="72"/>
      <c r="BX65" s="97">
        <f t="shared" si="38"/>
        <v>11.017004440406465</v>
      </c>
      <c r="BY65" s="97">
        <f t="shared" si="39"/>
        <v>2.842159573865715E-2</v>
      </c>
      <c r="BZ65" s="97">
        <f t="shared" si="40"/>
        <v>10.998828834018493</v>
      </c>
      <c r="CA65" s="97">
        <f t="shared" si="41"/>
        <v>11.016606952788637</v>
      </c>
      <c r="CB65" s="97">
        <f t="shared" si="42"/>
        <v>11.010744034964221</v>
      </c>
      <c r="CC65" s="97">
        <f t="shared" si="43"/>
        <v>10.985848151553192</v>
      </c>
      <c r="CD65" s="97">
        <f t="shared" si="44"/>
        <v>11.068780520915865</v>
      </c>
      <c r="CE65" s="97">
        <f t="shared" si="45"/>
        <v>11.021218148198384</v>
      </c>
      <c r="CF65" s="97" t="str">
        <f t="shared" si="46"/>
        <v/>
      </c>
      <c r="CG65" s="97" t="str">
        <f t="shared" si="47"/>
        <v/>
      </c>
      <c r="CH65" s="97" t="str">
        <f t="shared" si="48"/>
        <v/>
      </c>
      <c r="CI65" s="72"/>
      <c r="CJ65" s="72"/>
      <c r="CK65" s="97">
        <f t="shared" si="49"/>
        <v>12.005724673806133</v>
      </c>
      <c r="CL65" s="97">
        <f t="shared" si="50"/>
        <v>2.842159573865715E-2</v>
      </c>
      <c r="CM65" s="72">
        <f t="shared" si="51"/>
        <v>11.987549067418161</v>
      </c>
      <c r="CN65" s="72">
        <f t="shared" si="52"/>
        <v>12.005327186188305</v>
      </c>
      <c r="CO65" s="72">
        <f t="shared" si="53"/>
        <v>11.999464268363889</v>
      </c>
      <c r="CP65" s="72">
        <f t="shared" si="54"/>
        <v>11.97456838495286</v>
      </c>
      <c r="CQ65" s="72">
        <f t="shared" si="55"/>
        <v>12.057500754315534</v>
      </c>
      <c r="CR65" s="72">
        <f t="shared" si="56"/>
        <v>12.009938381598053</v>
      </c>
      <c r="CS65" s="72" t="str">
        <f t="shared" si="57"/>
        <v/>
      </c>
      <c r="CT65" s="72" t="str">
        <f t="shared" si="58"/>
        <v/>
      </c>
      <c r="CU65" s="72" t="str">
        <f t="shared" si="59"/>
        <v/>
      </c>
    </row>
    <row r="66" spans="1:99" x14ac:dyDescent="0.2">
      <c r="A66" s="74">
        <v>31</v>
      </c>
      <c r="B66" s="79">
        <f>IF(AND($B$3&lt;&gt;"",$C$3&lt;&gt;"",$B$4&lt;&gt;"",$C$4&lt;&gt;"",L66&lt;&gt;""),AirMass($B$3,$C$3,$B$4,$C$4,L66),"")</f>
        <v>1.008342426009754</v>
      </c>
      <c r="C66" s="81">
        <f t="shared" si="20"/>
        <v>2458217.2840510001</v>
      </c>
      <c r="D66" s="93">
        <f t="shared" si="21"/>
        <v>11.007758964533794</v>
      </c>
      <c r="E66" s="97">
        <f t="shared" si="22"/>
        <v>1.7147377840947737E-2</v>
      </c>
      <c r="F66" s="97"/>
      <c r="G66" s="98">
        <f t="shared" si="23"/>
        <v>11.996450116933934</v>
      </c>
      <c r="H66" s="97">
        <f t="shared" si="24"/>
        <v>1.714737784094774E-2</v>
      </c>
      <c r="I66" s="72"/>
      <c r="J66" s="99">
        <f t="shared" si="25"/>
        <v>6</v>
      </c>
      <c r="K66" s="72"/>
      <c r="L66" s="16">
        <v>2458217.2840510001</v>
      </c>
      <c r="M66" s="17">
        <v>-11.3933758514204</v>
      </c>
      <c r="N66" s="17">
        <v>-10.299279508110301</v>
      </c>
      <c r="O66" s="17">
        <v>-12.1544962764765</v>
      </c>
      <c r="P66" s="17">
        <v>-11.0476012564542</v>
      </c>
      <c r="Q66" s="17">
        <v>-10.4220403612045</v>
      </c>
      <c r="R66" s="17">
        <v>-11.836789881846901</v>
      </c>
      <c r="S66" s="17">
        <v>-9.9565360310104101</v>
      </c>
      <c r="T66" s="17">
        <v>-9.8458859891941408</v>
      </c>
      <c r="U66" s="17"/>
      <c r="V66" s="17"/>
      <c r="W66" s="17"/>
      <c r="X66" s="70">
        <f t="shared" si="5"/>
        <v>2458217.2840510001</v>
      </c>
      <c r="Y66" s="17">
        <v>-11.233525158058599</v>
      </c>
      <c r="Z66" s="17">
        <v>-9.7293930053276494</v>
      </c>
      <c r="AA66" s="17">
        <v>-11.7526506441429</v>
      </c>
      <c r="AB66" s="17">
        <v>-10.749142559426801</v>
      </c>
      <c r="AC66" s="17">
        <v>-9.8698789194133205</v>
      </c>
      <c r="AD66" s="17">
        <v>-11.362734200658799</v>
      </c>
      <c r="AE66" s="17">
        <v>-9.4402066897639507</v>
      </c>
      <c r="AF66" s="17">
        <v>-9.4898073876584803</v>
      </c>
      <c r="AG66" s="17"/>
      <c r="AH66" s="17"/>
      <c r="AI66" s="18"/>
      <c r="AJ66" s="70">
        <f t="shared" si="26"/>
        <v>2458217.2840510001</v>
      </c>
      <c r="AK66" s="17">
        <v>-10.424686861625499</v>
      </c>
      <c r="AL66" s="17">
        <v>-9.6401733694265701</v>
      </c>
      <c r="AM66" s="17">
        <v>-11.295403007255199</v>
      </c>
      <c r="AN66" s="17">
        <v>-10.1651232070801</v>
      </c>
      <c r="AO66" s="17">
        <v>-9.6887213749340795</v>
      </c>
      <c r="AP66" s="17">
        <v>-11.078455850644501</v>
      </c>
      <c r="AQ66" s="17">
        <v>-9.1951461965287304</v>
      </c>
      <c r="AR66" s="17">
        <v>-8.9423683948268593</v>
      </c>
      <c r="AS66" s="17"/>
      <c r="AT66" s="17"/>
      <c r="AU66" s="18"/>
      <c r="AV66" s="72"/>
      <c r="AW66" s="72"/>
      <c r="AX66" s="100">
        <f t="shared" si="6"/>
        <v>34670.908333298918</v>
      </c>
      <c r="AY66" s="100">
        <f t="shared" si="7"/>
        <v>13947.255563590956</v>
      </c>
      <c r="AZ66" s="100">
        <f t="shared" si="8"/>
        <v>73416.910625034463</v>
      </c>
      <c r="BA66" s="100">
        <f t="shared" si="9"/>
        <v>26044.128168911499</v>
      </c>
      <c r="BB66" s="100">
        <f t="shared" si="10"/>
        <v>15416.033704196107</v>
      </c>
      <c r="BC66" s="100">
        <f t="shared" si="11"/>
        <v>56048.299447993893</v>
      </c>
      <c r="BD66" s="100">
        <f t="shared" si="12"/>
        <v>9961.7541850096422</v>
      </c>
      <c r="BE66" s="100">
        <f t="shared" si="13"/>
        <v>8654.3806220316565</v>
      </c>
      <c r="BF66" s="100" t="str">
        <f t="shared" si="14"/>
        <v/>
      </c>
      <c r="BG66" s="100" t="str">
        <f t="shared" si="15"/>
        <v/>
      </c>
      <c r="BH66" s="100" t="str">
        <f t="shared" si="16"/>
        <v/>
      </c>
      <c r="BI66" s="72"/>
      <c r="BJ66" s="72"/>
      <c r="BK66" s="72">
        <f t="shared" si="27"/>
        <v>-11.349913049408652</v>
      </c>
      <c r="BL66" s="72">
        <f t="shared" si="28"/>
        <v>-10.361221897008514</v>
      </c>
      <c r="BM66" s="72">
        <f t="shared" si="29"/>
        <v>-12.164490263729341</v>
      </c>
      <c r="BN66" s="72">
        <f t="shared" si="30"/>
        <v>-11.039274559848149</v>
      </c>
      <c r="BO66" s="72">
        <f t="shared" si="31"/>
        <v>-10.469931627874715</v>
      </c>
      <c r="BP66" s="72">
        <f t="shared" si="32"/>
        <v>-11.871406100688038</v>
      </c>
      <c r="BQ66" s="72">
        <f t="shared" si="33"/>
        <v>-9.995839552331752</v>
      </c>
      <c r="BR66" s="72">
        <f t="shared" si="34"/>
        <v>-9.8430899791826967</v>
      </c>
      <c r="BS66" s="72" t="str">
        <f t="shared" si="35"/>
        <v/>
      </c>
      <c r="BT66" s="72" t="str">
        <f t="shared" si="36"/>
        <v/>
      </c>
      <c r="BU66" s="72" t="str">
        <f t="shared" si="37"/>
        <v/>
      </c>
      <c r="BV66" s="72"/>
      <c r="BW66" s="72"/>
      <c r="BX66" s="97">
        <f t="shared" si="38"/>
        <v>11.007758964533794</v>
      </c>
      <c r="BY66" s="97">
        <f t="shared" si="39"/>
        <v>1.7147377840947737E-2</v>
      </c>
      <c r="BZ66" s="97">
        <f t="shared" si="40"/>
        <v>11.004577214320689</v>
      </c>
      <c r="CA66" s="97">
        <f t="shared" si="41"/>
        <v>11.001361510439496</v>
      </c>
      <c r="CB66" s="97">
        <f t="shared" si="42"/>
        <v>11.025018578466062</v>
      </c>
      <c r="CC66" s="97">
        <f t="shared" si="43"/>
        <v>10.989493051279386</v>
      </c>
      <c r="CD66" s="97">
        <f t="shared" si="44"/>
        <v>10.993926502923101</v>
      </c>
      <c r="CE66" s="97">
        <f t="shared" si="45"/>
        <v>11.032176929774044</v>
      </c>
      <c r="CF66" s="97" t="str">
        <f t="shared" si="46"/>
        <v/>
      </c>
      <c r="CG66" s="97" t="str">
        <f t="shared" si="47"/>
        <v/>
      </c>
      <c r="CH66" s="97" t="str">
        <f t="shared" si="48"/>
        <v/>
      </c>
      <c r="CI66" s="72"/>
      <c r="CJ66" s="72"/>
      <c r="CK66" s="97">
        <f t="shared" si="49"/>
        <v>11.996450116933934</v>
      </c>
      <c r="CL66" s="97">
        <f t="shared" si="50"/>
        <v>1.714737784094774E-2</v>
      </c>
      <c r="CM66" s="72">
        <f t="shared" si="51"/>
        <v>11.993268366720827</v>
      </c>
      <c r="CN66" s="72">
        <f t="shared" si="52"/>
        <v>11.990052662839634</v>
      </c>
      <c r="CO66" s="72">
        <f t="shared" si="53"/>
        <v>12.0137097308662</v>
      </c>
      <c r="CP66" s="72">
        <f t="shared" si="54"/>
        <v>11.978184203679524</v>
      </c>
      <c r="CQ66" s="72">
        <f t="shared" si="55"/>
        <v>11.982617655323239</v>
      </c>
      <c r="CR66" s="72">
        <f t="shared" si="56"/>
        <v>12.020868082174182</v>
      </c>
      <c r="CS66" s="72" t="str">
        <f t="shared" si="57"/>
        <v/>
      </c>
      <c r="CT66" s="72" t="str">
        <f t="shared" si="58"/>
        <v/>
      </c>
      <c r="CU66" s="72" t="str">
        <f t="shared" si="59"/>
        <v/>
      </c>
    </row>
    <row r="67" spans="1:99" x14ac:dyDescent="0.2">
      <c r="A67" s="74">
        <v>32</v>
      </c>
      <c r="B67" s="79">
        <f>IF(AND($B$3&lt;&gt;"",$C$3&lt;&gt;"",$B$4&lt;&gt;"",$C$4&lt;&gt;"",L67&lt;&gt;""),AirMass($B$3,$C$3,$B$4,$C$4,L67),"")</f>
        <v>1.008488054083799</v>
      </c>
      <c r="C67" s="81">
        <f t="shared" si="20"/>
        <v>2458217.2845490002</v>
      </c>
      <c r="D67" s="93">
        <f t="shared" si="21"/>
        <v>11.059228785205425</v>
      </c>
      <c r="E67" s="97">
        <f t="shared" si="22"/>
        <v>4.5048883712028469E-2</v>
      </c>
      <c r="F67" s="97"/>
      <c r="G67" s="98">
        <f t="shared" si="23"/>
        <v>12.031218671367986</v>
      </c>
      <c r="H67" s="97">
        <f t="shared" si="24"/>
        <v>4.5048883712028469E-2</v>
      </c>
      <c r="I67" s="72"/>
      <c r="J67" s="99">
        <f t="shared" si="25"/>
        <v>6</v>
      </c>
      <c r="K67" s="72"/>
      <c r="L67" s="16">
        <v>2458217.2845490002</v>
      </c>
      <c r="M67" s="17">
        <v>-11.3885048500353</v>
      </c>
      <c r="N67" s="17">
        <v>-10.296665136699399</v>
      </c>
      <c r="O67" s="17">
        <v>-12.151462175201299</v>
      </c>
      <c r="P67" s="17">
        <v>-11.0535371573293</v>
      </c>
      <c r="Q67" s="17">
        <v>-10.4898332017857</v>
      </c>
      <c r="R67" s="17">
        <v>-11.8356901133674</v>
      </c>
      <c r="S67" s="17">
        <v>-10.0238859896369</v>
      </c>
      <c r="T67" s="17">
        <v>-9.9004489827206097</v>
      </c>
      <c r="U67" s="17"/>
      <c r="V67" s="17"/>
      <c r="W67" s="17"/>
      <c r="X67" s="70">
        <f t="shared" si="5"/>
        <v>2458217.2845490002</v>
      </c>
      <c r="Y67" s="17">
        <v>-11.225146975750899</v>
      </c>
      <c r="Z67" s="17">
        <v>-9.7784483286408594</v>
      </c>
      <c r="AA67" s="17">
        <v>-11.7858460056549</v>
      </c>
      <c r="AB67" s="17">
        <v>-10.692670036121999</v>
      </c>
      <c r="AC67" s="17">
        <v>-9.8619615437324306</v>
      </c>
      <c r="AD67" s="17">
        <v>-11.316982666971899</v>
      </c>
      <c r="AE67" s="17">
        <v>-9.5019644758194097</v>
      </c>
      <c r="AF67" s="17">
        <v>-9.4950409767508397</v>
      </c>
      <c r="AG67" s="17"/>
      <c r="AH67" s="17"/>
      <c r="AI67" s="18"/>
      <c r="AJ67" s="70">
        <f t="shared" si="26"/>
        <v>2458217.2845490002</v>
      </c>
      <c r="AK67" s="17">
        <v>-10.345177311712799</v>
      </c>
      <c r="AL67" s="17">
        <v>-9.7013659661881597</v>
      </c>
      <c r="AM67" s="17">
        <v>-11.302662520835</v>
      </c>
      <c r="AN67" s="17">
        <v>-10.2209475806316</v>
      </c>
      <c r="AO67" s="17">
        <v>-9.7097151554240408</v>
      </c>
      <c r="AP67" s="17">
        <v>-11.117723802873099</v>
      </c>
      <c r="AQ67" s="17">
        <v>-9.2100268504099407</v>
      </c>
      <c r="AR67" s="17">
        <v>-9.0401021467792706</v>
      </c>
      <c r="AS67" s="17"/>
      <c r="AT67" s="17"/>
      <c r="AU67" s="18"/>
      <c r="AV67" s="72"/>
      <c r="AW67" s="72"/>
      <c r="AX67" s="100">
        <f t="shared" si="6"/>
        <v>34218.615137476285</v>
      </c>
      <c r="AY67" s="100">
        <f t="shared" si="7"/>
        <v>13978.69003027605</v>
      </c>
      <c r="AZ67" s="100">
        <f t="shared" si="8"/>
        <v>72974.647497700193</v>
      </c>
      <c r="BA67" s="100">
        <f t="shared" si="9"/>
        <v>26588.591224599055</v>
      </c>
      <c r="BB67" s="100">
        <f t="shared" si="10"/>
        <v>16426.795378392908</v>
      </c>
      <c r="BC67" s="100">
        <f t="shared" si="11"/>
        <v>56604.3134897786</v>
      </c>
      <c r="BD67" s="100">
        <f t="shared" si="12"/>
        <v>10528.237021027553</v>
      </c>
      <c r="BE67" s="100">
        <f t="shared" si="13"/>
        <v>9210.8200633520537</v>
      </c>
      <c r="BF67" s="100" t="str">
        <f t="shared" si="14"/>
        <v/>
      </c>
      <c r="BG67" s="100" t="str">
        <f t="shared" si="15"/>
        <v/>
      </c>
      <c r="BH67" s="100" t="str">
        <f t="shared" si="16"/>
        <v/>
      </c>
      <c r="BI67" s="72"/>
      <c r="BJ67" s="72"/>
      <c r="BK67" s="72">
        <f t="shared" si="27"/>
        <v>-11.335656073041743</v>
      </c>
      <c r="BL67" s="72">
        <f t="shared" si="28"/>
        <v>-10.363666186879183</v>
      </c>
      <c r="BM67" s="72">
        <f t="shared" si="29"/>
        <v>-12.157930014539872</v>
      </c>
      <c r="BN67" s="72">
        <f t="shared" si="30"/>
        <v>-11.061738317981881</v>
      </c>
      <c r="BO67" s="72">
        <f t="shared" si="31"/>
        <v>-10.538882118382777</v>
      </c>
      <c r="BP67" s="72">
        <f t="shared" si="32"/>
        <v>-11.882123818846523</v>
      </c>
      <c r="BQ67" s="72">
        <f t="shared" si="33"/>
        <v>-10.055889134008108</v>
      </c>
      <c r="BR67" s="72">
        <f t="shared" si="34"/>
        <v>-9.9107457457238546</v>
      </c>
      <c r="BS67" s="72" t="str">
        <f t="shared" si="35"/>
        <v/>
      </c>
      <c r="BT67" s="72" t="str">
        <f t="shared" si="36"/>
        <v/>
      </c>
      <c r="BU67" s="72" t="str">
        <f t="shared" si="37"/>
        <v/>
      </c>
      <c r="BV67" s="72"/>
      <c r="BW67" s="72"/>
      <c r="BX67" s="97">
        <f t="shared" si="38"/>
        <v>11.059228785205425</v>
      </c>
      <c r="BY67" s="97">
        <f t="shared" si="39"/>
        <v>4.5048883712028469E-2</v>
      </c>
      <c r="BZ67" s="97">
        <f t="shared" si="40"/>
        <v>11.012273941498128</v>
      </c>
      <c r="CA67" s="97">
        <f t="shared" si="41"/>
        <v>11.038082244940137</v>
      </c>
      <c r="CB67" s="97">
        <f t="shared" si="42"/>
        <v>11.108226045341032</v>
      </c>
      <c r="CC67" s="97">
        <f t="shared" si="43"/>
        <v>11.014467745804779</v>
      </c>
      <c r="CD67" s="97">
        <f t="shared" si="44"/>
        <v>11.068233060966365</v>
      </c>
      <c r="CE67" s="97">
        <f t="shared" si="45"/>
        <v>11.114089672682111</v>
      </c>
      <c r="CF67" s="97" t="str">
        <f t="shared" si="46"/>
        <v/>
      </c>
      <c r="CG67" s="97" t="str">
        <f t="shared" si="47"/>
        <v/>
      </c>
      <c r="CH67" s="97" t="str">
        <f t="shared" si="48"/>
        <v/>
      </c>
      <c r="CI67" s="72"/>
      <c r="CJ67" s="72"/>
      <c r="CK67" s="97">
        <f t="shared" si="49"/>
        <v>12.031218671367986</v>
      </c>
      <c r="CL67" s="97">
        <f t="shared" si="50"/>
        <v>4.5048883712028469E-2</v>
      </c>
      <c r="CM67" s="72">
        <f t="shared" si="51"/>
        <v>11.984263827660689</v>
      </c>
      <c r="CN67" s="72">
        <f t="shared" si="52"/>
        <v>12.010072131102698</v>
      </c>
      <c r="CO67" s="72">
        <f t="shared" si="53"/>
        <v>12.080215931503593</v>
      </c>
      <c r="CP67" s="72">
        <f t="shared" si="54"/>
        <v>11.98645763196734</v>
      </c>
      <c r="CQ67" s="72">
        <f t="shared" si="55"/>
        <v>12.040222947128926</v>
      </c>
      <c r="CR67" s="72">
        <f t="shared" si="56"/>
        <v>12.086079558844672</v>
      </c>
      <c r="CS67" s="72" t="str">
        <f t="shared" si="57"/>
        <v/>
      </c>
      <c r="CT67" s="72" t="str">
        <f t="shared" si="58"/>
        <v/>
      </c>
      <c r="CU67" s="72" t="str">
        <f t="shared" si="59"/>
        <v/>
      </c>
    </row>
    <row r="68" spans="1:99" x14ac:dyDescent="0.2">
      <c r="A68" s="74">
        <v>33</v>
      </c>
      <c r="B68" s="79">
        <f>IF(AND($B$3&lt;&gt;"",$C$3&lt;&gt;"",$B$4&lt;&gt;"",$C$4&lt;&gt;"",L68&lt;&gt;""),AirMass($B$3,$C$3,$B$4,$C$4,L68),"")</f>
        <v>1.0086382686444186</v>
      </c>
      <c r="C68" s="81">
        <f t="shared" si="20"/>
        <v>2458217.285046</v>
      </c>
      <c r="D68" s="93">
        <f t="shared" si="21"/>
        <v>11.019096809256292</v>
      </c>
      <c r="E68" s="97">
        <f t="shared" si="22"/>
        <v>3.0410661239610125E-2</v>
      </c>
      <c r="F68" s="97"/>
      <c r="G68" s="98">
        <f t="shared" si="23"/>
        <v>11.988892110604567</v>
      </c>
      <c r="H68" s="97">
        <f t="shared" si="24"/>
        <v>3.0410661239610125E-2</v>
      </c>
      <c r="I68" s="72"/>
      <c r="J68" s="99">
        <f t="shared" si="25"/>
        <v>6</v>
      </c>
      <c r="K68" s="72"/>
      <c r="L68" s="16">
        <v>2458217.285046</v>
      </c>
      <c r="M68" s="17">
        <v>-11.385048778255999</v>
      </c>
      <c r="N68" s="17">
        <v>-10.3001831868145</v>
      </c>
      <c r="O68" s="17">
        <v>-12.162138599968801</v>
      </c>
      <c r="P68" s="17">
        <v>-11.058096874934799</v>
      </c>
      <c r="Q68" s="17">
        <v>-10.4546985346187</v>
      </c>
      <c r="R68" s="17">
        <v>-11.8415155257157</v>
      </c>
      <c r="S68" s="17">
        <v>-9.9610562846440498</v>
      </c>
      <c r="T68" s="17">
        <v>-9.7825677423371094</v>
      </c>
      <c r="U68" s="17"/>
      <c r="V68" s="17"/>
      <c r="W68" s="17"/>
      <c r="X68" s="70">
        <f t="shared" si="5"/>
        <v>2458217.285046</v>
      </c>
      <c r="Y68" s="17">
        <v>-11.199774229342999</v>
      </c>
      <c r="Z68" s="17">
        <v>-9.7233083266837994</v>
      </c>
      <c r="AA68" s="17">
        <v>-11.7747439601444</v>
      </c>
      <c r="AB68" s="17">
        <v>-10.698382385560301</v>
      </c>
      <c r="AC68" s="17">
        <v>-9.9669225075946599</v>
      </c>
      <c r="AD68" s="17">
        <v>-11.326419138620899</v>
      </c>
      <c r="AE68" s="17">
        <v>-9.4274710527628098</v>
      </c>
      <c r="AF68" s="17">
        <v>-9.5465864206813293</v>
      </c>
      <c r="AG68" s="17"/>
      <c r="AH68" s="17"/>
      <c r="AI68" s="18"/>
      <c r="AJ68" s="70">
        <f t="shared" si="26"/>
        <v>2458217.285046</v>
      </c>
      <c r="AK68" s="17">
        <v>-10.3854972174545</v>
      </c>
      <c r="AL68" s="17">
        <v>-9.6950198556297291</v>
      </c>
      <c r="AM68" s="17">
        <v>-11.291092493519001</v>
      </c>
      <c r="AN68" s="17">
        <v>-10.2240379279132</v>
      </c>
      <c r="AO68" s="17">
        <v>-9.7291796038595102</v>
      </c>
      <c r="AP68" s="17">
        <v>-11.0805661557881</v>
      </c>
      <c r="AQ68" s="17">
        <v>-9.3125421510093496</v>
      </c>
      <c r="AR68" s="17">
        <v>-8.9507260164134408</v>
      </c>
      <c r="AS68" s="17"/>
      <c r="AT68" s="17"/>
      <c r="AU68" s="18"/>
      <c r="AV68" s="72"/>
      <c r="AW68" s="72"/>
      <c r="AX68" s="100">
        <f t="shared" si="6"/>
        <v>34415.320595791643</v>
      </c>
      <c r="AY68" s="100">
        <f t="shared" si="7"/>
        <v>14087.492538811703</v>
      </c>
      <c r="AZ68" s="100">
        <f t="shared" si="8"/>
        <v>73682.49010309187</v>
      </c>
      <c r="BA68" s="100">
        <f t="shared" si="9"/>
        <v>26691.067875306711</v>
      </c>
      <c r="BB68" s="100">
        <f t="shared" si="10"/>
        <v>15793.519265797548</v>
      </c>
      <c r="BC68" s="100">
        <f t="shared" si="11"/>
        <v>56532.210822372072</v>
      </c>
      <c r="BD68" s="100">
        <f t="shared" si="12"/>
        <v>10192.103487915918</v>
      </c>
      <c r="BE68" s="100">
        <f t="shared" si="13"/>
        <v>8105.3972817347649</v>
      </c>
      <c r="BF68" s="100" t="str">
        <f t="shared" si="14"/>
        <v/>
      </c>
      <c r="BG68" s="100" t="str">
        <f t="shared" si="15"/>
        <v/>
      </c>
      <c r="BH68" s="100" t="str">
        <f t="shared" si="16"/>
        <v/>
      </c>
      <c r="BI68" s="72"/>
      <c r="BJ68" s="72"/>
      <c r="BK68" s="72">
        <f t="shared" si="27"/>
        <v>-11.341879548943087</v>
      </c>
      <c r="BL68" s="72">
        <f t="shared" si="28"/>
        <v>-10.37208424759481</v>
      </c>
      <c r="BM68" s="72">
        <f t="shared" si="29"/>
        <v>-12.168410736096247</v>
      </c>
      <c r="BN68" s="72">
        <f t="shared" si="30"/>
        <v>-11.065914874247289</v>
      </c>
      <c r="BO68" s="72">
        <f t="shared" si="31"/>
        <v>-10.496197286296438</v>
      </c>
      <c r="BP68" s="72">
        <f t="shared" si="32"/>
        <v>-11.880739924696734</v>
      </c>
      <c r="BQ68" s="72">
        <f t="shared" si="33"/>
        <v>-10.020659561811648</v>
      </c>
      <c r="BR68" s="72">
        <f t="shared" si="34"/>
        <v>-9.771935766047914</v>
      </c>
      <c r="BS68" s="72" t="str">
        <f t="shared" si="35"/>
        <v/>
      </c>
      <c r="BT68" s="72" t="str">
        <f t="shared" si="36"/>
        <v/>
      </c>
      <c r="BU68" s="72" t="str">
        <f t="shared" si="37"/>
        <v/>
      </c>
      <c r="BV68" s="72"/>
      <c r="BW68" s="72"/>
      <c r="BX68" s="97">
        <f t="shared" si="38"/>
        <v>11.019096809256292</v>
      </c>
      <c r="BY68" s="97">
        <f t="shared" si="39"/>
        <v>3.0410661239610125E-2</v>
      </c>
      <c r="BZ68" s="97">
        <f t="shared" si="40"/>
        <v>11.016531187153159</v>
      </c>
      <c r="CA68" s="97">
        <f t="shared" si="41"/>
        <v>11.036035325304201</v>
      </c>
      <c r="CB68" s="97">
        <f t="shared" si="42"/>
        <v>11.05931773735335</v>
      </c>
      <c r="CC68" s="97">
        <f t="shared" si="43"/>
        <v>11.006860375753647</v>
      </c>
      <c r="CD68" s="97">
        <f t="shared" si="44"/>
        <v>11.026780012868562</v>
      </c>
      <c r="CE68" s="97">
        <f t="shared" si="45"/>
        <v>10.969056217104827</v>
      </c>
      <c r="CF68" s="97" t="str">
        <f t="shared" si="46"/>
        <v/>
      </c>
      <c r="CG68" s="97" t="str">
        <f t="shared" si="47"/>
        <v/>
      </c>
      <c r="CH68" s="97" t="str">
        <f t="shared" si="48"/>
        <v/>
      </c>
      <c r="CI68" s="72"/>
      <c r="CJ68" s="72"/>
      <c r="CK68" s="97">
        <f t="shared" si="49"/>
        <v>11.988892110604567</v>
      </c>
      <c r="CL68" s="97">
        <f t="shared" si="50"/>
        <v>3.0410661239610125E-2</v>
      </c>
      <c r="CM68" s="72">
        <f t="shared" si="51"/>
        <v>11.986326488501437</v>
      </c>
      <c r="CN68" s="72">
        <f t="shared" si="52"/>
        <v>12.005830626652479</v>
      </c>
      <c r="CO68" s="72">
        <f t="shared" si="53"/>
        <v>12.029113038701627</v>
      </c>
      <c r="CP68" s="72">
        <f t="shared" si="54"/>
        <v>11.976655677101924</v>
      </c>
      <c r="CQ68" s="72">
        <f t="shared" si="55"/>
        <v>11.996575314216839</v>
      </c>
      <c r="CR68" s="72">
        <f t="shared" si="56"/>
        <v>11.938851518453104</v>
      </c>
      <c r="CS68" s="72" t="str">
        <f t="shared" si="57"/>
        <v/>
      </c>
      <c r="CT68" s="72" t="str">
        <f t="shared" si="58"/>
        <v/>
      </c>
      <c r="CU68" s="72" t="str">
        <f t="shared" si="59"/>
        <v/>
      </c>
    </row>
    <row r="69" spans="1:99" x14ac:dyDescent="0.2">
      <c r="A69" s="74">
        <v>34</v>
      </c>
      <c r="B69" s="79">
        <f>IF(AND($B$3&lt;&gt;"",$C$3&lt;&gt;"",$B$4&lt;&gt;"",$C$4&lt;&gt;"",L69&lt;&gt;""),AirMass($B$3,$C$3,$B$4,$C$4,L69),"")</f>
        <v>1.0087930722907903</v>
      </c>
      <c r="C69" s="81">
        <f t="shared" si="20"/>
        <v>2458217.2855440001</v>
      </c>
      <c r="D69" s="93">
        <f t="shared" si="21"/>
        <v>11.02914044950858</v>
      </c>
      <c r="E69" s="97">
        <f t="shared" si="22"/>
        <v>1.4568870885154992E-2</v>
      </c>
      <c r="F69" s="97"/>
      <c r="G69" s="98">
        <f t="shared" si="23"/>
        <v>11.982823568557057</v>
      </c>
      <c r="H69" s="97">
        <f t="shared" si="24"/>
        <v>1.4568870885154992E-2</v>
      </c>
      <c r="I69" s="72"/>
      <c r="J69" s="99">
        <f t="shared" si="25"/>
        <v>6</v>
      </c>
      <c r="K69" s="72"/>
      <c r="L69" s="16">
        <v>2458217.2855440001</v>
      </c>
      <c r="M69" s="17">
        <v>-11.3708050944678</v>
      </c>
      <c r="N69" s="17">
        <v>-10.2935613575148</v>
      </c>
      <c r="O69" s="17">
        <v>-12.153474469561001</v>
      </c>
      <c r="P69" s="17">
        <v>-11.0205639646798</v>
      </c>
      <c r="Q69" s="17">
        <v>-10.3748234669886</v>
      </c>
      <c r="R69" s="17">
        <v>-11.849503880946299</v>
      </c>
      <c r="S69" s="17">
        <v>-9.9941484276728403</v>
      </c>
      <c r="T69" s="17">
        <v>-9.8210892419848808</v>
      </c>
      <c r="U69" s="17"/>
      <c r="V69" s="17"/>
      <c r="W69" s="17"/>
      <c r="X69" s="70">
        <f t="shared" si="5"/>
        <v>2458217.2855440001</v>
      </c>
      <c r="Y69" s="17">
        <v>-11.227210082290901</v>
      </c>
      <c r="Z69" s="17">
        <v>-9.6201622687962107</v>
      </c>
      <c r="AA69" s="17">
        <v>-11.7628199384904</v>
      </c>
      <c r="AB69" s="17">
        <v>-10.672070379331201</v>
      </c>
      <c r="AC69" s="17">
        <v>-9.8462038715333993</v>
      </c>
      <c r="AD69" s="17">
        <v>-11.3264980891578</v>
      </c>
      <c r="AE69" s="17">
        <v>-9.4999901734987304</v>
      </c>
      <c r="AF69" s="17">
        <v>-9.5801939936469296</v>
      </c>
      <c r="AG69" s="17"/>
      <c r="AH69" s="17"/>
      <c r="AI69" s="18"/>
      <c r="AJ69" s="70">
        <f t="shared" si="26"/>
        <v>2458217.2855440001</v>
      </c>
      <c r="AK69" s="17">
        <v>-10.367702216087601</v>
      </c>
      <c r="AL69" s="17">
        <v>-9.6318355353219491</v>
      </c>
      <c r="AM69" s="17">
        <v>-11.314836991960201</v>
      </c>
      <c r="AN69" s="17">
        <v>-10.1762906573975</v>
      </c>
      <c r="AO69" s="17">
        <v>-9.6901360988340706</v>
      </c>
      <c r="AP69" s="17">
        <v>-11.096133341548599</v>
      </c>
      <c r="AQ69" s="17">
        <v>-9.1741580592034602</v>
      </c>
      <c r="AR69" s="17">
        <v>-8.9150968051687194</v>
      </c>
      <c r="AS69" s="17"/>
      <c r="AT69" s="17"/>
      <c r="AU69" s="18"/>
      <c r="AV69" s="72"/>
      <c r="AW69" s="72"/>
      <c r="AX69" s="100">
        <f t="shared" si="6"/>
        <v>33719.374524573162</v>
      </c>
      <c r="AY69" s="100">
        <f t="shared" si="7"/>
        <v>14008.971846279437</v>
      </c>
      <c r="AZ69" s="100">
        <f t="shared" si="8"/>
        <v>73447.275388193564</v>
      </c>
      <c r="BA69" s="100">
        <f t="shared" si="9"/>
        <v>25710.038113478229</v>
      </c>
      <c r="BB69" s="100">
        <f t="shared" si="10"/>
        <v>14829.612031822528</v>
      </c>
      <c r="BC69" s="100">
        <f t="shared" si="11"/>
        <v>57061.029594376894</v>
      </c>
      <c r="BD69" s="100">
        <f t="shared" si="12"/>
        <v>10203.450978903373</v>
      </c>
      <c r="BE69" s="100">
        <f t="shared" si="13"/>
        <v>8319.9219847262411</v>
      </c>
      <c r="BF69" s="100" t="str">
        <f t="shared" si="14"/>
        <v/>
      </c>
      <c r="BG69" s="100" t="str">
        <f t="shared" si="15"/>
        <v/>
      </c>
      <c r="BH69" s="100" t="str">
        <f t="shared" si="16"/>
        <v/>
      </c>
      <c r="BI69" s="72"/>
      <c r="BJ69" s="72"/>
      <c r="BK69" s="72">
        <f t="shared" si="27"/>
        <v>-11.319698775272791</v>
      </c>
      <c r="BL69" s="72">
        <f t="shared" si="28"/>
        <v>-10.366015656224313</v>
      </c>
      <c r="BM69" s="72">
        <f t="shared" si="29"/>
        <v>-12.164939224419832</v>
      </c>
      <c r="BN69" s="72">
        <f t="shared" si="30"/>
        <v>-11.025256801142451</v>
      </c>
      <c r="BO69" s="72">
        <f t="shared" si="31"/>
        <v>-10.427824473214475</v>
      </c>
      <c r="BP69" s="72">
        <f t="shared" si="32"/>
        <v>-11.890849009221078</v>
      </c>
      <c r="BQ69" s="72">
        <f t="shared" si="33"/>
        <v>-10.021867705781409</v>
      </c>
      <c r="BR69" s="72">
        <f t="shared" si="34"/>
        <v>-9.8002981349089762</v>
      </c>
      <c r="BS69" s="72" t="str">
        <f t="shared" si="35"/>
        <v/>
      </c>
      <c r="BT69" s="72" t="str">
        <f t="shared" si="36"/>
        <v/>
      </c>
      <c r="BU69" s="72" t="str">
        <f t="shared" si="37"/>
        <v/>
      </c>
      <c r="BV69" s="72"/>
      <c r="BW69" s="72"/>
      <c r="BX69" s="97">
        <f t="shared" si="38"/>
        <v>11.02914044950858</v>
      </c>
      <c r="BY69" s="97">
        <f t="shared" si="39"/>
        <v>1.4568870885154992E-2</v>
      </c>
      <c r="BZ69" s="97">
        <f t="shared" si="40"/>
        <v>11.035240449147041</v>
      </c>
      <c r="CA69" s="97">
        <f t="shared" si="41"/>
        <v>11.017558025869659</v>
      </c>
      <c r="CB69" s="97">
        <f t="shared" si="42"/>
        <v>11.013125697941684</v>
      </c>
      <c r="CC69" s="97">
        <f t="shared" si="43"/>
        <v>11.039150233948288</v>
      </c>
      <c r="CD69" s="97">
        <f t="shared" si="44"/>
        <v>11.050168930508619</v>
      </c>
      <c r="CE69" s="97">
        <f t="shared" si="45"/>
        <v>11.019599359636185</v>
      </c>
      <c r="CF69" s="97" t="str">
        <f t="shared" si="46"/>
        <v/>
      </c>
      <c r="CG69" s="97" t="str">
        <f t="shared" si="47"/>
        <v/>
      </c>
      <c r="CH69" s="97" t="str">
        <f t="shared" si="48"/>
        <v/>
      </c>
      <c r="CI69" s="72"/>
      <c r="CJ69" s="72"/>
      <c r="CK69" s="97">
        <f t="shared" si="49"/>
        <v>11.982823568557057</v>
      </c>
      <c r="CL69" s="97">
        <f t="shared" si="50"/>
        <v>1.4568870885154992E-2</v>
      </c>
      <c r="CM69" s="72">
        <f t="shared" si="51"/>
        <v>11.988923568195519</v>
      </c>
      <c r="CN69" s="72">
        <f t="shared" si="52"/>
        <v>11.971241144918137</v>
      </c>
      <c r="CO69" s="72">
        <f t="shared" si="53"/>
        <v>11.966808816990161</v>
      </c>
      <c r="CP69" s="72">
        <f t="shared" si="54"/>
        <v>11.992833352996765</v>
      </c>
      <c r="CQ69" s="72">
        <f t="shared" si="55"/>
        <v>12.003852049557096</v>
      </c>
      <c r="CR69" s="72">
        <f t="shared" si="56"/>
        <v>11.973282478684663</v>
      </c>
      <c r="CS69" s="72" t="str">
        <f t="shared" si="57"/>
        <v/>
      </c>
      <c r="CT69" s="72" t="str">
        <f t="shared" si="58"/>
        <v/>
      </c>
      <c r="CU69" s="72" t="str">
        <f t="shared" si="59"/>
        <v/>
      </c>
    </row>
    <row r="70" spans="1:99" x14ac:dyDescent="0.2">
      <c r="A70" s="74">
        <v>35</v>
      </c>
      <c r="B70" s="79">
        <f>IF(AND($B$3&lt;&gt;"",$C$3&lt;&gt;"",$B$4&lt;&gt;"",$C$4&lt;&gt;"",L70&lt;&gt;""),AirMass($B$3,$C$3,$B$4,$C$4,L70),"")</f>
        <v>1.008952467702015</v>
      </c>
      <c r="C70" s="81">
        <f t="shared" si="20"/>
        <v>2458217.2860420002</v>
      </c>
      <c r="D70" s="93">
        <f t="shared" si="21"/>
        <v>11.050110058109894</v>
      </c>
      <c r="E70" s="97">
        <f t="shared" si="22"/>
        <v>3.5451603446497441E-2</v>
      </c>
      <c r="F70" s="97"/>
      <c r="G70" s="98">
        <f t="shared" si="23"/>
        <v>11.958295631833508</v>
      </c>
      <c r="H70" s="97">
        <f t="shared" si="24"/>
        <v>3.5451603446497441E-2</v>
      </c>
      <c r="I70" s="72"/>
      <c r="J70" s="99">
        <f t="shared" si="25"/>
        <v>6</v>
      </c>
      <c r="K70" s="72"/>
      <c r="L70" s="16">
        <v>2458217.2860420002</v>
      </c>
      <c r="M70" s="17">
        <v>-11.378680212760001</v>
      </c>
      <c r="N70" s="17">
        <v>-10.344255243276599</v>
      </c>
      <c r="O70" s="17">
        <v>-12.1561139207774</v>
      </c>
      <c r="P70" s="17">
        <v>-11.037788264139399</v>
      </c>
      <c r="Q70" s="17">
        <v>-10.4019755658673</v>
      </c>
      <c r="R70" s="17">
        <v>-11.850447845470899</v>
      </c>
      <c r="S70" s="17">
        <v>-9.9974918342339496</v>
      </c>
      <c r="T70" s="17">
        <v>-9.8957092995081197</v>
      </c>
      <c r="U70" s="17"/>
      <c r="V70" s="17"/>
      <c r="W70" s="17"/>
      <c r="X70" s="70">
        <f t="shared" si="5"/>
        <v>2458217.2860420002</v>
      </c>
      <c r="Y70" s="17">
        <v>-11.220475699134701</v>
      </c>
      <c r="Z70" s="17">
        <v>-9.7901963103853902</v>
      </c>
      <c r="AA70" s="17">
        <v>-11.7724390718764</v>
      </c>
      <c r="AB70" s="17">
        <v>-10.7293619097217</v>
      </c>
      <c r="AC70" s="17">
        <v>-9.8907700630266895</v>
      </c>
      <c r="AD70" s="17">
        <v>-11.3690644886145</v>
      </c>
      <c r="AE70" s="17">
        <v>-9.5704591683235503</v>
      </c>
      <c r="AF70" s="17">
        <v>-9.5365848183823108</v>
      </c>
      <c r="AG70" s="17"/>
      <c r="AH70" s="17"/>
      <c r="AI70" s="18"/>
      <c r="AJ70" s="70">
        <f t="shared" si="26"/>
        <v>2458217.2860420002</v>
      </c>
      <c r="AK70" s="17">
        <v>-10.335354942324599</v>
      </c>
      <c r="AL70" s="17">
        <v>-9.7567219020799705</v>
      </c>
      <c r="AM70" s="17">
        <v>-11.296485548958801</v>
      </c>
      <c r="AN70" s="17">
        <v>-10.1872097976558</v>
      </c>
      <c r="AO70" s="17">
        <v>-9.7292276134389599</v>
      </c>
      <c r="AP70" s="17">
        <v>-11.087816584473201</v>
      </c>
      <c r="AQ70" s="17">
        <v>-9.3891324141085999</v>
      </c>
      <c r="AR70" s="17">
        <v>-9.0220563210323199</v>
      </c>
      <c r="AS70" s="17"/>
      <c r="AT70" s="17"/>
      <c r="AU70" s="18"/>
      <c r="AV70" s="72"/>
      <c r="AW70" s="72"/>
      <c r="AX70" s="100">
        <f t="shared" si="6"/>
        <v>33881.330662912907</v>
      </c>
      <c r="AY70" s="100">
        <f t="shared" si="7"/>
        <v>14678.653848469137</v>
      </c>
      <c r="AZ70" s="100">
        <f t="shared" si="8"/>
        <v>73351.805336522491</v>
      </c>
      <c r="BA70" s="100">
        <f t="shared" si="9"/>
        <v>25957.317703535351</v>
      </c>
      <c r="BB70" s="100">
        <f t="shared" si="10"/>
        <v>15204.08962496469</v>
      </c>
      <c r="BC70" s="100">
        <f t="shared" si="11"/>
        <v>56770.437923854573</v>
      </c>
      <c r="BD70" s="100">
        <f t="shared" si="12"/>
        <v>10481.524192764082</v>
      </c>
      <c r="BE70" s="100">
        <f t="shared" si="13"/>
        <v>9100.1628577530155</v>
      </c>
      <c r="BF70" s="100" t="str">
        <f t="shared" si="14"/>
        <v/>
      </c>
      <c r="BG70" s="100" t="str">
        <f t="shared" si="15"/>
        <v/>
      </c>
      <c r="BH70" s="100" t="str">
        <f t="shared" si="16"/>
        <v/>
      </c>
      <c r="BI70" s="72"/>
      <c r="BJ70" s="72"/>
      <c r="BK70" s="72">
        <f t="shared" si="27"/>
        <v>-11.324901146429136</v>
      </c>
      <c r="BL70" s="72">
        <f t="shared" si="28"/>
        <v>-10.416715572705524</v>
      </c>
      <c r="BM70" s="72">
        <f t="shared" si="29"/>
        <v>-12.163527017944542</v>
      </c>
      <c r="BN70" s="72">
        <f t="shared" si="30"/>
        <v>-11.03564953169033</v>
      </c>
      <c r="BO70" s="72">
        <f t="shared" si="31"/>
        <v>-10.454901052536966</v>
      </c>
      <c r="BP70" s="72">
        <f t="shared" si="32"/>
        <v>-11.885305610901737</v>
      </c>
      <c r="BQ70" s="72">
        <f t="shared" si="33"/>
        <v>-10.051061102701128</v>
      </c>
      <c r="BR70" s="72">
        <f t="shared" si="34"/>
        <v>-9.8976229114594876</v>
      </c>
      <c r="BS70" s="72" t="str">
        <f t="shared" si="35"/>
        <v/>
      </c>
      <c r="BT70" s="72" t="str">
        <f t="shared" si="36"/>
        <v/>
      </c>
      <c r="BU70" s="72" t="str">
        <f t="shared" si="37"/>
        <v/>
      </c>
      <c r="BV70" s="72"/>
      <c r="BW70" s="72"/>
      <c r="BX70" s="97">
        <f t="shared" si="38"/>
        <v>11.050110058109894</v>
      </c>
      <c r="BY70" s="97">
        <f t="shared" si="39"/>
        <v>3.5451603446497441E-2</v>
      </c>
      <c r="BZ70" s="97">
        <f t="shared" si="40"/>
        <v>11.028625871515406</v>
      </c>
      <c r="CA70" s="97">
        <f t="shared" si="41"/>
        <v>11.022748385261194</v>
      </c>
      <c r="CB70" s="97">
        <f t="shared" si="42"/>
        <v>11.03499990610783</v>
      </c>
      <c r="CC70" s="97">
        <f t="shared" si="43"/>
        <v>11.028404464472601</v>
      </c>
      <c r="CD70" s="97">
        <f t="shared" si="44"/>
        <v>11.074159956271993</v>
      </c>
      <c r="CE70" s="97">
        <f t="shared" si="45"/>
        <v>11.111721765030351</v>
      </c>
      <c r="CF70" s="97" t="str">
        <f t="shared" si="46"/>
        <v/>
      </c>
      <c r="CG70" s="97" t="str">
        <f t="shared" si="47"/>
        <v/>
      </c>
      <c r="CH70" s="97" t="str">
        <f t="shared" si="48"/>
        <v/>
      </c>
      <c r="CI70" s="72"/>
      <c r="CJ70" s="72"/>
      <c r="CK70" s="97">
        <f t="shared" si="49"/>
        <v>11.958295631833508</v>
      </c>
      <c r="CL70" s="97">
        <f t="shared" si="50"/>
        <v>3.5451603446497441E-2</v>
      </c>
      <c r="CM70" s="72">
        <f t="shared" si="51"/>
        <v>11.936811445239018</v>
      </c>
      <c r="CN70" s="72">
        <f t="shared" si="52"/>
        <v>11.930933958984806</v>
      </c>
      <c r="CO70" s="72">
        <f t="shared" si="53"/>
        <v>11.943185479831442</v>
      </c>
      <c r="CP70" s="72">
        <f t="shared" si="54"/>
        <v>11.936590038196213</v>
      </c>
      <c r="CQ70" s="72">
        <f t="shared" si="55"/>
        <v>11.982345529995605</v>
      </c>
      <c r="CR70" s="72">
        <f t="shared" si="56"/>
        <v>12.019907338753963</v>
      </c>
      <c r="CS70" s="72" t="str">
        <f t="shared" si="57"/>
        <v/>
      </c>
      <c r="CT70" s="72" t="str">
        <f t="shared" si="58"/>
        <v/>
      </c>
      <c r="CU70" s="72" t="str">
        <f t="shared" si="59"/>
        <v/>
      </c>
    </row>
    <row r="71" spans="1:99" x14ac:dyDescent="0.2">
      <c r="A71" s="74">
        <v>36</v>
      </c>
      <c r="B71" s="79">
        <f>IF(AND($B$3&lt;&gt;"",$C$3&lt;&gt;"",$B$4&lt;&gt;"",$C$4&lt;&gt;"",L71&lt;&gt;""),AirMass($B$3,$C$3,$B$4,$C$4,L71),"")</f>
        <v>1.0091164576372094</v>
      </c>
      <c r="C71" s="81">
        <f t="shared" si="20"/>
        <v>2458217.286539</v>
      </c>
      <c r="D71" s="93">
        <f t="shared" si="21"/>
        <v>11.076047828467869</v>
      </c>
      <c r="E71" s="97">
        <f t="shared" si="22"/>
        <v>2.2774831262623581E-2</v>
      </c>
      <c r="F71" s="97"/>
      <c r="G71" s="98">
        <f t="shared" si="23"/>
        <v>11.966918565854831</v>
      </c>
      <c r="H71" s="97">
        <f t="shared" si="24"/>
        <v>2.2774831262623581E-2</v>
      </c>
      <c r="I71" s="72"/>
      <c r="J71" s="99">
        <f t="shared" si="25"/>
        <v>6</v>
      </c>
      <c r="K71" s="72"/>
      <c r="L71" s="16">
        <v>2458217.286539</v>
      </c>
      <c r="M71" s="17">
        <v>-11.3450148912033</v>
      </c>
      <c r="N71" s="17">
        <v>-10.336143317050601</v>
      </c>
      <c r="O71" s="17">
        <v>-12.1505468120555</v>
      </c>
      <c r="P71" s="17">
        <v>-11.0715630630331</v>
      </c>
      <c r="Q71" s="17">
        <v>-10.438781262829901</v>
      </c>
      <c r="R71" s="17">
        <v>-11.8452420565939</v>
      </c>
      <c r="S71" s="17">
        <v>-10.0175364108665</v>
      </c>
      <c r="T71" s="17">
        <v>-9.85488807170365</v>
      </c>
      <c r="U71" s="17"/>
      <c r="V71" s="17"/>
      <c r="W71" s="17"/>
      <c r="X71" s="70">
        <f t="shared" si="5"/>
        <v>2458217.286539</v>
      </c>
      <c r="Y71" s="17">
        <v>-11.175248624554699</v>
      </c>
      <c r="Z71" s="17">
        <v>-9.81675195098682</v>
      </c>
      <c r="AA71" s="17">
        <v>-11.8008340428661</v>
      </c>
      <c r="AB71" s="17">
        <v>-10.6975905536183</v>
      </c>
      <c r="AC71" s="17">
        <v>-9.9707576530775501</v>
      </c>
      <c r="AD71" s="17">
        <v>-11.368476146047399</v>
      </c>
      <c r="AE71" s="17">
        <v>-9.4844012015025303</v>
      </c>
      <c r="AF71" s="17">
        <v>-9.6178439726853906</v>
      </c>
      <c r="AG71" s="17"/>
      <c r="AH71" s="17"/>
      <c r="AI71" s="18"/>
      <c r="AJ71" s="70">
        <f t="shared" si="26"/>
        <v>2458217.286539</v>
      </c>
      <c r="AK71" s="17">
        <v>-10.3548648817365</v>
      </c>
      <c r="AL71" s="17">
        <v>-9.7757503731273498</v>
      </c>
      <c r="AM71" s="17">
        <v>-11.3325096379694</v>
      </c>
      <c r="AN71" s="17">
        <v>-10.2282220070456</v>
      </c>
      <c r="AO71" s="17">
        <v>-9.7777365696251302</v>
      </c>
      <c r="AP71" s="17">
        <v>-11.0724231294716</v>
      </c>
      <c r="AQ71" s="17">
        <v>-9.1808209316304001</v>
      </c>
      <c r="AR71" s="17">
        <v>-9.0157734741778501</v>
      </c>
      <c r="AS71" s="17"/>
      <c r="AT71" s="17"/>
      <c r="AU71" s="18"/>
      <c r="AV71" s="72"/>
      <c r="AW71" s="72"/>
      <c r="AX71" s="100">
        <f t="shared" si="6"/>
        <v>33124.741307898854</v>
      </c>
      <c r="AY71" s="100">
        <f t="shared" si="7"/>
        <v>14581.567087874371</v>
      </c>
      <c r="AZ71" s="100">
        <f t="shared" si="8"/>
        <v>73069.882771732766</v>
      </c>
      <c r="BA71" s="100">
        <f t="shared" si="9"/>
        <v>27039.934559592595</v>
      </c>
      <c r="BB71" s="100">
        <f t="shared" si="10"/>
        <v>15680.984657903957</v>
      </c>
      <c r="BC71" s="100">
        <f t="shared" si="11"/>
        <v>56386.990515787387</v>
      </c>
      <c r="BD71" s="100">
        <f t="shared" si="12"/>
        <v>10447.287039430865</v>
      </c>
      <c r="BE71" s="100">
        <f t="shared" si="13"/>
        <v>8656.252976661588</v>
      </c>
      <c r="BF71" s="100" t="str">
        <f t="shared" si="14"/>
        <v/>
      </c>
      <c r="BG71" s="100" t="str">
        <f t="shared" si="15"/>
        <v/>
      </c>
      <c r="BH71" s="100" t="str">
        <f t="shared" si="16"/>
        <v/>
      </c>
      <c r="BI71" s="72"/>
      <c r="BJ71" s="72"/>
      <c r="BK71" s="72">
        <f t="shared" si="27"/>
        <v>-11.300381238193049</v>
      </c>
      <c r="BL71" s="72">
        <f t="shared" si="28"/>
        <v>-10.409510500806087</v>
      </c>
      <c r="BM71" s="72">
        <f t="shared" si="29"/>
        <v>-12.15934602648435</v>
      </c>
      <c r="BN71" s="72">
        <f t="shared" si="30"/>
        <v>-11.080014090544353</v>
      </c>
      <c r="BO71" s="72">
        <f t="shared" si="31"/>
        <v>-10.488433324772167</v>
      </c>
      <c r="BP71" s="72">
        <f t="shared" si="32"/>
        <v>-11.877947290147734</v>
      </c>
      <c r="BQ71" s="72">
        <f t="shared" si="33"/>
        <v>-10.047508817798867</v>
      </c>
      <c r="BR71" s="72">
        <f t="shared" si="34"/>
        <v>-9.8433248502180284</v>
      </c>
      <c r="BS71" s="72" t="str">
        <f t="shared" si="35"/>
        <v/>
      </c>
      <c r="BT71" s="72" t="str">
        <f t="shared" si="36"/>
        <v/>
      </c>
      <c r="BU71" s="72" t="str">
        <f t="shared" si="37"/>
        <v/>
      </c>
      <c r="BV71" s="72"/>
      <c r="BW71" s="72"/>
      <c r="BX71" s="97">
        <f t="shared" si="38"/>
        <v>11.076047828467869</v>
      </c>
      <c r="BY71" s="97">
        <f t="shared" si="39"/>
        <v>2.2774831262623581E-2</v>
      </c>
      <c r="BZ71" s="97">
        <f t="shared" si="40"/>
        <v>11.0489647882913</v>
      </c>
      <c r="CA71" s="97">
        <f t="shared" si="41"/>
        <v>11.091632852351303</v>
      </c>
      <c r="CB71" s="97">
        <f t="shared" si="42"/>
        <v>11.093052086579117</v>
      </c>
      <c r="CC71" s="97">
        <f t="shared" si="43"/>
        <v>11.045566051954685</v>
      </c>
      <c r="CD71" s="97">
        <f t="shared" si="44"/>
        <v>11.095127579605819</v>
      </c>
      <c r="CE71" s="97">
        <f t="shared" si="45"/>
        <v>11.081943612024979</v>
      </c>
      <c r="CF71" s="97" t="str">
        <f t="shared" si="46"/>
        <v/>
      </c>
      <c r="CG71" s="97" t="str">
        <f t="shared" si="47"/>
        <v/>
      </c>
      <c r="CH71" s="97" t="str">
        <f t="shared" si="48"/>
        <v/>
      </c>
      <c r="CI71" s="72"/>
      <c r="CJ71" s="72"/>
      <c r="CK71" s="97">
        <f t="shared" si="49"/>
        <v>11.966918565854831</v>
      </c>
      <c r="CL71" s="97">
        <f t="shared" si="50"/>
        <v>2.2774831262623581E-2</v>
      </c>
      <c r="CM71" s="72">
        <f t="shared" si="51"/>
        <v>11.939835525678262</v>
      </c>
      <c r="CN71" s="72">
        <f t="shared" si="52"/>
        <v>11.982503589738265</v>
      </c>
      <c r="CO71" s="72">
        <f t="shared" si="53"/>
        <v>11.983922823966079</v>
      </c>
      <c r="CP71" s="72">
        <f t="shared" si="54"/>
        <v>11.936436789341647</v>
      </c>
      <c r="CQ71" s="72">
        <f t="shared" si="55"/>
        <v>11.985998316992781</v>
      </c>
      <c r="CR71" s="72">
        <f t="shared" si="56"/>
        <v>11.972814349411941</v>
      </c>
      <c r="CS71" s="72" t="str">
        <f t="shared" si="57"/>
        <v/>
      </c>
      <c r="CT71" s="72" t="str">
        <f t="shared" si="58"/>
        <v/>
      </c>
      <c r="CU71" s="72" t="str">
        <f t="shared" si="59"/>
        <v/>
      </c>
    </row>
    <row r="72" spans="1:99" x14ac:dyDescent="0.2">
      <c r="A72" s="74">
        <v>37</v>
      </c>
      <c r="B72" s="79">
        <f>IF(AND($B$3&lt;&gt;"",$C$3&lt;&gt;"",$B$4&lt;&gt;"",$C$4&lt;&gt;"",L72&lt;&gt;""),AirMass($B$3,$C$3,$B$4,$C$4,L72),"")</f>
        <v>1.009285044935603</v>
      </c>
      <c r="C72" s="81">
        <f t="shared" si="20"/>
        <v>2458217.2870370001</v>
      </c>
      <c r="D72" s="93">
        <f t="shared" si="21"/>
        <v>11.090169316853045</v>
      </c>
      <c r="E72" s="97">
        <f t="shared" si="22"/>
        <v>2.5849488249386977E-2</v>
      </c>
      <c r="F72" s="97"/>
      <c r="G72" s="98">
        <f t="shared" si="23"/>
        <v>11.940871955382709</v>
      </c>
      <c r="H72" s="97">
        <f t="shared" si="24"/>
        <v>2.584948824938698E-2</v>
      </c>
      <c r="I72" s="72"/>
      <c r="J72" s="99">
        <f t="shared" si="25"/>
        <v>6</v>
      </c>
      <c r="K72" s="72"/>
      <c r="L72" s="16">
        <v>2458217.2870370001</v>
      </c>
      <c r="M72" s="17">
        <v>-11.312627369599101</v>
      </c>
      <c r="N72" s="17">
        <v>-10.348758571095299</v>
      </c>
      <c r="O72" s="17">
        <v>-12.1493077089221</v>
      </c>
      <c r="P72" s="17">
        <v>-11.042598076965399</v>
      </c>
      <c r="Q72" s="17">
        <v>-10.419040179018401</v>
      </c>
      <c r="R72" s="17">
        <v>-11.840006831504301</v>
      </c>
      <c r="S72" s="17">
        <v>-10.011191343633101</v>
      </c>
      <c r="T72" s="17">
        <v>-9.8021788144864193</v>
      </c>
      <c r="U72" s="17"/>
      <c r="V72" s="17"/>
      <c r="W72" s="17"/>
      <c r="X72" s="70">
        <f t="shared" si="5"/>
        <v>2458217.2870370001</v>
      </c>
      <c r="Y72" s="17">
        <v>-11.177474417119001</v>
      </c>
      <c r="Z72" s="17">
        <v>-9.7476779405294192</v>
      </c>
      <c r="AA72" s="17">
        <v>-11.790109794118401</v>
      </c>
      <c r="AB72" s="17">
        <v>-10.7006851868999</v>
      </c>
      <c r="AC72" s="17">
        <v>-9.9462140297657395</v>
      </c>
      <c r="AD72" s="17">
        <v>-11.343607708220899</v>
      </c>
      <c r="AE72" s="17">
        <v>-9.4928707912988006</v>
      </c>
      <c r="AF72" s="17">
        <v>-9.5523255847345592</v>
      </c>
      <c r="AG72" s="17"/>
      <c r="AH72" s="17"/>
      <c r="AI72" s="18"/>
      <c r="AJ72" s="70">
        <f t="shared" si="26"/>
        <v>2458217.2870370001</v>
      </c>
      <c r="AK72" s="17">
        <v>-10.348757234483299</v>
      </c>
      <c r="AL72" s="17">
        <v>-9.6928196508787803</v>
      </c>
      <c r="AM72" s="17">
        <v>-11.3180011140985</v>
      </c>
      <c r="AN72" s="17">
        <v>-10.204313150956599</v>
      </c>
      <c r="AO72" s="17">
        <v>-9.7169282998345992</v>
      </c>
      <c r="AP72" s="17">
        <v>-11.0193823026556</v>
      </c>
      <c r="AQ72" s="17">
        <v>-9.2451261660163908</v>
      </c>
      <c r="AR72" s="17">
        <v>-8.9183015722285308</v>
      </c>
      <c r="AS72" s="17"/>
      <c r="AT72" s="17"/>
      <c r="AU72" s="18"/>
      <c r="AV72" s="72"/>
      <c r="AW72" s="72"/>
      <c r="AX72" s="100">
        <f t="shared" si="6"/>
        <v>32073.07599766686</v>
      </c>
      <c r="AY72" s="100">
        <f t="shared" si="7"/>
        <v>14650.739889619283</v>
      </c>
      <c r="AZ72" s="100">
        <f t="shared" si="8"/>
        <v>72943.30845232174</v>
      </c>
      <c r="BA72" s="100">
        <f t="shared" si="9"/>
        <v>26235.684991264072</v>
      </c>
      <c r="BB72" s="100">
        <f t="shared" si="10"/>
        <v>15310.571460335968</v>
      </c>
      <c r="BC72" s="100">
        <f t="shared" si="11"/>
        <v>55868.006132677598</v>
      </c>
      <c r="BD72" s="100">
        <f t="shared" si="12"/>
        <v>10471.373246796924</v>
      </c>
      <c r="BE72" s="100">
        <f t="shared" si="13"/>
        <v>8211.3386232312805</v>
      </c>
      <c r="BF72" s="100" t="str">
        <f t="shared" si="14"/>
        <v/>
      </c>
      <c r="BG72" s="100" t="str">
        <f t="shared" si="15"/>
        <v/>
      </c>
      <c r="BH72" s="100" t="str">
        <f t="shared" si="16"/>
        <v/>
      </c>
      <c r="BI72" s="72"/>
      <c r="BJ72" s="72"/>
      <c r="BK72" s="72">
        <f t="shared" si="27"/>
        <v>-11.265351533337721</v>
      </c>
      <c r="BL72" s="72">
        <f t="shared" si="28"/>
        <v>-10.41464889480806</v>
      </c>
      <c r="BM72" s="72">
        <f t="shared" si="29"/>
        <v>-12.157463643742783</v>
      </c>
      <c r="BN72" s="72">
        <f t="shared" si="30"/>
        <v>-11.047231019348335</v>
      </c>
      <c r="BO72" s="72">
        <f t="shared" si="31"/>
        <v>-10.462478502127565</v>
      </c>
      <c r="BP72" s="72">
        <f t="shared" si="32"/>
        <v>-11.867907930368036</v>
      </c>
      <c r="BQ72" s="72">
        <f t="shared" si="33"/>
        <v>-10.050009100185186</v>
      </c>
      <c r="BR72" s="72">
        <f t="shared" si="34"/>
        <v>-9.7860349053727038</v>
      </c>
      <c r="BS72" s="72" t="str">
        <f t="shared" si="35"/>
        <v/>
      </c>
      <c r="BT72" s="72" t="str">
        <f t="shared" si="36"/>
        <v/>
      </c>
      <c r="BU72" s="72" t="str">
        <f t="shared" si="37"/>
        <v/>
      </c>
      <c r="BV72" s="72"/>
      <c r="BW72" s="72"/>
      <c r="BX72" s="97">
        <f t="shared" si="38"/>
        <v>11.090169316853045</v>
      </c>
      <c r="BY72" s="97">
        <f t="shared" si="39"/>
        <v>2.5849488249386977E-2</v>
      </c>
      <c r="BZ72" s="97">
        <f t="shared" si="40"/>
        <v>11.082112110405062</v>
      </c>
      <c r="CA72" s="97">
        <f t="shared" si="41"/>
        <v>11.093879486010612</v>
      </c>
      <c r="CB72" s="97">
        <f t="shared" si="42"/>
        <v>11.102126968789843</v>
      </c>
      <c r="CC72" s="97">
        <f t="shared" si="43"/>
        <v>11.070556397030314</v>
      </c>
      <c r="CD72" s="97">
        <f t="shared" si="44"/>
        <v>11.132657566847465</v>
      </c>
      <c r="CE72" s="97">
        <f t="shared" si="45"/>
        <v>11.059683372034982</v>
      </c>
      <c r="CF72" s="97" t="str">
        <f t="shared" si="46"/>
        <v/>
      </c>
      <c r="CG72" s="97" t="str">
        <f t="shared" si="47"/>
        <v/>
      </c>
      <c r="CH72" s="97" t="str">
        <f t="shared" si="48"/>
        <v/>
      </c>
      <c r="CI72" s="72"/>
      <c r="CJ72" s="72"/>
      <c r="CK72" s="97">
        <f t="shared" si="49"/>
        <v>11.940871955382709</v>
      </c>
      <c r="CL72" s="97">
        <f t="shared" si="50"/>
        <v>2.584948824938698E-2</v>
      </c>
      <c r="CM72" s="72">
        <f t="shared" si="51"/>
        <v>11.932814748934723</v>
      </c>
      <c r="CN72" s="72">
        <f t="shared" si="52"/>
        <v>11.944582124540274</v>
      </c>
      <c r="CO72" s="72">
        <f t="shared" si="53"/>
        <v>11.952829607319504</v>
      </c>
      <c r="CP72" s="72">
        <f t="shared" si="54"/>
        <v>11.921259035559975</v>
      </c>
      <c r="CQ72" s="72">
        <f t="shared" si="55"/>
        <v>11.983360205377126</v>
      </c>
      <c r="CR72" s="72">
        <f t="shared" si="56"/>
        <v>11.910386010564643</v>
      </c>
      <c r="CS72" s="72" t="str">
        <f t="shared" si="57"/>
        <v/>
      </c>
      <c r="CT72" s="72" t="str">
        <f t="shared" si="58"/>
        <v/>
      </c>
      <c r="CU72" s="72" t="str">
        <f t="shared" si="59"/>
        <v/>
      </c>
    </row>
    <row r="73" spans="1:99" x14ac:dyDescent="0.2">
      <c r="A73" s="74">
        <v>38</v>
      </c>
      <c r="B73" s="79">
        <f>IF(AND($B$3&lt;&gt;"",$C$3&lt;&gt;"",$B$4&lt;&gt;"",$C$4&lt;&gt;"",L73&lt;&gt;""),AirMass($B$3,$C$3,$B$4,$C$4,L73),"")</f>
        <v>1.0094582325166355</v>
      </c>
      <c r="C73" s="81">
        <f t="shared" si="20"/>
        <v>2458217.2875350001</v>
      </c>
      <c r="D73" s="93">
        <f t="shared" si="21"/>
        <v>11.108819340058098</v>
      </c>
      <c r="E73" s="97">
        <f t="shared" si="22"/>
        <v>3.4810590326882912E-2</v>
      </c>
      <c r="F73" s="97"/>
      <c r="G73" s="98">
        <f t="shared" si="23"/>
        <v>11.964927891366182</v>
      </c>
      <c r="H73" s="97">
        <f t="shared" si="24"/>
        <v>3.4810590326882912E-2</v>
      </c>
      <c r="I73" s="72"/>
      <c r="J73" s="99">
        <f t="shared" si="25"/>
        <v>6</v>
      </c>
      <c r="K73" s="72"/>
      <c r="L73" s="16">
        <v>2458217.2875350001</v>
      </c>
      <c r="M73" s="17">
        <v>-11.3109900844445</v>
      </c>
      <c r="N73" s="17">
        <v>-10.3504410701638</v>
      </c>
      <c r="O73" s="17">
        <v>-12.1525031591536</v>
      </c>
      <c r="P73" s="17">
        <v>-11.0633714072149</v>
      </c>
      <c r="Q73" s="17">
        <v>-10.4390051070406</v>
      </c>
      <c r="R73" s="17">
        <v>-11.8515123220782</v>
      </c>
      <c r="S73" s="17">
        <v>-9.9383624799859192</v>
      </c>
      <c r="T73" s="17">
        <v>-9.8895706976811208</v>
      </c>
      <c r="U73" s="17"/>
      <c r="V73" s="17"/>
      <c r="W73" s="17"/>
      <c r="X73" s="70">
        <f t="shared" si="5"/>
        <v>2458217.2875350001</v>
      </c>
      <c r="Y73" s="17">
        <v>-11.120404019367101</v>
      </c>
      <c r="Z73" s="17">
        <v>-9.6567275016250296</v>
      </c>
      <c r="AA73" s="17">
        <v>-11.785684288201701</v>
      </c>
      <c r="AB73" s="17">
        <v>-10.6710862369947</v>
      </c>
      <c r="AC73" s="17">
        <v>-9.9003457600060596</v>
      </c>
      <c r="AD73" s="17">
        <v>-11.3370205637091</v>
      </c>
      <c r="AE73" s="17">
        <v>-9.5156483709117001</v>
      </c>
      <c r="AF73" s="17">
        <v>-9.5552920690823804</v>
      </c>
      <c r="AG73" s="17"/>
      <c r="AH73" s="17"/>
      <c r="AI73" s="18"/>
      <c r="AJ73" s="70">
        <f t="shared" si="26"/>
        <v>2458217.2875350001</v>
      </c>
      <c r="AK73" s="17">
        <v>-10.325563299969399</v>
      </c>
      <c r="AL73" s="17">
        <v>-9.6241315360684592</v>
      </c>
      <c r="AM73" s="17">
        <v>-11.3127469335826</v>
      </c>
      <c r="AN73" s="17">
        <v>-10.2038748198494</v>
      </c>
      <c r="AO73" s="17">
        <v>-9.7939875680475605</v>
      </c>
      <c r="AP73" s="17">
        <v>-11.078152490432901</v>
      </c>
      <c r="AQ73" s="17">
        <v>-9.3715623044532901</v>
      </c>
      <c r="AR73" s="17">
        <v>-9.0640779641822906</v>
      </c>
      <c r="AS73" s="17"/>
      <c r="AT73" s="17"/>
      <c r="AU73" s="18"/>
      <c r="AV73" s="72"/>
      <c r="AW73" s="72"/>
      <c r="AX73" s="100">
        <f t="shared" si="6"/>
        <v>32230.093924513014</v>
      </c>
      <c r="AY73" s="100">
        <f t="shared" si="7"/>
        <v>14649.343097954317</v>
      </c>
      <c r="AZ73" s="100">
        <f t="shared" si="8"/>
        <v>73146.183093859727</v>
      </c>
      <c r="BA73" s="100">
        <f t="shared" si="9"/>
        <v>26840.974752173934</v>
      </c>
      <c r="BB73" s="100">
        <f t="shared" si="10"/>
        <v>15845.772769324365</v>
      </c>
      <c r="BC73" s="100">
        <f t="shared" si="11"/>
        <v>56950.727865591027</v>
      </c>
      <c r="BD73" s="100">
        <f t="shared" si="12"/>
        <v>9989.1418558303176</v>
      </c>
      <c r="BE73" s="100">
        <f t="shared" si="13"/>
        <v>9078.3099704644956</v>
      </c>
      <c r="BF73" s="100" t="str">
        <f t="shared" si="14"/>
        <v/>
      </c>
      <c r="BG73" s="100" t="str">
        <f t="shared" si="15"/>
        <v/>
      </c>
      <c r="BH73" s="100" t="str">
        <f t="shared" si="16"/>
        <v/>
      </c>
      <c r="BI73" s="72"/>
      <c r="BJ73" s="72"/>
      <c r="BK73" s="72">
        <f t="shared" si="27"/>
        <v>-11.27065392782352</v>
      </c>
      <c r="BL73" s="72">
        <f t="shared" si="28"/>
        <v>-10.414545376515436</v>
      </c>
      <c r="BM73" s="72">
        <f t="shared" si="29"/>
        <v>-12.160479171863376</v>
      </c>
      <c r="BN73" s="72">
        <f t="shared" si="30"/>
        <v>-11.071995708865662</v>
      </c>
      <c r="BO73" s="72">
        <f t="shared" si="31"/>
        <v>-10.499783559473686</v>
      </c>
      <c r="BP73" s="72">
        <f t="shared" si="32"/>
        <v>-11.888748197507935</v>
      </c>
      <c r="BQ73" s="72">
        <f t="shared" si="33"/>
        <v>-9.9988204514744989</v>
      </c>
      <c r="BR73" s="72">
        <f t="shared" si="34"/>
        <v>-9.8950125181045525</v>
      </c>
      <c r="BS73" s="72" t="str">
        <f t="shared" si="35"/>
        <v/>
      </c>
      <c r="BT73" s="72" t="str">
        <f t="shared" si="36"/>
        <v/>
      </c>
      <c r="BU73" s="72" t="str">
        <f t="shared" si="37"/>
        <v/>
      </c>
      <c r="BV73" s="72"/>
      <c r="BW73" s="72"/>
      <c r="BX73" s="97">
        <f t="shared" si="38"/>
        <v>11.108819340058098</v>
      </c>
      <c r="BY73" s="97">
        <f t="shared" si="39"/>
        <v>3.4810590326882912E-2</v>
      </c>
      <c r="BZ73" s="97">
        <f t="shared" si="40"/>
        <v>11.079825244039855</v>
      </c>
      <c r="CA73" s="97">
        <f t="shared" si="41"/>
        <v>11.113341781042141</v>
      </c>
      <c r="CB73" s="97">
        <f t="shared" si="42"/>
        <v>11.134129631650165</v>
      </c>
      <c r="CC73" s="97">
        <f t="shared" si="43"/>
        <v>11.086094269684414</v>
      </c>
      <c r="CD73" s="97">
        <f t="shared" si="44"/>
        <v>11.076166523650979</v>
      </c>
      <c r="CE73" s="97">
        <f t="shared" si="45"/>
        <v>11.163358590281032</v>
      </c>
      <c r="CF73" s="97" t="str">
        <f t="shared" si="46"/>
        <v/>
      </c>
      <c r="CG73" s="97" t="str">
        <f t="shared" si="47"/>
        <v/>
      </c>
      <c r="CH73" s="97" t="str">
        <f t="shared" si="48"/>
        <v/>
      </c>
      <c r="CI73" s="72"/>
      <c r="CJ73" s="72"/>
      <c r="CK73" s="97">
        <f t="shared" si="49"/>
        <v>11.964927891366182</v>
      </c>
      <c r="CL73" s="97">
        <f t="shared" si="50"/>
        <v>3.4810590326882912E-2</v>
      </c>
      <c r="CM73" s="72">
        <f t="shared" si="51"/>
        <v>11.935933795347939</v>
      </c>
      <c r="CN73" s="72">
        <f t="shared" si="52"/>
        <v>11.969450332350226</v>
      </c>
      <c r="CO73" s="72">
        <f t="shared" si="53"/>
        <v>11.990238182958249</v>
      </c>
      <c r="CP73" s="72">
        <f t="shared" si="54"/>
        <v>11.942202820992499</v>
      </c>
      <c r="CQ73" s="72">
        <f t="shared" si="55"/>
        <v>11.932275074959064</v>
      </c>
      <c r="CR73" s="72">
        <f t="shared" si="56"/>
        <v>12.019467141589116</v>
      </c>
      <c r="CS73" s="72" t="str">
        <f t="shared" si="57"/>
        <v/>
      </c>
      <c r="CT73" s="72" t="str">
        <f t="shared" si="58"/>
        <v/>
      </c>
      <c r="CU73" s="72" t="str">
        <f t="shared" si="59"/>
        <v/>
      </c>
    </row>
    <row r="74" spans="1:99" x14ac:dyDescent="0.2">
      <c r="A74" s="74">
        <v>39</v>
      </c>
      <c r="B74" s="79">
        <f>IF(AND($B$3&lt;&gt;"",$C$3&lt;&gt;"",$B$4&lt;&gt;"",$C$4&lt;&gt;"",L74&lt;&gt;""),AirMass($B$3,$C$3,$B$4,$C$4,L74),"")</f>
        <v>1.0096360233800594</v>
      </c>
      <c r="C74" s="81">
        <f t="shared" si="20"/>
        <v>2458217.288032</v>
      </c>
      <c r="D74" s="93">
        <f t="shared" si="21"/>
        <v>11.106207511404852</v>
      </c>
      <c r="E74" s="97">
        <f t="shared" si="22"/>
        <v>3.283550900011957E-2</v>
      </c>
      <c r="F74" s="97"/>
      <c r="G74" s="98">
        <f t="shared" si="23"/>
        <v>11.988135871397105</v>
      </c>
      <c r="H74" s="97">
        <f t="shared" si="24"/>
        <v>3.283550900011957E-2</v>
      </c>
      <c r="I74" s="72"/>
      <c r="J74" s="99">
        <f t="shared" si="25"/>
        <v>6</v>
      </c>
      <c r="K74" s="72"/>
      <c r="L74" s="16">
        <v>2458217.288032</v>
      </c>
      <c r="M74" s="17">
        <v>-11.320589345150699</v>
      </c>
      <c r="N74" s="17">
        <v>-10.316507235779101</v>
      </c>
      <c r="O74" s="17">
        <v>-12.1587450794418</v>
      </c>
      <c r="P74" s="17">
        <v>-11.0808200820618</v>
      </c>
      <c r="Q74" s="17">
        <v>-10.422578935861299</v>
      </c>
      <c r="R74" s="17">
        <v>-11.8415828478749</v>
      </c>
      <c r="S74" s="17">
        <v>-10.0313176207064</v>
      </c>
      <c r="T74" s="17">
        <v>-9.8403113043579307</v>
      </c>
      <c r="U74" s="17"/>
      <c r="V74" s="17"/>
      <c r="W74" s="17"/>
      <c r="X74" s="70">
        <f t="shared" si="5"/>
        <v>2458217.288032</v>
      </c>
      <c r="Y74" s="17">
        <v>-11.169741382387199</v>
      </c>
      <c r="Z74" s="17">
        <v>-9.8250076865262894</v>
      </c>
      <c r="AA74" s="17">
        <v>-11.7784730906868</v>
      </c>
      <c r="AB74" s="17">
        <v>-10.684693673595</v>
      </c>
      <c r="AC74" s="17">
        <v>-9.9083400661798997</v>
      </c>
      <c r="AD74" s="17">
        <v>-11.386173801666001</v>
      </c>
      <c r="AE74" s="17">
        <v>-9.5096432174024894</v>
      </c>
      <c r="AF74" s="17">
        <v>-9.5595265981122708</v>
      </c>
      <c r="AG74" s="17"/>
      <c r="AH74" s="17"/>
      <c r="AI74" s="18"/>
      <c r="AJ74" s="70">
        <f t="shared" si="26"/>
        <v>2458217.288032</v>
      </c>
      <c r="AK74" s="17">
        <v>-10.3399374245333</v>
      </c>
      <c r="AL74" s="17">
        <v>-9.7851412050409206</v>
      </c>
      <c r="AM74" s="17">
        <v>-11.3226295079482</v>
      </c>
      <c r="AN74" s="17">
        <v>-10.1742990041596</v>
      </c>
      <c r="AO74" s="17">
        <v>-9.7422557816847792</v>
      </c>
      <c r="AP74" s="17">
        <v>-11.1015957708138</v>
      </c>
      <c r="AQ74" s="17">
        <v>-9.3794328242718503</v>
      </c>
      <c r="AR74" s="17">
        <v>-8.9329087035931796</v>
      </c>
      <c r="AS74" s="17"/>
      <c r="AT74" s="17"/>
      <c r="AU74" s="18"/>
      <c r="AV74" s="72"/>
      <c r="AW74" s="72"/>
      <c r="AX74" s="100">
        <f t="shared" si="6"/>
        <v>32325.336652344577</v>
      </c>
      <c r="AY74" s="100">
        <f t="shared" si="7"/>
        <v>14347.350647505189</v>
      </c>
      <c r="AZ74" s="100">
        <f t="shared" si="8"/>
        <v>73732.493078615444</v>
      </c>
      <c r="BA74" s="100">
        <f t="shared" si="9"/>
        <v>27120.615373845307</v>
      </c>
      <c r="BB74" s="100">
        <f t="shared" si="10"/>
        <v>15482.589093378876</v>
      </c>
      <c r="BC74" s="100">
        <f t="shared" si="11"/>
        <v>56324.403734524087</v>
      </c>
      <c r="BD74" s="100">
        <f t="shared" si="12"/>
        <v>10853.936863720457</v>
      </c>
      <c r="BE74" s="100">
        <f t="shared" si="13"/>
        <v>8516.6819017951293</v>
      </c>
      <c r="BF74" s="100" t="str">
        <f t="shared" si="14"/>
        <v/>
      </c>
      <c r="BG74" s="100" t="str">
        <f t="shared" si="15"/>
        <v/>
      </c>
      <c r="BH74" s="100" t="str">
        <f t="shared" si="16"/>
        <v/>
      </c>
      <c r="BI74" s="72"/>
      <c r="BJ74" s="72"/>
      <c r="BK74" s="72">
        <f t="shared" si="27"/>
        <v>-11.273857641343897</v>
      </c>
      <c r="BL74" s="72">
        <f t="shared" si="28"/>
        <v>-10.391929281351644</v>
      </c>
      <c r="BM74" s="72">
        <f t="shared" si="29"/>
        <v>-12.169147296814593</v>
      </c>
      <c r="BN74" s="72">
        <f t="shared" si="30"/>
        <v>-11.083248848905086</v>
      </c>
      <c r="BO74" s="72">
        <f t="shared" si="31"/>
        <v>-10.474608969508235</v>
      </c>
      <c r="BP74" s="72">
        <f t="shared" si="32"/>
        <v>-11.876741507151383</v>
      </c>
      <c r="BQ74" s="72">
        <f t="shared" si="33"/>
        <v>-10.088968227506662</v>
      </c>
      <c r="BR74" s="72">
        <f t="shared" si="34"/>
        <v>-9.8256760666065297</v>
      </c>
      <c r="BS74" s="72" t="str">
        <f t="shared" si="35"/>
        <v/>
      </c>
      <c r="BT74" s="72" t="str">
        <f t="shared" si="36"/>
        <v/>
      </c>
      <c r="BU74" s="72" t="str">
        <f t="shared" si="37"/>
        <v/>
      </c>
      <c r="BV74" s="72"/>
      <c r="BW74" s="72"/>
      <c r="BX74" s="97">
        <f t="shared" si="38"/>
        <v>11.106207511404852</v>
      </c>
      <c r="BY74" s="97">
        <f t="shared" si="39"/>
        <v>3.283550900011957E-2</v>
      </c>
      <c r="BZ74" s="97">
        <f t="shared" si="40"/>
        <v>11.085289655470696</v>
      </c>
      <c r="CA74" s="97">
        <f t="shared" si="41"/>
        <v>11.121391207561189</v>
      </c>
      <c r="CB74" s="97">
        <f t="shared" si="42"/>
        <v>11.105751328164338</v>
      </c>
      <c r="CC74" s="97">
        <f t="shared" si="43"/>
        <v>11.070883865807486</v>
      </c>
      <c r="CD74" s="97">
        <f t="shared" si="44"/>
        <v>11.163110586162766</v>
      </c>
      <c r="CE74" s="97">
        <f t="shared" si="45"/>
        <v>11.090818425262633</v>
      </c>
      <c r="CF74" s="97" t="str">
        <f t="shared" si="46"/>
        <v/>
      </c>
      <c r="CG74" s="97" t="str">
        <f t="shared" si="47"/>
        <v/>
      </c>
      <c r="CH74" s="97" t="str">
        <f t="shared" si="48"/>
        <v/>
      </c>
      <c r="CI74" s="72"/>
      <c r="CJ74" s="72"/>
      <c r="CK74" s="97">
        <f t="shared" si="49"/>
        <v>11.988135871397105</v>
      </c>
      <c r="CL74" s="97">
        <f t="shared" si="50"/>
        <v>3.283550900011957E-2</v>
      </c>
      <c r="CM74" s="72">
        <f t="shared" si="51"/>
        <v>11.967218015462949</v>
      </c>
      <c r="CN74" s="72">
        <f t="shared" si="52"/>
        <v>12.003319567553442</v>
      </c>
      <c r="CO74" s="72">
        <f t="shared" si="53"/>
        <v>11.987679688156591</v>
      </c>
      <c r="CP74" s="72">
        <f t="shared" si="54"/>
        <v>11.95281222579974</v>
      </c>
      <c r="CQ74" s="72">
        <f t="shared" si="55"/>
        <v>12.045038946155019</v>
      </c>
      <c r="CR74" s="72">
        <f t="shared" si="56"/>
        <v>11.972746785254886</v>
      </c>
      <c r="CS74" s="72" t="str">
        <f t="shared" si="57"/>
        <v/>
      </c>
      <c r="CT74" s="72" t="str">
        <f t="shared" si="58"/>
        <v/>
      </c>
      <c r="CU74" s="72" t="str">
        <f t="shared" si="59"/>
        <v/>
      </c>
    </row>
    <row r="75" spans="1:99" x14ac:dyDescent="0.2">
      <c r="A75" s="74">
        <v>40</v>
      </c>
      <c r="B75" s="79">
        <f>IF(AND($B$3&lt;&gt;"",$C$3&lt;&gt;"",$B$4&lt;&gt;"",$C$4&lt;&gt;"",L75&lt;&gt;""),AirMass($B$3,$C$3,$B$4,$C$4,L75),"")</f>
        <v>1.0098184206060439</v>
      </c>
      <c r="C75" s="81">
        <f t="shared" si="20"/>
        <v>2458217.28853</v>
      </c>
      <c r="D75" s="93">
        <f t="shared" si="21"/>
        <v>11.095243720094819</v>
      </c>
      <c r="E75" s="97">
        <f t="shared" si="22"/>
        <v>2.523745603927521E-2</v>
      </c>
      <c r="F75" s="97"/>
      <c r="G75" s="98">
        <f t="shared" si="23"/>
        <v>11.949073564297024</v>
      </c>
      <c r="H75" s="97">
        <f t="shared" si="24"/>
        <v>2.523745603927521E-2</v>
      </c>
      <c r="I75" s="72"/>
      <c r="J75" s="99">
        <f t="shared" si="25"/>
        <v>6</v>
      </c>
      <c r="K75" s="72"/>
      <c r="L75" s="16">
        <v>2458217.28853</v>
      </c>
      <c r="M75" s="17">
        <v>-11.295523622870499</v>
      </c>
      <c r="N75" s="17">
        <v>-10.325791055906601</v>
      </c>
      <c r="O75" s="17">
        <v>-12.151893775021501</v>
      </c>
      <c r="P75" s="17">
        <v>-11.048924322939699</v>
      </c>
      <c r="Q75" s="17">
        <v>-10.4007791800114</v>
      </c>
      <c r="R75" s="17">
        <v>-11.844887499336499</v>
      </c>
      <c r="S75" s="17">
        <v>-9.9622305503847493</v>
      </c>
      <c r="T75" s="17">
        <v>-9.8108266489878009</v>
      </c>
      <c r="U75" s="17"/>
      <c r="V75" s="17"/>
      <c r="W75" s="17"/>
      <c r="X75" s="70">
        <f t="shared" si="5"/>
        <v>2458217.28853</v>
      </c>
      <c r="Y75" s="17">
        <v>-11.1129233902588</v>
      </c>
      <c r="Z75" s="17">
        <v>-9.6799629135893799</v>
      </c>
      <c r="AA75" s="17">
        <v>-11.781569338667</v>
      </c>
      <c r="AB75" s="17">
        <v>-10.7121055648963</v>
      </c>
      <c r="AC75" s="17">
        <v>-9.8838777781725007</v>
      </c>
      <c r="AD75" s="17">
        <v>-11.330759990249</v>
      </c>
      <c r="AE75" s="17">
        <v>-9.4360978356961098</v>
      </c>
      <c r="AF75" s="17">
        <v>-9.7083565377442795</v>
      </c>
      <c r="AG75" s="17"/>
      <c r="AH75" s="17"/>
      <c r="AI75" s="18"/>
      <c r="AJ75" s="70">
        <f t="shared" si="26"/>
        <v>2458217.28853</v>
      </c>
      <c r="AK75" s="17">
        <v>-10.352969014767799</v>
      </c>
      <c r="AL75" s="17">
        <v>-9.7258184290719996</v>
      </c>
      <c r="AM75" s="17">
        <v>-11.3299420558194</v>
      </c>
      <c r="AN75" s="17">
        <v>-10.214457295087101</v>
      </c>
      <c r="AO75" s="17">
        <v>-9.8065526559477192</v>
      </c>
      <c r="AP75" s="17">
        <v>-11.0918470512563</v>
      </c>
      <c r="AQ75" s="17">
        <v>-9.3641535711701493</v>
      </c>
      <c r="AR75" s="17">
        <v>-8.9247949631194903</v>
      </c>
      <c r="AS75" s="17"/>
      <c r="AT75" s="17"/>
      <c r="AU75" s="18"/>
      <c r="AV75" s="72"/>
      <c r="AW75" s="72"/>
      <c r="AX75" s="100">
        <f t="shared" si="6"/>
        <v>31907.234291409572</v>
      </c>
      <c r="AY75" s="100">
        <f t="shared" si="7"/>
        <v>14533.065256885848</v>
      </c>
      <c r="AZ75" s="100">
        <f t="shared" si="8"/>
        <v>73317.883372929951</v>
      </c>
      <c r="BA75" s="100">
        <f t="shared" si="9"/>
        <v>26384.881388198832</v>
      </c>
      <c r="BB75" s="100">
        <f t="shared" si="10"/>
        <v>15386.026503467921</v>
      </c>
      <c r="BC75" s="100">
        <f t="shared" si="11"/>
        <v>56766.316032656781</v>
      </c>
      <c r="BD75" s="100">
        <f t="shared" si="12"/>
        <v>10276.945150003687</v>
      </c>
      <c r="BE75" s="100">
        <f t="shared" si="13"/>
        <v>8081.1581430848773</v>
      </c>
      <c r="BF75" s="100" t="str">
        <f t="shared" si="14"/>
        <v/>
      </c>
      <c r="BG75" s="100" t="str">
        <f t="shared" si="15"/>
        <v/>
      </c>
      <c r="BH75" s="100" t="str">
        <f t="shared" si="16"/>
        <v/>
      </c>
      <c r="BI75" s="72"/>
      <c r="BJ75" s="72"/>
      <c r="BK75" s="72">
        <f t="shared" si="27"/>
        <v>-11.25972290330462</v>
      </c>
      <c r="BL75" s="72">
        <f t="shared" si="28"/>
        <v>-10.405893059102416</v>
      </c>
      <c r="BM75" s="72">
        <f t="shared" si="29"/>
        <v>-12.163024796865468</v>
      </c>
      <c r="BN75" s="72">
        <f t="shared" si="30"/>
        <v>-11.053387865425691</v>
      </c>
      <c r="BO75" s="72">
        <f t="shared" si="31"/>
        <v>-10.467816190509742</v>
      </c>
      <c r="BP75" s="72">
        <f t="shared" si="32"/>
        <v>-11.885226776755939</v>
      </c>
      <c r="BQ75" s="72">
        <f t="shared" si="33"/>
        <v>-10.029660096555688</v>
      </c>
      <c r="BR75" s="72">
        <f t="shared" si="34"/>
        <v>-9.7686840142841156</v>
      </c>
      <c r="BS75" s="72" t="str">
        <f t="shared" si="35"/>
        <v/>
      </c>
      <c r="BT75" s="72" t="str">
        <f t="shared" si="36"/>
        <v/>
      </c>
      <c r="BU75" s="72" t="str">
        <f t="shared" si="37"/>
        <v/>
      </c>
      <c r="BV75" s="72"/>
      <c r="BW75" s="72"/>
      <c r="BX75" s="97">
        <f t="shared" si="38"/>
        <v>11.095243720094819</v>
      </c>
      <c r="BY75" s="97">
        <f t="shared" si="39"/>
        <v>2.523745603927521E-2</v>
      </c>
      <c r="BZ75" s="97">
        <f t="shared" si="40"/>
        <v>11.093301893560847</v>
      </c>
      <c r="CA75" s="97">
        <f t="shared" si="41"/>
        <v>11.10566496212107</v>
      </c>
      <c r="CB75" s="97">
        <f t="shared" si="42"/>
        <v>11.113093287205121</v>
      </c>
      <c r="CC75" s="97">
        <f t="shared" si="43"/>
        <v>11.093503873451318</v>
      </c>
      <c r="CD75" s="97">
        <f t="shared" si="44"/>
        <v>11.117937193251068</v>
      </c>
      <c r="CE75" s="97">
        <f t="shared" si="45"/>
        <v>11.047961110979495</v>
      </c>
      <c r="CF75" s="97" t="str">
        <f t="shared" si="46"/>
        <v/>
      </c>
      <c r="CG75" s="97" t="str">
        <f t="shared" si="47"/>
        <v/>
      </c>
      <c r="CH75" s="97" t="str">
        <f t="shared" si="48"/>
        <v/>
      </c>
      <c r="CI75" s="72"/>
      <c r="CJ75" s="72"/>
      <c r="CK75" s="97">
        <f t="shared" si="49"/>
        <v>11.949073564297024</v>
      </c>
      <c r="CL75" s="97">
        <f t="shared" si="50"/>
        <v>2.523745603927521E-2</v>
      </c>
      <c r="CM75" s="72">
        <f t="shared" si="51"/>
        <v>11.947131737763051</v>
      </c>
      <c r="CN75" s="72">
        <f t="shared" si="52"/>
        <v>11.959494806323274</v>
      </c>
      <c r="CO75" s="72">
        <f t="shared" si="53"/>
        <v>11.966923131407325</v>
      </c>
      <c r="CP75" s="72">
        <f t="shared" si="54"/>
        <v>11.947333717653523</v>
      </c>
      <c r="CQ75" s="72">
        <f t="shared" si="55"/>
        <v>11.971767037453272</v>
      </c>
      <c r="CR75" s="72">
        <f t="shared" si="56"/>
        <v>11.901790955181699</v>
      </c>
      <c r="CS75" s="72" t="str">
        <f t="shared" si="57"/>
        <v/>
      </c>
      <c r="CT75" s="72" t="str">
        <f t="shared" si="58"/>
        <v/>
      </c>
      <c r="CU75" s="72" t="str">
        <f t="shared" si="59"/>
        <v/>
      </c>
    </row>
    <row r="76" spans="1:99" x14ac:dyDescent="0.2">
      <c r="A76" s="74">
        <v>41</v>
      </c>
      <c r="B76" s="79">
        <f>IF(AND($B$3&lt;&gt;"",$C$3&lt;&gt;"",$B$4&lt;&gt;"",$C$4&lt;&gt;"",L76&lt;&gt;""),AirMass($B$3,$C$3,$B$4,$C$4,L76),"")</f>
        <v>1.0100054273552819</v>
      </c>
      <c r="C76" s="81">
        <f t="shared" si="20"/>
        <v>2458217.2890280001</v>
      </c>
      <c r="D76" s="93">
        <f t="shared" si="21"/>
        <v>11.146963370536797</v>
      </c>
      <c r="E76" s="97">
        <f t="shared" si="22"/>
        <v>2.7935518688287749E-2</v>
      </c>
      <c r="F76" s="97"/>
      <c r="G76" s="98">
        <f t="shared" si="23"/>
        <v>11.966612845993856</v>
      </c>
      <c r="H76" s="97">
        <f t="shared" si="24"/>
        <v>2.7935518688287749E-2</v>
      </c>
      <c r="I76" s="72"/>
      <c r="J76" s="99">
        <f t="shared" si="25"/>
        <v>6</v>
      </c>
      <c r="K76" s="72"/>
      <c r="L76" s="16">
        <v>2458217.2890280001</v>
      </c>
      <c r="M76" s="17">
        <v>-11.277085151698</v>
      </c>
      <c r="N76" s="17">
        <v>-10.326205166522</v>
      </c>
      <c r="O76" s="17">
        <v>-12.142973249793799</v>
      </c>
      <c r="P76" s="17">
        <v>-11.0538991683137</v>
      </c>
      <c r="Q76" s="17">
        <v>-10.3979862406162</v>
      </c>
      <c r="R76" s="17">
        <v>-11.8441120405723</v>
      </c>
      <c r="S76" s="17">
        <v>-10.026869756415</v>
      </c>
      <c r="T76" s="17">
        <v>-9.8650585985022499</v>
      </c>
      <c r="U76" s="17"/>
      <c r="V76" s="17"/>
      <c r="W76" s="17"/>
      <c r="X76" s="70">
        <f t="shared" si="5"/>
        <v>2458217.2890280001</v>
      </c>
      <c r="Y76" s="17">
        <v>-11.1573449505367</v>
      </c>
      <c r="Z76" s="17">
        <v>-9.7268275612952504</v>
      </c>
      <c r="AA76" s="17">
        <v>-11.779396488302</v>
      </c>
      <c r="AB76" s="17">
        <v>-10.6862412396541</v>
      </c>
      <c r="AC76" s="17">
        <v>-9.9183558566119796</v>
      </c>
      <c r="AD76" s="17">
        <v>-11.288936380102101</v>
      </c>
      <c r="AE76" s="17">
        <v>-9.5633881710800797</v>
      </c>
      <c r="AF76" s="17">
        <v>-9.5523030065829495</v>
      </c>
      <c r="AG76" s="17"/>
      <c r="AH76" s="17"/>
      <c r="AI76" s="18"/>
      <c r="AJ76" s="70">
        <f t="shared" si="26"/>
        <v>2458217.2890280001</v>
      </c>
      <c r="AK76" s="17">
        <v>-10.321831156087599</v>
      </c>
      <c r="AL76" s="17">
        <v>-9.7661933865559405</v>
      </c>
      <c r="AM76" s="17">
        <v>-11.339528918149799</v>
      </c>
      <c r="AN76" s="17">
        <v>-10.1943145000805</v>
      </c>
      <c r="AO76" s="17">
        <v>-9.7363066114971808</v>
      </c>
      <c r="AP76" s="17">
        <v>-11.1172245954627</v>
      </c>
      <c r="AQ76" s="17">
        <v>-9.3140265037655805</v>
      </c>
      <c r="AR76" s="17">
        <v>-9.0172324048657693</v>
      </c>
      <c r="AS76" s="17"/>
      <c r="AT76" s="17"/>
      <c r="AU76" s="18"/>
      <c r="AV76" s="72"/>
      <c r="AW76" s="72"/>
      <c r="AX76" s="100">
        <f t="shared" si="6"/>
        <v>30993.013330529702</v>
      </c>
      <c r="AY76" s="100">
        <f t="shared" si="7"/>
        <v>14568.136863464413</v>
      </c>
      <c r="AZ76" s="100">
        <f t="shared" si="8"/>
        <v>72842.513734152424</v>
      </c>
      <c r="BA76" s="100">
        <f t="shared" si="9"/>
        <v>26523.386485762319</v>
      </c>
      <c r="BB76" s="100">
        <f t="shared" si="10"/>
        <v>15121.112696498441</v>
      </c>
      <c r="BC76" s="100">
        <f t="shared" si="11"/>
        <v>57193.469575125244</v>
      </c>
      <c r="BD76" s="100">
        <f t="shared" si="12"/>
        <v>10640.44136881062</v>
      </c>
      <c r="BE76" s="100">
        <f t="shared" si="13"/>
        <v>8822.4899636411665</v>
      </c>
      <c r="BF76" s="100" t="str">
        <f t="shared" si="14"/>
        <v/>
      </c>
      <c r="BG76" s="100" t="str">
        <f t="shared" si="15"/>
        <v/>
      </c>
      <c r="BH76" s="100" t="str">
        <f t="shared" si="16"/>
        <v/>
      </c>
      <c r="BI76" s="72"/>
      <c r="BJ76" s="72"/>
      <c r="BK76" s="72">
        <f t="shared" si="27"/>
        <v>-11.228159507652141</v>
      </c>
      <c r="BL76" s="72">
        <f t="shared" si="28"/>
        <v>-10.408510032195084</v>
      </c>
      <c r="BM76" s="72">
        <f t="shared" si="29"/>
        <v>-12.15596231130097</v>
      </c>
      <c r="BN76" s="72">
        <f t="shared" si="30"/>
        <v>-11.059072434153167</v>
      </c>
      <c r="BO76" s="72">
        <f t="shared" si="31"/>
        <v>-10.448959375427716</v>
      </c>
      <c r="BP76" s="72">
        <f t="shared" si="32"/>
        <v>-11.893366108285104</v>
      </c>
      <c r="BQ76" s="72">
        <f t="shared" si="33"/>
        <v>-10.067399107506439</v>
      </c>
      <c r="BR76" s="72">
        <f t="shared" si="34"/>
        <v>-9.8639779324602266</v>
      </c>
      <c r="BS76" s="72" t="str">
        <f t="shared" si="35"/>
        <v/>
      </c>
      <c r="BT76" s="72" t="str">
        <f t="shared" si="36"/>
        <v/>
      </c>
      <c r="BU76" s="72" t="str">
        <f t="shared" si="37"/>
        <v/>
      </c>
      <c r="BV76" s="72"/>
      <c r="BW76" s="72"/>
      <c r="BX76" s="97">
        <f t="shared" si="38"/>
        <v>11.146963370536797</v>
      </c>
      <c r="BY76" s="97">
        <f t="shared" si="39"/>
        <v>2.7935518688287749E-2</v>
      </c>
      <c r="BZ76" s="97">
        <f t="shared" si="40"/>
        <v>11.117802803648829</v>
      </c>
      <c r="CA76" s="97">
        <f t="shared" si="41"/>
        <v>11.142912926501026</v>
      </c>
      <c r="CB76" s="97">
        <f t="shared" si="42"/>
        <v>11.125799867775575</v>
      </c>
      <c r="CC76" s="97">
        <f t="shared" si="43"/>
        <v>11.133206600632963</v>
      </c>
      <c r="CD76" s="97">
        <f t="shared" si="44"/>
        <v>11.187239599854299</v>
      </c>
      <c r="CE76" s="97">
        <f t="shared" si="45"/>
        <v>11.174818424808086</v>
      </c>
      <c r="CF76" s="97" t="str">
        <f t="shared" si="46"/>
        <v/>
      </c>
      <c r="CG76" s="97" t="str">
        <f t="shared" si="47"/>
        <v/>
      </c>
      <c r="CH76" s="97" t="str">
        <f t="shared" si="48"/>
        <v/>
      </c>
      <c r="CI76" s="72"/>
      <c r="CJ76" s="72"/>
      <c r="CK76" s="97">
        <f t="shared" si="49"/>
        <v>11.966612845993856</v>
      </c>
      <c r="CL76" s="97">
        <f t="shared" si="50"/>
        <v>2.7935518688287749E-2</v>
      </c>
      <c r="CM76" s="72">
        <f t="shared" si="51"/>
        <v>11.937452279105885</v>
      </c>
      <c r="CN76" s="72">
        <f t="shared" si="52"/>
        <v>11.962562401958083</v>
      </c>
      <c r="CO76" s="72">
        <f t="shared" si="53"/>
        <v>11.945449343232632</v>
      </c>
      <c r="CP76" s="72">
        <f t="shared" si="54"/>
        <v>11.95285607609002</v>
      </c>
      <c r="CQ76" s="72">
        <f t="shared" si="55"/>
        <v>12.006889075311356</v>
      </c>
      <c r="CR76" s="72">
        <f t="shared" si="56"/>
        <v>11.994467900265143</v>
      </c>
      <c r="CS76" s="72" t="str">
        <f t="shared" si="57"/>
        <v/>
      </c>
      <c r="CT76" s="72" t="str">
        <f t="shared" si="58"/>
        <v/>
      </c>
      <c r="CU76" s="72" t="str">
        <f t="shared" si="59"/>
        <v/>
      </c>
    </row>
    <row r="77" spans="1:99" x14ac:dyDescent="0.2">
      <c r="A77" s="74">
        <v>42</v>
      </c>
      <c r="B77" s="79">
        <f>IF(AND($B$3&lt;&gt;"",$C$3&lt;&gt;"",$B$4&lt;&gt;"",$C$4&lt;&gt;"",L77&lt;&gt;""),AirMass($B$3,$C$3,$B$4,$C$4,L77),"")</f>
        <v>1.0101970468690999</v>
      </c>
      <c r="C77" s="81">
        <f t="shared" si="20"/>
        <v>2458217.2895249999</v>
      </c>
      <c r="D77" s="93">
        <f t="shared" si="21"/>
        <v>11.132534735957924</v>
      </c>
      <c r="E77" s="97">
        <f t="shared" si="22"/>
        <v>3.1533700518639352E-2</v>
      </c>
      <c r="F77" s="97"/>
      <c r="G77" s="98">
        <f t="shared" si="23"/>
        <v>12.033759765951096</v>
      </c>
      <c r="H77" s="97">
        <f t="shared" si="24"/>
        <v>3.1533700518639352E-2</v>
      </c>
      <c r="I77" s="72"/>
      <c r="J77" s="99">
        <f t="shared" si="25"/>
        <v>6</v>
      </c>
      <c r="K77" s="72"/>
      <c r="L77" s="16">
        <v>2458217.2895249999</v>
      </c>
      <c r="M77" s="17">
        <v>-11.280108384569401</v>
      </c>
      <c r="N77" s="17">
        <v>-10.2765222910755</v>
      </c>
      <c r="O77" s="17">
        <v>-12.140803103412001</v>
      </c>
      <c r="P77" s="17">
        <v>-11.017617626533101</v>
      </c>
      <c r="Q77" s="17">
        <v>-10.4354665983003</v>
      </c>
      <c r="R77" s="17">
        <v>-11.8459833957684</v>
      </c>
      <c r="S77" s="17">
        <v>-9.97645496996555</v>
      </c>
      <c r="T77" s="17">
        <v>-9.8786449437887907</v>
      </c>
      <c r="U77" s="17"/>
      <c r="V77" s="17"/>
      <c r="W77" s="17"/>
      <c r="X77" s="70">
        <f t="shared" si="5"/>
        <v>2458217.2895249999</v>
      </c>
      <c r="Y77" s="17">
        <v>-11.100747882561199</v>
      </c>
      <c r="Z77" s="17">
        <v>-9.7252031281658997</v>
      </c>
      <c r="AA77" s="17">
        <v>-11.803951232376299</v>
      </c>
      <c r="AB77" s="17">
        <v>-10.667626505337999</v>
      </c>
      <c r="AC77" s="17">
        <v>-9.8503541516695901</v>
      </c>
      <c r="AD77" s="17">
        <v>-11.3500501412079</v>
      </c>
      <c r="AE77" s="17">
        <v>-9.5232491355997801</v>
      </c>
      <c r="AF77" s="17">
        <v>-9.6117519090573804</v>
      </c>
      <c r="AG77" s="17"/>
      <c r="AH77" s="17"/>
      <c r="AI77" s="18"/>
      <c r="AJ77" s="70">
        <f t="shared" si="26"/>
        <v>2458217.2895249999</v>
      </c>
      <c r="AK77" s="17">
        <v>-10.279035197067101</v>
      </c>
      <c r="AL77" s="17">
        <v>-9.6059749379758799</v>
      </c>
      <c r="AM77" s="17">
        <v>-11.332074586705501</v>
      </c>
      <c r="AN77" s="17">
        <v>-10.188660457585099</v>
      </c>
      <c r="AO77" s="17">
        <v>-9.6921645099254796</v>
      </c>
      <c r="AP77" s="17">
        <v>-11.142437949753999</v>
      </c>
      <c r="AQ77" s="17">
        <v>-9.2659773478209999</v>
      </c>
      <c r="AR77" s="17">
        <v>-9.0914069342522499</v>
      </c>
      <c r="AS77" s="17"/>
      <c r="AT77" s="17"/>
      <c r="AU77" s="18"/>
      <c r="AV77" s="72"/>
      <c r="AW77" s="72"/>
      <c r="AX77" s="100">
        <f t="shared" si="6"/>
        <v>31208.922183756233</v>
      </c>
      <c r="AY77" s="100">
        <f t="shared" si="7"/>
        <v>13607.826342220205</v>
      </c>
      <c r="AZ77" s="100">
        <f t="shared" si="8"/>
        <v>72387.798839853858</v>
      </c>
      <c r="BA77" s="100">
        <f t="shared" si="9"/>
        <v>25699.480019145587</v>
      </c>
      <c r="BB77" s="100">
        <f t="shared" si="10"/>
        <v>15638.82381197653</v>
      </c>
      <c r="BC77" s="100">
        <f t="shared" si="11"/>
        <v>57122.504550444464</v>
      </c>
      <c r="BD77" s="100">
        <f t="shared" si="12"/>
        <v>10149.144256566837</v>
      </c>
      <c r="BE77" s="100">
        <f t="shared" si="13"/>
        <v>8952.1124307552109</v>
      </c>
      <c r="BF77" s="100" t="str">
        <f t="shared" si="14"/>
        <v/>
      </c>
      <c r="BG77" s="100" t="str">
        <f t="shared" si="15"/>
        <v/>
      </c>
      <c r="BH77" s="100" t="str">
        <f t="shared" si="16"/>
        <v/>
      </c>
      <c r="BI77" s="72"/>
      <c r="BJ77" s="72"/>
      <c r="BK77" s="72">
        <f t="shared" si="27"/>
        <v>-11.235696925850295</v>
      </c>
      <c r="BL77" s="72">
        <f t="shared" si="28"/>
        <v>-10.334471895857121</v>
      </c>
      <c r="BM77" s="72">
        <f t="shared" si="29"/>
        <v>-12.149163427127158</v>
      </c>
      <c r="BN77" s="72">
        <f t="shared" si="30"/>
        <v>-11.024810840711474</v>
      </c>
      <c r="BO77" s="72">
        <f t="shared" si="31"/>
        <v>-10.485510217209711</v>
      </c>
      <c r="BP77" s="72">
        <f t="shared" si="32"/>
        <v>-11.892018102338355</v>
      </c>
      <c r="BQ77" s="72">
        <f t="shared" si="33"/>
        <v>-10.01607356367272</v>
      </c>
      <c r="BR77" s="72">
        <f t="shared" si="34"/>
        <v>-9.8798138197898879</v>
      </c>
      <c r="BS77" s="72" t="str">
        <f t="shared" si="35"/>
        <v/>
      </c>
      <c r="BT77" s="72" t="str">
        <f t="shared" si="36"/>
        <v/>
      </c>
      <c r="BU77" s="72" t="str">
        <f t="shared" si="37"/>
        <v/>
      </c>
      <c r="BV77" s="72"/>
      <c r="BW77" s="72"/>
      <c r="BX77" s="97">
        <f t="shared" si="38"/>
        <v>11.132534735957924</v>
      </c>
      <c r="BY77" s="97">
        <f t="shared" si="39"/>
        <v>3.1533700518639352E-2</v>
      </c>
      <c r="BZ77" s="97">
        <f t="shared" si="40"/>
        <v>11.103466501276863</v>
      </c>
      <c r="CA77" s="97">
        <f t="shared" si="41"/>
        <v>11.101113914861179</v>
      </c>
      <c r="CB77" s="97">
        <f t="shared" si="42"/>
        <v>11.154813291359416</v>
      </c>
      <c r="CC77" s="97">
        <f t="shared" si="43"/>
        <v>11.12432117648806</v>
      </c>
      <c r="CD77" s="97">
        <f t="shared" si="44"/>
        <v>11.128376637822425</v>
      </c>
      <c r="CE77" s="97">
        <f t="shared" si="45"/>
        <v>11.183116893939593</v>
      </c>
      <c r="CF77" s="97" t="str">
        <f t="shared" si="46"/>
        <v/>
      </c>
      <c r="CG77" s="97" t="str">
        <f t="shared" si="47"/>
        <v/>
      </c>
      <c r="CH77" s="97" t="str">
        <f t="shared" si="48"/>
        <v/>
      </c>
      <c r="CI77" s="72"/>
      <c r="CJ77" s="72"/>
      <c r="CK77" s="97">
        <f t="shared" si="49"/>
        <v>12.033759765951096</v>
      </c>
      <c r="CL77" s="97">
        <f t="shared" si="50"/>
        <v>3.1533700518639352E-2</v>
      </c>
      <c r="CM77" s="72">
        <f t="shared" si="51"/>
        <v>12.004691531270037</v>
      </c>
      <c r="CN77" s="72">
        <f t="shared" si="52"/>
        <v>12.002338944854353</v>
      </c>
      <c r="CO77" s="72">
        <f t="shared" si="53"/>
        <v>12.05603832135259</v>
      </c>
      <c r="CP77" s="72">
        <f t="shared" si="54"/>
        <v>12.025546206481234</v>
      </c>
      <c r="CQ77" s="72">
        <f t="shared" si="55"/>
        <v>12.0296016678156</v>
      </c>
      <c r="CR77" s="72">
        <f t="shared" si="56"/>
        <v>12.084341923932767</v>
      </c>
      <c r="CS77" s="72" t="str">
        <f t="shared" si="57"/>
        <v/>
      </c>
      <c r="CT77" s="72" t="str">
        <f t="shared" si="58"/>
        <v/>
      </c>
      <c r="CU77" s="72" t="str">
        <f t="shared" si="59"/>
        <v/>
      </c>
    </row>
    <row r="78" spans="1:99" x14ac:dyDescent="0.2">
      <c r="A78" s="74">
        <v>43</v>
      </c>
      <c r="B78" s="79">
        <f>IF(AND($B$3&lt;&gt;"",$C$3&lt;&gt;"",$B$4&lt;&gt;"",$C$4&lt;&gt;"",L78&lt;&gt;""),AirMass($B$3,$C$3,$B$4,$C$4,L78),"")</f>
        <v>1.0103932824695714</v>
      </c>
      <c r="C78" s="81">
        <f t="shared" si="20"/>
        <v>2458217.290023</v>
      </c>
      <c r="D78" s="93">
        <f t="shared" si="21"/>
        <v>11.155845222328979</v>
      </c>
      <c r="E78" s="97">
        <f t="shared" si="22"/>
        <v>3.3853911047303779E-2</v>
      </c>
      <c r="F78" s="97"/>
      <c r="G78" s="98">
        <f t="shared" si="23"/>
        <v>12.019746942981202</v>
      </c>
      <c r="H78" s="97">
        <f t="shared" si="24"/>
        <v>3.3853911047303779E-2</v>
      </c>
      <c r="I78" s="72"/>
      <c r="J78" s="99">
        <f t="shared" si="25"/>
        <v>6</v>
      </c>
      <c r="K78" s="72"/>
      <c r="L78" s="16">
        <v>2458217.290023</v>
      </c>
      <c r="M78" s="17">
        <v>-11.2558484560201</v>
      </c>
      <c r="N78" s="17">
        <v>-10.286630414845799</v>
      </c>
      <c r="O78" s="17">
        <v>-12.139326682281901</v>
      </c>
      <c r="P78" s="17">
        <v>-11.0501119047714</v>
      </c>
      <c r="Q78" s="17">
        <v>-10.474245941821801</v>
      </c>
      <c r="R78" s="17">
        <v>-11.847261516080399</v>
      </c>
      <c r="S78" s="17">
        <v>-9.9477108290002594</v>
      </c>
      <c r="T78" s="17">
        <v>-9.8420510967043509</v>
      </c>
      <c r="U78" s="17"/>
      <c r="V78" s="17"/>
      <c r="W78" s="17"/>
      <c r="X78" s="70">
        <f t="shared" si="5"/>
        <v>2458217.290023</v>
      </c>
      <c r="Y78" s="17">
        <v>-11.111230940875499</v>
      </c>
      <c r="Z78" s="17">
        <v>-9.7449950181279004</v>
      </c>
      <c r="AA78" s="17">
        <v>-11.7977069404077</v>
      </c>
      <c r="AB78" s="17">
        <v>-10.7104696345361</v>
      </c>
      <c r="AC78" s="17">
        <v>-9.9663444609722003</v>
      </c>
      <c r="AD78" s="17">
        <v>-11.321560939820699</v>
      </c>
      <c r="AE78" s="17">
        <v>-9.48767036078935</v>
      </c>
      <c r="AF78" s="17">
        <v>-9.6386901109491507</v>
      </c>
      <c r="AG78" s="17"/>
      <c r="AH78" s="17"/>
      <c r="AI78" s="18"/>
      <c r="AJ78" s="70">
        <f t="shared" si="26"/>
        <v>2458217.290023</v>
      </c>
      <c r="AK78" s="17">
        <v>-10.2925777435378</v>
      </c>
      <c r="AL78" s="17">
        <v>-9.6341175573947808</v>
      </c>
      <c r="AM78" s="17">
        <v>-11.314101419217099</v>
      </c>
      <c r="AN78" s="17">
        <v>-10.2015986442618</v>
      </c>
      <c r="AO78" s="17">
        <v>-9.7654767948387704</v>
      </c>
      <c r="AP78" s="17">
        <v>-11.1256573726599</v>
      </c>
      <c r="AQ78" s="17">
        <v>-9.2148579217597497</v>
      </c>
      <c r="AR78" s="17">
        <v>-9.08131911585631</v>
      </c>
      <c r="AS78" s="17"/>
      <c r="AT78" s="17"/>
      <c r="AU78" s="18"/>
      <c r="AV78" s="72"/>
      <c r="AW78" s="72"/>
      <c r="AX78" s="100">
        <f t="shared" si="6"/>
        <v>30489.824422678801</v>
      </c>
      <c r="AY78" s="100">
        <f t="shared" si="7"/>
        <v>13759.233320249632</v>
      </c>
      <c r="AZ78" s="100">
        <f t="shared" si="8"/>
        <v>72168.886921767829</v>
      </c>
      <c r="BA78" s="100">
        <f t="shared" si="9"/>
        <v>26372.921046194315</v>
      </c>
      <c r="BB78" s="100">
        <f t="shared" si="10"/>
        <v>16156.58546228211</v>
      </c>
      <c r="BC78" s="100">
        <f t="shared" si="11"/>
        <v>57223.639957239226</v>
      </c>
      <c r="BD78" s="100">
        <f t="shared" si="12"/>
        <v>9859.0788328883937</v>
      </c>
      <c r="BE78" s="100">
        <f t="shared" si="13"/>
        <v>8607.7259512205947</v>
      </c>
      <c r="BF78" s="100" t="str">
        <f t="shared" si="14"/>
        <v/>
      </c>
      <c r="BG78" s="100" t="str">
        <f t="shared" si="15"/>
        <v/>
      </c>
      <c r="BH78" s="100" t="str">
        <f t="shared" si="16"/>
        <v/>
      </c>
      <c r="BI78" s="72"/>
      <c r="BJ78" s="72"/>
      <c r="BK78" s="72">
        <f t="shared" si="27"/>
        <v>-11.210387308660149</v>
      </c>
      <c r="BL78" s="72">
        <f t="shared" si="28"/>
        <v>-10.346485588007928</v>
      </c>
      <c r="BM78" s="72">
        <f t="shared" si="29"/>
        <v>-12.145875017800968</v>
      </c>
      <c r="BN78" s="72">
        <f t="shared" si="30"/>
        <v>-11.052895586522521</v>
      </c>
      <c r="BO78" s="72">
        <f t="shared" si="31"/>
        <v>-10.520873955518148</v>
      </c>
      <c r="BP78" s="72">
        <f t="shared" si="32"/>
        <v>-11.893938698819257</v>
      </c>
      <c r="BQ78" s="72">
        <f t="shared" si="33"/>
        <v>-9.9845908480826733</v>
      </c>
      <c r="BR78" s="72">
        <f t="shared" si="34"/>
        <v>-9.8372210791912202</v>
      </c>
      <c r="BS78" s="72" t="str">
        <f t="shared" si="35"/>
        <v/>
      </c>
      <c r="BT78" s="72" t="str">
        <f t="shared" si="36"/>
        <v/>
      </c>
      <c r="BU78" s="72" t="str">
        <f t="shared" si="37"/>
        <v/>
      </c>
      <c r="BV78" s="72"/>
      <c r="BW78" s="72"/>
      <c r="BX78" s="97">
        <f t="shared" si="38"/>
        <v>11.155845222328979</v>
      </c>
      <c r="BY78" s="97">
        <f t="shared" si="39"/>
        <v>3.3853911047303779E-2</v>
      </c>
      <c r="BZ78" s="97">
        <f t="shared" si="40"/>
        <v>11.125487709140819</v>
      </c>
      <c r="CA78" s="97">
        <f t="shared" si="41"/>
        <v>11.154508277862371</v>
      </c>
      <c r="CB78" s="97">
        <f t="shared" si="42"/>
        <v>11.215486646857999</v>
      </c>
      <c r="CC78" s="97">
        <f t="shared" si="43"/>
        <v>11.151551390159108</v>
      </c>
      <c r="CD78" s="97">
        <f t="shared" si="44"/>
        <v>11.122203539422525</v>
      </c>
      <c r="CE78" s="97">
        <f t="shared" si="45"/>
        <v>11.165833770531071</v>
      </c>
      <c r="CF78" s="97" t="str">
        <f t="shared" si="46"/>
        <v/>
      </c>
      <c r="CG78" s="97" t="str">
        <f t="shared" si="47"/>
        <v/>
      </c>
      <c r="CH78" s="97" t="str">
        <f t="shared" si="48"/>
        <v/>
      </c>
      <c r="CI78" s="72"/>
      <c r="CJ78" s="72"/>
      <c r="CK78" s="97">
        <f t="shared" si="49"/>
        <v>12.019746942981202</v>
      </c>
      <c r="CL78" s="97">
        <f t="shared" si="50"/>
        <v>3.3853911047303779E-2</v>
      </c>
      <c r="CM78" s="72">
        <f t="shared" si="51"/>
        <v>11.989389429793039</v>
      </c>
      <c r="CN78" s="72">
        <f t="shared" si="52"/>
        <v>12.018409998514592</v>
      </c>
      <c r="CO78" s="72">
        <f t="shared" si="53"/>
        <v>12.079388367510219</v>
      </c>
      <c r="CP78" s="72">
        <f t="shared" si="54"/>
        <v>12.015453110811329</v>
      </c>
      <c r="CQ78" s="72">
        <f t="shared" si="55"/>
        <v>11.986105260074746</v>
      </c>
      <c r="CR78" s="72">
        <f t="shared" si="56"/>
        <v>12.029735491183292</v>
      </c>
      <c r="CS78" s="72" t="str">
        <f t="shared" si="57"/>
        <v/>
      </c>
      <c r="CT78" s="72" t="str">
        <f t="shared" si="58"/>
        <v/>
      </c>
      <c r="CU78" s="72" t="str">
        <f t="shared" si="59"/>
        <v/>
      </c>
    </row>
    <row r="79" spans="1:99" x14ac:dyDescent="0.2">
      <c r="A79" s="74">
        <v>44</v>
      </c>
      <c r="B79" s="79">
        <f>IF(AND($B$3&lt;&gt;"",$C$3&lt;&gt;"",$B$4&lt;&gt;"",$C$4&lt;&gt;"",L79&lt;&gt;""),AirMass($B$3,$C$3,$B$4,$C$4,L79),"")</f>
        <v>1.0105941375596317</v>
      </c>
      <c r="C79" s="81">
        <f t="shared" si="20"/>
        <v>2458217.290521</v>
      </c>
      <c r="D79" s="93">
        <f t="shared" si="21"/>
        <v>11.118699795111533</v>
      </c>
      <c r="E79" s="97">
        <f t="shared" si="22"/>
        <v>2.3358296047755734E-2</v>
      </c>
      <c r="F79" s="97"/>
      <c r="G79" s="98">
        <f t="shared" si="23"/>
        <v>11.977714872093857</v>
      </c>
      <c r="H79" s="97">
        <f t="shared" si="24"/>
        <v>2.3358296047755737E-2</v>
      </c>
      <c r="I79" s="72"/>
      <c r="J79" s="99">
        <f t="shared" si="25"/>
        <v>6</v>
      </c>
      <c r="K79" s="72"/>
      <c r="L79" s="16">
        <v>2458217.290521</v>
      </c>
      <c r="M79" s="17">
        <v>-11.2891301806764</v>
      </c>
      <c r="N79" s="17">
        <v>-10.2914768651007</v>
      </c>
      <c r="O79" s="17">
        <v>-12.129007883002799</v>
      </c>
      <c r="P79" s="17">
        <v>-11.043388557258901</v>
      </c>
      <c r="Q79" s="17">
        <v>-10.4228262271565</v>
      </c>
      <c r="R79" s="17">
        <v>-11.8466938004974</v>
      </c>
      <c r="S79" s="17">
        <v>-9.9385813658742101</v>
      </c>
      <c r="T79" s="17">
        <v>-9.8397734747610706</v>
      </c>
      <c r="U79" s="17"/>
      <c r="V79" s="17"/>
      <c r="W79" s="17"/>
      <c r="X79" s="70">
        <f t="shared" si="5"/>
        <v>2458217.290521</v>
      </c>
      <c r="Y79" s="17">
        <v>-11.0946763865766</v>
      </c>
      <c r="Z79" s="17">
        <v>-9.7067153006320606</v>
      </c>
      <c r="AA79" s="17">
        <v>-11.764830249327501</v>
      </c>
      <c r="AB79" s="17">
        <v>-10.689687848653399</v>
      </c>
      <c r="AC79" s="17">
        <v>-9.8191041650677704</v>
      </c>
      <c r="AD79" s="17">
        <v>-11.3308028552058</v>
      </c>
      <c r="AE79" s="17">
        <v>-9.4506784111260291</v>
      </c>
      <c r="AF79" s="17">
        <v>-9.4663768555981704</v>
      </c>
      <c r="AG79" s="17"/>
      <c r="AH79" s="17"/>
      <c r="AI79" s="18"/>
      <c r="AJ79" s="70">
        <f t="shared" si="26"/>
        <v>2458217.290521</v>
      </c>
      <c r="AK79" s="17">
        <v>-10.27140816911</v>
      </c>
      <c r="AL79" s="17">
        <v>-9.8067062872164392</v>
      </c>
      <c r="AM79" s="17">
        <v>-11.344745165518701</v>
      </c>
      <c r="AN79" s="17">
        <v>-10.113762935906999</v>
      </c>
      <c r="AO79" s="17">
        <v>-9.7773703471878299</v>
      </c>
      <c r="AP79" s="17">
        <v>-11.089017897850599</v>
      </c>
      <c r="AQ79" s="17">
        <v>-9.4079098964150294</v>
      </c>
      <c r="AR79" s="17">
        <v>-8.9982811723858802</v>
      </c>
      <c r="AS79" s="17"/>
      <c r="AT79" s="17"/>
      <c r="AU79" s="18"/>
      <c r="AV79" s="72"/>
      <c r="AW79" s="72"/>
      <c r="AX79" s="100">
        <f t="shared" si="6"/>
        <v>31481.500785013974</v>
      </c>
      <c r="AY79" s="100">
        <f t="shared" si="7"/>
        <v>14270.835401603781</v>
      </c>
      <c r="AZ79" s="100">
        <f t="shared" si="8"/>
        <v>72113.066735879736</v>
      </c>
      <c r="BA79" s="100">
        <f t="shared" si="9"/>
        <v>25979.91769748669</v>
      </c>
      <c r="BB79" s="100">
        <f t="shared" si="10"/>
        <v>15714.561062841911</v>
      </c>
      <c r="BC79" s="100">
        <f t="shared" si="11"/>
        <v>56834.057959344202</v>
      </c>
      <c r="BD79" s="100">
        <f t="shared" si="12"/>
        <v>10127.037889823539</v>
      </c>
      <c r="BE79" s="100">
        <f t="shared" si="13"/>
        <v>8696.9502107379831</v>
      </c>
      <c r="BF79" s="100" t="str">
        <f t="shared" si="14"/>
        <v/>
      </c>
      <c r="BG79" s="100" t="str">
        <f t="shared" si="15"/>
        <v/>
      </c>
      <c r="BH79" s="100" t="str">
        <f t="shared" si="16"/>
        <v/>
      </c>
      <c r="BI79" s="72"/>
      <c r="BJ79" s="72"/>
      <c r="BK79" s="72">
        <f t="shared" si="27"/>
        <v>-11.245138569630049</v>
      </c>
      <c r="BL79" s="72">
        <f t="shared" si="28"/>
        <v>-10.386123492647723</v>
      </c>
      <c r="BM79" s="72">
        <f t="shared" si="29"/>
        <v>-12.145034912739144</v>
      </c>
      <c r="BN79" s="72">
        <f t="shared" si="30"/>
        <v>-11.036594427313656</v>
      </c>
      <c r="BO79" s="72">
        <f t="shared" si="31"/>
        <v>-10.490755637159381</v>
      </c>
      <c r="BP79" s="72">
        <f t="shared" si="32"/>
        <v>-11.886521664589809</v>
      </c>
      <c r="BQ79" s="72">
        <f t="shared" si="33"/>
        <v>-10.013706087185717</v>
      </c>
      <c r="BR79" s="72">
        <f t="shared" si="34"/>
        <v>-9.8484174594617873</v>
      </c>
      <c r="BS79" s="72" t="str">
        <f t="shared" si="35"/>
        <v/>
      </c>
      <c r="BT79" s="72" t="str">
        <f t="shared" si="36"/>
        <v/>
      </c>
      <c r="BU79" s="72" t="str">
        <f t="shared" si="37"/>
        <v/>
      </c>
      <c r="BV79" s="72"/>
      <c r="BW79" s="72"/>
      <c r="BX79" s="97">
        <f t="shared" si="38"/>
        <v>11.118699795111533</v>
      </c>
      <c r="BY79" s="97">
        <f t="shared" si="39"/>
        <v>2.3358296047755734E-2</v>
      </c>
      <c r="BZ79" s="97">
        <f t="shared" si="40"/>
        <v>11.089896343109094</v>
      </c>
      <c r="CA79" s="97">
        <f t="shared" si="41"/>
        <v>11.103455857683606</v>
      </c>
      <c r="CB79" s="97">
        <f t="shared" si="42"/>
        <v>11.150617067529332</v>
      </c>
      <c r="CC79" s="97">
        <f t="shared" si="43"/>
        <v>11.10938309495976</v>
      </c>
      <c r="CD79" s="97">
        <f t="shared" si="44"/>
        <v>11.116567517555669</v>
      </c>
      <c r="CE79" s="97">
        <f t="shared" si="45"/>
        <v>11.142278889831738</v>
      </c>
      <c r="CF79" s="97" t="str">
        <f t="shared" si="46"/>
        <v/>
      </c>
      <c r="CG79" s="97" t="str">
        <f t="shared" si="47"/>
        <v/>
      </c>
      <c r="CH79" s="97" t="str">
        <f t="shared" si="48"/>
        <v/>
      </c>
      <c r="CI79" s="72"/>
      <c r="CJ79" s="72"/>
      <c r="CK79" s="97">
        <f t="shared" si="49"/>
        <v>11.977714872093857</v>
      </c>
      <c r="CL79" s="97">
        <f t="shared" si="50"/>
        <v>2.3358296047755737E-2</v>
      </c>
      <c r="CM79" s="72">
        <f t="shared" si="51"/>
        <v>11.94891142009142</v>
      </c>
      <c r="CN79" s="72">
        <f t="shared" si="52"/>
        <v>11.962470934665932</v>
      </c>
      <c r="CO79" s="72">
        <f t="shared" si="53"/>
        <v>12.009632144511658</v>
      </c>
      <c r="CP79" s="72">
        <f t="shared" si="54"/>
        <v>11.968398171942086</v>
      </c>
      <c r="CQ79" s="72">
        <f t="shared" si="55"/>
        <v>11.975582594537995</v>
      </c>
      <c r="CR79" s="72">
        <f t="shared" si="56"/>
        <v>12.001293966814064</v>
      </c>
      <c r="CS79" s="72" t="str">
        <f t="shared" si="57"/>
        <v/>
      </c>
      <c r="CT79" s="72" t="str">
        <f t="shared" si="58"/>
        <v/>
      </c>
      <c r="CU79" s="72" t="str">
        <f t="shared" si="59"/>
        <v/>
      </c>
    </row>
    <row r="80" spans="1:99" x14ac:dyDescent="0.2">
      <c r="A80" s="74">
        <v>45</v>
      </c>
      <c r="B80" s="79">
        <f>IF(AND($B$3&lt;&gt;"",$C$3&lt;&gt;"",$B$4&lt;&gt;"",$C$4&lt;&gt;"",L80&lt;&gt;""),AirMass($B$3,$C$3,$B$4,$C$4,L80),"")</f>
        <v>1.0107996156231975</v>
      </c>
      <c r="C80" s="81">
        <f t="shared" si="20"/>
        <v>2458217.2910190001</v>
      </c>
      <c r="D80" s="93">
        <f t="shared" si="21"/>
        <v>11.162874744345791</v>
      </c>
      <c r="E80" s="97">
        <f t="shared" si="22"/>
        <v>3.6625516115140228E-2</v>
      </c>
      <c r="F80" s="97"/>
      <c r="G80" s="98">
        <f t="shared" si="23"/>
        <v>11.950296015304465</v>
      </c>
      <c r="H80" s="97">
        <f t="shared" si="24"/>
        <v>3.6625516115140228E-2</v>
      </c>
      <c r="I80" s="72"/>
      <c r="J80" s="99">
        <f t="shared" si="25"/>
        <v>6</v>
      </c>
      <c r="K80" s="72"/>
      <c r="L80" s="16">
        <v>2458217.2910190001</v>
      </c>
      <c r="M80" s="17">
        <v>-11.236536887601901</v>
      </c>
      <c r="N80" s="17">
        <v>-10.3244584097454</v>
      </c>
      <c r="O80" s="17">
        <v>-12.128295661926201</v>
      </c>
      <c r="P80" s="17">
        <v>-11.037402807358999</v>
      </c>
      <c r="Q80" s="17">
        <v>-10.3992710781302</v>
      </c>
      <c r="R80" s="17">
        <v>-11.831545090125701</v>
      </c>
      <c r="S80" s="17">
        <v>-10.0115008030551</v>
      </c>
      <c r="T80" s="17">
        <v>-9.7946254208347607</v>
      </c>
      <c r="U80" s="17"/>
      <c r="V80" s="17"/>
      <c r="W80" s="17"/>
      <c r="X80" s="70">
        <f t="shared" si="5"/>
        <v>2458217.2910190001</v>
      </c>
      <c r="Y80" s="17">
        <v>-11.108123209783701</v>
      </c>
      <c r="Z80" s="17">
        <v>-9.7383430840119392</v>
      </c>
      <c r="AA80" s="17">
        <v>-11.780372500547699</v>
      </c>
      <c r="AB80" s="17">
        <v>-10.688756137404701</v>
      </c>
      <c r="AC80" s="17">
        <v>-9.9358392185027906</v>
      </c>
      <c r="AD80" s="17">
        <v>-11.3545784921543</v>
      </c>
      <c r="AE80" s="17">
        <v>-9.2614000053211605</v>
      </c>
      <c r="AF80" s="17">
        <v>-9.5968493419730496</v>
      </c>
      <c r="AG80" s="17"/>
      <c r="AH80" s="17"/>
      <c r="AI80" s="18"/>
      <c r="AJ80" s="70">
        <f t="shared" si="26"/>
        <v>2458217.2910190001</v>
      </c>
      <c r="AK80" s="17">
        <v>-10.2850436940249</v>
      </c>
      <c r="AL80" s="17">
        <v>-9.74757871079278</v>
      </c>
      <c r="AM80" s="17">
        <v>-11.3449948632729</v>
      </c>
      <c r="AN80" s="17">
        <v>-10.188799359173601</v>
      </c>
      <c r="AO80" s="17">
        <v>-9.7249621921830496</v>
      </c>
      <c r="AP80" s="17">
        <v>-11.1140705448954</v>
      </c>
      <c r="AQ80" s="17">
        <v>-9.2390126179844891</v>
      </c>
      <c r="AR80" s="17">
        <v>-8.9584038790403593</v>
      </c>
      <c r="AS80" s="17"/>
      <c r="AT80" s="17"/>
      <c r="AU80" s="18"/>
      <c r="AV80" s="72"/>
      <c r="AW80" s="72"/>
      <c r="AX80" s="100">
        <f t="shared" si="6"/>
        <v>29915.831593133469</v>
      </c>
      <c r="AY80" s="100">
        <f t="shared" si="7"/>
        <v>14485.469344802805</v>
      </c>
      <c r="AZ80" s="100">
        <f t="shared" si="8"/>
        <v>71922.99864477478</v>
      </c>
      <c r="BA80" s="100">
        <f t="shared" si="9"/>
        <v>26097.002129731234</v>
      </c>
      <c r="BB80" s="100">
        <f t="shared" si="10"/>
        <v>15081.747355911259</v>
      </c>
      <c r="BC80" s="100">
        <f t="shared" si="11"/>
        <v>56130.905006762019</v>
      </c>
      <c r="BD80" s="100">
        <f t="shared" si="12"/>
        <v>10705.110079365217</v>
      </c>
      <c r="BE80" s="100">
        <f t="shared" si="13"/>
        <v>8143.3408814053464</v>
      </c>
      <c r="BF80" s="100" t="str">
        <f t="shared" si="14"/>
        <v/>
      </c>
      <c r="BG80" s="100" t="str">
        <f t="shared" si="15"/>
        <v/>
      </c>
      <c r="BH80" s="100" t="str">
        <f t="shared" si="16"/>
        <v/>
      </c>
      <c r="BI80" s="72"/>
      <c r="BJ80" s="72"/>
      <c r="BK80" s="72">
        <f t="shared" si="27"/>
        <v>-11.189752699400064</v>
      </c>
      <c r="BL80" s="72">
        <f t="shared" si="28"/>
        <v>-10.402331428441393</v>
      </c>
      <c r="BM80" s="72">
        <f t="shared" si="29"/>
        <v>-12.142169464740162</v>
      </c>
      <c r="BN80" s="72">
        <f t="shared" si="30"/>
        <v>-11.041476552513041</v>
      </c>
      <c r="BO80" s="72">
        <f t="shared" si="31"/>
        <v>-10.446129153414578</v>
      </c>
      <c r="BP80" s="72">
        <f t="shared" si="32"/>
        <v>-11.87300511117337</v>
      </c>
      <c r="BQ80" s="72">
        <f t="shared" si="33"/>
        <v>-10.073977843628942</v>
      </c>
      <c r="BR80" s="72">
        <f t="shared" si="34"/>
        <v>-9.7770065370050379</v>
      </c>
      <c r="BS80" s="72" t="str">
        <f t="shared" si="35"/>
        <v/>
      </c>
      <c r="BT80" s="72" t="str">
        <f t="shared" si="36"/>
        <v/>
      </c>
      <c r="BU80" s="72" t="str">
        <f t="shared" si="37"/>
        <v/>
      </c>
      <c r="BV80" s="72"/>
      <c r="BW80" s="72"/>
      <c r="BX80" s="97">
        <f t="shared" si="38"/>
        <v>11.162874744345791</v>
      </c>
      <c r="BY80" s="97">
        <f t="shared" si="39"/>
        <v>3.6625516115140228E-2</v>
      </c>
      <c r="BZ80" s="97">
        <f t="shared" si="40"/>
        <v>11.142416765340098</v>
      </c>
      <c r="CA80" s="97">
        <f t="shared" si="41"/>
        <v>11.163723853112977</v>
      </c>
      <c r="CB80" s="97">
        <f t="shared" si="42"/>
        <v>11.161376454014514</v>
      </c>
      <c r="CC80" s="97">
        <f t="shared" si="43"/>
        <v>11.151252411773307</v>
      </c>
      <c r="CD80" s="97">
        <f t="shared" si="44"/>
        <v>11.232225144228879</v>
      </c>
      <c r="CE80" s="97">
        <f t="shared" si="45"/>
        <v>11.126253837604974</v>
      </c>
      <c r="CF80" s="97" t="str">
        <f t="shared" si="46"/>
        <v/>
      </c>
      <c r="CG80" s="97" t="str">
        <f t="shared" si="47"/>
        <v/>
      </c>
      <c r="CH80" s="97" t="str">
        <f t="shared" si="48"/>
        <v/>
      </c>
      <c r="CI80" s="72"/>
      <c r="CJ80" s="72"/>
      <c r="CK80" s="97">
        <f t="shared" si="49"/>
        <v>11.950296015304465</v>
      </c>
      <c r="CL80" s="97">
        <f t="shared" si="50"/>
        <v>3.6625516115140228E-2</v>
      </c>
      <c r="CM80" s="72">
        <f t="shared" si="51"/>
        <v>11.929838036298769</v>
      </c>
      <c r="CN80" s="72">
        <f t="shared" si="52"/>
        <v>11.951145124071648</v>
      </c>
      <c r="CO80" s="72">
        <f t="shared" si="53"/>
        <v>11.948797724973184</v>
      </c>
      <c r="CP80" s="72">
        <f t="shared" si="54"/>
        <v>11.938673682731977</v>
      </c>
      <c r="CQ80" s="72">
        <f t="shared" si="55"/>
        <v>12.01964641518755</v>
      </c>
      <c r="CR80" s="72">
        <f t="shared" si="56"/>
        <v>11.913675108563645</v>
      </c>
      <c r="CS80" s="72" t="str">
        <f t="shared" si="57"/>
        <v/>
      </c>
      <c r="CT80" s="72" t="str">
        <f t="shared" si="58"/>
        <v/>
      </c>
      <c r="CU80" s="72" t="str">
        <f t="shared" si="59"/>
        <v/>
      </c>
    </row>
    <row r="81" spans="1:99" x14ac:dyDescent="0.2">
      <c r="A81" s="74">
        <v>46</v>
      </c>
      <c r="B81" s="79">
        <f>IF(AND($B$3&lt;&gt;"",$C$3&lt;&gt;"",$B$4&lt;&gt;"",$C$4&lt;&gt;"",L81&lt;&gt;""),AirMass($B$3,$C$3,$B$4,$C$4,L81),"")</f>
        <v>1.0110097202252872</v>
      </c>
      <c r="C81" s="81">
        <f t="shared" si="20"/>
        <v>2458217.2915159999</v>
      </c>
      <c r="D81" s="93">
        <f t="shared" si="21"/>
        <v>11.136036158628984</v>
      </c>
      <c r="E81" s="97">
        <f t="shared" si="22"/>
        <v>2.6748792729460607E-2</v>
      </c>
      <c r="F81" s="97"/>
      <c r="G81" s="98">
        <f t="shared" si="23"/>
        <v>11.965476581260218</v>
      </c>
      <c r="H81" s="97">
        <f t="shared" si="24"/>
        <v>2.6748792729460607E-2</v>
      </c>
      <c r="I81" s="72"/>
      <c r="J81" s="99">
        <f t="shared" si="25"/>
        <v>6</v>
      </c>
      <c r="K81" s="72"/>
      <c r="L81" s="16">
        <v>2458217.2915159999</v>
      </c>
      <c r="M81" s="17">
        <v>-11.2770942001397</v>
      </c>
      <c r="N81" s="17">
        <v>-10.340128885107999</v>
      </c>
      <c r="O81" s="17">
        <v>-12.1482101973277</v>
      </c>
      <c r="P81" s="17">
        <v>-11.072654329314799</v>
      </c>
      <c r="Q81" s="17">
        <v>-10.4510747348449</v>
      </c>
      <c r="R81" s="17">
        <v>-11.856122300901101</v>
      </c>
      <c r="S81" s="17">
        <v>-9.9423206061382192</v>
      </c>
      <c r="T81" s="17">
        <v>-9.8407815841554793</v>
      </c>
      <c r="U81" s="17"/>
      <c r="V81" s="17"/>
      <c r="W81" s="17"/>
      <c r="X81" s="70">
        <f t="shared" si="5"/>
        <v>2458217.2915159999</v>
      </c>
      <c r="Y81" s="17">
        <v>-11.110998716765801</v>
      </c>
      <c r="Z81" s="17">
        <v>-9.6698137844608905</v>
      </c>
      <c r="AA81" s="17">
        <v>-11.759788365081899</v>
      </c>
      <c r="AB81" s="17">
        <v>-10.717030261283201</v>
      </c>
      <c r="AC81" s="17">
        <v>-9.9011300008437004</v>
      </c>
      <c r="AD81" s="17">
        <v>-11.3318972297819</v>
      </c>
      <c r="AE81" s="17">
        <v>-9.4816526600537596</v>
      </c>
      <c r="AF81" s="17">
        <v>-9.5828083533100994</v>
      </c>
      <c r="AG81" s="17"/>
      <c r="AH81" s="17"/>
      <c r="AI81" s="18"/>
      <c r="AJ81" s="70">
        <f t="shared" si="26"/>
        <v>2458217.2915159999</v>
      </c>
      <c r="AK81" s="17">
        <v>-10.3106452959761</v>
      </c>
      <c r="AL81" s="17">
        <v>-9.6373861594783392</v>
      </c>
      <c r="AM81" s="17">
        <v>-11.311852711922599</v>
      </c>
      <c r="AN81" s="17">
        <v>-10.2482933230149</v>
      </c>
      <c r="AO81" s="17">
        <v>-9.7306649477853107</v>
      </c>
      <c r="AP81" s="17">
        <v>-11.120318967806</v>
      </c>
      <c r="AQ81" s="17">
        <v>-9.2493500541940694</v>
      </c>
      <c r="AR81" s="17">
        <v>-9.0283123339710603</v>
      </c>
      <c r="AS81" s="17"/>
      <c r="AT81" s="17"/>
      <c r="AU81" s="18"/>
      <c r="AV81" s="72"/>
      <c r="AW81" s="72"/>
      <c r="AX81" s="100">
        <f t="shared" si="6"/>
        <v>31190.496694656271</v>
      </c>
      <c r="AY81" s="100">
        <f t="shared" si="7"/>
        <v>14529.347859478406</v>
      </c>
      <c r="AZ81" s="100">
        <f t="shared" si="8"/>
        <v>73094.075895303584</v>
      </c>
      <c r="BA81" s="100">
        <f t="shared" si="9"/>
        <v>27073.072332111795</v>
      </c>
      <c r="BB81" s="100">
        <f t="shared" si="10"/>
        <v>15860.031060647083</v>
      </c>
      <c r="BC81" s="100">
        <f t="shared" si="11"/>
        <v>57563.571081320624</v>
      </c>
      <c r="BD81" s="100">
        <f t="shared" si="12"/>
        <v>9869.5321058951104</v>
      </c>
      <c r="BE81" s="100">
        <f t="shared" si="13"/>
        <v>8603.0505682119674</v>
      </c>
      <c r="BF81" s="100" t="str">
        <f t="shared" si="14"/>
        <v/>
      </c>
      <c r="BG81" s="100" t="str">
        <f t="shared" si="15"/>
        <v/>
      </c>
      <c r="BH81" s="100" t="str">
        <f t="shared" si="16"/>
        <v/>
      </c>
      <c r="BI81" s="72"/>
      <c r="BJ81" s="72"/>
      <c r="BK81" s="72">
        <f t="shared" si="27"/>
        <v>-11.235055726892124</v>
      </c>
      <c r="BL81" s="72">
        <f t="shared" si="28"/>
        <v>-10.405615304260891</v>
      </c>
      <c r="BM81" s="72">
        <f t="shared" si="29"/>
        <v>-12.159705449568488</v>
      </c>
      <c r="BN81" s="72">
        <f t="shared" si="30"/>
        <v>-11.081343858965413</v>
      </c>
      <c r="BO81" s="72">
        <f t="shared" si="31"/>
        <v>-10.500760083786627</v>
      </c>
      <c r="BP81" s="72">
        <f t="shared" si="32"/>
        <v>-11.900369321257502</v>
      </c>
      <c r="BQ81" s="72">
        <f t="shared" si="33"/>
        <v>-9.9857414103862183</v>
      </c>
      <c r="BR81" s="72">
        <f t="shared" si="34"/>
        <v>-9.8366311891624107</v>
      </c>
      <c r="BS81" s="72" t="str">
        <f t="shared" si="35"/>
        <v/>
      </c>
      <c r="BT81" s="72" t="str">
        <f t="shared" si="36"/>
        <v/>
      </c>
      <c r="BU81" s="72" t="str">
        <f t="shared" si="37"/>
        <v/>
      </c>
      <c r="BV81" s="72"/>
      <c r="BW81" s="72"/>
      <c r="BX81" s="97">
        <f t="shared" si="38"/>
        <v>11.136036158628984</v>
      </c>
      <c r="BY81" s="97">
        <f t="shared" si="39"/>
        <v>2.6748792729460607E-2</v>
      </c>
      <c r="BZ81" s="97">
        <f t="shared" si="40"/>
        <v>11.114649722676363</v>
      </c>
      <c r="CA81" s="97">
        <f t="shared" si="41"/>
        <v>11.158288132073288</v>
      </c>
      <c r="CB81" s="97">
        <f t="shared" si="42"/>
        <v>11.170704356894502</v>
      </c>
      <c r="CC81" s="97">
        <f t="shared" si="43"/>
        <v>11.133313594365378</v>
      </c>
      <c r="CD81" s="97">
        <f t="shared" si="44"/>
        <v>11.098685683494095</v>
      </c>
      <c r="CE81" s="97">
        <f t="shared" si="45"/>
        <v>11.140575462270286</v>
      </c>
      <c r="CF81" s="97" t="str">
        <f t="shared" si="46"/>
        <v/>
      </c>
      <c r="CG81" s="97" t="str">
        <f t="shared" si="47"/>
        <v/>
      </c>
      <c r="CH81" s="97" t="str">
        <f t="shared" si="48"/>
        <v/>
      </c>
      <c r="CI81" s="72"/>
      <c r="CJ81" s="72"/>
      <c r="CK81" s="97">
        <f t="shared" si="49"/>
        <v>11.965476581260218</v>
      </c>
      <c r="CL81" s="97">
        <f t="shared" si="50"/>
        <v>2.6748792729460607E-2</v>
      </c>
      <c r="CM81" s="72">
        <f t="shared" si="51"/>
        <v>11.944090145307596</v>
      </c>
      <c r="CN81" s="72">
        <f t="shared" si="52"/>
        <v>11.987728554704521</v>
      </c>
      <c r="CO81" s="72">
        <f t="shared" si="53"/>
        <v>12.000144779525735</v>
      </c>
      <c r="CP81" s="72">
        <f t="shared" si="54"/>
        <v>11.962754016996611</v>
      </c>
      <c r="CQ81" s="72">
        <f t="shared" si="55"/>
        <v>11.928126106125328</v>
      </c>
      <c r="CR81" s="72">
        <f t="shared" si="56"/>
        <v>11.970015884901519</v>
      </c>
      <c r="CS81" s="72" t="str">
        <f t="shared" si="57"/>
        <v/>
      </c>
      <c r="CT81" s="72" t="str">
        <f t="shared" si="58"/>
        <v/>
      </c>
      <c r="CU81" s="72" t="str">
        <f t="shared" si="59"/>
        <v/>
      </c>
    </row>
    <row r="82" spans="1:99" x14ac:dyDescent="0.2">
      <c r="A82" s="74">
        <v>47</v>
      </c>
      <c r="B82" s="79">
        <f>IF(AND($B$3&lt;&gt;"",$C$3&lt;&gt;"",$B$4&lt;&gt;"",$C$4&lt;&gt;"",L82&lt;&gt;""),AirMass($B$3,$C$3,$B$4,$C$4,L82),"")</f>
        <v>1.0112244550121461</v>
      </c>
      <c r="C82" s="81">
        <f t="shared" si="20"/>
        <v>2458217.292014</v>
      </c>
      <c r="D82" s="93">
        <f t="shared" si="21"/>
        <v>11.146330659775701</v>
      </c>
      <c r="E82" s="97">
        <f t="shared" si="22"/>
        <v>3.2796326217508262E-2</v>
      </c>
      <c r="F82" s="97"/>
      <c r="G82" s="98">
        <f t="shared" si="23"/>
        <v>11.965356370475419</v>
      </c>
      <c r="H82" s="97">
        <f t="shared" si="24"/>
        <v>3.2796326217508262E-2</v>
      </c>
      <c r="I82" s="72"/>
      <c r="J82" s="99">
        <f t="shared" si="25"/>
        <v>6</v>
      </c>
      <c r="K82" s="72"/>
      <c r="L82" s="16">
        <v>2458217.292014</v>
      </c>
      <c r="M82" s="17">
        <v>-11.2727874595238</v>
      </c>
      <c r="N82" s="17">
        <v>-10.3304356853589</v>
      </c>
      <c r="O82" s="17">
        <v>-12.157177942458199</v>
      </c>
      <c r="P82" s="17">
        <v>-11.0609399512441</v>
      </c>
      <c r="Q82" s="17">
        <v>-10.439914189566601</v>
      </c>
      <c r="R82" s="17">
        <v>-11.849178755840599</v>
      </c>
      <c r="S82" s="17">
        <v>-10.0333420086474</v>
      </c>
      <c r="T82" s="17">
        <v>-9.8074718780070693</v>
      </c>
      <c r="U82" s="17"/>
      <c r="V82" s="17"/>
      <c r="W82" s="17"/>
      <c r="X82" s="70">
        <f t="shared" si="5"/>
        <v>2458217.292014</v>
      </c>
      <c r="Y82" s="17">
        <v>-11.0839900386623</v>
      </c>
      <c r="Z82" s="17">
        <v>-9.69872743678944</v>
      </c>
      <c r="AA82" s="17">
        <v>-11.803696458856299</v>
      </c>
      <c r="AB82" s="17">
        <v>-10.7280197666144</v>
      </c>
      <c r="AC82" s="17">
        <v>-9.9020570337198794</v>
      </c>
      <c r="AD82" s="17">
        <v>-11.366358871189</v>
      </c>
      <c r="AE82" s="17">
        <v>-9.4321789066255608</v>
      </c>
      <c r="AF82" s="17">
        <v>-9.5813771120395508</v>
      </c>
      <c r="AG82" s="17"/>
      <c r="AH82" s="17"/>
      <c r="AI82" s="18"/>
      <c r="AJ82" s="70">
        <f t="shared" si="26"/>
        <v>2458217.292014</v>
      </c>
      <c r="AK82" s="17">
        <v>-10.2662317183634</v>
      </c>
      <c r="AL82" s="17">
        <v>-9.7372741599778898</v>
      </c>
      <c r="AM82" s="17">
        <v>-11.3252372762032</v>
      </c>
      <c r="AN82" s="17">
        <v>-10.1889250714214</v>
      </c>
      <c r="AO82" s="17">
        <v>-9.7360677129575297</v>
      </c>
      <c r="AP82" s="17">
        <v>-11.1245308431448</v>
      </c>
      <c r="AQ82" s="17">
        <v>-9.2784794000376198</v>
      </c>
      <c r="AR82" s="17">
        <v>-9.02944717829212</v>
      </c>
      <c r="AS82" s="17"/>
      <c r="AT82" s="17"/>
      <c r="AU82" s="18"/>
      <c r="AV82" s="72"/>
      <c r="AW82" s="72"/>
      <c r="AX82" s="100">
        <f t="shared" si="6"/>
        <v>31025.455121749001</v>
      </c>
      <c r="AY82" s="100">
        <f t="shared" si="7"/>
        <v>14591.76667977159</v>
      </c>
      <c r="AZ82" s="100">
        <f t="shared" si="8"/>
        <v>73412.42921720173</v>
      </c>
      <c r="BA82" s="100">
        <f t="shared" si="9"/>
        <v>26528.776624552665</v>
      </c>
      <c r="BB82" s="100">
        <f t="shared" si="10"/>
        <v>15716.156114211906</v>
      </c>
      <c r="BC82" s="100">
        <f t="shared" si="11"/>
        <v>57027.379273875857</v>
      </c>
      <c r="BD82" s="100">
        <f t="shared" si="12"/>
        <v>10798.017299482839</v>
      </c>
      <c r="BE82" s="100">
        <f t="shared" si="13"/>
        <v>8345.3002141338038</v>
      </c>
      <c r="BF82" s="100" t="str">
        <f t="shared" si="14"/>
        <v/>
      </c>
      <c r="BG82" s="100" t="str">
        <f t="shared" si="15"/>
        <v/>
      </c>
      <c r="BH82" s="100" t="str">
        <f t="shared" si="16"/>
        <v/>
      </c>
      <c r="BI82" s="72"/>
      <c r="BJ82" s="72"/>
      <c r="BK82" s="72">
        <f t="shared" si="27"/>
        <v>-11.229295402535254</v>
      </c>
      <c r="BL82" s="72">
        <f t="shared" si="28"/>
        <v>-10.410269691835538</v>
      </c>
      <c r="BM82" s="72">
        <f t="shared" si="29"/>
        <v>-12.164423987782872</v>
      </c>
      <c r="BN82" s="72">
        <f t="shared" si="30"/>
        <v>-11.059293057347787</v>
      </c>
      <c r="BO82" s="72">
        <f t="shared" si="31"/>
        <v>-10.490865835409874</v>
      </c>
      <c r="BP82" s="72">
        <f t="shared" si="32"/>
        <v>-11.890208534475368</v>
      </c>
      <c r="BQ82" s="72">
        <f t="shared" si="33"/>
        <v>-10.083360047295347</v>
      </c>
      <c r="BR82" s="72">
        <f t="shared" si="34"/>
        <v>-9.8036049115544905</v>
      </c>
      <c r="BS82" s="72" t="str">
        <f t="shared" si="35"/>
        <v/>
      </c>
      <c r="BT82" s="72" t="str">
        <f t="shared" si="36"/>
        <v/>
      </c>
      <c r="BU82" s="72" t="str">
        <f t="shared" si="37"/>
        <v/>
      </c>
      <c r="BV82" s="72"/>
      <c r="BW82" s="72"/>
      <c r="BX82" s="97">
        <f t="shared" si="38"/>
        <v>11.146330659775701</v>
      </c>
      <c r="BY82" s="97">
        <f t="shared" si="39"/>
        <v>3.2796326217508262E-2</v>
      </c>
      <c r="BZ82" s="97">
        <f t="shared" si="40"/>
        <v>11.125128585247618</v>
      </c>
      <c r="CA82" s="97">
        <f t="shared" si="41"/>
        <v>11.141997654812533</v>
      </c>
      <c r="CB82" s="97">
        <f t="shared" si="42"/>
        <v>11.16657043287462</v>
      </c>
      <c r="CC82" s="97">
        <f t="shared" si="43"/>
        <v>11.128913131940115</v>
      </c>
      <c r="CD82" s="97">
        <f t="shared" si="44"/>
        <v>11.202064644760094</v>
      </c>
      <c r="CE82" s="97">
        <f t="shared" si="45"/>
        <v>11.113309509019237</v>
      </c>
      <c r="CF82" s="97" t="str">
        <f t="shared" si="46"/>
        <v/>
      </c>
      <c r="CG82" s="97" t="str">
        <f t="shared" si="47"/>
        <v/>
      </c>
      <c r="CH82" s="97" t="str">
        <f t="shared" si="48"/>
        <v/>
      </c>
      <c r="CI82" s="72"/>
      <c r="CJ82" s="72"/>
      <c r="CK82" s="97">
        <f t="shared" si="49"/>
        <v>11.965356370475419</v>
      </c>
      <c r="CL82" s="97">
        <f t="shared" si="50"/>
        <v>3.2796326217508262E-2</v>
      </c>
      <c r="CM82" s="72">
        <f t="shared" si="51"/>
        <v>11.944154295947333</v>
      </c>
      <c r="CN82" s="72">
        <f t="shared" si="52"/>
        <v>11.961023365512249</v>
      </c>
      <c r="CO82" s="72">
        <f t="shared" si="53"/>
        <v>11.985596143574336</v>
      </c>
      <c r="CP82" s="72">
        <f t="shared" si="54"/>
        <v>11.947938842639831</v>
      </c>
      <c r="CQ82" s="72">
        <f t="shared" si="55"/>
        <v>12.02109035545981</v>
      </c>
      <c r="CR82" s="72">
        <f t="shared" si="56"/>
        <v>11.932335219718953</v>
      </c>
      <c r="CS82" s="72" t="str">
        <f t="shared" si="57"/>
        <v/>
      </c>
      <c r="CT82" s="72" t="str">
        <f t="shared" si="58"/>
        <v/>
      </c>
      <c r="CU82" s="72" t="str">
        <f t="shared" si="59"/>
        <v/>
      </c>
    </row>
    <row r="83" spans="1:99" x14ac:dyDescent="0.2">
      <c r="A83" s="74">
        <v>48</v>
      </c>
      <c r="B83" s="79">
        <f>IF(AND($B$3&lt;&gt;"",$C$3&lt;&gt;"",$B$4&lt;&gt;"",$C$4&lt;&gt;"",L83&lt;&gt;""),AirMass($B$3,$C$3,$B$4,$C$4,L83),"")</f>
        <v>1.0114438237113719</v>
      </c>
      <c r="C83" s="81">
        <f t="shared" si="20"/>
        <v>2458217.2925120001</v>
      </c>
      <c r="D83" s="93">
        <f t="shared" si="21"/>
        <v>11.190089581298372</v>
      </c>
      <c r="E83" s="97">
        <f t="shared" si="22"/>
        <v>2.9259748837278072E-2</v>
      </c>
      <c r="F83" s="97"/>
      <c r="G83" s="98">
        <f t="shared" si="23"/>
        <v>12.029044678915243</v>
      </c>
      <c r="H83" s="97">
        <f t="shared" si="24"/>
        <v>2.9259748837278072E-2</v>
      </c>
      <c r="I83" s="72"/>
      <c r="J83" s="99">
        <f t="shared" si="25"/>
        <v>6</v>
      </c>
      <c r="K83" s="72"/>
      <c r="L83" s="16">
        <v>2458217.2925120001</v>
      </c>
      <c r="M83" s="17">
        <v>-11.238996791380901</v>
      </c>
      <c r="N83" s="17">
        <v>-10.283583141375299</v>
      </c>
      <c r="O83" s="17">
        <v>-12.1561406568902</v>
      </c>
      <c r="P83" s="17">
        <v>-11.0539258734839</v>
      </c>
      <c r="Q83" s="17">
        <v>-10.415108037626</v>
      </c>
      <c r="R83" s="17">
        <v>-11.8509563306199</v>
      </c>
      <c r="S83" s="17">
        <v>-10.0319985041472</v>
      </c>
      <c r="T83" s="17">
        <v>-9.8681457597322897</v>
      </c>
      <c r="U83" s="17"/>
      <c r="V83" s="17"/>
      <c r="W83" s="17"/>
      <c r="X83" s="70">
        <f t="shared" si="5"/>
        <v>2458217.2925120001</v>
      </c>
      <c r="Y83" s="17">
        <v>-11.073865896717599</v>
      </c>
      <c r="Z83" s="17">
        <v>-9.7323691491818902</v>
      </c>
      <c r="AA83" s="17">
        <v>-11.7904242254948</v>
      </c>
      <c r="AB83" s="17">
        <v>-10.7195037125038</v>
      </c>
      <c r="AC83" s="17">
        <v>-9.8459194017952694</v>
      </c>
      <c r="AD83" s="17">
        <v>-11.3218115817076</v>
      </c>
      <c r="AE83" s="17">
        <v>-9.3938025155684599</v>
      </c>
      <c r="AF83" s="17">
        <v>-9.5656888982058792</v>
      </c>
      <c r="AG83" s="17"/>
      <c r="AH83" s="17"/>
      <c r="AI83" s="18"/>
      <c r="AJ83" s="70">
        <f t="shared" si="26"/>
        <v>2458217.2925120001</v>
      </c>
      <c r="AK83" s="17">
        <v>-10.254063728438799</v>
      </c>
      <c r="AL83" s="17">
        <v>-9.6936001208918299</v>
      </c>
      <c r="AM83" s="17">
        <v>-11.3126931092056</v>
      </c>
      <c r="AN83" s="17">
        <v>-10.190086629962799</v>
      </c>
      <c r="AO83" s="17">
        <v>-9.7523953543212798</v>
      </c>
      <c r="AP83" s="17">
        <v>-11.124905359907199</v>
      </c>
      <c r="AQ83" s="17">
        <v>-9.2172124626349898</v>
      </c>
      <c r="AR83" s="17">
        <v>-9.0903661077617901</v>
      </c>
      <c r="AS83" s="17"/>
      <c r="AT83" s="17"/>
      <c r="AU83" s="18"/>
      <c r="AV83" s="72"/>
      <c r="AW83" s="72"/>
      <c r="AX83" s="100">
        <f t="shared" si="6"/>
        <v>30039.934865613988</v>
      </c>
      <c r="AY83" s="100">
        <f t="shared" si="7"/>
        <v>13871.293073352052</v>
      </c>
      <c r="AZ83" s="100">
        <f t="shared" si="8"/>
        <v>73344.140151314641</v>
      </c>
      <c r="BA83" s="100">
        <f t="shared" si="9"/>
        <v>26392.273817754445</v>
      </c>
      <c r="BB83" s="100">
        <f t="shared" si="10"/>
        <v>15507.745169700649</v>
      </c>
      <c r="BC83" s="100">
        <f t="shared" si="11"/>
        <v>57402.613550800539</v>
      </c>
      <c r="BD83" s="100">
        <f t="shared" si="12"/>
        <v>10734.793536397547</v>
      </c>
      <c r="BE83" s="100">
        <f t="shared" si="13"/>
        <v>8922.6255388442842</v>
      </c>
      <c r="BF83" s="100" t="str">
        <f t="shared" si="14"/>
        <v/>
      </c>
      <c r="BG83" s="100" t="str">
        <f t="shared" si="15"/>
        <v/>
      </c>
      <c r="BH83" s="100" t="str">
        <f t="shared" si="16"/>
        <v/>
      </c>
      <c r="BI83" s="72"/>
      <c r="BJ83" s="72"/>
      <c r="BK83" s="72">
        <f t="shared" si="27"/>
        <v>-11.194247466674609</v>
      </c>
      <c r="BL83" s="72">
        <f t="shared" si="28"/>
        <v>-10.355292369057736</v>
      </c>
      <c r="BM83" s="72">
        <f t="shared" si="29"/>
        <v>-12.163413553743794</v>
      </c>
      <c r="BN83" s="72">
        <f t="shared" si="30"/>
        <v>-11.053692020828944</v>
      </c>
      <c r="BO83" s="72">
        <f t="shared" si="31"/>
        <v>-10.476371639674962</v>
      </c>
      <c r="BP83" s="72">
        <f t="shared" si="32"/>
        <v>-11.897329165875201</v>
      </c>
      <c r="BQ83" s="72">
        <f t="shared" si="33"/>
        <v>-10.076984240033713</v>
      </c>
      <c r="BR83" s="72">
        <f t="shared" si="34"/>
        <v>-9.876231667681262</v>
      </c>
      <c r="BS83" s="72" t="str">
        <f t="shared" si="35"/>
        <v/>
      </c>
      <c r="BT83" s="72" t="str">
        <f t="shared" si="36"/>
        <v/>
      </c>
      <c r="BU83" s="72" t="str">
        <f t="shared" si="37"/>
        <v/>
      </c>
      <c r="BV83" s="72"/>
      <c r="BW83" s="72"/>
      <c r="BX83" s="97">
        <f t="shared" si="38"/>
        <v>11.190089581298372</v>
      </c>
      <c r="BY83" s="97">
        <f t="shared" si="39"/>
        <v>2.9259748837278072E-2</v>
      </c>
      <c r="BZ83" s="97">
        <f t="shared" si="40"/>
        <v>11.159166087069185</v>
      </c>
      <c r="CA83" s="97">
        <f t="shared" si="41"/>
        <v>11.171444554154334</v>
      </c>
      <c r="CB83" s="97">
        <f t="shared" si="42"/>
        <v>11.187124173000353</v>
      </c>
      <c r="CC83" s="97">
        <f t="shared" si="43"/>
        <v>11.171081699200592</v>
      </c>
      <c r="CD83" s="97">
        <f t="shared" si="44"/>
        <v>11.230736773359105</v>
      </c>
      <c r="CE83" s="97">
        <f t="shared" si="45"/>
        <v>11.220984201006653</v>
      </c>
      <c r="CF83" s="97" t="str">
        <f t="shared" si="46"/>
        <v/>
      </c>
      <c r="CG83" s="97" t="str">
        <f t="shared" si="47"/>
        <v/>
      </c>
      <c r="CH83" s="97" t="str">
        <f t="shared" si="48"/>
        <v/>
      </c>
      <c r="CI83" s="72"/>
      <c r="CJ83" s="72"/>
      <c r="CK83" s="97">
        <f t="shared" si="49"/>
        <v>12.029044678915243</v>
      </c>
      <c r="CL83" s="97">
        <f t="shared" si="50"/>
        <v>2.9259748837278072E-2</v>
      </c>
      <c r="CM83" s="72">
        <f t="shared" si="51"/>
        <v>11.998121184686058</v>
      </c>
      <c r="CN83" s="72">
        <f t="shared" si="52"/>
        <v>12.010399651771207</v>
      </c>
      <c r="CO83" s="72">
        <f t="shared" si="53"/>
        <v>12.026079270617226</v>
      </c>
      <c r="CP83" s="72">
        <f t="shared" si="54"/>
        <v>12.010036796817465</v>
      </c>
      <c r="CQ83" s="72">
        <f t="shared" si="55"/>
        <v>12.069691870975978</v>
      </c>
      <c r="CR83" s="72">
        <f t="shared" si="56"/>
        <v>12.059939298623526</v>
      </c>
      <c r="CS83" s="72" t="str">
        <f t="shared" si="57"/>
        <v/>
      </c>
      <c r="CT83" s="72" t="str">
        <f t="shared" si="58"/>
        <v/>
      </c>
      <c r="CU83" s="72" t="str">
        <f t="shared" si="59"/>
        <v/>
      </c>
    </row>
    <row r="84" spans="1:99" x14ac:dyDescent="0.2">
      <c r="A84" s="74">
        <v>49</v>
      </c>
      <c r="B84" s="79">
        <f>IF(AND($B$3&lt;&gt;"",$C$3&lt;&gt;"",$B$4&lt;&gt;"",$C$4&lt;&gt;"",L84&lt;&gt;""),AirMass($B$3,$C$3,$B$4,$C$4,L84),"")</f>
        <v>1.011667830132047</v>
      </c>
      <c r="C84" s="81">
        <f t="shared" si="20"/>
        <v>2458217.2930089999</v>
      </c>
      <c r="D84" s="93">
        <f t="shared" si="21"/>
        <v>11.189098648953857</v>
      </c>
      <c r="E84" s="97">
        <f t="shared" si="22"/>
        <v>2.4111868862714807E-2</v>
      </c>
      <c r="F84" s="97"/>
      <c r="G84" s="98">
        <f t="shared" si="23"/>
        <v>11.948416886208213</v>
      </c>
      <c r="H84" s="97">
        <f t="shared" si="24"/>
        <v>2.4111868862714807E-2</v>
      </c>
      <c r="I84" s="72"/>
      <c r="J84" s="99">
        <f t="shared" si="25"/>
        <v>6</v>
      </c>
      <c r="K84" s="72"/>
      <c r="L84" s="16">
        <v>2458217.2930089999</v>
      </c>
      <c r="M84" s="17">
        <v>-11.223718881641901</v>
      </c>
      <c r="N84" s="17">
        <v>-10.355743143489301</v>
      </c>
      <c r="O84" s="17">
        <v>-12.1483186959109</v>
      </c>
      <c r="P84" s="17">
        <v>-11.055247928659499</v>
      </c>
      <c r="Q84" s="17">
        <v>-10.457454680755999</v>
      </c>
      <c r="R84" s="17">
        <v>-11.847641253063999</v>
      </c>
      <c r="S84" s="17">
        <v>-9.9688305068246006</v>
      </c>
      <c r="T84" s="17">
        <v>-9.8215696063293993</v>
      </c>
      <c r="U84" s="17"/>
      <c r="V84" s="17"/>
      <c r="W84" s="17"/>
      <c r="X84" s="70">
        <f t="shared" si="5"/>
        <v>2458217.2930089999</v>
      </c>
      <c r="Y84" s="17">
        <v>-11.045678845693701</v>
      </c>
      <c r="Z84" s="17">
        <v>-9.7836334328432404</v>
      </c>
      <c r="AA84" s="17">
        <v>-11.797347307559299</v>
      </c>
      <c r="AB84" s="17">
        <v>-10.689581868889199</v>
      </c>
      <c r="AC84" s="17">
        <v>-9.8982400470622398</v>
      </c>
      <c r="AD84" s="17">
        <v>-11.325241677818701</v>
      </c>
      <c r="AE84" s="17">
        <v>-9.3693000387317102</v>
      </c>
      <c r="AF84" s="17">
        <v>-9.6636823873735604</v>
      </c>
      <c r="AG84" s="17"/>
      <c r="AH84" s="17"/>
      <c r="AI84" s="18"/>
      <c r="AJ84" s="70">
        <f t="shared" si="26"/>
        <v>2458217.2930089999</v>
      </c>
      <c r="AK84" s="17">
        <v>-10.2398688286025</v>
      </c>
      <c r="AL84" s="17">
        <v>-9.7212986820790306</v>
      </c>
      <c r="AM84" s="17">
        <v>-11.285774518734399</v>
      </c>
      <c r="AN84" s="17">
        <v>-10.179147393350499</v>
      </c>
      <c r="AO84" s="17">
        <v>-9.6571988487794993</v>
      </c>
      <c r="AP84" s="17">
        <v>-11.118836958975001</v>
      </c>
      <c r="AQ84" s="17">
        <v>-9.3983716347729604</v>
      </c>
      <c r="AR84" s="17">
        <v>-9.0952193524339702</v>
      </c>
      <c r="AS84" s="17"/>
      <c r="AT84" s="17"/>
      <c r="AU84" s="18"/>
      <c r="AV84" s="72"/>
      <c r="AW84" s="72"/>
      <c r="AX84" s="100">
        <f t="shared" si="6"/>
        <v>29686.691227547304</v>
      </c>
      <c r="AY84" s="100">
        <f t="shared" si="7"/>
        <v>14751.442830016693</v>
      </c>
      <c r="AZ84" s="100">
        <f t="shared" si="8"/>
        <v>72488.862597665066</v>
      </c>
      <c r="BA84" s="100">
        <f t="shared" si="9"/>
        <v>26490.855881136013</v>
      </c>
      <c r="BB84" s="100">
        <f t="shared" si="10"/>
        <v>15788.658549693511</v>
      </c>
      <c r="BC84" s="100">
        <f t="shared" si="11"/>
        <v>57162.698653374406</v>
      </c>
      <c r="BD84" s="100">
        <f t="shared" si="12"/>
        <v>10464.389187753399</v>
      </c>
      <c r="BE84" s="100">
        <f t="shared" si="13"/>
        <v>8430.7927756166318</v>
      </c>
      <c r="BF84" s="100" t="str">
        <f t="shared" si="14"/>
        <v/>
      </c>
      <c r="BG84" s="100" t="str">
        <f t="shared" si="15"/>
        <v/>
      </c>
      <c r="BH84" s="100" t="str">
        <f t="shared" si="16"/>
        <v/>
      </c>
      <c r="BI84" s="72"/>
      <c r="BJ84" s="72"/>
      <c r="BK84" s="72">
        <f t="shared" si="27"/>
        <v>-11.181404488458323</v>
      </c>
      <c r="BL84" s="72">
        <f t="shared" si="28"/>
        <v>-10.42208625120397</v>
      </c>
      <c r="BM84" s="72">
        <f t="shared" si="29"/>
        <v>-12.150678213533121</v>
      </c>
      <c r="BN84" s="72">
        <f t="shared" si="30"/>
        <v>-11.05773997487198</v>
      </c>
      <c r="BO84" s="72">
        <f t="shared" si="31"/>
        <v>-10.495863081636603</v>
      </c>
      <c r="BP84" s="72">
        <f t="shared" si="32"/>
        <v>-11.892781809158567</v>
      </c>
      <c r="BQ84" s="72">
        <f t="shared" si="33"/>
        <v>-10.049284708507098</v>
      </c>
      <c r="BR84" s="72">
        <f t="shared" si="34"/>
        <v>-9.8146710367657199</v>
      </c>
      <c r="BS84" s="72" t="str">
        <f t="shared" si="35"/>
        <v/>
      </c>
      <c r="BT84" s="72" t="str">
        <f t="shared" si="36"/>
        <v/>
      </c>
      <c r="BU84" s="72" t="str">
        <f t="shared" si="37"/>
        <v/>
      </c>
      <c r="BV84" s="72"/>
      <c r="BW84" s="72"/>
      <c r="BX84" s="97">
        <f t="shared" si="38"/>
        <v>11.189098648953857</v>
      </c>
      <c r="BY84" s="97">
        <f t="shared" si="39"/>
        <v>2.4111868862714807E-2</v>
      </c>
      <c r="BZ84" s="97">
        <f t="shared" si="40"/>
        <v>11.159273725074797</v>
      </c>
      <c r="CA84" s="97">
        <f t="shared" si="41"/>
        <v>11.188335486413656</v>
      </c>
      <c r="CB84" s="97">
        <f t="shared" si="42"/>
        <v>11.219458593178279</v>
      </c>
      <c r="CC84" s="97">
        <f t="shared" si="43"/>
        <v>11.179377320700244</v>
      </c>
      <c r="CD84" s="97">
        <f t="shared" si="44"/>
        <v>11.215880220048776</v>
      </c>
      <c r="CE84" s="97">
        <f t="shared" si="45"/>
        <v>11.172266548307396</v>
      </c>
      <c r="CF84" s="97" t="str">
        <f t="shared" si="46"/>
        <v/>
      </c>
      <c r="CG84" s="97" t="str">
        <f t="shared" si="47"/>
        <v/>
      </c>
      <c r="CH84" s="97" t="str">
        <f t="shared" si="48"/>
        <v/>
      </c>
      <c r="CI84" s="72"/>
      <c r="CJ84" s="72"/>
      <c r="CK84" s="97">
        <f t="shared" si="49"/>
        <v>11.948416886208213</v>
      </c>
      <c r="CL84" s="97">
        <f t="shared" si="50"/>
        <v>2.4111868862714807E-2</v>
      </c>
      <c r="CM84" s="72">
        <f t="shared" si="51"/>
        <v>11.918591962329151</v>
      </c>
      <c r="CN84" s="72">
        <f t="shared" si="52"/>
        <v>11.94765372366801</v>
      </c>
      <c r="CO84" s="72">
        <f t="shared" si="53"/>
        <v>11.978776830432633</v>
      </c>
      <c r="CP84" s="72">
        <f t="shared" si="54"/>
        <v>11.938695557954597</v>
      </c>
      <c r="CQ84" s="72">
        <f t="shared" si="55"/>
        <v>11.975198457303129</v>
      </c>
      <c r="CR84" s="72">
        <f t="shared" si="56"/>
        <v>11.93158478556175</v>
      </c>
      <c r="CS84" s="72" t="str">
        <f t="shared" si="57"/>
        <v/>
      </c>
      <c r="CT84" s="72" t="str">
        <f t="shared" si="58"/>
        <v/>
      </c>
      <c r="CU84" s="72" t="str">
        <f t="shared" si="59"/>
        <v/>
      </c>
    </row>
    <row r="85" spans="1:99" x14ac:dyDescent="0.2">
      <c r="A85" s="74">
        <v>50</v>
      </c>
      <c r="B85" s="79">
        <f>IF(AND($B$3&lt;&gt;"",$C$3&lt;&gt;"",$B$4&lt;&gt;"",$C$4&lt;&gt;"",L85&lt;&gt;""),AirMass($B$3,$C$3,$B$4,$C$4,L85),"")</f>
        <v>1.0118964781648694</v>
      </c>
      <c r="C85" s="81">
        <f t="shared" si="20"/>
        <v>2458217.293507</v>
      </c>
      <c r="D85" s="93">
        <f t="shared" si="21"/>
        <v>11.215264633726605</v>
      </c>
      <c r="E85" s="97">
        <f t="shared" si="22"/>
        <v>3.0654984764650568E-2</v>
      </c>
      <c r="F85" s="97"/>
      <c r="G85" s="98">
        <f t="shared" si="23"/>
        <v>11.994575387896191</v>
      </c>
      <c r="H85" s="97">
        <f t="shared" si="24"/>
        <v>3.0654984764650568E-2</v>
      </c>
      <c r="I85" s="72"/>
      <c r="J85" s="99">
        <f t="shared" si="25"/>
        <v>6</v>
      </c>
      <c r="K85" s="72"/>
      <c r="L85" s="16">
        <v>2458217.293507</v>
      </c>
      <c r="M85" s="17">
        <v>-11.2091409294905</v>
      </c>
      <c r="N85" s="17">
        <v>-10.323610984496501</v>
      </c>
      <c r="O85" s="17">
        <v>-12.1526900867396</v>
      </c>
      <c r="P85" s="17">
        <v>-11.0457499130692</v>
      </c>
      <c r="Q85" s="17">
        <v>-10.442649459444301</v>
      </c>
      <c r="R85" s="17">
        <v>-11.8451726237871</v>
      </c>
      <c r="S85" s="17">
        <v>-10.010171966959</v>
      </c>
      <c r="T85" s="17">
        <v>-9.8227603698551391</v>
      </c>
      <c r="U85" s="17"/>
      <c r="V85" s="17"/>
      <c r="W85" s="17"/>
      <c r="X85" s="70">
        <f t="shared" si="5"/>
        <v>2458217.293507</v>
      </c>
      <c r="Y85" s="17">
        <v>-11.075943599783599</v>
      </c>
      <c r="Z85" s="17">
        <v>-9.7803366690946891</v>
      </c>
      <c r="AA85" s="17">
        <v>-11.783759930405299</v>
      </c>
      <c r="AB85" s="17">
        <v>-10.709748698373399</v>
      </c>
      <c r="AC85" s="17">
        <v>-9.85686819645586</v>
      </c>
      <c r="AD85" s="17">
        <v>-11.353967618062001</v>
      </c>
      <c r="AE85" s="17">
        <v>-9.4024505010820505</v>
      </c>
      <c r="AF85" s="17">
        <v>-9.6359274386288707</v>
      </c>
      <c r="AG85" s="17"/>
      <c r="AH85" s="17"/>
      <c r="AI85" s="18"/>
      <c r="AJ85" s="70">
        <f t="shared" si="26"/>
        <v>2458217.293507</v>
      </c>
      <c r="AK85" s="17">
        <v>-10.2196437770484</v>
      </c>
      <c r="AL85" s="17">
        <v>-9.6410474976080707</v>
      </c>
      <c r="AM85" s="17">
        <v>-11.337819254637401</v>
      </c>
      <c r="AN85" s="17">
        <v>-10.202948058078</v>
      </c>
      <c r="AO85" s="17">
        <v>-9.80111577247105</v>
      </c>
      <c r="AP85" s="17">
        <v>-11.1303346671016</v>
      </c>
      <c r="AQ85" s="17">
        <v>-9.2606885993226307</v>
      </c>
      <c r="AR85" s="17">
        <v>-8.9913334408087309</v>
      </c>
      <c r="AS85" s="17"/>
      <c r="AT85" s="17"/>
      <c r="AU85" s="18"/>
      <c r="AV85" s="72"/>
      <c r="AW85" s="72"/>
      <c r="AX85" s="100">
        <f t="shared" si="6"/>
        <v>29052.763399273579</v>
      </c>
      <c r="AY85" s="100">
        <f t="shared" si="7"/>
        <v>14173.04433413597</v>
      </c>
      <c r="AZ85" s="100">
        <f t="shared" si="8"/>
        <v>73430.701328707233</v>
      </c>
      <c r="BA85" s="100">
        <f t="shared" si="9"/>
        <v>26274.850192189908</v>
      </c>
      <c r="BB85" s="100">
        <f t="shared" si="10"/>
        <v>15985.206347973097</v>
      </c>
      <c r="BC85" s="100">
        <f t="shared" si="11"/>
        <v>56953.722364113637</v>
      </c>
      <c r="BD85" s="100">
        <f t="shared" si="12"/>
        <v>10585.100391290858</v>
      </c>
      <c r="BE85" s="100">
        <f t="shared" si="13"/>
        <v>8348.4632179502842</v>
      </c>
      <c r="BF85" s="100" t="str">
        <f t="shared" si="14"/>
        <v/>
      </c>
      <c r="BG85" s="100" t="str">
        <f t="shared" si="15"/>
        <v/>
      </c>
      <c r="BH85" s="100" t="str">
        <f t="shared" si="16"/>
        <v/>
      </c>
      <c r="BI85" s="72"/>
      <c r="BJ85" s="72"/>
      <c r="BK85" s="72">
        <f t="shared" si="27"/>
        <v>-11.157968618233941</v>
      </c>
      <c r="BL85" s="72">
        <f t="shared" si="28"/>
        <v>-10.378657864064355</v>
      </c>
      <c r="BM85" s="72">
        <f t="shared" si="29"/>
        <v>-12.164694190318428</v>
      </c>
      <c r="BN85" s="72">
        <f t="shared" si="30"/>
        <v>-11.048850621370992</v>
      </c>
      <c r="BO85" s="72">
        <f t="shared" si="31"/>
        <v>-10.509295617035008</v>
      </c>
      <c r="BP85" s="72">
        <f t="shared" si="32"/>
        <v>-11.888805284574424</v>
      </c>
      <c r="BQ85" s="72">
        <f t="shared" si="33"/>
        <v>-10.061737453285104</v>
      </c>
      <c r="BR85" s="72">
        <f t="shared" si="34"/>
        <v>-9.8040163451793187</v>
      </c>
      <c r="BS85" s="72" t="str">
        <f t="shared" si="35"/>
        <v/>
      </c>
      <c r="BT85" s="72" t="str">
        <f t="shared" si="36"/>
        <v/>
      </c>
      <c r="BU85" s="72" t="str">
        <f t="shared" si="37"/>
        <v/>
      </c>
      <c r="BV85" s="72"/>
      <c r="BW85" s="72"/>
      <c r="BX85" s="97">
        <f t="shared" si="38"/>
        <v>11.215264633726605</v>
      </c>
      <c r="BY85" s="97">
        <f t="shared" si="39"/>
        <v>3.0654984764650568E-2</v>
      </c>
      <c r="BZ85" s="97">
        <f t="shared" si="40"/>
        <v>11.196725572084487</v>
      </c>
      <c r="CA85" s="97">
        <f t="shared" si="41"/>
        <v>11.20288200313705</v>
      </c>
      <c r="CB85" s="97">
        <f t="shared" si="42"/>
        <v>11.256326998801066</v>
      </c>
      <c r="CC85" s="97">
        <f t="shared" si="43"/>
        <v>11.198836666340483</v>
      </c>
      <c r="CD85" s="97">
        <f t="shared" si="44"/>
        <v>11.251768835051164</v>
      </c>
      <c r="CE85" s="97">
        <f t="shared" si="45"/>
        <v>11.185047726945378</v>
      </c>
      <c r="CF85" s="97" t="str">
        <f t="shared" si="46"/>
        <v/>
      </c>
      <c r="CG85" s="97" t="str">
        <f t="shared" si="47"/>
        <v/>
      </c>
      <c r="CH85" s="97" t="str">
        <f t="shared" si="48"/>
        <v/>
      </c>
      <c r="CI85" s="72"/>
      <c r="CJ85" s="72"/>
      <c r="CK85" s="97">
        <f t="shared" si="49"/>
        <v>11.994575387896191</v>
      </c>
      <c r="CL85" s="97">
        <f t="shared" si="50"/>
        <v>3.0654984764650568E-2</v>
      </c>
      <c r="CM85" s="72">
        <f t="shared" si="51"/>
        <v>11.976036326254073</v>
      </c>
      <c r="CN85" s="72">
        <f t="shared" si="52"/>
        <v>11.982192757306636</v>
      </c>
      <c r="CO85" s="72">
        <f t="shared" si="53"/>
        <v>12.035637752970652</v>
      </c>
      <c r="CP85" s="72">
        <f t="shared" si="54"/>
        <v>11.978147420510069</v>
      </c>
      <c r="CQ85" s="72">
        <f t="shared" si="55"/>
        <v>12.03107958922075</v>
      </c>
      <c r="CR85" s="72">
        <f t="shared" si="56"/>
        <v>11.964358481114964</v>
      </c>
      <c r="CS85" s="72" t="str">
        <f t="shared" si="57"/>
        <v/>
      </c>
      <c r="CT85" s="72" t="str">
        <f t="shared" si="58"/>
        <v/>
      </c>
      <c r="CU85" s="72" t="str">
        <f t="shared" si="59"/>
        <v/>
      </c>
    </row>
    <row r="86" spans="1:99" x14ac:dyDescent="0.2">
      <c r="A86" s="74">
        <v>51</v>
      </c>
      <c r="B86" s="79">
        <f>IF(AND($B$3&lt;&gt;"",$C$3&lt;&gt;"",$B$4&lt;&gt;"",$C$4&lt;&gt;"",L86&lt;&gt;""),AirMass($B$3,$C$3,$B$4,$C$4,L86),"")</f>
        <v>1.012129771782289</v>
      </c>
      <c r="C86" s="81">
        <f t="shared" si="20"/>
        <v>2458217.294005</v>
      </c>
      <c r="D86" s="93">
        <f t="shared" si="21"/>
        <v>11.179475159116606</v>
      </c>
      <c r="E86" s="97">
        <f t="shared" si="22"/>
        <v>3.2474533888930776E-2</v>
      </c>
      <c r="F86" s="97"/>
      <c r="G86" s="98">
        <f t="shared" si="23"/>
        <v>11.953133400625276</v>
      </c>
      <c r="H86" s="97">
        <f t="shared" si="24"/>
        <v>3.2474533888930776E-2</v>
      </c>
      <c r="I86" s="72"/>
      <c r="J86" s="99">
        <f t="shared" si="25"/>
        <v>6</v>
      </c>
      <c r="K86" s="72"/>
      <c r="L86" s="16">
        <v>2458217.294005</v>
      </c>
      <c r="M86" s="17">
        <v>-11.223169187282499</v>
      </c>
      <c r="N86" s="17">
        <v>-10.3493158310682</v>
      </c>
      <c r="O86" s="17">
        <v>-12.1480994623189</v>
      </c>
      <c r="P86" s="17">
        <v>-11.069478548978299</v>
      </c>
      <c r="Q86" s="17">
        <v>-10.415871432895001</v>
      </c>
      <c r="R86" s="17">
        <v>-11.844214045988201</v>
      </c>
      <c r="S86" s="17">
        <v>-9.9669122863392499</v>
      </c>
      <c r="T86" s="17">
        <v>-9.78401871458939</v>
      </c>
      <c r="U86" s="17"/>
      <c r="V86" s="17"/>
      <c r="W86" s="17"/>
      <c r="X86" s="70">
        <f t="shared" si="5"/>
        <v>2458217.294005</v>
      </c>
      <c r="Y86" s="17">
        <v>-11.0304504010172</v>
      </c>
      <c r="Z86" s="17">
        <v>-9.7035555563290607</v>
      </c>
      <c r="AA86" s="17">
        <v>-11.776237265933601</v>
      </c>
      <c r="AB86" s="17">
        <v>-10.6691131149045</v>
      </c>
      <c r="AC86" s="17">
        <v>-9.8893347866545707</v>
      </c>
      <c r="AD86" s="17">
        <v>-11.3333347062361</v>
      </c>
      <c r="AE86" s="17">
        <v>-9.4443685968837308</v>
      </c>
      <c r="AF86" s="17">
        <v>-9.5819068529599196</v>
      </c>
      <c r="AG86" s="17"/>
      <c r="AH86" s="17"/>
      <c r="AI86" s="18"/>
      <c r="AJ86" s="70">
        <f t="shared" si="26"/>
        <v>2458217.294005</v>
      </c>
      <c r="AK86" s="17">
        <v>-10.1948244947029</v>
      </c>
      <c r="AL86" s="17">
        <v>-9.5925903966360497</v>
      </c>
      <c r="AM86" s="17">
        <v>-11.310251623581999</v>
      </c>
      <c r="AN86" s="17">
        <v>-10.210472930785</v>
      </c>
      <c r="AO86" s="17">
        <v>-9.7882909933198494</v>
      </c>
      <c r="AP86" s="17">
        <v>-11.108322948016999</v>
      </c>
      <c r="AQ86" s="17">
        <v>-9.2699624496744892</v>
      </c>
      <c r="AR86" s="17">
        <v>-8.9074909747612203</v>
      </c>
      <c r="AS86" s="17"/>
      <c r="AT86" s="17"/>
      <c r="AU86" s="18"/>
      <c r="AV86" s="72"/>
      <c r="AW86" s="72"/>
      <c r="AX86" s="100">
        <f t="shared" si="6"/>
        <v>29579.503846903819</v>
      </c>
      <c r="AY86" s="100">
        <f t="shared" si="7"/>
        <v>14505.329161616079</v>
      </c>
      <c r="AZ86" s="100">
        <f t="shared" si="8"/>
        <v>72916.795826699949</v>
      </c>
      <c r="BA86" s="100">
        <f t="shared" si="9"/>
        <v>27021.738018132732</v>
      </c>
      <c r="BB86" s="100">
        <f t="shared" si="10"/>
        <v>15534.226226433517</v>
      </c>
      <c r="BC86" s="100">
        <f t="shared" si="11"/>
        <v>56851.777095817357</v>
      </c>
      <c r="BD86" s="100">
        <f t="shared" si="12"/>
        <v>10159.634957558885</v>
      </c>
      <c r="BE86" s="100">
        <f t="shared" si="13"/>
        <v>8024.7786703910797</v>
      </c>
      <c r="BF86" s="100" t="str">
        <f t="shared" si="14"/>
        <v/>
      </c>
      <c r="BG86" s="100" t="str">
        <f t="shared" si="15"/>
        <v/>
      </c>
      <c r="BH86" s="100" t="str">
        <f t="shared" si="16"/>
        <v/>
      </c>
      <c r="BI86" s="72"/>
      <c r="BJ86" s="72"/>
      <c r="BK86" s="72">
        <f t="shared" si="27"/>
        <v>-11.177477212661397</v>
      </c>
      <c r="BL86" s="72">
        <f t="shared" si="28"/>
        <v>-10.403818971152727</v>
      </c>
      <c r="BM86" s="72">
        <f t="shared" si="29"/>
        <v>-12.15706894064038</v>
      </c>
      <c r="BN86" s="72">
        <f t="shared" si="30"/>
        <v>-11.079283197707767</v>
      </c>
      <c r="BO86" s="72">
        <f t="shared" si="31"/>
        <v>-10.478224063842402</v>
      </c>
      <c r="BP86" s="72">
        <f t="shared" si="32"/>
        <v>-11.886860111470765</v>
      </c>
      <c r="BQ86" s="72">
        <f t="shared" si="33"/>
        <v>-10.017195259346632</v>
      </c>
      <c r="BR86" s="72">
        <f t="shared" si="34"/>
        <v>-9.7610826576600669</v>
      </c>
      <c r="BS86" s="72" t="str">
        <f t="shared" si="35"/>
        <v/>
      </c>
      <c r="BT86" s="72" t="str">
        <f t="shared" si="36"/>
        <v/>
      </c>
      <c r="BU86" s="72" t="str">
        <f t="shared" si="37"/>
        <v/>
      </c>
      <c r="BV86" s="72"/>
      <c r="BW86" s="72"/>
      <c r="BX86" s="97">
        <f t="shared" si="38"/>
        <v>11.179475159116606</v>
      </c>
      <c r="BY86" s="97">
        <f t="shared" si="39"/>
        <v>3.2474533888930776E-2</v>
      </c>
      <c r="BZ86" s="97">
        <f t="shared" si="40"/>
        <v>11.169591727978982</v>
      </c>
      <c r="CA86" s="97">
        <f t="shared" si="41"/>
        <v>11.213805985046369</v>
      </c>
      <c r="CB86" s="97">
        <f t="shared" si="42"/>
        <v>11.205746851181004</v>
      </c>
      <c r="CC86" s="97">
        <f t="shared" si="43"/>
        <v>11.177382898809368</v>
      </c>
      <c r="CD86" s="97">
        <f t="shared" si="44"/>
        <v>11.187718046685236</v>
      </c>
      <c r="CE86" s="97">
        <f t="shared" si="45"/>
        <v>11.122605444998669</v>
      </c>
      <c r="CF86" s="97" t="str">
        <f t="shared" si="46"/>
        <v/>
      </c>
      <c r="CG86" s="97" t="str">
        <f t="shared" si="47"/>
        <v/>
      </c>
      <c r="CH86" s="97" t="str">
        <f t="shared" si="48"/>
        <v/>
      </c>
      <c r="CI86" s="72"/>
      <c r="CJ86" s="72"/>
      <c r="CK86" s="97">
        <f t="shared" si="49"/>
        <v>11.953133400625276</v>
      </c>
      <c r="CL86" s="97">
        <f t="shared" si="50"/>
        <v>3.2474533888930776E-2</v>
      </c>
      <c r="CM86" s="72">
        <f t="shared" si="51"/>
        <v>11.943249969487653</v>
      </c>
      <c r="CN86" s="72">
        <f t="shared" si="52"/>
        <v>11.987464226555039</v>
      </c>
      <c r="CO86" s="72">
        <f t="shared" si="53"/>
        <v>11.979405092689674</v>
      </c>
      <c r="CP86" s="72">
        <f t="shared" si="54"/>
        <v>11.951041140318038</v>
      </c>
      <c r="CQ86" s="72">
        <f t="shared" si="55"/>
        <v>11.961376288193906</v>
      </c>
      <c r="CR86" s="72">
        <f t="shared" si="56"/>
        <v>11.896263686507339</v>
      </c>
      <c r="CS86" s="72" t="str">
        <f t="shared" si="57"/>
        <v/>
      </c>
      <c r="CT86" s="72" t="str">
        <f t="shared" si="58"/>
        <v/>
      </c>
      <c r="CU86" s="72" t="str">
        <f t="shared" si="59"/>
        <v/>
      </c>
    </row>
    <row r="87" spans="1:99" x14ac:dyDescent="0.2">
      <c r="A87" s="74">
        <v>52</v>
      </c>
      <c r="B87" s="79">
        <f>IF(AND($B$3&lt;&gt;"",$C$3&lt;&gt;"",$B$4&lt;&gt;"",$C$4&lt;&gt;"",L87&lt;&gt;""),AirMass($B$3,$C$3,$B$4,$C$4,L87),"")</f>
        <v>1.0123677150386472</v>
      </c>
      <c r="C87" s="81">
        <f t="shared" si="20"/>
        <v>2458217.2945019999</v>
      </c>
      <c r="D87" s="93">
        <f t="shared" si="21"/>
        <v>11.186278338375443</v>
      </c>
      <c r="E87" s="97">
        <f t="shared" si="22"/>
        <v>1.7338217419066597E-2</v>
      </c>
      <c r="F87" s="97"/>
      <c r="G87" s="98">
        <f t="shared" si="23"/>
        <v>11.979803873207373</v>
      </c>
      <c r="H87" s="97">
        <f t="shared" si="24"/>
        <v>1.7338217419066597E-2</v>
      </c>
      <c r="I87" s="72"/>
      <c r="J87" s="99">
        <f t="shared" si="25"/>
        <v>6</v>
      </c>
      <c r="K87" s="72"/>
      <c r="L87" s="16">
        <v>2458217.2945019999</v>
      </c>
      <c r="M87" s="17">
        <v>-11.208068592936</v>
      </c>
      <c r="N87" s="17">
        <v>-10.3245981618616</v>
      </c>
      <c r="O87" s="17">
        <v>-12.1527390449346</v>
      </c>
      <c r="P87" s="17">
        <v>-11.061700441226099</v>
      </c>
      <c r="Q87" s="17">
        <v>-10.4112396786612</v>
      </c>
      <c r="R87" s="17">
        <v>-11.843048568789699</v>
      </c>
      <c r="S87" s="17">
        <v>-9.99192243964462</v>
      </c>
      <c r="T87" s="17">
        <v>-9.8093235798433103</v>
      </c>
      <c r="U87" s="17"/>
      <c r="V87" s="17"/>
      <c r="W87" s="17"/>
      <c r="X87" s="70">
        <f t="shared" si="5"/>
        <v>2458217.2945019999</v>
      </c>
      <c r="Y87" s="17">
        <v>-11.0065803287804</v>
      </c>
      <c r="Z87" s="17">
        <v>-9.7990938979126501</v>
      </c>
      <c r="AA87" s="17">
        <v>-11.7892449364639</v>
      </c>
      <c r="AB87" s="17">
        <v>-10.7105126692545</v>
      </c>
      <c r="AC87" s="17">
        <v>-9.9295697847026307</v>
      </c>
      <c r="AD87" s="17">
        <v>-11.3749548046281</v>
      </c>
      <c r="AE87" s="17">
        <v>-9.5132213681400106</v>
      </c>
      <c r="AF87" s="17">
        <v>-9.6095987405746008</v>
      </c>
      <c r="AG87" s="17"/>
      <c r="AH87" s="17"/>
      <c r="AI87" s="18"/>
      <c r="AJ87" s="70">
        <f t="shared" si="26"/>
        <v>2458217.2945019999</v>
      </c>
      <c r="AK87" s="17">
        <v>-10.2590499602804</v>
      </c>
      <c r="AL87" s="17">
        <v>-9.6631795352147201</v>
      </c>
      <c r="AM87" s="17">
        <v>-11.319768724560101</v>
      </c>
      <c r="AN87" s="17">
        <v>-10.2739790593235</v>
      </c>
      <c r="AO87" s="17">
        <v>-9.7946716359154298</v>
      </c>
      <c r="AP87" s="17">
        <v>-11.1179274484</v>
      </c>
      <c r="AQ87" s="17">
        <v>-9.1349602840874908</v>
      </c>
      <c r="AR87" s="17">
        <v>-9.0376405412437197</v>
      </c>
      <c r="AS87" s="17"/>
      <c r="AT87" s="17"/>
      <c r="AU87" s="18"/>
      <c r="AV87" s="72"/>
      <c r="AW87" s="72"/>
      <c r="AX87" s="100">
        <f t="shared" si="6"/>
        <v>29501.763878498692</v>
      </c>
      <c r="AY87" s="100">
        <f t="shared" si="7"/>
        <v>14204.886527759012</v>
      </c>
      <c r="AZ87" s="100">
        <f t="shared" si="8"/>
        <v>73198.511674730093</v>
      </c>
      <c r="BA87" s="100">
        <f t="shared" si="9"/>
        <v>26924.116197397099</v>
      </c>
      <c r="BB87" s="100">
        <f t="shared" si="10"/>
        <v>15419.53803498975</v>
      </c>
      <c r="BC87" s="100">
        <f t="shared" si="11"/>
        <v>56607.054675707295</v>
      </c>
      <c r="BD87" s="100">
        <f t="shared" si="12"/>
        <v>10113.933368416809</v>
      </c>
      <c r="BE87" s="100">
        <f t="shared" si="13"/>
        <v>8333.9366004272379</v>
      </c>
      <c r="BF87" s="100" t="str">
        <f t="shared" si="14"/>
        <v/>
      </c>
      <c r="BG87" s="100" t="str">
        <f t="shared" si="15"/>
        <v/>
      </c>
      <c r="BH87" s="100" t="str">
        <f t="shared" si="16"/>
        <v/>
      </c>
      <c r="BI87" s="72"/>
      <c r="BJ87" s="72"/>
      <c r="BK87" s="72">
        <f t="shared" si="27"/>
        <v>-11.174619956877427</v>
      </c>
      <c r="BL87" s="72">
        <f t="shared" si="28"/>
        <v>-10.381094422045496</v>
      </c>
      <c r="BM87" s="72">
        <f t="shared" si="29"/>
        <v>-12.161255626893821</v>
      </c>
      <c r="BN87" s="72">
        <f t="shared" si="30"/>
        <v>-11.075353640473494</v>
      </c>
      <c r="BO87" s="72">
        <f t="shared" si="31"/>
        <v>-10.470178406424157</v>
      </c>
      <c r="BP87" s="72">
        <f t="shared" si="32"/>
        <v>-11.882176396690172</v>
      </c>
      <c r="BQ87" s="72">
        <f t="shared" si="33"/>
        <v>-10.012300220328465</v>
      </c>
      <c r="BR87" s="72">
        <f t="shared" si="34"/>
        <v>-9.8021254807071152</v>
      </c>
      <c r="BS87" s="72" t="str">
        <f t="shared" si="35"/>
        <v/>
      </c>
      <c r="BT87" s="72" t="str">
        <f t="shared" si="36"/>
        <v/>
      </c>
      <c r="BU87" s="72" t="str">
        <f t="shared" si="37"/>
        <v/>
      </c>
      <c r="BV87" s="72"/>
      <c r="BW87" s="72"/>
      <c r="BX87" s="97">
        <f t="shared" si="38"/>
        <v>11.186278338375443</v>
      </c>
      <c r="BY87" s="97">
        <f t="shared" si="39"/>
        <v>1.7338217419066597E-2</v>
      </c>
      <c r="BZ87" s="97">
        <f t="shared" si="40"/>
        <v>11.176635670016394</v>
      </c>
      <c r="CA87" s="97">
        <f t="shared" si="41"/>
        <v>11.212733683596067</v>
      </c>
      <c r="CB87" s="97">
        <f t="shared" si="42"/>
        <v>11.20055844954673</v>
      </c>
      <c r="CC87" s="97">
        <f t="shared" si="43"/>
        <v>11.175556439812745</v>
      </c>
      <c r="CD87" s="97">
        <f t="shared" si="44"/>
        <v>11.185680263451038</v>
      </c>
      <c r="CE87" s="97">
        <f t="shared" si="45"/>
        <v>11.166505523829688</v>
      </c>
      <c r="CF87" s="97" t="str">
        <f t="shared" si="46"/>
        <v/>
      </c>
      <c r="CG87" s="97" t="str">
        <f t="shared" si="47"/>
        <v/>
      </c>
      <c r="CH87" s="97" t="str">
        <f t="shared" si="48"/>
        <v/>
      </c>
      <c r="CI87" s="72"/>
      <c r="CJ87" s="72"/>
      <c r="CK87" s="97">
        <f t="shared" si="49"/>
        <v>11.979803873207373</v>
      </c>
      <c r="CL87" s="97">
        <f t="shared" si="50"/>
        <v>1.7338217419066597E-2</v>
      </c>
      <c r="CM87" s="72">
        <f t="shared" si="51"/>
        <v>11.970161204848324</v>
      </c>
      <c r="CN87" s="72">
        <f t="shared" si="52"/>
        <v>12.006259218427997</v>
      </c>
      <c r="CO87" s="72">
        <f t="shared" si="53"/>
        <v>11.99408398437866</v>
      </c>
      <c r="CP87" s="72">
        <f t="shared" si="54"/>
        <v>11.969081974644675</v>
      </c>
      <c r="CQ87" s="72">
        <f t="shared" si="55"/>
        <v>11.979205798282969</v>
      </c>
      <c r="CR87" s="72">
        <f t="shared" si="56"/>
        <v>11.960031058661619</v>
      </c>
      <c r="CS87" s="72" t="str">
        <f t="shared" si="57"/>
        <v/>
      </c>
      <c r="CT87" s="72" t="str">
        <f t="shared" si="58"/>
        <v/>
      </c>
      <c r="CU87" s="72" t="str">
        <f t="shared" si="59"/>
        <v/>
      </c>
    </row>
    <row r="88" spans="1:99" x14ac:dyDescent="0.2">
      <c r="A88" s="74">
        <v>53</v>
      </c>
      <c r="B88" s="79">
        <f>IF(AND($B$3&lt;&gt;"",$C$3&lt;&gt;"",$B$4&lt;&gt;"",$C$4&lt;&gt;"",L88&lt;&gt;""),AirMass($B$3,$C$3,$B$4,$C$4,L88),"")</f>
        <v>1.0126103120703167</v>
      </c>
      <c r="C88" s="81">
        <f t="shared" si="20"/>
        <v>2458217.2949999999</v>
      </c>
      <c r="D88" s="93">
        <f t="shared" si="21"/>
        <v>11.190817587369494</v>
      </c>
      <c r="E88" s="97">
        <f t="shared" si="22"/>
        <v>2.1474530824787511E-2</v>
      </c>
      <c r="F88" s="97"/>
      <c r="G88" s="98">
        <f t="shared" si="23"/>
        <v>11.952838606486447</v>
      </c>
      <c r="H88" s="97">
        <f t="shared" si="24"/>
        <v>2.1474530824787511E-2</v>
      </c>
      <c r="I88" s="72"/>
      <c r="J88" s="99">
        <f t="shared" si="25"/>
        <v>6</v>
      </c>
      <c r="K88" s="72"/>
      <c r="L88" s="16">
        <v>2458217.2949999999</v>
      </c>
      <c r="M88" s="17">
        <v>-11.212215040686599</v>
      </c>
      <c r="N88" s="17">
        <v>-10.3421430114137</v>
      </c>
      <c r="O88" s="17">
        <v>-12.1477116243664</v>
      </c>
      <c r="P88" s="17">
        <v>-11.081296755649801</v>
      </c>
      <c r="Q88" s="17">
        <v>-10.436746903621399</v>
      </c>
      <c r="R88" s="17">
        <v>-11.8445914985397</v>
      </c>
      <c r="S88" s="17">
        <v>-9.9650973806928196</v>
      </c>
      <c r="T88" s="17">
        <v>-9.8086316584468705</v>
      </c>
      <c r="U88" s="17"/>
      <c r="V88" s="17"/>
      <c r="W88" s="17"/>
      <c r="X88" s="70">
        <f t="shared" si="5"/>
        <v>2458217.2949999999</v>
      </c>
      <c r="Y88" s="17">
        <v>-11.007582215275599</v>
      </c>
      <c r="Z88" s="17">
        <v>-9.8270762535672205</v>
      </c>
      <c r="AA88" s="17">
        <v>-11.7963580160791</v>
      </c>
      <c r="AB88" s="17">
        <v>-10.6827479252273</v>
      </c>
      <c r="AC88" s="17">
        <v>-9.9560173221594894</v>
      </c>
      <c r="AD88" s="17">
        <v>-11.361515202462201</v>
      </c>
      <c r="AE88" s="17">
        <v>-9.4035101627125304</v>
      </c>
      <c r="AF88" s="17">
        <v>-9.5575292699665599</v>
      </c>
      <c r="AG88" s="17"/>
      <c r="AH88" s="17"/>
      <c r="AI88" s="18"/>
      <c r="AJ88" s="70">
        <f t="shared" si="26"/>
        <v>2458217.2949999999</v>
      </c>
      <c r="AK88" s="17">
        <v>-10.223079502662999</v>
      </c>
      <c r="AL88" s="17">
        <v>-9.7637568043532799</v>
      </c>
      <c r="AM88" s="17">
        <v>-11.345284138918499</v>
      </c>
      <c r="AN88" s="17">
        <v>-10.1700820927819</v>
      </c>
      <c r="AO88" s="17">
        <v>-9.7398075959035602</v>
      </c>
      <c r="AP88" s="17">
        <v>-11.109909975522999</v>
      </c>
      <c r="AQ88" s="17">
        <v>-9.2219114126515702</v>
      </c>
      <c r="AR88" s="17">
        <v>-9.0039228486246898</v>
      </c>
      <c r="AS88" s="17"/>
      <c r="AT88" s="17"/>
      <c r="AU88" s="18"/>
      <c r="AV88" s="72"/>
      <c r="AW88" s="72"/>
      <c r="AX88" s="100">
        <f t="shared" si="6"/>
        <v>29479.421797089701</v>
      </c>
      <c r="AY88" s="100">
        <f t="shared" si="7"/>
        <v>14612.029941964298</v>
      </c>
      <c r="AZ88" s="100">
        <f t="shared" si="8"/>
        <v>73054.846808384405</v>
      </c>
      <c r="BA88" s="100">
        <f t="shared" si="9"/>
        <v>27124.450245003172</v>
      </c>
      <c r="BB88" s="100">
        <f t="shared" si="10"/>
        <v>15588.422398948191</v>
      </c>
      <c r="BC88" s="100">
        <f t="shared" si="11"/>
        <v>56704.942189713947</v>
      </c>
      <c r="BD88" s="100">
        <f t="shared" si="12"/>
        <v>10115.929993655493</v>
      </c>
      <c r="BE88" s="100">
        <f t="shared" si="13"/>
        <v>8352.8965878039253</v>
      </c>
      <c r="BF88" s="100" t="str">
        <f t="shared" si="14"/>
        <v/>
      </c>
      <c r="BG88" s="100" t="str">
        <f t="shared" si="15"/>
        <v/>
      </c>
      <c r="BH88" s="100" t="str">
        <f t="shared" si="16"/>
        <v/>
      </c>
      <c r="BI88" s="72"/>
      <c r="BJ88" s="72"/>
      <c r="BK88" s="72">
        <f t="shared" si="27"/>
        <v>-11.173797402784702</v>
      </c>
      <c r="BL88" s="72">
        <f t="shared" si="28"/>
        <v>-10.41177638366775</v>
      </c>
      <c r="BM88" s="72">
        <f t="shared" si="29"/>
        <v>-12.159122586004628</v>
      </c>
      <c r="BN88" s="72">
        <f t="shared" si="30"/>
        <v>-11.083402361797589</v>
      </c>
      <c r="BO88" s="72">
        <f t="shared" si="31"/>
        <v>-10.482005413357015</v>
      </c>
      <c r="BP88" s="72">
        <f t="shared" si="32"/>
        <v>-11.884052280044612</v>
      </c>
      <c r="BQ88" s="72">
        <f t="shared" si="33"/>
        <v>-10.012514537971368</v>
      </c>
      <c r="BR88" s="72">
        <f t="shared" si="34"/>
        <v>-9.8045927617499711</v>
      </c>
      <c r="BS88" s="72" t="str">
        <f t="shared" si="35"/>
        <v/>
      </c>
      <c r="BT88" s="72" t="str">
        <f t="shared" si="36"/>
        <v/>
      </c>
      <c r="BU88" s="72" t="str">
        <f t="shared" si="37"/>
        <v/>
      </c>
      <c r="BV88" s="72"/>
      <c r="BW88" s="72"/>
      <c r="BX88" s="97">
        <f t="shared" si="38"/>
        <v>11.190817587369494</v>
      </c>
      <c r="BY88" s="97">
        <f t="shared" si="39"/>
        <v>2.1474530824787511E-2</v>
      </c>
      <c r="BZ88" s="97">
        <f t="shared" si="40"/>
        <v>11.175325183219925</v>
      </c>
      <c r="CA88" s="97">
        <f t="shared" si="41"/>
        <v>11.221604959012886</v>
      </c>
      <c r="CB88" s="97">
        <f t="shared" si="42"/>
        <v>11.213208010572313</v>
      </c>
      <c r="CC88" s="97">
        <f t="shared" si="43"/>
        <v>11.17825487725991</v>
      </c>
      <c r="CD88" s="97">
        <f t="shared" si="44"/>
        <v>11.186717135186667</v>
      </c>
      <c r="CE88" s="97">
        <f t="shared" si="45"/>
        <v>11.169795358965269</v>
      </c>
      <c r="CF88" s="97" t="str">
        <f t="shared" si="46"/>
        <v/>
      </c>
      <c r="CG88" s="97" t="str">
        <f t="shared" si="47"/>
        <v/>
      </c>
      <c r="CH88" s="97" t="str">
        <f t="shared" si="48"/>
        <v/>
      </c>
      <c r="CI88" s="72"/>
      <c r="CJ88" s="72"/>
      <c r="CK88" s="97">
        <f t="shared" si="49"/>
        <v>11.952838606486447</v>
      </c>
      <c r="CL88" s="97">
        <f t="shared" si="50"/>
        <v>2.1474530824787511E-2</v>
      </c>
      <c r="CM88" s="72">
        <f t="shared" si="51"/>
        <v>11.937346202336878</v>
      </c>
      <c r="CN88" s="72">
        <f t="shared" si="52"/>
        <v>11.983625978129838</v>
      </c>
      <c r="CO88" s="72">
        <f t="shared" si="53"/>
        <v>11.975229029689265</v>
      </c>
      <c r="CP88" s="72">
        <f t="shared" si="54"/>
        <v>11.940275896376862</v>
      </c>
      <c r="CQ88" s="72">
        <f t="shared" si="55"/>
        <v>11.948738154303619</v>
      </c>
      <c r="CR88" s="72">
        <f t="shared" si="56"/>
        <v>11.931816378082221</v>
      </c>
      <c r="CS88" s="72" t="str">
        <f t="shared" si="57"/>
        <v/>
      </c>
      <c r="CT88" s="72" t="str">
        <f t="shared" si="58"/>
        <v/>
      </c>
      <c r="CU88" s="72" t="str">
        <f t="shared" si="59"/>
        <v/>
      </c>
    </row>
    <row r="89" spans="1:99" x14ac:dyDescent="0.2">
      <c r="A89" s="74">
        <v>54</v>
      </c>
      <c r="B89" s="79">
        <f>IF(AND($B$3&lt;&gt;"",$C$3&lt;&gt;"",$B$4&lt;&gt;"",$C$4&lt;&gt;"",L89&lt;&gt;""),AirMass($B$3,$C$3,$B$4,$C$4,L89),"")</f>
        <v>1.0128575670958475</v>
      </c>
      <c r="C89" s="81">
        <f t="shared" si="20"/>
        <v>2458217.295498</v>
      </c>
      <c r="D89" s="93">
        <f t="shared" si="21"/>
        <v>11.198866120952459</v>
      </c>
      <c r="E89" s="97">
        <f t="shared" si="22"/>
        <v>1.5823242138883573E-2</v>
      </c>
      <c r="F89" s="97"/>
      <c r="G89" s="98">
        <f t="shared" si="23"/>
        <v>11.963020667069941</v>
      </c>
      <c r="H89" s="97">
        <f t="shared" si="24"/>
        <v>1.5823242138883573E-2</v>
      </c>
      <c r="I89" s="72"/>
      <c r="J89" s="99">
        <f t="shared" si="25"/>
        <v>6</v>
      </c>
      <c r="K89" s="72"/>
      <c r="L89" s="16">
        <v>2458217.295498</v>
      </c>
      <c r="M89" s="17">
        <v>-11.1957571966378</v>
      </c>
      <c r="N89" s="17">
        <v>-10.313497511950599</v>
      </c>
      <c r="O89" s="17">
        <v>-12.156007787783199</v>
      </c>
      <c r="P89" s="17">
        <v>-11.054059546249601</v>
      </c>
      <c r="Q89" s="17">
        <v>-10.4037220181617</v>
      </c>
      <c r="R89" s="17">
        <v>-11.842293901502901</v>
      </c>
      <c r="S89" s="17">
        <v>-9.9881028652607906</v>
      </c>
      <c r="T89" s="17">
        <v>-9.8058457130867502</v>
      </c>
      <c r="U89" s="17"/>
      <c r="V89" s="17"/>
      <c r="W89" s="17"/>
      <c r="X89" s="70">
        <f t="shared" si="5"/>
        <v>2458217.295498</v>
      </c>
      <c r="Y89" s="17">
        <v>-11.0166878854372</v>
      </c>
      <c r="Z89" s="17">
        <v>-9.7783408923008501</v>
      </c>
      <c r="AA89" s="17">
        <v>-11.7801342628439</v>
      </c>
      <c r="AB89" s="17">
        <v>-10.734154621622601</v>
      </c>
      <c r="AC89" s="17">
        <v>-9.9140130818755203</v>
      </c>
      <c r="AD89" s="17">
        <v>-11.377911644770901</v>
      </c>
      <c r="AE89" s="17">
        <v>-9.4770677897253304</v>
      </c>
      <c r="AF89" s="17">
        <v>-9.4758358411923194</v>
      </c>
      <c r="AG89" s="17"/>
      <c r="AH89" s="17"/>
      <c r="AI89" s="18"/>
      <c r="AJ89" s="70">
        <f t="shared" si="26"/>
        <v>2458217.295498</v>
      </c>
      <c r="AK89" s="17">
        <v>-10.250517345546401</v>
      </c>
      <c r="AL89" s="17">
        <v>-9.78667390973051</v>
      </c>
      <c r="AM89" s="17">
        <v>-11.321765719586599</v>
      </c>
      <c r="AN89" s="17">
        <v>-10.2287035492963</v>
      </c>
      <c r="AO89" s="17">
        <v>-9.7347885571724095</v>
      </c>
      <c r="AP89" s="17">
        <v>-11.1147131933708</v>
      </c>
      <c r="AQ89" s="17">
        <v>-9.2550577022294203</v>
      </c>
      <c r="AR89" s="17">
        <v>-8.8720693075047805</v>
      </c>
      <c r="AS89" s="17"/>
      <c r="AT89" s="17"/>
      <c r="AU89" s="18"/>
      <c r="AV89" s="72"/>
      <c r="AW89" s="72"/>
      <c r="AX89" s="100">
        <f t="shared" si="6"/>
        <v>29079.382229841394</v>
      </c>
      <c r="AY89" s="100">
        <f t="shared" si="7"/>
        <v>14385.446876491706</v>
      </c>
      <c r="AZ89" s="100">
        <f t="shared" si="8"/>
        <v>73524.185167026953</v>
      </c>
      <c r="BA89" s="100">
        <f t="shared" si="9"/>
        <v>26482.814010115177</v>
      </c>
      <c r="BB89" s="100">
        <f t="shared" si="10"/>
        <v>15201.362428137832</v>
      </c>
      <c r="BC89" s="100">
        <f t="shared" si="11"/>
        <v>56522.991929278811</v>
      </c>
      <c r="BD89" s="100">
        <f t="shared" si="12"/>
        <v>10291.70627944493</v>
      </c>
      <c r="BE89" s="100">
        <f t="shared" si="13"/>
        <v>8279.4284402385056</v>
      </c>
      <c r="BF89" s="100" t="str">
        <f t="shared" si="14"/>
        <v/>
      </c>
      <c r="BG89" s="100" t="str">
        <f t="shared" si="15"/>
        <v/>
      </c>
      <c r="BH89" s="100" t="str">
        <f t="shared" si="16"/>
        <v/>
      </c>
      <c r="BI89" s="72"/>
      <c r="BJ89" s="72"/>
      <c r="BK89" s="72">
        <f t="shared" si="27"/>
        <v>-11.158962940042741</v>
      </c>
      <c r="BL89" s="72">
        <f t="shared" si="28"/>
        <v>-10.39480839392526</v>
      </c>
      <c r="BM89" s="72">
        <f t="shared" si="29"/>
        <v>-12.166075550325369</v>
      </c>
      <c r="BN89" s="72">
        <f t="shared" si="30"/>
        <v>-11.057410326176456</v>
      </c>
      <c r="BO89" s="72">
        <f t="shared" si="31"/>
        <v>-10.454706283760945</v>
      </c>
      <c r="BP89" s="72">
        <f t="shared" si="32"/>
        <v>-11.880562855693666</v>
      </c>
      <c r="BQ89" s="72">
        <f t="shared" si="33"/>
        <v>-10.031218457876927</v>
      </c>
      <c r="BR89" s="72">
        <f t="shared" si="34"/>
        <v>-9.795000892137848</v>
      </c>
      <c r="BS89" s="72" t="str">
        <f t="shared" si="35"/>
        <v/>
      </c>
      <c r="BT89" s="72" t="str">
        <f t="shared" si="36"/>
        <v/>
      </c>
      <c r="BU89" s="72" t="str">
        <f t="shared" si="37"/>
        <v/>
      </c>
      <c r="BV89" s="72"/>
      <c r="BW89" s="72"/>
      <c r="BX89" s="97">
        <f t="shared" si="38"/>
        <v>11.198866120952459</v>
      </c>
      <c r="BY89" s="97">
        <f t="shared" si="39"/>
        <v>1.5823242138883573E-2</v>
      </c>
      <c r="BZ89" s="97">
        <f t="shared" si="40"/>
        <v>11.197112610282627</v>
      </c>
      <c r="CA89" s="97">
        <f t="shared" si="41"/>
        <v>11.210447386133714</v>
      </c>
      <c r="CB89" s="97">
        <f t="shared" si="42"/>
        <v>11.200743343718203</v>
      </c>
      <c r="CC89" s="97">
        <f t="shared" si="43"/>
        <v>11.189599915650925</v>
      </c>
      <c r="CD89" s="97">
        <f t="shared" si="44"/>
        <v>11.220255517834186</v>
      </c>
      <c r="CE89" s="97">
        <f t="shared" si="45"/>
        <v>11.175037952095106</v>
      </c>
      <c r="CF89" s="97" t="str">
        <f t="shared" si="46"/>
        <v/>
      </c>
      <c r="CG89" s="97" t="str">
        <f t="shared" si="47"/>
        <v/>
      </c>
      <c r="CH89" s="97" t="str">
        <f t="shared" si="48"/>
        <v/>
      </c>
      <c r="CI89" s="72"/>
      <c r="CJ89" s="72"/>
      <c r="CK89" s="97">
        <f t="shared" si="49"/>
        <v>11.963020667069941</v>
      </c>
      <c r="CL89" s="97">
        <f t="shared" si="50"/>
        <v>1.5823242138883573E-2</v>
      </c>
      <c r="CM89" s="72">
        <f t="shared" si="51"/>
        <v>11.961267156400108</v>
      </c>
      <c r="CN89" s="72">
        <f t="shared" si="52"/>
        <v>11.974601932251195</v>
      </c>
      <c r="CO89" s="72">
        <f t="shared" si="53"/>
        <v>11.964897889835685</v>
      </c>
      <c r="CP89" s="72">
        <f t="shared" si="54"/>
        <v>11.953754461768407</v>
      </c>
      <c r="CQ89" s="72">
        <f t="shared" si="55"/>
        <v>11.984410063951668</v>
      </c>
      <c r="CR89" s="72">
        <f t="shared" si="56"/>
        <v>11.939192498212588</v>
      </c>
      <c r="CS89" s="72" t="str">
        <f t="shared" si="57"/>
        <v/>
      </c>
      <c r="CT89" s="72" t="str">
        <f t="shared" si="58"/>
        <v/>
      </c>
      <c r="CU89" s="72" t="str">
        <f t="shared" si="59"/>
        <v/>
      </c>
    </row>
    <row r="90" spans="1:99" x14ac:dyDescent="0.2">
      <c r="A90" s="74">
        <v>55</v>
      </c>
      <c r="B90" s="79">
        <f>IF(AND($B$3&lt;&gt;"",$C$3&lt;&gt;"",$B$4&lt;&gt;"",$C$4&lt;&gt;"",L90&lt;&gt;""),AirMass($B$3,$C$3,$B$4,$C$4,L90),"")</f>
        <v>1.0131094844161137</v>
      </c>
      <c r="C90" s="81">
        <f t="shared" si="20"/>
        <v>2458217.2959949998</v>
      </c>
      <c r="D90" s="93">
        <f t="shared" si="21"/>
        <v>11.213296645272175</v>
      </c>
      <c r="E90" s="97">
        <f t="shared" si="22"/>
        <v>2.6694883293026637E-2</v>
      </c>
      <c r="F90" s="97"/>
      <c r="G90" s="98">
        <f t="shared" si="23"/>
        <v>11.999529585020269</v>
      </c>
      <c r="H90" s="97">
        <f t="shared" si="24"/>
        <v>2.6694883293026637E-2</v>
      </c>
      <c r="I90" s="72"/>
      <c r="J90" s="99">
        <f t="shared" si="25"/>
        <v>6</v>
      </c>
      <c r="K90" s="72"/>
      <c r="L90" s="16">
        <v>2458217.2959949998</v>
      </c>
      <c r="M90" s="17">
        <v>-11.195758081093301</v>
      </c>
      <c r="N90" s="17">
        <v>-10.294370313694699</v>
      </c>
      <c r="O90" s="17">
        <v>-12.162262517116</v>
      </c>
      <c r="P90" s="17">
        <v>-11.079635665034299</v>
      </c>
      <c r="Q90" s="17">
        <v>-10.391539567304701</v>
      </c>
      <c r="R90" s="17">
        <v>-11.863840209367501</v>
      </c>
      <c r="S90" s="17">
        <v>-9.9949012773318699</v>
      </c>
      <c r="T90" s="17">
        <v>-9.8600884032874205</v>
      </c>
      <c r="U90" s="17"/>
      <c r="V90" s="17"/>
      <c r="W90" s="17"/>
      <c r="X90" s="70">
        <f t="shared" si="5"/>
        <v>2458217.2959949998</v>
      </c>
      <c r="Y90" s="17">
        <v>-10.940929599017201</v>
      </c>
      <c r="Z90" s="17">
        <v>-9.6994244454806893</v>
      </c>
      <c r="AA90" s="17">
        <v>-11.7750592042741</v>
      </c>
      <c r="AB90" s="17">
        <v>-10.6802762268167</v>
      </c>
      <c r="AC90" s="17">
        <v>-9.9579329774470899</v>
      </c>
      <c r="AD90" s="17">
        <v>-11.3413703546069</v>
      </c>
      <c r="AE90" s="17">
        <v>-9.5064243072932406</v>
      </c>
      <c r="AF90" s="17">
        <v>-9.5883052189773892</v>
      </c>
      <c r="AG90" s="17"/>
      <c r="AH90" s="17"/>
      <c r="AI90" s="18"/>
      <c r="AJ90" s="70">
        <f t="shared" si="26"/>
        <v>2458217.2959949998</v>
      </c>
      <c r="AK90" s="17">
        <v>-10.1948797229288</v>
      </c>
      <c r="AL90" s="17">
        <v>-9.7437833427200999</v>
      </c>
      <c r="AM90" s="17">
        <v>-11.304911206802</v>
      </c>
      <c r="AN90" s="17">
        <v>-10.1948724962651</v>
      </c>
      <c r="AO90" s="17">
        <v>-9.68174572197481</v>
      </c>
      <c r="AP90" s="17">
        <v>-11.1318803269701</v>
      </c>
      <c r="AQ90" s="17">
        <v>-9.3085157589371601</v>
      </c>
      <c r="AR90" s="17">
        <v>-9.1005298490839799</v>
      </c>
      <c r="AS90" s="17"/>
      <c r="AT90" s="17"/>
      <c r="AU90" s="18"/>
      <c r="AV90" s="72"/>
      <c r="AW90" s="72"/>
      <c r="AX90" s="100">
        <f t="shared" si="6"/>
        <v>29218.187456981053</v>
      </c>
      <c r="AY90" s="100">
        <f t="shared" si="7"/>
        <v>14163.157841682503</v>
      </c>
      <c r="AZ90" s="100">
        <f t="shared" si="8"/>
        <v>73824.255690131977</v>
      </c>
      <c r="BA90" s="100">
        <f t="shared" si="9"/>
        <v>27179.132989474205</v>
      </c>
      <c r="BB90" s="100">
        <f t="shared" si="10"/>
        <v>14842.427420768488</v>
      </c>
      <c r="BC90" s="100">
        <f t="shared" si="11"/>
        <v>57995.629980003447</v>
      </c>
      <c r="BD90" s="100">
        <f t="shared" si="12"/>
        <v>10402.459503577538</v>
      </c>
      <c r="BE90" s="100">
        <f t="shared" si="13"/>
        <v>8842.2066683143566</v>
      </c>
      <c r="BF90" s="100" t="str">
        <f t="shared" si="14"/>
        <v/>
      </c>
      <c r="BG90" s="100" t="str">
        <f t="shared" si="15"/>
        <v/>
      </c>
      <c r="BH90" s="100" t="str">
        <f t="shared" si="16"/>
        <v/>
      </c>
      <c r="BI90" s="72"/>
      <c r="BJ90" s="72"/>
      <c r="BK90" s="72">
        <f t="shared" si="27"/>
        <v>-11.164133177708305</v>
      </c>
      <c r="BL90" s="72">
        <f t="shared" si="28"/>
        <v>-10.377900237960212</v>
      </c>
      <c r="BM90" s="72">
        <f t="shared" si="29"/>
        <v>-12.170497692553743</v>
      </c>
      <c r="BN90" s="72">
        <f t="shared" si="30"/>
        <v>-11.085588996711131</v>
      </c>
      <c r="BO90" s="72">
        <f t="shared" si="31"/>
        <v>-10.428762334775632</v>
      </c>
      <c r="BP90" s="72">
        <f t="shared" si="32"/>
        <v>-11.908488175843905</v>
      </c>
      <c r="BQ90" s="72">
        <f t="shared" si="33"/>
        <v>-10.042840084436424</v>
      </c>
      <c r="BR90" s="72">
        <f t="shared" si="34"/>
        <v>-9.8664016535620451</v>
      </c>
      <c r="BS90" s="72" t="str">
        <f t="shared" si="35"/>
        <v/>
      </c>
      <c r="BT90" s="72" t="str">
        <f t="shared" si="36"/>
        <v/>
      </c>
      <c r="BU90" s="72" t="str">
        <f t="shared" si="37"/>
        <v/>
      </c>
      <c r="BV90" s="72"/>
      <c r="BW90" s="72"/>
      <c r="BX90" s="97">
        <f t="shared" si="38"/>
        <v>11.213296645272175</v>
      </c>
      <c r="BY90" s="97">
        <f t="shared" si="39"/>
        <v>2.6694883293026637E-2</v>
      </c>
      <c r="BZ90" s="97">
        <f t="shared" si="40"/>
        <v>11.196364514845438</v>
      </c>
      <c r="CA90" s="97">
        <f t="shared" si="41"/>
        <v>11.233455819002826</v>
      </c>
      <c r="CB90" s="97">
        <f t="shared" si="42"/>
        <v>11.169629157067327</v>
      </c>
      <c r="CC90" s="97">
        <f t="shared" si="43"/>
        <v>11.2123549981356</v>
      </c>
      <c r="CD90" s="97">
        <f t="shared" si="44"/>
        <v>11.22670690672812</v>
      </c>
      <c r="CE90" s="97">
        <f t="shared" si="45"/>
        <v>11.24126847585374</v>
      </c>
      <c r="CF90" s="97" t="str">
        <f t="shared" si="46"/>
        <v/>
      </c>
      <c r="CG90" s="97" t="str">
        <f t="shared" si="47"/>
        <v/>
      </c>
      <c r="CH90" s="97" t="str">
        <f t="shared" si="48"/>
        <v/>
      </c>
      <c r="CI90" s="72"/>
      <c r="CJ90" s="72"/>
      <c r="CK90" s="97">
        <f t="shared" si="49"/>
        <v>11.999529585020269</v>
      </c>
      <c r="CL90" s="97">
        <f t="shared" si="50"/>
        <v>2.6694883293026637E-2</v>
      </c>
      <c r="CM90" s="72">
        <f t="shared" si="51"/>
        <v>11.982597454593531</v>
      </c>
      <c r="CN90" s="72">
        <f t="shared" si="52"/>
        <v>12.019688758750918</v>
      </c>
      <c r="CO90" s="72">
        <f t="shared" si="53"/>
        <v>11.955862096815419</v>
      </c>
      <c r="CP90" s="72">
        <f t="shared" si="54"/>
        <v>11.998587937883693</v>
      </c>
      <c r="CQ90" s="72">
        <f t="shared" si="55"/>
        <v>12.012939846476213</v>
      </c>
      <c r="CR90" s="72">
        <f t="shared" si="56"/>
        <v>12.027501415601833</v>
      </c>
      <c r="CS90" s="72" t="str">
        <f t="shared" si="57"/>
        <v/>
      </c>
      <c r="CT90" s="72" t="str">
        <f t="shared" si="58"/>
        <v/>
      </c>
      <c r="CU90" s="72" t="str">
        <f t="shared" si="59"/>
        <v/>
      </c>
    </row>
    <row r="91" spans="1:99" x14ac:dyDescent="0.2">
      <c r="A91" s="74">
        <v>56</v>
      </c>
      <c r="B91" s="79">
        <f>IF(AND($B$3&lt;&gt;"",$C$3&lt;&gt;"",$B$4&lt;&gt;"",$C$4&lt;&gt;"",L91&lt;&gt;""),AirMass($B$3,$C$3,$B$4,$C$4,L91),"")</f>
        <v>1.0133660684144634</v>
      </c>
      <c r="C91" s="81">
        <f t="shared" si="20"/>
        <v>2458217.2964929999</v>
      </c>
      <c r="D91" s="93">
        <f t="shared" si="21"/>
        <v>11.187068375603273</v>
      </c>
      <c r="E91" s="97">
        <f t="shared" si="22"/>
        <v>3.1107831696528247E-2</v>
      </c>
      <c r="F91" s="97"/>
      <c r="G91" s="98">
        <f t="shared" si="23"/>
        <v>11.941996692393104</v>
      </c>
      <c r="H91" s="97">
        <f t="shared" si="24"/>
        <v>3.1107831696528251E-2</v>
      </c>
      <c r="I91" s="72"/>
      <c r="J91" s="99">
        <f t="shared" si="25"/>
        <v>6</v>
      </c>
      <c r="K91" s="72"/>
      <c r="L91" s="16">
        <v>2458217.2964929999</v>
      </c>
      <c r="M91" s="17">
        <v>-11.1950157825248</v>
      </c>
      <c r="N91" s="17">
        <v>-10.336491454343401</v>
      </c>
      <c r="O91" s="17">
        <v>-12.1661601139647</v>
      </c>
      <c r="P91" s="17">
        <v>-11.036341233043499</v>
      </c>
      <c r="Q91" s="17">
        <v>-10.400994733187201</v>
      </c>
      <c r="R91" s="17">
        <v>-11.865255537015599</v>
      </c>
      <c r="S91" s="17">
        <v>-9.9087463172574495</v>
      </c>
      <c r="T91" s="17">
        <v>-9.8532227793114799</v>
      </c>
      <c r="U91" s="17"/>
      <c r="V91" s="17"/>
      <c r="W91" s="17"/>
      <c r="X91" s="70">
        <f t="shared" si="5"/>
        <v>2458217.2964929999</v>
      </c>
      <c r="Y91" s="17">
        <v>-10.9208737909546</v>
      </c>
      <c r="Z91" s="17">
        <v>-9.7272867950948694</v>
      </c>
      <c r="AA91" s="17">
        <v>-11.7884665769054</v>
      </c>
      <c r="AB91" s="17">
        <v>-10.7091658357244</v>
      </c>
      <c r="AC91" s="17">
        <v>-9.8728174548857499</v>
      </c>
      <c r="AD91" s="17">
        <v>-11.3582761768679</v>
      </c>
      <c r="AE91" s="17">
        <v>-9.4598691271371003</v>
      </c>
      <c r="AF91" s="17">
        <v>-9.5876430951475804</v>
      </c>
      <c r="AG91" s="17"/>
      <c r="AH91" s="17"/>
      <c r="AI91" s="18"/>
      <c r="AJ91" s="70">
        <f t="shared" si="26"/>
        <v>2458217.2964929999</v>
      </c>
      <c r="AK91" s="17">
        <v>-10.2140110846706</v>
      </c>
      <c r="AL91" s="17">
        <v>-9.7447499799793995</v>
      </c>
      <c r="AM91" s="17">
        <v>-11.3259481012396</v>
      </c>
      <c r="AN91" s="17">
        <v>-10.181981968517199</v>
      </c>
      <c r="AO91" s="17">
        <v>-9.7510769875055399</v>
      </c>
      <c r="AP91" s="17">
        <v>-11.0917204495716</v>
      </c>
      <c r="AQ91" s="17">
        <v>-9.2168130752776403</v>
      </c>
      <c r="AR91" s="17">
        <v>-9.04620244758609</v>
      </c>
      <c r="AS91" s="17"/>
      <c r="AT91" s="17"/>
      <c r="AU91" s="18"/>
      <c r="AV91" s="72"/>
      <c r="AW91" s="72"/>
      <c r="AX91" s="100">
        <f t="shared" si="6"/>
        <v>29353.389184640611</v>
      </c>
      <c r="AY91" s="100">
        <f t="shared" si="7"/>
        <v>14644.917383318012</v>
      </c>
      <c r="AZ91" s="100">
        <f t="shared" si="8"/>
        <v>74171.657901961735</v>
      </c>
      <c r="BA91" s="100">
        <f t="shared" si="9"/>
        <v>25976.105086144169</v>
      </c>
      <c r="BB91" s="100">
        <f t="shared" si="10"/>
        <v>15271.931557544858</v>
      </c>
      <c r="BC91" s="100">
        <f t="shared" si="11"/>
        <v>57626.729501468304</v>
      </c>
      <c r="BD91" s="100">
        <f t="shared" si="12"/>
        <v>9557.4176350460602</v>
      </c>
      <c r="BE91" s="100">
        <f t="shared" si="13"/>
        <v>8718.5265222313756</v>
      </c>
      <c r="BF91" s="100" t="str">
        <f t="shared" si="14"/>
        <v/>
      </c>
      <c r="BG91" s="100" t="str">
        <f t="shared" si="15"/>
        <v/>
      </c>
      <c r="BH91" s="100" t="str">
        <f t="shared" si="16"/>
        <v/>
      </c>
      <c r="BI91" s="72"/>
      <c r="BJ91" s="72"/>
      <c r="BK91" s="72">
        <f t="shared" si="27"/>
        <v>-11.169145631864552</v>
      </c>
      <c r="BL91" s="72">
        <f t="shared" si="28"/>
        <v>-10.414217315074719</v>
      </c>
      <c r="BM91" s="72">
        <f t="shared" si="29"/>
        <v>-12.175594966426157</v>
      </c>
      <c r="BN91" s="72">
        <f t="shared" si="30"/>
        <v>-11.036435081391666</v>
      </c>
      <c r="BO91" s="72">
        <f t="shared" si="31"/>
        <v>-10.459734922656141</v>
      </c>
      <c r="BP91" s="72">
        <f t="shared" si="32"/>
        <v>-11.90155993175013</v>
      </c>
      <c r="BQ91" s="72">
        <f t="shared" si="33"/>
        <v>-9.9508514099923424</v>
      </c>
      <c r="BR91" s="72">
        <f t="shared" si="34"/>
        <v>-9.8511077325905045</v>
      </c>
      <c r="BS91" s="72" t="str">
        <f t="shared" si="35"/>
        <v/>
      </c>
      <c r="BT91" s="72" t="str">
        <f t="shared" si="36"/>
        <v/>
      </c>
      <c r="BU91" s="72" t="str">
        <f t="shared" si="37"/>
        <v/>
      </c>
      <c r="BV91" s="72"/>
      <c r="BW91" s="72"/>
      <c r="BX91" s="97">
        <f t="shared" si="38"/>
        <v>11.187068375603273</v>
      </c>
      <c r="BY91" s="97">
        <f t="shared" si="39"/>
        <v>3.1107831696528247E-2</v>
      </c>
      <c r="BZ91" s="97">
        <f t="shared" si="40"/>
        <v>11.196449334561605</v>
      </c>
      <c r="CA91" s="97">
        <f t="shared" si="41"/>
        <v>11.179289449527113</v>
      </c>
      <c r="CB91" s="97">
        <f t="shared" si="42"/>
        <v>11.195589290791588</v>
      </c>
      <c r="CC91" s="97">
        <f t="shared" si="43"/>
        <v>11.200414299885578</v>
      </c>
      <c r="CD91" s="97">
        <f t="shared" si="44"/>
        <v>11.129705778127791</v>
      </c>
      <c r="CE91" s="97">
        <f t="shared" si="45"/>
        <v>11.220962100725952</v>
      </c>
      <c r="CF91" s="97" t="str">
        <f t="shared" si="46"/>
        <v/>
      </c>
      <c r="CG91" s="97" t="str">
        <f t="shared" si="47"/>
        <v/>
      </c>
      <c r="CH91" s="97" t="str">
        <f t="shared" si="48"/>
        <v/>
      </c>
      <c r="CI91" s="72"/>
      <c r="CJ91" s="72"/>
      <c r="CK91" s="97">
        <f t="shared" si="49"/>
        <v>11.941996692393104</v>
      </c>
      <c r="CL91" s="97">
        <f t="shared" si="50"/>
        <v>3.1107831696528251E-2</v>
      </c>
      <c r="CM91" s="72">
        <f t="shared" si="51"/>
        <v>11.951377651351438</v>
      </c>
      <c r="CN91" s="72">
        <f t="shared" si="52"/>
        <v>11.934217766316946</v>
      </c>
      <c r="CO91" s="72">
        <f t="shared" si="53"/>
        <v>11.950517607581421</v>
      </c>
      <c r="CP91" s="72">
        <f t="shared" si="54"/>
        <v>11.955342616675411</v>
      </c>
      <c r="CQ91" s="72">
        <f t="shared" si="55"/>
        <v>11.884634094917624</v>
      </c>
      <c r="CR91" s="72">
        <f t="shared" si="56"/>
        <v>11.975890417515785</v>
      </c>
      <c r="CS91" s="72" t="str">
        <f t="shared" si="57"/>
        <v/>
      </c>
      <c r="CT91" s="72" t="str">
        <f t="shared" si="58"/>
        <v/>
      </c>
      <c r="CU91" s="72" t="str">
        <f t="shared" si="59"/>
        <v/>
      </c>
    </row>
    <row r="92" spans="1:99" x14ac:dyDescent="0.2">
      <c r="A92" s="74">
        <v>57</v>
      </c>
      <c r="B92" s="79">
        <f>IF(AND($B$3&lt;&gt;"",$C$3&lt;&gt;"",$B$4&lt;&gt;"",$C$4&lt;&gt;"",L92&lt;&gt;""),AirMass($B$3,$C$3,$B$4,$C$4,L92),"")</f>
        <v>1.0136273235568727</v>
      </c>
      <c r="C92" s="81">
        <f t="shared" si="20"/>
        <v>2458217.296991</v>
      </c>
      <c r="D92" s="93">
        <f t="shared" si="21"/>
        <v>11.219483742409523</v>
      </c>
      <c r="E92" s="97">
        <f t="shared" si="22"/>
        <v>3.246230532550981E-2</v>
      </c>
      <c r="F92" s="97"/>
      <c r="G92" s="98">
        <f t="shared" si="23"/>
        <v>12.002372979801146</v>
      </c>
      <c r="H92" s="97">
        <f t="shared" si="24"/>
        <v>3.246230532550981E-2</v>
      </c>
      <c r="I92" s="72"/>
      <c r="J92" s="99">
        <f t="shared" si="25"/>
        <v>6</v>
      </c>
      <c r="K92" s="72"/>
      <c r="L92" s="16">
        <v>2458217.296991</v>
      </c>
      <c r="M92" s="17">
        <v>-11.180115075182099</v>
      </c>
      <c r="N92" s="17">
        <v>-10.2929139039622</v>
      </c>
      <c r="O92" s="17">
        <v>-12.149853235874801</v>
      </c>
      <c r="P92" s="17">
        <v>-11.0436969642435</v>
      </c>
      <c r="Q92" s="17">
        <v>-10.4428733967331</v>
      </c>
      <c r="R92" s="17">
        <v>-11.862290043578</v>
      </c>
      <c r="S92" s="17">
        <v>-10.0022603483102</v>
      </c>
      <c r="T92" s="17">
        <v>-9.8030109600652704</v>
      </c>
      <c r="U92" s="17"/>
      <c r="V92" s="17"/>
      <c r="W92" s="17"/>
      <c r="X92" s="70">
        <f t="shared" si="5"/>
        <v>2458217.296991</v>
      </c>
      <c r="Y92" s="17">
        <v>-10.9627303590543</v>
      </c>
      <c r="Z92" s="17">
        <v>-9.7795720679309905</v>
      </c>
      <c r="AA92" s="17">
        <v>-11.775304529412701</v>
      </c>
      <c r="AB92" s="17">
        <v>-10.7123393577935</v>
      </c>
      <c r="AC92" s="17">
        <v>-9.9600249703033494</v>
      </c>
      <c r="AD92" s="17">
        <v>-11.3384705344438</v>
      </c>
      <c r="AE92" s="17">
        <v>-9.3688109913183606</v>
      </c>
      <c r="AF92" s="17">
        <v>-9.4710337655922494</v>
      </c>
      <c r="AG92" s="17"/>
      <c r="AH92" s="17"/>
      <c r="AI92" s="18"/>
      <c r="AJ92" s="70">
        <f t="shared" si="26"/>
        <v>2458217.296991</v>
      </c>
      <c r="AK92" s="17">
        <v>-10.2587916839831</v>
      </c>
      <c r="AL92" s="17">
        <v>-9.7587045390448495</v>
      </c>
      <c r="AM92" s="17">
        <v>-11.329119731299899</v>
      </c>
      <c r="AN92" s="17">
        <v>-10.132312571341201</v>
      </c>
      <c r="AO92" s="17">
        <v>-9.7380036869472306</v>
      </c>
      <c r="AP92" s="17">
        <v>-11.106405316497201</v>
      </c>
      <c r="AQ92" s="17">
        <v>-9.3969862181529908</v>
      </c>
      <c r="AR92" s="17">
        <v>-8.9625890682952303</v>
      </c>
      <c r="AS92" s="17"/>
      <c r="AT92" s="17"/>
      <c r="AU92" s="18"/>
      <c r="AV92" s="72"/>
      <c r="AW92" s="72"/>
      <c r="AX92" s="100">
        <f t="shared" si="6"/>
        <v>28926.891234710838</v>
      </c>
      <c r="AY92" s="100">
        <f t="shared" si="7"/>
        <v>14065.205042385389</v>
      </c>
      <c r="AZ92" s="100">
        <f t="shared" si="8"/>
        <v>73232.453405283683</v>
      </c>
      <c r="BA92" s="100">
        <f t="shared" si="9"/>
        <v>25970.046016343487</v>
      </c>
      <c r="BB92" s="100">
        <f t="shared" si="10"/>
        <v>15661.715886436881</v>
      </c>
      <c r="BC92" s="100">
        <f t="shared" si="11"/>
        <v>57721.2868946733</v>
      </c>
      <c r="BD92" s="100">
        <f t="shared" si="12"/>
        <v>10766.356438198423</v>
      </c>
      <c r="BE92" s="100">
        <f t="shared" si="13"/>
        <v>8362.7892893257376</v>
      </c>
      <c r="BF92" s="100" t="str">
        <f t="shared" si="14"/>
        <v/>
      </c>
      <c r="BG92" s="100" t="str">
        <f t="shared" si="15"/>
        <v/>
      </c>
      <c r="BH92" s="100" t="str">
        <f t="shared" si="16"/>
        <v/>
      </c>
      <c r="BI92" s="72"/>
      <c r="BJ92" s="72"/>
      <c r="BK92" s="72">
        <f t="shared" si="27"/>
        <v>-11.153254406609026</v>
      </c>
      <c r="BL92" s="72">
        <f t="shared" si="28"/>
        <v>-10.370365169217404</v>
      </c>
      <c r="BM92" s="72">
        <f t="shared" si="29"/>
        <v>-12.16175895986515</v>
      </c>
      <c r="BN92" s="72">
        <f t="shared" si="30"/>
        <v>-11.036181797891736</v>
      </c>
      <c r="BO92" s="72">
        <f t="shared" si="31"/>
        <v>-10.487098353306701</v>
      </c>
      <c r="BP92" s="72">
        <f t="shared" si="32"/>
        <v>-11.903340012785499</v>
      </c>
      <c r="BQ92" s="72">
        <f t="shared" si="33"/>
        <v>-10.080171884403297</v>
      </c>
      <c r="BR92" s="72">
        <f t="shared" si="34"/>
        <v>-9.805877885858914</v>
      </c>
      <c r="BS92" s="72" t="str">
        <f t="shared" si="35"/>
        <v/>
      </c>
      <c r="BT92" s="72" t="str">
        <f t="shared" si="36"/>
        <v/>
      </c>
      <c r="BU92" s="72" t="str">
        <f t="shared" si="37"/>
        <v/>
      </c>
      <c r="BV92" s="72"/>
      <c r="BW92" s="72"/>
      <c r="BX92" s="97">
        <f t="shared" si="38"/>
        <v>11.219483742409523</v>
      </c>
      <c r="BY92" s="97">
        <f t="shared" si="39"/>
        <v>3.246230532550981E-2</v>
      </c>
      <c r="BZ92" s="97">
        <f t="shared" si="40"/>
        <v>11.198504553256123</v>
      </c>
      <c r="CA92" s="97">
        <f t="shared" si="41"/>
        <v>11.194927391282709</v>
      </c>
      <c r="CB92" s="97">
        <f t="shared" si="42"/>
        <v>11.238843946697674</v>
      </c>
      <c r="CC92" s="97">
        <f t="shared" si="43"/>
        <v>11.218085606176473</v>
      </c>
      <c r="CD92" s="97">
        <f t="shared" si="44"/>
        <v>11.274917477794272</v>
      </c>
      <c r="CE92" s="97">
        <f t="shared" si="45"/>
        <v>11.191623479249888</v>
      </c>
      <c r="CF92" s="97" t="str">
        <f t="shared" si="46"/>
        <v/>
      </c>
      <c r="CG92" s="97" t="str">
        <f t="shared" si="47"/>
        <v/>
      </c>
      <c r="CH92" s="97" t="str">
        <f t="shared" si="48"/>
        <v/>
      </c>
      <c r="CI92" s="72"/>
      <c r="CJ92" s="72"/>
      <c r="CK92" s="97">
        <f t="shared" si="49"/>
        <v>12.002372979801146</v>
      </c>
      <c r="CL92" s="97">
        <f t="shared" si="50"/>
        <v>3.246230532550981E-2</v>
      </c>
      <c r="CM92" s="72">
        <f t="shared" si="51"/>
        <v>11.981393790647745</v>
      </c>
      <c r="CN92" s="72">
        <f t="shared" si="52"/>
        <v>11.977816628674331</v>
      </c>
      <c r="CO92" s="72">
        <f t="shared" si="53"/>
        <v>12.021733184089296</v>
      </c>
      <c r="CP92" s="72">
        <f t="shared" si="54"/>
        <v>12.000974843568095</v>
      </c>
      <c r="CQ92" s="72">
        <f t="shared" si="55"/>
        <v>12.057806715185894</v>
      </c>
      <c r="CR92" s="72">
        <f t="shared" si="56"/>
        <v>11.97451271664151</v>
      </c>
      <c r="CS92" s="72" t="str">
        <f t="shared" si="57"/>
        <v/>
      </c>
      <c r="CT92" s="72" t="str">
        <f t="shared" si="58"/>
        <v/>
      </c>
      <c r="CU92" s="72" t="str">
        <f t="shared" si="59"/>
        <v/>
      </c>
    </row>
    <row r="93" spans="1:99" x14ac:dyDescent="0.2">
      <c r="A93" s="74">
        <v>58</v>
      </c>
      <c r="B93" s="79">
        <f>IF(AND($B$3&lt;&gt;"",$C$3&lt;&gt;"",$B$4&lt;&gt;"",$C$4&lt;&gt;"",L93&lt;&gt;""),AirMass($B$3,$C$3,$B$4,$C$4,L93),"")</f>
        <v>1.013893254392102</v>
      </c>
      <c r="C93" s="81">
        <f t="shared" si="20"/>
        <v>2458217.2974879998</v>
      </c>
      <c r="D93" s="93">
        <f t="shared" si="21"/>
        <v>11.243891076749783</v>
      </c>
      <c r="E93" s="97">
        <f t="shared" si="22"/>
        <v>2.0906320579195118E-2</v>
      </c>
      <c r="F93" s="97"/>
      <c r="G93" s="98">
        <f t="shared" si="23"/>
        <v>12.000544680884524</v>
      </c>
      <c r="H93" s="97">
        <f t="shared" si="24"/>
        <v>2.0906320579195118E-2</v>
      </c>
      <c r="I93" s="72"/>
      <c r="J93" s="99">
        <f t="shared" si="25"/>
        <v>6</v>
      </c>
      <c r="K93" s="72"/>
      <c r="L93" s="16">
        <v>2458217.2974879998</v>
      </c>
      <c r="M93" s="17">
        <v>-11.177887808888</v>
      </c>
      <c r="N93" s="17">
        <v>-10.3072929229927</v>
      </c>
      <c r="O93" s="17">
        <v>-12.158494807854501</v>
      </c>
      <c r="P93" s="17">
        <v>-11.072707273530799</v>
      </c>
      <c r="Q93" s="17">
        <v>-10.4521771549847</v>
      </c>
      <c r="R93" s="17">
        <v>-11.855805971243401</v>
      </c>
      <c r="S93" s="17">
        <v>-10.0123414220346</v>
      </c>
      <c r="T93" s="17">
        <v>-9.8194962858289507</v>
      </c>
      <c r="U93" s="17"/>
      <c r="V93" s="17"/>
      <c r="W93" s="17"/>
      <c r="X93" s="70">
        <f t="shared" si="5"/>
        <v>2458217.2974879998</v>
      </c>
      <c r="Y93" s="17">
        <v>-11.002087762833</v>
      </c>
      <c r="Z93" s="17">
        <v>-9.7486203404191407</v>
      </c>
      <c r="AA93" s="17">
        <v>-11.7682852944223</v>
      </c>
      <c r="AB93" s="17">
        <v>-10.7430177634371</v>
      </c>
      <c r="AC93" s="17">
        <v>-9.8868076349761704</v>
      </c>
      <c r="AD93" s="17">
        <v>-11.3576831958834</v>
      </c>
      <c r="AE93" s="17">
        <v>-9.4468174416692907</v>
      </c>
      <c r="AF93" s="17">
        <v>-9.5038946586003004</v>
      </c>
      <c r="AG93" s="17"/>
      <c r="AH93" s="17"/>
      <c r="AI93" s="18"/>
      <c r="AJ93" s="70">
        <f t="shared" si="26"/>
        <v>2458217.2974879998</v>
      </c>
      <c r="AK93" s="17">
        <v>-10.193131681814799</v>
      </c>
      <c r="AL93" s="17">
        <v>-9.7091364024599205</v>
      </c>
      <c r="AM93" s="17">
        <v>-11.339780071315699</v>
      </c>
      <c r="AN93" s="17">
        <v>-10.1561962688492</v>
      </c>
      <c r="AO93" s="17">
        <v>-9.7037573697443307</v>
      </c>
      <c r="AP93" s="17">
        <v>-11.0769172013563</v>
      </c>
      <c r="AQ93" s="17">
        <v>-9.2513818223211199</v>
      </c>
      <c r="AR93" s="17">
        <v>-9.0300739483712196</v>
      </c>
      <c r="AS93" s="17"/>
      <c r="AT93" s="17"/>
      <c r="AU93" s="18"/>
      <c r="AV93" s="72"/>
      <c r="AW93" s="72"/>
      <c r="AX93" s="100">
        <f t="shared" si="6"/>
        <v>28446.063335313651</v>
      </c>
      <c r="AY93" s="100">
        <f t="shared" si="7"/>
        <v>14169.70246397158</v>
      </c>
      <c r="AZ93" s="100">
        <f t="shared" si="8"/>
        <v>73985.970155623829</v>
      </c>
      <c r="BA93" s="100">
        <f t="shared" si="9"/>
        <v>26649.521053031749</v>
      </c>
      <c r="BB93" s="100">
        <f t="shared" si="10"/>
        <v>15837.355477971094</v>
      </c>
      <c r="BC93" s="100">
        <f t="shared" si="11"/>
        <v>57027.594305266597</v>
      </c>
      <c r="BD93" s="100">
        <f t="shared" si="12"/>
        <v>10543.326386401393</v>
      </c>
      <c r="BE93" s="100">
        <f t="shared" si="13"/>
        <v>8532.7195518924727</v>
      </c>
      <c r="BF93" s="100" t="str">
        <f t="shared" si="14"/>
        <v/>
      </c>
      <c r="BG93" s="100" t="str">
        <f t="shared" si="15"/>
        <v/>
      </c>
      <c r="BH93" s="100" t="str">
        <f t="shared" si="16"/>
        <v/>
      </c>
      <c r="BI93" s="72"/>
      <c r="BJ93" s="72"/>
      <c r="BK93" s="72">
        <f t="shared" si="27"/>
        <v>-11.135055431656715</v>
      </c>
      <c r="BL93" s="72">
        <f t="shared" si="28"/>
        <v>-10.378401827521975</v>
      </c>
      <c r="BM93" s="72">
        <f t="shared" si="29"/>
        <v>-12.172873432379163</v>
      </c>
      <c r="BN93" s="72">
        <f t="shared" si="30"/>
        <v>-11.064223520658397</v>
      </c>
      <c r="BO93" s="72">
        <f t="shared" si="31"/>
        <v>-10.499206662008769</v>
      </c>
      <c r="BP93" s="72">
        <f t="shared" si="32"/>
        <v>-11.890212628419871</v>
      </c>
      <c r="BQ93" s="72">
        <f t="shared" si="33"/>
        <v>-10.05744412760558</v>
      </c>
      <c r="BR93" s="72">
        <f t="shared" si="34"/>
        <v>-9.8277186793672193</v>
      </c>
      <c r="BS93" s="72" t="str">
        <f t="shared" si="35"/>
        <v/>
      </c>
      <c r="BT93" s="72" t="str">
        <f t="shared" si="36"/>
        <v/>
      </c>
      <c r="BU93" s="72" t="str">
        <f t="shared" si="37"/>
        <v/>
      </c>
      <c r="BV93" s="72"/>
      <c r="BW93" s="72"/>
      <c r="BX93" s="97">
        <f t="shared" si="38"/>
        <v>11.243891076749783</v>
      </c>
      <c r="BY93" s="97">
        <f t="shared" si="39"/>
        <v>2.0906320579195118E-2</v>
      </c>
      <c r="BZ93" s="97">
        <f t="shared" si="40"/>
        <v>11.227818000722447</v>
      </c>
      <c r="CA93" s="97">
        <f t="shared" si="41"/>
        <v>11.241168089001681</v>
      </c>
      <c r="CB93" s="97">
        <f t="shared" si="42"/>
        <v>11.269151230352053</v>
      </c>
      <c r="CC93" s="97">
        <f t="shared" si="43"/>
        <v>11.223157196763156</v>
      </c>
      <c r="CD93" s="97">
        <f t="shared" si="44"/>
        <v>11.270388695948865</v>
      </c>
      <c r="CE93" s="97">
        <f t="shared" si="45"/>
        <v>11.231663247710504</v>
      </c>
      <c r="CF93" s="97" t="str">
        <f t="shared" si="46"/>
        <v/>
      </c>
      <c r="CG93" s="97" t="str">
        <f t="shared" si="47"/>
        <v/>
      </c>
      <c r="CH93" s="97" t="str">
        <f t="shared" si="48"/>
        <v/>
      </c>
      <c r="CI93" s="72"/>
      <c r="CJ93" s="72"/>
      <c r="CK93" s="97">
        <f t="shared" si="49"/>
        <v>12.000544680884524</v>
      </c>
      <c r="CL93" s="97">
        <f t="shared" si="50"/>
        <v>2.0906320579195118E-2</v>
      </c>
      <c r="CM93" s="72">
        <f t="shared" si="51"/>
        <v>11.984471604857188</v>
      </c>
      <c r="CN93" s="72">
        <f t="shared" si="52"/>
        <v>11.997821693136421</v>
      </c>
      <c r="CO93" s="72">
        <f t="shared" si="53"/>
        <v>12.025804834486793</v>
      </c>
      <c r="CP93" s="72">
        <f t="shared" si="54"/>
        <v>11.979810800897896</v>
      </c>
      <c r="CQ93" s="72">
        <f t="shared" si="55"/>
        <v>12.027042300083606</v>
      </c>
      <c r="CR93" s="72">
        <f t="shared" si="56"/>
        <v>11.988316851845244</v>
      </c>
      <c r="CS93" s="72" t="str">
        <f t="shared" si="57"/>
        <v/>
      </c>
      <c r="CT93" s="72" t="str">
        <f t="shared" si="58"/>
        <v/>
      </c>
      <c r="CU93" s="72" t="str">
        <f t="shared" si="59"/>
        <v/>
      </c>
    </row>
    <row r="94" spans="1:99" x14ac:dyDescent="0.2">
      <c r="A94" s="74">
        <v>59</v>
      </c>
      <c r="B94" s="79">
        <f>IF(AND($B$3&lt;&gt;"",$C$3&lt;&gt;"",$B$4&lt;&gt;"",$C$4&lt;&gt;"",L94&lt;&gt;""),AirMass($B$3,$C$3,$B$4,$C$4,L94),"")</f>
        <v>1.0141638655518534</v>
      </c>
      <c r="C94" s="81">
        <f t="shared" si="20"/>
        <v>2458217.2979859998</v>
      </c>
      <c r="D94" s="93">
        <f t="shared" si="21"/>
        <v>11.234424057326736</v>
      </c>
      <c r="E94" s="97">
        <f t="shared" si="22"/>
        <v>2.9428217272036636E-2</v>
      </c>
      <c r="F94" s="97"/>
      <c r="G94" s="98">
        <f t="shared" si="23"/>
        <v>12.002967545701978</v>
      </c>
      <c r="H94" s="97">
        <f t="shared" si="24"/>
        <v>2.9428217272036636E-2</v>
      </c>
      <c r="I94" s="72"/>
      <c r="J94" s="99">
        <f t="shared" si="25"/>
        <v>6</v>
      </c>
      <c r="K94" s="72"/>
      <c r="L94" s="16">
        <v>2458217.2979859998</v>
      </c>
      <c r="M94" s="17">
        <v>-11.168801502403401</v>
      </c>
      <c r="N94" s="17">
        <v>-10.2888265851987</v>
      </c>
      <c r="O94" s="17">
        <v>-12.1597195602405</v>
      </c>
      <c r="P94" s="17">
        <v>-11.047915526251799</v>
      </c>
      <c r="Q94" s="17">
        <v>-10.419081256538799</v>
      </c>
      <c r="R94" s="17">
        <v>-11.8556992659635</v>
      </c>
      <c r="S94" s="17">
        <v>-9.9235652162875194</v>
      </c>
      <c r="T94" s="17">
        <v>-9.8493244595926299</v>
      </c>
      <c r="U94" s="17"/>
      <c r="V94" s="17"/>
      <c r="W94" s="17"/>
      <c r="X94" s="70">
        <f t="shared" si="5"/>
        <v>2458217.2979859998</v>
      </c>
      <c r="Y94" s="17">
        <v>-10.9965691557473</v>
      </c>
      <c r="Z94" s="17">
        <v>-9.8067740962243199</v>
      </c>
      <c r="AA94" s="17">
        <v>-11.7564629014026</v>
      </c>
      <c r="AB94" s="17">
        <v>-10.7385951322817</v>
      </c>
      <c r="AC94" s="17">
        <v>-9.9044445236019403</v>
      </c>
      <c r="AD94" s="17">
        <v>-11.3467470147536</v>
      </c>
      <c r="AE94" s="17">
        <v>-9.4770740733239602</v>
      </c>
      <c r="AF94" s="17">
        <v>-9.5447585281140306</v>
      </c>
      <c r="AG94" s="17"/>
      <c r="AH94" s="17"/>
      <c r="AI94" s="18"/>
      <c r="AJ94" s="70">
        <f t="shared" si="26"/>
        <v>2458217.2979859998</v>
      </c>
      <c r="AK94" s="17">
        <v>-10.183796619209399</v>
      </c>
      <c r="AL94" s="17">
        <v>-9.7227136260940892</v>
      </c>
      <c r="AM94" s="17">
        <v>-11.310515916066899</v>
      </c>
      <c r="AN94" s="17">
        <v>-10.163102824238001</v>
      </c>
      <c r="AO94" s="17">
        <v>-9.7848188459826595</v>
      </c>
      <c r="AP94" s="17">
        <v>-11.0969742280547</v>
      </c>
      <c r="AQ94" s="17">
        <v>-9.1943190484169595</v>
      </c>
      <c r="AR94" s="17">
        <v>-9.0305743679934505</v>
      </c>
      <c r="AS94" s="17"/>
      <c r="AT94" s="17"/>
      <c r="AU94" s="18"/>
      <c r="AV94" s="72"/>
      <c r="AW94" s="72"/>
      <c r="AX94" s="100">
        <f t="shared" si="6"/>
        <v>28191.740682915792</v>
      </c>
      <c r="AY94" s="100">
        <f t="shared" si="7"/>
        <v>13890.071989755093</v>
      </c>
      <c r="AZ94" s="100">
        <f t="shared" si="8"/>
        <v>73882.308953953121</v>
      </c>
      <c r="BA94" s="100">
        <f t="shared" si="9"/>
        <v>26083.134973940912</v>
      </c>
      <c r="BB94" s="100">
        <f t="shared" si="10"/>
        <v>15543.90366459164</v>
      </c>
      <c r="BC94" s="100">
        <f t="shared" si="11"/>
        <v>57254.906361196918</v>
      </c>
      <c r="BD94" s="100">
        <f t="shared" si="12"/>
        <v>9632.0878600543492</v>
      </c>
      <c r="BE94" s="100">
        <f t="shared" si="13"/>
        <v>8720.7854297371814</v>
      </c>
      <c r="BF94" s="100" t="str">
        <f t="shared" si="14"/>
        <v/>
      </c>
      <c r="BG94" s="100" t="str">
        <f t="shared" si="15"/>
        <v/>
      </c>
      <c r="BH94" s="100" t="str">
        <f t="shared" si="16"/>
        <v/>
      </c>
      <c r="BI94" s="72"/>
      <c r="BJ94" s="72"/>
      <c r="BK94" s="72">
        <f t="shared" si="27"/>
        <v>-11.12530472991013</v>
      </c>
      <c r="BL94" s="72">
        <f t="shared" si="28"/>
        <v>-10.35676124153489</v>
      </c>
      <c r="BM94" s="72">
        <f t="shared" si="29"/>
        <v>-12.171351148643964</v>
      </c>
      <c r="BN94" s="72">
        <f t="shared" si="30"/>
        <v>-11.040899471873214</v>
      </c>
      <c r="BO94" s="72">
        <f t="shared" si="31"/>
        <v>-10.478900240005771</v>
      </c>
      <c r="BP94" s="72">
        <f t="shared" si="32"/>
        <v>-11.894531771822109</v>
      </c>
      <c r="BQ94" s="72">
        <f t="shared" si="33"/>
        <v>-9.9593010884811015</v>
      </c>
      <c r="BR94" s="72">
        <f t="shared" si="34"/>
        <v>-9.8513890025950452</v>
      </c>
      <c r="BS94" s="72" t="str">
        <f t="shared" si="35"/>
        <v/>
      </c>
      <c r="BT94" s="72" t="str">
        <f t="shared" si="36"/>
        <v/>
      </c>
      <c r="BU94" s="72" t="str">
        <f t="shared" si="37"/>
        <v/>
      </c>
      <c r="BV94" s="72"/>
      <c r="BW94" s="72"/>
      <c r="BX94" s="97">
        <f t="shared" si="38"/>
        <v>11.234424057326736</v>
      </c>
      <c r="BY94" s="97">
        <f t="shared" si="39"/>
        <v>2.9428217272036636E-2</v>
      </c>
      <c r="BZ94" s="97">
        <f t="shared" si="40"/>
        <v>11.236046418733833</v>
      </c>
      <c r="CA94" s="97">
        <f t="shared" si="41"/>
        <v>11.227594741963083</v>
      </c>
      <c r="CB94" s="97">
        <f t="shared" si="42"/>
        <v>11.25859551009564</v>
      </c>
      <c r="CC94" s="97">
        <f t="shared" si="43"/>
        <v>11.237227041911979</v>
      </c>
      <c r="CD94" s="97">
        <f t="shared" si="44"/>
        <v>11.181996358570972</v>
      </c>
      <c r="CE94" s="97">
        <f t="shared" si="45"/>
        <v>11.265084272684915</v>
      </c>
      <c r="CF94" s="97" t="str">
        <f t="shared" si="46"/>
        <v/>
      </c>
      <c r="CG94" s="97" t="str">
        <f t="shared" si="47"/>
        <v/>
      </c>
      <c r="CH94" s="97" t="str">
        <f t="shared" si="48"/>
        <v/>
      </c>
      <c r="CI94" s="72"/>
      <c r="CJ94" s="72"/>
      <c r="CK94" s="97">
        <f t="shared" si="49"/>
        <v>12.002967545701978</v>
      </c>
      <c r="CL94" s="97">
        <f t="shared" si="50"/>
        <v>2.9428217272036636E-2</v>
      </c>
      <c r="CM94" s="72">
        <f t="shared" si="51"/>
        <v>12.004589907109073</v>
      </c>
      <c r="CN94" s="72">
        <f t="shared" si="52"/>
        <v>11.996138230338323</v>
      </c>
      <c r="CO94" s="72">
        <f t="shared" si="53"/>
        <v>12.02713899847088</v>
      </c>
      <c r="CP94" s="72">
        <f t="shared" si="54"/>
        <v>12.005770530287219</v>
      </c>
      <c r="CQ94" s="72">
        <f t="shared" si="55"/>
        <v>11.950539846946212</v>
      </c>
      <c r="CR94" s="72">
        <f t="shared" si="56"/>
        <v>12.033627761060155</v>
      </c>
      <c r="CS94" s="72" t="str">
        <f t="shared" si="57"/>
        <v/>
      </c>
      <c r="CT94" s="72" t="str">
        <f t="shared" si="58"/>
        <v/>
      </c>
      <c r="CU94" s="72" t="str">
        <f t="shared" si="59"/>
        <v/>
      </c>
    </row>
    <row r="95" spans="1:99" x14ac:dyDescent="0.2">
      <c r="A95" s="74">
        <v>60</v>
      </c>
      <c r="B95" s="79">
        <f>IF(AND($B$3&lt;&gt;"",$C$3&lt;&gt;"",$B$4&lt;&gt;"",$C$4&lt;&gt;"",L95&lt;&gt;""),AirMass($B$3,$C$3,$B$4,$C$4,L95),"")</f>
        <v>1.0144391617509358</v>
      </c>
      <c r="C95" s="81">
        <f t="shared" si="20"/>
        <v>2458217.2984839999</v>
      </c>
      <c r="D95" s="93">
        <f t="shared" si="21"/>
        <v>11.249080635397831</v>
      </c>
      <c r="E95" s="97">
        <f t="shared" si="22"/>
        <v>1.6415722115680983E-2</v>
      </c>
      <c r="F95" s="97"/>
      <c r="G95" s="98">
        <f t="shared" si="23"/>
        <v>11.960241952800409</v>
      </c>
      <c r="H95" s="97">
        <f t="shared" si="24"/>
        <v>1.6415722115680983E-2</v>
      </c>
      <c r="I95" s="72"/>
      <c r="J95" s="99">
        <f t="shared" si="25"/>
        <v>6</v>
      </c>
      <c r="K95" s="72"/>
      <c r="L95" s="16">
        <v>2458217.2984839999</v>
      </c>
      <c r="M95" s="17">
        <v>-11.160122466950201</v>
      </c>
      <c r="N95" s="17">
        <v>-10.352623386131</v>
      </c>
      <c r="O95" s="17">
        <v>-12.163514186595499</v>
      </c>
      <c r="P95" s="17">
        <v>-11.0629759130109</v>
      </c>
      <c r="Q95" s="17">
        <v>-10.399969462674701</v>
      </c>
      <c r="R95" s="17">
        <v>-11.857865168093101</v>
      </c>
      <c r="S95" s="17">
        <v>-10.0142029844977</v>
      </c>
      <c r="T95" s="17">
        <v>-9.8089775519247802</v>
      </c>
      <c r="U95" s="17"/>
      <c r="V95" s="17"/>
      <c r="W95" s="17"/>
      <c r="X95" s="70">
        <f t="shared" si="5"/>
        <v>2458217.2984839999</v>
      </c>
      <c r="Y95" s="17">
        <v>-10.9586446458691</v>
      </c>
      <c r="Z95" s="17">
        <v>-9.8174065968772197</v>
      </c>
      <c r="AA95" s="17">
        <v>-11.78273725899</v>
      </c>
      <c r="AB95" s="17">
        <v>-10.6852570865533</v>
      </c>
      <c r="AC95" s="17">
        <v>-9.8298319738786795</v>
      </c>
      <c r="AD95" s="17">
        <v>-11.333856614326301</v>
      </c>
      <c r="AE95" s="17">
        <v>-9.4555822904837097</v>
      </c>
      <c r="AF95" s="17">
        <v>-9.5092994266091093</v>
      </c>
      <c r="AG95" s="17"/>
      <c r="AH95" s="17"/>
      <c r="AI95" s="18"/>
      <c r="AJ95" s="70">
        <f t="shared" si="26"/>
        <v>2458217.2984839999</v>
      </c>
      <c r="AK95" s="17">
        <v>-10.219286388689</v>
      </c>
      <c r="AL95" s="17">
        <v>-9.7289904871110693</v>
      </c>
      <c r="AM95" s="17">
        <v>-11.350933093261</v>
      </c>
      <c r="AN95" s="17">
        <v>-10.242360188682699</v>
      </c>
      <c r="AO95" s="17">
        <v>-9.7387114354172901</v>
      </c>
      <c r="AP95" s="17">
        <v>-11.123513734848601</v>
      </c>
      <c r="AQ95" s="17">
        <v>-9.2481527669051395</v>
      </c>
      <c r="AR95" s="17">
        <v>-9.0826236566335794</v>
      </c>
      <c r="AS95" s="17"/>
      <c r="AT95" s="17"/>
      <c r="AU95" s="18"/>
      <c r="AV95" s="72"/>
      <c r="AW95" s="72"/>
      <c r="AX95" s="100">
        <f t="shared" si="6"/>
        <v>28257.052981600653</v>
      </c>
      <c r="AY95" s="100">
        <f t="shared" si="7"/>
        <v>14677.846411802378</v>
      </c>
      <c r="AZ95" s="100">
        <f t="shared" si="8"/>
        <v>74303.098472305748</v>
      </c>
      <c r="BA95" s="100">
        <f t="shared" si="9"/>
        <v>26923.81180392336</v>
      </c>
      <c r="BB95" s="100">
        <f t="shared" si="10"/>
        <v>15297.921142068375</v>
      </c>
      <c r="BC95" s="100">
        <f t="shared" si="11"/>
        <v>57666.883481168436</v>
      </c>
      <c r="BD95" s="100">
        <f t="shared" si="12"/>
        <v>10546.1433547531</v>
      </c>
      <c r="BE95" s="100">
        <f t="shared" si="13"/>
        <v>8510.5706285591223</v>
      </c>
      <c r="BF95" s="100" t="str">
        <f t="shared" si="14"/>
        <v/>
      </c>
      <c r="BG95" s="100" t="str">
        <f t="shared" si="15"/>
        <v/>
      </c>
      <c r="BH95" s="100" t="str">
        <f t="shared" si="16"/>
        <v/>
      </c>
      <c r="BI95" s="72"/>
      <c r="BJ95" s="72"/>
      <c r="BK95" s="72">
        <f t="shared" si="27"/>
        <v>-11.127817164785627</v>
      </c>
      <c r="BL95" s="72">
        <f t="shared" si="28"/>
        <v>-10.416655847383051</v>
      </c>
      <c r="BM95" s="72">
        <f t="shared" si="29"/>
        <v>-12.177517311028868</v>
      </c>
      <c r="BN95" s="72">
        <f t="shared" si="30"/>
        <v>-11.075341365497383</v>
      </c>
      <c r="BO95" s="72">
        <f t="shared" si="31"/>
        <v>-10.461581044712378</v>
      </c>
      <c r="BP95" s="72">
        <f t="shared" si="32"/>
        <v>-11.90231620315425</v>
      </c>
      <c r="BQ95" s="72">
        <f t="shared" si="33"/>
        <v>-10.05773417610683</v>
      </c>
      <c r="BR95" s="72">
        <f t="shared" si="34"/>
        <v>-9.8248967006010517</v>
      </c>
      <c r="BS95" s="72" t="str">
        <f t="shared" si="35"/>
        <v/>
      </c>
      <c r="BT95" s="72" t="str">
        <f t="shared" si="36"/>
        <v/>
      </c>
      <c r="BU95" s="72" t="str">
        <f t="shared" si="37"/>
        <v/>
      </c>
      <c r="BV95" s="72"/>
      <c r="BW95" s="72"/>
      <c r="BX95" s="97">
        <f t="shared" si="38"/>
        <v>11.249080635397831</v>
      </c>
      <c r="BY95" s="97">
        <f t="shared" si="39"/>
        <v>1.6415722115680983E-2</v>
      </c>
      <c r="BZ95" s="97">
        <f t="shared" si="40"/>
        <v>11.239700146243241</v>
      </c>
      <c r="CA95" s="97">
        <f t="shared" si="41"/>
        <v>11.259524200711756</v>
      </c>
      <c r="CB95" s="97">
        <f t="shared" si="42"/>
        <v>11.238763879926751</v>
      </c>
      <c r="CC95" s="97">
        <f t="shared" si="43"/>
        <v>11.242499038368623</v>
      </c>
      <c r="CD95" s="97">
        <f t="shared" si="44"/>
        <v>11.277917011321204</v>
      </c>
      <c r="CE95" s="97">
        <f t="shared" si="45"/>
        <v>11.236079535815424</v>
      </c>
      <c r="CF95" s="97" t="str">
        <f t="shared" si="46"/>
        <v/>
      </c>
      <c r="CG95" s="97" t="str">
        <f t="shared" si="47"/>
        <v/>
      </c>
      <c r="CH95" s="97" t="str">
        <f t="shared" si="48"/>
        <v/>
      </c>
      <c r="CI95" s="72"/>
      <c r="CJ95" s="72"/>
      <c r="CK95" s="97">
        <f t="shared" si="49"/>
        <v>11.960241952800409</v>
      </c>
      <c r="CL95" s="97">
        <f t="shared" si="50"/>
        <v>1.6415722115680983E-2</v>
      </c>
      <c r="CM95" s="72">
        <f t="shared" si="51"/>
        <v>11.950861463645817</v>
      </c>
      <c r="CN95" s="72">
        <f t="shared" si="52"/>
        <v>11.970685518114331</v>
      </c>
      <c r="CO95" s="72">
        <f t="shared" si="53"/>
        <v>11.949925197329327</v>
      </c>
      <c r="CP95" s="72">
        <f t="shared" si="54"/>
        <v>11.953660355771198</v>
      </c>
      <c r="CQ95" s="72">
        <f t="shared" si="55"/>
        <v>11.98907832872378</v>
      </c>
      <c r="CR95" s="72">
        <f t="shared" si="56"/>
        <v>11.947240853218</v>
      </c>
      <c r="CS95" s="72" t="str">
        <f t="shared" si="57"/>
        <v/>
      </c>
      <c r="CT95" s="72" t="str">
        <f t="shared" si="58"/>
        <v/>
      </c>
      <c r="CU95" s="72" t="str">
        <f t="shared" si="59"/>
        <v/>
      </c>
    </row>
    <row r="96" spans="1:99" x14ac:dyDescent="0.2">
      <c r="A96" s="74">
        <v>61</v>
      </c>
      <c r="B96" s="79">
        <f>IF(AND($B$3&lt;&gt;"",$C$3&lt;&gt;"",$B$4&lt;&gt;"",$C$4&lt;&gt;"",L96&lt;&gt;""),AirMass($B$3,$C$3,$B$4,$C$4,L96),"")</f>
        <v>1.0147191477874273</v>
      </c>
      <c r="C96" s="81">
        <f t="shared" si="20"/>
        <v>2458217.2989810002</v>
      </c>
      <c r="D96" s="93">
        <f t="shared" si="21"/>
        <v>11.221937448314016</v>
      </c>
      <c r="E96" s="97">
        <f t="shared" si="22"/>
        <v>9.7838974701624434E-3</v>
      </c>
      <c r="F96" s="97"/>
      <c r="G96" s="98">
        <f t="shared" si="23"/>
        <v>11.953552221263415</v>
      </c>
      <c r="H96" s="97">
        <f t="shared" si="24"/>
        <v>9.7838974701624452E-3</v>
      </c>
      <c r="I96" s="72"/>
      <c r="J96" s="99">
        <f t="shared" si="25"/>
        <v>6</v>
      </c>
      <c r="K96" s="72"/>
      <c r="L96" s="16">
        <v>2458217.2989810002</v>
      </c>
      <c r="M96" s="17">
        <v>-11.168379288378</v>
      </c>
      <c r="N96" s="17">
        <v>-10.329638358314799</v>
      </c>
      <c r="O96" s="17">
        <v>-12.1598535003334</v>
      </c>
      <c r="P96" s="17">
        <v>-11.0415349820438</v>
      </c>
      <c r="Q96" s="17">
        <v>-10.395744528703</v>
      </c>
      <c r="R96" s="17">
        <v>-11.8559630307573</v>
      </c>
      <c r="S96" s="17">
        <v>-9.9355623704289293</v>
      </c>
      <c r="T96" s="17">
        <v>-9.8283826355984498</v>
      </c>
      <c r="U96" s="17"/>
      <c r="V96" s="17"/>
      <c r="W96" s="17"/>
      <c r="X96" s="70">
        <f t="shared" si="5"/>
        <v>2458217.2989810002</v>
      </c>
      <c r="Y96" s="17">
        <v>-10.952575594927501</v>
      </c>
      <c r="Z96" s="17">
        <v>-9.7403425163752608</v>
      </c>
      <c r="AA96" s="17">
        <v>-11.768931715356199</v>
      </c>
      <c r="AB96" s="17">
        <v>-10.6927224982218</v>
      </c>
      <c r="AC96" s="17">
        <v>-9.9360083485507094</v>
      </c>
      <c r="AD96" s="17">
        <v>-11.3257118097656</v>
      </c>
      <c r="AE96" s="17">
        <v>-9.4445118607906196</v>
      </c>
      <c r="AF96" s="17">
        <v>-9.6351814452267206</v>
      </c>
      <c r="AG96" s="17"/>
      <c r="AH96" s="17"/>
      <c r="AI96" s="18"/>
      <c r="AJ96" s="70">
        <f t="shared" si="26"/>
        <v>2458217.2989810002</v>
      </c>
      <c r="AK96" s="17">
        <v>-10.1960417700455</v>
      </c>
      <c r="AL96" s="17">
        <v>-9.7223586307798602</v>
      </c>
      <c r="AM96" s="17">
        <v>-11.321448210804499</v>
      </c>
      <c r="AN96" s="17">
        <v>-10.1326304740672</v>
      </c>
      <c r="AO96" s="17">
        <v>-9.8093311116894899</v>
      </c>
      <c r="AP96" s="17">
        <v>-11.104978028984499</v>
      </c>
      <c r="AQ96" s="17">
        <v>-9.2994725534846303</v>
      </c>
      <c r="AR96" s="17">
        <v>-9.0438362530695908</v>
      </c>
      <c r="AS96" s="17"/>
      <c r="AT96" s="17"/>
      <c r="AU96" s="18"/>
      <c r="AV96" s="72"/>
      <c r="AW96" s="72"/>
      <c r="AX96" s="100">
        <f t="shared" si="6"/>
        <v>28422.114643000321</v>
      </c>
      <c r="AY96" s="100">
        <f t="shared" si="7"/>
        <v>14488.068067365151</v>
      </c>
      <c r="AZ96" s="100">
        <f t="shared" si="8"/>
        <v>73884.914892890811</v>
      </c>
      <c r="BA96" s="100">
        <f t="shared" si="9"/>
        <v>25987.895827896911</v>
      </c>
      <c r="BB96" s="100">
        <f t="shared" si="10"/>
        <v>15237.945404968923</v>
      </c>
      <c r="BC96" s="100">
        <f t="shared" si="11"/>
        <v>57466.450094823907</v>
      </c>
      <c r="BD96" s="100">
        <f t="shared" si="12"/>
        <v>9929.0014272162025</v>
      </c>
      <c r="BE96" s="100">
        <f t="shared" si="13"/>
        <v>8456.973041330657</v>
      </c>
      <c r="BF96" s="100" t="str">
        <f t="shared" si="14"/>
        <v/>
      </c>
      <c r="BG96" s="100" t="str">
        <f t="shared" si="15"/>
        <v/>
      </c>
      <c r="BH96" s="100" t="str">
        <f t="shared" si="16"/>
        <v/>
      </c>
      <c r="BI96" s="72"/>
      <c r="BJ96" s="72"/>
      <c r="BK96" s="72">
        <f t="shared" si="27"/>
        <v>-11.134140967196531</v>
      </c>
      <c r="BL96" s="72">
        <f t="shared" si="28"/>
        <v>-10.402526194247134</v>
      </c>
      <c r="BM96" s="72">
        <f t="shared" si="29"/>
        <v>-12.171389443499599</v>
      </c>
      <c r="BN96" s="72">
        <f t="shared" si="30"/>
        <v>-11.036927793084239</v>
      </c>
      <c r="BO96" s="72">
        <f t="shared" si="31"/>
        <v>-10.457316033086704</v>
      </c>
      <c r="BP96" s="72">
        <f t="shared" si="32"/>
        <v>-11.89853592515343</v>
      </c>
      <c r="BQ96" s="72">
        <f t="shared" si="33"/>
        <v>-9.9922639328052547</v>
      </c>
      <c r="BR96" s="72">
        <f t="shared" si="34"/>
        <v>-9.8180373654340585</v>
      </c>
      <c r="BS96" s="72" t="str">
        <f t="shared" si="35"/>
        <v/>
      </c>
      <c r="BT96" s="72" t="str">
        <f t="shared" si="36"/>
        <v/>
      </c>
      <c r="BU96" s="72" t="str">
        <f t="shared" si="37"/>
        <v/>
      </c>
      <c r="BV96" s="72"/>
      <c r="BW96" s="72"/>
      <c r="BX96" s="97">
        <f t="shared" si="38"/>
        <v>11.221937448314016</v>
      </c>
      <c r="BY96" s="97">
        <f t="shared" si="39"/>
        <v>9.7838974701624434E-3</v>
      </c>
      <c r="BZ96" s="97">
        <f t="shared" si="40"/>
        <v>11.227248476303068</v>
      </c>
      <c r="CA96" s="97">
        <f t="shared" si="41"/>
        <v>11.214786825887707</v>
      </c>
      <c r="CB96" s="97">
        <f t="shared" si="42"/>
        <v>11.228175065890172</v>
      </c>
      <c r="CC96" s="97">
        <f t="shared" si="43"/>
        <v>11.232394957956899</v>
      </c>
      <c r="CD96" s="97">
        <f t="shared" si="44"/>
        <v>11.206122965608724</v>
      </c>
      <c r="CE96" s="97">
        <f t="shared" si="45"/>
        <v>11.222896398237527</v>
      </c>
      <c r="CF96" s="97" t="str">
        <f t="shared" si="46"/>
        <v/>
      </c>
      <c r="CG96" s="97" t="str">
        <f t="shared" si="47"/>
        <v/>
      </c>
      <c r="CH96" s="97" t="str">
        <f t="shared" si="48"/>
        <v/>
      </c>
      <c r="CI96" s="72"/>
      <c r="CJ96" s="72"/>
      <c r="CK96" s="97">
        <f t="shared" si="49"/>
        <v>11.953552221263415</v>
      </c>
      <c r="CL96" s="97">
        <f t="shared" si="50"/>
        <v>9.7838974701624452E-3</v>
      </c>
      <c r="CM96" s="72">
        <f t="shared" si="51"/>
        <v>11.958863249252465</v>
      </c>
      <c r="CN96" s="72">
        <f t="shared" si="52"/>
        <v>11.946401598837104</v>
      </c>
      <c r="CO96" s="72">
        <f t="shared" si="53"/>
        <v>11.959789838839569</v>
      </c>
      <c r="CP96" s="72">
        <f t="shared" si="54"/>
        <v>11.964009730906296</v>
      </c>
      <c r="CQ96" s="72">
        <f t="shared" si="55"/>
        <v>11.937737738558122</v>
      </c>
      <c r="CR96" s="72">
        <f t="shared" si="56"/>
        <v>11.954511171186924</v>
      </c>
      <c r="CS96" s="72" t="str">
        <f t="shared" si="57"/>
        <v/>
      </c>
      <c r="CT96" s="72" t="str">
        <f t="shared" si="58"/>
        <v/>
      </c>
      <c r="CU96" s="72" t="str">
        <f t="shared" si="59"/>
        <v/>
      </c>
    </row>
    <row r="97" spans="1:99" x14ac:dyDescent="0.2">
      <c r="A97" s="74">
        <v>62</v>
      </c>
      <c r="B97" s="79">
        <f>IF(AND($B$3&lt;&gt;"",$C$3&lt;&gt;"",$B$4&lt;&gt;"",$C$4&lt;&gt;"",L97&lt;&gt;""),AirMass($B$3,$C$3,$B$4,$C$4,L97),"")</f>
        <v>1.0150038285428447</v>
      </c>
      <c r="C97" s="81">
        <f t="shared" si="20"/>
        <v>2458217.2994789998</v>
      </c>
      <c r="D97" s="93">
        <f t="shared" si="21"/>
        <v>11.245336521164461</v>
      </c>
      <c r="E97" s="97">
        <f t="shared" si="22"/>
        <v>2.9834699605826662E-2</v>
      </c>
      <c r="F97" s="97"/>
      <c r="G97" s="98">
        <f t="shared" si="23"/>
        <v>11.940478998928176</v>
      </c>
      <c r="H97" s="97">
        <f t="shared" si="24"/>
        <v>2.9834699605826662E-2</v>
      </c>
      <c r="I97" s="72"/>
      <c r="J97" s="99">
        <f t="shared" si="25"/>
        <v>6</v>
      </c>
      <c r="K97" s="72"/>
      <c r="L97" s="16">
        <v>2458217.2994789998</v>
      </c>
      <c r="M97" s="17">
        <v>-11.1672580807535</v>
      </c>
      <c r="N97" s="17">
        <v>-10.3578044878503</v>
      </c>
      <c r="O97" s="17">
        <v>-12.151504322988099</v>
      </c>
      <c r="P97" s="17">
        <v>-11.045660671351699</v>
      </c>
      <c r="Q97" s="17">
        <v>-10.453250950667099</v>
      </c>
      <c r="R97" s="17">
        <v>-11.841644518843299</v>
      </c>
      <c r="S97" s="17">
        <v>-9.9864205862767701</v>
      </c>
      <c r="T97" s="17">
        <v>-9.8707952635169995</v>
      </c>
      <c r="U97" s="17"/>
      <c r="V97" s="17"/>
      <c r="W97" s="17"/>
      <c r="X97" s="70">
        <f t="shared" si="5"/>
        <v>2458217.2994789998</v>
      </c>
      <c r="Y97" s="17">
        <v>-10.9614016698784</v>
      </c>
      <c r="Z97" s="17">
        <v>-9.7557892753770901</v>
      </c>
      <c r="AA97" s="17">
        <v>-11.818934817848101</v>
      </c>
      <c r="AB97" s="17">
        <v>-10.675254467450801</v>
      </c>
      <c r="AC97" s="17">
        <v>-9.9797063525882592</v>
      </c>
      <c r="AD97" s="17">
        <v>-11.332096014025399</v>
      </c>
      <c r="AE97" s="17">
        <v>-9.5300363149754403</v>
      </c>
      <c r="AF97" s="17">
        <v>-9.5203768810868006</v>
      </c>
      <c r="AG97" s="17"/>
      <c r="AH97" s="17"/>
      <c r="AI97" s="18"/>
      <c r="AJ97" s="70">
        <f t="shared" si="26"/>
        <v>2458217.2994789998</v>
      </c>
      <c r="AK97" s="17">
        <v>-10.1788875508446</v>
      </c>
      <c r="AL97" s="17">
        <v>-9.7617399262188993</v>
      </c>
      <c r="AM97" s="17">
        <v>-11.321900294364401</v>
      </c>
      <c r="AN97" s="17">
        <v>-10.2970859815645</v>
      </c>
      <c r="AO97" s="17">
        <v>-9.7640850033173905</v>
      </c>
      <c r="AP97" s="17">
        <v>-11.099719175787699</v>
      </c>
      <c r="AQ97" s="17">
        <v>-9.1206116910730195</v>
      </c>
      <c r="AR97" s="17">
        <v>-9.0276543010868</v>
      </c>
      <c r="AS97" s="17"/>
      <c r="AT97" s="17"/>
      <c r="AU97" s="18"/>
      <c r="AV97" s="72"/>
      <c r="AW97" s="72"/>
      <c r="AX97" s="100">
        <f t="shared" si="6"/>
        <v>28291.83900569148</v>
      </c>
      <c r="AY97" s="100">
        <f t="shared" si="7"/>
        <v>14914.345067125598</v>
      </c>
      <c r="AZ97" s="100">
        <f t="shared" si="8"/>
        <v>72850.248136000358</v>
      </c>
      <c r="BA97" s="100">
        <f t="shared" si="9"/>
        <v>26746.529139803712</v>
      </c>
      <c r="BB97" s="100">
        <f t="shared" si="10"/>
        <v>15832.892528493603</v>
      </c>
      <c r="BC97" s="100">
        <f t="shared" si="11"/>
        <v>56659.31215147466</v>
      </c>
      <c r="BD97" s="100">
        <f t="shared" si="12"/>
        <v>10024.702630388767</v>
      </c>
      <c r="BE97" s="100">
        <f t="shared" si="13"/>
        <v>8920.1712329136972</v>
      </c>
      <c r="BF97" s="100" t="str">
        <f t="shared" si="14"/>
        <v/>
      </c>
      <c r="BG97" s="100" t="str">
        <f t="shared" si="15"/>
        <v/>
      </c>
      <c r="BH97" s="100" t="str">
        <f t="shared" si="16"/>
        <v/>
      </c>
      <c r="BI97" s="72"/>
      <c r="BJ97" s="72"/>
      <c r="BK97" s="72">
        <f t="shared" si="27"/>
        <v>-11.129152945177132</v>
      </c>
      <c r="BL97" s="72">
        <f t="shared" si="28"/>
        <v>-10.434010467413417</v>
      </c>
      <c r="BM97" s="72">
        <f t="shared" si="29"/>
        <v>-12.156077588408888</v>
      </c>
      <c r="BN97" s="72">
        <f t="shared" si="30"/>
        <v>-11.068168580544381</v>
      </c>
      <c r="BO97" s="72">
        <f t="shared" si="31"/>
        <v>-10.498900659614421</v>
      </c>
      <c r="BP97" s="72">
        <f t="shared" si="32"/>
        <v>-11.88317824461776</v>
      </c>
      <c r="BQ97" s="72">
        <f t="shared" si="33"/>
        <v>-10.002678746772521</v>
      </c>
      <c r="BR97" s="72">
        <f t="shared" si="34"/>
        <v>-9.8759329780915888</v>
      </c>
      <c r="BS97" s="72" t="str">
        <f t="shared" si="35"/>
        <v/>
      </c>
      <c r="BT97" s="72" t="str">
        <f t="shared" si="36"/>
        <v/>
      </c>
      <c r="BU97" s="72" t="str">
        <f t="shared" si="37"/>
        <v/>
      </c>
      <c r="BV97" s="72"/>
      <c r="BW97" s="72"/>
      <c r="BX97" s="97">
        <f t="shared" si="38"/>
        <v>11.245336521164461</v>
      </c>
      <c r="BY97" s="97">
        <f t="shared" si="39"/>
        <v>2.9834699605826662E-2</v>
      </c>
      <c r="BZ97" s="97">
        <f t="shared" si="40"/>
        <v>11.216924643231755</v>
      </c>
      <c r="CA97" s="97">
        <f t="shared" si="41"/>
        <v>11.251015635367247</v>
      </c>
      <c r="CB97" s="97">
        <f t="shared" si="42"/>
        <v>11.274747714437288</v>
      </c>
      <c r="CC97" s="97">
        <f t="shared" si="43"/>
        <v>11.222025299440627</v>
      </c>
      <c r="CD97" s="97">
        <f t="shared" si="44"/>
        <v>11.221525801595389</v>
      </c>
      <c r="CE97" s="97">
        <f t="shared" si="45"/>
        <v>11.285780032914456</v>
      </c>
      <c r="CF97" s="97" t="str">
        <f t="shared" si="46"/>
        <v/>
      </c>
      <c r="CG97" s="97" t="str">
        <f t="shared" si="47"/>
        <v/>
      </c>
      <c r="CH97" s="97" t="str">
        <f t="shared" si="48"/>
        <v/>
      </c>
      <c r="CI97" s="72"/>
      <c r="CJ97" s="72"/>
      <c r="CK97" s="97">
        <f t="shared" si="49"/>
        <v>11.940478998928176</v>
      </c>
      <c r="CL97" s="97">
        <f t="shared" si="50"/>
        <v>2.9834699605826662E-2</v>
      </c>
      <c r="CM97" s="72">
        <f t="shared" si="51"/>
        <v>11.91206712099547</v>
      </c>
      <c r="CN97" s="72">
        <f t="shared" si="52"/>
        <v>11.946158113130963</v>
      </c>
      <c r="CO97" s="72">
        <f t="shared" si="53"/>
        <v>11.969890192201003</v>
      </c>
      <c r="CP97" s="72">
        <f t="shared" si="54"/>
        <v>11.917167777204343</v>
      </c>
      <c r="CQ97" s="72">
        <f t="shared" si="55"/>
        <v>11.916668279359104</v>
      </c>
      <c r="CR97" s="72">
        <f t="shared" si="56"/>
        <v>11.980922510678171</v>
      </c>
      <c r="CS97" s="72" t="str">
        <f t="shared" si="57"/>
        <v/>
      </c>
      <c r="CT97" s="72" t="str">
        <f t="shared" si="58"/>
        <v/>
      </c>
      <c r="CU97" s="72" t="str">
        <f t="shared" si="59"/>
        <v/>
      </c>
    </row>
    <row r="98" spans="1:99" x14ac:dyDescent="0.2">
      <c r="A98" s="74">
        <v>63</v>
      </c>
      <c r="B98" s="79">
        <f>IF(AND($B$3&lt;&gt;"",$C$3&lt;&gt;"",$B$4&lt;&gt;"",$C$4&lt;&gt;"",L98&lt;&gt;""),AirMass($B$3,$C$3,$B$4,$C$4,L98),"")</f>
        <v>1.0152932089823141</v>
      </c>
      <c r="C98" s="81">
        <f t="shared" si="20"/>
        <v>2458217.2999769999</v>
      </c>
      <c r="D98" s="93">
        <f t="shared" si="21"/>
        <v>11.269281745551178</v>
      </c>
      <c r="E98" s="97">
        <f t="shared" si="22"/>
        <v>2.4732097755987004E-2</v>
      </c>
      <c r="F98" s="97"/>
      <c r="G98" s="98">
        <f t="shared" si="23"/>
        <v>11.977012194699654</v>
      </c>
      <c r="H98" s="97">
        <f t="shared" si="24"/>
        <v>2.4732097755987004E-2</v>
      </c>
      <c r="I98" s="72"/>
      <c r="J98" s="99">
        <f t="shared" si="25"/>
        <v>6</v>
      </c>
      <c r="K98" s="72"/>
      <c r="L98" s="16">
        <v>2458217.2999769999</v>
      </c>
      <c r="M98" s="17">
        <v>-11.138115239457299</v>
      </c>
      <c r="N98" s="17">
        <v>-10.327975682578099</v>
      </c>
      <c r="O98" s="17">
        <v>-12.147852781472199</v>
      </c>
      <c r="P98" s="17">
        <v>-11.051836347631999</v>
      </c>
      <c r="Q98" s="17">
        <v>-10.426752976266499</v>
      </c>
      <c r="R98" s="17">
        <v>-11.836662362149101</v>
      </c>
      <c r="S98" s="17">
        <v>-9.9722038153736197</v>
      </c>
      <c r="T98" s="17">
        <v>-9.8659573319151495</v>
      </c>
      <c r="U98" s="17"/>
      <c r="V98" s="17"/>
      <c r="W98" s="17"/>
      <c r="X98" s="70">
        <f t="shared" si="5"/>
        <v>2458217.2999769999</v>
      </c>
      <c r="Y98" s="17">
        <v>-10.9613625162647</v>
      </c>
      <c r="Z98" s="17">
        <v>-9.7355626189257993</v>
      </c>
      <c r="AA98" s="17">
        <v>-11.7899548768264</v>
      </c>
      <c r="AB98" s="17">
        <v>-10.716171795457999</v>
      </c>
      <c r="AC98" s="17">
        <v>-9.8515272000849095</v>
      </c>
      <c r="AD98" s="17">
        <v>-11.3257312146886</v>
      </c>
      <c r="AE98" s="17">
        <v>-9.4650097097663703</v>
      </c>
      <c r="AF98" s="17">
        <v>-9.6540806105874299</v>
      </c>
      <c r="AG98" s="17"/>
      <c r="AH98" s="17"/>
      <c r="AI98" s="18"/>
      <c r="AJ98" s="70">
        <f t="shared" si="26"/>
        <v>2458217.2999769999</v>
      </c>
      <c r="AK98" s="17">
        <v>-10.197633974963599</v>
      </c>
      <c r="AL98" s="17">
        <v>-9.6775831779973807</v>
      </c>
      <c r="AM98" s="17">
        <v>-11.332275728794</v>
      </c>
      <c r="AN98" s="17">
        <v>-10.207208255387901</v>
      </c>
      <c r="AO98" s="17">
        <v>-9.8004688732776106</v>
      </c>
      <c r="AP98" s="17">
        <v>-11.1295680547939</v>
      </c>
      <c r="AQ98" s="17">
        <v>-9.1884693380981908</v>
      </c>
      <c r="AR98" s="17">
        <v>-9.1183563600613198</v>
      </c>
      <c r="AS98" s="17"/>
      <c r="AT98" s="17"/>
      <c r="AU98" s="18"/>
      <c r="AV98" s="72"/>
      <c r="AW98" s="72"/>
      <c r="AX98" s="100">
        <f t="shared" si="6"/>
        <v>27582.524125319665</v>
      </c>
      <c r="AY98" s="100">
        <f t="shared" si="7"/>
        <v>14372.814717648389</v>
      </c>
      <c r="AZ98" s="100">
        <f t="shared" si="8"/>
        <v>72992.274401183415</v>
      </c>
      <c r="BA98" s="100">
        <f t="shared" si="9"/>
        <v>26414.755462727859</v>
      </c>
      <c r="BB98" s="100">
        <f t="shared" si="10"/>
        <v>15773.668678973117</v>
      </c>
      <c r="BC98" s="100">
        <f t="shared" si="11"/>
        <v>56698.195895801371</v>
      </c>
      <c r="BD98" s="100">
        <f t="shared" si="12"/>
        <v>10064.422604880294</v>
      </c>
      <c r="BE98" s="100">
        <f t="shared" si="13"/>
        <v>8828.0730838850614</v>
      </c>
      <c r="BF98" s="100" t="str">
        <f t="shared" si="14"/>
        <v/>
      </c>
      <c r="BG98" s="100" t="str">
        <f t="shared" si="15"/>
        <v/>
      </c>
      <c r="BH98" s="100" t="str">
        <f t="shared" si="16"/>
        <v/>
      </c>
      <c r="BI98" s="72"/>
      <c r="BJ98" s="72"/>
      <c r="BK98" s="72">
        <f t="shared" si="27"/>
        <v>-11.101585016776719</v>
      </c>
      <c r="BL98" s="72">
        <f t="shared" si="28"/>
        <v>-10.393854567628241</v>
      </c>
      <c r="BM98" s="72">
        <f t="shared" si="29"/>
        <v>-12.158192240626901</v>
      </c>
      <c r="BN98" s="72">
        <f t="shared" si="30"/>
        <v>-11.054616486291117</v>
      </c>
      <c r="BO98" s="72">
        <f t="shared" si="31"/>
        <v>-10.4948317859117</v>
      </c>
      <c r="BP98" s="72">
        <f t="shared" si="32"/>
        <v>-11.883923100276201</v>
      </c>
      <c r="BQ98" s="72">
        <f t="shared" si="33"/>
        <v>-10.00697216124915</v>
      </c>
      <c r="BR98" s="72">
        <f t="shared" si="34"/>
        <v>-9.8646647996123011</v>
      </c>
      <c r="BS98" s="72" t="str">
        <f t="shared" si="35"/>
        <v/>
      </c>
      <c r="BT98" s="72" t="str">
        <f t="shared" si="36"/>
        <v/>
      </c>
      <c r="BU98" s="72" t="str">
        <f t="shared" si="37"/>
        <v/>
      </c>
      <c r="BV98" s="72"/>
      <c r="BW98" s="72"/>
      <c r="BX98" s="97">
        <f t="shared" si="38"/>
        <v>11.269281745551178</v>
      </c>
      <c r="BY98" s="97">
        <f t="shared" si="39"/>
        <v>2.4732097755987004E-2</v>
      </c>
      <c r="BZ98" s="97">
        <f t="shared" si="40"/>
        <v>11.246607223850182</v>
      </c>
      <c r="CA98" s="97">
        <f t="shared" si="41"/>
        <v>11.265031469514398</v>
      </c>
      <c r="CB98" s="97">
        <f t="shared" si="42"/>
        <v>11.29824676913498</v>
      </c>
      <c r="CC98" s="97">
        <f t="shared" si="43"/>
        <v>11.250338083499482</v>
      </c>
      <c r="CD98" s="97">
        <f t="shared" si="44"/>
        <v>11.253387144472432</v>
      </c>
      <c r="CE98" s="97">
        <f t="shared" si="45"/>
        <v>11.302079782835582</v>
      </c>
      <c r="CF98" s="97" t="str">
        <f t="shared" si="46"/>
        <v/>
      </c>
      <c r="CG98" s="97" t="str">
        <f t="shared" si="47"/>
        <v/>
      </c>
      <c r="CH98" s="97" t="str">
        <f t="shared" si="48"/>
        <v/>
      </c>
      <c r="CI98" s="72"/>
      <c r="CJ98" s="72"/>
      <c r="CK98" s="97">
        <f t="shared" si="49"/>
        <v>11.977012194699654</v>
      </c>
      <c r="CL98" s="97">
        <f t="shared" si="50"/>
        <v>2.4732097755987004E-2</v>
      </c>
      <c r="CM98" s="72">
        <f t="shared" si="51"/>
        <v>11.95433767299866</v>
      </c>
      <c r="CN98" s="72">
        <f t="shared" si="52"/>
        <v>11.972761918662876</v>
      </c>
      <c r="CO98" s="72">
        <f t="shared" si="53"/>
        <v>12.005977218283459</v>
      </c>
      <c r="CP98" s="72">
        <f t="shared" si="54"/>
        <v>11.95806853264796</v>
      </c>
      <c r="CQ98" s="72">
        <f t="shared" si="55"/>
        <v>11.96111759362091</v>
      </c>
      <c r="CR98" s="72">
        <f t="shared" si="56"/>
        <v>12.00981023198406</v>
      </c>
      <c r="CS98" s="72" t="str">
        <f t="shared" si="57"/>
        <v/>
      </c>
      <c r="CT98" s="72" t="str">
        <f t="shared" si="58"/>
        <v/>
      </c>
      <c r="CU98" s="72" t="str">
        <f t="shared" si="59"/>
        <v/>
      </c>
    </row>
    <row r="99" spans="1:99" x14ac:dyDescent="0.2">
      <c r="A99" s="74">
        <v>64</v>
      </c>
      <c r="B99" s="79">
        <f>IF(AND($B$3&lt;&gt;"",$C$3&lt;&gt;"",$B$4&lt;&gt;"",$C$4&lt;&gt;"",L99&lt;&gt;""),AirMass($B$3,$C$3,$B$4,$C$4,L99),"")</f>
        <v>1.0155872941547457</v>
      </c>
      <c r="C99" s="81">
        <f t="shared" si="20"/>
        <v>2458217.3004749999</v>
      </c>
      <c r="D99" s="93">
        <f t="shared" si="21"/>
        <v>11.291002766723539</v>
      </c>
      <c r="E99" s="97">
        <f t="shared" si="22"/>
        <v>1.8285468037860686E-2</v>
      </c>
      <c r="F99" s="97"/>
      <c r="G99" s="98">
        <f t="shared" si="23"/>
        <v>11.985970264580986</v>
      </c>
      <c r="H99" s="97">
        <f t="shared" si="24"/>
        <v>1.8285468037860686E-2</v>
      </c>
      <c r="I99" s="72"/>
      <c r="J99" s="99">
        <f t="shared" si="25"/>
        <v>6</v>
      </c>
      <c r="K99" s="72"/>
      <c r="L99" s="16">
        <v>2458217.3004749999</v>
      </c>
      <c r="M99" s="17">
        <v>-11.1220741976186</v>
      </c>
      <c r="N99" s="17">
        <v>-10.3084169440103</v>
      </c>
      <c r="O99" s="17">
        <v>-12.1663289343354</v>
      </c>
      <c r="P99" s="17">
        <v>-11.076672765671701</v>
      </c>
      <c r="Q99" s="17">
        <v>-10.428315738058201</v>
      </c>
      <c r="R99" s="17">
        <v>-11.8637985483862</v>
      </c>
      <c r="S99" s="17">
        <v>-9.9987705340361401</v>
      </c>
      <c r="T99" s="17">
        <v>-9.8026313547483408</v>
      </c>
      <c r="U99" s="17"/>
      <c r="V99" s="17"/>
      <c r="W99" s="17"/>
      <c r="X99" s="70">
        <f t="shared" si="5"/>
        <v>2458217.3004749999</v>
      </c>
      <c r="Y99" s="17">
        <v>-10.9522628007285</v>
      </c>
      <c r="Z99" s="17">
        <v>-9.7449094588674807</v>
      </c>
      <c r="AA99" s="17">
        <v>-11.7546568678816</v>
      </c>
      <c r="AB99" s="17">
        <v>-10.706803129292201</v>
      </c>
      <c r="AC99" s="17">
        <v>-9.8461722662419096</v>
      </c>
      <c r="AD99" s="17">
        <v>-11.3543213975169</v>
      </c>
      <c r="AE99" s="17">
        <v>-9.5290301989143202</v>
      </c>
      <c r="AF99" s="17">
        <v>-9.54236345671824</v>
      </c>
      <c r="AG99" s="17"/>
      <c r="AH99" s="17"/>
      <c r="AI99" s="18"/>
      <c r="AJ99" s="70">
        <f t="shared" si="26"/>
        <v>2458217.3004749999</v>
      </c>
      <c r="AK99" s="17">
        <v>-10.1444291836661</v>
      </c>
      <c r="AL99" s="17">
        <v>-9.7336175728634604</v>
      </c>
      <c r="AM99" s="17">
        <v>-11.326491647939999</v>
      </c>
      <c r="AN99" s="17">
        <v>-10.1294211548483</v>
      </c>
      <c r="AO99" s="17">
        <v>-9.7566047242939806</v>
      </c>
      <c r="AP99" s="17">
        <v>-11.1018801702758</v>
      </c>
      <c r="AQ99" s="17">
        <v>-9.1267682058403192</v>
      </c>
      <c r="AR99" s="17">
        <v>-9.0047844096613296</v>
      </c>
      <c r="AS99" s="17"/>
      <c r="AT99" s="17"/>
      <c r="AU99" s="18"/>
      <c r="AV99" s="72"/>
      <c r="AW99" s="72"/>
      <c r="AX99" s="100">
        <f t="shared" si="6"/>
        <v>27018.520803497224</v>
      </c>
      <c r="AY99" s="100">
        <f t="shared" si="7"/>
        <v>14245.397416922553</v>
      </c>
      <c r="AZ99" s="100">
        <f t="shared" si="8"/>
        <v>74506.000358765828</v>
      </c>
      <c r="BA99" s="100">
        <f t="shared" si="9"/>
        <v>26786.269833213941</v>
      </c>
      <c r="BB99" s="100">
        <f t="shared" si="10"/>
        <v>15696.753706218087</v>
      </c>
      <c r="BC99" s="100">
        <f t="shared" si="11"/>
        <v>57660.620160085375</v>
      </c>
      <c r="BD99" s="100">
        <f t="shared" si="12"/>
        <v>10147.076191908964</v>
      </c>
      <c r="BE99" s="100">
        <f t="shared" si="13"/>
        <v>8326.1166087138154</v>
      </c>
      <c r="BF99" s="100" t="str">
        <f t="shared" si="14"/>
        <v/>
      </c>
      <c r="BG99" s="100" t="str">
        <f t="shared" si="15"/>
        <v/>
      </c>
      <c r="BH99" s="100" t="str">
        <f t="shared" si="16"/>
        <v/>
      </c>
      <c r="BI99" s="72"/>
      <c r="BJ99" s="72"/>
      <c r="BK99" s="72">
        <f t="shared" si="27"/>
        <v>-11.079153921997822</v>
      </c>
      <c r="BL99" s="72">
        <f t="shared" si="28"/>
        <v>-10.384186424140376</v>
      </c>
      <c r="BM99" s="72">
        <f t="shared" si="29"/>
        <v>-12.180478125419869</v>
      </c>
      <c r="BN99" s="72">
        <f t="shared" si="30"/>
        <v>-11.069780598536777</v>
      </c>
      <c r="BO99" s="72">
        <f t="shared" si="31"/>
        <v>-10.489524609804374</v>
      </c>
      <c r="BP99" s="72">
        <f t="shared" si="32"/>
        <v>-11.902198272664924</v>
      </c>
      <c r="BQ99" s="72">
        <f t="shared" si="33"/>
        <v>-10.015852303494128</v>
      </c>
      <c r="BR99" s="72">
        <f t="shared" si="34"/>
        <v>-9.8011062224080998</v>
      </c>
      <c r="BS99" s="72" t="str">
        <f t="shared" si="35"/>
        <v/>
      </c>
      <c r="BT99" s="72" t="str">
        <f t="shared" si="36"/>
        <v/>
      </c>
      <c r="BU99" s="72" t="str">
        <f t="shared" si="37"/>
        <v/>
      </c>
      <c r="BV99" s="72"/>
      <c r="BW99" s="72"/>
      <c r="BX99" s="97">
        <f t="shared" si="38"/>
        <v>11.291002766723539</v>
      </c>
      <c r="BY99" s="97">
        <f t="shared" si="39"/>
        <v>1.8285468037860686E-2</v>
      </c>
      <c r="BZ99" s="97">
        <f t="shared" si="40"/>
        <v>11.291324203422047</v>
      </c>
      <c r="CA99" s="97">
        <f t="shared" si="41"/>
        <v>11.302626676538955</v>
      </c>
      <c r="CB99" s="97">
        <f t="shared" si="42"/>
        <v>11.315370687806551</v>
      </c>
      <c r="CC99" s="97">
        <f t="shared" si="43"/>
        <v>11.291044350667102</v>
      </c>
      <c r="CD99" s="97">
        <f t="shared" si="44"/>
        <v>11.284698381496307</v>
      </c>
      <c r="CE99" s="97">
        <f t="shared" si="45"/>
        <v>11.260952300410278</v>
      </c>
      <c r="CF99" s="97" t="str">
        <f t="shared" si="46"/>
        <v/>
      </c>
      <c r="CG99" s="97" t="str">
        <f t="shared" si="47"/>
        <v/>
      </c>
      <c r="CH99" s="97" t="str">
        <f t="shared" si="48"/>
        <v/>
      </c>
      <c r="CI99" s="72"/>
      <c r="CJ99" s="72"/>
      <c r="CK99" s="97">
        <f t="shared" si="49"/>
        <v>11.985970264580986</v>
      </c>
      <c r="CL99" s="97">
        <f t="shared" si="50"/>
        <v>1.8285468037860686E-2</v>
      </c>
      <c r="CM99" s="72">
        <f t="shared" si="51"/>
        <v>11.986291701279493</v>
      </c>
      <c r="CN99" s="72">
        <f t="shared" si="52"/>
        <v>11.997594174396401</v>
      </c>
      <c r="CO99" s="72">
        <f t="shared" si="53"/>
        <v>12.010338185663997</v>
      </c>
      <c r="CP99" s="72">
        <f t="shared" si="54"/>
        <v>11.986011848524548</v>
      </c>
      <c r="CQ99" s="72">
        <f t="shared" si="55"/>
        <v>11.979665879353753</v>
      </c>
      <c r="CR99" s="72">
        <f t="shared" si="56"/>
        <v>11.955919798267724</v>
      </c>
      <c r="CS99" s="72" t="str">
        <f t="shared" si="57"/>
        <v/>
      </c>
      <c r="CT99" s="72" t="str">
        <f t="shared" si="58"/>
        <v/>
      </c>
      <c r="CU99" s="72" t="str">
        <f t="shared" si="59"/>
        <v/>
      </c>
    </row>
    <row r="100" spans="1:99" x14ac:dyDescent="0.2">
      <c r="A100" s="74">
        <v>65</v>
      </c>
      <c r="B100" s="79">
        <f>IF(AND($B$3&lt;&gt;"",$C$3&lt;&gt;"",$B$4&lt;&gt;"",$C$4&lt;&gt;"",L100&lt;&gt;""),AirMass($B$3,$C$3,$B$4,$C$4,L100),"")</f>
        <v>1.0158860891930093</v>
      </c>
      <c r="C100" s="81">
        <f t="shared" si="20"/>
        <v>2458217.3009720002</v>
      </c>
      <c r="D100" s="93">
        <f t="shared" si="21"/>
        <v>11.287035482978659</v>
      </c>
      <c r="E100" s="97">
        <f t="shared" si="22"/>
        <v>1.7415143628622766E-2</v>
      </c>
      <c r="F100" s="97"/>
      <c r="G100" s="98">
        <f t="shared" si="23"/>
        <v>11.997149700659003</v>
      </c>
      <c r="H100" s="97">
        <f t="shared" si="24"/>
        <v>1.7415143628622769E-2</v>
      </c>
      <c r="I100" s="72"/>
      <c r="J100" s="99">
        <f t="shared" si="25"/>
        <v>6</v>
      </c>
      <c r="K100" s="72"/>
      <c r="L100" s="16">
        <v>2458217.3009720002</v>
      </c>
      <c r="M100" s="17">
        <v>-11.112733022330399</v>
      </c>
      <c r="N100" s="17">
        <v>-10.303561943739</v>
      </c>
      <c r="O100" s="17">
        <v>-12.1578731227461</v>
      </c>
      <c r="P100" s="17">
        <v>-11.029024292393601</v>
      </c>
      <c r="Q100" s="17">
        <v>-10.399588115480899</v>
      </c>
      <c r="R100" s="17">
        <v>-11.865475013486501</v>
      </c>
      <c r="S100" s="17">
        <v>-9.9996217482045608</v>
      </c>
      <c r="T100" s="17">
        <v>-9.8303547671178801</v>
      </c>
      <c r="U100" s="17"/>
      <c r="V100" s="17"/>
      <c r="W100" s="17"/>
      <c r="X100" s="70">
        <f t="shared" ref="X100:X163" si="60">IF(L100&lt;&gt;"",L100,"")</f>
        <v>2458217.3009720002</v>
      </c>
      <c r="Y100" s="17">
        <v>-10.9248342808035</v>
      </c>
      <c r="Z100" s="17">
        <v>-9.7777485788764906</v>
      </c>
      <c r="AA100" s="17">
        <v>-11.7399789617898</v>
      </c>
      <c r="AB100" s="17">
        <v>-10.700153413394499</v>
      </c>
      <c r="AC100" s="17">
        <v>-9.8507497930382204</v>
      </c>
      <c r="AD100" s="17">
        <v>-11.345727623148999</v>
      </c>
      <c r="AE100" s="17">
        <v>-9.4641353462380309</v>
      </c>
      <c r="AF100" s="17">
        <v>-9.5318151183484492</v>
      </c>
      <c r="AG100" s="17"/>
      <c r="AH100" s="17"/>
      <c r="AI100" s="18"/>
      <c r="AJ100" s="70">
        <f t="shared" si="26"/>
        <v>2458217.3009720002</v>
      </c>
      <c r="AK100" s="17">
        <v>-10.194017049813599</v>
      </c>
      <c r="AL100" s="17">
        <v>-9.7064237427912907</v>
      </c>
      <c r="AM100" s="17">
        <v>-11.3398606451671</v>
      </c>
      <c r="AN100" s="17">
        <v>-10.1672761632424</v>
      </c>
      <c r="AO100" s="17">
        <v>-9.7111916042123791</v>
      </c>
      <c r="AP100" s="17">
        <v>-11.1274484204181</v>
      </c>
      <c r="AQ100" s="17">
        <v>-9.2492605537907409</v>
      </c>
      <c r="AR100" s="17">
        <v>-9.0482019849635797</v>
      </c>
      <c r="AS100" s="17"/>
      <c r="AT100" s="17"/>
      <c r="AU100" s="18"/>
      <c r="AV100" s="72"/>
      <c r="AW100" s="72"/>
      <c r="AX100" s="100">
        <f t="shared" ref="AX100:AX163" si="61">IF(AND(M100&lt;&gt;"",Y100&lt;&gt;"",AK100&lt;&gt;""),10^(M100/(-2.5))+$C$18*10^(AK100/(-2.5))-$C$19*10^(Y100/(-2.5)),"")</f>
        <v>27070.327643880086</v>
      </c>
      <c r="AY100" s="100">
        <f t="shared" ref="AY100:AY163" si="62">IF(AND(N100&lt;&gt;"",Z100&lt;&gt;"",AL100&lt;&gt;""),10^(N100/(-2.5))+$C$18*10^(AL100/(-2.5))-$C$19*10^(Z100/(-2.5)),"")</f>
        <v>14074.981256680152</v>
      </c>
      <c r="AZ100" s="100">
        <f t="shared" ref="AZ100:AZ163" si="63">IF(AND(O100&lt;&gt;"",AA100&lt;&gt;"",AM100&lt;&gt;""),10^(O100/(-2.5))+$C$18*10^(AM100/(-2.5))-$C$19*10^(AA100/(-2.5)),"")</f>
        <v>74206.504768423896</v>
      </c>
      <c r="BA100" s="100">
        <f t="shared" ref="BA100:BA163" si="64">IF(AND(P100&lt;&gt;"",AB100&lt;&gt;"",AN100&lt;&gt;""),10^(P100/(-2.5))+$C$18*10^(AN100/(-2.5))-$C$19*10^(AB100/(-2.5)),"")</f>
        <v>25781.750535033607</v>
      </c>
      <c r="BB100" s="100">
        <f t="shared" ref="BB100:BB163" si="65">IF(AND(Q100&lt;&gt;"",AC100&lt;&gt;"",AO100&lt;&gt;""),10^(Q100/(-2.5))+$C$18*10^(AO100/(-2.5))-$C$19*10^(AC100/(-2.5)),"")</f>
        <v>15195.907598510101</v>
      </c>
      <c r="BC100" s="100">
        <f t="shared" ref="BC100:BC163" si="66">IF(AND(R100&lt;&gt;"",AD100&lt;&gt;"",AP100&lt;&gt;""),10^(R100/(-2.5))+$C$18*10^(AP100/(-2.5))-$C$19*10^(AD100/(-2.5)),"")</f>
        <v>58014.46641768347</v>
      </c>
      <c r="BD100" s="100">
        <f t="shared" ref="BD100:BD163" si="67">IF(AND(S100&lt;&gt;"",AE100&lt;&gt;"",AQ100&lt;&gt;""),10^(S100/(-2.5))+$C$18*10^(AQ100/(-2.5))-$C$19*10^(AE100/(-2.5)),"")</f>
        <v>10403.092415035557</v>
      </c>
      <c r="BE100" s="100">
        <f t="shared" ref="BE100:BE163" si="68">IF(AND(T100&lt;&gt;"",AF100&lt;&gt;"",AR100&lt;&gt;""),10^(T100/(-2.5))+$C$18*10^(AR100/(-2.5))-$C$19*10^(AF100/(-2.5)),"")</f>
        <v>8607.2903212651709</v>
      </c>
      <c r="BF100" s="100" t="str">
        <f t="shared" ref="BF100:BF163" si="69">IF(AND(U100&lt;&gt;"",AG100&lt;&gt;"",AS100&lt;&gt;""),10^(U100/(-2.5))+$C$18*10^(AS100/(-2.5))-$C$19*10^(AG100/(-2.5)),"")</f>
        <v/>
      </c>
      <c r="BG100" s="100" t="str">
        <f t="shared" ref="BG100:BG163" si="70">IF(AND(V100&lt;&gt;"",AH100&lt;&gt;"",AT100&lt;&gt;""),10^(V100/(-2.5))+$C$18*10^(AT100/(-2.5))-$C$19*10^(AH100/(-2.5)),"")</f>
        <v/>
      </c>
      <c r="BH100" s="100" t="str">
        <f t="shared" ref="BH100:BH163" si="71">IF(AND(W100&lt;&gt;"",AI100&lt;&gt;"",AU100&lt;&gt;""),10^(W100/(-2.5))+$C$18*10^(AU100/(-2.5))-$C$19*10^(AI100/(-2.5)),"")</f>
        <v/>
      </c>
      <c r="BI100" s="72"/>
      <c r="BJ100" s="72"/>
      <c r="BK100" s="72">
        <f t="shared" si="27"/>
        <v>-11.081233780640527</v>
      </c>
      <c r="BL100" s="72">
        <f t="shared" si="28"/>
        <v>-10.371119562960182</v>
      </c>
      <c r="BM100" s="72">
        <f t="shared" si="29"/>
        <v>-12.176104940462162</v>
      </c>
      <c r="BN100" s="72">
        <f t="shared" si="30"/>
        <v>-11.028281004604668</v>
      </c>
      <c r="BO100" s="72">
        <f t="shared" si="31"/>
        <v>-10.454316610209604</v>
      </c>
      <c r="BP100" s="72">
        <f t="shared" si="32"/>
        <v>-11.908840755544682</v>
      </c>
      <c r="BQ100" s="72">
        <f t="shared" si="33"/>
        <v>-10.042906141312711</v>
      </c>
      <c r="BR100" s="72">
        <f t="shared" si="34"/>
        <v>-9.8371661295812878</v>
      </c>
      <c r="BS100" s="72" t="str">
        <f t="shared" si="35"/>
        <v/>
      </c>
      <c r="BT100" s="72" t="str">
        <f t="shared" si="36"/>
        <v/>
      </c>
      <c r="BU100" s="72" t="str">
        <f t="shared" si="37"/>
        <v/>
      </c>
      <c r="BV100" s="72"/>
      <c r="BW100" s="72"/>
      <c r="BX100" s="97">
        <f t="shared" si="38"/>
        <v>11.287035482978659</v>
      </c>
      <c r="BY100" s="97">
        <f t="shared" si="39"/>
        <v>1.7415143628622766E-2</v>
      </c>
      <c r="BZ100" s="97">
        <f t="shared" si="40"/>
        <v>11.284871159821634</v>
      </c>
      <c r="CA100" s="97">
        <f t="shared" si="41"/>
        <v>11.25904722396414</v>
      </c>
      <c r="CB100" s="97">
        <f t="shared" si="42"/>
        <v>11.278082829569076</v>
      </c>
      <c r="CC100" s="97">
        <f t="shared" si="43"/>
        <v>11.295606974904155</v>
      </c>
      <c r="CD100" s="97">
        <f t="shared" si="44"/>
        <v>11.309672360672185</v>
      </c>
      <c r="CE100" s="97">
        <f t="shared" si="45"/>
        <v>11.29493234894076</v>
      </c>
      <c r="CF100" s="97" t="str">
        <f t="shared" si="46"/>
        <v/>
      </c>
      <c r="CG100" s="97" t="str">
        <f t="shared" si="47"/>
        <v/>
      </c>
      <c r="CH100" s="97" t="str">
        <f t="shared" si="48"/>
        <v/>
      </c>
      <c r="CI100" s="72"/>
      <c r="CJ100" s="72"/>
      <c r="CK100" s="97">
        <f t="shared" si="49"/>
        <v>11.997149700659003</v>
      </c>
      <c r="CL100" s="97">
        <f t="shared" si="50"/>
        <v>1.7415143628622769E-2</v>
      </c>
      <c r="CM100" s="72">
        <f t="shared" si="51"/>
        <v>11.99498537750198</v>
      </c>
      <c r="CN100" s="72">
        <f t="shared" si="52"/>
        <v>11.969161441644486</v>
      </c>
      <c r="CO100" s="72">
        <f t="shared" si="53"/>
        <v>11.988197047249422</v>
      </c>
      <c r="CP100" s="72">
        <f t="shared" si="54"/>
        <v>12.005721192584501</v>
      </c>
      <c r="CQ100" s="72">
        <f t="shared" si="55"/>
        <v>12.01978657835253</v>
      </c>
      <c r="CR100" s="72">
        <f t="shared" si="56"/>
        <v>12.005046566621106</v>
      </c>
      <c r="CS100" s="72" t="str">
        <f t="shared" si="57"/>
        <v/>
      </c>
      <c r="CT100" s="72" t="str">
        <f t="shared" si="58"/>
        <v/>
      </c>
      <c r="CU100" s="72" t="str">
        <f t="shared" si="59"/>
        <v/>
      </c>
    </row>
    <row r="101" spans="1:99" x14ac:dyDescent="0.2">
      <c r="A101" s="74">
        <v>66</v>
      </c>
      <c r="B101" s="79">
        <f>IF(AND($B$3&lt;&gt;"",$C$3&lt;&gt;"",$B$4&lt;&gt;"",$C$4&lt;&gt;"",L101&lt;&gt;""),AirMass($B$3,$C$3,$B$4,$C$4,L101),"")</f>
        <v>1.0161895993141159</v>
      </c>
      <c r="C101" s="81">
        <f t="shared" ref="C101:C164" si="72">IF(L101&lt;&gt;"",L101,NA())</f>
        <v>2458217.3014699998</v>
      </c>
      <c r="D101" s="93">
        <f t="shared" ref="D101:D164" si="73">BX101</f>
        <v>11.312933546156216</v>
      </c>
      <c r="E101" s="97">
        <f t="shared" ref="E101:E164" si="74">BY101</f>
        <v>2.0741004732872239E-2</v>
      </c>
      <c r="F101" s="97"/>
      <c r="G101" s="98">
        <f t="shared" ref="G101:G164" si="75">CK101</f>
        <v>11.981959318555562</v>
      </c>
      <c r="H101" s="97">
        <f t="shared" ref="H101:H164" si="76">CL101</f>
        <v>2.0741004732872239E-2</v>
      </c>
      <c r="I101" s="72"/>
      <c r="J101" s="99">
        <f t="shared" ref="J101:J164" si="77">MIN(COUNT(O$32:W$32),COUNT(O101:W101))</f>
        <v>6</v>
      </c>
      <c r="K101" s="72"/>
      <c r="L101" s="16">
        <v>2458217.3014699998</v>
      </c>
      <c r="M101" s="17">
        <v>-11.1035024268814</v>
      </c>
      <c r="N101" s="17">
        <v>-10.320775479650001</v>
      </c>
      <c r="O101" s="17">
        <v>-12.165248913250201</v>
      </c>
      <c r="P101" s="17">
        <v>-11.0665627660456</v>
      </c>
      <c r="Q101" s="17">
        <v>-10.4444547474071</v>
      </c>
      <c r="R101" s="17">
        <v>-11.8457752806905</v>
      </c>
      <c r="S101" s="17">
        <v>-9.96596244233017</v>
      </c>
      <c r="T101" s="17">
        <v>-9.8269862190074502</v>
      </c>
      <c r="U101" s="17"/>
      <c r="V101" s="17"/>
      <c r="W101" s="17"/>
      <c r="X101" s="70">
        <f t="shared" si="60"/>
        <v>2458217.3014699998</v>
      </c>
      <c r="Y101" s="17">
        <v>-10.9431194577909</v>
      </c>
      <c r="Z101" s="17">
        <v>-9.7344626549243003</v>
      </c>
      <c r="AA101" s="17">
        <v>-11.7620119927654</v>
      </c>
      <c r="AB101" s="17">
        <v>-10.7168465211503</v>
      </c>
      <c r="AC101" s="17">
        <v>-9.86658262098417</v>
      </c>
      <c r="AD101" s="17">
        <v>-11.357056693421599</v>
      </c>
      <c r="AE101" s="17">
        <v>-9.4631566017078299</v>
      </c>
      <c r="AF101" s="17">
        <v>-9.4710450741465593</v>
      </c>
      <c r="AG101" s="17"/>
      <c r="AH101" s="17"/>
      <c r="AI101" s="18"/>
      <c r="AJ101" s="70">
        <f t="shared" ref="AJ101:AJ164" si="78">IF(L101&lt;&gt;"",L101,"")</f>
        <v>2458217.3014699998</v>
      </c>
      <c r="AK101" s="17">
        <v>-10.1581862802917</v>
      </c>
      <c r="AL101" s="17">
        <v>-9.7194299403337201</v>
      </c>
      <c r="AM101" s="17">
        <v>-11.304873431226101</v>
      </c>
      <c r="AN101" s="17">
        <v>-10.130606907765999</v>
      </c>
      <c r="AO101" s="17">
        <v>-9.7780172504452896</v>
      </c>
      <c r="AP101" s="17">
        <v>-11.1150512181668</v>
      </c>
      <c r="AQ101" s="17">
        <v>-9.2944369900815609</v>
      </c>
      <c r="AR101" s="17">
        <v>-9.1046604879022794</v>
      </c>
      <c r="AS101" s="17"/>
      <c r="AT101" s="17"/>
      <c r="AU101" s="18"/>
      <c r="AV101" s="72"/>
      <c r="AW101" s="72"/>
      <c r="AX101" s="100">
        <f t="shared" si="61"/>
        <v>26629.223278966096</v>
      </c>
      <c r="AY101" s="100">
        <f t="shared" si="62"/>
        <v>14379.64585115782</v>
      </c>
      <c r="AZ101" s="100">
        <f t="shared" si="63"/>
        <v>74147.823734108286</v>
      </c>
      <c r="BA101" s="100">
        <f t="shared" si="64"/>
        <v>26504.88737148669</v>
      </c>
      <c r="BB101" s="100">
        <f t="shared" si="65"/>
        <v>15937.70234885137</v>
      </c>
      <c r="BC101" s="100">
        <f t="shared" si="66"/>
        <v>56835.99205575329</v>
      </c>
      <c r="BD101" s="100">
        <f t="shared" si="67"/>
        <v>10168.020257221469</v>
      </c>
      <c r="BE101" s="100">
        <f t="shared" si="68"/>
        <v>8723.3153820459283</v>
      </c>
      <c r="BF101" s="100" t="str">
        <f t="shared" si="69"/>
        <v/>
      </c>
      <c r="BG101" s="100" t="str">
        <f t="shared" si="70"/>
        <v/>
      </c>
      <c r="BH101" s="100" t="str">
        <f t="shared" si="71"/>
        <v/>
      </c>
      <c r="BI101" s="72"/>
      <c r="BJ101" s="72"/>
      <c r="BK101" s="72">
        <f t="shared" ref="BK101:BK164" si="79">IF(AX101&lt;&gt;"",-2.5*LOG(AX101),"")</f>
        <v>-11.063396247811726</v>
      </c>
      <c r="BL101" s="72">
        <f t="shared" ref="BL101:BL164" si="80">IF(AY101&lt;&gt;"",-2.5*LOG(AY101),"")</f>
        <v>-10.394370475412378</v>
      </c>
      <c r="BM101" s="72">
        <f t="shared" ref="BM101:BM164" si="81">IF(AZ101&lt;&gt;"",-2.5*LOG(AZ101),"")</f>
        <v>-12.175246022121796</v>
      </c>
      <c r="BN101" s="72">
        <f t="shared" ref="BN101:BN164" si="82">IF(BA101&lt;&gt;"",-2.5*LOG(BA101),"")</f>
        <v>-11.058314907743995</v>
      </c>
      <c r="BO101" s="72">
        <f t="shared" ref="BO101:BO164" si="83">IF(BB101&lt;&gt;"",-2.5*LOG(BB101),"")</f>
        <v>-10.506064279297107</v>
      </c>
      <c r="BP101" s="72">
        <f t="shared" ref="BP101:BP164" si="84">IF(BC101&lt;&gt;"",-2.5*LOG(BC101),"")</f>
        <v>-11.886558612202565</v>
      </c>
      <c r="BQ101" s="72">
        <f t="shared" ref="BQ101:BQ164" si="85">IF(BD101&lt;&gt;"",-2.5*LOG(BD101),"")</f>
        <v>-10.018091006923184</v>
      </c>
      <c r="BR101" s="72">
        <f t="shared" ref="BR101:BR164" si="86">IF(BE101&lt;&gt;"",-2.5*LOG(BE101),"")</f>
        <v>-9.8517039355189979</v>
      </c>
      <c r="BS101" s="72" t="str">
        <f t="shared" ref="BS101:BS164" si="87">IF(BF101&lt;&gt;"",-2.5*LOG(BF101),"")</f>
        <v/>
      </c>
      <c r="BT101" s="72" t="str">
        <f t="shared" ref="BT101:BT164" si="88">IF(BG101&lt;&gt;"",-2.5*LOG(BG101),"")</f>
        <v/>
      </c>
      <c r="BU101" s="72" t="str">
        <f t="shared" ref="BU101:BU164" si="89">IF(BH101&lt;&gt;"",-2.5*LOG(BH101),"")</f>
        <v/>
      </c>
      <c r="BV101" s="72"/>
      <c r="BW101" s="72"/>
      <c r="BX101" s="97">
        <f t="shared" ref="BX101:BX164" si="90">IF(COUNT(BZ101:CH101)&gt;0,AVERAGE(BZ101:CH101),"")</f>
        <v>11.312933546156216</v>
      </c>
      <c r="BY101" s="97">
        <f t="shared" ref="BY101:BY164" si="91">IF(COUNT(BZ101:CH101)&gt;1,STDEV(BZ101:CH101),"")</f>
        <v>2.0741004732872239E-2</v>
      </c>
      <c r="BZ101" s="97">
        <f t="shared" ref="BZ101:BZ164" si="92">IF(AND($BK101&lt;&gt;"",BM101&lt;&gt;"",O$32&lt;&gt;""),$BK101-BM101+O$32,"")</f>
        <v>11.301849774310069</v>
      </c>
      <c r="CA101" s="97">
        <f t="shared" ref="CA101:CA164" si="93">IF(AND($BK101&lt;&gt;"",BN101&lt;&gt;"",P$32&lt;&gt;""),$BK101-BN101+P$32,"")</f>
        <v>11.306918659932268</v>
      </c>
      <c r="CB101" s="97">
        <f t="shared" ref="CB101:CB164" si="94">IF(AND($BK101&lt;&gt;"",BO101&lt;&gt;"",Q$32&lt;&gt;""),$BK101-BO101+Q$32,"")</f>
        <v>11.34766803148538</v>
      </c>
      <c r="CC101" s="97">
        <f t="shared" ref="CC101:CC164" si="95">IF(AND($BK101&lt;&gt;"",BP101&lt;&gt;"",R$32&lt;&gt;""),$BK101-BP101+R$32,"")</f>
        <v>11.291162364390839</v>
      </c>
      <c r="CD101" s="97">
        <f t="shared" ref="CD101:CD164" si="96">IF(AND($BK101&lt;&gt;"",BQ101&lt;&gt;"",S$32&lt;&gt;""),$BK101-BQ101+S$32,"")</f>
        <v>11.302694759111459</v>
      </c>
      <c r="CE101" s="97">
        <f t="shared" ref="CE101:CE164" si="97">IF(AND($BK101&lt;&gt;"",BR101&lt;&gt;"",T$32&lt;&gt;""),$BK101-BR101+T$32,"")</f>
        <v>11.327307687707272</v>
      </c>
      <c r="CF101" s="97" t="str">
        <f t="shared" ref="CF101:CF164" si="98">IF(AND($BK101&lt;&gt;"",BS101&lt;&gt;"",U$32&lt;&gt;""),$BK101-BS101+U$32,"")</f>
        <v/>
      </c>
      <c r="CG101" s="97" t="str">
        <f t="shared" ref="CG101:CG164" si="99">IF(AND($BK101&lt;&gt;"",BT101&lt;&gt;"",V$32&lt;&gt;""),$BK101-BT101+V$32,"")</f>
        <v/>
      </c>
      <c r="CH101" s="97" t="str">
        <f t="shared" ref="CH101:CH164" si="100">IF(AND($BK101&lt;&gt;"",BU101&lt;&gt;"",W$32&lt;&gt;""),$BK101-BU101+W$32,"")</f>
        <v/>
      </c>
      <c r="CI101" s="72"/>
      <c r="CJ101" s="72"/>
      <c r="CK101" s="97">
        <f t="shared" ref="CK101:CK164" si="101">IF(COUNT(CM101:CU101)&gt;0,AVERAGE(CM101:CU101),"")</f>
        <v>11.981959318555562</v>
      </c>
      <c r="CL101" s="97">
        <f t="shared" ref="CL101:CL164" si="102">IF(COUNT(CM101:CU101)&gt;1,STDEV(CM101:CU101),"")</f>
        <v>2.0741004732872239E-2</v>
      </c>
      <c r="CM101" s="72">
        <f t="shared" ref="CM101:CM164" si="103">IF(AND($BL101&lt;&gt;"",BM101&lt;&gt;"",O$32&lt;&gt;""),$BL101-BM101+O$32,"")</f>
        <v>11.970875546709417</v>
      </c>
      <c r="CN101" s="72">
        <f t="shared" ref="CN101:CN164" si="104">IF(AND($BL101&lt;&gt;"",BN101&lt;&gt;"",P$32&lt;&gt;""),$BL101-BN101+P$32,"")</f>
        <v>11.975944432331616</v>
      </c>
      <c r="CO101" s="72">
        <f t="shared" ref="CO101:CO164" si="105">IF(AND($BL101&lt;&gt;"",BO101&lt;&gt;"",Q$32&lt;&gt;""),$BL101-BO101+Q$32,"")</f>
        <v>12.016693803884728</v>
      </c>
      <c r="CP101" s="72">
        <f t="shared" ref="CP101:CP164" si="106">IF(AND($BL101&lt;&gt;"",BP101&lt;&gt;"",R$32&lt;&gt;""),$BL101-BP101+R$32,"")</f>
        <v>11.960188136790187</v>
      </c>
      <c r="CQ101" s="72">
        <f t="shared" ref="CQ101:CQ164" si="107">IF(AND($BL101&lt;&gt;"",BQ101&lt;&gt;"",S$32&lt;&gt;""),$BL101-BQ101+S$32,"")</f>
        <v>11.971720531510806</v>
      </c>
      <c r="CR101" s="72">
        <f t="shared" ref="CR101:CR164" si="108">IF(AND($BL101&lt;&gt;"",BR101&lt;&gt;"",T$32&lt;&gt;""),$BL101-BR101+T$32,"")</f>
        <v>11.996333460106619</v>
      </c>
      <c r="CS101" s="72" t="str">
        <f t="shared" ref="CS101:CS164" si="109">IF(AND($BL101&lt;&gt;"",BS101&lt;&gt;"",U$32&lt;&gt;""),$BL101-BS101+U$32,"")</f>
        <v/>
      </c>
      <c r="CT101" s="72" t="str">
        <f t="shared" ref="CT101:CT164" si="110">IF(AND($BL101&lt;&gt;"",BT101&lt;&gt;"",V$32&lt;&gt;""),$BL101-BT101+V$32,"")</f>
        <v/>
      </c>
      <c r="CU101" s="72" t="str">
        <f t="shared" ref="CU101:CU164" si="111">IF(AND($BL101&lt;&gt;"",BU101&lt;&gt;"",W$32&lt;&gt;""),$BL101-BU101+W$32,"")</f>
        <v/>
      </c>
    </row>
    <row r="102" spans="1:99" x14ac:dyDescent="0.2">
      <c r="A102" s="74">
        <v>67</v>
      </c>
      <c r="B102" s="79">
        <f>IF(AND($B$3&lt;&gt;"",$C$3&lt;&gt;"",$B$4&lt;&gt;"",$C$4&lt;&gt;"",L102&lt;&gt;""),AirMass($B$3,$C$3,$B$4,$C$4,L102),"")</f>
        <v>1.0164978298194005</v>
      </c>
      <c r="C102" s="81">
        <f t="shared" si="72"/>
        <v>2458217.3019679999</v>
      </c>
      <c r="D102" s="93">
        <f t="shared" si="73"/>
        <v>11.273297837800138</v>
      </c>
      <c r="E102" s="97">
        <f t="shared" si="74"/>
        <v>2.3200161249782178E-2</v>
      </c>
      <c r="F102" s="97"/>
      <c r="G102" s="98">
        <f t="shared" si="75"/>
        <v>11.952100316420927</v>
      </c>
      <c r="H102" s="97">
        <f t="shared" si="76"/>
        <v>2.3200161249782178E-2</v>
      </c>
      <c r="I102" s="72"/>
      <c r="J102" s="99">
        <f t="shared" si="77"/>
        <v>6</v>
      </c>
      <c r="K102" s="72"/>
      <c r="L102" s="16">
        <v>2458217.3019679999</v>
      </c>
      <c r="M102" s="17">
        <v>-11.1273896130201</v>
      </c>
      <c r="N102" s="17">
        <v>-10.344362922569299</v>
      </c>
      <c r="O102" s="17">
        <v>-12.160943569212799</v>
      </c>
      <c r="P102" s="17">
        <v>-11.053242920727101</v>
      </c>
      <c r="Q102" s="17">
        <v>-10.422803848396001</v>
      </c>
      <c r="R102" s="17">
        <v>-11.843912430995699</v>
      </c>
      <c r="S102" s="17">
        <v>-9.9532908403386902</v>
      </c>
      <c r="T102" s="17">
        <v>-9.8790270976841992</v>
      </c>
      <c r="U102" s="17"/>
      <c r="V102" s="17"/>
      <c r="W102" s="17"/>
      <c r="X102" s="70">
        <f t="shared" si="60"/>
        <v>2458217.3019679999</v>
      </c>
      <c r="Y102" s="17">
        <v>-10.930538554566199</v>
      </c>
      <c r="Z102" s="17">
        <v>-9.6975142912903998</v>
      </c>
      <c r="AA102" s="17">
        <v>-11.7762051168311</v>
      </c>
      <c r="AB102" s="17">
        <v>-10.7213380351665</v>
      </c>
      <c r="AC102" s="17">
        <v>-9.9277265806311004</v>
      </c>
      <c r="AD102" s="17">
        <v>-11.353277220198899</v>
      </c>
      <c r="AE102" s="17">
        <v>-9.4699211740289009</v>
      </c>
      <c r="AF102" s="17">
        <v>-9.6411888438177105</v>
      </c>
      <c r="AG102" s="17"/>
      <c r="AH102" s="17"/>
      <c r="AI102" s="18"/>
      <c r="AJ102" s="70">
        <f t="shared" si="78"/>
        <v>2458217.3019679999</v>
      </c>
      <c r="AK102" s="17">
        <v>-10.176322366601999</v>
      </c>
      <c r="AL102" s="17">
        <v>-9.6822792049410005</v>
      </c>
      <c r="AM102" s="17">
        <v>-11.296758206342499</v>
      </c>
      <c r="AN102" s="17">
        <v>-10.224218017962601</v>
      </c>
      <c r="AO102" s="17">
        <v>-9.7947601405582798</v>
      </c>
      <c r="AP102" s="17">
        <v>-11.1020563231269</v>
      </c>
      <c r="AQ102" s="17">
        <v>-9.1781530617159497</v>
      </c>
      <c r="AR102" s="17">
        <v>-8.9770351112623903</v>
      </c>
      <c r="AS102" s="17"/>
      <c r="AT102" s="17"/>
      <c r="AU102" s="18"/>
      <c r="AV102" s="72"/>
      <c r="AW102" s="72"/>
      <c r="AX102" s="100">
        <f t="shared" si="61"/>
        <v>27361.791146570809</v>
      </c>
      <c r="AY102" s="100">
        <f t="shared" si="62"/>
        <v>14642.779823328174</v>
      </c>
      <c r="AZ102" s="100">
        <f t="shared" si="63"/>
        <v>73643.839021706037</v>
      </c>
      <c r="BA102" s="100">
        <f t="shared" si="64"/>
        <v>26492.469780173124</v>
      </c>
      <c r="BB102" s="100">
        <f t="shared" si="65"/>
        <v>15579.313131714795</v>
      </c>
      <c r="BC102" s="100">
        <f t="shared" si="66"/>
        <v>56658.620580264927</v>
      </c>
      <c r="BD102" s="100">
        <f t="shared" si="67"/>
        <v>9876.060672307558</v>
      </c>
      <c r="BE102" s="100">
        <f t="shared" si="68"/>
        <v>8776.5742647989136</v>
      </c>
      <c r="BF102" s="100" t="str">
        <f t="shared" si="69"/>
        <v/>
      </c>
      <c r="BG102" s="100" t="str">
        <f t="shared" si="70"/>
        <v/>
      </c>
      <c r="BH102" s="100" t="str">
        <f t="shared" si="71"/>
        <v/>
      </c>
      <c r="BI102" s="72"/>
      <c r="BJ102" s="72"/>
      <c r="BK102" s="72">
        <f t="shared" si="79"/>
        <v>-11.092861308973507</v>
      </c>
      <c r="BL102" s="72">
        <f t="shared" si="80"/>
        <v>-10.414058830352717</v>
      </c>
      <c r="BM102" s="72">
        <f t="shared" si="81"/>
        <v>-12.16784105001738</v>
      </c>
      <c r="BN102" s="72">
        <f t="shared" si="82"/>
        <v>-11.057806119025601</v>
      </c>
      <c r="BO102" s="72">
        <f t="shared" si="83"/>
        <v>-10.481370765934139</v>
      </c>
      <c r="BP102" s="72">
        <f t="shared" si="84"/>
        <v>-11.883164992277509</v>
      </c>
      <c r="BQ102" s="72">
        <f t="shared" si="85"/>
        <v>-9.9864593732508506</v>
      </c>
      <c r="BR102" s="72">
        <f t="shared" si="86"/>
        <v>-9.858312580136392</v>
      </c>
      <c r="BS102" s="72" t="str">
        <f t="shared" si="87"/>
        <v/>
      </c>
      <c r="BT102" s="72" t="str">
        <f t="shared" si="88"/>
        <v/>
      </c>
      <c r="BU102" s="72" t="str">
        <f t="shared" si="89"/>
        <v/>
      </c>
      <c r="BV102" s="72"/>
      <c r="BW102" s="72"/>
      <c r="BX102" s="97">
        <f t="shared" si="90"/>
        <v>11.273297837800138</v>
      </c>
      <c r="BY102" s="97">
        <f t="shared" si="91"/>
        <v>2.3200161249782178E-2</v>
      </c>
      <c r="BZ102" s="97">
        <f t="shared" si="92"/>
        <v>11.264979741043872</v>
      </c>
      <c r="CA102" s="97">
        <f t="shared" si="93"/>
        <v>11.276944810052093</v>
      </c>
      <c r="CB102" s="97">
        <f t="shared" si="94"/>
        <v>11.293509456960631</v>
      </c>
      <c r="CC102" s="97">
        <f t="shared" si="95"/>
        <v>11.258303683304002</v>
      </c>
      <c r="CD102" s="97">
        <f t="shared" si="96"/>
        <v>11.241598064277344</v>
      </c>
      <c r="CE102" s="97">
        <f t="shared" si="97"/>
        <v>11.304451271162884</v>
      </c>
      <c r="CF102" s="97" t="str">
        <f t="shared" si="98"/>
        <v/>
      </c>
      <c r="CG102" s="97" t="str">
        <f t="shared" si="99"/>
        <v/>
      </c>
      <c r="CH102" s="97" t="str">
        <f t="shared" si="100"/>
        <v/>
      </c>
      <c r="CI102" s="72"/>
      <c r="CJ102" s="72"/>
      <c r="CK102" s="97">
        <f t="shared" si="101"/>
        <v>11.952100316420927</v>
      </c>
      <c r="CL102" s="97">
        <f t="shared" si="102"/>
        <v>2.3200161249782178E-2</v>
      </c>
      <c r="CM102" s="72">
        <f t="shared" si="103"/>
        <v>11.943782219664662</v>
      </c>
      <c r="CN102" s="72">
        <f t="shared" si="104"/>
        <v>11.955747288672883</v>
      </c>
      <c r="CO102" s="72">
        <f t="shared" si="105"/>
        <v>11.972311935581422</v>
      </c>
      <c r="CP102" s="72">
        <f t="shared" si="106"/>
        <v>11.937106161924792</v>
      </c>
      <c r="CQ102" s="72">
        <f t="shared" si="107"/>
        <v>11.920400542898134</v>
      </c>
      <c r="CR102" s="72">
        <f t="shared" si="108"/>
        <v>11.983253749783675</v>
      </c>
      <c r="CS102" s="72" t="str">
        <f t="shared" si="109"/>
        <v/>
      </c>
      <c r="CT102" s="72" t="str">
        <f t="shared" si="110"/>
        <v/>
      </c>
      <c r="CU102" s="72" t="str">
        <f t="shared" si="111"/>
        <v/>
      </c>
    </row>
    <row r="103" spans="1:99" x14ac:dyDescent="0.2">
      <c r="A103" s="74">
        <v>68</v>
      </c>
      <c r="B103" s="79">
        <f>IF(AND($B$3&lt;&gt;"",$C$3&lt;&gt;"",$B$4&lt;&gt;"",$C$4&lt;&gt;"",L103&lt;&gt;""),AirMass($B$3,$C$3,$B$4,$C$4,L103),"")</f>
        <v>1.016810786094708</v>
      </c>
      <c r="C103" s="81">
        <f t="shared" si="72"/>
        <v>2458217.3024650002</v>
      </c>
      <c r="D103" s="93">
        <f t="shared" si="73"/>
        <v>11.283719426799264</v>
      </c>
      <c r="E103" s="97">
        <f t="shared" si="74"/>
        <v>1.7384441629571569E-2</v>
      </c>
      <c r="F103" s="97"/>
      <c r="G103" s="98">
        <f t="shared" si="75"/>
        <v>11.947316407491307</v>
      </c>
      <c r="H103" s="97">
        <f t="shared" si="76"/>
        <v>1.7384441629571572E-2</v>
      </c>
      <c r="I103" s="72"/>
      <c r="J103" s="99">
        <f t="shared" si="77"/>
        <v>6</v>
      </c>
      <c r="K103" s="72"/>
      <c r="L103" s="16">
        <v>2458217.3024650002</v>
      </c>
      <c r="M103" s="17">
        <v>-11.118895556029299</v>
      </c>
      <c r="N103" s="17">
        <v>-10.340539479604301</v>
      </c>
      <c r="O103" s="17">
        <v>-12.165722919965001</v>
      </c>
      <c r="P103" s="17">
        <v>-11.045327845905</v>
      </c>
      <c r="Q103" s="17">
        <v>-10.4111613501492</v>
      </c>
      <c r="R103" s="17">
        <v>-11.836808939830499</v>
      </c>
      <c r="S103" s="17">
        <v>-9.9946323983821301</v>
      </c>
      <c r="T103" s="17">
        <v>-9.8313088610047501</v>
      </c>
      <c r="U103" s="17"/>
      <c r="V103" s="17"/>
      <c r="W103" s="17"/>
      <c r="X103" s="70">
        <f t="shared" si="60"/>
        <v>2458217.3024650002</v>
      </c>
      <c r="Y103" s="17">
        <v>-10.929894892363</v>
      </c>
      <c r="Z103" s="17">
        <v>-9.6806534686185302</v>
      </c>
      <c r="AA103" s="17">
        <v>-11.740902115580299</v>
      </c>
      <c r="AB103" s="17">
        <v>-10.7626628244789</v>
      </c>
      <c r="AC103" s="17">
        <v>-9.8733408162036298</v>
      </c>
      <c r="AD103" s="17">
        <v>-11.342214390289501</v>
      </c>
      <c r="AE103" s="17">
        <v>-9.4449710020680797</v>
      </c>
      <c r="AF103" s="17">
        <v>-9.5477080593954806</v>
      </c>
      <c r="AG103" s="17"/>
      <c r="AH103" s="17"/>
      <c r="AI103" s="18"/>
      <c r="AJ103" s="70">
        <f t="shared" si="78"/>
        <v>2458217.3024650002</v>
      </c>
      <c r="AK103" s="17">
        <v>-10.1718762363806</v>
      </c>
      <c r="AL103" s="17">
        <v>-9.7284634906603795</v>
      </c>
      <c r="AM103" s="17">
        <v>-11.3111612350457</v>
      </c>
      <c r="AN103" s="17">
        <v>-10.173304126607199</v>
      </c>
      <c r="AO103" s="17">
        <v>-9.7818992331869907</v>
      </c>
      <c r="AP103" s="17">
        <v>-11.0929538038387</v>
      </c>
      <c r="AQ103" s="17">
        <v>-9.24093154855424</v>
      </c>
      <c r="AR103" s="17">
        <v>-9.0527931241561106</v>
      </c>
      <c r="AS103" s="17"/>
      <c r="AT103" s="17"/>
      <c r="AU103" s="18"/>
      <c r="AV103" s="72"/>
      <c r="AW103" s="72"/>
      <c r="AX103" s="100">
        <f t="shared" si="61"/>
        <v>27128.876535961885</v>
      </c>
      <c r="AY103" s="100">
        <f t="shared" si="62"/>
        <v>14722.888287237749</v>
      </c>
      <c r="AZ103" s="100">
        <f t="shared" si="63"/>
        <v>74437.069623232339</v>
      </c>
      <c r="BA103" s="100">
        <f t="shared" si="64"/>
        <v>25967.972829404971</v>
      </c>
      <c r="BB103" s="100">
        <f t="shared" si="65"/>
        <v>15481.406464181189</v>
      </c>
      <c r="BC103" s="100">
        <f t="shared" si="66"/>
        <v>56297.86490332488</v>
      </c>
      <c r="BD103" s="100">
        <f t="shared" si="67"/>
        <v>10366.14615678359</v>
      </c>
      <c r="BE103" s="100">
        <f t="shared" si="68"/>
        <v>8601.4267911648567</v>
      </c>
      <c r="BF103" s="100" t="str">
        <f t="shared" si="69"/>
        <v/>
      </c>
      <c r="BG103" s="100" t="str">
        <f t="shared" si="70"/>
        <v/>
      </c>
      <c r="BH103" s="100" t="str">
        <f t="shared" si="71"/>
        <v/>
      </c>
      <c r="BI103" s="72"/>
      <c r="BJ103" s="72"/>
      <c r="BK103" s="72">
        <f t="shared" si="79"/>
        <v>-11.083579522707067</v>
      </c>
      <c r="BL103" s="72">
        <f t="shared" si="80"/>
        <v>-10.419982542015022</v>
      </c>
      <c r="BM103" s="72">
        <f t="shared" si="81"/>
        <v>-12.179473169626471</v>
      </c>
      <c r="BN103" s="72">
        <f t="shared" si="82"/>
        <v>-11.036095120187442</v>
      </c>
      <c r="BO103" s="72">
        <f t="shared" si="83"/>
        <v>-10.474526032967635</v>
      </c>
      <c r="BP103" s="72">
        <f t="shared" si="84"/>
        <v>-11.876229811360723</v>
      </c>
      <c r="BQ103" s="72">
        <f t="shared" si="85"/>
        <v>-10.039043319631615</v>
      </c>
      <c r="BR103" s="72">
        <f t="shared" si="86"/>
        <v>-9.8364262432640945</v>
      </c>
      <c r="BS103" s="72" t="str">
        <f t="shared" si="87"/>
        <v/>
      </c>
      <c r="BT103" s="72" t="str">
        <f t="shared" si="88"/>
        <v/>
      </c>
      <c r="BU103" s="72" t="str">
        <f t="shared" si="89"/>
        <v/>
      </c>
      <c r="BV103" s="72"/>
      <c r="BW103" s="72"/>
      <c r="BX103" s="97">
        <f t="shared" si="90"/>
        <v>11.283719426799264</v>
      </c>
      <c r="BY103" s="97">
        <f t="shared" si="91"/>
        <v>1.7384441629571569E-2</v>
      </c>
      <c r="BZ103" s="97">
        <f t="shared" si="92"/>
        <v>11.285893646919403</v>
      </c>
      <c r="CA103" s="97">
        <f t="shared" si="93"/>
        <v>11.264515597480374</v>
      </c>
      <c r="CB103" s="97">
        <f t="shared" si="94"/>
        <v>11.295946510260567</v>
      </c>
      <c r="CC103" s="97">
        <f t="shared" si="95"/>
        <v>11.260650288653656</v>
      </c>
      <c r="CD103" s="97">
        <f t="shared" si="96"/>
        <v>11.303463796924548</v>
      </c>
      <c r="CE103" s="97">
        <f t="shared" si="97"/>
        <v>11.291846720557027</v>
      </c>
      <c r="CF103" s="97" t="str">
        <f t="shared" si="98"/>
        <v/>
      </c>
      <c r="CG103" s="97" t="str">
        <f t="shared" si="99"/>
        <v/>
      </c>
      <c r="CH103" s="97" t="str">
        <f t="shared" si="100"/>
        <v/>
      </c>
      <c r="CI103" s="72"/>
      <c r="CJ103" s="72"/>
      <c r="CK103" s="97">
        <f t="shared" si="101"/>
        <v>11.947316407491307</v>
      </c>
      <c r="CL103" s="97">
        <f t="shared" si="102"/>
        <v>1.7384441629571572E-2</v>
      </c>
      <c r="CM103" s="72">
        <f t="shared" si="103"/>
        <v>11.949490627611448</v>
      </c>
      <c r="CN103" s="72">
        <f t="shared" si="104"/>
        <v>11.928112578172419</v>
      </c>
      <c r="CO103" s="72">
        <f t="shared" si="105"/>
        <v>11.959543490952612</v>
      </c>
      <c r="CP103" s="72">
        <f t="shared" si="106"/>
        <v>11.924247269345701</v>
      </c>
      <c r="CQ103" s="72">
        <f t="shared" si="107"/>
        <v>11.967060777616593</v>
      </c>
      <c r="CR103" s="72">
        <f t="shared" si="108"/>
        <v>11.955443701249072</v>
      </c>
      <c r="CS103" s="72" t="str">
        <f t="shared" si="109"/>
        <v/>
      </c>
      <c r="CT103" s="72" t="str">
        <f t="shared" si="110"/>
        <v/>
      </c>
      <c r="CU103" s="72" t="str">
        <f t="shared" si="111"/>
        <v/>
      </c>
    </row>
    <row r="104" spans="1:99" x14ac:dyDescent="0.2">
      <c r="A104" s="74">
        <v>69</v>
      </c>
      <c r="B104" s="79">
        <f>IF(AND($B$3&lt;&gt;"",$C$3&lt;&gt;"",$B$4&lt;&gt;"",$C$4&lt;&gt;"",L104&lt;&gt;""),AirMass($B$3,$C$3,$B$4,$C$4,L104),"")</f>
        <v>1.0171284736105828</v>
      </c>
      <c r="C104" s="81">
        <f t="shared" si="72"/>
        <v>2458217.3029629998</v>
      </c>
      <c r="D104" s="93">
        <f t="shared" si="73"/>
        <v>11.329291188764509</v>
      </c>
      <c r="E104" s="97">
        <f t="shared" si="74"/>
        <v>4.1268337829007413E-2</v>
      </c>
      <c r="F104" s="97"/>
      <c r="G104" s="98">
        <f t="shared" si="75"/>
        <v>11.97611116366525</v>
      </c>
      <c r="H104" s="97">
        <f t="shared" si="76"/>
        <v>4.1268337829007413E-2</v>
      </c>
      <c r="I104" s="72"/>
      <c r="J104" s="99">
        <f t="shared" si="77"/>
        <v>6</v>
      </c>
      <c r="K104" s="72"/>
      <c r="L104" s="16">
        <v>2458217.3029629998</v>
      </c>
      <c r="M104" s="17">
        <v>-11.0849702890703</v>
      </c>
      <c r="N104" s="17">
        <v>-10.3177944054643</v>
      </c>
      <c r="O104" s="17">
        <v>-12.167614289721</v>
      </c>
      <c r="P104" s="17">
        <v>-11.055209882460501</v>
      </c>
      <c r="Q104" s="17">
        <v>-10.3625499719506</v>
      </c>
      <c r="R104" s="17">
        <v>-11.8531428778753</v>
      </c>
      <c r="S104" s="17">
        <v>-10.0423044780489</v>
      </c>
      <c r="T104" s="17">
        <v>-9.8751638852816104</v>
      </c>
      <c r="U104" s="17"/>
      <c r="V104" s="17"/>
      <c r="W104" s="17"/>
      <c r="X104" s="70">
        <f t="shared" si="60"/>
        <v>2458217.3029629998</v>
      </c>
      <c r="Y104" s="17">
        <v>-10.9200385987644</v>
      </c>
      <c r="Z104" s="17">
        <v>-9.6260359300497402</v>
      </c>
      <c r="AA104" s="17">
        <v>-11.780478109738199</v>
      </c>
      <c r="AB104" s="17">
        <v>-10.6445337207384</v>
      </c>
      <c r="AC104" s="17">
        <v>-9.9497098609332202</v>
      </c>
      <c r="AD104" s="17">
        <v>-11.3620440927779</v>
      </c>
      <c r="AE104" s="17">
        <v>-9.3884928075723906</v>
      </c>
      <c r="AF104" s="17">
        <v>-9.5974495146262502</v>
      </c>
      <c r="AG104" s="17"/>
      <c r="AH104" s="17"/>
      <c r="AI104" s="18"/>
      <c r="AJ104" s="70">
        <f t="shared" si="78"/>
        <v>2458217.3029629998</v>
      </c>
      <c r="AK104" s="17">
        <v>-10.1604895896616</v>
      </c>
      <c r="AL104" s="17">
        <v>-9.7139283113169004</v>
      </c>
      <c r="AM104" s="17">
        <v>-11.318780278341499</v>
      </c>
      <c r="AN104" s="17">
        <v>-10.1661643889706</v>
      </c>
      <c r="AO104" s="17">
        <v>-9.7359728584161491</v>
      </c>
      <c r="AP104" s="17">
        <v>-11.132976590010401</v>
      </c>
      <c r="AQ104" s="17">
        <v>-9.2127089604186505</v>
      </c>
      <c r="AR104" s="17">
        <v>-9.0526768774501107</v>
      </c>
      <c r="AS104" s="17"/>
      <c r="AT104" s="17"/>
      <c r="AU104" s="18"/>
      <c r="AV104" s="72"/>
      <c r="AW104" s="72"/>
      <c r="AX104" s="100">
        <f t="shared" si="61"/>
        <v>26269.51735725758</v>
      </c>
      <c r="AY104" s="100">
        <f t="shared" si="62"/>
        <v>14478.517777903229</v>
      </c>
      <c r="AZ104" s="100">
        <f t="shared" si="63"/>
        <v>74273.753400704984</v>
      </c>
      <c r="BA104" s="100">
        <f t="shared" si="64"/>
        <v>26597.401794790338</v>
      </c>
      <c r="BB104" s="100">
        <f t="shared" si="65"/>
        <v>14602.862881802916</v>
      </c>
      <c r="BC104" s="100">
        <f t="shared" si="66"/>
        <v>57327.387370078344</v>
      </c>
      <c r="BD104" s="100">
        <f t="shared" si="67"/>
        <v>10832.059400140761</v>
      </c>
      <c r="BE104" s="100">
        <f t="shared" si="68"/>
        <v>8892.5361584279053</v>
      </c>
      <c r="BF104" s="100" t="str">
        <f t="shared" si="69"/>
        <v/>
      </c>
      <c r="BG104" s="100" t="str">
        <f t="shared" si="70"/>
        <v/>
      </c>
      <c r="BH104" s="100" t="str">
        <f t="shared" si="71"/>
        <v/>
      </c>
      <c r="BI104" s="72"/>
      <c r="BJ104" s="72"/>
      <c r="BK104" s="72">
        <f t="shared" si="79"/>
        <v>-11.048630234210579</v>
      </c>
      <c r="BL104" s="72">
        <f t="shared" si="80"/>
        <v>-10.401810259309837</v>
      </c>
      <c r="BM104" s="72">
        <f t="shared" si="81"/>
        <v>-12.1770884285121</v>
      </c>
      <c r="BN104" s="72">
        <f t="shared" si="82"/>
        <v>-11.062098035064734</v>
      </c>
      <c r="BO104" s="72">
        <f t="shared" si="83"/>
        <v>-10.411095018208352</v>
      </c>
      <c r="BP104" s="72">
        <f t="shared" si="84"/>
        <v>-11.895905374382048</v>
      </c>
      <c r="BQ104" s="72">
        <f t="shared" si="85"/>
        <v>-10.086777582258375</v>
      </c>
      <c r="BR104" s="72">
        <f t="shared" si="86"/>
        <v>-9.8725640994249169</v>
      </c>
      <c r="BS104" s="72" t="str">
        <f t="shared" si="87"/>
        <v/>
      </c>
      <c r="BT104" s="72" t="str">
        <f t="shared" si="88"/>
        <v/>
      </c>
      <c r="BU104" s="72" t="str">
        <f t="shared" si="89"/>
        <v/>
      </c>
      <c r="BV104" s="72"/>
      <c r="BW104" s="72"/>
      <c r="BX104" s="97">
        <f t="shared" si="90"/>
        <v>11.329291188764509</v>
      </c>
      <c r="BY104" s="97">
        <f t="shared" si="91"/>
        <v>4.1268337829007413E-2</v>
      </c>
      <c r="BZ104" s="97">
        <f t="shared" si="92"/>
        <v>11.31845819430152</v>
      </c>
      <c r="CA104" s="97">
        <f t="shared" si="93"/>
        <v>11.325467800854154</v>
      </c>
      <c r="CB104" s="97">
        <f t="shared" si="94"/>
        <v>11.267464783997772</v>
      </c>
      <c r="CC104" s="97">
        <f t="shared" si="95"/>
        <v>11.315275140171469</v>
      </c>
      <c r="CD104" s="97">
        <f t="shared" si="96"/>
        <v>11.386147348047796</v>
      </c>
      <c r="CE104" s="97">
        <f t="shared" si="97"/>
        <v>11.362933865214337</v>
      </c>
      <c r="CF104" s="97" t="str">
        <f t="shared" si="98"/>
        <v/>
      </c>
      <c r="CG104" s="97" t="str">
        <f t="shared" si="99"/>
        <v/>
      </c>
      <c r="CH104" s="97" t="str">
        <f t="shared" si="100"/>
        <v/>
      </c>
      <c r="CI104" s="72"/>
      <c r="CJ104" s="72"/>
      <c r="CK104" s="97">
        <f t="shared" si="101"/>
        <v>11.97611116366525</v>
      </c>
      <c r="CL104" s="97">
        <f t="shared" si="102"/>
        <v>4.1268337829007413E-2</v>
      </c>
      <c r="CM104" s="72">
        <f t="shared" si="103"/>
        <v>11.965278169202263</v>
      </c>
      <c r="CN104" s="72">
        <f t="shared" si="104"/>
        <v>11.972287775754896</v>
      </c>
      <c r="CO104" s="72">
        <f t="shared" si="105"/>
        <v>11.914284758898514</v>
      </c>
      <c r="CP104" s="72">
        <f t="shared" si="106"/>
        <v>11.962095115072211</v>
      </c>
      <c r="CQ104" s="72">
        <f t="shared" si="107"/>
        <v>12.032967322948538</v>
      </c>
      <c r="CR104" s="72">
        <f t="shared" si="108"/>
        <v>12.00975384011508</v>
      </c>
      <c r="CS104" s="72" t="str">
        <f t="shared" si="109"/>
        <v/>
      </c>
      <c r="CT104" s="72" t="str">
        <f t="shared" si="110"/>
        <v/>
      </c>
      <c r="CU104" s="72" t="str">
        <f t="shared" si="111"/>
        <v/>
      </c>
    </row>
    <row r="105" spans="1:99" x14ac:dyDescent="0.2">
      <c r="A105" s="74">
        <v>70</v>
      </c>
      <c r="B105" s="79">
        <f>IF(AND($B$3&lt;&gt;"",$C$3&lt;&gt;"",$B$4&lt;&gt;"",$C$4&lt;&gt;"",L105&lt;&gt;""),AirMass($B$3,$C$3,$B$4,$C$4,L105),"")</f>
        <v>1.0174508979224604</v>
      </c>
      <c r="C105" s="81">
        <f t="shared" si="72"/>
        <v>2458217.3034609999</v>
      </c>
      <c r="D105" s="93">
        <f t="shared" si="73"/>
        <v>11.289629521147335</v>
      </c>
      <c r="E105" s="97">
        <f t="shared" si="74"/>
        <v>2.3196822079188183E-2</v>
      </c>
      <c r="F105" s="97"/>
      <c r="G105" s="98">
        <f t="shared" si="75"/>
        <v>12.038767693078162</v>
      </c>
      <c r="H105" s="97">
        <f t="shared" si="76"/>
        <v>2.3196822079188183E-2</v>
      </c>
      <c r="I105" s="72"/>
      <c r="J105" s="99">
        <f t="shared" si="77"/>
        <v>6</v>
      </c>
      <c r="K105" s="72"/>
      <c r="L105" s="16">
        <v>2458217.3034609999</v>
      </c>
      <c r="M105" s="17">
        <v>-11.106670852122001</v>
      </c>
      <c r="N105" s="17">
        <v>-10.2636270974747</v>
      </c>
      <c r="O105" s="17">
        <v>-12.1470101427152</v>
      </c>
      <c r="P105" s="17">
        <v>-11.067061100403199</v>
      </c>
      <c r="Q105" s="17">
        <v>-10.4082065587729</v>
      </c>
      <c r="R105" s="17">
        <v>-11.8507583443099</v>
      </c>
      <c r="S105" s="17">
        <v>-9.9175683077906793</v>
      </c>
      <c r="T105" s="17">
        <v>-9.8069847039691798</v>
      </c>
      <c r="U105" s="17"/>
      <c r="V105" s="17"/>
      <c r="W105" s="17"/>
      <c r="X105" s="70">
        <f t="shared" si="60"/>
        <v>2458217.3034609999</v>
      </c>
      <c r="Y105" s="17">
        <v>-10.9120806492356</v>
      </c>
      <c r="Z105" s="17">
        <v>-9.7872030005179802</v>
      </c>
      <c r="AA105" s="17">
        <v>-11.7909081965252</v>
      </c>
      <c r="AB105" s="17">
        <v>-10.6504114521858</v>
      </c>
      <c r="AC105" s="17">
        <v>-9.8828873935495007</v>
      </c>
      <c r="AD105" s="17">
        <v>-11.3317125837888</v>
      </c>
      <c r="AE105" s="17">
        <v>-9.4002829792110294</v>
      </c>
      <c r="AF105" s="17">
        <v>-9.4685991145205204</v>
      </c>
      <c r="AG105" s="17"/>
      <c r="AH105" s="17"/>
      <c r="AI105" s="18"/>
      <c r="AJ105" s="70">
        <f t="shared" si="78"/>
        <v>2458217.3034609999</v>
      </c>
      <c r="AK105" s="17">
        <v>-10.1494294619239</v>
      </c>
      <c r="AL105" s="17">
        <v>-9.6460744031025207</v>
      </c>
      <c r="AM105" s="17">
        <v>-11.3502836058261</v>
      </c>
      <c r="AN105" s="17">
        <v>-10.186879396124599</v>
      </c>
      <c r="AO105" s="17">
        <v>-9.7588860124146901</v>
      </c>
      <c r="AP105" s="17">
        <v>-11.120971993470301</v>
      </c>
      <c r="AQ105" s="17">
        <v>-9.2522062505713798</v>
      </c>
      <c r="AR105" s="17">
        <v>-9.0934408375770097</v>
      </c>
      <c r="AS105" s="17"/>
      <c r="AT105" s="17"/>
      <c r="AU105" s="18"/>
      <c r="AV105" s="72"/>
      <c r="AW105" s="72"/>
      <c r="AX105" s="100">
        <f t="shared" si="61"/>
        <v>26813.783408225405</v>
      </c>
      <c r="AY105" s="100">
        <f t="shared" si="62"/>
        <v>13449.39746188412</v>
      </c>
      <c r="AZ105" s="100">
        <f t="shared" si="63"/>
        <v>73112.019353857759</v>
      </c>
      <c r="BA105" s="100">
        <f t="shared" si="64"/>
        <v>26940.643024204193</v>
      </c>
      <c r="BB105" s="100">
        <f t="shared" si="65"/>
        <v>15370.432798939864</v>
      </c>
      <c r="BC105" s="100">
        <f t="shared" si="66"/>
        <v>57297.844049462437</v>
      </c>
      <c r="BD105" s="100">
        <f t="shared" si="67"/>
        <v>9749.3785590959051</v>
      </c>
      <c r="BE105" s="100">
        <f t="shared" si="68"/>
        <v>8555.8149844555264</v>
      </c>
      <c r="BF105" s="100" t="str">
        <f t="shared" si="69"/>
        <v/>
      </c>
      <c r="BG105" s="100" t="str">
        <f t="shared" si="70"/>
        <v/>
      </c>
      <c r="BH105" s="100" t="str">
        <f t="shared" si="71"/>
        <v/>
      </c>
      <c r="BI105" s="72"/>
      <c r="BJ105" s="72"/>
      <c r="BK105" s="72">
        <f t="shared" si="79"/>
        <v>-11.070895242471979</v>
      </c>
      <c r="BL105" s="72">
        <f t="shared" si="80"/>
        <v>-10.321757070541153</v>
      </c>
      <c r="BM105" s="72">
        <f t="shared" si="81"/>
        <v>-12.159971948207351</v>
      </c>
      <c r="BN105" s="72">
        <f t="shared" si="82"/>
        <v>-11.07601989332737</v>
      </c>
      <c r="BO105" s="72">
        <f t="shared" si="83"/>
        <v>-10.466715241219276</v>
      </c>
      <c r="BP105" s="72">
        <f t="shared" si="84"/>
        <v>-11.895345702604471</v>
      </c>
      <c r="BQ105" s="72">
        <f t="shared" si="85"/>
        <v>-9.9724423348984317</v>
      </c>
      <c r="BR105" s="72">
        <f t="shared" si="86"/>
        <v>-9.8306534614589864</v>
      </c>
      <c r="BS105" s="72" t="str">
        <f t="shared" si="87"/>
        <v/>
      </c>
      <c r="BT105" s="72" t="str">
        <f t="shared" si="88"/>
        <v/>
      </c>
      <c r="BU105" s="72" t="str">
        <f t="shared" si="89"/>
        <v/>
      </c>
      <c r="BV105" s="72"/>
      <c r="BW105" s="72"/>
      <c r="BX105" s="97">
        <f t="shared" si="90"/>
        <v>11.289629521147335</v>
      </c>
      <c r="BY105" s="97">
        <f t="shared" si="91"/>
        <v>2.3196822079188183E-2</v>
      </c>
      <c r="BZ105" s="97">
        <f t="shared" si="92"/>
        <v>11.279076705735372</v>
      </c>
      <c r="CA105" s="97">
        <f t="shared" si="93"/>
        <v>11.317124650855391</v>
      </c>
      <c r="CB105" s="97">
        <f t="shared" si="94"/>
        <v>11.300819998747297</v>
      </c>
      <c r="CC105" s="97">
        <f t="shared" si="95"/>
        <v>11.292450460132493</v>
      </c>
      <c r="CD105" s="97">
        <f t="shared" si="96"/>
        <v>11.249547092426454</v>
      </c>
      <c r="CE105" s="97">
        <f t="shared" si="97"/>
        <v>11.298758218987007</v>
      </c>
      <c r="CF105" s="97" t="str">
        <f t="shared" si="98"/>
        <v/>
      </c>
      <c r="CG105" s="97" t="str">
        <f t="shared" si="99"/>
        <v/>
      </c>
      <c r="CH105" s="97" t="str">
        <f t="shared" si="100"/>
        <v/>
      </c>
      <c r="CI105" s="72"/>
      <c r="CJ105" s="72"/>
      <c r="CK105" s="97">
        <f t="shared" si="101"/>
        <v>12.038767693078162</v>
      </c>
      <c r="CL105" s="97">
        <f t="shared" si="102"/>
        <v>2.3196822079188183E-2</v>
      </c>
      <c r="CM105" s="72">
        <f t="shared" si="103"/>
        <v>12.028214877666198</v>
      </c>
      <c r="CN105" s="72">
        <f t="shared" si="104"/>
        <v>12.066262822786216</v>
      </c>
      <c r="CO105" s="72">
        <f t="shared" si="105"/>
        <v>12.049958170678122</v>
      </c>
      <c r="CP105" s="72">
        <f t="shared" si="106"/>
        <v>12.041588632063318</v>
      </c>
      <c r="CQ105" s="72">
        <f t="shared" si="107"/>
        <v>11.998685264357279</v>
      </c>
      <c r="CR105" s="72">
        <f t="shared" si="108"/>
        <v>12.047896390917833</v>
      </c>
      <c r="CS105" s="72" t="str">
        <f t="shared" si="109"/>
        <v/>
      </c>
      <c r="CT105" s="72" t="str">
        <f t="shared" si="110"/>
        <v/>
      </c>
      <c r="CU105" s="72" t="str">
        <f t="shared" si="111"/>
        <v/>
      </c>
    </row>
    <row r="106" spans="1:99" x14ac:dyDescent="0.2">
      <c r="A106" s="74">
        <v>71</v>
      </c>
      <c r="B106" s="79">
        <f>IF(AND($B$3&lt;&gt;"",$C$3&lt;&gt;"",$B$4&lt;&gt;"",$C$4&lt;&gt;"",L106&lt;&gt;""),AirMass($B$3,$C$3,$B$4,$C$4,L106),"")</f>
        <v>1.0177780646708636</v>
      </c>
      <c r="C106" s="81">
        <f t="shared" si="72"/>
        <v>2458217.3039580001</v>
      </c>
      <c r="D106" s="93">
        <f t="shared" si="73"/>
        <v>11.314719762888394</v>
      </c>
      <c r="E106" s="97">
        <f t="shared" si="74"/>
        <v>4.2779702093164056E-2</v>
      </c>
      <c r="F106" s="97"/>
      <c r="G106" s="98">
        <f t="shared" si="75"/>
        <v>12.036364601500097</v>
      </c>
      <c r="H106" s="97">
        <f t="shared" si="76"/>
        <v>4.2779702093164056E-2</v>
      </c>
      <c r="I106" s="72"/>
      <c r="J106" s="99">
        <f t="shared" si="77"/>
        <v>6</v>
      </c>
      <c r="K106" s="72"/>
      <c r="L106" s="16">
        <v>2458217.3039580001</v>
      </c>
      <c r="M106" s="17">
        <v>-11.0964907609102</v>
      </c>
      <c r="N106" s="17">
        <v>-10.2919582450264</v>
      </c>
      <c r="O106" s="17">
        <v>-12.1464551939707</v>
      </c>
      <c r="P106" s="17">
        <v>-11.0506892936609</v>
      </c>
      <c r="Q106" s="17">
        <v>-10.458390036627</v>
      </c>
      <c r="R106" s="17">
        <v>-11.8482829622869</v>
      </c>
      <c r="S106" s="17">
        <v>-9.9623974626763605</v>
      </c>
      <c r="T106" s="17">
        <v>-9.9105380094897004</v>
      </c>
      <c r="U106" s="17"/>
      <c r="V106" s="17"/>
      <c r="W106" s="17"/>
      <c r="X106" s="70">
        <f t="shared" si="60"/>
        <v>2458217.3039580001</v>
      </c>
      <c r="Y106" s="17">
        <v>-10.9180008864678</v>
      </c>
      <c r="Z106" s="17">
        <v>-9.8227829978120393</v>
      </c>
      <c r="AA106" s="17">
        <v>-11.7959837528519</v>
      </c>
      <c r="AB106" s="17">
        <v>-10.643535999380299</v>
      </c>
      <c r="AC106" s="17">
        <v>-9.80161597930101</v>
      </c>
      <c r="AD106" s="17">
        <v>-11.376961569002701</v>
      </c>
      <c r="AE106" s="17">
        <v>-9.3526806286009094</v>
      </c>
      <c r="AF106" s="17">
        <v>-9.6527805684998</v>
      </c>
      <c r="AG106" s="17"/>
      <c r="AH106" s="17"/>
      <c r="AI106" s="18"/>
      <c r="AJ106" s="70">
        <f t="shared" si="78"/>
        <v>2458217.3039580001</v>
      </c>
      <c r="AK106" s="17">
        <v>-10.2191992811946</v>
      </c>
      <c r="AL106" s="17">
        <v>-9.6660563316062706</v>
      </c>
      <c r="AM106" s="17">
        <v>-11.3059328417002</v>
      </c>
      <c r="AN106" s="17">
        <v>-10.2162715847786</v>
      </c>
      <c r="AO106" s="17">
        <v>-9.8651849192756202</v>
      </c>
      <c r="AP106" s="17">
        <v>-11.1136929950249</v>
      </c>
      <c r="AQ106" s="17">
        <v>-9.1827668660018293</v>
      </c>
      <c r="AR106" s="17">
        <v>-8.9803675721639298</v>
      </c>
      <c r="AS106" s="17"/>
      <c r="AT106" s="17"/>
      <c r="AU106" s="18"/>
      <c r="AV106" s="72"/>
      <c r="AW106" s="72"/>
      <c r="AX106" s="100">
        <f t="shared" si="61"/>
        <v>26776.814072527348</v>
      </c>
      <c r="AY106" s="100">
        <f t="shared" si="62"/>
        <v>13775.296886761633</v>
      </c>
      <c r="AZ106" s="100">
        <f t="shared" si="63"/>
        <v>72576.467265774714</v>
      </c>
      <c r="BA106" s="100">
        <f t="shared" si="64"/>
        <v>26669.340605961523</v>
      </c>
      <c r="BB106" s="100">
        <f t="shared" si="65"/>
        <v>16455.513308108915</v>
      </c>
      <c r="BC106" s="100">
        <f t="shared" si="66"/>
        <v>56822.517323462278</v>
      </c>
      <c r="BD106" s="100">
        <f t="shared" si="67"/>
        <v>10088.45585989294</v>
      </c>
      <c r="BE106" s="100">
        <f t="shared" si="68"/>
        <v>9028.5112708315137</v>
      </c>
      <c r="BF106" s="100" t="str">
        <f t="shared" si="69"/>
        <v/>
      </c>
      <c r="BG106" s="100" t="str">
        <f t="shared" si="70"/>
        <v/>
      </c>
      <c r="BH106" s="100" t="str">
        <f t="shared" si="71"/>
        <v/>
      </c>
      <c r="BI106" s="72"/>
      <c r="BJ106" s="72"/>
      <c r="BK106" s="72">
        <f t="shared" si="79"/>
        <v>-11.069397257583308</v>
      </c>
      <c r="BL106" s="72">
        <f t="shared" si="80"/>
        <v>-10.347752418971606</v>
      </c>
      <c r="BM106" s="72">
        <f t="shared" si="81"/>
        <v>-12.151989561620562</v>
      </c>
      <c r="BN106" s="72">
        <f t="shared" si="82"/>
        <v>-11.065030694949051</v>
      </c>
      <c r="BO106" s="72">
        <f t="shared" si="83"/>
        <v>-10.540778585218069</v>
      </c>
      <c r="BP106" s="72">
        <f t="shared" si="84"/>
        <v>-11.886301174288832</v>
      </c>
      <c r="BQ106" s="72">
        <f t="shared" si="85"/>
        <v>-10.009561745412123</v>
      </c>
      <c r="BR106" s="72">
        <f t="shared" si="86"/>
        <v>-9.8890403613415749</v>
      </c>
      <c r="BS106" s="72" t="str">
        <f t="shared" si="87"/>
        <v/>
      </c>
      <c r="BT106" s="72" t="str">
        <f t="shared" si="88"/>
        <v/>
      </c>
      <c r="BU106" s="72" t="str">
        <f t="shared" si="89"/>
        <v/>
      </c>
      <c r="BV106" s="72"/>
      <c r="BW106" s="72"/>
      <c r="BX106" s="97">
        <f t="shared" si="90"/>
        <v>11.314719762888394</v>
      </c>
      <c r="BY106" s="97">
        <f t="shared" si="91"/>
        <v>4.2779702093164056E-2</v>
      </c>
      <c r="BZ106" s="97">
        <f t="shared" si="92"/>
        <v>11.272592304037254</v>
      </c>
      <c r="CA106" s="97">
        <f t="shared" si="93"/>
        <v>11.307633437365743</v>
      </c>
      <c r="CB106" s="97">
        <f t="shared" si="94"/>
        <v>11.376381327634761</v>
      </c>
      <c r="CC106" s="97">
        <f t="shared" si="95"/>
        <v>11.284903916705524</v>
      </c>
      <c r="CD106" s="97">
        <f t="shared" si="96"/>
        <v>11.288164487828816</v>
      </c>
      <c r="CE106" s="97">
        <f t="shared" si="97"/>
        <v>11.358643103758267</v>
      </c>
      <c r="CF106" s="97" t="str">
        <f t="shared" si="98"/>
        <v/>
      </c>
      <c r="CG106" s="97" t="str">
        <f t="shared" si="99"/>
        <v/>
      </c>
      <c r="CH106" s="97" t="str">
        <f t="shared" si="100"/>
        <v/>
      </c>
      <c r="CI106" s="72"/>
      <c r="CJ106" s="72"/>
      <c r="CK106" s="97">
        <f t="shared" si="101"/>
        <v>12.036364601500097</v>
      </c>
      <c r="CL106" s="97">
        <f t="shared" si="102"/>
        <v>4.2779702093164056E-2</v>
      </c>
      <c r="CM106" s="72">
        <f t="shared" si="103"/>
        <v>11.994237142648956</v>
      </c>
      <c r="CN106" s="72">
        <f t="shared" si="104"/>
        <v>12.029278275977445</v>
      </c>
      <c r="CO106" s="72">
        <f t="shared" si="105"/>
        <v>12.098026166246463</v>
      </c>
      <c r="CP106" s="72">
        <f t="shared" si="106"/>
        <v>12.006548755317226</v>
      </c>
      <c r="CQ106" s="72">
        <f t="shared" si="107"/>
        <v>12.009809326440518</v>
      </c>
      <c r="CR106" s="72">
        <f t="shared" si="108"/>
        <v>12.080287942369969</v>
      </c>
      <c r="CS106" s="72" t="str">
        <f t="shared" si="109"/>
        <v/>
      </c>
      <c r="CT106" s="72" t="str">
        <f t="shared" si="110"/>
        <v/>
      </c>
      <c r="CU106" s="72" t="str">
        <f t="shared" si="111"/>
        <v/>
      </c>
    </row>
    <row r="107" spans="1:99" x14ac:dyDescent="0.2">
      <c r="A107" s="74">
        <v>72</v>
      </c>
      <c r="B107" s="79">
        <f>IF(AND($B$3&lt;&gt;"",$C$3&lt;&gt;"",$B$4&lt;&gt;"",$C$4&lt;&gt;"",L107&lt;&gt;""),AirMass($B$3,$C$3,$B$4,$C$4,L107),"")</f>
        <v>1.0181099795816004</v>
      </c>
      <c r="C107" s="81">
        <f t="shared" si="72"/>
        <v>2458217.3044560002</v>
      </c>
      <c r="D107" s="93">
        <f t="shared" si="73"/>
        <v>11.336465172601985</v>
      </c>
      <c r="E107" s="97">
        <f t="shared" si="74"/>
        <v>4.0007737086990673E-2</v>
      </c>
      <c r="F107" s="97"/>
      <c r="G107" s="98">
        <f t="shared" si="75"/>
        <v>12.004629683682111</v>
      </c>
      <c r="H107" s="97">
        <f t="shared" si="76"/>
        <v>4.0007737086990673E-2</v>
      </c>
      <c r="I107" s="72"/>
      <c r="J107" s="99">
        <f t="shared" si="77"/>
        <v>6</v>
      </c>
      <c r="K107" s="72"/>
      <c r="L107" s="16">
        <v>2458217.3044560002</v>
      </c>
      <c r="M107" s="17">
        <v>-11.088119003224699</v>
      </c>
      <c r="N107" s="17">
        <v>-10.313139804053399</v>
      </c>
      <c r="O107" s="17">
        <v>-12.1350103487407</v>
      </c>
      <c r="P107" s="17">
        <v>-11.060128879890099</v>
      </c>
      <c r="Q107" s="17">
        <v>-10.471050030432499</v>
      </c>
      <c r="R107" s="17">
        <v>-11.8425436840381</v>
      </c>
      <c r="S107" s="17">
        <v>-10.040733384135899</v>
      </c>
      <c r="T107" s="17">
        <v>-9.8633457964115596</v>
      </c>
      <c r="U107" s="17"/>
      <c r="V107" s="17"/>
      <c r="W107" s="17"/>
      <c r="X107" s="70">
        <f t="shared" si="60"/>
        <v>2458217.3044560002</v>
      </c>
      <c r="Y107" s="17">
        <v>-10.887698348950201</v>
      </c>
      <c r="Z107" s="17">
        <v>-9.7663376000738804</v>
      </c>
      <c r="AA107" s="17">
        <v>-11.8239736491111</v>
      </c>
      <c r="AB107" s="17">
        <v>-10.6872199654398</v>
      </c>
      <c r="AC107" s="17">
        <v>-9.9528144172520108</v>
      </c>
      <c r="AD107" s="17">
        <v>-11.3388973940143</v>
      </c>
      <c r="AE107" s="17">
        <v>-9.4204401974556102</v>
      </c>
      <c r="AF107" s="17">
        <v>-9.6015329312630193</v>
      </c>
      <c r="AG107" s="17"/>
      <c r="AH107" s="17"/>
      <c r="AI107" s="18"/>
      <c r="AJ107" s="70">
        <f t="shared" si="78"/>
        <v>2458217.3044560002</v>
      </c>
      <c r="AK107" s="17">
        <v>-10.080819324016</v>
      </c>
      <c r="AL107" s="17">
        <v>-9.6888272543884995</v>
      </c>
      <c r="AM107" s="17">
        <v>-11.340363576328601</v>
      </c>
      <c r="AN107" s="17">
        <v>-10.1616398223322</v>
      </c>
      <c r="AO107" s="17">
        <v>-9.7333557210851307</v>
      </c>
      <c r="AP107" s="17">
        <v>-11.117038732506</v>
      </c>
      <c r="AQ107" s="17">
        <v>-9.2720937469809304</v>
      </c>
      <c r="AR107" s="17">
        <v>-8.9359069893849306</v>
      </c>
      <c r="AS107" s="17"/>
      <c r="AT107" s="17"/>
      <c r="AU107" s="18"/>
      <c r="AV107" s="72"/>
      <c r="AW107" s="72"/>
      <c r="AX107" s="100">
        <f t="shared" si="61"/>
        <v>26219.044703162133</v>
      </c>
      <c r="AY107" s="100">
        <f t="shared" si="62"/>
        <v>14169.386918707036</v>
      </c>
      <c r="AZ107" s="100">
        <f t="shared" si="63"/>
        <v>71894.851397817838</v>
      </c>
      <c r="BA107" s="100">
        <f t="shared" si="64"/>
        <v>26556.960091108853</v>
      </c>
      <c r="BB107" s="100">
        <f t="shared" si="65"/>
        <v>16058.887907338094</v>
      </c>
      <c r="BC107" s="100">
        <f t="shared" si="66"/>
        <v>56805.295643246951</v>
      </c>
      <c r="BD107" s="100">
        <f t="shared" si="67"/>
        <v>10871.38395868392</v>
      </c>
      <c r="BE107" s="100">
        <f t="shared" si="68"/>
        <v>8652.7134466653715</v>
      </c>
      <c r="BF107" s="100" t="str">
        <f t="shared" si="69"/>
        <v/>
      </c>
      <c r="BG107" s="100" t="str">
        <f t="shared" si="70"/>
        <v/>
      </c>
      <c r="BH107" s="100" t="str">
        <f t="shared" si="71"/>
        <v/>
      </c>
      <c r="BI107" s="72"/>
      <c r="BJ107" s="72"/>
      <c r="BK107" s="72">
        <f t="shared" si="79"/>
        <v>-11.046542160061051</v>
      </c>
      <c r="BL107" s="72">
        <f t="shared" si="80"/>
        <v>-10.378377648980926</v>
      </c>
      <c r="BM107" s="72">
        <f t="shared" si="81"/>
        <v>-12.141744475971848</v>
      </c>
      <c r="BN107" s="72">
        <f t="shared" si="82"/>
        <v>-11.060445902340954</v>
      </c>
      <c r="BO107" s="72">
        <f t="shared" si="83"/>
        <v>-10.514288666735656</v>
      </c>
      <c r="BP107" s="72">
        <f t="shared" si="84"/>
        <v>-11.885972061171691</v>
      </c>
      <c r="BQ107" s="72">
        <f t="shared" si="85"/>
        <v>-10.090712086379618</v>
      </c>
      <c r="BR107" s="72">
        <f t="shared" si="86"/>
        <v>-9.8428808033784563</v>
      </c>
      <c r="BS107" s="72" t="str">
        <f t="shared" si="87"/>
        <v/>
      </c>
      <c r="BT107" s="72" t="str">
        <f t="shared" si="88"/>
        <v/>
      </c>
      <c r="BU107" s="72" t="str">
        <f t="shared" si="89"/>
        <v/>
      </c>
      <c r="BV107" s="72"/>
      <c r="BW107" s="72"/>
      <c r="BX107" s="97">
        <f t="shared" si="90"/>
        <v>11.336465172601985</v>
      </c>
      <c r="BY107" s="97">
        <f t="shared" si="91"/>
        <v>4.0007737086990673E-2</v>
      </c>
      <c r="BZ107" s="97">
        <f t="shared" si="92"/>
        <v>11.285202315910796</v>
      </c>
      <c r="CA107" s="97">
        <f t="shared" si="93"/>
        <v>11.325903742279902</v>
      </c>
      <c r="CB107" s="97">
        <f t="shared" si="94"/>
        <v>11.372746506674604</v>
      </c>
      <c r="CC107" s="97">
        <f t="shared" si="95"/>
        <v>11.307429901110639</v>
      </c>
      <c r="CD107" s="97">
        <f t="shared" si="96"/>
        <v>11.392169926318568</v>
      </c>
      <c r="CE107" s="97">
        <f t="shared" si="97"/>
        <v>11.335338643317405</v>
      </c>
      <c r="CF107" s="97" t="str">
        <f t="shared" si="98"/>
        <v/>
      </c>
      <c r="CG107" s="97" t="str">
        <f t="shared" si="99"/>
        <v/>
      </c>
      <c r="CH107" s="97" t="str">
        <f t="shared" si="100"/>
        <v/>
      </c>
      <c r="CI107" s="72"/>
      <c r="CJ107" s="72"/>
      <c r="CK107" s="97">
        <f t="shared" si="101"/>
        <v>12.004629683682111</v>
      </c>
      <c r="CL107" s="97">
        <f t="shared" si="102"/>
        <v>4.0007737086990673E-2</v>
      </c>
      <c r="CM107" s="72">
        <f t="shared" si="103"/>
        <v>11.953366826990921</v>
      </c>
      <c r="CN107" s="72">
        <f t="shared" si="104"/>
        <v>11.994068253360027</v>
      </c>
      <c r="CO107" s="72">
        <f t="shared" si="105"/>
        <v>12.040911017754729</v>
      </c>
      <c r="CP107" s="72">
        <f t="shared" si="106"/>
        <v>11.975594412190764</v>
      </c>
      <c r="CQ107" s="72">
        <f t="shared" si="107"/>
        <v>12.060334437398692</v>
      </c>
      <c r="CR107" s="72">
        <f t="shared" si="108"/>
        <v>12.00350315439753</v>
      </c>
      <c r="CS107" s="72" t="str">
        <f t="shared" si="109"/>
        <v/>
      </c>
      <c r="CT107" s="72" t="str">
        <f t="shared" si="110"/>
        <v/>
      </c>
      <c r="CU107" s="72" t="str">
        <f t="shared" si="111"/>
        <v/>
      </c>
    </row>
    <row r="108" spans="1:99" x14ac:dyDescent="0.2">
      <c r="A108" s="74">
        <v>73</v>
      </c>
      <c r="B108" s="79">
        <f>IF(AND($B$3&lt;&gt;"",$C$3&lt;&gt;"",$B$4&lt;&gt;"",$C$4&lt;&gt;"",L108&lt;&gt;""),AirMass($B$3,$C$3,$B$4,$C$4,L108),"")</f>
        <v>1.0184466484659662</v>
      </c>
      <c r="C108" s="81">
        <f t="shared" si="72"/>
        <v>2458217.3049539998</v>
      </c>
      <c r="D108" s="93">
        <f t="shared" si="73"/>
        <v>11.27783601193053</v>
      </c>
      <c r="E108" s="97">
        <f t="shared" si="74"/>
        <v>5.0868942276785914E-2</v>
      </c>
      <c r="F108" s="97"/>
      <c r="G108" s="98">
        <f t="shared" si="75"/>
        <v>11.957679576361917</v>
      </c>
      <c r="H108" s="97">
        <f t="shared" si="76"/>
        <v>5.0868942276785914E-2</v>
      </c>
      <c r="I108" s="72"/>
      <c r="J108" s="99">
        <f t="shared" si="77"/>
        <v>6</v>
      </c>
      <c r="K108" s="72"/>
      <c r="L108" s="16">
        <v>2458217.3049539998</v>
      </c>
      <c r="M108" s="17">
        <v>-11.0976422272094</v>
      </c>
      <c r="N108" s="17">
        <v>-10.3035132467207</v>
      </c>
      <c r="O108" s="17">
        <v>-12.1597329890586</v>
      </c>
      <c r="P108" s="17">
        <v>-11.0536549887265</v>
      </c>
      <c r="Q108" s="17">
        <v>-10.4397271580017</v>
      </c>
      <c r="R108" s="17">
        <v>-11.845979448148</v>
      </c>
      <c r="S108" s="17">
        <v>-9.87127476809993</v>
      </c>
      <c r="T108" s="17">
        <v>-9.8322844836421304</v>
      </c>
      <c r="U108" s="17"/>
      <c r="V108" s="17"/>
      <c r="W108" s="17"/>
      <c r="X108" s="70">
        <f t="shared" si="60"/>
        <v>2458217.3049539998</v>
      </c>
      <c r="Y108" s="17">
        <v>-10.8854357988122</v>
      </c>
      <c r="Z108" s="17">
        <v>-9.6349072529090005</v>
      </c>
      <c r="AA108" s="17">
        <v>-11.797428685510599</v>
      </c>
      <c r="AB108" s="17">
        <v>-10.719146035393001</v>
      </c>
      <c r="AC108" s="17">
        <v>-9.9326867824663996</v>
      </c>
      <c r="AD108" s="17">
        <v>-11.339996745105999</v>
      </c>
      <c r="AE108" s="17">
        <v>-9.5153978200676299</v>
      </c>
      <c r="AF108" s="17">
        <v>-9.5651870067520708</v>
      </c>
      <c r="AG108" s="17"/>
      <c r="AH108" s="17"/>
      <c r="AI108" s="18"/>
      <c r="AJ108" s="70">
        <f t="shared" si="78"/>
        <v>2458217.3049539998</v>
      </c>
      <c r="AK108" s="17">
        <v>-10.1786856352398</v>
      </c>
      <c r="AL108" s="17">
        <v>-9.7292599599389202</v>
      </c>
      <c r="AM108" s="17">
        <v>-11.3239753510256</v>
      </c>
      <c r="AN108" s="17">
        <v>-10.1550063463398</v>
      </c>
      <c r="AO108" s="17">
        <v>-9.8034386046049207</v>
      </c>
      <c r="AP108" s="17">
        <v>-11.1407831816647</v>
      </c>
      <c r="AQ108" s="17">
        <v>-9.1912072484035594</v>
      </c>
      <c r="AR108" s="17">
        <v>-8.9297978624341496</v>
      </c>
      <c r="AS108" s="17"/>
      <c r="AT108" s="17"/>
      <c r="AU108" s="18"/>
      <c r="AV108" s="72"/>
      <c r="AW108" s="72"/>
      <c r="AX108" s="100">
        <f t="shared" si="61"/>
        <v>26797.856401528086</v>
      </c>
      <c r="AY108" s="100">
        <f t="shared" si="62"/>
        <v>14327.243096551418</v>
      </c>
      <c r="AZ108" s="100">
        <f t="shared" si="63"/>
        <v>73631.912074536973</v>
      </c>
      <c r="BA108" s="100">
        <f t="shared" si="64"/>
        <v>26264.174379609507</v>
      </c>
      <c r="BB108" s="100">
        <f t="shared" si="65"/>
        <v>15824.191256761687</v>
      </c>
      <c r="BC108" s="100">
        <f t="shared" si="66"/>
        <v>57171.882296561918</v>
      </c>
      <c r="BD108" s="100">
        <f t="shared" si="67"/>
        <v>9145.1845204531855</v>
      </c>
      <c r="BE108" s="100">
        <f t="shared" si="68"/>
        <v>8442.6822370512091</v>
      </c>
      <c r="BF108" s="100" t="str">
        <f t="shared" si="69"/>
        <v/>
      </c>
      <c r="BG108" s="100" t="str">
        <f t="shared" si="70"/>
        <v/>
      </c>
      <c r="BH108" s="100" t="str">
        <f t="shared" si="71"/>
        <v/>
      </c>
      <c r="BI108" s="72"/>
      <c r="BJ108" s="72"/>
      <c r="BK108" s="72">
        <f t="shared" si="79"/>
        <v>-11.070250138969275</v>
      </c>
      <c r="BL108" s="72">
        <f t="shared" si="80"/>
        <v>-10.390406574537888</v>
      </c>
      <c r="BM108" s="72">
        <f t="shared" si="81"/>
        <v>-12.167665195971001</v>
      </c>
      <c r="BN108" s="72">
        <f t="shared" si="82"/>
        <v>-11.048409383015779</v>
      </c>
      <c r="BO108" s="72">
        <f t="shared" si="83"/>
        <v>-10.498303808303113</v>
      </c>
      <c r="BP108" s="72">
        <f t="shared" si="84"/>
        <v>-11.8929562273239</v>
      </c>
      <c r="BQ108" s="72">
        <f t="shared" si="85"/>
        <v>-9.9029811814217847</v>
      </c>
      <c r="BR108" s="72">
        <f t="shared" si="86"/>
        <v>-9.8162011093632504</v>
      </c>
      <c r="BS108" s="72" t="str">
        <f t="shared" si="87"/>
        <v/>
      </c>
      <c r="BT108" s="72" t="str">
        <f t="shared" si="88"/>
        <v/>
      </c>
      <c r="BU108" s="72" t="str">
        <f t="shared" si="89"/>
        <v/>
      </c>
      <c r="BV108" s="72"/>
      <c r="BW108" s="72"/>
      <c r="BX108" s="97">
        <f t="shared" si="90"/>
        <v>11.27783601193053</v>
      </c>
      <c r="BY108" s="97">
        <f t="shared" si="91"/>
        <v>5.0868942276785914E-2</v>
      </c>
      <c r="BZ108" s="97">
        <f t="shared" si="92"/>
        <v>11.287415057001725</v>
      </c>
      <c r="CA108" s="97">
        <f t="shared" si="93"/>
        <v>11.290159244046503</v>
      </c>
      <c r="CB108" s="97">
        <f t="shared" si="94"/>
        <v>11.333053669333838</v>
      </c>
      <c r="CC108" s="97">
        <f t="shared" si="95"/>
        <v>11.290706088354625</v>
      </c>
      <c r="CD108" s="97">
        <f t="shared" si="96"/>
        <v>11.180731042452511</v>
      </c>
      <c r="CE108" s="97">
        <f t="shared" si="97"/>
        <v>11.284950970393975</v>
      </c>
      <c r="CF108" s="97" t="str">
        <f t="shared" si="98"/>
        <v/>
      </c>
      <c r="CG108" s="97" t="str">
        <f t="shared" si="99"/>
        <v/>
      </c>
      <c r="CH108" s="97" t="str">
        <f t="shared" si="100"/>
        <v/>
      </c>
      <c r="CI108" s="72"/>
      <c r="CJ108" s="72"/>
      <c r="CK108" s="97">
        <f t="shared" si="101"/>
        <v>11.957679576361917</v>
      </c>
      <c r="CL108" s="97">
        <f t="shared" si="102"/>
        <v>5.0868942276785914E-2</v>
      </c>
      <c r="CM108" s="72">
        <f t="shared" si="103"/>
        <v>11.967258621433112</v>
      </c>
      <c r="CN108" s="72">
        <f t="shared" si="104"/>
        <v>11.97000280847789</v>
      </c>
      <c r="CO108" s="72">
        <f t="shared" si="105"/>
        <v>12.012897233765225</v>
      </c>
      <c r="CP108" s="72">
        <f t="shared" si="106"/>
        <v>11.970549652786012</v>
      </c>
      <c r="CQ108" s="72">
        <f t="shared" si="107"/>
        <v>11.860574606883898</v>
      </c>
      <c r="CR108" s="72">
        <f t="shared" si="108"/>
        <v>11.964794534825362</v>
      </c>
      <c r="CS108" s="72" t="str">
        <f t="shared" si="109"/>
        <v/>
      </c>
      <c r="CT108" s="72" t="str">
        <f t="shared" si="110"/>
        <v/>
      </c>
      <c r="CU108" s="72" t="str">
        <f t="shared" si="111"/>
        <v/>
      </c>
    </row>
    <row r="109" spans="1:99" x14ac:dyDescent="0.2">
      <c r="A109" s="74">
        <v>74</v>
      </c>
      <c r="B109" s="79">
        <f>IF(AND($B$3&lt;&gt;"",$C$3&lt;&gt;"",$B$4&lt;&gt;"",$C$4&lt;&gt;"",L109&lt;&gt;""),AirMass($B$3,$C$3,$B$4,$C$4,L109),"")</f>
        <v>1.0187880772209474</v>
      </c>
      <c r="C109" s="81">
        <f t="shared" si="72"/>
        <v>2458217.3054510001</v>
      </c>
      <c r="D109" s="93">
        <f t="shared" si="73"/>
        <v>11.304553370630172</v>
      </c>
      <c r="E109" s="97">
        <f t="shared" si="74"/>
        <v>3.1900826134883611E-2</v>
      </c>
      <c r="F109" s="97"/>
      <c r="G109" s="98">
        <f t="shared" si="75"/>
        <v>11.982320549101933</v>
      </c>
      <c r="H109" s="97">
        <f t="shared" si="76"/>
        <v>3.1900826134883611E-2</v>
      </c>
      <c r="I109" s="72"/>
      <c r="J109" s="99">
        <f t="shared" si="77"/>
        <v>6</v>
      </c>
      <c r="K109" s="72"/>
      <c r="L109" s="16">
        <v>2458217.3054510001</v>
      </c>
      <c r="M109" s="17">
        <v>-11.107022853806299</v>
      </c>
      <c r="N109" s="17">
        <v>-10.3228907239841</v>
      </c>
      <c r="O109" s="17">
        <v>-12.1506623637018</v>
      </c>
      <c r="P109" s="17">
        <v>-11.071731521192699</v>
      </c>
      <c r="Q109" s="17">
        <v>-10.4378498390794</v>
      </c>
      <c r="R109" s="17">
        <v>-11.857625737633001</v>
      </c>
      <c r="S109" s="17">
        <v>-10.0334677433253</v>
      </c>
      <c r="T109" s="17">
        <v>-9.8486174476374106</v>
      </c>
      <c r="U109" s="17"/>
      <c r="V109" s="17"/>
      <c r="W109" s="17"/>
      <c r="X109" s="70">
        <f t="shared" si="60"/>
        <v>2458217.3054510001</v>
      </c>
      <c r="Y109" s="17">
        <v>-10.867765214006299</v>
      </c>
      <c r="Z109" s="17">
        <v>-9.7456380126440791</v>
      </c>
      <c r="AA109" s="17">
        <v>-11.8005799535492</v>
      </c>
      <c r="AB109" s="17">
        <v>-10.692729284412399</v>
      </c>
      <c r="AC109" s="17">
        <v>-9.9609053364898497</v>
      </c>
      <c r="AD109" s="17">
        <v>-11.3740624249081</v>
      </c>
      <c r="AE109" s="17">
        <v>-9.3873251590667195</v>
      </c>
      <c r="AF109" s="17">
        <v>-9.5797254076608809</v>
      </c>
      <c r="AG109" s="17"/>
      <c r="AH109" s="17"/>
      <c r="AI109" s="18"/>
      <c r="AJ109" s="70">
        <f t="shared" si="78"/>
        <v>2458217.3054510001</v>
      </c>
      <c r="AK109" s="17">
        <v>-10.164087537515501</v>
      </c>
      <c r="AL109" s="17">
        <v>-9.7637634585190192</v>
      </c>
      <c r="AM109" s="17">
        <v>-11.3181480802584</v>
      </c>
      <c r="AN109" s="17">
        <v>-10.1934886930965</v>
      </c>
      <c r="AO109" s="17">
        <v>-9.7598136093266401</v>
      </c>
      <c r="AP109" s="17">
        <v>-11.085549867450601</v>
      </c>
      <c r="AQ109" s="17">
        <v>-9.2988774036662107</v>
      </c>
      <c r="AR109" s="17">
        <v>-9.0488587976363206</v>
      </c>
      <c r="AS109" s="17"/>
      <c r="AT109" s="17"/>
      <c r="AU109" s="18"/>
      <c r="AV109" s="72"/>
      <c r="AW109" s="72"/>
      <c r="AX109" s="100">
        <f t="shared" si="61"/>
        <v>27058.039390294427</v>
      </c>
      <c r="AY109" s="100">
        <f t="shared" si="62"/>
        <v>14494.03992519422</v>
      </c>
      <c r="AZ109" s="100">
        <f t="shared" si="63"/>
        <v>72934.704960847797</v>
      </c>
      <c r="BA109" s="100">
        <f t="shared" si="64"/>
        <v>26935.09141149592</v>
      </c>
      <c r="BB109" s="100">
        <f t="shared" si="65"/>
        <v>15642.420522546112</v>
      </c>
      <c r="BC109" s="100">
        <f t="shared" si="66"/>
        <v>57084.225176084226</v>
      </c>
      <c r="BD109" s="100">
        <f t="shared" si="67"/>
        <v>10878.668463209291</v>
      </c>
      <c r="BE109" s="100">
        <f t="shared" si="68"/>
        <v>8694.7589083850817</v>
      </c>
      <c r="BF109" s="100" t="str">
        <f t="shared" si="69"/>
        <v/>
      </c>
      <c r="BG109" s="100" t="str">
        <f t="shared" si="70"/>
        <v/>
      </c>
      <c r="BH109" s="100" t="str">
        <f t="shared" si="71"/>
        <v/>
      </c>
      <c r="BI109" s="72"/>
      <c r="BJ109" s="72"/>
      <c r="BK109" s="72">
        <f t="shared" si="79"/>
        <v>-11.080740811693877</v>
      </c>
      <c r="BL109" s="72">
        <f t="shared" si="80"/>
        <v>-10.402973633222114</v>
      </c>
      <c r="BM109" s="72">
        <f t="shared" si="81"/>
        <v>-12.157335576161206</v>
      </c>
      <c r="BN109" s="72">
        <f t="shared" si="82"/>
        <v>-11.075796134449774</v>
      </c>
      <c r="BO109" s="72">
        <f t="shared" si="83"/>
        <v>-10.485759892629197</v>
      </c>
      <c r="BP109" s="72">
        <f t="shared" si="84"/>
        <v>-11.891290276503671</v>
      </c>
      <c r="BQ109" s="72">
        <f t="shared" si="85"/>
        <v>-10.091439353646772</v>
      </c>
      <c r="BR109" s="72">
        <f t="shared" si="86"/>
        <v>-9.8481438605536642</v>
      </c>
      <c r="BS109" s="72" t="str">
        <f t="shared" si="87"/>
        <v/>
      </c>
      <c r="BT109" s="72" t="str">
        <f t="shared" si="88"/>
        <v/>
      </c>
      <c r="BU109" s="72" t="str">
        <f t="shared" si="89"/>
        <v/>
      </c>
      <c r="BV109" s="72"/>
      <c r="BW109" s="72"/>
      <c r="BX109" s="97">
        <f t="shared" si="90"/>
        <v>11.304553370630172</v>
      </c>
      <c r="BY109" s="97">
        <f t="shared" si="91"/>
        <v>3.1900826134883611E-2</v>
      </c>
      <c r="BZ109" s="97">
        <f t="shared" si="92"/>
        <v>11.266594764467328</v>
      </c>
      <c r="CA109" s="97">
        <f t="shared" si="93"/>
        <v>11.307055322755897</v>
      </c>
      <c r="CB109" s="97">
        <f t="shared" si="94"/>
        <v>11.310019080935319</v>
      </c>
      <c r="CC109" s="97">
        <f t="shared" si="95"/>
        <v>11.278549464809794</v>
      </c>
      <c r="CD109" s="97">
        <f t="shared" si="96"/>
        <v>11.358698541952895</v>
      </c>
      <c r="CE109" s="97">
        <f t="shared" si="97"/>
        <v>11.306403048859787</v>
      </c>
      <c r="CF109" s="97" t="str">
        <f t="shared" si="98"/>
        <v/>
      </c>
      <c r="CG109" s="97" t="str">
        <f t="shared" si="99"/>
        <v/>
      </c>
      <c r="CH109" s="97" t="str">
        <f t="shared" si="100"/>
        <v/>
      </c>
      <c r="CI109" s="72"/>
      <c r="CJ109" s="72"/>
      <c r="CK109" s="97">
        <f t="shared" si="101"/>
        <v>11.982320549101933</v>
      </c>
      <c r="CL109" s="97">
        <f t="shared" si="102"/>
        <v>3.1900826134883611E-2</v>
      </c>
      <c r="CM109" s="72">
        <f t="shared" si="103"/>
        <v>11.944361942939091</v>
      </c>
      <c r="CN109" s="72">
        <f t="shared" si="104"/>
        <v>11.98482250122766</v>
      </c>
      <c r="CO109" s="72">
        <f t="shared" si="105"/>
        <v>11.987786259407082</v>
      </c>
      <c r="CP109" s="72">
        <f t="shared" si="106"/>
        <v>11.956316643281557</v>
      </c>
      <c r="CQ109" s="72">
        <f t="shared" si="107"/>
        <v>12.036465720424658</v>
      </c>
      <c r="CR109" s="72">
        <f t="shared" si="108"/>
        <v>11.98417022733155</v>
      </c>
      <c r="CS109" s="72" t="str">
        <f t="shared" si="109"/>
        <v/>
      </c>
      <c r="CT109" s="72" t="str">
        <f t="shared" si="110"/>
        <v/>
      </c>
      <c r="CU109" s="72" t="str">
        <f t="shared" si="111"/>
        <v/>
      </c>
    </row>
    <row r="110" spans="1:99" x14ac:dyDescent="0.2">
      <c r="A110" s="74">
        <v>75</v>
      </c>
      <c r="B110" s="79">
        <f>IF(AND($B$3&lt;&gt;"",$C$3&lt;&gt;"",$B$4&lt;&gt;"",$C$4&lt;&gt;"",L110&lt;&gt;""),AirMass($B$3,$C$3,$B$4,$C$4,L110),"")</f>
        <v>1.0191342718294305</v>
      </c>
      <c r="C110" s="81">
        <f t="shared" si="72"/>
        <v>2458217.3059490002</v>
      </c>
      <c r="D110" s="93">
        <f t="shared" si="73"/>
        <v>11.321474958634886</v>
      </c>
      <c r="E110" s="97">
        <f t="shared" si="74"/>
        <v>1.7897312016240129E-2</v>
      </c>
      <c r="F110" s="97"/>
      <c r="G110" s="98">
        <f t="shared" si="75"/>
        <v>12.005630135300473</v>
      </c>
      <c r="H110" s="97">
        <f t="shared" si="76"/>
        <v>1.7897312016240133E-2</v>
      </c>
      <c r="I110" s="72"/>
      <c r="J110" s="99">
        <f t="shared" si="77"/>
        <v>6</v>
      </c>
      <c r="K110" s="72"/>
      <c r="L110" s="16">
        <v>2458217.3059490002</v>
      </c>
      <c r="M110" s="17">
        <v>-11.0862811642482</v>
      </c>
      <c r="N110" s="17">
        <v>-10.304391896219499</v>
      </c>
      <c r="O110" s="17">
        <v>-12.153541031229301</v>
      </c>
      <c r="P110" s="17">
        <v>-11.053998576497699</v>
      </c>
      <c r="Q110" s="17">
        <v>-10.4196593595279</v>
      </c>
      <c r="R110" s="17">
        <v>-11.848562234344801</v>
      </c>
      <c r="S110" s="17">
        <v>-10.0148414028533</v>
      </c>
      <c r="T110" s="17">
        <v>-9.8389488682992905</v>
      </c>
      <c r="U110" s="17"/>
      <c r="V110" s="17"/>
      <c r="W110" s="17"/>
      <c r="X110" s="70">
        <f t="shared" si="60"/>
        <v>2458217.3059490002</v>
      </c>
      <c r="Y110" s="17">
        <v>-10.8955522309599</v>
      </c>
      <c r="Z110" s="17">
        <v>-9.8047122752672298</v>
      </c>
      <c r="AA110" s="17">
        <v>-11.773292635643999</v>
      </c>
      <c r="AB110" s="17">
        <v>-10.7210267699118</v>
      </c>
      <c r="AC110" s="17">
        <v>-9.8891337137096205</v>
      </c>
      <c r="AD110" s="17">
        <v>-11.3260585504148</v>
      </c>
      <c r="AE110" s="17">
        <v>-9.4310609200981599</v>
      </c>
      <c r="AF110" s="17">
        <v>-9.5252577901828897</v>
      </c>
      <c r="AG110" s="17"/>
      <c r="AH110" s="17"/>
      <c r="AI110" s="18"/>
      <c r="AJ110" s="70">
        <f t="shared" si="78"/>
        <v>2458217.3059490002</v>
      </c>
      <c r="AK110" s="17">
        <v>-10.1227739478476</v>
      </c>
      <c r="AL110" s="17">
        <v>-9.6839225281775096</v>
      </c>
      <c r="AM110" s="17">
        <v>-11.2715730334866</v>
      </c>
      <c r="AN110" s="17">
        <v>-10.166188760239899</v>
      </c>
      <c r="AO110" s="17">
        <v>-9.7608388920471896</v>
      </c>
      <c r="AP110" s="17">
        <v>-11.1099238671623</v>
      </c>
      <c r="AQ110" s="17">
        <v>-9.1712441471626303</v>
      </c>
      <c r="AR110" s="17">
        <v>-8.9662565508889198</v>
      </c>
      <c r="AS110" s="17"/>
      <c r="AT110" s="17"/>
      <c r="AU110" s="18"/>
      <c r="AV110" s="72"/>
      <c r="AW110" s="72"/>
      <c r="AX110" s="100">
        <f t="shared" si="61"/>
        <v>26277.774011589689</v>
      </c>
      <c r="AY110" s="100">
        <f t="shared" si="62"/>
        <v>13993.504852283972</v>
      </c>
      <c r="AZ110" s="100">
        <f t="shared" si="63"/>
        <v>72928.633084508911</v>
      </c>
      <c r="BA110" s="100">
        <f t="shared" si="64"/>
        <v>26304.534888279111</v>
      </c>
      <c r="BB110" s="100">
        <f t="shared" si="65"/>
        <v>15519.221072138809</v>
      </c>
      <c r="BC110" s="100">
        <f t="shared" si="66"/>
        <v>57129.87262478983</v>
      </c>
      <c r="BD110" s="100">
        <f t="shared" si="67"/>
        <v>10468.150511030721</v>
      </c>
      <c r="BE110" s="100">
        <f t="shared" si="68"/>
        <v>8584.9843265560976</v>
      </c>
      <c r="BF110" s="100" t="str">
        <f t="shared" si="69"/>
        <v/>
      </c>
      <c r="BG110" s="100" t="str">
        <f t="shared" si="70"/>
        <v/>
      </c>
      <c r="BH110" s="100" t="str">
        <f t="shared" si="71"/>
        <v/>
      </c>
      <c r="BI110" s="72"/>
      <c r="BJ110" s="72"/>
      <c r="BK110" s="72">
        <f t="shared" si="79"/>
        <v>-11.048971433476185</v>
      </c>
      <c r="BL110" s="72">
        <f t="shared" si="80"/>
        <v>-10.364816256810595</v>
      </c>
      <c r="BM110" s="72">
        <f t="shared" si="81"/>
        <v>-12.15724518393429</v>
      </c>
      <c r="BN110" s="72">
        <f t="shared" si="82"/>
        <v>-11.050076567724156</v>
      </c>
      <c r="BO110" s="72">
        <f t="shared" si="83"/>
        <v>-10.47717479930265</v>
      </c>
      <c r="BP110" s="72">
        <f t="shared" si="84"/>
        <v>-11.892158139426158</v>
      </c>
      <c r="BQ110" s="72">
        <f t="shared" si="85"/>
        <v>-10.049674895743115</v>
      </c>
      <c r="BR110" s="72">
        <f t="shared" si="86"/>
        <v>-9.8343487665360438</v>
      </c>
      <c r="BS110" s="72" t="str">
        <f t="shared" si="87"/>
        <v/>
      </c>
      <c r="BT110" s="72" t="str">
        <f t="shared" si="88"/>
        <v/>
      </c>
      <c r="BU110" s="72" t="str">
        <f t="shared" si="89"/>
        <v/>
      </c>
      <c r="BV110" s="72"/>
      <c r="BW110" s="72"/>
      <c r="BX110" s="97">
        <f t="shared" si="90"/>
        <v>11.321474958634886</v>
      </c>
      <c r="BY110" s="97">
        <f t="shared" si="91"/>
        <v>1.7897312016240129E-2</v>
      </c>
      <c r="BZ110" s="97">
        <f t="shared" si="92"/>
        <v>11.298273750458105</v>
      </c>
      <c r="CA110" s="97">
        <f t="shared" si="93"/>
        <v>11.313105134247971</v>
      </c>
      <c r="CB110" s="97">
        <f t="shared" si="94"/>
        <v>11.333203365826465</v>
      </c>
      <c r="CC110" s="97">
        <f t="shared" si="95"/>
        <v>11.311186705949973</v>
      </c>
      <c r="CD110" s="97">
        <f t="shared" si="96"/>
        <v>11.348703462266931</v>
      </c>
      <c r="CE110" s="97">
        <f t="shared" si="97"/>
        <v>11.324377333059859</v>
      </c>
      <c r="CF110" s="97" t="str">
        <f t="shared" si="98"/>
        <v/>
      </c>
      <c r="CG110" s="97" t="str">
        <f t="shared" si="99"/>
        <v/>
      </c>
      <c r="CH110" s="97" t="str">
        <f t="shared" si="100"/>
        <v/>
      </c>
      <c r="CI110" s="72"/>
      <c r="CJ110" s="72"/>
      <c r="CK110" s="97">
        <f t="shared" si="101"/>
        <v>12.005630135300473</v>
      </c>
      <c r="CL110" s="97">
        <f t="shared" si="102"/>
        <v>1.7897312016240133E-2</v>
      </c>
      <c r="CM110" s="72">
        <f t="shared" si="103"/>
        <v>11.982428927123694</v>
      </c>
      <c r="CN110" s="72">
        <f t="shared" si="104"/>
        <v>11.99726031091356</v>
      </c>
      <c r="CO110" s="72">
        <f t="shared" si="105"/>
        <v>12.017358542492055</v>
      </c>
      <c r="CP110" s="72">
        <f t="shared" si="106"/>
        <v>11.995341882615563</v>
      </c>
      <c r="CQ110" s="72">
        <f t="shared" si="107"/>
        <v>12.03285863893252</v>
      </c>
      <c r="CR110" s="72">
        <f t="shared" si="108"/>
        <v>12.008532509725448</v>
      </c>
      <c r="CS110" s="72" t="str">
        <f t="shared" si="109"/>
        <v/>
      </c>
      <c r="CT110" s="72" t="str">
        <f t="shared" si="110"/>
        <v/>
      </c>
      <c r="CU110" s="72" t="str">
        <f t="shared" si="111"/>
        <v/>
      </c>
    </row>
    <row r="111" spans="1:99" x14ac:dyDescent="0.2">
      <c r="A111" s="74">
        <v>76</v>
      </c>
      <c r="B111" s="79">
        <f>IF(AND($B$3&lt;&gt;"",$C$3&lt;&gt;"",$B$4&lt;&gt;"",$C$4&lt;&gt;"",L111&lt;&gt;""),AirMass($B$3,$C$3,$B$4,$C$4,L111),"")</f>
        <v>1.0194852383604116</v>
      </c>
      <c r="C111" s="81">
        <f t="shared" si="72"/>
        <v>2458217.3064469998</v>
      </c>
      <c r="D111" s="93">
        <f t="shared" si="73"/>
        <v>11.313573574320481</v>
      </c>
      <c r="E111" s="97">
        <f t="shared" si="74"/>
        <v>9.6369731281094589E-3</v>
      </c>
      <c r="F111" s="97"/>
      <c r="G111" s="98">
        <f t="shared" si="75"/>
        <v>11.976168997852097</v>
      </c>
      <c r="H111" s="97">
        <f t="shared" si="76"/>
        <v>9.6369731281094589E-3</v>
      </c>
      <c r="I111" s="72"/>
      <c r="J111" s="99">
        <f t="shared" si="77"/>
        <v>6</v>
      </c>
      <c r="K111" s="72"/>
      <c r="L111" s="16">
        <v>2458217.3064469998</v>
      </c>
      <c r="M111" s="17">
        <v>-11.0762026492446</v>
      </c>
      <c r="N111" s="17">
        <v>-10.309615147760599</v>
      </c>
      <c r="O111" s="17">
        <v>-12.1582751053653</v>
      </c>
      <c r="P111" s="17">
        <v>-11.036733043993699</v>
      </c>
      <c r="Q111" s="17">
        <v>-10.412345244155301</v>
      </c>
      <c r="R111" s="17">
        <v>-11.8558884030936</v>
      </c>
      <c r="S111" s="17">
        <v>-9.9608113823172708</v>
      </c>
      <c r="T111" s="17">
        <v>-9.8191618209110096</v>
      </c>
      <c r="U111" s="17"/>
      <c r="V111" s="17"/>
      <c r="W111" s="17"/>
      <c r="X111" s="70">
        <f t="shared" si="60"/>
        <v>2458217.3064469998</v>
      </c>
      <c r="Y111" s="17">
        <v>-10.8496568539453</v>
      </c>
      <c r="Z111" s="17">
        <v>-9.7446149400244497</v>
      </c>
      <c r="AA111" s="17">
        <v>-11.7936672792059</v>
      </c>
      <c r="AB111" s="17">
        <v>-10.728488570763</v>
      </c>
      <c r="AC111" s="17">
        <v>-9.9374876156454892</v>
      </c>
      <c r="AD111" s="17">
        <v>-11.3511634460893</v>
      </c>
      <c r="AE111" s="17">
        <v>-9.4768314890890295</v>
      </c>
      <c r="AF111" s="17">
        <v>-9.6118639289802505</v>
      </c>
      <c r="AG111" s="17"/>
      <c r="AH111" s="17"/>
      <c r="AI111" s="18"/>
      <c r="AJ111" s="70">
        <f t="shared" si="78"/>
        <v>2458217.3064469998</v>
      </c>
      <c r="AK111" s="17">
        <v>-10.0872386053751</v>
      </c>
      <c r="AL111" s="17">
        <v>-9.6970246836348704</v>
      </c>
      <c r="AM111" s="17">
        <v>-11.3236497833123</v>
      </c>
      <c r="AN111" s="17">
        <v>-10.1794945780556</v>
      </c>
      <c r="AO111" s="17">
        <v>-9.68024145021751</v>
      </c>
      <c r="AP111" s="17">
        <v>-11.1132112215559</v>
      </c>
      <c r="AQ111" s="17">
        <v>-9.32871027723494</v>
      </c>
      <c r="AR111" s="17">
        <v>-8.9817945315383501</v>
      </c>
      <c r="AS111" s="17"/>
      <c r="AT111" s="17"/>
      <c r="AU111" s="18"/>
      <c r="AV111" s="72"/>
      <c r="AW111" s="72"/>
      <c r="AX111" s="100">
        <f t="shared" si="61"/>
        <v>26097.872776125136</v>
      </c>
      <c r="AY111" s="100">
        <f t="shared" si="62"/>
        <v>14176.432039320231</v>
      </c>
      <c r="AZ111" s="100">
        <f t="shared" si="63"/>
        <v>73566.636587941539</v>
      </c>
      <c r="BA111" s="100">
        <f t="shared" si="64"/>
        <v>25907.916885797396</v>
      </c>
      <c r="BB111" s="100">
        <f t="shared" si="65"/>
        <v>15152.343246637285</v>
      </c>
      <c r="BC111" s="100">
        <f t="shared" si="66"/>
        <v>57370.59235628078</v>
      </c>
      <c r="BD111" s="100">
        <f t="shared" si="67"/>
        <v>10161.02101869499</v>
      </c>
      <c r="BE111" s="100">
        <f t="shared" si="68"/>
        <v>8340.4091627943235</v>
      </c>
      <c r="BF111" s="100" t="str">
        <f t="shared" si="69"/>
        <v/>
      </c>
      <c r="BG111" s="100" t="str">
        <f t="shared" si="70"/>
        <v/>
      </c>
      <c r="BH111" s="100" t="str">
        <f t="shared" si="71"/>
        <v/>
      </c>
      <c r="BI111" s="72"/>
      <c r="BJ111" s="72"/>
      <c r="BK111" s="72">
        <f t="shared" si="79"/>
        <v>-11.041512774165575</v>
      </c>
      <c r="BL111" s="72">
        <f t="shared" si="80"/>
        <v>-10.37891735063396</v>
      </c>
      <c r="BM111" s="72">
        <f t="shared" si="81"/>
        <v>-12.16670225218698</v>
      </c>
      <c r="BN111" s="72">
        <f t="shared" si="82"/>
        <v>-11.033581237851209</v>
      </c>
      <c r="BO111" s="72">
        <f t="shared" si="83"/>
        <v>-10.451199499652226</v>
      </c>
      <c r="BP111" s="72">
        <f t="shared" si="84"/>
        <v>-11.896723335083301</v>
      </c>
      <c r="BQ111" s="72">
        <f t="shared" si="85"/>
        <v>-10.017343374324966</v>
      </c>
      <c r="BR111" s="72">
        <f t="shared" si="86"/>
        <v>-9.8029683918176627</v>
      </c>
      <c r="BS111" s="72" t="str">
        <f t="shared" si="87"/>
        <v/>
      </c>
      <c r="BT111" s="72" t="str">
        <f t="shared" si="88"/>
        <v/>
      </c>
      <c r="BU111" s="72" t="str">
        <f t="shared" si="89"/>
        <v/>
      </c>
      <c r="BV111" s="72"/>
      <c r="BW111" s="72"/>
      <c r="BX111" s="97">
        <f t="shared" si="90"/>
        <v>11.313573574320481</v>
      </c>
      <c r="BY111" s="97">
        <f t="shared" si="91"/>
        <v>9.6369731281094589E-3</v>
      </c>
      <c r="BZ111" s="97">
        <f t="shared" si="92"/>
        <v>11.315189478021404</v>
      </c>
      <c r="CA111" s="97">
        <f t="shared" si="93"/>
        <v>11.304068463685633</v>
      </c>
      <c r="CB111" s="97">
        <f t="shared" si="94"/>
        <v>11.31468672548665</v>
      </c>
      <c r="CC111" s="97">
        <f t="shared" si="95"/>
        <v>11.323210560917726</v>
      </c>
      <c r="CD111" s="97">
        <f t="shared" si="96"/>
        <v>11.323830600159392</v>
      </c>
      <c r="CE111" s="97">
        <f t="shared" si="97"/>
        <v>11.300455617652087</v>
      </c>
      <c r="CF111" s="97" t="str">
        <f t="shared" si="98"/>
        <v/>
      </c>
      <c r="CG111" s="97" t="str">
        <f t="shared" si="99"/>
        <v/>
      </c>
      <c r="CH111" s="97" t="str">
        <f t="shared" si="100"/>
        <v/>
      </c>
      <c r="CI111" s="72"/>
      <c r="CJ111" s="72"/>
      <c r="CK111" s="97">
        <f t="shared" si="101"/>
        <v>11.976168997852097</v>
      </c>
      <c r="CL111" s="97">
        <f t="shared" si="102"/>
        <v>9.6369731281094589E-3</v>
      </c>
      <c r="CM111" s="72">
        <f t="shared" si="103"/>
        <v>11.977784901553019</v>
      </c>
      <c r="CN111" s="72">
        <f t="shared" si="104"/>
        <v>11.966663887217248</v>
      </c>
      <c r="CO111" s="72">
        <f t="shared" si="105"/>
        <v>11.977282149018265</v>
      </c>
      <c r="CP111" s="72">
        <f t="shared" si="106"/>
        <v>11.985805984449341</v>
      </c>
      <c r="CQ111" s="72">
        <f t="shared" si="107"/>
        <v>11.986426023691006</v>
      </c>
      <c r="CR111" s="72">
        <f t="shared" si="108"/>
        <v>11.963051041183702</v>
      </c>
      <c r="CS111" s="72" t="str">
        <f t="shared" si="109"/>
        <v/>
      </c>
      <c r="CT111" s="72" t="str">
        <f t="shared" si="110"/>
        <v/>
      </c>
      <c r="CU111" s="72" t="str">
        <f t="shared" si="111"/>
        <v/>
      </c>
    </row>
    <row r="112" spans="1:99" x14ac:dyDescent="0.2">
      <c r="A112" s="74">
        <v>77</v>
      </c>
      <c r="B112" s="79">
        <f>IF(AND($B$3&lt;&gt;"",$C$3&lt;&gt;"",$B$4&lt;&gt;"",$C$4&lt;&gt;"",L112&lt;&gt;""),AirMass($B$3,$C$3,$B$4,$C$4,L112),"")</f>
        <v>1.0198409829692117</v>
      </c>
      <c r="C112" s="81">
        <f t="shared" si="72"/>
        <v>2458217.3069440001</v>
      </c>
      <c r="D112" s="93">
        <f t="shared" si="73"/>
        <v>11.320697206889074</v>
      </c>
      <c r="E112" s="97">
        <f t="shared" si="74"/>
        <v>1.3114242543141658E-2</v>
      </c>
      <c r="F112" s="97"/>
      <c r="G112" s="98">
        <f t="shared" si="75"/>
        <v>12.001577548925155</v>
      </c>
      <c r="H112" s="97">
        <f t="shared" si="76"/>
        <v>1.3114242543141658E-2</v>
      </c>
      <c r="I112" s="72"/>
      <c r="J112" s="99">
        <f t="shared" si="77"/>
        <v>6</v>
      </c>
      <c r="K112" s="72"/>
      <c r="L112" s="16">
        <v>2458217.3069440001</v>
      </c>
      <c r="M112" s="17">
        <v>-11.0774908376259</v>
      </c>
      <c r="N112" s="17">
        <v>-10.307131870973</v>
      </c>
      <c r="O112" s="17">
        <v>-12.1653601166683</v>
      </c>
      <c r="P112" s="17">
        <v>-11.058726160104801</v>
      </c>
      <c r="Q112" s="17">
        <v>-10.414396941653401</v>
      </c>
      <c r="R112" s="17">
        <v>-11.855482670346699</v>
      </c>
      <c r="S112" s="17">
        <v>-9.9740442146723893</v>
      </c>
      <c r="T112" s="17">
        <v>-9.8011309535475792</v>
      </c>
      <c r="U112" s="17"/>
      <c r="V112" s="17"/>
      <c r="W112" s="17"/>
      <c r="X112" s="70">
        <f t="shared" si="60"/>
        <v>2458217.3069440001</v>
      </c>
      <c r="Y112" s="17">
        <v>-10.8622979278574</v>
      </c>
      <c r="Z112" s="17">
        <v>-9.74387958380205</v>
      </c>
      <c r="AA112" s="17">
        <v>-11.7498906988539</v>
      </c>
      <c r="AB112" s="17">
        <v>-10.7177721774234</v>
      </c>
      <c r="AC112" s="17">
        <v>-9.86239196172194</v>
      </c>
      <c r="AD112" s="17">
        <v>-11.3302327955502</v>
      </c>
      <c r="AE112" s="17">
        <v>-9.3552362522601094</v>
      </c>
      <c r="AF112" s="17">
        <v>-9.5039921989725897</v>
      </c>
      <c r="AG112" s="17"/>
      <c r="AH112" s="17"/>
      <c r="AI112" s="18"/>
      <c r="AJ112" s="70">
        <f t="shared" si="78"/>
        <v>2458217.3069440001</v>
      </c>
      <c r="AK112" s="17">
        <v>-10.1207959847615</v>
      </c>
      <c r="AL112" s="17">
        <v>-9.6243794946108405</v>
      </c>
      <c r="AM112" s="17">
        <v>-11.333850383218399</v>
      </c>
      <c r="AN112" s="17">
        <v>-10.1433523991483</v>
      </c>
      <c r="AO112" s="17">
        <v>-9.7697997245454697</v>
      </c>
      <c r="AP112" s="17">
        <v>-11.0971179488876</v>
      </c>
      <c r="AQ112" s="17">
        <v>-9.2055020557568508</v>
      </c>
      <c r="AR112" s="17">
        <v>-8.9930490243269396</v>
      </c>
      <c r="AS112" s="17"/>
      <c r="AT112" s="17"/>
      <c r="AU112" s="18"/>
      <c r="AV112" s="72"/>
      <c r="AW112" s="72"/>
      <c r="AX112" s="100">
        <f t="shared" si="61"/>
        <v>26189.071080482892</v>
      </c>
      <c r="AY112" s="100">
        <f t="shared" si="62"/>
        <v>13988.39726392481</v>
      </c>
      <c r="AZ112" s="100">
        <f t="shared" si="63"/>
        <v>74559.167055094498</v>
      </c>
      <c r="BA112" s="100">
        <f t="shared" si="64"/>
        <v>26352.697732150355</v>
      </c>
      <c r="BB112" s="100">
        <f t="shared" si="65"/>
        <v>15513.405206891424</v>
      </c>
      <c r="BC112" s="100">
        <f t="shared" si="66"/>
        <v>57349.10204833794</v>
      </c>
      <c r="BD112" s="100">
        <f t="shared" si="67"/>
        <v>10222.360250121192</v>
      </c>
      <c r="BE112" s="100">
        <f t="shared" si="68"/>
        <v>8346.0848181937454</v>
      </c>
      <c r="BF112" s="100" t="str">
        <f t="shared" si="69"/>
        <v/>
      </c>
      <c r="BG112" s="100" t="str">
        <f t="shared" si="70"/>
        <v/>
      </c>
      <c r="BH112" s="100" t="str">
        <f t="shared" si="71"/>
        <v/>
      </c>
      <c r="BI112" s="72"/>
      <c r="BJ112" s="72"/>
      <c r="BK112" s="72">
        <f t="shared" si="79"/>
        <v>-11.045300235966192</v>
      </c>
      <c r="BL112" s="72">
        <f t="shared" si="80"/>
        <v>-10.36441989393011</v>
      </c>
      <c r="BM112" s="72">
        <f t="shared" si="81"/>
        <v>-12.181252619026132</v>
      </c>
      <c r="BN112" s="72">
        <f t="shared" si="82"/>
        <v>-11.052062701643282</v>
      </c>
      <c r="BO112" s="72">
        <f t="shared" si="83"/>
        <v>-10.476767840801735</v>
      </c>
      <c r="BP112" s="72">
        <f t="shared" si="84"/>
        <v>-11.896316555658391</v>
      </c>
      <c r="BQ112" s="72">
        <f t="shared" si="85"/>
        <v>-10.023877955068606</v>
      </c>
      <c r="BR112" s="72">
        <f t="shared" si="86"/>
        <v>-9.8037069849334539</v>
      </c>
      <c r="BS112" s="72" t="str">
        <f t="shared" si="87"/>
        <v/>
      </c>
      <c r="BT112" s="72" t="str">
        <f t="shared" si="88"/>
        <v/>
      </c>
      <c r="BU112" s="72" t="str">
        <f t="shared" si="89"/>
        <v/>
      </c>
      <c r="BV112" s="72"/>
      <c r="BW112" s="72"/>
      <c r="BX112" s="97">
        <f t="shared" si="90"/>
        <v>11.320697206889074</v>
      </c>
      <c r="BY112" s="97">
        <f t="shared" si="91"/>
        <v>1.3114242543141658E-2</v>
      </c>
      <c r="BZ112" s="97">
        <f t="shared" si="92"/>
        <v>11.32595238305994</v>
      </c>
      <c r="CA112" s="97">
        <f t="shared" si="93"/>
        <v>11.318762465677089</v>
      </c>
      <c r="CB112" s="97">
        <f t="shared" si="94"/>
        <v>11.336467604835542</v>
      </c>
      <c r="CC112" s="97">
        <f t="shared" si="95"/>
        <v>11.319016319692199</v>
      </c>
      <c r="CD112" s="97">
        <f t="shared" si="96"/>
        <v>11.326577719102415</v>
      </c>
      <c r="CE112" s="97">
        <f t="shared" si="97"/>
        <v>11.297406748967262</v>
      </c>
      <c r="CF112" s="97" t="str">
        <f t="shared" si="98"/>
        <v/>
      </c>
      <c r="CG112" s="97" t="str">
        <f t="shared" si="99"/>
        <v/>
      </c>
      <c r="CH112" s="97" t="str">
        <f t="shared" si="100"/>
        <v/>
      </c>
      <c r="CI112" s="72"/>
      <c r="CJ112" s="72"/>
      <c r="CK112" s="97">
        <f t="shared" si="101"/>
        <v>12.001577548925155</v>
      </c>
      <c r="CL112" s="97">
        <f t="shared" si="102"/>
        <v>1.3114242543141658E-2</v>
      </c>
      <c r="CM112" s="72">
        <f t="shared" si="103"/>
        <v>12.006832725096022</v>
      </c>
      <c r="CN112" s="72">
        <f t="shared" si="104"/>
        <v>11.999642807713171</v>
      </c>
      <c r="CO112" s="72">
        <f t="shared" si="105"/>
        <v>12.017347946871624</v>
      </c>
      <c r="CP112" s="72">
        <f t="shared" si="106"/>
        <v>11.999896661728281</v>
      </c>
      <c r="CQ112" s="72">
        <f t="shared" si="107"/>
        <v>12.007458061138497</v>
      </c>
      <c r="CR112" s="72">
        <f t="shared" si="108"/>
        <v>11.978287091003343</v>
      </c>
      <c r="CS112" s="72" t="str">
        <f t="shared" si="109"/>
        <v/>
      </c>
      <c r="CT112" s="72" t="str">
        <f t="shared" si="110"/>
        <v/>
      </c>
      <c r="CU112" s="72" t="str">
        <f t="shared" si="111"/>
        <v/>
      </c>
    </row>
    <row r="113" spans="1:99" x14ac:dyDescent="0.2">
      <c r="A113" s="74">
        <v>78</v>
      </c>
      <c r="B113" s="79">
        <f>IF(AND($B$3&lt;&gt;"",$C$3&lt;&gt;"",$B$4&lt;&gt;"",$C$4&lt;&gt;"",L113&lt;&gt;""),AirMass($B$3,$C$3,$B$4,$C$4,L113),"")</f>
        <v>1.0202015118976933</v>
      </c>
      <c r="C113" s="81">
        <f t="shared" si="72"/>
        <v>2458217.3074420001</v>
      </c>
      <c r="D113" s="93">
        <f t="shared" si="73"/>
        <v>11.314291436292862</v>
      </c>
      <c r="E113" s="97">
        <f t="shared" si="74"/>
        <v>1.616046000758543E-2</v>
      </c>
      <c r="F113" s="97"/>
      <c r="G113" s="98">
        <f t="shared" si="75"/>
        <v>12.001146781588545</v>
      </c>
      <c r="H113" s="97">
        <f t="shared" si="76"/>
        <v>1.616046000758543E-2</v>
      </c>
      <c r="I113" s="72"/>
      <c r="J113" s="99">
        <f t="shared" si="77"/>
        <v>6</v>
      </c>
      <c r="K113" s="72"/>
      <c r="L113" s="16">
        <v>2458217.3074420001</v>
      </c>
      <c r="M113" s="17">
        <v>-11.092150218088101</v>
      </c>
      <c r="N113" s="17">
        <v>-10.2828900912658</v>
      </c>
      <c r="O113" s="17">
        <v>-12.160395223725301</v>
      </c>
      <c r="P113" s="17">
        <v>-11.0540759380588</v>
      </c>
      <c r="Q113" s="17">
        <v>-10.427103161659799</v>
      </c>
      <c r="R113" s="17">
        <v>-11.8579530797325</v>
      </c>
      <c r="S113" s="17">
        <v>-9.9675133761560009</v>
      </c>
      <c r="T113" s="17">
        <v>-9.8502302611860895</v>
      </c>
      <c r="U113" s="17"/>
      <c r="V113" s="17"/>
      <c r="W113" s="17"/>
      <c r="X113" s="70">
        <f t="shared" si="60"/>
        <v>2458217.3074420001</v>
      </c>
      <c r="Y113" s="17">
        <v>-10.8581562377521</v>
      </c>
      <c r="Z113" s="17">
        <v>-9.6817712379842202</v>
      </c>
      <c r="AA113" s="17">
        <v>-11.775238829416701</v>
      </c>
      <c r="AB113" s="17">
        <v>-10.7536075324326</v>
      </c>
      <c r="AC113" s="17">
        <v>-9.8388300356555298</v>
      </c>
      <c r="AD113" s="17">
        <v>-11.336415842762401</v>
      </c>
      <c r="AE113" s="17">
        <v>-9.5284104211672904</v>
      </c>
      <c r="AF113" s="17">
        <v>-9.5642461294729699</v>
      </c>
      <c r="AG113" s="17"/>
      <c r="AH113" s="17"/>
      <c r="AI113" s="18"/>
      <c r="AJ113" s="70">
        <f t="shared" si="78"/>
        <v>2458217.3074420001</v>
      </c>
      <c r="AK113" s="17">
        <v>-10.0850229078341</v>
      </c>
      <c r="AL113" s="17">
        <v>-9.74520985159511</v>
      </c>
      <c r="AM113" s="17">
        <v>-11.328883876306</v>
      </c>
      <c r="AN113" s="17">
        <v>-10.2283754753814</v>
      </c>
      <c r="AO113" s="17">
        <v>-9.7912510216955404</v>
      </c>
      <c r="AP113" s="17">
        <v>-11.1155253936934</v>
      </c>
      <c r="AQ113" s="17">
        <v>-9.2496866496803296</v>
      </c>
      <c r="AR113" s="17">
        <v>-8.9315894407885299</v>
      </c>
      <c r="AS113" s="17"/>
      <c r="AT113" s="17"/>
      <c r="AU113" s="18"/>
      <c r="AV113" s="72"/>
      <c r="AW113" s="72"/>
      <c r="AX113" s="100">
        <f t="shared" si="61"/>
        <v>26455.142366198237</v>
      </c>
      <c r="AY113" s="100">
        <f t="shared" si="62"/>
        <v>14052.965008386042</v>
      </c>
      <c r="AZ113" s="100">
        <f t="shared" si="63"/>
        <v>73937.40089323993</v>
      </c>
      <c r="BA113" s="100">
        <f t="shared" si="64"/>
        <v>26411.132254156659</v>
      </c>
      <c r="BB113" s="100">
        <f t="shared" si="65"/>
        <v>15775.859346117699</v>
      </c>
      <c r="BC113" s="100">
        <f t="shared" si="66"/>
        <v>57588.409029704948</v>
      </c>
      <c r="BD113" s="100">
        <f t="shared" si="67"/>
        <v>10038.208463730307</v>
      </c>
      <c r="BE113" s="100">
        <f t="shared" si="68"/>
        <v>8588.6429535702518</v>
      </c>
      <c r="BF113" s="100" t="str">
        <f t="shared" si="69"/>
        <v/>
      </c>
      <c r="BG113" s="100" t="str">
        <f t="shared" si="70"/>
        <v/>
      </c>
      <c r="BH113" s="100" t="str">
        <f t="shared" si="71"/>
        <v/>
      </c>
      <c r="BI113" s="72"/>
      <c r="BJ113" s="72"/>
      <c r="BK113" s="72">
        <f t="shared" si="79"/>
        <v>-11.056275257487043</v>
      </c>
      <c r="BL113" s="72">
        <f t="shared" si="80"/>
        <v>-10.36941991219136</v>
      </c>
      <c r="BM113" s="72">
        <f t="shared" si="81"/>
        <v>-12.172160449594498</v>
      </c>
      <c r="BN113" s="72">
        <f t="shared" si="82"/>
        <v>-11.054467549892721</v>
      </c>
      <c r="BO113" s="72">
        <f t="shared" si="83"/>
        <v>-10.494982563865234</v>
      </c>
      <c r="BP113" s="72">
        <f t="shared" si="84"/>
        <v>-11.900837701570286</v>
      </c>
      <c r="BQ113" s="72">
        <f t="shared" si="85"/>
        <v>-10.00414052611058</v>
      </c>
      <c r="BR113" s="72">
        <f t="shared" si="86"/>
        <v>-9.8348113716461096</v>
      </c>
      <c r="BS113" s="72" t="str">
        <f t="shared" si="87"/>
        <v/>
      </c>
      <c r="BT113" s="72" t="str">
        <f t="shared" si="88"/>
        <v/>
      </c>
      <c r="BU113" s="72" t="str">
        <f t="shared" si="89"/>
        <v/>
      </c>
      <c r="BV113" s="72"/>
      <c r="BW113" s="72"/>
      <c r="BX113" s="97">
        <f t="shared" si="90"/>
        <v>11.314291436292862</v>
      </c>
      <c r="BY113" s="97">
        <f t="shared" si="91"/>
        <v>1.616046000758543E-2</v>
      </c>
      <c r="BZ113" s="97">
        <f t="shared" si="92"/>
        <v>11.305885192107455</v>
      </c>
      <c r="CA113" s="97">
        <f t="shared" si="93"/>
        <v>11.310192292405677</v>
      </c>
      <c r="CB113" s="97">
        <f t="shared" si="94"/>
        <v>11.343707306378191</v>
      </c>
      <c r="CC113" s="97">
        <f t="shared" si="95"/>
        <v>11.312562444083243</v>
      </c>
      <c r="CD113" s="97">
        <f t="shared" si="96"/>
        <v>11.295865268623539</v>
      </c>
      <c r="CE113" s="97">
        <f t="shared" si="97"/>
        <v>11.317536114159067</v>
      </c>
      <c r="CF113" s="97" t="str">
        <f t="shared" si="98"/>
        <v/>
      </c>
      <c r="CG113" s="97" t="str">
        <f t="shared" si="99"/>
        <v/>
      </c>
      <c r="CH113" s="97" t="str">
        <f t="shared" si="100"/>
        <v/>
      </c>
      <c r="CI113" s="72"/>
      <c r="CJ113" s="72"/>
      <c r="CK113" s="97">
        <f t="shared" si="101"/>
        <v>12.001146781588545</v>
      </c>
      <c r="CL113" s="97">
        <f t="shared" si="102"/>
        <v>1.616046000758543E-2</v>
      </c>
      <c r="CM113" s="72">
        <f t="shared" si="103"/>
        <v>11.992740537403138</v>
      </c>
      <c r="CN113" s="72">
        <f t="shared" si="104"/>
        <v>11.99704763770136</v>
      </c>
      <c r="CO113" s="72">
        <f t="shared" si="105"/>
        <v>12.030562651673874</v>
      </c>
      <c r="CP113" s="72">
        <f t="shared" si="106"/>
        <v>11.999417789378926</v>
      </c>
      <c r="CQ113" s="72">
        <f t="shared" si="107"/>
        <v>11.982720613919222</v>
      </c>
      <c r="CR113" s="72">
        <f t="shared" si="108"/>
        <v>12.00439145945475</v>
      </c>
      <c r="CS113" s="72" t="str">
        <f t="shared" si="109"/>
        <v/>
      </c>
      <c r="CT113" s="72" t="str">
        <f t="shared" si="110"/>
        <v/>
      </c>
      <c r="CU113" s="72" t="str">
        <f t="shared" si="111"/>
        <v/>
      </c>
    </row>
    <row r="114" spans="1:99" x14ac:dyDescent="0.2">
      <c r="A114" s="74">
        <v>79</v>
      </c>
      <c r="B114" s="79">
        <f>IF(AND($B$3&lt;&gt;"",$C$3&lt;&gt;"",$B$4&lt;&gt;"",$C$4&lt;&gt;"",L114&lt;&gt;""),AirMass($B$3,$C$3,$B$4,$C$4,L114),"")</f>
        <v>1.0205668314744805</v>
      </c>
      <c r="C114" s="81">
        <f t="shared" si="72"/>
        <v>2458217.3079400002</v>
      </c>
      <c r="D114" s="93">
        <f t="shared" si="73"/>
        <v>11.336405062973043</v>
      </c>
      <c r="E114" s="97">
        <f t="shared" si="74"/>
        <v>3.8605724015090812E-2</v>
      </c>
      <c r="F114" s="97"/>
      <c r="G114" s="98">
        <f t="shared" si="75"/>
        <v>12.031867881631955</v>
      </c>
      <c r="H114" s="97">
        <f t="shared" si="76"/>
        <v>3.8605724015090812E-2</v>
      </c>
      <c r="I114" s="72"/>
      <c r="J114" s="99">
        <f t="shared" si="77"/>
        <v>6</v>
      </c>
      <c r="K114" s="72"/>
      <c r="L114" s="16">
        <v>2458217.3079400002</v>
      </c>
      <c r="M114" s="17">
        <v>-11.0705985970573</v>
      </c>
      <c r="N114" s="17">
        <v>-10.298670976014</v>
      </c>
      <c r="O114" s="17">
        <v>-12.1691409382515</v>
      </c>
      <c r="P114" s="17">
        <v>-11.064199768217801</v>
      </c>
      <c r="Q114" s="17">
        <v>-10.419047856953499</v>
      </c>
      <c r="R114" s="17">
        <v>-11.826607879259701</v>
      </c>
      <c r="S114" s="17">
        <v>-10.0565803138304</v>
      </c>
      <c r="T114" s="17">
        <v>-9.85747310544469</v>
      </c>
      <c r="U114" s="17"/>
      <c r="V114" s="17"/>
      <c r="W114" s="17"/>
      <c r="X114" s="70">
        <f t="shared" si="60"/>
        <v>2458217.3079400002</v>
      </c>
      <c r="Y114" s="17">
        <v>-10.849048689277</v>
      </c>
      <c r="Z114" s="17">
        <v>-9.8214195047499899</v>
      </c>
      <c r="AA114" s="17">
        <v>-11.7511688449706</v>
      </c>
      <c r="AB114" s="17">
        <v>-10.7205623653864</v>
      </c>
      <c r="AC114" s="17">
        <v>-9.9338674895412495</v>
      </c>
      <c r="AD114" s="17">
        <v>-11.376723963990299</v>
      </c>
      <c r="AE114" s="17">
        <v>-9.4968123159297306</v>
      </c>
      <c r="AF114" s="17">
        <v>-9.60068930416484</v>
      </c>
      <c r="AG114" s="17"/>
      <c r="AH114" s="17"/>
      <c r="AI114" s="18"/>
      <c r="AJ114" s="70">
        <f t="shared" si="78"/>
        <v>2458217.3079400002</v>
      </c>
      <c r="AK114" s="17">
        <v>-10.1665884630529</v>
      </c>
      <c r="AL114" s="17">
        <v>-9.6493891596659491</v>
      </c>
      <c r="AM114" s="17">
        <v>-11.3041970282086</v>
      </c>
      <c r="AN114" s="17">
        <v>-10.196938106927201</v>
      </c>
      <c r="AO114" s="17">
        <v>-9.7402250648406792</v>
      </c>
      <c r="AP114" s="17">
        <v>-11.0804653688712</v>
      </c>
      <c r="AQ114" s="17">
        <v>-9.2433944666910701</v>
      </c>
      <c r="AR114" s="17">
        <v>-9.1594639939692701</v>
      </c>
      <c r="AS114" s="17"/>
      <c r="AT114" s="17"/>
      <c r="AU114" s="18"/>
      <c r="AV114" s="72"/>
      <c r="AW114" s="72"/>
      <c r="AX114" s="100">
        <f t="shared" si="61"/>
        <v>26227.951419763071</v>
      </c>
      <c r="AY114" s="100">
        <f t="shared" si="62"/>
        <v>13822.265895157452</v>
      </c>
      <c r="AZ114" s="100">
        <f t="shared" si="63"/>
        <v>74505.338563081226</v>
      </c>
      <c r="BA114" s="100">
        <f t="shared" si="64"/>
        <v>26663.927960260022</v>
      </c>
      <c r="BB114" s="100">
        <f t="shared" si="65"/>
        <v>15386.302568008639</v>
      </c>
      <c r="BC114" s="100">
        <f t="shared" si="66"/>
        <v>55467.064073390284</v>
      </c>
      <c r="BD114" s="100">
        <f t="shared" si="67"/>
        <v>10895.582886101807</v>
      </c>
      <c r="BE114" s="100">
        <f t="shared" si="68"/>
        <v>8884.3761704525878</v>
      </c>
      <c r="BF114" s="100" t="str">
        <f t="shared" si="69"/>
        <v/>
      </c>
      <c r="BG114" s="100" t="str">
        <f t="shared" si="70"/>
        <v/>
      </c>
      <c r="BH114" s="100" t="str">
        <f t="shared" si="71"/>
        <v/>
      </c>
      <c r="BI114" s="72"/>
      <c r="BJ114" s="72"/>
      <c r="BK114" s="72">
        <f t="shared" si="79"/>
        <v>-11.046910926453293</v>
      </c>
      <c r="BL114" s="72">
        <f t="shared" si="80"/>
        <v>-10.351448107794381</v>
      </c>
      <c r="BM114" s="72">
        <f t="shared" si="81"/>
        <v>-12.180468481381501</v>
      </c>
      <c r="BN114" s="72">
        <f t="shared" si="82"/>
        <v>-11.064810318228112</v>
      </c>
      <c r="BO114" s="72">
        <f t="shared" si="83"/>
        <v>-10.467835671210473</v>
      </c>
      <c r="BP114" s="72">
        <f t="shared" si="84"/>
        <v>-11.860087947125866</v>
      </c>
      <c r="BQ114" s="72">
        <f t="shared" si="85"/>
        <v>-10.093126172147787</v>
      </c>
      <c r="BR114" s="72">
        <f t="shared" si="86"/>
        <v>-9.8715673464642766</v>
      </c>
      <c r="BS114" s="72" t="str">
        <f t="shared" si="87"/>
        <v/>
      </c>
      <c r="BT114" s="72" t="str">
        <f t="shared" si="88"/>
        <v/>
      </c>
      <c r="BU114" s="72" t="str">
        <f t="shared" si="89"/>
        <v/>
      </c>
      <c r="BV114" s="72"/>
      <c r="BW114" s="72"/>
      <c r="BX114" s="97">
        <f t="shared" si="90"/>
        <v>11.336405062973043</v>
      </c>
      <c r="BY114" s="97">
        <f t="shared" si="91"/>
        <v>3.8605724015090812E-2</v>
      </c>
      <c r="BZ114" s="97">
        <f t="shared" si="92"/>
        <v>11.323557554928207</v>
      </c>
      <c r="CA114" s="97">
        <f t="shared" si="93"/>
        <v>11.329899391774818</v>
      </c>
      <c r="CB114" s="97">
        <f t="shared" si="94"/>
        <v>11.325924744757179</v>
      </c>
      <c r="CC114" s="97">
        <f t="shared" si="95"/>
        <v>11.281177020672573</v>
      </c>
      <c r="CD114" s="97">
        <f t="shared" si="96"/>
        <v>11.394215245694495</v>
      </c>
      <c r="CE114" s="97">
        <f t="shared" si="97"/>
        <v>11.363656420010983</v>
      </c>
      <c r="CF114" s="97" t="str">
        <f t="shared" si="98"/>
        <v/>
      </c>
      <c r="CG114" s="97" t="str">
        <f t="shared" si="99"/>
        <v/>
      </c>
      <c r="CH114" s="97" t="str">
        <f t="shared" si="100"/>
        <v/>
      </c>
      <c r="CI114" s="72"/>
      <c r="CJ114" s="72"/>
      <c r="CK114" s="97">
        <f t="shared" si="101"/>
        <v>12.031867881631955</v>
      </c>
      <c r="CL114" s="97">
        <f t="shared" si="102"/>
        <v>3.8605724015090812E-2</v>
      </c>
      <c r="CM114" s="72">
        <f t="shared" si="103"/>
        <v>12.01902037358712</v>
      </c>
      <c r="CN114" s="72">
        <f t="shared" si="104"/>
        <v>12.02536221043373</v>
      </c>
      <c r="CO114" s="72">
        <f t="shared" si="105"/>
        <v>12.021387563416091</v>
      </c>
      <c r="CP114" s="72">
        <f t="shared" si="106"/>
        <v>11.976639839331485</v>
      </c>
      <c r="CQ114" s="72">
        <f t="shared" si="107"/>
        <v>12.089678064353407</v>
      </c>
      <c r="CR114" s="72">
        <f t="shared" si="108"/>
        <v>12.059119238669895</v>
      </c>
      <c r="CS114" s="72" t="str">
        <f t="shared" si="109"/>
        <v/>
      </c>
      <c r="CT114" s="72" t="str">
        <f t="shared" si="110"/>
        <v/>
      </c>
      <c r="CU114" s="72" t="str">
        <f t="shared" si="111"/>
        <v/>
      </c>
    </row>
    <row r="115" spans="1:99" x14ac:dyDescent="0.2">
      <c r="A115" s="74">
        <v>80</v>
      </c>
      <c r="B115" s="79">
        <f>IF(AND($B$3&lt;&gt;"",$C$3&lt;&gt;"",$B$4&lt;&gt;"",$C$4&lt;&gt;"",L115&lt;&gt;""),AirMass($B$3,$C$3,$B$4,$C$4,L115),"")</f>
        <v>1.0209369481151829</v>
      </c>
      <c r="C115" s="81">
        <f t="shared" si="72"/>
        <v>2458217.3084379998</v>
      </c>
      <c r="D115" s="93">
        <f t="shared" si="73"/>
        <v>11.359130679264034</v>
      </c>
      <c r="E115" s="97">
        <f t="shared" si="74"/>
        <v>2.1654761119367354E-2</v>
      </c>
      <c r="F115" s="97"/>
      <c r="G115" s="98">
        <f t="shared" si="75"/>
        <v>12.012798968278863</v>
      </c>
      <c r="H115" s="97">
        <f t="shared" si="76"/>
        <v>2.1654761119367354E-2</v>
      </c>
      <c r="I115" s="72"/>
      <c r="J115" s="99">
        <f t="shared" si="77"/>
        <v>6</v>
      </c>
      <c r="K115" s="72"/>
      <c r="L115" s="16">
        <v>2458217.3084379998</v>
      </c>
      <c r="M115" s="17">
        <v>-11.045611449535199</v>
      </c>
      <c r="N115" s="17">
        <v>-10.2948833195929</v>
      </c>
      <c r="O115" s="17">
        <v>-12.1702209571149</v>
      </c>
      <c r="P115" s="17">
        <v>-11.050995404467001</v>
      </c>
      <c r="Q115" s="17">
        <v>-10.391420910797001</v>
      </c>
      <c r="R115" s="17">
        <v>-11.848312851572601</v>
      </c>
      <c r="S115" s="17">
        <v>-10.030414524701399</v>
      </c>
      <c r="T115" s="17">
        <v>-9.8537020902667098</v>
      </c>
      <c r="U115" s="17"/>
      <c r="V115" s="17"/>
      <c r="W115" s="17"/>
      <c r="X115" s="70">
        <f t="shared" si="60"/>
        <v>2458217.3084379998</v>
      </c>
      <c r="Y115" s="17">
        <v>-10.8185634843723</v>
      </c>
      <c r="Z115" s="17">
        <v>-9.7988098509670305</v>
      </c>
      <c r="AA115" s="17">
        <v>-11.7602464975385</v>
      </c>
      <c r="AB115" s="17">
        <v>-10.7064212069048</v>
      </c>
      <c r="AC115" s="17">
        <v>-9.9348085540117808</v>
      </c>
      <c r="AD115" s="17">
        <v>-11.317169063444499</v>
      </c>
      <c r="AE115" s="17">
        <v>-9.5289624305285194</v>
      </c>
      <c r="AF115" s="17">
        <v>-9.5298189707756205</v>
      </c>
      <c r="AG115" s="17"/>
      <c r="AH115" s="17"/>
      <c r="AI115" s="18"/>
      <c r="AJ115" s="70">
        <f t="shared" si="78"/>
        <v>2458217.3084379998</v>
      </c>
      <c r="AK115" s="17">
        <v>-10.1010829794006</v>
      </c>
      <c r="AL115" s="17">
        <v>-9.7228561650093894</v>
      </c>
      <c r="AM115" s="17">
        <v>-11.3400354267235</v>
      </c>
      <c r="AN115" s="17">
        <v>-10.2041869054316</v>
      </c>
      <c r="AO115" s="17">
        <v>-9.7788273712806504</v>
      </c>
      <c r="AP115" s="17">
        <v>-11.1332591185817</v>
      </c>
      <c r="AQ115" s="17">
        <v>-9.2668727808847802</v>
      </c>
      <c r="AR115" s="17">
        <v>-8.9259213282802197</v>
      </c>
      <c r="AS115" s="17"/>
      <c r="AT115" s="17"/>
      <c r="AU115" s="18"/>
      <c r="AV115" s="72"/>
      <c r="AW115" s="72"/>
      <c r="AX115" s="100">
        <f t="shared" si="61"/>
        <v>25517.453749502336</v>
      </c>
      <c r="AY115" s="100">
        <f t="shared" si="62"/>
        <v>13975.585795814519</v>
      </c>
      <c r="AZ115" s="100">
        <f t="shared" si="63"/>
        <v>74856.371926496562</v>
      </c>
      <c r="BA115" s="100">
        <f t="shared" si="64"/>
        <v>26417.926680234337</v>
      </c>
      <c r="BB115" s="100">
        <f t="shared" si="65"/>
        <v>15107.455106578811</v>
      </c>
      <c r="BC115" s="100">
        <f t="shared" si="66"/>
        <v>57368.161437670773</v>
      </c>
      <c r="BD115" s="100">
        <f t="shared" si="67"/>
        <v>10642.33609500155</v>
      </c>
      <c r="BE115" s="100">
        <f t="shared" si="68"/>
        <v>8651.8887990594685</v>
      </c>
      <c r="BF115" s="100" t="str">
        <f t="shared" si="69"/>
        <v/>
      </c>
      <c r="BG115" s="100" t="str">
        <f t="shared" si="70"/>
        <v/>
      </c>
      <c r="BH115" s="100" t="str">
        <f t="shared" si="71"/>
        <v/>
      </c>
      <c r="BI115" s="72"/>
      <c r="BJ115" s="72"/>
      <c r="BK115" s="72">
        <f t="shared" si="79"/>
        <v>-11.017093340707557</v>
      </c>
      <c r="BL115" s="72">
        <f t="shared" si="80"/>
        <v>-10.363425051692728</v>
      </c>
      <c r="BM115" s="72">
        <f t="shared" si="81"/>
        <v>-12.185571935703503</v>
      </c>
      <c r="BN115" s="72">
        <f t="shared" si="82"/>
        <v>-11.054746826282367</v>
      </c>
      <c r="BO115" s="72">
        <f t="shared" si="83"/>
        <v>-10.447978280924591</v>
      </c>
      <c r="BP115" s="72">
        <f t="shared" si="84"/>
        <v>-11.896677329069485</v>
      </c>
      <c r="BQ115" s="72">
        <f t="shared" si="85"/>
        <v>-10.067592425585577</v>
      </c>
      <c r="BR115" s="72">
        <f t="shared" si="86"/>
        <v>-9.8427773222640251</v>
      </c>
      <c r="BS115" s="72" t="str">
        <f t="shared" si="87"/>
        <v/>
      </c>
      <c r="BT115" s="72" t="str">
        <f t="shared" si="88"/>
        <v/>
      </c>
      <c r="BU115" s="72" t="str">
        <f t="shared" si="89"/>
        <v/>
      </c>
      <c r="BV115" s="72"/>
      <c r="BW115" s="72"/>
      <c r="BX115" s="97">
        <f t="shared" si="90"/>
        <v>11.359130679264034</v>
      </c>
      <c r="BY115" s="97">
        <f t="shared" si="91"/>
        <v>2.1654761119367354E-2</v>
      </c>
      <c r="BZ115" s="97">
        <f t="shared" si="92"/>
        <v>11.358478594995946</v>
      </c>
      <c r="CA115" s="97">
        <f t="shared" si="93"/>
        <v>11.349653485574809</v>
      </c>
      <c r="CB115" s="97">
        <f t="shared" si="94"/>
        <v>11.335884940217033</v>
      </c>
      <c r="CC115" s="97">
        <f t="shared" si="95"/>
        <v>11.347583988361928</v>
      </c>
      <c r="CD115" s="97">
        <f t="shared" si="96"/>
        <v>11.39849908487802</v>
      </c>
      <c r="CE115" s="97">
        <f t="shared" si="97"/>
        <v>11.364683981556468</v>
      </c>
      <c r="CF115" s="97" t="str">
        <f t="shared" si="98"/>
        <v/>
      </c>
      <c r="CG115" s="97" t="str">
        <f t="shared" si="99"/>
        <v/>
      </c>
      <c r="CH115" s="97" t="str">
        <f t="shared" si="100"/>
        <v/>
      </c>
      <c r="CI115" s="72"/>
      <c r="CJ115" s="72"/>
      <c r="CK115" s="97">
        <f t="shared" si="101"/>
        <v>12.012798968278863</v>
      </c>
      <c r="CL115" s="97">
        <f t="shared" si="102"/>
        <v>2.1654761119367354E-2</v>
      </c>
      <c r="CM115" s="72">
        <f t="shared" si="103"/>
        <v>12.012146884010775</v>
      </c>
      <c r="CN115" s="72">
        <f t="shared" si="104"/>
        <v>12.003321774589638</v>
      </c>
      <c r="CO115" s="72">
        <f t="shared" si="105"/>
        <v>11.989553229231863</v>
      </c>
      <c r="CP115" s="72">
        <f t="shared" si="106"/>
        <v>12.001252277376757</v>
      </c>
      <c r="CQ115" s="72">
        <f t="shared" si="107"/>
        <v>12.05216737389285</v>
      </c>
      <c r="CR115" s="72">
        <f t="shared" si="108"/>
        <v>12.018352270571297</v>
      </c>
      <c r="CS115" s="72" t="str">
        <f t="shared" si="109"/>
        <v/>
      </c>
      <c r="CT115" s="72" t="str">
        <f t="shared" si="110"/>
        <v/>
      </c>
      <c r="CU115" s="72" t="str">
        <f t="shared" si="111"/>
        <v/>
      </c>
    </row>
    <row r="116" spans="1:99" x14ac:dyDescent="0.2">
      <c r="A116" s="74">
        <v>81</v>
      </c>
      <c r="B116" s="79">
        <f>IF(AND($B$3&lt;&gt;"",$C$3&lt;&gt;"",$B$4&lt;&gt;"",$C$4&lt;&gt;"",L116&lt;&gt;""),AirMass($B$3,$C$3,$B$4,$C$4,L116),"")</f>
        <v>1.0213118683226232</v>
      </c>
      <c r="C116" s="81">
        <f t="shared" si="72"/>
        <v>2458217.3089350001</v>
      </c>
      <c r="D116" s="93">
        <f t="shared" si="73"/>
        <v>11.350850196737206</v>
      </c>
      <c r="E116" s="97">
        <f t="shared" si="74"/>
        <v>2.6735749833815808E-2</v>
      </c>
      <c r="F116" s="97"/>
      <c r="G116" s="98">
        <f t="shared" si="75"/>
        <v>11.984831945637636</v>
      </c>
      <c r="H116" s="97">
        <f t="shared" si="76"/>
        <v>2.6735749833815808E-2</v>
      </c>
      <c r="I116" s="72"/>
      <c r="J116" s="99">
        <f t="shared" si="77"/>
        <v>6</v>
      </c>
      <c r="K116" s="72"/>
      <c r="L116" s="16">
        <v>2458217.3089350001</v>
      </c>
      <c r="M116" s="17">
        <v>-11.0468285203672</v>
      </c>
      <c r="N116" s="17">
        <v>-10.3006755285039</v>
      </c>
      <c r="O116" s="17">
        <v>-12.1649131721949</v>
      </c>
      <c r="P116" s="17">
        <v>-11.0226993357014</v>
      </c>
      <c r="Q116" s="17">
        <v>-10.441884060561399</v>
      </c>
      <c r="R116" s="17">
        <v>-11.815205635406301</v>
      </c>
      <c r="S116" s="17">
        <v>-9.9916481375346002</v>
      </c>
      <c r="T116" s="17">
        <v>-9.7954978545718507</v>
      </c>
      <c r="U116" s="17"/>
      <c r="V116" s="17"/>
      <c r="W116" s="17"/>
      <c r="X116" s="70">
        <f t="shared" si="60"/>
        <v>2458217.3089350001</v>
      </c>
      <c r="Y116" s="17">
        <v>-10.8581483425782</v>
      </c>
      <c r="Z116" s="17">
        <v>-9.7411653644469993</v>
      </c>
      <c r="AA116" s="17">
        <v>-11.732474344371299</v>
      </c>
      <c r="AB116" s="17">
        <v>-10.708142868578401</v>
      </c>
      <c r="AC116" s="17">
        <v>-9.88785695354394</v>
      </c>
      <c r="AD116" s="17">
        <v>-11.322156609146701</v>
      </c>
      <c r="AE116" s="17">
        <v>-9.4646338474695693</v>
      </c>
      <c r="AF116" s="17">
        <v>-9.5003875266947002</v>
      </c>
      <c r="AG116" s="17"/>
      <c r="AH116" s="17"/>
      <c r="AI116" s="18"/>
      <c r="AJ116" s="70">
        <f t="shared" si="78"/>
        <v>2458217.3089350001</v>
      </c>
      <c r="AK116" s="17">
        <v>-10.0999709441353</v>
      </c>
      <c r="AL116" s="17">
        <v>-9.7342486640444292</v>
      </c>
      <c r="AM116" s="17">
        <v>-11.3209903885156</v>
      </c>
      <c r="AN116" s="17">
        <v>-10.210321764420399</v>
      </c>
      <c r="AO116" s="17">
        <v>-9.7179525956657695</v>
      </c>
      <c r="AP116" s="17">
        <v>-11.127016707353301</v>
      </c>
      <c r="AQ116" s="17">
        <v>-9.2767207330699808</v>
      </c>
      <c r="AR116" s="17">
        <v>-9.0590869985584899</v>
      </c>
      <c r="AS116" s="17"/>
      <c r="AT116" s="17"/>
      <c r="AU116" s="18"/>
      <c r="AV116" s="72"/>
      <c r="AW116" s="72"/>
      <c r="AX116" s="100">
        <f t="shared" si="61"/>
        <v>25385.859066856741</v>
      </c>
      <c r="AY116" s="100">
        <f t="shared" si="62"/>
        <v>14157.910582464709</v>
      </c>
      <c r="AZ116" s="100">
        <f t="shared" si="63"/>
        <v>74557.517394524926</v>
      </c>
      <c r="BA116" s="100">
        <f t="shared" si="64"/>
        <v>25756.77586083968</v>
      </c>
      <c r="BB116" s="100">
        <f t="shared" si="65"/>
        <v>15724.994502614805</v>
      </c>
      <c r="BC116" s="100">
        <f t="shared" si="66"/>
        <v>55636.647417212749</v>
      </c>
      <c r="BD116" s="100">
        <f t="shared" si="67"/>
        <v>10370.97620561712</v>
      </c>
      <c r="BE116" s="100">
        <f t="shared" si="68"/>
        <v>8387.5984489931379</v>
      </c>
      <c r="BF116" s="100" t="str">
        <f t="shared" si="69"/>
        <v/>
      </c>
      <c r="BG116" s="100" t="str">
        <f t="shared" si="70"/>
        <v/>
      </c>
      <c r="BH116" s="100" t="str">
        <f t="shared" si="71"/>
        <v/>
      </c>
      <c r="BI116" s="72"/>
      <c r="BJ116" s="72"/>
      <c r="BK116" s="72">
        <f t="shared" si="79"/>
        <v>-11.011479661687849</v>
      </c>
      <c r="BL116" s="72">
        <f t="shared" si="80"/>
        <v>-10.377497912787419</v>
      </c>
      <c r="BM116" s="72">
        <f t="shared" si="81"/>
        <v>-12.181228596278943</v>
      </c>
      <c r="BN116" s="72">
        <f t="shared" si="82"/>
        <v>-11.027228746731069</v>
      </c>
      <c r="BO116" s="72">
        <f t="shared" si="83"/>
        <v>-10.491476255724987</v>
      </c>
      <c r="BP116" s="72">
        <f t="shared" si="84"/>
        <v>-11.863402380399581</v>
      </c>
      <c r="BQ116" s="72">
        <f t="shared" si="85"/>
        <v>-10.039549094627056</v>
      </c>
      <c r="BR116" s="72">
        <f t="shared" si="86"/>
        <v>-9.8090940767886856</v>
      </c>
      <c r="BS116" s="72" t="str">
        <f t="shared" si="87"/>
        <v/>
      </c>
      <c r="BT116" s="72" t="str">
        <f t="shared" si="88"/>
        <v/>
      </c>
      <c r="BU116" s="72" t="str">
        <f t="shared" si="89"/>
        <v/>
      </c>
      <c r="BV116" s="72"/>
      <c r="BW116" s="72"/>
      <c r="BX116" s="97">
        <f t="shared" si="90"/>
        <v>11.350850196737206</v>
      </c>
      <c r="BY116" s="97">
        <f t="shared" si="91"/>
        <v>2.6735749833815808E-2</v>
      </c>
      <c r="BZ116" s="97">
        <f t="shared" si="92"/>
        <v>11.359748934591094</v>
      </c>
      <c r="CA116" s="97">
        <f t="shared" si="93"/>
        <v>11.327749085043219</v>
      </c>
      <c r="CB116" s="97">
        <f t="shared" si="94"/>
        <v>11.384996594037137</v>
      </c>
      <c r="CC116" s="97">
        <f t="shared" si="95"/>
        <v>11.319922718711732</v>
      </c>
      <c r="CD116" s="97">
        <f t="shared" si="96"/>
        <v>11.376069432939207</v>
      </c>
      <c r="CE116" s="97">
        <f t="shared" si="97"/>
        <v>11.336614415100836</v>
      </c>
      <c r="CF116" s="97" t="str">
        <f t="shared" si="98"/>
        <v/>
      </c>
      <c r="CG116" s="97" t="str">
        <f t="shared" si="99"/>
        <v/>
      </c>
      <c r="CH116" s="97" t="str">
        <f t="shared" si="100"/>
        <v/>
      </c>
      <c r="CI116" s="72"/>
      <c r="CJ116" s="72"/>
      <c r="CK116" s="97">
        <f t="shared" si="101"/>
        <v>11.984831945637636</v>
      </c>
      <c r="CL116" s="97">
        <f t="shared" si="102"/>
        <v>2.6735749833815808E-2</v>
      </c>
      <c r="CM116" s="72">
        <f t="shared" si="103"/>
        <v>11.993730683491524</v>
      </c>
      <c r="CN116" s="72">
        <f t="shared" si="104"/>
        <v>11.961730833943649</v>
      </c>
      <c r="CO116" s="72">
        <f t="shared" si="105"/>
        <v>12.018978342937567</v>
      </c>
      <c r="CP116" s="72">
        <f t="shared" si="106"/>
        <v>11.953904467612162</v>
      </c>
      <c r="CQ116" s="72">
        <f t="shared" si="107"/>
        <v>12.010051181839637</v>
      </c>
      <c r="CR116" s="72">
        <f t="shared" si="108"/>
        <v>11.970596164001266</v>
      </c>
      <c r="CS116" s="72" t="str">
        <f t="shared" si="109"/>
        <v/>
      </c>
      <c r="CT116" s="72" t="str">
        <f t="shared" si="110"/>
        <v/>
      </c>
      <c r="CU116" s="72" t="str">
        <f t="shared" si="111"/>
        <v/>
      </c>
    </row>
    <row r="117" spans="1:99" x14ac:dyDescent="0.2">
      <c r="A117" s="74">
        <v>82</v>
      </c>
      <c r="B117" s="79">
        <f>IF(AND($B$3&lt;&gt;"",$C$3&lt;&gt;"",$B$4&lt;&gt;"",$C$4&lt;&gt;"",L117&lt;&gt;""),AirMass($B$3,$C$3,$B$4,$C$4,L117),"")</f>
        <v>1.0216915986870652</v>
      </c>
      <c r="C117" s="81">
        <f t="shared" si="72"/>
        <v>2458217.3094330002</v>
      </c>
      <c r="D117" s="93">
        <f t="shared" si="73"/>
        <v>11.364990525991656</v>
      </c>
      <c r="E117" s="97">
        <f t="shared" si="74"/>
        <v>4.226207603713017E-2</v>
      </c>
      <c r="F117" s="97"/>
      <c r="G117" s="98">
        <f t="shared" si="75"/>
        <v>12.035017577531418</v>
      </c>
      <c r="H117" s="97">
        <f t="shared" si="76"/>
        <v>4.226207603713017E-2</v>
      </c>
      <c r="I117" s="72"/>
      <c r="J117" s="99">
        <f t="shared" si="77"/>
        <v>6</v>
      </c>
      <c r="K117" s="72"/>
      <c r="L117" s="16">
        <v>2458217.3094330002</v>
      </c>
      <c r="M117" s="17">
        <v>-11.0528674864415</v>
      </c>
      <c r="N117" s="17">
        <v>-10.285334256117499</v>
      </c>
      <c r="O117" s="17">
        <v>-12.152292946768799</v>
      </c>
      <c r="P117" s="17">
        <v>-11.0266627206167</v>
      </c>
      <c r="Q117" s="17">
        <v>-10.466237486467</v>
      </c>
      <c r="R117" s="17">
        <v>-11.8451557708824</v>
      </c>
      <c r="S117" s="17">
        <v>-10.003784649669701</v>
      </c>
      <c r="T117" s="17">
        <v>-9.8993474684693208</v>
      </c>
      <c r="U117" s="17"/>
      <c r="V117" s="17"/>
      <c r="W117" s="17"/>
      <c r="X117" s="70">
        <f t="shared" si="60"/>
        <v>2458217.3094330002</v>
      </c>
      <c r="Y117" s="17">
        <v>-10.8222089657214</v>
      </c>
      <c r="Z117" s="17">
        <v>-9.7013907638007097</v>
      </c>
      <c r="AA117" s="17">
        <v>-11.776596255854299</v>
      </c>
      <c r="AB117" s="17">
        <v>-10.6426323646608</v>
      </c>
      <c r="AC117" s="17">
        <v>-9.9524967703355198</v>
      </c>
      <c r="AD117" s="17">
        <v>-11.3428729138172</v>
      </c>
      <c r="AE117" s="17">
        <v>-9.2920874076543392</v>
      </c>
      <c r="AF117" s="17">
        <v>-9.5320236985539797</v>
      </c>
      <c r="AG117" s="17"/>
      <c r="AH117" s="17"/>
      <c r="AI117" s="18"/>
      <c r="AJ117" s="70">
        <f t="shared" si="78"/>
        <v>2458217.3094330002</v>
      </c>
      <c r="AK117" s="17">
        <v>-10.1335087490174</v>
      </c>
      <c r="AL117" s="17">
        <v>-9.68279267358262</v>
      </c>
      <c r="AM117" s="17">
        <v>-11.3616818933325</v>
      </c>
      <c r="AN117" s="17">
        <v>-10.2109111170326</v>
      </c>
      <c r="AO117" s="17">
        <v>-9.8735603522463204</v>
      </c>
      <c r="AP117" s="17">
        <v>-11.114004853818599</v>
      </c>
      <c r="AQ117" s="17">
        <v>-9.2673388866311193</v>
      </c>
      <c r="AR117" s="17">
        <v>-9.0124540740185797</v>
      </c>
      <c r="AS117" s="17"/>
      <c r="AT117" s="17"/>
      <c r="AU117" s="18"/>
      <c r="AV117" s="72"/>
      <c r="AW117" s="72"/>
      <c r="AX117" s="100">
        <f t="shared" si="61"/>
        <v>25786.72751588617</v>
      </c>
      <c r="AY117" s="100">
        <f t="shared" si="62"/>
        <v>13911.866790834478</v>
      </c>
      <c r="AZ117" s="100">
        <f t="shared" si="63"/>
        <v>73718.919430876878</v>
      </c>
      <c r="BA117" s="100">
        <f t="shared" si="64"/>
        <v>26076.823846331117</v>
      </c>
      <c r="BB117" s="100">
        <f t="shared" si="65"/>
        <v>16340.740221145365</v>
      </c>
      <c r="BC117" s="100">
        <f t="shared" si="66"/>
        <v>56886.350166361204</v>
      </c>
      <c r="BD117" s="100">
        <f t="shared" si="67"/>
        <v>10647.106328824626</v>
      </c>
      <c r="BE117" s="100">
        <f t="shared" si="68"/>
        <v>9124.5111887666262</v>
      </c>
      <c r="BF117" s="100" t="str">
        <f t="shared" si="69"/>
        <v/>
      </c>
      <c r="BG117" s="100" t="str">
        <f t="shared" si="70"/>
        <v/>
      </c>
      <c r="BH117" s="100" t="str">
        <f t="shared" si="71"/>
        <v/>
      </c>
      <c r="BI117" s="72"/>
      <c r="BJ117" s="72"/>
      <c r="BK117" s="72">
        <f t="shared" si="79"/>
        <v>-11.028490577914683</v>
      </c>
      <c r="BL117" s="72">
        <f t="shared" si="80"/>
        <v>-10.358463526374921</v>
      </c>
      <c r="BM117" s="72">
        <f t="shared" si="81"/>
        <v>-12.168947401804147</v>
      </c>
      <c r="BN117" s="72">
        <f t="shared" si="82"/>
        <v>-11.040636733177585</v>
      </c>
      <c r="BO117" s="72">
        <f t="shared" si="83"/>
        <v>-10.533179314499172</v>
      </c>
      <c r="BP117" s="72">
        <f t="shared" si="84"/>
        <v>-11.887520175715867</v>
      </c>
      <c r="BQ117" s="72">
        <f t="shared" si="85"/>
        <v>-10.068078978079573</v>
      </c>
      <c r="BR117" s="72">
        <f t="shared" si="86"/>
        <v>-9.90052402016169</v>
      </c>
      <c r="BS117" s="72" t="str">
        <f t="shared" si="87"/>
        <v/>
      </c>
      <c r="BT117" s="72" t="str">
        <f t="shared" si="88"/>
        <v/>
      </c>
      <c r="BU117" s="72" t="str">
        <f t="shared" si="89"/>
        <v/>
      </c>
      <c r="BV117" s="72"/>
      <c r="BW117" s="72"/>
      <c r="BX117" s="97">
        <f t="shared" si="90"/>
        <v>11.364990525991656</v>
      </c>
      <c r="BY117" s="97">
        <f t="shared" si="91"/>
        <v>4.226207603713017E-2</v>
      </c>
      <c r="BZ117" s="97">
        <f t="shared" si="92"/>
        <v>11.330456823889463</v>
      </c>
      <c r="CA117" s="97">
        <f t="shared" si="93"/>
        <v>11.324146155262902</v>
      </c>
      <c r="CB117" s="97">
        <f t="shared" si="94"/>
        <v>11.409688736584489</v>
      </c>
      <c r="CC117" s="97">
        <f t="shared" si="95"/>
        <v>11.327029597801184</v>
      </c>
      <c r="CD117" s="97">
        <f t="shared" si="96"/>
        <v>11.387588400164891</v>
      </c>
      <c r="CE117" s="97">
        <f t="shared" si="97"/>
        <v>11.411033442247007</v>
      </c>
      <c r="CF117" s="97" t="str">
        <f t="shared" si="98"/>
        <v/>
      </c>
      <c r="CG117" s="97" t="str">
        <f t="shared" si="99"/>
        <v/>
      </c>
      <c r="CH117" s="97" t="str">
        <f t="shared" si="100"/>
        <v/>
      </c>
      <c r="CI117" s="72"/>
      <c r="CJ117" s="72"/>
      <c r="CK117" s="97">
        <f t="shared" si="101"/>
        <v>12.035017577531418</v>
      </c>
      <c r="CL117" s="97">
        <f t="shared" si="102"/>
        <v>4.226207603713017E-2</v>
      </c>
      <c r="CM117" s="72">
        <f t="shared" si="103"/>
        <v>12.000483875429225</v>
      </c>
      <c r="CN117" s="72">
        <f t="shared" si="104"/>
        <v>11.994173206802664</v>
      </c>
      <c r="CO117" s="72">
        <f t="shared" si="105"/>
        <v>12.079715788124251</v>
      </c>
      <c r="CP117" s="72">
        <f t="shared" si="106"/>
        <v>11.997056649340946</v>
      </c>
      <c r="CQ117" s="72">
        <f t="shared" si="107"/>
        <v>12.057615451704653</v>
      </c>
      <c r="CR117" s="72">
        <f t="shared" si="108"/>
        <v>12.081060493786769</v>
      </c>
      <c r="CS117" s="72" t="str">
        <f t="shared" si="109"/>
        <v/>
      </c>
      <c r="CT117" s="72" t="str">
        <f t="shared" si="110"/>
        <v/>
      </c>
      <c r="CU117" s="72" t="str">
        <f t="shared" si="111"/>
        <v/>
      </c>
    </row>
    <row r="118" spans="1:99" x14ac:dyDescent="0.2">
      <c r="A118" s="74">
        <v>83</v>
      </c>
      <c r="B118" s="79">
        <f>IF(AND($B$3&lt;&gt;"",$C$3&lt;&gt;"",$B$4&lt;&gt;"",$C$4&lt;&gt;"",L118&lt;&gt;""),AirMass($B$3,$C$3,$B$4,$C$4,L118),"")</f>
        <v>1.0220761458864487</v>
      </c>
      <c r="C118" s="81">
        <f t="shared" si="72"/>
        <v>2458217.3099310002</v>
      </c>
      <c r="D118" s="93">
        <f t="shared" si="73"/>
        <v>11.351464331405095</v>
      </c>
      <c r="E118" s="97">
        <f t="shared" si="74"/>
        <v>1.7326017492526633E-2</v>
      </c>
      <c r="F118" s="97"/>
      <c r="G118" s="98">
        <f t="shared" si="75"/>
        <v>12.012247663553657</v>
      </c>
      <c r="H118" s="97">
        <f t="shared" si="76"/>
        <v>1.7326017492526633E-2</v>
      </c>
      <c r="I118" s="72"/>
      <c r="J118" s="99">
        <f t="shared" si="77"/>
        <v>6</v>
      </c>
      <c r="K118" s="72"/>
      <c r="L118" s="16">
        <v>2458217.3099310002</v>
      </c>
      <c r="M118" s="17">
        <v>-11.0516939019455</v>
      </c>
      <c r="N118" s="17">
        <v>-10.2831831717303</v>
      </c>
      <c r="O118" s="17">
        <v>-12.1494053560971</v>
      </c>
      <c r="P118" s="17">
        <v>-11.0549238785259</v>
      </c>
      <c r="Q118" s="17">
        <v>-10.431900562118299</v>
      </c>
      <c r="R118" s="17">
        <v>-11.845312466100101</v>
      </c>
      <c r="S118" s="17">
        <v>-9.9422563588777901</v>
      </c>
      <c r="T118" s="17">
        <v>-9.84008672653645</v>
      </c>
      <c r="U118" s="17"/>
      <c r="V118" s="17"/>
      <c r="W118" s="17"/>
      <c r="X118" s="70">
        <f t="shared" si="60"/>
        <v>2458217.3099310002</v>
      </c>
      <c r="Y118" s="17">
        <v>-10.8266210879236</v>
      </c>
      <c r="Z118" s="17">
        <v>-9.7197045644181603</v>
      </c>
      <c r="AA118" s="17">
        <v>-11.742464221846101</v>
      </c>
      <c r="AB118" s="17">
        <v>-10.7511718057696</v>
      </c>
      <c r="AC118" s="17">
        <v>-9.9501969596064903</v>
      </c>
      <c r="AD118" s="17">
        <v>-11.3586230373091</v>
      </c>
      <c r="AE118" s="17">
        <v>-9.3985727994262493</v>
      </c>
      <c r="AF118" s="17">
        <v>-9.5732013458887497</v>
      </c>
      <c r="AG118" s="17"/>
      <c r="AH118" s="17"/>
      <c r="AI118" s="18"/>
      <c r="AJ118" s="70">
        <f t="shared" si="78"/>
        <v>2458217.3099310002</v>
      </c>
      <c r="AK118" s="17">
        <v>-10.0353779002285</v>
      </c>
      <c r="AL118" s="17">
        <v>-9.6706826791353002</v>
      </c>
      <c r="AM118" s="17">
        <v>-11.335259528952101</v>
      </c>
      <c r="AN118" s="17">
        <v>-10.266259430336</v>
      </c>
      <c r="AO118" s="17">
        <v>-9.7790920515089095</v>
      </c>
      <c r="AP118" s="17">
        <v>-11.093231418149299</v>
      </c>
      <c r="AQ118" s="17">
        <v>-9.2476139659146295</v>
      </c>
      <c r="AR118" s="17">
        <v>-9.01072884371602</v>
      </c>
      <c r="AS118" s="17"/>
      <c r="AT118" s="17"/>
      <c r="AU118" s="18"/>
      <c r="AV118" s="72"/>
      <c r="AW118" s="72"/>
      <c r="AX118" s="100">
        <f t="shared" si="61"/>
        <v>25424.124301005799</v>
      </c>
      <c r="AY118" s="100">
        <f t="shared" si="62"/>
        <v>13833.518980857849</v>
      </c>
      <c r="AZ118" s="100">
        <f t="shared" si="63"/>
        <v>73569.832279631024</v>
      </c>
      <c r="BA118" s="100">
        <f t="shared" si="64"/>
        <v>26582.759185702667</v>
      </c>
      <c r="BB118" s="100">
        <f t="shared" si="65"/>
        <v>15626.056192828488</v>
      </c>
      <c r="BC118" s="100">
        <f t="shared" si="66"/>
        <v>56622.494400569958</v>
      </c>
      <c r="BD118" s="100">
        <f t="shared" si="67"/>
        <v>9957.4884464140832</v>
      </c>
      <c r="BE118" s="100">
        <f t="shared" si="68"/>
        <v>8588.2049717799964</v>
      </c>
      <c r="BF118" s="100" t="str">
        <f t="shared" si="69"/>
        <v/>
      </c>
      <c r="BG118" s="100" t="str">
        <f t="shared" si="70"/>
        <v/>
      </c>
      <c r="BH118" s="100" t="str">
        <f t="shared" si="71"/>
        <v/>
      </c>
      <c r="BI118" s="72"/>
      <c r="BJ118" s="72"/>
      <c r="BK118" s="72">
        <f t="shared" si="79"/>
        <v>-11.013115007940685</v>
      </c>
      <c r="BL118" s="72">
        <f t="shared" si="80"/>
        <v>-10.352331675792124</v>
      </c>
      <c r="BM118" s="72">
        <f t="shared" si="81"/>
        <v>-12.166749414908688</v>
      </c>
      <c r="BN118" s="72">
        <f t="shared" si="82"/>
        <v>-11.061500142507537</v>
      </c>
      <c r="BO118" s="72">
        <f t="shared" si="83"/>
        <v>-10.484623454354644</v>
      </c>
      <c r="BP118" s="72">
        <f t="shared" si="84"/>
        <v>-11.882472493751681</v>
      </c>
      <c r="BQ118" s="72">
        <f t="shared" si="85"/>
        <v>-9.9953745279340129</v>
      </c>
      <c r="BR118" s="72">
        <f t="shared" si="86"/>
        <v>-9.834756002618116</v>
      </c>
      <c r="BS118" s="72" t="str">
        <f t="shared" si="87"/>
        <v/>
      </c>
      <c r="BT118" s="72" t="str">
        <f t="shared" si="88"/>
        <v/>
      </c>
      <c r="BU118" s="72" t="str">
        <f t="shared" si="89"/>
        <v/>
      </c>
      <c r="BV118" s="72"/>
      <c r="BW118" s="72"/>
      <c r="BX118" s="97">
        <f t="shared" si="90"/>
        <v>11.351464331405095</v>
      </c>
      <c r="BY118" s="97">
        <f t="shared" si="91"/>
        <v>1.7326017492526633E-2</v>
      </c>
      <c r="BZ118" s="97">
        <f t="shared" si="92"/>
        <v>11.343634406968002</v>
      </c>
      <c r="CA118" s="97">
        <f t="shared" si="93"/>
        <v>11.360385134566851</v>
      </c>
      <c r="CB118" s="97">
        <f t="shared" si="94"/>
        <v>11.376508446413958</v>
      </c>
      <c r="CC118" s="97">
        <f t="shared" si="95"/>
        <v>11.337357485810996</v>
      </c>
      <c r="CD118" s="97">
        <f t="shared" si="96"/>
        <v>11.330259519993328</v>
      </c>
      <c r="CE118" s="97">
        <f t="shared" si="97"/>
        <v>11.36064099467743</v>
      </c>
      <c r="CF118" s="97" t="str">
        <f t="shared" si="98"/>
        <v/>
      </c>
      <c r="CG118" s="97" t="str">
        <f t="shared" si="99"/>
        <v/>
      </c>
      <c r="CH118" s="97" t="str">
        <f t="shared" si="100"/>
        <v/>
      </c>
      <c r="CI118" s="72"/>
      <c r="CJ118" s="72"/>
      <c r="CK118" s="97">
        <f t="shared" si="101"/>
        <v>12.012247663553657</v>
      </c>
      <c r="CL118" s="97">
        <f t="shared" si="102"/>
        <v>1.7326017492526633E-2</v>
      </c>
      <c r="CM118" s="72">
        <f t="shared" si="103"/>
        <v>12.004417739116564</v>
      </c>
      <c r="CN118" s="72">
        <f t="shared" si="104"/>
        <v>12.021168466715412</v>
      </c>
      <c r="CO118" s="72">
        <f t="shared" si="105"/>
        <v>12.037291778562519</v>
      </c>
      <c r="CP118" s="72">
        <f t="shared" si="106"/>
        <v>11.998140817959557</v>
      </c>
      <c r="CQ118" s="72">
        <f t="shared" si="107"/>
        <v>11.99104285214189</v>
      </c>
      <c r="CR118" s="72">
        <f t="shared" si="108"/>
        <v>12.021424326825992</v>
      </c>
      <c r="CS118" s="72" t="str">
        <f t="shared" si="109"/>
        <v/>
      </c>
      <c r="CT118" s="72" t="str">
        <f t="shared" si="110"/>
        <v/>
      </c>
      <c r="CU118" s="72" t="str">
        <f t="shared" si="111"/>
        <v/>
      </c>
    </row>
    <row r="119" spans="1:99" x14ac:dyDescent="0.2">
      <c r="A119" s="74">
        <v>84</v>
      </c>
      <c r="B119" s="79">
        <f>IF(AND($B$3&lt;&gt;"",$C$3&lt;&gt;"",$B$4&lt;&gt;"",$C$4&lt;&gt;"",L119&lt;&gt;""),AirMass($B$3,$C$3,$B$4,$C$4,L119),"")</f>
        <v>1.0227860121109635</v>
      </c>
      <c r="C119" s="81">
        <f t="shared" si="72"/>
        <v>2458217.3108330001</v>
      </c>
      <c r="D119" s="93">
        <f t="shared" si="73"/>
        <v>11.415712115703407</v>
      </c>
      <c r="E119" s="97">
        <f t="shared" si="74"/>
        <v>4.4086975863910569E-2</v>
      </c>
      <c r="F119" s="97"/>
      <c r="G119" s="98">
        <f t="shared" si="75"/>
        <v>12.008746105715714</v>
      </c>
      <c r="H119" s="97">
        <f t="shared" si="76"/>
        <v>4.4086975863910569E-2</v>
      </c>
      <c r="I119" s="72"/>
      <c r="J119" s="99">
        <f t="shared" si="77"/>
        <v>6</v>
      </c>
      <c r="K119" s="72"/>
      <c r="L119" s="16">
        <v>2458217.3108330001</v>
      </c>
      <c r="M119" s="17">
        <v>-11.024711664207301</v>
      </c>
      <c r="N119" s="17">
        <v>-10.317009529647001</v>
      </c>
      <c r="O119" s="17">
        <v>-12.153693900576799</v>
      </c>
      <c r="P119" s="17">
        <v>-11.052028655942699</v>
      </c>
      <c r="Q119" s="17">
        <v>-10.4353167999032</v>
      </c>
      <c r="R119" s="17">
        <v>-11.851487686607401</v>
      </c>
      <c r="S119" s="17">
        <v>-10.043648904568499</v>
      </c>
      <c r="T119" s="17">
        <v>-9.8913848637140607</v>
      </c>
      <c r="U119" s="17"/>
      <c r="V119" s="17"/>
      <c r="W119" s="17"/>
      <c r="X119" s="70">
        <f t="shared" si="60"/>
        <v>2458217.3108330001</v>
      </c>
      <c r="Y119" s="17">
        <v>-10.831072668949499</v>
      </c>
      <c r="Z119" s="17">
        <v>-9.7039987739735007</v>
      </c>
      <c r="AA119" s="17">
        <v>-11.783087121959699</v>
      </c>
      <c r="AB119" s="17">
        <v>-10.6986929902823</v>
      </c>
      <c r="AC119" s="17">
        <v>-9.8778422562478205</v>
      </c>
      <c r="AD119" s="17">
        <v>-11.3274585575413</v>
      </c>
      <c r="AE119" s="17">
        <v>-9.2970095404351802</v>
      </c>
      <c r="AF119" s="17">
        <v>-9.5864340409747602</v>
      </c>
      <c r="AG119" s="17"/>
      <c r="AH119" s="17"/>
      <c r="AI119" s="18"/>
      <c r="AJ119" s="70">
        <f t="shared" si="78"/>
        <v>2458217.3108330001</v>
      </c>
      <c r="AK119" s="17">
        <v>-10.025790304408799</v>
      </c>
      <c r="AL119" s="17">
        <v>-9.69585178672477</v>
      </c>
      <c r="AM119" s="17">
        <v>-11.344946765872001</v>
      </c>
      <c r="AN119" s="17">
        <v>-10.2207257299592</v>
      </c>
      <c r="AO119" s="17">
        <v>-9.7537253673291406</v>
      </c>
      <c r="AP119" s="17">
        <v>-11.1351139267917</v>
      </c>
      <c r="AQ119" s="17">
        <v>-9.3820684813381003</v>
      </c>
      <c r="AR119" s="17">
        <v>-9.0520925140208206</v>
      </c>
      <c r="AS119" s="17"/>
      <c r="AT119" s="17"/>
      <c r="AU119" s="18"/>
      <c r="AV119" s="72"/>
      <c r="AW119" s="72"/>
      <c r="AX119" s="100">
        <f t="shared" si="61"/>
        <v>24730.52679126287</v>
      </c>
      <c r="AY119" s="100">
        <f t="shared" si="62"/>
        <v>14322.531018248594</v>
      </c>
      <c r="AZ119" s="100">
        <f t="shared" si="63"/>
        <v>73577.467556259478</v>
      </c>
      <c r="BA119" s="100">
        <f t="shared" si="64"/>
        <v>26530.151285455147</v>
      </c>
      <c r="BB119" s="100">
        <f t="shared" si="65"/>
        <v>15734.65456299293</v>
      </c>
      <c r="BC119" s="100">
        <f t="shared" si="66"/>
        <v>57480.717664468211</v>
      </c>
      <c r="BD119" s="100">
        <f t="shared" si="67"/>
        <v>11201.678364325457</v>
      </c>
      <c r="BE119" s="100">
        <f t="shared" si="68"/>
        <v>9039.8708717458794</v>
      </c>
      <c r="BF119" s="100" t="str">
        <f t="shared" si="69"/>
        <v/>
      </c>
      <c r="BG119" s="100" t="str">
        <f t="shared" si="70"/>
        <v/>
      </c>
      <c r="BH119" s="100" t="str">
        <f t="shared" si="71"/>
        <v/>
      </c>
      <c r="BI119" s="72"/>
      <c r="BJ119" s="72"/>
      <c r="BK119" s="72">
        <f t="shared" si="79"/>
        <v>-10.983083418693568</v>
      </c>
      <c r="BL119" s="72">
        <f t="shared" si="80"/>
        <v>-10.390049428681262</v>
      </c>
      <c r="BM119" s="72">
        <f t="shared" si="81"/>
        <v>-12.166862089708506</v>
      </c>
      <c r="BN119" s="72">
        <f t="shared" si="82"/>
        <v>-11.059349316272353</v>
      </c>
      <c r="BO119" s="72">
        <f t="shared" si="83"/>
        <v>-10.492143032242453</v>
      </c>
      <c r="BP119" s="72">
        <f t="shared" si="84"/>
        <v>-11.898805454491095</v>
      </c>
      <c r="BQ119" s="72">
        <f t="shared" si="85"/>
        <v>-10.123207746353138</v>
      </c>
      <c r="BR119" s="72">
        <f t="shared" si="86"/>
        <v>-9.890405567314307</v>
      </c>
      <c r="BS119" s="72" t="str">
        <f t="shared" si="87"/>
        <v/>
      </c>
      <c r="BT119" s="72" t="str">
        <f t="shared" si="88"/>
        <v/>
      </c>
      <c r="BU119" s="72" t="str">
        <f t="shared" si="89"/>
        <v/>
      </c>
      <c r="BV119" s="72"/>
      <c r="BW119" s="72"/>
      <c r="BX119" s="97">
        <f t="shared" si="90"/>
        <v>11.415712115703407</v>
      </c>
      <c r="BY119" s="97">
        <f t="shared" si="91"/>
        <v>4.4086975863910569E-2</v>
      </c>
      <c r="BZ119" s="97">
        <f t="shared" si="92"/>
        <v>11.373778671014938</v>
      </c>
      <c r="CA119" s="97">
        <f t="shared" si="93"/>
        <v>11.388265897578785</v>
      </c>
      <c r="CB119" s="97">
        <f t="shared" si="94"/>
        <v>11.414059613548885</v>
      </c>
      <c r="CC119" s="97">
        <f t="shared" si="95"/>
        <v>11.383722035797527</v>
      </c>
      <c r="CD119" s="97">
        <f t="shared" si="96"/>
        <v>11.488124327659571</v>
      </c>
      <c r="CE119" s="97">
        <f t="shared" si="97"/>
        <v>11.446322148620739</v>
      </c>
      <c r="CF119" s="97" t="str">
        <f t="shared" si="98"/>
        <v/>
      </c>
      <c r="CG119" s="97" t="str">
        <f t="shared" si="99"/>
        <v/>
      </c>
      <c r="CH119" s="97" t="str">
        <f t="shared" si="100"/>
        <v/>
      </c>
      <c r="CI119" s="72"/>
      <c r="CJ119" s="72"/>
      <c r="CK119" s="97">
        <f t="shared" si="101"/>
        <v>12.008746105715714</v>
      </c>
      <c r="CL119" s="97">
        <f t="shared" si="102"/>
        <v>4.4086975863910569E-2</v>
      </c>
      <c r="CM119" s="72">
        <f t="shared" si="103"/>
        <v>11.966812661027243</v>
      </c>
      <c r="CN119" s="72">
        <f t="shared" si="104"/>
        <v>11.98129988759109</v>
      </c>
      <c r="CO119" s="72">
        <f t="shared" si="105"/>
        <v>12.00709360356119</v>
      </c>
      <c r="CP119" s="72">
        <f t="shared" si="106"/>
        <v>11.976756025809832</v>
      </c>
      <c r="CQ119" s="72">
        <f t="shared" si="107"/>
        <v>12.081158317671877</v>
      </c>
      <c r="CR119" s="72">
        <f t="shared" si="108"/>
        <v>12.039356138633044</v>
      </c>
      <c r="CS119" s="72" t="str">
        <f t="shared" si="109"/>
        <v/>
      </c>
      <c r="CT119" s="72" t="str">
        <f t="shared" si="110"/>
        <v/>
      </c>
      <c r="CU119" s="72" t="str">
        <f t="shared" si="111"/>
        <v/>
      </c>
    </row>
    <row r="120" spans="1:99" x14ac:dyDescent="0.2">
      <c r="A120" s="74">
        <v>85</v>
      </c>
      <c r="B120" s="79">
        <f>IF(AND($B$3&lt;&gt;"",$C$3&lt;&gt;"",$B$4&lt;&gt;"",$C$4&lt;&gt;"",L120&lt;&gt;""),AirMass($B$3,$C$3,$B$4,$C$4,L120),"")</f>
        <v>1.0231841502525456</v>
      </c>
      <c r="C120" s="81">
        <f t="shared" si="72"/>
        <v>2458217.3113310002</v>
      </c>
      <c r="D120" s="93">
        <f t="shared" si="73"/>
        <v>11.379767105688757</v>
      </c>
      <c r="E120" s="97">
        <f t="shared" si="74"/>
        <v>3.0559757214956226E-2</v>
      </c>
      <c r="F120" s="97"/>
      <c r="G120" s="98">
        <f t="shared" si="75"/>
        <v>12.009583996670587</v>
      </c>
      <c r="H120" s="97">
        <f t="shared" si="76"/>
        <v>3.0559757214956226E-2</v>
      </c>
      <c r="I120" s="72"/>
      <c r="J120" s="99">
        <f t="shared" si="77"/>
        <v>6</v>
      </c>
      <c r="K120" s="72"/>
      <c r="L120" s="16">
        <v>2458217.3113310002</v>
      </c>
      <c r="M120" s="17">
        <v>-11.028569752551499</v>
      </c>
      <c r="N120" s="17">
        <v>-10.2948345875991</v>
      </c>
      <c r="O120" s="17">
        <v>-12.1459507691547</v>
      </c>
      <c r="P120" s="17">
        <v>-11.040330167211399</v>
      </c>
      <c r="Q120" s="17">
        <v>-10.4535427700832</v>
      </c>
      <c r="R120" s="17">
        <v>-11.8411754499956</v>
      </c>
      <c r="S120" s="17">
        <v>-10.0382490117151</v>
      </c>
      <c r="T120" s="17">
        <v>-9.813845595479</v>
      </c>
      <c r="U120" s="17"/>
      <c r="V120" s="17"/>
      <c r="W120" s="17"/>
      <c r="X120" s="70">
        <f t="shared" si="60"/>
        <v>2458217.3113310002</v>
      </c>
      <c r="Y120" s="17">
        <v>-10.8435304579352</v>
      </c>
      <c r="Z120" s="17">
        <v>-9.7579077672668895</v>
      </c>
      <c r="AA120" s="17">
        <v>-11.7711250052281</v>
      </c>
      <c r="AB120" s="17">
        <v>-10.6853521733356</v>
      </c>
      <c r="AC120" s="17">
        <v>-9.9018555540906306</v>
      </c>
      <c r="AD120" s="17">
        <v>-11.337251412443599</v>
      </c>
      <c r="AE120" s="17">
        <v>-9.4748999792581508</v>
      </c>
      <c r="AF120" s="17">
        <v>-9.5684860316931708</v>
      </c>
      <c r="AG120" s="17"/>
      <c r="AH120" s="17"/>
      <c r="AI120" s="18"/>
      <c r="AJ120" s="70">
        <f t="shared" si="78"/>
        <v>2458217.3113310002</v>
      </c>
      <c r="AK120" s="17">
        <v>-10.071096951406499</v>
      </c>
      <c r="AL120" s="17">
        <v>-9.6840906599573202</v>
      </c>
      <c r="AM120" s="17">
        <v>-11.325884015942201</v>
      </c>
      <c r="AN120" s="17">
        <v>-10.2061860496388</v>
      </c>
      <c r="AO120" s="17">
        <v>-9.71989707916652</v>
      </c>
      <c r="AP120" s="17">
        <v>-11.1150315539277</v>
      </c>
      <c r="AQ120" s="17">
        <v>-9.1556099043089691</v>
      </c>
      <c r="AR120" s="17">
        <v>-8.9952034866388804</v>
      </c>
      <c r="AS120" s="17"/>
      <c r="AT120" s="17"/>
      <c r="AU120" s="18"/>
      <c r="AV120" s="72"/>
      <c r="AW120" s="72"/>
      <c r="AX120" s="100">
        <f t="shared" si="61"/>
        <v>24913.995590757837</v>
      </c>
      <c r="AY120" s="100">
        <f t="shared" si="62"/>
        <v>13948.150567739474</v>
      </c>
      <c r="AZ120" s="100">
        <f t="shared" si="63"/>
        <v>72979.055316699509</v>
      </c>
      <c r="BA120" s="100">
        <f t="shared" si="64"/>
        <v>26241.234084681455</v>
      </c>
      <c r="BB120" s="100">
        <f t="shared" si="65"/>
        <v>15868.329854515419</v>
      </c>
      <c r="BC120" s="100">
        <f t="shared" si="66"/>
        <v>56730.174062311518</v>
      </c>
      <c r="BD120" s="100">
        <f t="shared" si="67"/>
        <v>10618.838274356558</v>
      </c>
      <c r="BE120" s="100">
        <f t="shared" si="68"/>
        <v>8369.4422744938111</v>
      </c>
      <c r="BF120" s="100" t="str">
        <f t="shared" si="69"/>
        <v/>
      </c>
      <c r="BG120" s="100" t="str">
        <f t="shared" si="70"/>
        <v/>
      </c>
      <c r="BH120" s="100" t="str">
        <f t="shared" si="71"/>
        <v/>
      </c>
      <c r="BI120" s="72"/>
      <c r="BJ120" s="72"/>
      <c r="BK120" s="72">
        <f t="shared" si="79"/>
        <v>-10.991108458129094</v>
      </c>
      <c r="BL120" s="72">
        <f t="shared" si="80"/>
        <v>-10.361291567147262</v>
      </c>
      <c r="BM120" s="72">
        <f t="shared" si="81"/>
        <v>-12.157995593262177</v>
      </c>
      <c r="BN120" s="72">
        <f t="shared" si="82"/>
        <v>-11.047460638455375</v>
      </c>
      <c r="BO120" s="72">
        <f t="shared" si="83"/>
        <v>-10.501328048907059</v>
      </c>
      <c r="BP120" s="72">
        <f t="shared" si="84"/>
        <v>-11.884535290226115</v>
      </c>
      <c r="BQ120" s="72">
        <f t="shared" si="85"/>
        <v>-10.065192516290683</v>
      </c>
      <c r="BR120" s="72">
        <f t="shared" si="86"/>
        <v>-9.8067412957656934</v>
      </c>
      <c r="BS120" s="72" t="str">
        <f t="shared" si="87"/>
        <v/>
      </c>
      <c r="BT120" s="72" t="str">
        <f t="shared" si="88"/>
        <v/>
      </c>
      <c r="BU120" s="72" t="str">
        <f t="shared" si="89"/>
        <v/>
      </c>
      <c r="BV120" s="72"/>
      <c r="BW120" s="72"/>
      <c r="BX120" s="97">
        <f t="shared" si="90"/>
        <v>11.379767105688757</v>
      </c>
      <c r="BY120" s="97">
        <f t="shared" si="91"/>
        <v>3.0559757214956226E-2</v>
      </c>
      <c r="BZ120" s="97">
        <f t="shared" si="92"/>
        <v>11.356887135133082</v>
      </c>
      <c r="CA120" s="97">
        <f t="shared" si="93"/>
        <v>11.36835218032628</v>
      </c>
      <c r="CB120" s="97">
        <f t="shared" si="94"/>
        <v>11.415219590777964</v>
      </c>
      <c r="CC120" s="97">
        <f t="shared" si="95"/>
        <v>11.36142683209702</v>
      </c>
      <c r="CD120" s="97">
        <f t="shared" si="96"/>
        <v>11.422084058161589</v>
      </c>
      <c r="CE120" s="97">
        <f t="shared" si="97"/>
        <v>11.354632837636599</v>
      </c>
      <c r="CF120" s="97" t="str">
        <f t="shared" si="98"/>
        <v/>
      </c>
      <c r="CG120" s="97" t="str">
        <f t="shared" si="99"/>
        <v/>
      </c>
      <c r="CH120" s="97" t="str">
        <f t="shared" si="100"/>
        <v/>
      </c>
      <c r="CI120" s="72"/>
      <c r="CJ120" s="72"/>
      <c r="CK120" s="97">
        <f t="shared" si="101"/>
        <v>12.009583996670587</v>
      </c>
      <c r="CL120" s="97">
        <f t="shared" si="102"/>
        <v>3.0559757214956226E-2</v>
      </c>
      <c r="CM120" s="72">
        <f t="shared" si="103"/>
        <v>11.986704026114914</v>
      </c>
      <c r="CN120" s="72">
        <f t="shared" si="104"/>
        <v>11.998169071308112</v>
      </c>
      <c r="CO120" s="72">
        <f t="shared" si="105"/>
        <v>12.045036481759796</v>
      </c>
      <c r="CP120" s="72">
        <f t="shared" si="106"/>
        <v>11.991243723078853</v>
      </c>
      <c r="CQ120" s="72">
        <f t="shared" si="107"/>
        <v>12.051900949143421</v>
      </c>
      <c r="CR120" s="72">
        <f t="shared" si="108"/>
        <v>11.984449728618431</v>
      </c>
      <c r="CS120" s="72" t="str">
        <f t="shared" si="109"/>
        <v/>
      </c>
      <c r="CT120" s="72" t="str">
        <f t="shared" si="110"/>
        <v/>
      </c>
      <c r="CU120" s="72" t="str">
        <f t="shared" si="111"/>
        <v/>
      </c>
    </row>
    <row r="121" spans="1:99" x14ac:dyDescent="0.2">
      <c r="A121" s="74">
        <v>86</v>
      </c>
      <c r="B121" s="79">
        <f>IF(AND($B$3&lt;&gt;"",$C$3&lt;&gt;"",$B$4&lt;&gt;"",$C$4&lt;&gt;"",L121&lt;&gt;""),AirMass($B$3,$C$3,$B$4,$C$4,L121),"")</f>
        <v>1.0235871315075349</v>
      </c>
      <c r="C121" s="81">
        <f t="shared" si="72"/>
        <v>2458217.3118289998</v>
      </c>
      <c r="D121" s="93">
        <f t="shared" si="73"/>
        <v>11.371463211094737</v>
      </c>
      <c r="E121" s="97">
        <f t="shared" si="74"/>
        <v>3.0317055397976116E-2</v>
      </c>
      <c r="F121" s="97"/>
      <c r="G121" s="98">
        <f t="shared" si="75"/>
        <v>11.993040700313953</v>
      </c>
      <c r="H121" s="97">
        <f t="shared" si="76"/>
        <v>3.0317055397976116E-2</v>
      </c>
      <c r="I121" s="72"/>
      <c r="J121" s="99">
        <f t="shared" si="77"/>
        <v>6</v>
      </c>
      <c r="K121" s="72"/>
      <c r="L121" s="16">
        <v>2458217.3118289998</v>
      </c>
      <c r="M121" s="17">
        <v>-11.0274500636132</v>
      </c>
      <c r="N121" s="17">
        <v>-10.307990961948599</v>
      </c>
      <c r="O121" s="17">
        <v>-12.1330215855674</v>
      </c>
      <c r="P121" s="17">
        <v>-11.0458257464255</v>
      </c>
      <c r="Q121" s="17">
        <v>-10.397995312753901</v>
      </c>
      <c r="R121" s="17">
        <v>-11.8596179613572</v>
      </c>
      <c r="S121" s="17">
        <v>-9.9199930789715491</v>
      </c>
      <c r="T121" s="17">
        <v>-9.8636287700301608</v>
      </c>
      <c r="U121" s="17"/>
      <c r="V121" s="17"/>
      <c r="W121" s="17"/>
      <c r="X121" s="70">
        <f t="shared" si="60"/>
        <v>2458217.3118289998</v>
      </c>
      <c r="Y121" s="17">
        <v>-10.8189933016341</v>
      </c>
      <c r="Z121" s="17">
        <v>-9.7808894858330095</v>
      </c>
      <c r="AA121" s="17">
        <v>-11.735706904921001</v>
      </c>
      <c r="AB121" s="17">
        <v>-10.679916874281201</v>
      </c>
      <c r="AC121" s="17">
        <v>-9.9062961496529098</v>
      </c>
      <c r="AD121" s="17">
        <v>-11.3179820297664</v>
      </c>
      <c r="AE121" s="17">
        <v>-9.5650672813675399</v>
      </c>
      <c r="AF121" s="17">
        <v>-9.4542281493189009</v>
      </c>
      <c r="AG121" s="17"/>
      <c r="AH121" s="17"/>
      <c r="AI121" s="18"/>
      <c r="AJ121" s="70">
        <f t="shared" si="78"/>
        <v>2458217.3118289998</v>
      </c>
      <c r="AK121" s="17">
        <v>-10.065596556211901</v>
      </c>
      <c r="AL121" s="17">
        <v>-9.6886613741865801</v>
      </c>
      <c r="AM121" s="17">
        <v>-11.3407942871549</v>
      </c>
      <c r="AN121" s="17">
        <v>-10.1532403125639</v>
      </c>
      <c r="AO121" s="17">
        <v>-9.7729600626206601</v>
      </c>
      <c r="AP121" s="17">
        <v>-11.114061566666599</v>
      </c>
      <c r="AQ121" s="17">
        <v>-9.4331986651803099</v>
      </c>
      <c r="AR121" s="17">
        <v>-9.0487414272227298</v>
      </c>
      <c r="AS121" s="17"/>
      <c r="AT121" s="17"/>
      <c r="AU121" s="18"/>
      <c r="AV121" s="72"/>
      <c r="AW121" s="72"/>
      <c r="AX121" s="100">
        <f t="shared" si="61"/>
        <v>24966.811352448341</v>
      </c>
      <c r="AY121" s="100">
        <f t="shared" si="62"/>
        <v>14084.19677424656</v>
      </c>
      <c r="AZ121" s="100">
        <f t="shared" si="63"/>
        <v>72603.695415689799</v>
      </c>
      <c r="BA121" s="100">
        <f t="shared" si="64"/>
        <v>26205.679429000371</v>
      </c>
      <c r="BB121" s="100">
        <f t="shared" si="65"/>
        <v>15228.965954246769</v>
      </c>
      <c r="BC121" s="100">
        <f t="shared" si="66"/>
        <v>57776.086524990795</v>
      </c>
      <c r="BD121" s="100">
        <f t="shared" si="67"/>
        <v>9877.3518555984156</v>
      </c>
      <c r="BE121" s="100">
        <f t="shared" si="68"/>
        <v>8963.4865910795234</v>
      </c>
      <c r="BF121" s="100" t="str">
        <f t="shared" si="69"/>
        <v/>
      </c>
      <c r="BG121" s="100" t="str">
        <f t="shared" si="70"/>
        <v/>
      </c>
      <c r="BH121" s="100" t="str">
        <f t="shared" si="71"/>
        <v/>
      </c>
      <c r="BI121" s="72"/>
      <c r="BJ121" s="72"/>
      <c r="BK121" s="72">
        <f t="shared" si="79"/>
        <v>-10.993407699444289</v>
      </c>
      <c r="BL121" s="72">
        <f t="shared" si="80"/>
        <v>-10.371830210225074</v>
      </c>
      <c r="BM121" s="72">
        <f t="shared" si="81"/>
        <v>-12.152396815448522</v>
      </c>
      <c r="BN121" s="72">
        <f t="shared" si="82"/>
        <v>-11.045988560109938</v>
      </c>
      <c r="BO121" s="72">
        <f t="shared" si="83"/>
        <v>-10.456676039428324</v>
      </c>
      <c r="BP121" s="72">
        <f t="shared" si="84"/>
        <v>-11.904370303697684</v>
      </c>
      <c r="BQ121" s="72">
        <f t="shared" si="85"/>
        <v>-9.9866013117079024</v>
      </c>
      <c r="BR121" s="72">
        <f t="shared" si="86"/>
        <v>-9.8811924328417859</v>
      </c>
      <c r="BS121" s="72" t="str">
        <f t="shared" si="87"/>
        <v/>
      </c>
      <c r="BT121" s="72" t="str">
        <f t="shared" si="88"/>
        <v/>
      </c>
      <c r="BU121" s="72" t="str">
        <f t="shared" si="89"/>
        <v/>
      </c>
      <c r="BV121" s="72"/>
      <c r="BW121" s="72"/>
      <c r="BX121" s="97">
        <f t="shared" si="90"/>
        <v>11.371463211094737</v>
      </c>
      <c r="BY121" s="97">
        <f t="shared" si="91"/>
        <v>3.0317055397976116E-2</v>
      </c>
      <c r="BZ121" s="97">
        <f t="shared" si="92"/>
        <v>11.348989116004233</v>
      </c>
      <c r="CA121" s="97">
        <f t="shared" si="93"/>
        <v>11.364580860665649</v>
      </c>
      <c r="CB121" s="97">
        <f t="shared" si="94"/>
        <v>11.368268339984034</v>
      </c>
      <c r="CC121" s="97">
        <f t="shared" si="95"/>
        <v>11.378962604253395</v>
      </c>
      <c r="CD121" s="97">
        <f t="shared" si="96"/>
        <v>11.341193612263615</v>
      </c>
      <c r="CE121" s="97">
        <f t="shared" si="97"/>
        <v>11.426784733397497</v>
      </c>
      <c r="CF121" s="97" t="str">
        <f t="shared" si="98"/>
        <v/>
      </c>
      <c r="CG121" s="97" t="str">
        <f t="shared" si="99"/>
        <v/>
      </c>
      <c r="CH121" s="97" t="str">
        <f t="shared" si="100"/>
        <v/>
      </c>
      <c r="CI121" s="72"/>
      <c r="CJ121" s="72"/>
      <c r="CK121" s="97">
        <f t="shared" si="101"/>
        <v>11.993040700313953</v>
      </c>
      <c r="CL121" s="97">
        <f t="shared" si="102"/>
        <v>3.0317055397976116E-2</v>
      </c>
      <c r="CM121" s="72">
        <f t="shared" si="103"/>
        <v>11.970566605223448</v>
      </c>
      <c r="CN121" s="72">
        <f t="shared" si="104"/>
        <v>11.986158349884864</v>
      </c>
      <c r="CO121" s="72">
        <f t="shared" si="105"/>
        <v>11.989845829203249</v>
      </c>
      <c r="CP121" s="72">
        <f t="shared" si="106"/>
        <v>12.00054009347261</v>
      </c>
      <c r="CQ121" s="72">
        <f t="shared" si="107"/>
        <v>11.962771101482829</v>
      </c>
      <c r="CR121" s="72">
        <f t="shared" si="108"/>
        <v>12.048362222616712</v>
      </c>
      <c r="CS121" s="72" t="str">
        <f t="shared" si="109"/>
        <v/>
      </c>
      <c r="CT121" s="72" t="str">
        <f t="shared" si="110"/>
        <v/>
      </c>
      <c r="CU121" s="72" t="str">
        <f t="shared" si="111"/>
        <v/>
      </c>
    </row>
    <row r="122" spans="1:99" x14ac:dyDescent="0.2">
      <c r="A122" s="74">
        <v>87</v>
      </c>
      <c r="B122" s="79">
        <f>IF(AND($B$3&lt;&gt;"",$C$3&lt;&gt;"",$B$4&lt;&gt;"",$C$4&lt;&gt;"",L122&lt;&gt;""),AirMass($B$3,$C$3,$B$4,$C$4,L122),"")</f>
        <v>1.0239949629793021</v>
      </c>
      <c r="C122" s="81">
        <f t="shared" si="72"/>
        <v>2458217.3123260001</v>
      </c>
      <c r="D122" s="93">
        <f t="shared" si="73"/>
        <v>11.371952582228511</v>
      </c>
      <c r="E122" s="97">
        <f t="shared" si="74"/>
        <v>3.4345179370738964E-2</v>
      </c>
      <c r="F122" s="97"/>
      <c r="G122" s="98">
        <f t="shared" si="75"/>
        <v>11.976648801656028</v>
      </c>
      <c r="H122" s="97">
        <f t="shared" si="76"/>
        <v>3.4345179370738964E-2</v>
      </c>
      <c r="I122" s="72"/>
      <c r="J122" s="99">
        <f t="shared" si="77"/>
        <v>6</v>
      </c>
      <c r="K122" s="72"/>
      <c r="L122" s="16">
        <v>2458217.3123260001</v>
      </c>
      <c r="M122" s="17">
        <v>-11.028019065651501</v>
      </c>
      <c r="N122" s="17">
        <v>-10.334020426693</v>
      </c>
      <c r="O122" s="17">
        <v>-12.136413941812499</v>
      </c>
      <c r="P122" s="17">
        <v>-11.040804340384</v>
      </c>
      <c r="Q122" s="17">
        <v>-10.4379714207276</v>
      </c>
      <c r="R122" s="17">
        <v>-11.847103842584801</v>
      </c>
      <c r="S122" s="17">
        <v>-10.013766683026001</v>
      </c>
      <c r="T122" s="17">
        <v>-9.8777998480373892</v>
      </c>
      <c r="U122" s="17"/>
      <c r="V122" s="17"/>
      <c r="W122" s="17"/>
      <c r="X122" s="70">
        <f t="shared" si="60"/>
        <v>2458217.3123260001</v>
      </c>
      <c r="Y122" s="17">
        <v>-10.7864695604187</v>
      </c>
      <c r="Z122" s="17">
        <v>-9.80417478873321</v>
      </c>
      <c r="AA122" s="17">
        <v>-11.760349496400099</v>
      </c>
      <c r="AB122" s="17">
        <v>-10.7185790554145</v>
      </c>
      <c r="AC122" s="17">
        <v>-9.9557770384204503</v>
      </c>
      <c r="AD122" s="17">
        <v>-11.321997244352399</v>
      </c>
      <c r="AE122" s="17">
        <v>-9.4440700936874702</v>
      </c>
      <c r="AF122" s="17">
        <v>-9.4315376246229299</v>
      </c>
      <c r="AG122" s="17"/>
      <c r="AH122" s="17"/>
      <c r="AI122" s="18"/>
      <c r="AJ122" s="70">
        <f t="shared" si="78"/>
        <v>2458217.3123260001</v>
      </c>
      <c r="AK122" s="17">
        <v>-10.117395511236399</v>
      </c>
      <c r="AL122" s="17">
        <v>-9.7364987231273705</v>
      </c>
      <c r="AM122" s="17">
        <v>-11.299096619185001</v>
      </c>
      <c r="AN122" s="17">
        <v>-10.194943566379701</v>
      </c>
      <c r="AO122" s="17">
        <v>-9.7322626929051701</v>
      </c>
      <c r="AP122" s="17">
        <v>-11.1319800754193</v>
      </c>
      <c r="AQ122" s="17">
        <v>-9.2318598360914805</v>
      </c>
      <c r="AR122" s="17">
        <v>-8.9885550258021905</v>
      </c>
      <c r="AS122" s="17"/>
      <c r="AT122" s="17"/>
      <c r="AU122" s="18"/>
      <c r="AV122" s="72"/>
      <c r="AW122" s="72"/>
      <c r="AX122" s="100">
        <f t="shared" si="61"/>
        <v>25273.68379025902</v>
      </c>
      <c r="AY122" s="100">
        <f t="shared" si="62"/>
        <v>14480.716788991966</v>
      </c>
      <c r="AZ122" s="100">
        <f t="shared" si="63"/>
        <v>72180.576475292968</v>
      </c>
      <c r="BA122" s="100">
        <f t="shared" si="64"/>
        <v>26095.772110197722</v>
      </c>
      <c r="BB122" s="100">
        <f t="shared" si="65"/>
        <v>15588.053310514753</v>
      </c>
      <c r="BC122" s="100">
        <f t="shared" si="66"/>
        <v>57266.366690117989</v>
      </c>
      <c r="BD122" s="100">
        <f t="shared" si="67"/>
        <v>10530.650319604416</v>
      </c>
      <c r="BE122" s="100">
        <f t="shared" si="68"/>
        <v>9031.508213181758</v>
      </c>
      <c r="BF122" s="100" t="str">
        <f t="shared" si="69"/>
        <v/>
      </c>
      <c r="BG122" s="100" t="str">
        <f t="shared" si="70"/>
        <v/>
      </c>
      <c r="BH122" s="100" t="str">
        <f t="shared" si="71"/>
        <v/>
      </c>
      <c r="BI122" s="72"/>
      <c r="BJ122" s="72"/>
      <c r="BK122" s="72">
        <f t="shared" si="79"/>
        <v>-11.006671368866119</v>
      </c>
      <c r="BL122" s="72">
        <f t="shared" si="80"/>
        <v>-10.401975149438599</v>
      </c>
      <c r="BM122" s="72">
        <f t="shared" si="81"/>
        <v>-12.146050865652548</v>
      </c>
      <c r="BN122" s="72">
        <f t="shared" si="82"/>
        <v>-11.041425377737994</v>
      </c>
      <c r="BO122" s="72">
        <f t="shared" si="83"/>
        <v>-10.48197970598209</v>
      </c>
      <c r="BP122" s="72">
        <f t="shared" si="84"/>
        <v>-11.894749074577099</v>
      </c>
      <c r="BQ122" s="72">
        <f t="shared" si="85"/>
        <v>-10.056137979600649</v>
      </c>
      <c r="BR122" s="72">
        <f t="shared" si="86"/>
        <v>-9.8894007030173938</v>
      </c>
      <c r="BS122" s="72" t="str">
        <f t="shared" si="87"/>
        <v/>
      </c>
      <c r="BT122" s="72" t="str">
        <f t="shared" si="88"/>
        <v/>
      </c>
      <c r="BU122" s="72" t="str">
        <f t="shared" si="89"/>
        <v/>
      </c>
      <c r="BV122" s="72"/>
      <c r="BW122" s="72"/>
      <c r="BX122" s="97">
        <f t="shared" si="90"/>
        <v>11.371952582228511</v>
      </c>
      <c r="BY122" s="97">
        <f t="shared" si="91"/>
        <v>3.4345179370738964E-2</v>
      </c>
      <c r="BZ122" s="97">
        <f t="shared" si="92"/>
        <v>11.329379496786428</v>
      </c>
      <c r="CA122" s="97">
        <f t="shared" si="93"/>
        <v>11.346754008871875</v>
      </c>
      <c r="CB122" s="97">
        <f t="shared" si="94"/>
        <v>11.38030833711597</v>
      </c>
      <c r="CC122" s="97">
        <f t="shared" si="95"/>
        <v>11.35607770571098</v>
      </c>
      <c r="CD122" s="97">
        <f t="shared" si="96"/>
        <v>11.397466610734531</v>
      </c>
      <c r="CE122" s="97">
        <f t="shared" si="97"/>
        <v>11.421729334151275</v>
      </c>
      <c r="CF122" s="97" t="str">
        <f t="shared" si="98"/>
        <v/>
      </c>
      <c r="CG122" s="97" t="str">
        <f t="shared" si="99"/>
        <v/>
      </c>
      <c r="CH122" s="97" t="str">
        <f t="shared" si="100"/>
        <v/>
      </c>
      <c r="CI122" s="72"/>
      <c r="CJ122" s="72"/>
      <c r="CK122" s="97">
        <f t="shared" si="101"/>
        <v>11.976648801656028</v>
      </c>
      <c r="CL122" s="97">
        <f t="shared" si="102"/>
        <v>3.4345179370738964E-2</v>
      </c>
      <c r="CM122" s="72">
        <f t="shared" si="103"/>
        <v>11.934075716213949</v>
      </c>
      <c r="CN122" s="72">
        <f t="shared" si="104"/>
        <v>11.951450228299395</v>
      </c>
      <c r="CO122" s="72">
        <f t="shared" si="105"/>
        <v>11.98500455654349</v>
      </c>
      <c r="CP122" s="72">
        <f t="shared" si="106"/>
        <v>11.960773925138501</v>
      </c>
      <c r="CQ122" s="72">
        <f t="shared" si="107"/>
        <v>12.002162830162051</v>
      </c>
      <c r="CR122" s="72">
        <f t="shared" si="108"/>
        <v>12.026425553578795</v>
      </c>
      <c r="CS122" s="72" t="str">
        <f t="shared" si="109"/>
        <v/>
      </c>
      <c r="CT122" s="72" t="str">
        <f t="shared" si="110"/>
        <v/>
      </c>
      <c r="CU122" s="72" t="str">
        <f t="shared" si="111"/>
        <v/>
      </c>
    </row>
    <row r="123" spans="1:99" x14ac:dyDescent="0.2">
      <c r="A123" s="74">
        <v>88</v>
      </c>
      <c r="B123" s="79">
        <f>IF(AND($B$3&lt;&gt;"",$C$3&lt;&gt;"",$B$4&lt;&gt;"",$C$4&lt;&gt;"",L123&lt;&gt;""),AirMass($B$3,$C$3,$B$4,$C$4,L123),"")</f>
        <v>1.0244076518603129</v>
      </c>
      <c r="C123" s="81">
        <f t="shared" si="72"/>
        <v>2458217.3128240001</v>
      </c>
      <c r="D123" s="93">
        <f t="shared" si="73"/>
        <v>11.362214939113755</v>
      </c>
      <c r="E123" s="97">
        <f t="shared" si="74"/>
        <v>2.1109479421239266E-2</v>
      </c>
      <c r="F123" s="97"/>
      <c r="G123" s="98">
        <f t="shared" si="75"/>
        <v>11.972505470842641</v>
      </c>
      <c r="H123" s="97">
        <f t="shared" si="76"/>
        <v>2.1109479421239266E-2</v>
      </c>
      <c r="I123" s="72"/>
      <c r="J123" s="99">
        <f t="shared" si="77"/>
        <v>6</v>
      </c>
      <c r="K123" s="72"/>
      <c r="L123" s="16">
        <v>2458217.3128240001</v>
      </c>
      <c r="M123" s="17">
        <v>-11.014777671688501</v>
      </c>
      <c r="N123" s="17">
        <v>-10.311795029986</v>
      </c>
      <c r="O123" s="17">
        <v>-12.1576038950447</v>
      </c>
      <c r="P123" s="17">
        <v>-11.055088937382401</v>
      </c>
      <c r="Q123" s="17">
        <v>-10.4401042457638</v>
      </c>
      <c r="R123" s="17">
        <v>-11.8448001406713</v>
      </c>
      <c r="S123" s="17">
        <v>-9.9777306251344697</v>
      </c>
      <c r="T123" s="17">
        <v>-9.78983294589084</v>
      </c>
      <c r="U123" s="17"/>
      <c r="V123" s="17"/>
      <c r="W123" s="17"/>
      <c r="X123" s="70">
        <f t="shared" si="60"/>
        <v>2458217.3128240001</v>
      </c>
      <c r="Y123" s="17">
        <v>-10.7688184323702</v>
      </c>
      <c r="Z123" s="17">
        <v>-9.7164073366768804</v>
      </c>
      <c r="AA123" s="17">
        <v>-11.782585840902399</v>
      </c>
      <c r="AB123" s="17">
        <v>-10.700022753590201</v>
      </c>
      <c r="AC123" s="17">
        <v>-9.9407993195068407</v>
      </c>
      <c r="AD123" s="17">
        <v>-11.3636803274927</v>
      </c>
      <c r="AE123" s="17">
        <v>-9.49328855906308</v>
      </c>
      <c r="AF123" s="17">
        <v>-9.4684575927222703</v>
      </c>
      <c r="AG123" s="17"/>
      <c r="AH123" s="17"/>
      <c r="AI123" s="18"/>
      <c r="AJ123" s="70">
        <f t="shared" si="78"/>
        <v>2458217.3128240001</v>
      </c>
      <c r="AK123" s="17">
        <v>-10.1286733065891</v>
      </c>
      <c r="AL123" s="17">
        <v>-9.7163043308828705</v>
      </c>
      <c r="AM123" s="17">
        <v>-11.3337635572178</v>
      </c>
      <c r="AN123" s="17">
        <v>-10.191340824462699</v>
      </c>
      <c r="AO123" s="17">
        <v>-9.7229252360530491</v>
      </c>
      <c r="AP123" s="17">
        <v>-11.116942064977</v>
      </c>
      <c r="AQ123" s="17">
        <v>-9.2268425342653302</v>
      </c>
      <c r="AR123" s="17">
        <v>-8.9156345932875301</v>
      </c>
      <c r="AS123" s="17"/>
      <c r="AT123" s="17"/>
      <c r="AU123" s="18"/>
      <c r="AV123" s="72"/>
      <c r="AW123" s="72"/>
      <c r="AX123" s="100">
        <f t="shared" si="61"/>
        <v>25065.291730385539</v>
      </c>
      <c r="AY123" s="100">
        <f t="shared" si="62"/>
        <v>14287.510118114056</v>
      </c>
      <c r="AZ123" s="100">
        <f t="shared" si="63"/>
        <v>73729.822267919779</v>
      </c>
      <c r="BA123" s="100">
        <f t="shared" si="64"/>
        <v>26493.808759906358</v>
      </c>
      <c r="BB123" s="100">
        <f t="shared" si="65"/>
        <v>15622.017500631633</v>
      </c>
      <c r="BC123" s="100">
        <f t="shared" si="66"/>
        <v>56760.052930661099</v>
      </c>
      <c r="BD123" s="100">
        <f t="shared" si="67"/>
        <v>10137.254277331593</v>
      </c>
      <c r="BE123" s="100">
        <f t="shared" si="68"/>
        <v>8212.2960980104199</v>
      </c>
      <c r="BF123" s="100" t="str">
        <f t="shared" si="69"/>
        <v/>
      </c>
      <c r="BG123" s="100" t="str">
        <f t="shared" si="70"/>
        <v/>
      </c>
      <c r="BH123" s="100" t="str">
        <f t="shared" si="71"/>
        <v/>
      </c>
      <c r="BI123" s="72"/>
      <c r="BJ123" s="72"/>
      <c r="BK123" s="72">
        <f t="shared" si="79"/>
        <v>-10.997681909133039</v>
      </c>
      <c r="BL123" s="72">
        <f t="shared" si="80"/>
        <v>-10.387391377404153</v>
      </c>
      <c r="BM123" s="72">
        <f t="shared" si="81"/>
        <v>-12.169107967500363</v>
      </c>
      <c r="BN123" s="72">
        <f t="shared" si="82"/>
        <v>-11.057860992808557</v>
      </c>
      <c r="BO123" s="72">
        <f t="shared" si="83"/>
        <v>-10.484342799975405</v>
      </c>
      <c r="BP123" s="72">
        <f t="shared" si="84"/>
        <v>-11.885106979449642</v>
      </c>
      <c r="BQ123" s="72">
        <f t="shared" si="85"/>
        <v>-10.014800850589996</v>
      </c>
      <c r="BR123" s="72">
        <f t="shared" si="86"/>
        <v>-9.7861614991568064</v>
      </c>
      <c r="BS123" s="72" t="str">
        <f t="shared" si="87"/>
        <v/>
      </c>
      <c r="BT123" s="72" t="str">
        <f t="shared" si="88"/>
        <v/>
      </c>
      <c r="BU123" s="72" t="str">
        <f t="shared" si="89"/>
        <v/>
      </c>
      <c r="BV123" s="72"/>
      <c r="BW123" s="72"/>
      <c r="BX123" s="97">
        <f t="shared" si="90"/>
        <v>11.362214939113755</v>
      </c>
      <c r="BY123" s="97">
        <f t="shared" si="91"/>
        <v>2.1109479421239266E-2</v>
      </c>
      <c r="BZ123" s="97">
        <f t="shared" si="92"/>
        <v>11.361426058367323</v>
      </c>
      <c r="CA123" s="97">
        <f t="shared" si="93"/>
        <v>11.372179083675517</v>
      </c>
      <c r="CB123" s="97">
        <f t="shared" si="94"/>
        <v>11.391660890842365</v>
      </c>
      <c r="CC123" s="97">
        <f t="shared" si="95"/>
        <v>11.355425070316603</v>
      </c>
      <c r="CD123" s="97">
        <f t="shared" si="96"/>
        <v>11.365118941456958</v>
      </c>
      <c r="CE123" s="97">
        <f t="shared" si="97"/>
        <v>11.327479590023767</v>
      </c>
      <c r="CF123" s="97" t="str">
        <f t="shared" si="98"/>
        <v/>
      </c>
      <c r="CG123" s="97" t="str">
        <f t="shared" si="99"/>
        <v/>
      </c>
      <c r="CH123" s="97" t="str">
        <f t="shared" si="100"/>
        <v/>
      </c>
      <c r="CI123" s="72"/>
      <c r="CJ123" s="72"/>
      <c r="CK123" s="97">
        <f t="shared" si="101"/>
        <v>11.972505470842641</v>
      </c>
      <c r="CL123" s="97">
        <f t="shared" si="102"/>
        <v>2.1109479421239266E-2</v>
      </c>
      <c r="CM123" s="72">
        <f t="shared" si="103"/>
        <v>11.971716590096209</v>
      </c>
      <c r="CN123" s="72">
        <f t="shared" si="104"/>
        <v>11.982469615404403</v>
      </c>
      <c r="CO123" s="72">
        <f t="shared" si="105"/>
        <v>12.001951422571251</v>
      </c>
      <c r="CP123" s="72">
        <f t="shared" si="106"/>
        <v>11.965715602045488</v>
      </c>
      <c r="CQ123" s="72">
        <f t="shared" si="107"/>
        <v>11.975409473185843</v>
      </c>
      <c r="CR123" s="72">
        <f t="shared" si="108"/>
        <v>11.937770121752653</v>
      </c>
      <c r="CS123" s="72" t="str">
        <f t="shared" si="109"/>
        <v/>
      </c>
      <c r="CT123" s="72" t="str">
        <f t="shared" si="110"/>
        <v/>
      </c>
      <c r="CU123" s="72" t="str">
        <f t="shared" si="111"/>
        <v/>
      </c>
    </row>
    <row r="124" spans="1:99" x14ac:dyDescent="0.2">
      <c r="A124" s="74">
        <v>89</v>
      </c>
      <c r="B124" s="79">
        <f>IF(AND($B$3&lt;&gt;"",$C$3&lt;&gt;"",$B$4&lt;&gt;"",$C$4&lt;&gt;"",L124&lt;&gt;""),AirMass($B$3,$C$3,$B$4,$C$4,L124),"")</f>
        <v>1.0248252054323848</v>
      </c>
      <c r="C124" s="81">
        <f t="shared" si="72"/>
        <v>2458217.3133220002</v>
      </c>
      <c r="D124" s="93">
        <f t="shared" si="73"/>
        <v>11.375471942241736</v>
      </c>
      <c r="E124" s="97">
        <f t="shared" si="74"/>
        <v>1.7330654176068432E-2</v>
      </c>
      <c r="F124" s="97"/>
      <c r="G124" s="98">
        <f t="shared" si="75"/>
        <v>12.019774823550966</v>
      </c>
      <c r="H124" s="97">
        <f t="shared" si="76"/>
        <v>1.7330654176068432E-2</v>
      </c>
      <c r="I124" s="72"/>
      <c r="J124" s="99">
        <f t="shared" si="77"/>
        <v>6</v>
      </c>
      <c r="K124" s="72"/>
      <c r="L124" s="16">
        <v>2458217.3133220002</v>
      </c>
      <c r="M124" s="17">
        <v>-11.0166224213155</v>
      </c>
      <c r="N124" s="17">
        <v>-10.2822725307377</v>
      </c>
      <c r="O124" s="17">
        <v>-12.149882402914599</v>
      </c>
      <c r="P124" s="17">
        <v>-11.047120251869901</v>
      </c>
      <c r="Q124" s="17">
        <v>-10.423798457426599</v>
      </c>
      <c r="R124" s="17">
        <v>-11.842532644334</v>
      </c>
      <c r="S124" s="17">
        <v>-9.9766541828421005</v>
      </c>
      <c r="T124" s="17">
        <v>-9.8390162872634104</v>
      </c>
      <c r="U124" s="17"/>
      <c r="V124" s="17"/>
      <c r="W124" s="17"/>
      <c r="X124" s="70">
        <f t="shared" si="60"/>
        <v>2458217.3133220002</v>
      </c>
      <c r="Y124" s="17">
        <v>-10.823411976798599</v>
      </c>
      <c r="Z124" s="17">
        <v>-9.7791532981473797</v>
      </c>
      <c r="AA124" s="17">
        <v>-11.7673560664263</v>
      </c>
      <c r="AB124" s="17">
        <v>-10.6775118144642</v>
      </c>
      <c r="AC124" s="17">
        <v>-9.8476743748085607</v>
      </c>
      <c r="AD124" s="17">
        <v>-11.3261610431737</v>
      </c>
      <c r="AE124" s="17">
        <v>-9.4991171917154897</v>
      </c>
      <c r="AF124" s="17">
        <v>-9.6112749515991105</v>
      </c>
      <c r="AG124" s="17"/>
      <c r="AH124" s="17"/>
      <c r="AI124" s="18"/>
      <c r="AJ124" s="70">
        <f t="shared" si="78"/>
        <v>2458217.3133220002</v>
      </c>
      <c r="AK124" s="17">
        <v>-10.088075666696</v>
      </c>
      <c r="AL124" s="17">
        <v>-9.6456897126621701</v>
      </c>
      <c r="AM124" s="17">
        <v>-11.2942430630305</v>
      </c>
      <c r="AN124" s="17">
        <v>-10.2048479823614</v>
      </c>
      <c r="AO124" s="17">
        <v>-9.7444121534989794</v>
      </c>
      <c r="AP124" s="17">
        <v>-11.1267205023039</v>
      </c>
      <c r="AQ124" s="17">
        <v>-9.23889003256261</v>
      </c>
      <c r="AR124" s="17">
        <v>-8.80647158254801</v>
      </c>
      <c r="AS124" s="17"/>
      <c r="AT124" s="17"/>
      <c r="AU124" s="18"/>
      <c r="AV124" s="72"/>
      <c r="AW124" s="72"/>
      <c r="AX124" s="100">
        <f t="shared" si="61"/>
        <v>24765.927348884143</v>
      </c>
      <c r="AY124" s="100">
        <f t="shared" si="62"/>
        <v>13681.491408429862</v>
      </c>
      <c r="AZ124" s="100">
        <f t="shared" si="63"/>
        <v>72960.436731954818</v>
      </c>
      <c r="BA124" s="100">
        <f t="shared" si="64"/>
        <v>26426.920324002553</v>
      </c>
      <c r="BB124" s="100">
        <f t="shared" si="65"/>
        <v>15603.828338396683</v>
      </c>
      <c r="BC124" s="100">
        <f t="shared" si="66"/>
        <v>56965.77655834797</v>
      </c>
      <c r="BD124" s="100">
        <f t="shared" si="67"/>
        <v>10138.562607640655</v>
      </c>
      <c r="BE124" s="100">
        <f t="shared" si="68"/>
        <v>8308.1566256202113</v>
      </c>
      <c r="BF124" s="100" t="str">
        <f t="shared" si="69"/>
        <v/>
      </c>
      <c r="BG124" s="100" t="str">
        <f t="shared" si="70"/>
        <v/>
      </c>
      <c r="BH124" s="100" t="str">
        <f t="shared" si="71"/>
        <v/>
      </c>
      <c r="BI124" s="72"/>
      <c r="BJ124" s="72"/>
      <c r="BK124" s="72">
        <f t="shared" si="79"/>
        <v>-10.98463648645567</v>
      </c>
      <c r="BL124" s="72">
        <f t="shared" si="80"/>
        <v>-10.340333605146441</v>
      </c>
      <c r="BM124" s="72">
        <f t="shared" si="81"/>
        <v>-12.157718562400078</v>
      </c>
      <c r="BN124" s="72">
        <f t="shared" si="82"/>
        <v>-11.055116388322933</v>
      </c>
      <c r="BO124" s="72">
        <f t="shared" si="83"/>
        <v>-10.48307790971058</v>
      </c>
      <c r="BP124" s="72">
        <f t="shared" si="84"/>
        <v>-11.889035055162813</v>
      </c>
      <c r="BQ124" s="72">
        <f t="shared" si="85"/>
        <v>-10.014940968405654</v>
      </c>
      <c r="BR124" s="72">
        <f t="shared" si="86"/>
        <v>-9.79876168818239</v>
      </c>
      <c r="BS124" s="72" t="str">
        <f t="shared" si="87"/>
        <v/>
      </c>
      <c r="BT124" s="72" t="str">
        <f t="shared" si="88"/>
        <v/>
      </c>
      <c r="BU124" s="72" t="str">
        <f t="shared" si="89"/>
        <v/>
      </c>
      <c r="BV124" s="72"/>
      <c r="BW124" s="72"/>
      <c r="BX124" s="97">
        <f t="shared" si="90"/>
        <v>11.375471942241736</v>
      </c>
      <c r="BY124" s="97">
        <f t="shared" si="91"/>
        <v>1.7330654176068432E-2</v>
      </c>
      <c r="BZ124" s="97">
        <f t="shared" si="92"/>
        <v>11.363082075944407</v>
      </c>
      <c r="CA124" s="97">
        <f t="shared" si="93"/>
        <v>11.382479901867262</v>
      </c>
      <c r="CB124" s="97">
        <f t="shared" si="94"/>
        <v>11.403441423254909</v>
      </c>
      <c r="CC124" s="97">
        <f t="shared" si="95"/>
        <v>11.372398568707142</v>
      </c>
      <c r="CD124" s="97">
        <f t="shared" si="96"/>
        <v>11.378304481949984</v>
      </c>
      <c r="CE124" s="97">
        <f t="shared" si="97"/>
        <v>11.353125201726719</v>
      </c>
      <c r="CF124" s="97" t="str">
        <f t="shared" si="98"/>
        <v/>
      </c>
      <c r="CG124" s="97" t="str">
        <f t="shared" si="99"/>
        <v/>
      </c>
      <c r="CH124" s="97" t="str">
        <f t="shared" si="100"/>
        <v/>
      </c>
      <c r="CI124" s="72"/>
      <c r="CJ124" s="72"/>
      <c r="CK124" s="97">
        <f t="shared" si="101"/>
        <v>12.019774823550966</v>
      </c>
      <c r="CL124" s="97">
        <f t="shared" si="102"/>
        <v>1.7330654176068432E-2</v>
      </c>
      <c r="CM124" s="72">
        <f t="shared" si="103"/>
        <v>12.007384957253636</v>
      </c>
      <c r="CN124" s="72">
        <f t="shared" si="104"/>
        <v>12.026782783176492</v>
      </c>
      <c r="CO124" s="72">
        <f t="shared" si="105"/>
        <v>12.047744304564139</v>
      </c>
      <c r="CP124" s="72">
        <f t="shared" si="106"/>
        <v>12.016701450016372</v>
      </c>
      <c r="CQ124" s="72">
        <f t="shared" si="107"/>
        <v>12.022607363259214</v>
      </c>
      <c r="CR124" s="72">
        <f t="shared" si="108"/>
        <v>11.997428083035949</v>
      </c>
      <c r="CS124" s="72" t="str">
        <f t="shared" si="109"/>
        <v/>
      </c>
      <c r="CT124" s="72" t="str">
        <f t="shared" si="110"/>
        <v/>
      </c>
      <c r="CU124" s="72" t="str">
        <f t="shared" si="111"/>
        <v/>
      </c>
    </row>
    <row r="125" spans="1:99" x14ac:dyDescent="0.2">
      <c r="A125" s="74">
        <v>90</v>
      </c>
      <c r="B125" s="79">
        <f>IF(AND($B$3&lt;&gt;"",$C$3&lt;&gt;"",$B$4&lt;&gt;"",$C$4&lt;&gt;"",L125&lt;&gt;""),AirMass($B$3,$C$3,$B$4,$C$4,L125),"")</f>
        <v>1.0252476310669436</v>
      </c>
      <c r="C125" s="81">
        <f t="shared" si="72"/>
        <v>2458217.313819</v>
      </c>
      <c r="D125" s="93">
        <f t="shared" si="73"/>
        <v>11.394629082866443</v>
      </c>
      <c r="E125" s="97">
        <f t="shared" si="74"/>
        <v>1.1215430647120179E-2</v>
      </c>
      <c r="F125" s="97"/>
      <c r="G125" s="98">
        <f t="shared" si="75"/>
        <v>11.964862526592329</v>
      </c>
      <c r="H125" s="97">
        <f t="shared" si="76"/>
        <v>1.1215430647120181E-2</v>
      </c>
      <c r="I125" s="72"/>
      <c r="J125" s="99">
        <f t="shared" si="77"/>
        <v>6</v>
      </c>
      <c r="K125" s="72"/>
      <c r="L125" s="16">
        <v>2458217.313819</v>
      </c>
      <c r="M125" s="17">
        <v>-11.000907102069</v>
      </c>
      <c r="N125" s="17">
        <v>-10.317134155261201</v>
      </c>
      <c r="O125" s="17">
        <v>-12.16576855854</v>
      </c>
      <c r="P125" s="17">
        <v>-11.0576961447314</v>
      </c>
      <c r="Q125" s="17">
        <v>-10.398417972762999</v>
      </c>
      <c r="R125" s="17">
        <v>-11.8470376155573</v>
      </c>
      <c r="S125" s="17">
        <v>-9.9766283464594299</v>
      </c>
      <c r="T125" s="17">
        <v>-9.8223908088522105</v>
      </c>
      <c r="U125" s="17"/>
      <c r="V125" s="17"/>
      <c r="W125" s="17"/>
      <c r="X125" s="70">
        <f t="shared" si="60"/>
        <v>2458217.313819</v>
      </c>
      <c r="Y125" s="17">
        <v>-10.8198394843707</v>
      </c>
      <c r="Z125" s="17">
        <v>-9.7243492782622099</v>
      </c>
      <c r="AA125" s="17">
        <v>-11.7908571588057</v>
      </c>
      <c r="AB125" s="17">
        <v>-10.656397265993901</v>
      </c>
      <c r="AC125" s="17">
        <v>-9.9349335738750604</v>
      </c>
      <c r="AD125" s="17">
        <v>-11.4064585563608</v>
      </c>
      <c r="AE125" s="17">
        <v>-9.5061224775454392</v>
      </c>
      <c r="AF125" s="17">
        <v>-9.4994574470182194</v>
      </c>
      <c r="AG125" s="17"/>
      <c r="AH125" s="17"/>
      <c r="AI125" s="18"/>
      <c r="AJ125" s="70">
        <f t="shared" si="78"/>
        <v>2458217.313819</v>
      </c>
      <c r="AK125" s="17">
        <v>-10.0424529014205</v>
      </c>
      <c r="AL125" s="17">
        <v>-9.7212594212462609</v>
      </c>
      <c r="AM125" s="17">
        <v>-11.328062961746999</v>
      </c>
      <c r="AN125" s="17">
        <v>-10.154731299341099</v>
      </c>
      <c r="AO125" s="17">
        <v>-9.7265632837667209</v>
      </c>
      <c r="AP125" s="17">
        <v>-11.0712269959071</v>
      </c>
      <c r="AQ125" s="17">
        <v>-9.2301997479155897</v>
      </c>
      <c r="AR125" s="17">
        <v>-8.8987970699303993</v>
      </c>
      <c r="AS125" s="17"/>
      <c r="AT125" s="17"/>
      <c r="AU125" s="18"/>
      <c r="AV125" s="72"/>
      <c r="AW125" s="72"/>
      <c r="AX125" s="100">
        <f t="shared" si="61"/>
        <v>24268.710716600195</v>
      </c>
      <c r="AY125" s="100">
        <f t="shared" si="62"/>
        <v>14353.351730385821</v>
      </c>
      <c r="AZ125" s="100">
        <f t="shared" si="63"/>
        <v>74143.761983084478</v>
      </c>
      <c r="BA125" s="100">
        <f t="shared" si="64"/>
        <v>26578.761120783227</v>
      </c>
      <c r="BB125" s="100">
        <f t="shared" si="65"/>
        <v>15075.682390171702</v>
      </c>
      <c r="BC125" s="100">
        <f t="shared" si="66"/>
        <v>56217.631425836516</v>
      </c>
      <c r="BD125" s="100">
        <f t="shared" si="67"/>
        <v>10117.373265808114</v>
      </c>
      <c r="BE125" s="100">
        <f t="shared" si="68"/>
        <v>8409.3684341369553</v>
      </c>
      <c r="BF125" s="100" t="str">
        <f t="shared" si="69"/>
        <v/>
      </c>
      <c r="BG125" s="100" t="str">
        <f t="shared" si="70"/>
        <v/>
      </c>
      <c r="BH125" s="100" t="str">
        <f t="shared" si="71"/>
        <v/>
      </c>
      <c r="BI125" s="72"/>
      <c r="BJ125" s="72"/>
      <c r="BK125" s="72">
        <f t="shared" si="79"/>
        <v>-10.962616762261741</v>
      </c>
      <c r="BL125" s="72">
        <f t="shared" si="80"/>
        <v>-10.392383318535853</v>
      </c>
      <c r="BM125" s="72">
        <f t="shared" si="81"/>
        <v>-12.17518654484099</v>
      </c>
      <c r="BN125" s="72">
        <f t="shared" si="82"/>
        <v>-11.061336834768587</v>
      </c>
      <c r="BO125" s="72">
        <f t="shared" si="83"/>
        <v>-10.44569244822927</v>
      </c>
      <c r="BP125" s="72">
        <f t="shared" si="84"/>
        <v>-11.874681359654955</v>
      </c>
      <c r="BQ125" s="72">
        <f t="shared" si="85"/>
        <v>-10.012669432385986</v>
      </c>
      <c r="BR125" s="72">
        <f t="shared" si="86"/>
        <v>-9.8119084508893089</v>
      </c>
      <c r="BS125" s="72" t="str">
        <f t="shared" si="87"/>
        <v/>
      </c>
      <c r="BT125" s="72" t="str">
        <f t="shared" si="88"/>
        <v/>
      </c>
      <c r="BU125" s="72" t="str">
        <f t="shared" si="89"/>
        <v/>
      </c>
      <c r="BV125" s="72"/>
      <c r="BW125" s="72"/>
      <c r="BX125" s="97">
        <f t="shared" si="90"/>
        <v>11.394629082866443</v>
      </c>
      <c r="BY125" s="97">
        <f t="shared" si="91"/>
        <v>1.1215430647120179E-2</v>
      </c>
      <c r="BZ125" s="97">
        <f t="shared" si="92"/>
        <v>11.402569782579249</v>
      </c>
      <c r="CA125" s="97">
        <f t="shared" si="93"/>
        <v>11.410720072506846</v>
      </c>
      <c r="CB125" s="97">
        <f t="shared" si="94"/>
        <v>11.388075685967529</v>
      </c>
      <c r="CC125" s="97">
        <f t="shared" si="95"/>
        <v>11.380064597393215</v>
      </c>
      <c r="CD125" s="97">
        <f t="shared" si="96"/>
        <v>11.398052670124246</v>
      </c>
      <c r="CE125" s="97">
        <f t="shared" si="97"/>
        <v>11.388291688627568</v>
      </c>
      <c r="CF125" s="97" t="str">
        <f t="shared" si="98"/>
        <v/>
      </c>
      <c r="CG125" s="97" t="str">
        <f t="shared" si="99"/>
        <v/>
      </c>
      <c r="CH125" s="97" t="str">
        <f t="shared" si="100"/>
        <v/>
      </c>
      <c r="CI125" s="72"/>
      <c r="CJ125" s="72"/>
      <c r="CK125" s="97">
        <f t="shared" si="101"/>
        <v>11.964862526592329</v>
      </c>
      <c r="CL125" s="97">
        <f t="shared" si="102"/>
        <v>1.1215430647120181E-2</v>
      </c>
      <c r="CM125" s="72">
        <f t="shared" si="103"/>
        <v>11.972803226305137</v>
      </c>
      <c r="CN125" s="72">
        <f t="shared" si="104"/>
        <v>11.980953516232734</v>
      </c>
      <c r="CO125" s="72">
        <f t="shared" si="105"/>
        <v>11.958309129693417</v>
      </c>
      <c r="CP125" s="72">
        <f t="shared" si="106"/>
        <v>11.950298041119103</v>
      </c>
      <c r="CQ125" s="72">
        <f t="shared" si="107"/>
        <v>11.968286113850134</v>
      </c>
      <c r="CR125" s="72">
        <f t="shared" si="108"/>
        <v>11.958525132353456</v>
      </c>
      <c r="CS125" s="72" t="str">
        <f t="shared" si="109"/>
        <v/>
      </c>
      <c r="CT125" s="72" t="str">
        <f t="shared" si="110"/>
        <v/>
      </c>
      <c r="CU125" s="72" t="str">
        <f t="shared" si="111"/>
        <v/>
      </c>
    </row>
    <row r="126" spans="1:99" x14ac:dyDescent="0.2">
      <c r="A126" s="74">
        <v>91</v>
      </c>
      <c r="B126" s="79">
        <f>IF(AND($B$3&lt;&gt;"",$C$3&lt;&gt;"",$B$4&lt;&gt;"",$C$4&lt;&gt;"",L126&lt;&gt;""),AirMass($B$3,$C$3,$B$4,$C$4,L126),"")</f>
        <v>1.0256749362252873</v>
      </c>
      <c r="C126" s="81">
        <f t="shared" si="72"/>
        <v>2458217.3143170001</v>
      </c>
      <c r="D126" s="93">
        <f t="shared" si="73"/>
        <v>11.365144958305896</v>
      </c>
      <c r="E126" s="97">
        <f t="shared" si="74"/>
        <v>3.3000259619370191E-2</v>
      </c>
      <c r="F126" s="97"/>
      <c r="G126" s="98">
        <f t="shared" si="75"/>
        <v>11.944243076179157</v>
      </c>
      <c r="H126" s="97">
        <f t="shared" si="76"/>
        <v>3.3000259619370191E-2</v>
      </c>
      <c r="I126" s="72"/>
      <c r="J126" s="99">
        <f t="shared" si="77"/>
        <v>6</v>
      </c>
      <c r="K126" s="72"/>
      <c r="L126" s="16">
        <v>2458217.3143170001</v>
      </c>
      <c r="M126" s="17">
        <v>-11.0183680108158</v>
      </c>
      <c r="N126" s="17">
        <v>-10.3263288249823</v>
      </c>
      <c r="O126" s="17">
        <v>-12.1538127304187</v>
      </c>
      <c r="P126" s="17">
        <v>-11.0230116027354</v>
      </c>
      <c r="Q126" s="17">
        <v>-10.4447804305975</v>
      </c>
      <c r="R126" s="17">
        <v>-11.846219697018199</v>
      </c>
      <c r="S126" s="17">
        <v>-9.9343097284239104</v>
      </c>
      <c r="T126" s="17">
        <v>-9.8457682554555408</v>
      </c>
      <c r="U126" s="17"/>
      <c r="V126" s="17"/>
      <c r="W126" s="17"/>
      <c r="X126" s="70">
        <f t="shared" si="60"/>
        <v>2458217.3143170001</v>
      </c>
      <c r="Y126" s="17">
        <v>-10.770794142379801</v>
      </c>
      <c r="Z126" s="17">
        <v>-9.7199832526741705</v>
      </c>
      <c r="AA126" s="17">
        <v>-11.818791345323399</v>
      </c>
      <c r="AB126" s="17">
        <v>-10.689973525191901</v>
      </c>
      <c r="AC126" s="17">
        <v>-9.8605354497098805</v>
      </c>
      <c r="AD126" s="17">
        <v>-11.365798266124299</v>
      </c>
      <c r="AE126" s="17">
        <v>-9.4504685675047693</v>
      </c>
      <c r="AF126" s="17">
        <v>-9.5792591090269603</v>
      </c>
      <c r="AG126" s="17"/>
      <c r="AH126" s="17"/>
      <c r="AI126" s="18"/>
      <c r="AJ126" s="70">
        <f t="shared" si="78"/>
        <v>2458217.3143170001</v>
      </c>
      <c r="AK126" s="17">
        <v>-10.070182073484601</v>
      </c>
      <c r="AL126" s="17">
        <v>-9.7897718492909895</v>
      </c>
      <c r="AM126" s="17">
        <v>-11.292249042854699</v>
      </c>
      <c r="AN126" s="17">
        <v>-10.2203977529898</v>
      </c>
      <c r="AO126" s="17">
        <v>-9.7696717642883506</v>
      </c>
      <c r="AP126" s="17">
        <v>-11.157415088709</v>
      </c>
      <c r="AQ126" s="17">
        <v>-9.1451097114565005</v>
      </c>
      <c r="AR126" s="17">
        <v>-8.9843663398161393</v>
      </c>
      <c r="AS126" s="17"/>
      <c r="AT126" s="17"/>
      <c r="AU126" s="18"/>
      <c r="AV126" s="72"/>
      <c r="AW126" s="72"/>
      <c r="AX126" s="100">
        <f t="shared" si="61"/>
        <v>24950.848928031039</v>
      </c>
      <c r="AY126" s="100">
        <f t="shared" si="62"/>
        <v>14636.798008599722</v>
      </c>
      <c r="AZ126" s="100">
        <f t="shared" si="63"/>
        <v>72710.975021880338</v>
      </c>
      <c r="BA126" s="100">
        <f t="shared" si="64"/>
        <v>25864.356724172503</v>
      </c>
      <c r="BB126" s="100">
        <f t="shared" si="65"/>
        <v>15931.780452726065</v>
      </c>
      <c r="BC126" s="100">
        <f t="shared" si="66"/>
        <v>57162.381012014623</v>
      </c>
      <c r="BD126" s="100">
        <f t="shared" si="67"/>
        <v>9686.1978150367504</v>
      </c>
      <c r="BE126" s="100">
        <f t="shared" si="68"/>
        <v>8594.690705710238</v>
      </c>
      <c r="BF126" s="100" t="str">
        <f t="shared" si="69"/>
        <v/>
      </c>
      <c r="BG126" s="100" t="str">
        <f t="shared" si="70"/>
        <v/>
      </c>
      <c r="BH126" s="100" t="str">
        <f t="shared" si="71"/>
        <v/>
      </c>
      <c r="BI126" s="72"/>
      <c r="BJ126" s="72"/>
      <c r="BK126" s="72">
        <f t="shared" si="79"/>
        <v>-10.992713316630713</v>
      </c>
      <c r="BL126" s="72">
        <f t="shared" si="80"/>
        <v>-10.413615198757448</v>
      </c>
      <c r="BM126" s="72">
        <f t="shared" si="81"/>
        <v>-12.153999920947555</v>
      </c>
      <c r="BN126" s="72">
        <f t="shared" si="82"/>
        <v>-11.031754203710198</v>
      </c>
      <c r="BO126" s="72">
        <f t="shared" si="83"/>
        <v>-10.505660782501248</v>
      </c>
      <c r="BP126" s="72">
        <f t="shared" si="84"/>
        <v>-11.892775775929019</v>
      </c>
      <c r="BQ126" s="72">
        <f t="shared" si="85"/>
        <v>-9.9653833353003698</v>
      </c>
      <c r="BR126" s="72">
        <f t="shared" si="86"/>
        <v>-9.8355756312312526</v>
      </c>
      <c r="BS126" s="72" t="str">
        <f t="shared" si="87"/>
        <v/>
      </c>
      <c r="BT126" s="72" t="str">
        <f t="shared" si="88"/>
        <v/>
      </c>
      <c r="BU126" s="72" t="str">
        <f t="shared" si="89"/>
        <v/>
      </c>
      <c r="BV126" s="72"/>
      <c r="BW126" s="72"/>
      <c r="BX126" s="97">
        <f t="shared" si="90"/>
        <v>11.365144958305896</v>
      </c>
      <c r="BY126" s="97">
        <f t="shared" si="91"/>
        <v>3.3000259619370191E-2</v>
      </c>
      <c r="BZ126" s="97">
        <f t="shared" si="92"/>
        <v>11.351286604316842</v>
      </c>
      <c r="CA126" s="97">
        <f t="shared" si="93"/>
        <v>11.351040887079485</v>
      </c>
      <c r="CB126" s="97">
        <f t="shared" si="94"/>
        <v>11.417947465870535</v>
      </c>
      <c r="CC126" s="97">
        <f t="shared" si="95"/>
        <v>11.368062459298306</v>
      </c>
      <c r="CD126" s="97">
        <f t="shared" si="96"/>
        <v>11.320670018669658</v>
      </c>
      <c r="CE126" s="97">
        <f t="shared" si="97"/>
        <v>11.381862314600539</v>
      </c>
      <c r="CF126" s="97" t="str">
        <f t="shared" si="98"/>
        <v/>
      </c>
      <c r="CG126" s="97" t="str">
        <f t="shared" si="99"/>
        <v/>
      </c>
      <c r="CH126" s="97" t="str">
        <f t="shared" si="100"/>
        <v/>
      </c>
      <c r="CI126" s="72"/>
      <c r="CJ126" s="72"/>
      <c r="CK126" s="97">
        <f t="shared" si="101"/>
        <v>11.944243076179157</v>
      </c>
      <c r="CL126" s="97">
        <f t="shared" si="102"/>
        <v>3.3000259619370191E-2</v>
      </c>
      <c r="CM126" s="72">
        <f t="shared" si="103"/>
        <v>11.930384722190107</v>
      </c>
      <c r="CN126" s="72">
        <f t="shared" si="104"/>
        <v>11.93013900495275</v>
      </c>
      <c r="CO126" s="72">
        <f t="shared" si="105"/>
        <v>11.9970455837438</v>
      </c>
      <c r="CP126" s="72">
        <f t="shared" si="106"/>
        <v>11.947160577171571</v>
      </c>
      <c r="CQ126" s="72">
        <f t="shared" si="107"/>
        <v>11.899768136542923</v>
      </c>
      <c r="CR126" s="72">
        <f t="shared" si="108"/>
        <v>11.960960432473804</v>
      </c>
      <c r="CS126" s="72" t="str">
        <f t="shared" si="109"/>
        <v/>
      </c>
      <c r="CT126" s="72" t="str">
        <f t="shared" si="110"/>
        <v/>
      </c>
      <c r="CU126" s="72" t="str">
        <f t="shared" si="111"/>
        <v/>
      </c>
    </row>
    <row r="127" spans="1:99" x14ac:dyDescent="0.2">
      <c r="A127" s="74">
        <v>92</v>
      </c>
      <c r="B127" s="79">
        <f>IF(AND($B$3&lt;&gt;"",$C$3&lt;&gt;"",$B$4&lt;&gt;"",$C$4&lt;&gt;"",L127&lt;&gt;""),AirMass($B$3,$C$3,$B$4,$C$4,L127),"")</f>
        <v>1.0261071284588517</v>
      </c>
      <c r="C127" s="81">
        <f t="shared" si="72"/>
        <v>2458217.3148150002</v>
      </c>
      <c r="D127" s="93">
        <f t="shared" si="73"/>
        <v>11.386326483187299</v>
      </c>
      <c r="E127" s="97">
        <f t="shared" si="74"/>
        <v>2.3895834947693217E-2</v>
      </c>
      <c r="F127" s="97"/>
      <c r="G127" s="98">
        <f t="shared" si="75"/>
        <v>11.979194880104941</v>
      </c>
      <c r="H127" s="97">
        <f t="shared" si="76"/>
        <v>2.3895834947693217E-2</v>
      </c>
      <c r="I127" s="72"/>
      <c r="J127" s="99">
        <f t="shared" si="77"/>
        <v>6</v>
      </c>
      <c r="K127" s="72"/>
      <c r="L127" s="16">
        <v>2458217.3148150002</v>
      </c>
      <c r="M127" s="17">
        <v>-11.000771849673001</v>
      </c>
      <c r="N127" s="17">
        <v>-10.3148142665133</v>
      </c>
      <c r="O127" s="17">
        <v>-12.1532572187461</v>
      </c>
      <c r="P127" s="17">
        <v>-11.046786466442001</v>
      </c>
      <c r="Q127" s="17">
        <v>-10.396178459087601</v>
      </c>
      <c r="R127" s="17">
        <v>-11.8516505017691</v>
      </c>
      <c r="S127" s="17">
        <v>-9.9712764266419605</v>
      </c>
      <c r="T127" s="17">
        <v>-9.8727338482802001</v>
      </c>
      <c r="U127" s="17"/>
      <c r="V127" s="17"/>
      <c r="W127" s="17"/>
      <c r="X127" s="70">
        <f t="shared" si="60"/>
        <v>2458217.3148150002</v>
      </c>
      <c r="Y127" s="17">
        <v>-10.805667378316601</v>
      </c>
      <c r="Z127" s="17">
        <v>-9.7652009910052104</v>
      </c>
      <c r="AA127" s="17">
        <v>-11.7470694371397</v>
      </c>
      <c r="AB127" s="17">
        <v>-10.7069065813725</v>
      </c>
      <c r="AC127" s="17">
        <v>-9.85666933787296</v>
      </c>
      <c r="AD127" s="17">
        <v>-11.388576134216599</v>
      </c>
      <c r="AE127" s="17">
        <v>-9.4435347317296099</v>
      </c>
      <c r="AF127" s="17">
        <v>-9.5357276021459096</v>
      </c>
      <c r="AG127" s="17"/>
      <c r="AH127" s="17"/>
      <c r="AI127" s="18"/>
      <c r="AJ127" s="70">
        <f t="shared" si="78"/>
        <v>2458217.3148150002</v>
      </c>
      <c r="AK127" s="17">
        <v>-10.1562350665706</v>
      </c>
      <c r="AL127" s="17">
        <v>-9.7373911411401508</v>
      </c>
      <c r="AM127" s="17">
        <v>-11.338994380995301</v>
      </c>
      <c r="AN127" s="17">
        <v>-10.156920086670199</v>
      </c>
      <c r="AO127" s="17">
        <v>-9.7275006073977099</v>
      </c>
      <c r="AP127" s="17">
        <v>-11.0738514806157</v>
      </c>
      <c r="AQ127" s="17">
        <v>-9.2576323761421193</v>
      </c>
      <c r="AR127" s="17">
        <v>-9.0306564089578707</v>
      </c>
      <c r="AS127" s="17"/>
      <c r="AT127" s="17"/>
      <c r="AU127" s="18"/>
      <c r="AV127" s="72"/>
      <c r="AW127" s="72"/>
      <c r="AX127" s="100">
        <f t="shared" si="61"/>
        <v>24693.040693639741</v>
      </c>
      <c r="AY127" s="100">
        <f t="shared" si="62"/>
        <v>14303.002460507838</v>
      </c>
      <c r="AZ127" s="100">
        <f t="shared" si="63"/>
        <v>73823.188035396233</v>
      </c>
      <c r="BA127" s="100">
        <f t="shared" si="64"/>
        <v>26147.683770023821</v>
      </c>
      <c r="BB127" s="100">
        <f t="shared" si="65"/>
        <v>15178.707032664146</v>
      </c>
      <c r="BC127" s="100">
        <f t="shared" si="66"/>
        <v>56590.963647854813</v>
      </c>
      <c r="BD127" s="100">
        <f t="shared" si="67"/>
        <v>10180.932538374496</v>
      </c>
      <c r="BE127" s="100">
        <f t="shared" si="68"/>
        <v>8921.4520285501585</v>
      </c>
      <c r="BF127" s="100" t="str">
        <f t="shared" si="69"/>
        <v/>
      </c>
      <c r="BG127" s="100" t="str">
        <f t="shared" si="70"/>
        <v/>
      </c>
      <c r="BH127" s="100" t="str">
        <f t="shared" si="71"/>
        <v/>
      </c>
      <c r="BI127" s="72"/>
      <c r="BJ127" s="72"/>
      <c r="BK127" s="72">
        <f t="shared" si="79"/>
        <v>-10.98143643029349</v>
      </c>
      <c r="BL127" s="72">
        <f t="shared" si="80"/>
        <v>-10.388568033375849</v>
      </c>
      <c r="BM127" s="72">
        <f t="shared" si="81"/>
        <v>-12.170481990400404</v>
      </c>
      <c r="BN127" s="72">
        <f t="shared" si="82"/>
        <v>-11.043583059925066</v>
      </c>
      <c r="BO127" s="72">
        <f t="shared" si="83"/>
        <v>-10.453086946603708</v>
      </c>
      <c r="BP127" s="72">
        <f t="shared" si="84"/>
        <v>-11.88186772323656</v>
      </c>
      <c r="BQ127" s="72">
        <f t="shared" si="85"/>
        <v>-10.01946889925566</v>
      </c>
      <c r="BR127" s="72">
        <f t="shared" si="86"/>
        <v>-9.8760888614633444</v>
      </c>
      <c r="BS127" s="72" t="str">
        <f t="shared" si="87"/>
        <v/>
      </c>
      <c r="BT127" s="72" t="str">
        <f t="shared" si="88"/>
        <v/>
      </c>
      <c r="BU127" s="72" t="str">
        <f t="shared" si="89"/>
        <v/>
      </c>
      <c r="BV127" s="72"/>
      <c r="BW127" s="72"/>
      <c r="BX127" s="97">
        <f t="shared" si="90"/>
        <v>11.386326483187299</v>
      </c>
      <c r="BY127" s="97">
        <f t="shared" si="91"/>
        <v>2.3895834947693217E-2</v>
      </c>
      <c r="BZ127" s="97">
        <f t="shared" si="92"/>
        <v>11.379045560106913</v>
      </c>
      <c r="CA127" s="97">
        <f t="shared" si="93"/>
        <v>11.374146629631575</v>
      </c>
      <c r="CB127" s="97">
        <f t="shared" si="94"/>
        <v>11.376650516310217</v>
      </c>
      <c r="CC127" s="97">
        <f t="shared" si="95"/>
        <v>11.36843129294307</v>
      </c>
      <c r="CD127" s="97">
        <f t="shared" si="96"/>
        <v>11.386032468962171</v>
      </c>
      <c r="CE127" s="97">
        <f t="shared" si="97"/>
        <v>11.433652431169854</v>
      </c>
      <c r="CF127" s="97" t="str">
        <f t="shared" si="98"/>
        <v/>
      </c>
      <c r="CG127" s="97" t="str">
        <f t="shared" si="99"/>
        <v/>
      </c>
      <c r="CH127" s="97" t="str">
        <f t="shared" si="100"/>
        <v/>
      </c>
      <c r="CI127" s="72"/>
      <c r="CJ127" s="72"/>
      <c r="CK127" s="97">
        <f t="shared" si="101"/>
        <v>11.979194880104941</v>
      </c>
      <c r="CL127" s="97">
        <f t="shared" si="102"/>
        <v>2.3895834947693217E-2</v>
      </c>
      <c r="CM127" s="72">
        <f t="shared" si="103"/>
        <v>11.971913957024555</v>
      </c>
      <c r="CN127" s="72">
        <f t="shared" si="104"/>
        <v>11.967015026549216</v>
      </c>
      <c r="CO127" s="72">
        <f t="shared" si="105"/>
        <v>11.969518913227859</v>
      </c>
      <c r="CP127" s="72">
        <f t="shared" si="106"/>
        <v>11.961299689860711</v>
      </c>
      <c r="CQ127" s="72">
        <f t="shared" si="107"/>
        <v>11.978900865879812</v>
      </c>
      <c r="CR127" s="72">
        <f t="shared" si="108"/>
        <v>12.026520828087495</v>
      </c>
      <c r="CS127" s="72" t="str">
        <f t="shared" si="109"/>
        <v/>
      </c>
      <c r="CT127" s="72" t="str">
        <f t="shared" si="110"/>
        <v/>
      </c>
      <c r="CU127" s="72" t="str">
        <f t="shared" si="111"/>
        <v/>
      </c>
    </row>
    <row r="128" spans="1:99" x14ac:dyDescent="0.2">
      <c r="A128" s="74">
        <v>93</v>
      </c>
      <c r="B128" s="79">
        <f>IF(AND($B$3&lt;&gt;"",$C$3&lt;&gt;"",$B$4&lt;&gt;"",$C$4&lt;&gt;"",L128&lt;&gt;""),AirMass($B$3,$C$3,$B$4,$C$4,L128),"")</f>
        <v>1.0265442154094773</v>
      </c>
      <c r="C128" s="81">
        <f t="shared" si="72"/>
        <v>2458217.315312</v>
      </c>
      <c r="D128" s="93">
        <f t="shared" si="73"/>
        <v>11.37834578878933</v>
      </c>
      <c r="E128" s="97">
        <f t="shared" si="74"/>
        <v>2.0417431299244383E-2</v>
      </c>
      <c r="F128" s="97"/>
      <c r="G128" s="98">
        <f t="shared" si="75"/>
        <v>11.972166543440961</v>
      </c>
      <c r="H128" s="97">
        <f t="shared" si="76"/>
        <v>2.0417431299244383E-2</v>
      </c>
      <c r="I128" s="72"/>
      <c r="J128" s="99">
        <f t="shared" si="77"/>
        <v>6</v>
      </c>
      <c r="K128" s="72"/>
      <c r="L128" s="16">
        <v>2458217.315312</v>
      </c>
      <c r="M128" s="17">
        <v>-10.999422805789999</v>
      </c>
      <c r="N128" s="17">
        <v>-10.322566309897001</v>
      </c>
      <c r="O128" s="17">
        <v>-12.149191147998</v>
      </c>
      <c r="P128" s="17">
        <v>-11.059289116973799</v>
      </c>
      <c r="Q128" s="17">
        <v>-10.391953195873301</v>
      </c>
      <c r="R128" s="17">
        <v>-11.8415051492268</v>
      </c>
      <c r="S128" s="17">
        <v>-9.9944495875999202</v>
      </c>
      <c r="T128" s="17">
        <v>-9.7971510625310891</v>
      </c>
      <c r="U128" s="17"/>
      <c r="V128" s="17"/>
      <c r="W128" s="17"/>
      <c r="X128" s="70">
        <f t="shared" si="60"/>
        <v>2458217.315312</v>
      </c>
      <c r="Y128" s="17">
        <v>-10.7699441633101</v>
      </c>
      <c r="Z128" s="17">
        <v>-9.7766266711349896</v>
      </c>
      <c r="AA128" s="17">
        <v>-11.780562037891899</v>
      </c>
      <c r="AB128" s="17">
        <v>-10.701773206307999</v>
      </c>
      <c r="AC128" s="17">
        <v>-9.8858658208675898</v>
      </c>
      <c r="AD128" s="17">
        <v>-11.335459217932099</v>
      </c>
      <c r="AE128" s="17">
        <v>-9.5151397845566006</v>
      </c>
      <c r="AF128" s="17">
        <v>-9.5941592523604502</v>
      </c>
      <c r="AG128" s="17"/>
      <c r="AH128" s="17"/>
      <c r="AI128" s="18"/>
      <c r="AJ128" s="70">
        <f t="shared" si="78"/>
        <v>2458217.315312</v>
      </c>
      <c r="AK128" s="17">
        <v>-10.116015480992001</v>
      </c>
      <c r="AL128" s="17">
        <v>-9.6895475024720596</v>
      </c>
      <c r="AM128" s="17">
        <v>-11.345031840301299</v>
      </c>
      <c r="AN128" s="17">
        <v>-10.243913424418199</v>
      </c>
      <c r="AO128" s="17">
        <v>-9.75499456423778</v>
      </c>
      <c r="AP128" s="17">
        <v>-11.1149374053927</v>
      </c>
      <c r="AQ128" s="17">
        <v>-9.2541022223757601</v>
      </c>
      <c r="AR128" s="17">
        <v>-9.0098173772303198</v>
      </c>
      <c r="AS128" s="17"/>
      <c r="AT128" s="17"/>
      <c r="AU128" s="18"/>
      <c r="AV128" s="72"/>
      <c r="AW128" s="72"/>
      <c r="AX128" s="100">
        <f t="shared" si="61"/>
        <v>24661.218036548336</v>
      </c>
      <c r="AY128" s="100">
        <f t="shared" si="62"/>
        <v>14272.045482935449</v>
      </c>
      <c r="AZ128" s="100">
        <f t="shared" si="63"/>
        <v>73301.436853749809</v>
      </c>
      <c r="BA128" s="100">
        <f t="shared" si="64"/>
        <v>26781.93362769852</v>
      </c>
      <c r="BB128" s="100">
        <f t="shared" si="65"/>
        <v>15139.828910091774</v>
      </c>
      <c r="BC128" s="100">
        <f t="shared" si="66"/>
        <v>56757.212304534238</v>
      </c>
      <c r="BD128" s="100">
        <f t="shared" si="67"/>
        <v>10304.304327908849</v>
      </c>
      <c r="BE128" s="100">
        <f t="shared" si="68"/>
        <v>8226.2501738258725</v>
      </c>
      <c r="BF128" s="100" t="str">
        <f t="shared" si="69"/>
        <v/>
      </c>
      <c r="BG128" s="100" t="str">
        <f t="shared" si="70"/>
        <v/>
      </c>
      <c r="BH128" s="100" t="str">
        <f t="shared" si="71"/>
        <v/>
      </c>
      <c r="BI128" s="72"/>
      <c r="BJ128" s="72"/>
      <c r="BK128" s="72">
        <f t="shared" si="79"/>
        <v>-10.980036307320811</v>
      </c>
      <c r="BL128" s="72">
        <f t="shared" si="80"/>
        <v>-10.386215552669178</v>
      </c>
      <c r="BM128" s="72">
        <f t="shared" si="81"/>
        <v>-12.162781219397459</v>
      </c>
      <c r="BN128" s="72">
        <f t="shared" si="82"/>
        <v>-11.069604823542454</v>
      </c>
      <c r="BO128" s="72">
        <f t="shared" si="83"/>
        <v>-10.450302418454571</v>
      </c>
      <c r="BP128" s="72">
        <f t="shared" si="84"/>
        <v>-11.885052641096365</v>
      </c>
      <c r="BQ128" s="72">
        <f t="shared" si="85"/>
        <v>-10.032546691707566</v>
      </c>
      <c r="BR128" s="72">
        <f t="shared" si="86"/>
        <v>-9.7880047824624246</v>
      </c>
      <c r="BS128" s="72" t="str">
        <f t="shared" si="87"/>
        <v/>
      </c>
      <c r="BT128" s="72" t="str">
        <f t="shared" si="88"/>
        <v/>
      </c>
      <c r="BU128" s="72" t="str">
        <f t="shared" si="89"/>
        <v/>
      </c>
      <c r="BV128" s="72"/>
      <c r="BW128" s="72"/>
      <c r="BX128" s="97">
        <f t="shared" si="90"/>
        <v>11.37834578878933</v>
      </c>
      <c r="BY128" s="97">
        <f t="shared" si="91"/>
        <v>2.0417431299244383E-2</v>
      </c>
      <c r="BZ128" s="97">
        <f t="shared" si="92"/>
        <v>11.372744912076648</v>
      </c>
      <c r="CA128" s="97">
        <f t="shared" si="93"/>
        <v>11.401568516221642</v>
      </c>
      <c r="CB128" s="97">
        <f t="shared" si="94"/>
        <v>11.37526611113376</v>
      </c>
      <c r="CC128" s="97">
        <f t="shared" si="95"/>
        <v>11.373016333775555</v>
      </c>
      <c r="CD128" s="97">
        <f t="shared" si="96"/>
        <v>11.400510384386756</v>
      </c>
      <c r="CE128" s="97">
        <f t="shared" si="97"/>
        <v>11.346968475141614</v>
      </c>
      <c r="CF128" s="97" t="str">
        <f t="shared" si="98"/>
        <v/>
      </c>
      <c r="CG128" s="97" t="str">
        <f t="shared" si="99"/>
        <v/>
      </c>
      <c r="CH128" s="97" t="str">
        <f t="shared" si="100"/>
        <v/>
      </c>
      <c r="CI128" s="72"/>
      <c r="CJ128" s="72"/>
      <c r="CK128" s="97">
        <f t="shared" si="101"/>
        <v>11.972166543440961</v>
      </c>
      <c r="CL128" s="97">
        <f t="shared" si="102"/>
        <v>2.0417431299244383E-2</v>
      </c>
      <c r="CM128" s="72">
        <f t="shared" si="103"/>
        <v>11.966565666728281</v>
      </c>
      <c r="CN128" s="72">
        <f t="shared" si="104"/>
        <v>11.995389270873275</v>
      </c>
      <c r="CO128" s="72">
        <f t="shared" si="105"/>
        <v>11.969086865785393</v>
      </c>
      <c r="CP128" s="72">
        <f t="shared" si="106"/>
        <v>11.966837088427187</v>
      </c>
      <c r="CQ128" s="72">
        <f t="shared" si="107"/>
        <v>11.994331139038389</v>
      </c>
      <c r="CR128" s="72">
        <f t="shared" si="108"/>
        <v>11.940789229793246</v>
      </c>
      <c r="CS128" s="72" t="str">
        <f t="shared" si="109"/>
        <v/>
      </c>
      <c r="CT128" s="72" t="str">
        <f t="shared" si="110"/>
        <v/>
      </c>
      <c r="CU128" s="72" t="str">
        <f t="shared" si="111"/>
        <v/>
      </c>
    </row>
    <row r="129" spans="1:99" x14ac:dyDescent="0.2">
      <c r="A129" s="74">
        <v>94</v>
      </c>
      <c r="B129" s="79">
        <f>IF(AND($B$3&lt;&gt;"",$C$3&lt;&gt;"",$B$4&lt;&gt;"",$C$4&lt;&gt;"",L129&lt;&gt;""),AirMass($B$3,$C$3,$B$4,$C$4,L129),"")</f>
        <v>1.0269862048096838</v>
      </c>
      <c r="C129" s="81">
        <f t="shared" si="72"/>
        <v>2458217.3158100001</v>
      </c>
      <c r="D129" s="93">
        <f t="shared" si="73"/>
        <v>11.385272341335236</v>
      </c>
      <c r="E129" s="97">
        <f t="shared" si="74"/>
        <v>1.7523423218539835E-2</v>
      </c>
      <c r="F129" s="97"/>
      <c r="G129" s="98">
        <f t="shared" si="75"/>
        <v>11.953282854745121</v>
      </c>
      <c r="H129" s="97">
        <f t="shared" si="76"/>
        <v>1.7523423218539835E-2</v>
      </c>
      <c r="I129" s="72"/>
      <c r="J129" s="99">
        <f t="shared" si="77"/>
        <v>6</v>
      </c>
      <c r="K129" s="72"/>
      <c r="L129" s="16">
        <v>2458217.3158100001</v>
      </c>
      <c r="M129" s="17">
        <v>-11.008677416609</v>
      </c>
      <c r="N129" s="17">
        <v>-10.341246520391699</v>
      </c>
      <c r="O129" s="17">
        <v>-12.1663189940653</v>
      </c>
      <c r="P129" s="17">
        <v>-11.0347142353789</v>
      </c>
      <c r="Q129" s="17">
        <v>-10.422617485366599</v>
      </c>
      <c r="R129" s="17">
        <v>-11.8617362181479</v>
      </c>
      <c r="S129" s="17">
        <v>-9.9729064716042704</v>
      </c>
      <c r="T129" s="17">
        <v>-9.7878922211970902</v>
      </c>
      <c r="U129" s="17"/>
      <c r="V129" s="17"/>
      <c r="W129" s="17"/>
      <c r="X129" s="70">
        <f t="shared" si="60"/>
        <v>2458217.3158100001</v>
      </c>
      <c r="Y129" s="17">
        <v>-10.7924405983039</v>
      </c>
      <c r="Z129" s="17">
        <v>-9.75618380759812</v>
      </c>
      <c r="AA129" s="17">
        <v>-11.785686865876199</v>
      </c>
      <c r="AB129" s="17">
        <v>-10.7075765179297</v>
      </c>
      <c r="AC129" s="17">
        <v>-9.9153323389522701</v>
      </c>
      <c r="AD129" s="17">
        <v>-11.3044802500955</v>
      </c>
      <c r="AE129" s="17">
        <v>-9.5414431631757406</v>
      </c>
      <c r="AF129" s="17">
        <v>-9.4709486161084708</v>
      </c>
      <c r="AG129" s="17"/>
      <c r="AH129" s="17"/>
      <c r="AI129" s="18"/>
      <c r="AJ129" s="70">
        <f t="shared" si="78"/>
        <v>2458217.3158100001</v>
      </c>
      <c r="AK129" s="17">
        <v>-10.047139159993099</v>
      </c>
      <c r="AL129" s="17">
        <v>-9.7007147402135807</v>
      </c>
      <c r="AM129" s="17">
        <v>-11.3051234888834</v>
      </c>
      <c r="AN129" s="17">
        <v>-10.2196738263016</v>
      </c>
      <c r="AO129" s="17">
        <v>-9.7505553351542193</v>
      </c>
      <c r="AP129" s="17">
        <v>-11.1471986902922</v>
      </c>
      <c r="AQ129" s="17">
        <v>-9.2449793519802004</v>
      </c>
      <c r="AR129" s="17">
        <v>-8.9997884627724805</v>
      </c>
      <c r="AS129" s="17"/>
      <c r="AT129" s="17"/>
      <c r="AU129" s="18"/>
      <c r="AV129" s="72"/>
      <c r="AW129" s="72"/>
      <c r="AX129" s="100">
        <f t="shared" si="61"/>
        <v>24569.569462827287</v>
      </c>
      <c r="AY129" s="100">
        <f t="shared" si="62"/>
        <v>14561.071719417365</v>
      </c>
      <c r="AZ129" s="100">
        <f t="shared" si="63"/>
        <v>74000.02972997856</v>
      </c>
      <c r="BA129" s="100">
        <f t="shared" si="64"/>
        <v>26078.22740054172</v>
      </c>
      <c r="BB129" s="100">
        <f t="shared" si="65"/>
        <v>15490.893870543157</v>
      </c>
      <c r="BC129" s="100">
        <f t="shared" si="66"/>
        <v>58247.620740022248</v>
      </c>
      <c r="BD129" s="100">
        <f t="shared" si="67"/>
        <v>10063.916291125506</v>
      </c>
      <c r="BE129" s="100">
        <f t="shared" si="68"/>
        <v>8291.006397909614</v>
      </c>
      <c r="BF129" s="100" t="str">
        <f t="shared" si="69"/>
        <v/>
      </c>
      <c r="BG129" s="100" t="str">
        <f t="shared" si="70"/>
        <v/>
      </c>
      <c r="BH129" s="100" t="str">
        <f t="shared" si="71"/>
        <v/>
      </c>
      <c r="BI129" s="72"/>
      <c r="BJ129" s="72"/>
      <c r="BK129" s="72">
        <f t="shared" si="79"/>
        <v>-10.975993865807794</v>
      </c>
      <c r="BL129" s="72">
        <f t="shared" si="80"/>
        <v>-10.40798335239791</v>
      </c>
      <c r="BM129" s="72">
        <f t="shared" si="81"/>
        <v>-12.173079735528896</v>
      </c>
      <c r="BN129" s="72">
        <f t="shared" si="82"/>
        <v>-11.040695170072411</v>
      </c>
      <c r="BO129" s="72">
        <f t="shared" si="83"/>
        <v>-10.475191196406403</v>
      </c>
      <c r="BP129" s="72">
        <f t="shared" si="84"/>
        <v>-11.913195475722274</v>
      </c>
      <c r="BQ129" s="72">
        <f t="shared" si="85"/>
        <v>-10.00691753943684</v>
      </c>
      <c r="BR129" s="72">
        <f t="shared" si="86"/>
        <v>-9.7965181256913567</v>
      </c>
      <c r="BS129" s="72" t="str">
        <f t="shared" si="87"/>
        <v/>
      </c>
      <c r="BT129" s="72" t="str">
        <f t="shared" si="88"/>
        <v/>
      </c>
      <c r="BU129" s="72" t="str">
        <f t="shared" si="89"/>
        <v/>
      </c>
      <c r="BV129" s="72"/>
      <c r="BW129" s="72"/>
      <c r="BX129" s="97">
        <f t="shared" si="90"/>
        <v>11.385272341335236</v>
      </c>
      <c r="BY129" s="97">
        <f t="shared" si="91"/>
        <v>1.7523423218539835E-2</v>
      </c>
      <c r="BZ129" s="97">
        <f t="shared" si="92"/>
        <v>11.387085869721101</v>
      </c>
      <c r="CA129" s="97">
        <f t="shared" si="93"/>
        <v>11.376701304264616</v>
      </c>
      <c r="CB129" s="97">
        <f t="shared" si="94"/>
        <v>11.404197330598608</v>
      </c>
      <c r="CC129" s="97">
        <f t="shared" si="95"/>
        <v>11.40520160991448</v>
      </c>
      <c r="CD129" s="97">
        <f t="shared" si="96"/>
        <v>11.378923673629046</v>
      </c>
      <c r="CE129" s="97">
        <f t="shared" si="97"/>
        <v>11.359524259883562</v>
      </c>
      <c r="CF129" s="97" t="str">
        <f t="shared" si="98"/>
        <v/>
      </c>
      <c r="CG129" s="97" t="str">
        <f t="shared" si="99"/>
        <v/>
      </c>
      <c r="CH129" s="97" t="str">
        <f t="shared" si="100"/>
        <v/>
      </c>
      <c r="CI129" s="72"/>
      <c r="CJ129" s="72"/>
      <c r="CK129" s="97">
        <f t="shared" si="101"/>
        <v>11.953282854745121</v>
      </c>
      <c r="CL129" s="97">
        <f t="shared" si="102"/>
        <v>1.7523423218539835E-2</v>
      </c>
      <c r="CM129" s="72">
        <f t="shared" si="103"/>
        <v>11.955096383130986</v>
      </c>
      <c r="CN129" s="72">
        <f t="shared" si="104"/>
        <v>11.9447118176745</v>
      </c>
      <c r="CO129" s="72">
        <f t="shared" si="105"/>
        <v>11.972207844008492</v>
      </c>
      <c r="CP129" s="72">
        <f t="shared" si="106"/>
        <v>11.973212123324364</v>
      </c>
      <c r="CQ129" s="72">
        <f t="shared" si="107"/>
        <v>11.946934187038931</v>
      </c>
      <c r="CR129" s="72">
        <f t="shared" si="108"/>
        <v>11.927534773293447</v>
      </c>
      <c r="CS129" s="72" t="str">
        <f t="shared" si="109"/>
        <v/>
      </c>
      <c r="CT129" s="72" t="str">
        <f t="shared" si="110"/>
        <v/>
      </c>
      <c r="CU129" s="72" t="str">
        <f t="shared" si="111"/>
        <v/>
      </c>
    </row>
    <row r="130" spans="1:99" x14ac:dyDescent="0.2">
      <c r="A130" s="74">
        <v>95</v>
      </c>
      <c r="B130" s="79">
        <f>IF(AND($B$3&lt;&gt;"",$C$3&lt;&gt;"",$B$4&lt;&gt;"",$C$4&lt;&gt;"",L130&lt;&gt;""),AirMass($B$3,$C$3,$B$4,$C$4,L130),"")</f>
        <v>1.0274331044829441</v>
      </c>
      <c r="C130" s="81">
        <f t="shared" si="72"/>
        <v>2458217.3163080001</v>
      </c>
      <c r="D130" s="93">
        <f t="shared" si="73"/>
        <v>11.374805396925142</v>
      </c>
      <c r="E130" s="97">
        <f t="shared" si="74"/>
        <v>1.2025498347380675E-2</v>
      </c>
      <c r="F130" s="97"/>
      <c r="G130" s="98">
        <f t="shared" si="75"/>
        <v>11.978542238236868</v>
      </c>
      <c r="H130" s="97">
        <f t="shared" si="76"/>
        <v>1.2025498347380675E-2</v>
      </c>
      <c r="I130" s="72"/>
      <c r="J130" s="99">
        <f t="shared" si="77"/>
        <v>6</v>
      </c>
      <c r="K130" s="72"/>
      <c r="L130" s="16">
        <v>2458217.3163080001</v>
      </c>
      <c r="M130" s="17">
        <v>-11.01015613079</v>
      </c>
      <c r="N130" s="17">
        <v>-10.2997535770629</v>
      </c>
      <c r="O130" s="17">
        <v>-12.1454984646172</v>
      </c>
      <c r="P130" s="17">
        <v>-11.032229468670799</v>
      </c>
      <c r="Q130" s="17">
        <v>-10.4121031026888</v>
      </c>
      <c r="R130" s="17">
        <v>-11.839106971814401</v>
      </c>
      <c r="S130" s="17">
        <v>-9.9558974598993899</v>
      </c>
      <c r="T130" s="17">
        <v>-9.8299439607984507</v>
      </c>
      <c r="U130" s="17"/>
      <c r="V130" s="17"/>
      <c r="W130" s="17"/>
      <c r="X130" s="70">
        <f t="shared" si="60"/>
        <v>2458217.3163080001</v>
      </c>
      <c r="Y130" s="17">
        <v>-10.7641546118554</v>
      </c>
      <c r="Z130" s="17">
        <v>-9.7110321071163703</v>
      </c>
      <c r="AA130" s="17">
        <v>-11.7826896755866</v>
      </c>
      <c r="AB130" s="17">
        <v>-10.675458125623299</v>
      </c>
      <c r="AC130" s="17">
        <v>-9.88420693132149</v>
      </c>
      <c r="AD130" s="17">
        <v>-11.3664724569276</v>
      </c>
      <c r="AE130" s="17">
        <v>-9.3724571523670193</v>
      </c>
      <c r="AF130" s="17">
        <v>-9.4666739257232209</v>
      </c>
      <c r="AG130" s="17"/>
      <c r="AH130" s="17"/>
      <c r="AI130" s="18"/>
      <c r="AJ130" s="70">
        <f t="shared" si="78"/>
        <v>2458217.3163080001</v>
      </c>
      <c r="AK130" s="17">
        <v>-10.0421440365969</v>
      </c>
      <c r="AL130" s="17">
        <v>-9.7221614404470102</v>
      </c>
      <c r="AM130" s="17">
        <v>-11.3293706090308</v>
      </c>
      <c r="AN130" s="17">
        <v>-10.204815717399599</v>
      </c>
      <c r="AO130" s="17">
        <v>-9.72296422663781</v>
      </c>
      <c r="AP130" s="17">
        <v>-11.0676259997445</v>
      </c>
      <c r="AQ130" s="17">
        <v>-9.2956539690419593</v>
      </c>
      <c r="AR130" s="17">
        <v>-8.8959715374291708</v>
      </c>
      <c r="AS130" s="17"/>
      <c r="AT130" s="17"/>
      <c r="AU130" s="18"/>
      <c r="AV130" s="72"/>
      <c r="AW130" s="72"/>
      <c r="AX130" s="100">
        <f t="shared" si="61"/>
        <v>24694.910441401258</v>
      </c>
      <c r="AY130" s="100">
        <f t="shared" si="62"/>
        <v>14161.612898489344</v>
      </c>
      <c r="AZ130" s="100">
        <f t="shared" si="63"/>
        <v>72875.254176998846</v>
      </c>
      <c r="BA130" s="100">
        <f t="shared" si="64"/>
        <v>26076.508015835498</v>
      </c>
      <c r="BB130" s="100">
        <f t="shared" si="65"/>
        <v>15336.128776970298</v>
      </c>
      <c r="BC130" s="100">
        <f t="shared" si="66"/>
        <v>56053.284771668135</v>
      </c>
      <c r="BD130" s="100">
        <f t="shared" si="67"/>
        <v>10177.94271240303</v>
      </c>
      <c r="BE130" s="100">
        <f t="shared" si="68"/>
        <v>8502.9838328876722</v>
      </c>
      <c r="BF130" s="100" t="str">
        <f t="shared" si="69"/>
        <v/>
      </c>
      <c r="BG130" s="100" t="str">
        <f t="shared" si="70"/>
        <v/>
      </c>
      <c r="BH130" s="100" t="str">
        <f t="shared" si="71"/>
        <v/>
      </c>
      <c r="BI130" s="72"/>
      <c r="BJ130" s="72"/>
      <c r="BK130" s="72">
        <f t="shared" si="79"/>
        <v>-10.98151863871853</v>
      </c>
      <c r="BL130" s="72">
        <f t="shared" si="80"/>
        <v>-10.377781797406806</v>
      </c>
      <c r="BM130" s="72">
        <f t="shared" si="81"/>
        <v>-12.156450206295053</v>
      </c>
      <c r="BN130" s="72">
        <f t="shared" si="82"/>
        <v>-11.040623583160457</v>
      </c>
      <c r="BO130" s="72">
        <f t="shared" si="83"/>
        <v>-10.464289366604591</v>
      </c>
      <c r="BP130" s="72">
        <f t="shared" si="84"/>
        <v>-11.871502669286008</v>
      </c>
      <c r="BQ130" s="72">
        <f t="shared" si="85"/>
        <v>-10.019150005182533</v>
      </c>
      <c r="BR130" s="72">
        <f t="shared" si="86"/>
        <v>-9.8239283833333992</v>
      </c>
      <c r="BS130" s="72" t="str">
        <f t="shared" si="87"/>
        <v/>
      </c>
      <c r="BT130" s="72" t="str">
        <f t="shared" si="88"/>
        <v/>
      </c>
      <c r="BU130" s="72" t="str">
        <f t="shared" si="89"/>
        <v/>
      </c>
      <c r="BV130" s="72"/>
      <c r="BW130" s="72"/>
      <c r="BX130" s="97">
        <f t="shared" si="90"/>
        <v>11.374805396925142</v>
      </c>
      <c r="BY130" s="97">
        <f t="shared" si="91"/>
        <v>1.2025498347380675E-2</v>
      </c>
      <c r="BZ130" s="97">
        <f t="shared" si="92"/>
        <v>11.364931567576523</v>
      </c>
      <c r="CA130" s="97">
        <f t="shared" si="93"/>
        <v>11.371104944441926</v>
      </c>
      <c r="CB130" s="97">
        <f t="shared" si="94"/>
        <v>11.38777072788606</v>
      </c>
      <c r="CC130" s="97">
        <f t="shared" si="95"/>
        <v>11.357984030567478</v>
      </c>
      <c r="CD130" s="97">
        <f t="shared" si="96"/>
        <v>11.385631366464004</v>
      </c>
      <c r="CE130" s="97">
        <f t="shared" si="97"/>
        <v>11.381409744614869</v>
      </c>
      <c r="CF130" s="97" t="str">
        <f t="shared" si="98"/>
        <v/>
      </c>
      <c r="CG130" s="97" t="str">
        <f t="shared" si="99"/>
        <v/>
      </c>
      <c r="CH130" s="97" t="str">
        <f t="shared" si="100"/>
        <v/>
      </c>
      <c r="CI130" s="72"/>
      <c r="CJ130" s="72"/>
      <c r="CK130" s="97">
        <f t="shared" si="101"/>
        <v>11.978542238236868</v>
      </c>
      <c r="CL130" s="97">
        <f t="shared" si="102"/>
        <v>1.2025498347380675E-2</v>
      </c>
      <c r="CM130" s="72">
        <f t="shared" si="103"/>
        <v>11.968668408888247</v>
      </c>
      <c r="CN130" s="72">
        <f t="shared" si="104"/>
        <v>11.97484178575365</v>
      </c>
      <c r="CO130" s="72">
        <f t="shared" si="105"/>
        <v>11.991507569197784</v>
      </c>
      <c r="CP130" s="72">
        <f t="shared" si="106"/>
        <v>11.961720871879201</v>
      </c>
      <c r="CQ130" s="72">
        <f t="shared" si="107"/>
        <v>11.989368207775728</v>
      </c>
      <c r="CR130" s="72">
        <f t="shared" si="108"/>
        <v>11.985146585926593</v>
      </c>
      <c r="CS130" s="72" t="str">
        <f t="shared" si="109"/>
        <v/>
      </c>
      <c r="CT130" s="72" t="str">
        <f t="shared" si="110"/>
        <v/>
      </c>
      <c r="CU130" s="72" t="str">
        <f t="shared" si="111"/>
        <v/>
      </c>
    </row>
    <row r="131" spans="1:99" x14ac:dyDescent="0.2">
      <c r="A131" s="74">
        <v>96</v>
      </c>
      <c r="B131" s="79">
        <f>IF(AND($B$3&lt;&gt;"",$C$3&lt;&gt;"",$B$4&lt;&gt;"",$C$4&lt;&gt;"",L131&lt;&gt;""),AirMass($B$3,$C$3,$B$4,$C$4,L131),"")</f>
        <v>1.0278849223439646</v>
      </c>
      <c r="C131" s="81">
        <f t="shared" si="72"/>
        <v>2458217.3168060002</v>
      </c>
      <c r="D131" s="93">
        <f t="shared" si="73"/>
        <v>11.405090226784637</v>
      </c>
      <c r="E131" s="97">
        <f t="shared" si="74"/>
        <v>9.6586385386509491E-3</v>
      </c>
      <c r="F131" s="97"/>
      <c r="G131" s="98">
        <f t="shared" si="75"/>
        <v>12.006582112845381</v>
      </c>
      <c r="H131" s="97">
        <f t="shared" si="76"/>
        <v>9.6586385386509509E-3</v>
      </c>
      <c r="I131" s="72"/>
      <c r="J131" s="99">
        <f t="shared" si="77"/>
        <v>6</v>
      </c>
      <c r="K131" s="72"/>
      <c r="L131" s="16">
        <v>2458217.3168060002</v>
      </c>
      <c r="M131" s="17">
        <v>-11.008089561921301</v>
      </c>
      <c r="N131" s="17">
        <v>-10.289886609062901</v>
      </c>
      <c r="O131" s="17">
        <v>-12.157142224788901</v>
      </c>
      <c r="P131" s="17">
        <v>-11.0463983215135</v>
      </c>
      <c r="Q131" s="17">
        <v>-10.4060532610576</v>
      </c>
      <c r="R131" s="17">
        <v>-11.864094795891701</v>
      </c>
      <c r="S131" s="17">
        <v>-9.9783536495199598</v>
      </c>
      <c r="T131" s="17">
        <v>-9.8326631848858401</v>
      </c>
      <c r="U131" s="17"/>
      <c r="V131" s="17"/>
      <c r="W131" s="17"/>
      <c r="X131" s="70">
        <f t="shared" si="60"/>
        <v>2458217.3168060002</v>
      </c>
      <c r="Y131" s="17">
        <v>-10.8148518631406</v>
      </c>
      <c r="Z131" s="17">
        <v>-9.7579704367639497</v>
      </c>
      <c r="AA131" s="17">
        <v>-11.7695851970518</v>
      </c>
      <c r="AB131" s="17">
        <v>-10.7122065811625</v>
      </c>
      <c r="AC131" s="17">
        <v>-9.9247369312691003</v>
      </c>
      <c r="AD131" s="17">
        <v>-11.3188049674062</v>
      </c>
      <c r="AE131" s="17">
        <v>-9.3724818184516892</v>
      </c>
      <c r="AF131" s="17">
        <v>-9.5422599491517506</v>
      </c>
      <c r="AG131" s="17"/>
      <c r="AH131" s="17"/>
      <c r="AI131" s="18"/>
      <c r="AJ131" s="70">
        <f t="shared" si="78"/>
        <v>2458217.3168060002</v>
      </c>
      <c r="AK131" s="17">
        <v>-9.9880586178784601</v>
      </c>
      <c r="AL131" s="17">
        <v>-9.7150108629669596</v>
      </c>
      <c r="AM131" s="17">
        <v>-11.355506956085099</v>
      </c>
      <c r="AN131" s="17">
        <v>-10.2242906868532</v>
      </c>
      <c r="AO131" s="17">
        <v>-9.6956545735005903</v>
      </c>
      <c r="AP131" s="17">
        <v>-11.109926522869101</v>
      </c>
      <c r="AQ131" s="17">
        <v>-9.2004574071412204</v>
      </c>
      <c r="AR131" s="17">
        <v>-9.0708785208741602</v>
      </c>
      <c r="AS131" s="17"/>
      <c r="AT131" s="17"/>
      <c r="AU131" s="18"/>
      <c r="AV131" s="72"/>
      <c r="AW131" s="72"/>
      <c r="AX131" s="100">
        <f t="shared" si="61"/>
        <v>24290.28844014509</v>
      </c>
      <c r="AY131" s="100">
        <f t="shared" si="62"/>
        <v>13958.408934075447</v>
      </c>
      <c r="AZ131" s="100">
        <f t="shared" si="63"/>
        <v>74045.36094687345</v>
      </c>
      <c r="BA131" s="100">
        <f t="shared" si="64"/>
        <v>26359.395928729424</v>
      </c>
      <c r="BB131" s="100">
        <f t="shared" si="65"/>
        <v>15124.363864475896</v>
      </c>
      <c r="BC131" s="100">
        <f t="shared" si="66"/>
        <v>57965.696374597523</v>
      </c>
      <c r="BD131" s="100">
        <f t="shared" si="67"/>
        <v>10236.336020333427</v>
      </c>
      <c r="BE131" s="100">
        <f t="shared" si="68"/>
        <v>8641.4487694813779</v>
      </c>
      <c r="BF131" s="100" t="str">
        <f t="shared" si="69"/>
        <v/>
      </c>
      <c r="BG131" s="100" t="str">
        <f t="shared" si="70"/>
        <v/>
      </c>
      <c r="BH131" s="100" t="str">
        <f t="shared" si="71"/>
        <v/>
      </c>
      <c r="BI131" s="72"/>
      <c r="BJ131" s="72"/>
      <c r="BK131" s="72">
        <f t="shared" si="79"/>
        <v>-10.96358167989257</v>
      </c>
      <c r="BL131" s="72">
        <f t="shared" si="80"/>
        <v>-10.362089793831824</v>
      </c>
      <c r="BM131" s="72">
        <f t="shared" si="81"/>
        <v>-12.173744636269157</v>
      </c>
      <c r="BN131" s="72">
        <f t="shared" si="82"/>
        <v>-11.052338633561995</v>
      </c>
      <c r="BO131" s="72">
        <f t="shared" si="83"/>
        <v>-10.4491927928637</v>
      </c>
      <c r="BP131" s="72">
        <f t="shared" si="84"/>
        <v>-11.907927644141282</v>
      </c>
      <c r="BQ131" s="72">
        <f t="shared" si="85"/>
        <v>-10.025361334250597</v>
      </c>
      <c r="BR131" s="72">
        <f t="shared" si="86"/>
        <v>-9.841466398976511</v>
      </c>
      <c r="BS131" s="72" t="str">
        <f t="shared" si="87"/>
        <v/>
      </c>
      <c r="BT131" s="72" t="str">
        <f t="shared" si="88"/>
        <v/>
      </c>
      <c r="BU131" s="72" t="str">
        <f t="shared" si="89"/>
        <v/>
      </c>
      <c r="BV131" s="72"/>
      <c r="BW131" s="72"/>
      <c r="BX131" s="97">
        <f t="shared" si="90"/>
        <v>11.405090226784637</v>
      </c>
      <c r="BY131" s="97">
        <f t="shared" si="91"/>
        <v>9.6586385386509491E-3</v>
      </c>
      <c r="BZ131" s="97">
        <f t="shared" si="92"/>
        <v>11.400162956376587</v>
      </c>
      <c r="CA131" s="97">
        <f t="shared" si="93"/>
        <v>11.400756953669424</v>
      </c>
      <c r="CB131" s="97">
        <f t="shared" si="94"/>
        <v>11.390611112971129</v>
      </c>
      <c r="CC131" s="97">
        <f t="shared" si="95"/>
        <v>11.412345964248711</v>
      </c>
      <c r="CD131" s="97">
        <f t="shared" si="96"/>
        <v>11.409779654358028</v>
      </c>
      <c r="CE131" s="97">
        <f t="shared" si="97"/>
        <v>11.41688471908394</v>
      </c>
      <c r="CF131" s="97" t="str">
        <f t="shared" si="98"/>
        <v/>
      </c>
      <c r="CG131" s="97" t="str">
        <f t="shared" si="99"/>
        <v/>
      </c>
      <c r="CH131" s="97" t="str">
        <f t="shared" si="100"/>
        <v/>
      </c>
      <c r="CI131" s="72"/>
      <c r="CJ131" s="72"/>
      <c r="CK131" s="97">
        <f t="shared" si="101"/>
        <v>12.006582112845381</v>
      </c>
      <c r="CL131" s="97">
        <f t="shared" si="102"/>
        <v>9.6586385386509509E-3</v>
      </c>
      <c r="CM131" s="72">
        <f t="shared" si="103"/>
        <v>12.001654842437333</v>
      </c>
      <c r="CN131" s="72">
        <f t="shared" si="104"/>
        <v>12.00224883973017</v>
      </c>
      <c r="CO131" s="72">
        <f t="shared" si="105"/>
        <v>11.992102999031875</v>
      </c>
      <c r="CP131" s="72">
        <f t="shared" si="106"/>
        <v>12.013837850309457</v>
      </c>
      <c r="CQ131" s="72">
        <f t="shared" si="107"/>
        <v>12.011271540418774</v>
      </c>
      <c r="CR131" s="72">
        <f t="shared" si="108"/>
        <v>12.018376605144686</v>
      </c>
      <c r="CS131" s="72" t="str">
        <f t="shared" si="109"/>
        <v/>
      </c>
      <c r="CT131" s="72" t="str">
        <f t="shared" si="110"/>
        <v/>
      </c>
      <c r="CU131" s="72" t="str">
        <f t="shared" si="111"/>
        <v/>
      </c>
    </row>
    <row r="132" spans="1:99" x14ac:dyDescent="0.2">
      <c r="A132" s="74">
        <v>97</v>
      </c>
      <c r="B132" s="79">
        <f>IF(AND($B$3&lt;&gt;"",$C$3&lt;&gt;"",$B$4&lt;&gt;"",$C$4&lt;&gt;"",L132&lt;&gt;""),AirMass($B$3,$C$3,$B$4,$C$4,L132),"")</f>
        <v>1.0283416663989657</v>
      </c>
      <c r="C132" s="81">
        <f t="shared" si="72"/>
        <v>2458217.317303</v>
      </c>
      <c r="D132" s="93">
        <f t="shared" si="73"/>
        <v>11.413002659285089</v>
      </c>
      <c r="E132" s="97">
        <f t="shared" si="74"/>
        <v>3.690463465724747E-2</v>
      </c>
      <c r="F132" s="97"/>
      <c r="G132" s="98">
        <f t="shared" si="75"/>
        <v>11.935316286393665</v>
      </c>
      <c r="H132" s="97">
        <f t="shared" si="76"/>
        <v>3.690463465724747E-2</v>
      </c>
      <c r="I132" s="72"/>
      <c r="J132" s="99">
        <f t="shared" si="77"/>
        <v>6</v>
      </c>
      <c r="K132" s="72"/>
      <c r="L132" s="16">
        <v>2458217.317303</v>
      </c>
      <c r="M132" s="17">
        <v>-10.9661672804218</v>
      </c>
      <c r="N132" s="17">
        <v>-10.337327751176799</v>
      </c>
      <c r="O132" s="17">
        <v>-12.1573938657613</v>
      </c>
      <c r="P132" s="17">
        <v>-11.027597038770599</v>
      </c>
      <c r="Q132" s="17">
        <v>-10.376090567602899</v>
      </c>
      <c r="R132" s="17">
        <v>-11.8595050986568</v>
      </c>
      <c r="S132" s="17">
        <v>-9.9696724399673702</v>
      </c>
      <c r="T132" s="17">
        <v>-9.7409513178970801</v>
      </c>
      <c r="U132" s="17"/>
      <c r="V132" s="17"/>
      <c r="W132" s="17"/>
      <c r="X132" s="70">
        <f t="shared" si="60"/>
        <v>2458217.317303</v>
      </c>
      <c r="Y132" s="17">
        <v>-10.7848698590371</v>
      </c>
      <c r="Z132" s="17">
        <v>-9.7158987356702404</v>
      </c>
      <c r="AA132" s="17">
        <v>-11.7620639510614</v>
      </c>
      <c r="AB132" s="17">
        <v>-10.660091168117599</v>
      </c>
      <c r="AC132" s="17">
        <v>-9.8542634615987108</v>
      </c>
      <c r="AD132" s="17">
        <v>-11.3163792672459</v>
      </c>
      <c r="AE132" s="17">
        <v>-9.4931802910353404</v>
      </c>
      <c r="AF132" s="17">
        <v>-9.5143322333180897</v>
      </c>
      <c r="AG132" s="17"/>
      <c r="AH132" s="17"/>
      <c r="AI132" s="18"/>
      <c r="AJ132" s="70">
        <f t="shared" si="78"/>
        <v>2458217.317303</v>
      </c>
      <c r="AK132" s="17">
        <v>-10.022396782351199</v>
      </c>
      <c r="AL132" s="17">
        <v>-9.6949273534844398</v>
      </c>
      <c r="AM132" s="17">
        <v>-11.325976208796099</v>
      </c>
      <c r="AN132" s="17">
        <v>-10.1954300419499</v>
      </c>
      <c r="AO132" s="17">
        <v>-9.7981547106627005</v>
      </c>
      <c r="AP132" s="17">
        <v>-11.1466229457479</v>
      </c>
      <c r="AQ132" s="17">
        <v>-9.1825850563300104</v>
      </c>
      <c r="AR132" s="17">
        <v>-8.9306388029546397</v>
      </c>
      <c r="AS132" s="17"/>
      <c r="AT132" s="17"/>
      <c r="AU132" s="18"/>
      <c r="AV132" s="72"/>
      <c r="AW132" s="72"/>
      <c r="AX132" s="100">
        <f t="shared" si="61"/>
        <v>23549.811055298571</v>
      </c>
      <c r="AY132" s="100">
        <f t="shared" si="62"/>
        <v>14556.667974032469</v>
      </c>
      <c r="AZ132" s="100">
        <f t="shared" si="63"/>
        <v>73829.360319035157</v>
      </c>
      <c r="BA132" s="100">
        <f t="shared" si="64"/>
        <v>25984.840888895043</v>
      </c>
      <c r="BB132" s="100">
        <f t="shared" si="65"/>
        <v>15088.124123794492</v>
      </c>
      <c r="BC132" s="100">
        <f t="shared" si="66"/>
        <v>58055.591044396686</v>
      </c>
      <c r="BD132" s="100">
        <f t="shared" si="67"/>
        <v>10001.40932911016</v>
      </c>
      <c r="BE132" s="100">
        <f t="shared" si="68"/>
        <v>7813.4219106753917</v>
      </c>
      <c r="BF132" s="100" t="str">
        <f t="shared" si="69"/>
        <v/>
      </c>
      <c r="BG132" s="100" t="str">
        <f t="shared" si="70"/>
        <v/>
      </c>
      <c r="BH132" s="100" t="str">
        <f t="shared" si="71"/>
        <v/>
      </c>
      <c r="BI132" s="72"/>
      <c r="BJ132" s="72"/>
      <c r="BK132" s="72">
        <f t="shared" si="79"/>
        <v>-10.929968567625091</v>
      </c>
      <c r="BL132" s="72">
        <f t="shared" si="80"/>
        <v>-10.407654940516514</v>
      </c>
      <c r="BM132" s="72">
        <f t="shared" si="81"/>
        <v>-12.170572763934507</v>
      </c>
      <c r="BN132" s="72">
        <f t="shared" si="82"/>
        <v>-11.036800154707237</v>
      </c>
      <c r="BO132" s="72">
        <f t="shared" si="83"/>
        <v>-10.446588120425286</v>
      </c>
      <c r="BP132" s="72">
        <f t="shared" si="84"/>
        <v>-11.909610127060031</v>
      </c>
      <c r="BQ132" s="72">
        <f t="shared" si="85"/>
        <v>-10.000153005182453</v>
      </c>
      <c r="BR132" s="72">
        <f t="shared" si="86"/>
        <v>-9.732103190151566</v>
      </c>
      <c r="BS132" s="72" t="str">
        <f t="shared" si="87"/>
        <v/>
      </c>
      <c r="BT132" s="72" t="str">
        <f t="shared" si="88"/>
        <v/>
      </c>
      <c r="BU132" s="72" t="str">
        <f t="shared" si="89"/>
        <v/>
      </c>
      <c r="BV132" s="72"/>
      <c r="BW132" s="72"/>
      <c r="BX132" s="97">
        <f t="shared" si="90"/>
        <v>11.413002659285089</v>
      </c>
      <c r="BY132" s="97">
        <f t="shared" si="91"/>
        <v>3.690463465724747E-2</v>
      </c>
      <c r="BZ132" s="97">
        <f t="shared" si="92"/>
        <v>11.430604196309416</v>
      </c>
      <c r="CA132" s="97">
        <f t="shared" si="93"/>
        <v>11.418831587082146</v>
      </c>
      <c r="CB132" s="97">
        <f t="shared" si="94"/>
        <v>11.421619552800195</v>
      </c>
      <c r="CC132" s="97">
        <f t="shared" si="95"/>
        <v>11.44764155943494</v>
      </c>
      <c r="CD132" s="97">
        <f t="shared" si="96"/>
        <v>11.418184437557363</v>
      </c>
      <c r="CE132" s="97">
        <f t="shared" si="97"/>
        <v>11.341134622526475</v>
      </c>
      <c r="CF132" s="97" t="str">
        <f t="shared" si="98"/>
        <v/>
      </c>
      <c r="CG132" s="97" t="str">
        <f t="shared" si="99"/>
        <v/>
      </c>
      <c r="CH132" s="97" t="str">
        <f t="shared" si="100"/>
        <v/>
      </c>
      <c r="CI132" s="72"/>
      <c r="CJ132" s="72"/>
      <c r="CK132" s="97">
        <f t="shared" si="101"/>
        <v>11.935316286393665</v>
      </c>
      <c r="CL132" s="97">
        <f t="shared" si="102"/>
        <v>3.690463465724747E-2</v>
      </c>
      <c r="CM132" s="72">
        <f t="shared" si="103"/>
        <v>11.952917823417993</v>
      </c>
      <c r="CN132" s="72">
        <f t="shared" si="104"/>
        <v>11.941145214190723</v>
      </c>
      <c r="CO132" s="72">
        <f t="shared" si="105"/>
        <v>11.943933179908772</v>
      </c>
      <c r="CP132" s="72">
        <f t="shared" si="106"/>
        <v>11.969955186543517</v>
      </c>
      <c r="CQ132" s="72">
        <f t="shared" si="107"/>
        <v>11.94049806466594</v>
      </c>
      <c r="CR132" s="72">
        <f t="shared" si="108"/>
        <v>11.863448249635052</v>
      </c>
      <c r="CS132" s="72" t="str">
        <f t="shared" si="109"/>
        <v/>
      </c>
      <c r="CT132" s="72" t="str">
        <f t="shared" si="110"/>
        <v/>
      </c>
      <c r="CU132" s="72" t="str">
        <f t="shared" si="111"/>
        <v/>
      </c>
    </row>
    <row r="133" spans="1:99" x14ac:dyDescent="0.2">
      <c r="A133" s="74">
        <v>98</v>
      </c>
      <c r="B133" s="79">
        <f>IF(AND($B$3&lt;&gt;"",$C$3&lt;&gt;"",$B$4&lt;&gt;"",$C$4&lt;&gt;"",L133&lt;&gt;""),AirMass($B$3,$C$3,$B$4,$C$4,L133),"")</f>
        <v>1.0288033447459706</v>
      </c>
      <c r="C133" s="81">
        <f t="shared" si="72"/>
        <v>2458217.3178010001</v>
      </c>
      <c r="D133" s="93">
        <f t="shared" si="73"/>
        <v>11.388991927078456</v>
      </c>
      <c r="E133" s="97">
        <f t="shared" si="74"/>
        <v>2.1953883027843075E-2</v>
      </c>
      <c r="F133" s="97"/>
      <c r="G133" s="98">
        <f t="shared" si="75"/>
        <v>12.003267509841427</v>
      </c>
      <c r="H133" s="97">
        <f t="shared" si="76"/>
        <v>2.1953883027843075E-2</v>
      </c>
      <c r="I133" s="72"/>
      <c r="J133" s="99">
        <f t="shared" si="77"/>
        <v>6</v>
      </c>
      <c r="K133" s="72"/>
      <c r="L133" s="16">
        <v>2458217.3178010001</v>
      </c>
      <c r="M133" s="17">
        <v>-11.0045007290201</v>
      </c>
      <c r="N133" s="17">
        <v>-10.289000813589199</v>
      </c>
      <c r="O133" s="17">
        <v>-12.1500622554787</v>
      </c>
      <c r="P133" s="17">
        <v>-11.0502708456091</v>
      </c>
      <c r="Q133" s="17">
        <v>-10.418541893187101</v>
      </c>
      <c r="R133" s="17">
        <v>-11.831779708930901</v>
      </c>
      <c r="S133" s="17">
        <v>-9.9536486343069601</v>
      </c>
      <c r="T133" s="17">
        <v>-9.8161174654208505</v>
      </c>
      <c r="U133" s="17"/>
      <c r="V133" s="17"/>
      <c r="W133" s="17"/>
      <c r="X133" s="70">
        <f t="shared" si="60"/>
        <v>2458217.3178010001</v>
      </c>
      <c r="Y133" s="17">
        <v>-10.787735487588</v>
      </c>
      <c r="Z133" s="17">
        <v>-9.6943311151550606</v>
      </c>
      <c r="AA133" s="17">
        <v>-11.778083531883601</v>
      </c>
      <c r="AB133" s="17">
        <v>-10.670928201662001</v>
      </c>
      <c r="AC133" s="17">
        <v>-9.8884071404749694</v>
      </c>
      <c r="AD133" s="17">
        <v>-11.286598268300599</v>
      </c>
      <c r="AE133" s="17">
        <v>-9.5027500613576894</v>
      </c>
      <c r="AF133" s="17">
        <v>-9.4662977213395205</v>
      </c>
      <c r="AG133" s="17"/>
      <c r="AH133" s="17"/>
      <c r="AI133" s="18"/>
      <c r="AJ133" s="70">
        <f t="shared" si="78"/>
        <v>2458217.3178010001</v>
      </c>
      <c r="AK133" s="17">
        <v>-10.039336564203699</v>
      </c>
      <c r="AL133" s="17">
        <v>-9.6505307112581509</v>
      </c>
      <c r="AM133" s="17">
        <v>-11.3092194698668</v>
      </c>
      <c r="AN133" s="17">
        <v>-10.237655147850999</v>
      </c>
      <c r="AO133" s="17">
        <v>-9.7319348142981905</v>
      </c>
      <c r="AP133" s="17">
        <v>-11.112302464602401</v>
      </c>
      <c r="AQ133" s="17">
        <v>-9.1594778280790798</v>
      </c>
      <c r="AR133" s="17">
        <v>-9.1269303486070701</v>
      </c>
      <c r="AS133" s="17"/>
      <c r="AT133" s="17"/>
      <c r="AU133" s="18"/>
      <c r="AV133" s="72"/>
      <c r="AW133" s="72"/>
      <c r="AX133" s="100">
        <f t="shared" si="61"/>
        <v>24465.995727954636</v>
      </c>
      <c r="AY133" s="100">
        <f t="shared" si="62"/>
        <v>13894.811597230193</v>
      </c>
      <c r="AZ133" s="100">
        <f t="shared" si="63"/>
        <v>73019.930377293014</v>
      </c>
      <c r="BA133" s="100">
        <f t="shared" si="64"/>
        <v>26645.748208964182</v>
      </c>
      <c r="BB133" s="100">
        <f t="shared" si="65"/>
        <v>15436.959051855136</v>
      </c>
      <c r="BC133" s="100">
        <f t="shared" si="66"/>
        <v>56549.188072234858</v>
      </c>
      <c r="BD133" s="100">
        <f t="shared" si="67"/>
        <v>9815.7240353329416</v>
      </c>
      <c r="BE133" s="100">
        <f t="shared" si="68"/>
        <v>8673.1767789633668</v>
      </c>
      <c r="BF133" s="100" t="str">
        <f t="shared" si="69"/>
        <v/>
      </c>
      <c r="BG133" s="100" t="str">
        <f t="shared" si="70"/>
        <v/>
      </c>
      <c r="BH133" s="100" t="str">
        <f t="shared" si="71"/>
        <v/>
      </c>
      <c r="BI133" s="72"/>
      <c r="BJ133" s="72"/>
      <c r="BK133" s="72">
        <f t="shared" si="79"/>
        <v>-10.971407238913125</v>
      </c>
      <c r="BL133" s="72">
        <f t="shared" si="80"/>
        <v>-10.357131656150152</v>
      </c>
      <c r="BM133" s="72">
        <f t="shared" si="81"/>
        <v>-12.158603536312008</v>
      </c>
      <c r="BN133" s="72">
        <f t="shared" si="82"/>
        <v>-11.06406979919446</v>
      </c>
      <c r="BO133" s="72">
        <f t="shared" si="83"/>
        <v>-10.471404380369995</v>
      </c>
      <c r="BP133" s="72">
        <f t="shared" si="84"/>
        <v>-11.88106593437033</v>
      </c>
      <c r="BQ133" s="72">
        <f t="shared" si="85"/>
        <v>-9.9798058497413251</v>
      </c>
      <c r="BR133" s="72">
        <f t="shared" si="86"/>
        <v>-9.8454454959613553</v>
      </c>
      <c r="BS133" s="72" t="str">
        <f t="shared" si="87"/>
        <v/>
      </c>
      <c r="BT133" s="72" t="str">
        <f t="shared" si="88"/>
        <v/>
      </c>
      <c r="BU133" s="72" t="str">
        <f t="shared" si="89"/>
        <v/>
      </c>
      <c r="BV133" s="72"/>
      <c r="BW133" s="72"/>
      <c r="BX133" s="97">
        <f t="shared" si="90"/>
        <v>11.388991927078456</v>
      </c>
      <c r="BY133" s="97">
        <f t="shared" si="91"/>
        <v>2.1953883027843075E-2</v>
      </c>
      <c r="BZ133" s="97">
        <f t="shared" si="92"/>
        <v>11.377196297398882</v>
      </c>
      <c r="CA133" s="97">
        <f t="shared" si="93"/>
        <v>11.404662560281334</v>
      </c>
      <c r="CB133" s="97">
        <f t="shared" si="94"/>
        <v>11.404997141456869</v>
      </c>
      <c r="CC133" s="97">
        <f t="shared" si="95"/>
        <v>11.377658695457205</v>
      </c>
      <c r="CD133" s="97">
        <f t="shared" si="96"/>
        <v>11.356398610828201</v>
      </c>
      <c r="CE133" s="97">
        <f t="shared" si="97"/>
        <v>11.41303825704823</v>
      </c>
      <c r="CF133" s="97" t="str">
        <f t="shared" si="98"/>
        <v/>
      </c>
      <c r="CG133" s="97" t="str">
        <f t="shared" si="99"/>
        <v/>
      </c>
      <c r="CH133" s="97" t="str">
        <f t="shared" si="100"/>
        <v/>
      </c>
      <c r="CI133" s="72"/>
      <c r="CJ133" s="72"/>
      <c r="CK133" s="97">
        <f t="shared" si="101"/>
        <v>12.003267509841427</v>
      </c>
      <c r="CL133" s="97">
        <f t="shared" si="102"/>
        <v>2.1953883027843075E-2</v>
      </c>
      <c r="CM133" s="72">
        <f t="shared" si="103"/>
        <v>11.991471880161855</v>
      </c>
      <c r="CN133" s="72">
        <f t="shared" si="104"/>
        <v>12.018938143044307</v>
      </c>
      <c r="CO133" s="72">
        <f t="shared" si="105"/>
        <v>12.019272724219842</v>
      </c>
      <c r="CP133" s="72">
        <f t="shared" si="106"/>
        <v>11.991934278220178</v>
      </c>
      <c r="CQ133" s="72">
        <f t="shared" si="107"/>
        <v>11.970674193591174</v>
      </c>
      <c r="CR133" s="72">
        <f t="shared" si="108"/>
        <v>12.027313839811203</v>
      </c>
      <c r="CS133" s="72" t="str">
        <f t="shared" si="109"/>
        <v/>
      </c>
      <c r="CT133" s="72" t="str">
        <f t="shared" si="110"/>
        <v/>
      </c>
      <c r="CU133" s="72" t="str">
        <f t="shared" si="111"/>
        <v/>
      </c>
    </row>
    <row r="134" spans="1:99" x14ac:dyDescent="0.2">
      <c r="A134" s="74">
        <v>99</v>
      </c>
      <c r="B134" s="79">
        <f>IF(AND($B$3&lt;&gt;"",$C$3&lt;&gt;"",$B$4&lt;&gt;"",$C$4&lt;&gt;"",L134&lt;&gt;""),AirMass($B$3,$C$3,$B$4,$C$4,L134),"")</f>
        <v>1.0292699655750916</v>
      </c>
      <c r="C134" s="81">
        <f t="shared" si="72"/>
        <v>2458217.3182990002</v>
      </c>
      <c r="D134" s="93">
        <f t="shared" si="73"/>
        <v>11.386997243503018</v>
      </c>
      <c r="E134" s="97">
        <f t="shared" si="74"/>
        <v>3.1767240326986912E-2</v>
      </c>
      <c r="F134" s="97"/>
      <c r="G134" s="98">
        <f t="shared" si="75"/>
        <v>11.973191612531702</v>
      </c>
      <c r="H134" s="97">
        <f t="shared" si="76"/>
        <v>3.1767240326986912E-2</v>
      </c>
      <c r="I134" s="72"/>
      <c r="J134" s="99">
        <f t="shared" si="77"/>
        <v>6</v>
      </c>
      <c r="K134" s="72"/>
      <c r="L134" s="16">
        <v>2458217.3182990002</v>
      </c>
      <c r="M134" s="17">
        <v>-10.9809368990834</v>
      </c>
      <c r="N134" s="17">
        <v>-10.3064998076078</v>
      </c>
      <c r="O134" s="17">
        <v>-12.142930403480401</v>
      </c>
      <c r="P134" s="17">
        <v>-11.060211006409499</v>
      </c>
      <c r="Q134" s="17">
        <v>-10.3891373388175</v>
      </c>
      <c r="R134" s="17">
        <v>-11.842086754087999</v>
      </c>
      <c r="S134" s="17">
        <v>-9.9783962921601006</v>
      </c>
      <c r="T134" s="17">
        <v>-9.7750375700970995</v>
      </c>
      <c r="U134" s="17"/>
      <c r="V134" s="17"/>
      <c r="W134" s="17"/>
      <c r="X134" s="70">
        <f t="shared" si="60"/>
        <v>2458217.3182990002</v>
      </c>
      <c r="Y134" s="17">
        <v>-10.7605923444842</v>
      </c>
      <c r="Z134" s="17">
        <v>-9.7649131803354408</v>
      </c>
      <c r="AA134" s="17">
        <v>-11.7533813152001</v>
      </c>
      <c r="AB134" s="17">
        <v>-10.6678992709935</v>
      </c>
      <c r="AC134" s="17">
        <v>-9.8974887520359403</v>
      </c>
      <c r="AD134" s="17">
        <v>-11.3869871283128</v>
      </c>
      <c r="AE134" s="17">
        <v>-9.4027132298385805</v>
      </c>
      <c r="AF134" s="17">
        <v>-9.6014021533209402</v>
      </c>
      <c r="AG134" s="17"/>
      <c r="AH134" s="17"/>
      <c r="AI134" s="18"/>
      <c r="AJ134" s="70">
        <f t="shared" si="78"/>
        <v>2458217.3182990002</v>
      </c>
      <c r="AK134" s="17">
        <v>-10.0566954257778</v>
      </c>
      <c r="AL134" s="17">
        <v>-9.6635381010572292</v>
      </c>
      <c r="AM134" s="17">
        <v>-11.306140529294201</v>
      </c>
      <c r="AN134" s="17">
        <v>-10.1271362693918</v>
      </c>
      <c r="AO134" s="17">
        <v>-9.7812872199484797</v>
      </c>
      <c r="AP134" s="17">
        <v>-11.0558927541784</v>
      </c>
      <c r="AQ134" s="17">
        <v>-9.1165148281491195</v>
      </c>
      <c r="AR134" s="17">
        <v>-8.8593434163441298</v>
      </c>
      <c r="AS134" s="17"/>
      <c r="AT134" s="17"/>
      <c r="AU134" s="18"/>
      <c r="AV134" s="72"/>
      <c r="AW134" s="72"/>
      <c r="AX134" s="100">
        <f t="shared" si="61"/>
        <v>24080.332272314903</v>
      </c>
      <c r="AY134" s="100">
        <f t="shared" si="62"/>
        <v>14034.105198002208</v>
      </c>
      <c r="AZ134" s="100">
        <f t="shared" si="63"/>
        <v>72745.603578874798</v>
      </c>
      <c r="BA134" s="100">
        <f t="shared" si="64"/>
        <v>26507.509617174379</v>
      </c>
      <c r="BB134" s="100">
        <f t="shared" si="65"/>
        <v>15146.76037720024</v>
      </c>
      <c r="BC134" s="100">
        <f t="shared" si="66"/>
        <v>55975.783168021066</v>
      </c>
      <c r="BD134" s="100">
        <f t="shared" si="67"/>
        <v>10089.650106982945</v>
      </c>
      <c r="BE134" s="100">
        <f t="shared" si="68"/>
        <v>7881.2756474618254</v>
      </c>
      <c r="BF134" s="100" t="str">
        <f t="shared" si="69"/>
        <v/>
      </c>
      <c r="BG134" s="100" t="str">
        <f t="shared" si="70"/>
        <v/>
      </c>
      <c r="BH134" s="100" t="str">
        <f t="shared" si="71"/>
        <v/>
      </c>
      <c r="BI134" s="72"/>
      <c r="BJ134" s="72"/>
      <c r="BK134" s="72">
        <f t="shared" si="79"/>
        <v>-10.954156188092091</v>
      </c>
      <c r="BL134" s="72">
        <f t="shared" si="80"/>
        <v>-10.367961819063407</v>
      </c>
      <c r="BM134" s="72">
        <f t="shared" si="81"/>
        <v>-12.154516879054496</v>
      </c>
      <c r="BN134" s="72">
        <f t="shared" si="82"/>
        <v>-11.0584223191136</v>
      </c>
      <c r="BO134" s="72">
        <f t="shared" si="83"/>
        <v>-10.450799387251671</v>
      </c>
      <c r="BP134" s="72">
        <f t="shared" si="84"/>
        <v>-11.870000446479414</v>
      </c>
      <c r="BQ134" s="72">
        <f t="shared" si="85"/>
        <v>-10.009690264640508</v>
      </c>
      <c r="BR134" s="72">
        <f t="shared" si="86"/>
        <v>-9.7414912930309647</v>
      </c>
      <c r="BS134" s="72" t="str">
        <f t="shared" si="87"/>
        <v/>
      </c>
      <c r="BT134" s="72" t="str">
        <f t="shared" si="88"/>
        <v/>
      </c>
      <c r="BU134" s="72" t="str">
        <f t="shared" si="89"/>
        <v/>
      </c>
      <c r="BV134" s="72"/>
      <c r="BW134" s="72"/>
      <c r="BX134" s="97">
        <f t="shared" si="90"/>
        <v>11.386997243503018</v>
      </c>
      <c r="BY134" s="97">
        <f t="shared" si="91"/>
        <v>3.1767240326986912E-2</v>
      </c>
      <c r="BZ134" s="97">
        <f t="shared" si="92"/>
        <v>11.390360690962405</v>
      </c>
      <c r="CA134" s="97">
        <f t="shared" si="93"/>
        <v>11.416266131021509</v>
      </c>
      <c r="CB134" s="97">
        <f t="shared" si="94"/>
        <v>11.401643199159579</v>
      </c>
      <c r="CC134" s="97">
        <f t="shared" si="95"/>
        <v>11.383844258387324</v>
      </c>
      <c r="CD134" s="97">
        <f t="shared" si="96"/>
        <v>11.403534076548418</v>
      </c>
      <c r="CE134" s="97">
        <f t="shared" si="97"/>
        <v>11.326335104938874</v>
      </c>
      <c r="CF134" s="97" t="str">
        <f t="shared" si="98"/>
        <v/>
      </c>
      <c r="CG134" s="97" t="str">
        <f t="shared" si="99"/>
        <v/>
      </c>
      <c r="CH134" s="97" t="str">
        <f t="shared" si="100"/>
        <v/>
      </c>
      <c r="CI134" s="72"/>
      <c r="CJ134" s="72"/>
      <c r="CK134" s="97">
        <f t="shared" si="101"/>
        <v>11.973191612531702</v>
      </c>
      <c r="CL134" s="97">
        <f t="shared" si="102"/>
        <v>3.1767240326986912E-2</v>
      </c>
      <c r="CM134" s="72">
        <f t="shared" si="103"/>
        <v>11.976555059991089</v>
      </c>
      <c r="CN134" s="72">
        <f t="shared" si="104"/>
        <v>12.002460500050192</v>
      </c>
      <c r="CO134" s="72">
        <f t="shared" si="105"/>
        <v>11.987837568188263</v>
      </c>
      <c r="CP134" s="72">
        <f t="shared" si="106"/>
        <v>11.970038627416008</v>
      </c>
      <c r="CQ134" s="72">
        <f t="shared" si="107"/>
        <v>11.989728445577102</v>
      </c>
      <c r="CR134" s="72">
        <f t="shared" si="108"/>
        <v>11.912529473967558</v>
      </c>
      <c r="CS134" s="72" t="str">
        <f t="shared" si="109"/>
        <v/>
      </c>
      <c r="CT134" s="72" t="str">
        <f t="shared" si="110"/>
        <v/>
      </c>
      <c r="CU134" s="72" t="str">
        <f t="shared" si="111"/>
        <v/>
      </c>
    </row>
    <row r="135" spans="1:99" x14ac:dyDescent="0.2">
      <c r="A135" s="74">
        <v>100</v>
      </c>
      <c r="B135" s="79">
        <f>IF(AND($B$3&lt;&gt;"",$C$3&lt;&gt;"",$B$4&lt;&gt;"",$C$4&lt;&gt;"",L135&lt;&gt;""),AirMass($B$3,$C$3,$B$4,$C$4,L135),"")</f>
        <v>1.029741537168825</v>
      </c>
      <c r="C135" s="81">
        <f t="shared" si="72"/>
        <v>2458217.318796</v>
      </c>
      <c r="D135" s="93">
        <f t="shared" si="73"/>
        <v>11.410794706333556</v>
      </c>
      <c r="E135" s="97">
        <f t="shared" si="74"/>
        <v>1.7091987426120742E-2</v>
      </c>
      <c r="F135" s="97"/>
      <c r="G135" s="98">
        <f t="shared" si="75"/>
        <v>11.954193492874495</v>
      </c>
      <c r="H135" s="97">
        <f t="shared" si="76"/>
        <v>1.7091987426120742E-2</v>
      </c>
      <c r="I135" s="72"/>
      <c r="J135" s="99">
        <f t="shared" si="77"/>
        <v>6</v>
      </c>
      <c r="K135" s="72"/>
      <c r="L135" s="16">
        <v>2458217.318796</v>
      </c>
      <c r="M135" s="17">
        <v>-10.972553595179701</v>
      </c>
      <c r="N135" s="17">
        <v>-10.3418753272241</v>
      </c>
      <c r="O135" s="17">
        <v>-12.1362603623935</v>
      </c>
      <c r="P135" s="17">
        <v>-11.0293200018922</v>
      </c>
      <c r="Q135" s="17">
        <v>-10.4301007221178</v>
      </c>
      <c r="R135" s="17">
        <v>-11.8435229507598</v>
      </c>
      <c r="S135" s="17">
        <v>-9.9638413194624196</v>
      </c>
      <c r="T135" s="17">
        <v>-9.8196335412953299</v>
      </c>
      <c r="U135" s="17"/>
      <c r="V135" s="17"/>
      <c r="W135" s="17"/>
      <c r="X135" s="70">
        <f t="shared" si="60"/>
        <v>2458217.318796</v>
      </c>
      <c r="Y135" s="17">
        <v>-10.751317692641701</v>
      </c>
      <c r="Z135" s="17">
        <v>-9.7643932283650603</v>
      </c>
      <c r="AA135" s="17">
        <v>-11.7496860361722</v>
      </c>
      <c r="AB135" s="17">
        <v>-10.705548414983999</v>
      </c>
      <c r="AC135" s="17">
        <v>-9.9252360307488505</v>
      </c>
      <c r="AD135" s="17">
        <v>-11.3371398669535</v>
      </c>
      <c r="AE135" s="17">
        <v>-9.4356338515702003</v>
      </c>
      <c r="AF135" s="17">
        <v>-9.5120176606517202</v>
      </c>
      <c r="AG135" s="17"/>
      <c r="AH135" s="17"/>
      <c r="AI135" s="18"/>
      <c r="AJ135" s="70">
        <f t="shared" si="78"/>
        <v>2458217.318796</v>
      </c>
      <c r="AK135" s="17">
        <v>-10.0450218014398</v>
      </c>
      <c r="AL135" s="17">
        <v>-9.6670572485078701</v>
      </c>
      <c r="AM135" s="17">
        <v>-11.3047638331833</v>
      </c>
      <c r="AN135" s="17">
        <v>-10.171572905286</v>
      </c>
      <c r="AO135" s="17">
        <v>-9.73795254682131</v>
      </c>
      <c r="AP135" s="17">
        <v>-11.1392624436993</v>
      </c>
      <c r="AQ135" s="17">
        <v>-9.1925751078704199</v>
      </c>
      <c r="AR135" s="17">
        <v>-9.0263169519498199</v>
      </c>
      <c r="AS135" s="17"/>
      <c r="AT135" s="17"/>
      <c r="AU135" s="18"/>
      <c r="AV135" s="72"/>
      <c r="AW135" s="72"/>
      <c r="AX135" s="100">
        <f t="shared" si="61"/>
        <v>23888.131984105356</v>
      </c>
      <c r="AY135" s="100">
        <f t="shared" si="62"/>
        <v>14481.80433155113</v>
      </c>
      <c r="AZ135" s="100">
        <f t="shared" si="63"/>
        <v>72325.17807809716</v>
      </c>
      <c r="BA135" s="100">
        <f t="shared" si="64"/>
        <v>25784.847768790562</v>
      </c>
      <c r="BB135" s="100">
        <f t="shared" si="65"/>
        <v>15546.336263786981</v>
      </c>
      <c r="BC135" s="100">
        <f t="shared" si="66"/>
        <v>57053.170878701676</v>
      </c>
      <c r="BD135" s="100">
        <f t="shared" si="67"/>
        <v>10027.966061212986</v>
      </c>
      <c r="BE135" s="100">
        <f t="shared" si="68"/>
        <v>8519.7264783450137</v>
      </c>
      <c r="BF135" s="100" t="str">
        <f t="shared" si="69"/>
        <v/>
      </c>
      <c r="BG135" s="100" t="str">
        <f t="shared" si="70"/>
        <v/>
      </c>
      <c r="BH135" s="100" t="str">
        <f t="shared" si="71"/>
        <v/>
      </c>
      <c r="BI135" s="72"/>
      <c r="BJ135" s="72"/>
      <c r="BK135" s="72">
        <f t="shared" si="79"/>
        <v>-10.945455474760386</v>
      </c>
      <c r="BL135" s="72">
        <f t="shared" si="80"/>
        <v>-10.402056688219448</v>
      </c>
      <c r="BM135" s="72">
        <f t="shared" si="81"/>
        <v>-12.148223779088669</v>
      </c>
      <c r="BN135" s="72">
        <f t="shared" si="82"/>
        <v>-11.02841142929581</v>
      </c>
      <c r="BO135" s="72">
        <f t="shared" si="83"/>
        <v>-10.479070142909674</v>
      </c>
      <c r="BP135" s="72">
        <f t="shared" si="84"/>
        <v>-11.890699466182447</v>
      </c>
      <c r="BQ135" s="72">
        <f t="shared" si="85"/>
        <v>-10.003032138641039</v>
      </c>
      <c r="BR135" s="72">
        <f t="shared" si="86"/>
        <v>-9.826064130446019</v>
      </c>
      <c r="BS135" s="72" t="str">
        <f t="shared" si="87"/>
        <v/>
      </c>
      <c r="BT135" s="72" t="str">
        <f t="shared" si="88"/>
        <v/>
      </c>
      <c r="BU135" s="72" t="str">
        <f t="shared" si="89"/>
        <v/>
      </c>
      <c r="BV135" s="72"/>
      <c r="BW135" s="72"/>
      <c r="BX135" s="97">
        <f t="shared" si="90"/>
        <v>11.410794706333556</v>
      </c>
      <c r="BY135" s="97">
        <f t="shared" si="91"/>
        <v>1.7091987426120742E-2</v>
      </c>
      <c r="BZ135" s="97">
        <f t="shared" si="92"/>
        <v>11.392768304328282</v>
      </c>
      <c r="CA135" s="97">
        <f t="shared" si="93"/>
        <v>11.394955954535423</v>
      </c>
      <c r="CB135" s="97">
        <f t="shared" si="94"/>
        <v>11.438614668149286</v>
      </c>
      <c r="CC135" s="97">
        <f t="shared" si="95"/>
        <v>11.41324399142206</v>
      </c>
      <c r="CD135" s="97">
        <f t="shared" si="96"/>
        <v>11.405576663880653</v>
      </c>
      <c r="CE135" s="97">
        <f t="shared" si="97"/>
        <v>11.419608655685632</v>
      </c>
      <c r="CF135" s="97" t="str">
        <f t="shared" si="98"/>
        <v/>
      </c>
      <c r="CG135" s="97" t="str">
        <f t="shared" si="99"/>
        <v/>
      </c>
      <c r="CH135" s="97" t="str">
        <f t="shared" si="100"/>
        <v/>
      </c>
      <c r="CI135" s="72"/>
      <c r="CJ135" s="72"/>
      <c r="CK135" s="97">
        <f t="shared" si="101"/>
        <v>11.954193492874495</v>
      </c>
      <c r="CL135" s="97">
        <f t="shared" si="102"/>
        <v>1.7091987426120742E-2</v>
      </c>
      <c r="CM135" s="72">
        <f t="shared" si="103"/>
        <v>11.936167090869221</v>
      </c>
      <c r="CN135" s="72">
        <f t="shared" si="104"/>
        <v>11.938354741076362</v>
      </c>
      <c r="CO135" s="72">
        <f t="shared" si="105"/>
        <v>11.982013454690225</v>
      </c>
      <c r="CP135" s="72">
        <f t="shared" si="106"/>
        <v>11.956642777962999</v>
      </c>
      <c r="CQ135" s="72">
        <f t="shared" si="107"/>
        <v>11.948975450421592</v>
      </c>
      <c r="CR135" s="72">
        <f t="shared" si="108"/>
        <v>11.963007442226571</v>
      </c>
      <c r="CS135" s="72" t="str">
        <f t="shared" si="109"/>
        <v/>
      </c>
      <c r="CT135" s="72" t="str">
        <f t="shared" si="110"/>
        <v/>
      </c>
      <c r="CU135" s="72" t="str">
        <f t="shared" si="111"/>
        <v/>
      </c>
    </row>
    <row r="136" spans="1:99" x14ac:dyDescent="0.2">
      <c r="A136" s="74">
        <v>101</v>
      </c>
      <c r="B136" s="79">
        <f>IF(AND($B$3&lt;&gt;"",$C$3&lt;&gt;"",$B$4&lt;&gt;"",$C$4&lt;&gt;"",L136&lt;&gt;""),AirMass($B$3,$C$3,$B$4,$C$4,L136),"")</f>
        <v>1.0302180679023472</v>
      </c>
      <c r="C136" s="81">
        <f t="shared" si="72"/>
        <v>2458217.319294</v>
      </c>
      <c r="D136" s="93">
        <f t="shared" si="73"/>
        <v>11.395605251577125</v>
      </c>
      <c r="E136" s="97">
        <f t="shared" si="74"/>
        <v>2.6639149141159633E-2</v>
      </c>
      <c r="F136" s="97"/>
      <c r="G136" s="98">
        <f t="shared" si="75"/>
        <v>11.968814037950594</v>
      </c>
      <c r="H136" s="97">
        <f t="shared" si="76"/>
        <v>2.6639149141159633E-2</v>
      </c>
      <c r="I136" s="72"/>
      <c r="J136" s="99">
        <f t="shared" si="77"/>
        <v>6</v>
      </c>
      <c r="K136" s="72"/>
      <c r="L136" s="16">
        <v>2458217.319294</v>
      </c>
      <c r="M136" s="17">
        <v>-10.9848468503357</v>
      </c>
      <c r="N136" s="17">
        <v>-10.309445409701899</v>
      </c>
      <c r="O136" s="17">
        <v>-12.144356174684599</v>
      </c>
      <c r="P136" s="17">
        <v>-11.011035394931501</v>
      </c>
      <c r="Q136" s="17">
        <v>-10.4042405776646</v>
      </c>
      <c r="R136" s="17">
        <v>-11.8263709208734</v>
      </c>
      <c r="S136" s="17">
        <v>-9.8957582890550402</v>
      </c>
      <c r="T136" s="17">
        <v>-9.8249203616105696</v>
      </c>
      <c r="U136" s="17"/>
      <c r="V136" s="17"/>
      <c r="W136" s="17"/>
      <c r="X136" s="70">
        <f t="shared" si="60"/>
        <v>2458217.319294</v>
      </c>
      <c r="Y136" s="17">
        <v>-10.7778333881745</v>
      </c>
      <c r="Z136" s="17">
        <v>-9.6966000107713999</v>
      </c>
      <c r="AA136" s="17">
        <v>-11.781011103111799</v>
      </c>
      <c r="AB136" s="17">
        <v>-10.675103081423099</v>
      </c>
      <c r="AC136" s="17">
        <v>-9.8886191078489905</v>
      </c>
      <c r="AD136" s="17">
        <v>-11.327558258330299</v>
      </c>
      <c r="AE136" s="17">
        <v>-9.3541554429332301</v>
      </c>
      <c r="AF136" s="17">
        <v>-9.4491225993271701</v>
      </c>
      <c r="AG136" s="17"/>
      <c r="AH136" s="17"/>
      <c r="AI136" s="18"/>
      <c r="AJ136" s="70">
        <f t="shared" si="78"/>
        <v>2458217.319294</v>
      </c>
      <c r="AK136" s="17">
        <v>-9.9943920960227697</v>
      </c>
      <c r="AL136" s="17">
        <v>-9.6344668939589795</v>
      </c>
      <c r="AM136" s="17">
        <v>-11.308221853435301</v>
      </c>
      <c r="AN136" s="17">
        <v>-10.203718094250201</v>
      </c>
      <c r="AO136" s="17">
        <v>-9.6835852386443495</v>
      </c>
      <c r="AP136" s="17">
        <v>-11.1148671289903</v>
      </c>
      <c r="AQ136" s="17">
        <v>-9.2353655396755201</v>
      </c>
      <c r="AR136" s="17">
        <v>-9.0504451394510408</v>
      </c>
      <c r="AS136" s="17"/>
      <c r="AT136" s="17"/>
      <c r="AU136" s="18"/>
      <c r="AV136" s="72"/>
      <c r="AW136" s="72"/>
      <c r="AX136" s="100">
        <f t="shared" si="61"/>
        <v>23914.602996269088</v>
      </c>
      <c r="AY136" s="100">
        <f t="shared" si="62"/>
        <v>14105.213399739654</v>
      </c>
      <c r="AZ136" s="100">
        <f t="shared" si="63"/>
        <v>72602.55199549743</v>
      </c>
      <c r="BA136" s="100">
        <f t="shared" si="64"/>
        <v>25573.559417823391</v>
      </c>
      <c r="BB136" s="100">
        <f t="shared" si="65"/>
        <v>15133.901846334637</v>
      </c>
      <c r="BC136" s="100">
        <f t="shared" si="66"/>
        <v>56051.311481898447</v>
      </c>
      <c r="BD136" s="100">
        <f t="shared" si="67"/>
        <v>9587.7195449973842</v>
      </c>
      <c r="BE136" s="100">
        <f t="shared" si="68"/>
        <v>8662.3669798774081</v>
      </c>
      <c r="BF136" s="100" t="str">
        <f t="shared" si="69"/>
        <v/>
      </c>
      <c r="BG136" s="100" t="str">
        <f t="shared" si="70"/>
        <v/>
      </c>
      <c r="BH136" s="100" t="str">
        <f t="shared" si="71"/>
        <v/>
      </c>
      <c r="BI136" s="72"/>
      <c r="BJ136" s="72"/>
      <c r="BK136" s="72">
        <f t="shared" si="79"/>
        <v>-10.946657938980573</v>
      </c>
      <c r="BL136" s="72">
        <f t="shared" si="80"/>
        <v>-10.373449152607105</v>
      </c>
      <c r="BM136" s="72">
        <f t="shared" si="81"/>
        <v>-12.152379716284784</v>
      </c>
      <c r="BN136" s="72">
        <f t="shared" si="82"/>
        <v>-11.019477947161761</v>
      </c>
      <c r="BO136" s="72">
        <f t="shared" si="83"/>
        <v>-10.449877282362623</v>
      </c>
      <c r="BP136" s="72">
        <f t="shared" si="84"/>
        <v>-11.871464446550862</v>
      </c>
      <c r="BQ136" s="72">
        <f t="shared" si="85"/>
        <v>-9.9542883044758348</v>
      </c>
      <c r="BR136" s="72">
        <f t="shared" si="86"/>
        <v>-9.8440914465103262</v>
      </c>
      <c r="BS136" s="72" t="str">
        <f t="shared" si="87"/>
        <v/>
      </c>
      <c r="BT136" s="72" t="str">
        <f t="shared" si="88"/>
        <v/>
      </c>
      <c r="BU136" s="72" t="str">
        <f t="shared" si="89"/>
        <v/>
      </c>
      <c r="BV136" s="72"/>
      <c r="BW136" s="72"/>
      <c r="BX136" s="97">
        <f t="shared" si="90"/>
        <v>11.395605251577125</v>
      </c>
      <c r="BY136" s="97">
        <f t="shared" si="91"/>
        <v>2.6639149141159633E-2</v>
      </c>
      <c r="BZ136" s="97">
        <f t="shared" si="92"/>
        <v>11.39572177730421</v>
      </c>
      <c r="CA136" s="97">
        <f t="shared" si="93"/>
        <v>11.384820008181187</v>
      </c>
      <c r="CB136" s="97">
        <f t="shared" si="94"/>
        <v>11.408219343382049</v>
      </c>
      <c r="CC136" s="97">
        <f t="shared" si="95"/>
        <v>11.392806507570288</v>
      </c>
      <c r="CD136" s="97">
        <f t="shared" si="96"/>
        <v>11.355630365495262</v>
      </c>
      <c r="CE136" s="97">
        <f t="shared" si="97"/>
        <v>11.436433507529753</v>
      </c>
      <c r="CF136" s="97" t="str">
        <f t="shared" si="98"/>
        <v/>
      </c>
      <c r="CG136" s="97" t="str">
        <f t="shared" si="99"/>
        <v/>
      </c>
      <c r="CH136" s="97" t="str">
        <f t="shared" si="100"/>
        <v/>
      </c>
      <c r="CI136" s="72"/>
      <c r="CJ136" s="72"/>
      <c r="CK136" s="97">
        <f t="shared" si="101"/>
        <v>11.968814037950594</v>
      </c>
      <c r="CL136" s="97">
        <f t="shared" si="102"/>
        <v>2.6639149141159633E-2</v>
      </c>
      <c r="CM136" s="72">
        <f t="shared" si="103"/>
        <v>11.968930563677679</v>
      </c>
      <c r="CN136" s="72">
        <f t="shared" si="104"/>
        <v>11.958028794554656</v>
      </c>
      <c r="CO136" s="72">
        <f t="shared" si="105"/>
        <v>11.981428129755518</v>
      </c>
      <c r="CP136" s="72">
        <f t="shared" si="106"/>
        <v>11.966015293943757</v>
      </c>
      <c r="CQ136" s="72">
        <f t="shared" si="107"/>
        <v>11.928839151868731</v>
      </c>
      <c r="CR136" s="72">
        <f t="shared" si="108"/>
        <v>12.009642293903221</v>
      </c>
      <c r="CS136" s="72" t="str">
        <f t="shared" si="109"/>
        <v/>
      </c>
      <c r="CT136" s="72" t="str">
        <f t="shared" si="110"/>
        <v/>
      </c>
      <c r="CU136" s="72" t="str">
        <f t="shared" si="111"/>
        <v/>
      </c>
    </row>
    <row r="137" spans="1:99" x14ac:dyDescent="0.2">
      <c r="A137" s="74">
        <v>102</v>
      </c>
      <c r="B137" s="79">
        <f>IF(AND($B$3&lt;&gt;"",$C$3&lt;&gt;"",$B$4&lt;&gt;"",$C$4&lt;&gt;"",L137&lt;&gt;""),AirMass($B$3,$C$3,$B$4,$C$4,L137),"")</f>
        <v>1.0306995662438132</v>
      </c>
      <c r="C137" s="81">
        <f t="shared" si="72"/>
        <v>2458217.3197920001</v>
      </c>
      <c r="D137" s="93">
        <f t="shared" si="73"/>
        <v>11.402042996039262</v>
      </c>
      <c r="E137" s="97">
        <f t="shared" si="74"/>
        <v>2.5874372751222677E-2</v>
      </c>
      <c r="F137" s="97"/>
      <c r="G137" s="98">
        <f t="shared" si="75"/>
        <v>11.966323418945349</v>
      </c>
      <c r="H137" s="97">
        <f t="shared" si="76"/>
        <v>2.5874372751222677E-2</v>
      </c>
      <c r="I137" s="72"/>
      <c r="J137" s="99">
        <f t="shared" si="77"/>
        <v>6</v>
      </c>
      <c r="K137" s="72"/>
      <c r="L137" s="16">
        <v>2458217.3197920001</v>
      </c>
      <c r="M137" s="17">
        <v>-10.9904826038689</v>
      </c>
      <c r="N137" s="17">
        <v>-10.337035233604301</v>
      </c>
      <c r="O137" s="17">
        <v>-12.1580796335409</v>
      </c>
      <c r="P137" s="17">
        <v>-11.0301428667254</v>
      </c>
      <c r="Q137" s="17">
        <v>-10.430653179324199</v>
      </c>
      <c r="R137" s="17">
        <v>-11.8299955152235</v>
      </c>
      <c r="S137" s="17">
        <v>-9.98048943798298</v>
      </c>
      <c r="T137" s="17">
        <v>-9.8329086009578894</v>
      </c>
      <c r="U137" s="17"/>
      <c r="V137" s="17"/>
      <c r="W137" s="17"/>
      <c r="X137" s="70">
        <f t="shared" si="60"/>
        <v>2458217.3197920001</v>
      </c>
      <c r="Y137" s="17">
        <v>-10.7181491305052</v>
      </c>
      <c r="Z137" s="17">
        <v>-9.7712009707742205</v>
      </c>
      <c r="AA137" s="17">
        <v>-11.6662401223134</v>
      </c>
      <c r="AB137" s="17">
        <v>-10.6776490482805</v>
      </c>
      <c r="AC137" s="17">
        <v>-9.8703688749592793</v>
      </c>
      <c r="AD137" s="17">
        <v>-11.3343952645853</v>
      </c>
      <c r="AE137" s="17">
        <v>-9.5502043747958094</v>
      </c>
      <c r="AF137" s="17">
        <v>-9.4712475425126392</v>
      </c>
      <c r="AG137" s="17"/>
      <c r="AH137" s="17"/>
      <c r="AI137" s="18"/>
      <c r="AJ137" s="70">
        <f t="shared" si="78"/>
        <v>2458217.3197920001</v>
      </c>
      <c r="AK137" s="17">
        <v>-10.0345862649736</v>
      </c>
      <c r="AL137" s="17">
        <v>-9.7071425252741399</v>
      </c>
      <c r="AM137" s="17">
        <v>-11.3265371110197</v>
      </c>
      <c r="AN137" s="17">
        <v>-10.225333410821801</v>
      </c>
      <c r="AO137" s="17">
        <v>-9.7697804149801097</v>
      </c>
      <c r="AP137" s="17">
        <v>-11.1269197748986</v>
      </c>
      <c r="AQ137" s="17">
        <v>-9.1536479560003592</v>
      </c>
      <c r="AR137" s="17">
        <v>-9.1514632472569204</v>
      </c>
      <c r="AS137" s="17"/>
      <c r="AT137" s="17"/>
      <c r="AU137" s="18"/>
      <c r="AV137" s="72"/>
      <c r="AW137" s="72"/>
      <c r="AX137" s="100">
        <f t="shared" si="61"/>
        <v>24383.437125608001</v>
      </c>
      <c r="AY137" s="100">
        <f t="shared" si="62"/>
        <v>14500.492573815642</v>
      </c>
      <c r="AZ137" s="100">
        <f t="shared" si="63"/>
        <v>74734.623983760801</v>
      </c>
      <c r="BA137" s="100">
        <f t="shared" si="64"/>
        <v>26094.007855972333</v>
      </c>
      <c r="BB137" s="100">
        <f t="shared" si="65"/>
        <v>15721.365238035956</v>
      </c>
      <c r="BC137" s="100">
        <f t="shared" si="66"/>
        <v>56289.38578630628</v>
      </c>
      <c r="BD137" s="100">
        <f t="shared" si="67"/>
        <v>9991.2113947885464</v>
      </c>
      <c r="BE137" s="100">
        <f t="shared" si="68"/>
        <v>8832.3278066525236</v>
      </c>
      <c r="BF137" s="100" t="str">
        <f t="shared" si="69"/>
        <v/>
      </c>
      <c r="BG137" s="100" t="str">
        <f t="shared" si="70"/>
        <v/>
      </c>
      <c r="BH137" s="100" t="str">
        <f t="shared" si="71"/>
        <v/>
      </c>
      <c r="BI137" s="72"/>
      <c r="BJ137" s="72"/>
      <c r="BK137" s="72">
        <f t="shared" si="79"/>
        <v>-10.967737310986044</v>
      </c>
      <c r="BL137" s="72">
        <f t="shared" si="80"/>
        <v>-10.403456888079956</v>
      </c>
      <c r="BM137" s="72">
        <f t="shared" si="81"/>
        <v>-12.183804634434267</v>
      </c>
      <c r="BN137" s="72">
        <f t="shared" si="82"/>
        <v>-11.041351971998829</v>
      </c>
      <c r="BO137" s="72">
        <f t="shared" si="83"/>
        <v>-10.491225643317073</v>
      </c>
      <c r="BP137" s="72">
        <f t="shared" si="84"/>
        <v>-11.87606627447191</v>
      </c>
      <c r="BQ137" s="72">
        <f t="shared" si="85"/>
        <v>-9.9990453697583721</v>
      </c>
      <c r="BR137" s="72">
        <f t="shared" si="86"/>
        <v>-9.8651879481713696</v>
      </c>
      <c r="BS137" s="72" t="str">
        <f t="shared" si="87"/>
        <v/>
      </c>
      <c r="BT137" s="72" t="str">
        <f t="shared" si="88"/>
        <v/>
      </c>
      <c r="BU137" s="72" t="str">
        <f t="shared" si="89"/>
        <v/>
      </c>
      <c r="BV137" s="72"/>
      <c r="BW137" s="72"/>
      <c r="BX137" s="97">
        <f t="shared" si="90"/>
        <v>11.402042996039262</v>
      </c>
      <c r="BY137" s="97">
        <f t="shared" si="91"/>
        <v>2.5874372751222677E-2</v>
      </c>
      <c r="BZ137" s="97">
        <f t="shared" si="92"/>
        <v>11.406067323448223</v>
      </c>
      <c r="CA137" s="97">
        <f t="shared" si="93"/>
        <v>11.385614661012784</v>
      </c>
      <c r="CB137" s="97">
        <f t="shared" si="94"/>
        <v>11.428488332331028</v>
      </c>
      <c r="CC137" s="97">
        <f t="shared" si="95"/>
        <v>11.376328963485866</v>
      </c>
      <c r="CD137" s="97">
        <f t="shared" si="96"/>
        <v>11.379308058772329</v>
      </c>
      <c r="CE137" s="97">
        <f t="shared" si="97"/>
        <v>11.436450637185326</v>
      </c>
      <c r="CF137" s="97" t="str">
        <f t="shared" si="98"/>
        <v/>
      </c>
      <c r="CG137" s="97" t="str">
        <f t="shared" si="99"/>
        <v/>
      </c>
      <c r="CH137" s="97" t="str">
        <f t="shared" si="100"/>
        <v/>
      </c>
      <c r="CI137" s="72"/>
      <c r="CJ137" s="72"/>
      <c r="CK137" s="97">
        <f t="shared" si="101"/>
        <v>11.966323418945349</v>
      </c>
      <c r="CL137" s="97">
        <f t="shared" si="102"/>
        <v>2.5874372751222677E-2</v>
      </c>
      <c r="CM137" s="72">
        <f t="shared" si="103"/>
        <v>11.97034774635431</v>
      </c>
      <c r="CN137" s="72">
        <f t="shared" si="104"/>
        <v>11.949895083918872</v>
      </c>
      <c r="CO137" s="72">
        <f t="shared" si="105"/>
        <v>11.992768755237115</v>
      </c>
      <c r="CP137" s="72">
        <f t="shared" si="106"/>
        <v>11.940609386391953</v>
      </c>
      <c r="CQ137" s="72">
        <f t="shared" si="107"/>
        <v>11.943588481678416</v>
      </c>
      <c r="CR137" s="72">
        <f t="shared" si="108"/>
        <v>12.000731060091413</v>
      </c>
      <c r="CS137" s="72" t="str">
        <f t="shared" si="109"/>
        <v/>
      </c>
      <c r="CT137" s="72" t="str">
        <f t="shared" si="110"/>
        <v/>
      </c>
      <c r="CU137" s="72" t="str">
        <f t="shared" si="111"/>
        <v/>
      </c>
    </row>
    <row r="138" spans="1:99" x14ac:dyDescent="0.2">
      <c r="A138" s="74">
        <v>103</v>
      </c>
      <c r="B138" s="79">
        <f>IF(AND($B$3&lt;&gt;"",$C$3&lt;&gt;"",$B$4&lt;&gt;"",$C$4&lt;&gt;"",L138&lt;&gt;""),AirMass($B$3,$C$3,$B$4,$C$4,L138),"")</f>
        <v>1.0311860407546622</v>
      </c>
      <c r="C138" s="81">
        <f t="shared" si="72"/>
        <v>2458217.3202889999</v>
      </c>
      <c r="D138" s="93">
        <f t="shared" si="73"/>
        <v>11.471214378326366</v>
      </c>
      <c r="E138" s="97">
        <f t="shared" si="74"/>
        <v>2.1146921007006582E-2</v>
      </c>
      <c r="F138" s="97"/>
      <c r="G138" s="98">
        <f t="shared" si="75"/>
        <v>12.01779840211865</v>
      </c>
      <c r="H138" s="97">
        <f t="shared" si="76"/>
        <v>2.1146921007006582E-2</v>
      </c>
      <c r="I138" s="72"/>
      <c r="J138" s="99">
        <f t="shared" si="77"/>
        <v>6</v>
      </c>
      <c r="K138" s="72"/>
      <c r="L138" s="16">
        <v>2458217.3202889999</v>
      </c>
      <c r="M138" s="17">
        <v>-10.9288574062307</v>
      </c>
      <c r="N138" s="17">
        <v>-10.2559881200639</v>
      </c>
      <c r="O138" s="17">
        <v>-12.1613049979336</v>
      </c>
      <c r="P138" s="17">
        <v>-11.039832466599901</v>
      </c>
      <c r="Q138" s="17">
        <v>-10.448163055962199</v>
      </c>
      <c r="R138" s="17">
        <v>-11.847405559606299</v>
      </c>
      <c r="S138" s="17">
        <v>-9.9519078147482105</v>
      </c>
      <c r="T138" s="17">
        <v>-9.81910996754827</v>
      </c>
      <c r="U138" s="17"/>
      <c r="V138" s="17"/>
      <c r="W138" s="17"/>
      <c r="X138" s="70">
        <f t="shared" si="60"/>
        <v>2458217.3202889999</v>
      </c>
      <c r="Y138" s="17">
        <v>-10.770297220592401</v>
      </c>
      <c r="Z138" s="17">
        <v>-9.6183757789106199</v>
      </c>
      <c r="AA138" s="17">
        <v>-11.745314609461699</v>
      </c>
      <c r="AB138" s="17">
        <v>-10.710186644153801</v>
      </c>
      <c r="AC138" s="17">
        <v>-9.8972906794119506</v>
      </c>
      <c r="AD138" s="17">
        <v>-11.356519793955499</v>
      </c>
      <c r="AE138" s="17">
        <v>-9.5455570054796706</v>
      </c>
      <c r="AF138" s="17">
        <v>-9.6508221044561893</v>
      </c>
      <c r="AG138" s="17"/>
      <c r="AH138" s="17"/>
      <c r="AI138" s="18"/>
      <c r="AJ138" s="70">
        <f t="shared" si="78"/>
        <v>2458217.3202889999</v>
      </c>
      <c r="AK138" s="17">
        <v>-9.9894575531584806</v>
      </c>
      <c r="AL138" s="17">
        <v>-9.69817651412896</v>
      </c>
      <c r="AM138" s="17">
        <v>-11.2874928944834</v>
      </c>
      <c r="AN138" s="17">
        <v>-10.207433042679099</v>
      </c>
      <c r="AO138" s="17">
        <v>-9.7194887707326298</v>
      </c>
      <c r="AP138" s="17">
        <v>-11.1013175724992</v>
      </c>
      <c r="AQ138" s="17">
        <v>-9.3264989821216595</v>
      </c>
      <c r="AR138" s="17">
        <v>-9.02969878289489</v>
      </c>
      <c r="AS138" s="17"/>
      <c r="AT138" s="17"/>
      <c r="AU138" s="18"/>
      <c r="AV138" s="72"/>
      <c r="AW138" s="72"/>
      <c r="AX138" s="100">
        <f t="shared" si="61"/>
        <v>22683.204225898175</v>
      </c>
      <c r="AY138" s="100">
        <f t="shared" si="62"/>
        <v>13711.052488637897</v>
      </c>
      <c r="AZ138" s="100">
        <f t="shared" si="63"/>
        <v>73864.385571747844</v>
      </c>
      <c r="BA138" s="100">
        <f t="shared" si="64"/>
        <v>26147.074973741412</v>
      </c>
      <c r="BB138" s="100">
        <f t="shared" si="65"/>
        <v>15799.97530899123</v>
      </c>
      <c r="BC138" s="100">
        <f t="shared" si="66"/>
        <v>56807.895394695268</v>
      </c>
      <c r="BD138" s="100">
        <f t="shared" si="67"/>
        <v>9998.2295354282596</v>
      </c>
      <c r="BE138" s="100">
        <f t="shared" si="68"/>
        <v>8346.3100263068445</v>
      </c>
      <c r="BF138" s="100" t="str">
        <f t="shared" si="69"/>
        <v/>
      </c>
      <c r="BG138" s="100" t="str">
        <f t="shared" si="70"/>
        <v/>
      </c>
      <c r="BH138" s="100" t="str">
        <f t="shared" si="71"/>
        <v/>
      </c>
      <c r="BI138" s="72"/>
      <c r="BJ138" s="72"/>
      <c r="BK138" s="72">
        <f t="shared" si="79"/>
        <v>-10.889261007313051</v>
      </c>
      <c r="BL138" s="72">
        <f t="shared" si="80"/>
        <v>-10.342676983520766</v>
      </c>
      <c r="BM138" s="72">
        <f t="shared" si="81"/>
        <v>-12.171087723934127</v>
      </c>
      <c r="BN138" s="72">
        <f t="shared" si="82"/>
        <v>-11.043557780444635</v>
      </c>
      <c r="BO138" s="72">
        <f t="shared" si="83"/>
        <v>-10.496641020680798</v>
      </c>
      <c r="BP138" s="72">
        <f t="shared" si="84"/>
        <v>-11.886021749843323</v>
      </c>
      <c r="BQ138" s="72">
        <f t="shared" si="85"/>
        <v>-9.9998077572330697</v>
      </c>
      <c r="BR138" s="72">
        <f t="shared" si="86"/>
        <v>-9.8037362817005498</v>
      </c>
      <c r="BS138" s="72" t="str">
        <f t="shared" si="87"/>
        <v/>
      </c>
      <c r="BT138" s="72" t="str">
        <f t="shared" si="88"/>
        <v/>
      </c>
      <c r="BU138" s="72" t="str">
        <f t="shared" si="89"/>
        <v/>
      </c>
      <c r="BV138" s="72"/>
      <c r="BW138" s="72"/>
      <c r="BX138" s="97">
        <f t="shared" si="90"/>
        <v>11.471214378326366</v>
      </c>
      <c r="BY138" s="97">
        <f t="shared" si="91"/>
        <v>2.1146921007006582E-2</v>
      </c>
      <c r="BZ138" s="97">
        <f t="shared" si="92"/>
        <v>11.471826716621075</v>
      </c>
      <c r="CA138" s="97">
        <f t="shared" si="93"/>
        <v>11.466296773131583</v>
      </c>
      <c r="CB138" s="97">
        <f t="shared" si="94"/>
        <v>11.512380013367746</v>
      </c>
      <c r="CC138" s="97">
        <f t="shared" si="95"/>
        <v>11.464760742530272</v>
      </c>
      <c r="CD138" s="97">
        <f t="shared" si="96"/>
        <v>11.45854674992002</v>
      </c>
      <c r="CE138" s="97">
        <f t="shared" si="97"/>
        <v>11.453475274387499</v>
      </c>
      <c r="CF138" s="97" t="str">
        <f t="shared" si="98"/>
        <v/>
      </c>
      <c r="CG138" s="97" t="str">
        <f t="shared" si="99"/>
        <v/>
      </c>
      <c r="CH138" s="97" t="str">
        <f t="shared" si="100"/>
        <v/>
      </c>
      <c r="CI138" s="72"/>
      <c r="CJ138" s="72"/>
      <c r="CK138" s="97">
        <f t="shared" si="101"/>
        <v>12.01779840211865</v>
      </c>
      <c r="CL138" s="97">
        <f t="shared" si="102"/>
        <v>2.1146921007006582E-2</v>
      </c>
      <c r="CM138" s="72">
        <f t="shared" si="103"/>
        <v>12.01841074041336</v>
      </c>
      <c r="CN138" s="72">
        <f t="shared" si="104"/>
        <v>12.012880796923868</v>
      </c>
      <c r="CO138" s="72">
        <f t="shared" si="105"/>
        <v>12.058964037160031</v>
      </c>
      <c r="CP138" s="72">
        <f t="shared" si="106"/>
        <v>12.011344766322557</v>
      </c>
      <c r="CQ138" s="72">
        <f t="shared" si="107"/>
        <v>12.005130773712304</v>
      </c>
      <c r="CR138" s="72">
        <f t="shared" si="108"/>
        <v>12.000059298179783</v>
      </c>
      <c r="CS138" s="72" t="str">
        <f t="shared" si="109"/>
        <v/>
      </c>
      <c r="CT138" s="72" t="str">
        <f t="shared" si="110"/>
        <v/>
      </c>
      <c r="CU138" s="72" t="str">
        <f t="shared" si="111"/>
        <v/>
      </c>
    </row>
    <row r="139" spans="1:99" x14ac:dyDescent="0.2">
      <c r="A139" s="74">
        <v>104</v>
      </c>
      <c r="B139" s="79">
        <f>IF(AND($B$3&lt;&gt;"",$C$3&lt;&gt;"",$B$4&lt;&gt;"",$C$4&lt;&gt;"",L139&lt;&gt;""),AirMass($B$3,$C$3,$B$4,$C$4,L139),"")</f>
        <v>1.0316775000899225</v>
      </c>
      <c r="C139" s="81">
        <f t="shared" si="72"/>
        <v>2458217.320787</v>
      </c>
      <c r="D139" s="93">
        <f t="shared" si="73"/>
        <v>11.397357763092486</v>
      </c>
      <c r="E139" s="97">
        <f t="shared" si="74"/>
        <v>3.9427000168080116E-2</v>
      </c>
      <c r="F139" s="97"/>
      <c r="G139" s="98">
        <f t="shared" si="75"/>
        <v>11.974066762439016</v>
      </c>
      <c r="H139" s="97">
        <f t="shared" si="76"/>
        <v>3.9427000168080116E-2</v>
      </c>
      <c r="I139" s="72"/>
      <c r="J139" s="99">
        <f t="shared" si="77"/>
        <v>6</v>
      </c>
      <c r="K139" s="72"/>
      <c r="L139" s="16">
        <v>2458217.320787</v>
      </c>
      <c r="M139" s="17">
        <v>-10.989434026194701</v>
      </c>
      <c r="N139" s="17">
        <v>-10.317549455941499</v>
      </c>
      <c r="O139" s="17">
        <v>-12.1479033818046</v>
      </c>
      <c r="P139" s="17">
        <v>-11.032473607237099</v>
      </c>
      <c r="Q139" s="17">
        <v>-10.4158712696709</v>
      </c>
      <c r="R139" s="17">
        <v>-11.8354632904057</v>
      </c>
      <c r="S139" s="17">
        <v>-10.0275175683404</v>
      </c>
      <c r="T139" s="17">
        <v>-9.8129909921385696</v>
      </c>
      <c r="U139" s="17"/>
      <c r="V139" s="17"/>
      <c r="W139" s="17"/>
      <c r="X139" s="70">
        <f t="shared" si="60"/>
        <v>2458217.320787</v>
      </c>
      <c r="Y139" s="17">
        <v>-10.735571013879399</v>
      </c>
      <c r="Z139" s="17">
        <v>-9.7575619204108399</v>
      </c>
      <c r="AA139" s="17">
        <v>-11.7422569310441</v>
      </c>
      <c r="AB139" s="17">
        <v>-10.680034337960601</v>
      </c>
      <c r="AC139" s="17">
        <v>-9.8478840329497892</v>
      </c>
      <c r="AD139" s="17">
        <v>-11.313825885042</v>
      </c>
      <c r="AE139" s="17">
        <v>-9.4875847358168599</v>
      </c>
      <c r="AF139" s="17">
        <v>-9.5803588861265396</v>
      </c>
      <c r="AG139" s="17"/>
      <c r="AH139" s="17"/>
      <c r="AI139" s="18"/>
      <c r="AJ139" s="70">
        <f t="shared" si="78"/>
        <v>2458217.320787</v>
      </c>
      <c r="AK139" s="17">
        <v>-10.0720495619278</v>
      </c>
      <c r="AL139" s="17">
        <v>-9.7398150589607599</v>
      </c>
      <c r="AM139" s="17">
        <v>-11.3267306557153</v>
      </c>
      <c r="AN139" s="17">
        <v>-10.2491753952187</v>
      </c>
      <c r="AO139" s="17">
        <v>-9.7652468817468208</v>
      </c>
      <c r="AP139" s="17">
        <v>-11.124646857950699</v>
      </c>
      <c r="AQ139" s="17">
        <v>-9.3669797408256006</v>
      </c>
      <c r="AR139" s="17">
        <v>-8.8111046183378807</v>
      </c>
      <c r="AS139" s="17"/>
      <c r="AT139" s="17"/>
      <c r="AU139" s="18"/>
      <c r="AV139" s="72"/>
      <c r="AW139" s="72"/>
      <c r="AX139" s="100">
        <f t="shared" si="61"/>
        <v>24414.409436906099</v>
      </c>
      <c r="AY139" s="100">
        <f t="shared" si="62"/>
        <v>14353.65897771973</v>
      </c>
      <c r="AZ139" s="100">
        <f t="shared" si="63"/>
        <v>73384.869093853282</v>
      </c>
      <c r="BA139" s="100">
        <f t="shared" si="64"/>
        <v>26229.89755358953</v>
      </c>
      <c r="BB139" s="100">
        <f t="shared" si="65"/>
        <v>15545.647502852004</v>
      </c>
      <c r="BC139" s="100">
        <f t="shared" si="66"/>
        <v>56670.506487037535</v>
      </c>
      <c r="BD139" s="100">
        <f t="shared" si="67"/>
        <v>10822.625680853422</v>
      </c>
      <c r="BE139" s="100">
        <f t="shared" si="68"/>
        <v>8147.6864319983088</v>
      </c>
      <c r="BF139" s="100" t="str">
        <f t="shared" si="69"/>
        <v/>
      </c>
      <c r="BG139" s="100" t="str">
        <f t="shared" si="70"/>
        <v/>
      </c>
      <c r="BH139" s="100" t="str">
        <f t="shared" si="71"/>
        <v/>
      </c>
      <c r="BI139" s="72"/>
      <c r="BJ139" s="72"/>
      <c r="BK139" s="72">
        <f t="shared" si="79"/>
        <v>-10.969115558864008</v>
      </c>
      <c r="BL139" s="72">
        <f t="shared" si="80"/>
        <v>-10.392406559517479</v>
      </c>
      <c r="BM139" s="72">
        <f t="shared" si="81"/>
        <v>-12.16401630965224</v>
      </c>
      <c r="BN139" s="72">
        <f t="shared" si="82"/>
        <v>-11.046991485911871</v>
      </c>
      <c r="BO139" s="72">
        <f t="shared" si="83"/>
        <v>-10.479022039662917</v>
      </c>
      <c r="BP139" s="72">
        <f t="shared" si="84"/>
        <v>-11.883392735306872</v>
      </c>
      <c r="BQ139" s="72">
        <f t="shared" si="85"/>
        <v>-10.085831594710141</v>
      </c>
      <c r="BR139" s="72">
        <f t="shared" si="86"/>
        <v>-9.7775857664949299</v>
      </c>
      <c r="BS139" s="72" t="str">
        <f t="shared" si="87"/>
        <v/>
      </c>
      <c r="BT139" s="72" t="str">
        <f t="shared" si="88"/>
        <v/>
      </c>
      <c r="BU139" s="72" t="str">
        <f t="shared" si="89"/>
        <v/>
      </c>
      <c r="BV139" s="72"/>
      <c r="BW139" s="72"/>
      <c r="BX139" s="97">
        <f t="shared" si="90"/>
        <v>11.397357763092486</v>
      </c>
      <c r="BY139" s="97">
        <f t="shared" si="91"/>
        <v>3.9427000168080116E-2</v>
      </c>
      <c r="BZ139" s="97">
        <f t="shared" si="92"/>
        <v>11.384900750788232</v>
      </c>
      <c r="CA139" s="97">
        <f t="shared" si="93"/>
        <v>11.389875927047862</v>
      </c>
      <c r="CB139" s="97">
        <f t="shared" si="94"/>
        <v>11.414906480798908</v>
      </c>
      <c r="CC139" s="97">
        <f t="shared" si="95"/>
        <v>11.382277176442864</v>
      </c>
      <c r="CD139" s="97">
        <f t="shared" si="96"/>
        <v>11.464716035846134</v>
      </c>
      <c r="CE139" s="97">
        <f t="shared" si="97"/>
        <v>11.347470207630922</v>
      </c>
      <c r="CF139" s="97" t="str">
        <f t="shared" si="98"/>
        <v/>
      </c>
      <c r="CG139" s="97" t="str">
        <f t="shared" si="99"/>
        <v/>
      </c>
      <c r="CH139" s="97" t="str">
        <f t="shared" si="100"/>
        <v/>
      </c>
      <c r="CI139" s="72"/>
      <c r="CJ139" s="72"/>
      <c r="CK139" s="97">
        <f t="shared" si="101"/>
        <v>11.974066762439016</v>
      </c>
      <c r="CL139" s="97">
        <f t="shared" si="102"/>
        <v>3.9427000168080116E-2</v>
      </c>
      <c r="CM139" s="72">
        <f t="shared" si="103"/>
        <v>11.961609750134761</v>
      </c>
      <c r="CN139" s="72">
        <f t="shared" si="104"/>
        <v>11.966584926394392</v>
      </c>
      <c r="CO139" s="72">
        <f t="shared" si="105"/>
        <v>11.991615480145438</v>
      </c>
      <c r="CP139" s="72">
        <f t="shared" si="106"/>
        <v>11.958986175789393</v>
      </c>
      <c r="CQ139" s="72">
        <f t="shared" si="107"/>
        <v>12.041425035192663</v>
      </c>
      <c r="CR139" s="72">
        <f t="shared" si="108"/>
        <v>11.924179206977451</v>
      </c>
      <c r="CS139" s="72" t="str">
        <f t="shared" si="109"/>
        <v/>
      </c>
      <c r="CT139" s="72" t="str">
        <f t="shared" si="110"/>
        <v/>
      </c>
      <c r="CU139" s="72" t="str">
        <f t="shared" si="111"/>
        <v/>
      </c>
    </row>
    <row r="140" spans="1:99" x14ac:dyDescent="0.2">
      <c r="A140" s="74">
        <v>105</v>
      </c>
      <c r="B140" s="79">
        <f>IF(AND($B$3&lt;&gt;"",$C$3&lt;&gt;"",$B$4&lt;&gt;"",$C$4&lt;&gt;"",L140&lt;&gt;""),AirMass($B$3,$C$3,$B$4,$C$4,L140),"")</f>
        <v>1.0321739529985228</v>
      </c>
      <c r="C140" s="81">
        <f t="shared" si="72"/>
        <v>2458217.3212850001</v>
      </c>
      <c r="D140" s="93">
        <f t="shared" si="73"/>
        <v>11.371043941513518</v>
      </c>
      <c r="E140" s="97">
        <f t="shared" si="74"/>
        <v>1.6000811615861948E-2</v>
      </c>
      <c r="F140" s="97"/>
      <c r="G140" s="98">
        <f t="shared" si="75"/>
        <v>11.943958077312873</v>
      </c>
      <c r="H140" s="97">
        <f t="shared" si="76"/>
        <v>1.6000811615861948E-2</v>
      </c>
      <c r="I140" s="72"/>
      <c r="J140" s="99">
        <f t="shared" si="77"/>
        <v>6</v>
      </c>
      <c r="K140" s="72"/>
      <c r="L140" s="16">
        <v>2458217.3212850001</v>
      </c>
      <c r="M140" s="17">
        <v>-10.987181765324699</v>
      </c>
      <c r="N140" s="17">
        <v>-10.3269548424006</v>
      </c>
      <c r="O140" s="17">
        <v>-12.1556938260804</v>
      </c>
      <c r="P140" s="17">
        <v>-11.0150050959196</v>
      </c>
      <c r="Q140" s="17">
        <v>-10.3812643472918</v>
      </c>
      <c r="R140" s="17">
        <v>-11.8378763464131</v>
      </c>
      <c r="S140" s="17">
        <v>-9.9420548514376392</v>
      </c>
      <c r="T140" s="17">
        <v>-9.7934026770133098</v>
      </c>
      <c r="U140" s="17"/>
      <c r="V140" s="17"/>
      <c r="W140" s="17"/>
      <c r="X140" s="70">
        <f t="shared" si="60"/>
        <v>2458217.3212850001</v>
      </c>
      <c r="Y140" s="17">
        <v>-10.768962884193799</v>
      </c>
      <c r="Z140" s="17">
        <v>-9.7323224558880099</v>
      </c>
      <c r="AA140" s="17">
        <v>-11.7673622913673</v>
      </c>
      <c r="AB140" s="17">
        <v>-10.7015647221787</v>
      </c>
      <c r="AC140" s="17">
        <v>-9.9589991174089203</v>
      </c>
      <c r="AD140" s="17">
        <v>-11.3351115613736</v>
      </c>
      <c r="AE140" s="17">
        <v>-9.3905767976968004</v>
      </c>
      <c r="AF140" s="17">
        <v>-9.56910843910814</v>
      </c>
      <c r="AG140" s="17"/>
      <c r="AH140" s="17"/>
      <c r="AI140" s="18"/>
      <c r="AJ140" s="70">
        <f t="shared" si="78"/>
        <v>2458217.3212850001</v>
      </c>
      <c r="AK140" s="17">
        <v>-10.0860326899318</v>
      </c>
      <c r="AL140" s="17">
        <v>-9.6607332793457008</v>
      </c>
      <c r="AM140" s="17">
        <v>-11.331117569124</v>
      </c>
      <c r="AN140" s="17">
        <v>-10.192455627536701</v>
      </c>
      <c r="AO140" s="17">
        <v>-9.7259279653894097</v>
      </c>
      <c r="AP140" s="17">
        <v>-11.0995576920901</v>
      </c>
      <c r="AQ140" s="17">
        <v>-9.1225918213438195</v>
      </c>
      <c r="AR140" s="17">
        <v>-8.9269654931268203</v>
      </c>
      <c r="AS140" s="17"/>
      <c r="AT140" s="17"/>
      <c r="AU140" s="18"/>
      <c r="AV140" s="72"/>
      <c r="AW140" s="72"/>
      <c r="AX140" s="100">
        <f t="shared" si="61"/>
        <v>24285.163669846013</v>
      </c>
      <c r="AY140" s="100">
        <f t="shared" si="62"/>
        <v>14327.663741525768</v>
      </c>
      <c r="AZ140" s="100">
        <f t="shared" si="63"/>
        <v>73718.002920017127</v>
      </c>
      <c r="BA140" s="100">
        <f t="shared" si="64"/>
        <v>25534.55159178649</v>
      </c>
      <c r="BB140" s="100">
        <f t="shared" si="65"/>
        <v>14805.882403315349</v>
      </c>
      <c r="BC140" s="100">
        <f t="shared" si="66"/>
        <v>56450.138413242807</v>
      </c>
      <c r="BD140" s="100">
        <f t="shared" si="67"/>
        <v>9787.8066630837202</v>
      </c>
      <c r="BE140" s="100">
        <f t="shared" si="68"/>
        <v>8133.2698559003966</v>
      </c>
      <c r="BF140" s="100" t="str">
        <f t="shared" si="69"/>
        <v/>
      </c>
      <c r="BG140" s="100" t="str">
        <f t="shared" si="70"/>
        <v/>
      </c>
      <c r="BH140" s="100" t="str">
        <f t="shared" si="71"/>
        <v/>
      </c>
      <c r="BI140" s="72"/>
      <c r="BJ140" s="72"/>
      <c r="BK140" s="72">
        <f t="shared" si="79"/>
        <v>-10.963352586865797</v>
      </c>
      <c r="BL140" s="72">
        <f t="shared" si="80"/>
        <v>-10.390438451066441</v>
      </c>
      <c r="BM140" s="72">
        <f t="shared" si="81"/>
        <v>-12.168933903299068</v>
      </c>
      <c r="BN140" s="72">
        <f t="shared" si="82"/>
        <v>-11.017820589204895</v>
      </c>
      <c r="BO140" s="72">
        <f t="shared" si="83"/>
        <v>-10.42608573911923</v>
      </c>
      <c r="BP140" s="72">
        <f t="shared" si="84"/>
        <v>-11.879162527832888</v>
      </c>
      <c r="BQ140" s="72">
        <f t="shared" si="85"/>
        <v>-9.9767134555446084</v>
      </c>
      <c r="BR140" s="72">
        <f t="shared" si="86"/>
        <v>-9.7756629552751999</v>
      </c>
      <c r="BS140" s="72" t="str">
        <f t="shared" si="87"/>
        <v/>
      </c>
      <c r="BT140" s="72" t="str">
        <f t="shared" si="88"/>
        <v/>
      </c>
      <c r="BU140" s="72" t="str">
        <f t="shared" si="89"/>
        <v/>
      </c>
      <c r="BV140" s="72"/>
      <c r="BW140" s="72"/>
      <c r="BX140" s="97">
        <f t="shared" si="90"/>
        <v>11.371043941513518</v>
      </c>
      <c r="BY140" s="97">
        <f t="shared" si="91"/>
        <v>1.6000811615861948E-2</v>
      </c>
      <c r="BZ140" s="97">
        <f t="shared" si="92"/>
        <v>11.395581316433271</v>
      </c>
      <c r="CA140" s="97">
        <f t="shared" si="93"/>
        <v>11.366468002339097</v>
      </c>
      <c r="CB140" s="97">
        <f t="shared" si="94"/>
        <v>11.367733152253432</v>
      </c>
      <c r="CC140" s="97">
        <f t="shared" si="95"/>
        <v>11.38380994096709</v>
      </c>
      <c r="CD140" s="97">
        <f t="shared" si="96"/>
        <v>11.361360868678812</v>
      </c>
      <c r="CE140" s="97">
        <f t="shared" si="97"/>
        <v>11.351310368409402</v>
      </c>
      <c r="CF140" s="97" t="str">
        <f t="shared" si="98"/>
        <v/>
      </c>
      <c r="CG140" s="97" t="str">
        <f t="shared" si="99"/>
        <v/>
      </c>
      <c r="CH140" s="97" t="str">
        <f t="shared" si="100"/>
        <v/>
      </c>
      <c r="CI140" s="72"/>
      <c r="CJ140" s="72"/>
      <c r="CK140" s="97">
        <f t="shared" si="101"/>
        <v>11.943958077312873</v>
      </c>
      <c r="CL140" s="97">
        <f t="shared" si="102"/>
        <v>1.6000811615861948E-2</v>
      </c>
      <c r="CM140" s="72">
        <f t="shared" si="103"/>
        <v>11.968495452232627</v>
      </c>
      <c r="CN140" s="72">
        <f t="shared" si="104"/>
        <v>11.939382138138454</v>
      </c>
      <c r="CO140" s="72">
        <f t="shared" si="105"/>
        <v>11.940647288052789</v>
      </c>
      <c r="CP140" s="72">
        <f t="shared" si="106"/>
        <v>11.956724076766447</v>
      </c>
      <c r="CQ140" s="72">
        <f t="shared" si="107"/>
        <v>11.934275004478168</v>
      </c>
      <c r="CR140" s="72">
        <f t="shared" si="108"/>
        <v>11.924224504208759</v>
      </c>
      <c r="CS140" s="72" t="str">
        <f t="shared" si="109"/>
        <v/>
      </c>
      <c r="CT140" s="72" t="str">
        <f t="shared" si="110"/>
        <v/>
      </c>
      <c r="CU140" s="72" t="str">
        <f t="shared" si="111"/>
        <v/>
      </c>
    </row>
    <row r="141" spans="1:99" x14ac:dyDescent="0.2">
      <c r="A141" s="74">
        <v>106</v>
      </c>
      <c r="B141" s="79">
        <f>IF(AND($B$3&lt;&gt;"",$C$3&lt;&gt;"",$B$4&lt;&gt;"",$C$4&lt;&gt;"",L141&lt;&gt;""),AirMass($B$3,$C$3,$B$4,$C$4,L141),"")</f>
        <v>1.0326754083236069</v>
      </c>
      <c r="C141" s="81">
        <f t="shared" si="72"/>
        <v>2458217.3217819999</v>
      </c>
      <c r="D141" s="93">
        <f t="shared" si="73"/>
        <v>11.407158269791262</v>
      </c>
      <c r="E141" s="97">
        <f t="shared" si="74"/>
        <v>7.8886293581910058E-3</v>
      </c>
      <c r="F141" s="97"/>
      <c r="G141" s="98">
        <f t="shared" si="75"/>
        <v>11.987422057153465</v>
      </c>
      <c r="H141" s="97">
        <f t="shared" si="76"/>
        <v>7.8886293581910058E-3</v>
      </c>
      <c r="I141" s="72"/>
      <c r="J141" s="99">
        <f t="shared" si="77"/>
        <v>6</v>
      </c>
      <c r="K141" s="72"/>
      <c r="L141" s="16">
        <v>2458217.3217819999</v>
      </c>
      <c r="M141" s="17">
        <v>-10.9802602354683</v>
      </c>
      <c r="N141" s="17">
        <v>-10.301428515180501</v>
      </c>
      <c r="O141" s="17">
        <v>-12.1520647238092</v>
      </c>
      <c r="P141" s="17">
        <v>-11.036629589727101</v>
      </c>
      <c r="Q141" s="17">
        <v>-10.419575990619199</v>
      </c>
      <c r="R141" s="17">
        <v>-11.8490463076662</v>
      </c>
      <c r="S141" s="17">
        <v>-9.9441164591186695</v>
      </c>
      <c r="T141" s="17">
        <v>-9.7765633269460999</v>
      </c>
      <c r="U141" s="17"/>
      <c r="V141" s="17"/>
      <c r="W141" s="17"/>
      <c r="X141" s="70">
        <f t="shared" si="60"/>
        <v>2458217.3217819999</v>
      </c>
      <c r="Y141" s="17">
        <v>-10.7391449846765</v>
      </c>
      <c r="Z141" s="17">
        <v>-9.7725854604241302</v>
      </c>
      <c r="AA141" s="17">
        <v>-11.7509540487341</v>
      </c>
      <c r="AB141" s="17">
        <v>-10.6768001352273</v>
      </c>
      <c r="AC141" s="17">
        <v>-9.8424260050432508</v>
      </c>
      <c r="AD141" s="17">
        <v>-11.3456990471176</v>
      </c>
      <c r="AE141" s="17">
        <v>-9.4930433856715304</v>
      </c>
      <c r="AF141" s="17">
        <v>-9.4926933421765902</v>
      </c>
      <c r="AG141" s="17"/>
      <c r="AH141" s="17"/>
      <c r="AI141" s="18"/>
      <c r="AJ141" s="70">
        <f t="shared" si="78"/>
        <v>2458217.3217819999</v>
      </c>
      <c r="AK141" s="17">
        <v>-10.0033778278517</v>
      </c>
      <c r="AL141" s="17">
        <v>-9.7043871614650499</v>
      </c>
      <c r="AM141" s="17">
        <v>-11.305510682686601</v>
      </c>
      <c r="AN141" s="17">
        <v>-10.2192670465726</v>
      </c>
      <c r="AO141" s="17">
        <v>-9.6545308950032709</v>
      </c>
      <c r="AP141" s="17">
        <v>-11.0968299577408</v>
      </c>
      <c r="AQ141" s="17">
        <v>-9.3708606356444992</v>
      </c>
      <c r="AR141" s="17">
        <v>-9.1511863252038399</v>
      </c>
      <c r="AS141" s="17"/>
      <c r="AT141" s="17"/>
      <c r="AU141" s="18"/>
      <c r="AV141" s="72"/>
      <c r="AW141" s="72"/>
      <c r="AX141" s="100">
        <f t="shared" si="61"/>
        <v>23979.848761976125</v>
      </c>
      <c r="AY141" s="100">
        <f t="shared" si="62"/>
        <v>14052.090068298105</v>
      </c>
      <c r="AZ141" s="100">
        <f t="shared" si="63"/>
        <v>73369.793702457158</v>
      </c>
      <c r="BA141" s="100">
        <f t="shared" si="64"/>
        <v>26229.447303197645</v>
      </c>
      <c r="BB141" s="100">
        <f t="shared" si="65"/>
        <v>15351.301826735089</v>
      </c>
      <c r="BC141" s="100">
        <f t="shared" si="66"/>
        <v>56922.898499414383</v>
      </c>
      <c r="BD141" s="100">
        <f t="shared" si="67"/>
        <v>10064.467360535071</v>
      </c>
      <c r="BE141" s="100">
        <f t="shared" si="68"/>
        <v>8373.9244055340278</v>
      </c>
      <c r="BF141" s="100" t="str">
        <f t="shared" si="69"/>
        <v/>
      </c>
      <c r="BG141" s="100" t="str">
        <f t="shared" si="70"/>
        <v/>
      </c>
      <c r="BH141" s="100" t="str">
        <f t="shared" si="71"/>
        <v/>
      </c>
      <c r="BI141" s="72"/>
      <c r="BJ141" s="72"/>
      <c r="BK141" s="72">
        <f t="shared" si="79"/>
        <v>-10.949616099320924</v>
      </c>
      <c r="BL141" s="72">
        <f t="shared" si="80"/>
        <v>-10.369352311958719</v>
      </c>
      <c r="BM141" s="72">
        <f t="shared" si="81"/>
        <v>-12.163793244872076</v>
      </c>
      <c r="BN141" s="72">
        <f t="shared" si="82"/>
        <v>-11.046972848502158</v>
      </c>
      <c r="BO141" s="72">
        <f t="shared" si="83"/>
        <v>-10.465363026437597</v>
      </c>
      <c r="BP141" s="72">
        <f t="shared" si="84"/>
        <v>-11.888217515347728</v>
      </c>
      <c r="BQ141" s="72">
        <f t="shared" si="85"/>
        <v>-10.006976989417504</v>
      </c>
      <c r="BR141" s="72">
        <f t="shared" si="86"/>
        <v>-9.8073225900960477</v>
      </c>
      <c r="BS141" s="72" t="str">
        <f t="shared" si="87"/>
        <v/>
      </c>
      <c r="BT141" s="72" t="str">
        <f t="shared" si="88"/>
        <v/>
      </c>
      <c r="BU141" s="72" t="str">
        <f t="shared" si="89"/>
        <v/>
      </c>
      <c r="BV141" s="72"/>
      <c r="BW141" s="72"/>
      <c r="BX141" s="97">
        <f t="shared" si="90"/>
        <v>11.407158269791262</v>
      </c>
      <c r="BY141" s="97">
        <f t="shared" si="91"/>
        <v>7.8886293581910058E-3</v>
      </c>
      <c r="BZ141" s="97">
        <f t="shared" si="92"/>
        <v>11.404177145551152</v>
      </c>
      <c r="CA141" s="97">
        <f t="shared" si="93"/>
        <v>11.409356749181233</v>
      </c>
      <c r="CB141" s="97">
        <f t="shared" si="94"/>
        <v>11.420746927116673</v>
      </c>
      <c r="CC141" s="97">
        <f t="shared" si="95"/>
        <v>11.406601416026804</v>
      </c>
      <c r="CD141" s="97">
        <f t="shared" si="96"/>
        <v>11.405360890096581</v>
      </c>
      <c r="CE141" s="97">
        <f t="shared" si="97"/>
        <v>11.396706490775124</v>
      </c>
      <c r="CF141" s="97" t="str">
        <f t="shared" si="98"/>
        <v/>
      </c>
      <c r="CG141" s="97" t="str">
        <f t="shared" si="99"/>
        <v/>
      </c>
      <c r="CH141" s="97" t="str">
        <f t="shared" si="100"/>
        <v/>
      </c>
      <c r="CI141" s="72"/>
      <c r="CJ141" s="72"/>
      <c r="CK141" s="97">
        <f t="shared" si="101"/>
        <v>11.987422057153465</v>
      </c>
      <c r="CL141" s="97">
        <f t="shared" si="102"/>
        <v>7.8886293581910058E-3</v>
      </c>
      <c r="CM141" s="72">
        <f t="shared" si="103"/>
        <v>11.984440932913357</v>
      </c>
      <c r="CN141" s="72">
        <f t="shared" si="104"/>
        <v>11.989620536543438</v>
      </c>
      <c r="CO141" s="72">
        <f t="shared" si="105"/>
        <v>12.001010714478877</v>
      </c>
      <c r="CP141" s="72">
        <f t="shared" si="106"/>
        <v>11.986865203389009</v>
      </c>
      <c r="CQ141" s="72">
        <f t="shared" si="107"/>
        <v>11.985624677458786</v>
      </c>
      <c r="CR141" s="72">
        <f t="shared" si="108"/>
        <v>11.976970278137328</v>
      </c>
      <c r="CS141" s="72" t="str">
        <f t="shared" si="109"/>
        <v/>
      </c>
      <c r="CT141" s="72" t="str">
        <f t="shared" si="110"/>
        <v/>
      </c>
      <c r="CU141" s="72" t="str">
        <f t="shared" si="111"/>
        <v/>
      </c>
    </row>
    <row r="142" spans="1:99" x14ac:dyDescent="0.2">
      <c r="A142" s="74">
        <v>107</v>
      </c>
      <c r="B142" s="79">
        <f>IF(AND($B$3&lt;&gt;"",$C$3&lt;&gt;"",$B$4&lt;&gt;"",$C$4&lt;&gt;"",L142&lt;&gt;""),AirMass($B$3,$C$3,$B$4,$C$4,L142),"")</f>
        <v>1.0331818750028503</v>
      </c>
      <c r="C142" s="81">
        <f t="shared" si="72"/>
        <v>2458217.32228</v>
      </c>
      <c r="D142" s="93">
        <f t="shared" si="73"/>
        <v>11.426065238454994</v>
      </c>
      <c r="E142" s="97">
        <f t="shared" si="74"/>
        <v>1.6593712464108384E-2</v>
      </c>
      <c r="F142" s="97"/>
      <c r="G142" s="98">
        <f t="shared" si="75"/>
        <v>11.99418165010907</v>
      </c>
      <c r="H142" s="97">
        <f t="shared" si="76"/>
        <v>1.6593712464108384E-2</v>
      </c>
      <c r="I142" s="72"/>
      <c r="J142" s="99">
        <f t="shared" si="77"/>
        <v>6</v>
      </c>
      <c r="K142" s="72"/>
      <c r="L142" s="16">
        <v>2458217.32228</v>
      </c>
      <c r="M142" s="17">
        <v>-10.964618518769001</v>
      </c>
      <c r="N142" s="17">
        <v>-10.291288835695701</v>
      </c>
      <c r="O142" s="17">
        <v>-12.152895103327801</v>
      </c>
      <c r="P142" s="17">
        <v>-11.0358643012349</v>
      </c>
      <c r="Q142" s="17">
        <v>-10.396943911468</v>
      </c>
      <c r="R142" s="17">
        <v>-11.840760986529199</v>
      </c>
      <c r="S142" s="17">
        <v>-9.9716760361618206</v>
      </c>
      <c r="T142" s="17">
        <v>-9.8207511849840596</v>
      </c>
      <c r="U142" s="17"/>
      <c r="V142" s="17"/>
      <c r="W142" s="17"/>
      <c r="X142" s="70">
        <f t="shared" si="60"/>
        <v>2458217.32228</v>
      </c>
      <c r="Y142" s="17">
        <v>-10.7306487606588</v>
      </c>
      <c r="Z142" s="17">
        <v>-9.7474480997238402</v>
      </c>
      <c r="AA142" s="17">
        <v>-11.776026236909701</v>
      </c>
      <c r="AB142" s="17">
        <v>-10.6906183796488</v>
      </c>
      <c r="AC142" s="17">
        <v>-9.8453857294728397</v>
      </c>
      <c r="AD142" s="17">
        <v>-11.331865017628701</v>
      </c>
      <c r="AE142" s="17">
        <v>-9.53600784804628</v>
      </c>
      <c r="AF142" s="17">
        <v>-9.3918007986009506</v>
      </c>
      <c r="AG142" s="17"/>
      <c r="AH142" s="17"/>
      <c r="AI142" s="18"/>
      <c r="AJ142" s="70">
        <f t="shared" si="78"/>
        <v>2458217.32228</v>
      </c>
      <c r="AK142" s="17">
        <v>-9.9717489004629503</v>
      </c>
      <c r="AL142" s="17">
        <v>-9.7033262777091807</v>
      </c>
      <c r="AM142" s="17">
        <v>-11.2707640757815</v>
      </c>
      <c r="AN142" s="17">
        <v>-10.0913970081969</v>
      </c>
      <c r="AO142" s="17">
        <v>-9.7283769385105394</v>
      </c>
      <c r="AP142" s="17">
        <v>-11.0914667325158</v>
      </c>
      <c r="AQ142" s="17">
        <v>-9.2905209469249694</v>
      </c>
      <c r="AR142" s="17">
        <v>-9.0401921651411001</v>
      </c>
      <c r="AS142" s="17"/>
      <c r="AT142" s="17"/>
      <c r="AU142" s="18"/>
      <c r="AV142" s="72"/>
      <c r="AW142" s="72"/>
      <c r="AX142" s="100">
        <f t="shared" si="61"/>
        <v>23564.373762034997</v>
      </c>
      <c r="AY142" s="100">
        <f t="shared" si="62"/>
        <v>13963.983852554426</v>
      </c>
      <c r="AZ142" s="100">
        <f t="shared" si="63"/>
        <v>72851.8833384319</v>
      </c>
      <c r="BA142" s="100">
        <f t="shared" si="64"/>
        <v>25722.746466491873</v>
      </c>
      <c r="BB142" s="100">
        <f t="shared" si="65"/>
        <v>15208.964784220858</v>
      </c>
      <c r="BC142" s="100">
        <f t="shared" si="66"/>
        <v>56548.810879757497</v>
      </c>
      <c r="BD142" s="100">
        <f t="shared" si="67"/>
        <v>10128.673117277669</v>
      </c>
      <c r="BE142" s="100">
        <f t="shared" si="68"/>
        <v>8678.7700316249866</v>
      </c>
      <c r="BF142" s="100" t="str">
        <f t="shared" si="69"/>
        <v/>
      </c>
      <c r="BG142" s="100" t="str">
        <f t="shared" si="70"/>
        <v/>
      </c>
      <c r="BH142" s="100" t="str">
        <f t="shared" si="71"/>
        <v/>
      </c>
      <c r="BI142" s="72"/>
      <c r="BJ142" s="72"/>
      <c r="BK142" s="72">
        <f t="shared" si="79"/>
        <v>-10.930639756504101</v>
      </c>
      <c r="BL142" s="72">
        <f t="shared" si="80"/>
        <v>-10.362523344850024</v>
      </c>
      <c r="BM142" s="72">
        <f t="shared" si="81"/>
        <v>-12.156101958656105</v>
      </c>
      <c r="BN142" s="72">
        <f t="shared" si="82"/>
        <v>-11.025793342936298</v>
      </c>
      <c r="BO142" s="72">
        <f t="shared" si="83"/>
        <v>-10.455249135756921</v>
      </c>
      <c r="BP142" s="72">
        <f t="shared" si="84"/>
        <v>-11.881058692305349</v>
      </c>
      <c r="BQ142" s="72">
        <f t="shared" si="85"/>
        <v>-10.013881388428235</v>
      </c>
      <c r="BR142" s="72">
        <f t="shared" si="86"/>
        <v>-9.8461454516716511</v>
      </c>
      <c r="BS142" s="72" t="str">
        <f t="shared" si="87"/>
        <v/>
      </c>
      <c r="BT142" s="72" t="str">
        <f t="shared" si="88"/>
        <v/>
      </c>
      <c r="BU142" s="72" t="str">
        <f t="shared" si="89"/>
        <v/>
      </c>
      <c r="BV142" s="72"/>
      <c r="BW142" s="72"/>
      <c r="BX142" s="97">
        <f t="shared" si="90"/>
        <v>11.426065238454994</v>
      </c>
      <c r="BY142" s="97">
        <f t="shared" si="91"/>
        <v>1.6593712464108384E-2</v>
      </c>
      <c r="BZ142" s="97">
        <f t="shared" si="92"/>
        <v>11.415462202152003</v>
      </c>
      <c r="CA142" s="97">
        <f t="shared" si="93"/>
        <v>11.407153586432196</v>
      </c>
      <c r="CB142" s="97">
        <f t="shared" si="94"/>
        <v>11.429609379252819</v>
      </c>
      <c r="CC142" s="97">
        <f t="shared" si="95"/>
        <v>11.418418935801247</v>
      </c>
      <c r="CD142" s="97">
        <f t="shared" si="96"/>
        <v>11.431241631924134</v>
      </c>
      <c r="CE142" s="97">
        <f t="shared" si="97"/>
        <v>11.454505695167549</v>
      </c>
      <c r="CF142" s="97" t="str">
        <f t="shared" si="98"/>
        <v/>
      </c>
      <c r="CG142" s="97" t="str">
        <f t="shared" si="99"/>
        <v/>
      </c>
      <c r="CH142" s="97" t="str">
        <f t="shared" si="100"/>
        <v/>
      </c>
      <c r="CI142" s="72"/>
      <c r="CJ142" s="72"/>
      <c r="CK142" s="97">
        <f t="shared" si="101"/>
        <v>11.99418165010907</v>
      </c>
      <c r="CL142" s="97">
        <f t="shared" si="102"/>
        <v>1.6593712464108384E-2</v>
      </c>
      <c r="CM142" s="72">
        <f t="shared" si="103"/>
        <v>11.983578613806081</v>
      </c>
      <c r="CN142" s="72">
        <f t="shared" si="104"/>
        <v>11.975269998086274</v>
      </c>
      <c r="CO142" s="72">
        <f t="shared" si="105"/>
        <v>11.997725790906896</v>
      </c>
      <c r="CP142" s="72">
        <f t="shared" si="106"/>
        <v>11.986535347455325</v>
      </c>
      <c r="CQ142" s="72">
        <f t="shared" si="107"/>
        <v>11.999358043578212</v>
      </c>
      <c r="CR142" s="72">
        <f t="shared" si="108"/>
        <v>12.022622106821627</v>
      </c>
      <c r="CS142" s="72" t="str">
        <f t="shared" si="109"/>
        <v/>
      </c>
      <c r="CT142" s="72" t="str">
        <f t="shared" si="110"/>
        <v/>
      </c>
      <c r="CU142" s="72" t="str">
        <f t="shared" si="111"/>
        <v/>
      </c>
    </row>
    <row r="143" spans="1:99" x14ac:dyDescent="0.2">
      <c r="A143" s="74">
        <v>108</v>
      </c>
      <c r="B143" s="79">
        <f>IF(AND($B$3&lt;&gt;"",$C$3&lt;&gt;"",$B$4&lt;&gt;"",$C$4&lt;&gt;"",L143&lt;&gt;""),AirMass($B$3,$C$3,$B$4,$C$4,L143),"")</f>
        <v>1.0336933620687818</v>
      </c>
      <c r="C143" s="81">
        <f t="shared" si="72"/>
        <v>2458217.322778</v>
      </c>
      <c r="D143" s="93">
        <f t="shared" si="73"/>
        <v>11.38669651772144</v>
      </c>
      <c r="E143" s="97">
        <f t="shared" si="74"/>
        <v>4.1957014854011702E-2</v>
      </c>
      <c r="F143" s="97"/>
      <c r="G143" s="98">
        <f t="shared" si="75"/>
        <v>11.992386596088863</v>
      </c>
      <c r="H143" s="97">
        <f t="shared" si="76"/>
        <v>4.1957014854011702E-2</v>
      </c>
      <c r="I143" s="72"/>
      <c r="J143" s="99">
        <f t="shared" si="77"/>
        <v>6</v>
      </c>
      <c r="K143" s="72"/>
      <c r="L143" s="16">
        <v>2458217.322778</v>
      </c>
      <c r="M143" s="17">
        <v>-10.983271527442399</v>
      </c>
      <c r="N143" s="17">
        <v>-10.2763307103</v>
      </c>
      <c r="O143" s="17">
        <v>-12.1494377052588</v>
      </c>
      <c r="P143" s="17">
        <v>-11.052719264874501</v>
      </c>
      <c r="Q143" s="17">
        <v>-10.4358295372084</v>
      </c>
      <c r="R143" s="17">
        <v>-11.833329704560301</v>
      </c>
      <c r="S143" s="17">
        <v>-9.9034213083964495</v>
      </c>
      <c r="T143" s="17">
        <v>-9.7712434793804697</v>
      </c>
      <c r="U143" s="17"/>
      <c r="V143" s="17"/>
      <c r="W143" s="17"/>
      <c r="X143" s="70">
        <f t="shared" si="60"/>
        <v>2458217.322778</v>
      </c>
      <c r="Y143" s="17">
        <v>-10.7585884085616</v>
      </c>
      <c r="Z143" s="17">
        <v>-9.8143738629874999</v>
      </c>
      <c r="AA143" s="17">
        <v>-11.783892691393101</v>
      </c>
      <c r="AB143" s="17">
        <v>-10.7194429689225</v>
      </c>
      <c r="AC143" s="17">
        <v>-9.84739054030943</v>
      </c>
      <c r="AD143" s="17">
        <v>-11.3286464882553</v>
      </c>
      <c r="AE143" s="17">
        <v>-9.5000357936481308</v>
      </c>
      <c r="AF143" s="17">
        <v>-9.5428800782377792</v>
      </c>
      <c r="AG143" s="17"/>
      <c r="AH143" s="17"/>
      <c r="AI143" s="18"/>
      <c r="AJ143" s="70">
        <f t="shared" si="78"/>
        <v>2458217.322778</v>
      </c>
      <c r="AK143" s="17">
        <v>-10.0241528463328</v>
      </c>
      <c r="AL143" s="17">
        <v>-9.7365604529536505</v>
      </c>
      <c r="AM143" s="17">
        <v>-11.229934226343699</v>
      </c>
      <c r="AN143" s="17">
        <v>-10.1413616795493</v>
      </c>
      <c r="AO143" s="17">
        <v>-9.76726820599335</v>
      </c>
      <c r="AP143" s="17">
        <v>-11.139586881666</v>
      </c>
      <c r="AQ143" s="17">
        <v>-9.2935030679509598</v>
      </c>
      <c r="AR143" s="17">
        <v>-8.8557482462152493</v>
      </c>
      <c r="AS143" s="17"/>
      <c r="AT143" s="17"/>
      <c r="AU143" s="18"/>
      <c r="AV143" s="72"/>
      <c r="AW143" s="72"/>
      <c r="AX143" s="100">
        <f t="shared" si="61"/>
        <v>24040.014722117496</v>
      </c>
      <c r="AY143" s="100">
        <f t="shared" si="62"/>
        <v>13761.275767909006</v>
      </c>
      <c r="AZ143" s="100">
        <f t="shared" si="63"/>
        <v>72160.872284455094</v>
      </c>
      <c r="BA143" s="100">
        <f t="shared" si="64"/>
        <v>26193.68400472834</v>
      </c>
      <c r="BB143" s="100">
        <f t="shared" si="65"/>
        <v>15823.411462190088</v>
      </c>
      <c r="BC143" s="100">
        <f t="shared" si="66"/>
        <v>56598.710411138469</v>
      </c>
      <c r="BD143" s="100">
        <f t="shared" si="67"/>
        <v>9582.0803195776916</v>
      </c>
      <c r="BE143" s="100">
        <f t="shared" si="68"/>
        <v>7921.6417103905387</v>
      </c>
      <c r="BF143" s="100" t="str">
        <f t="shared" si="69"/>
        <v/>
      </c>
      <c r="BG143" s="100" t="str">
        <f t="shared" si="70"/>
        <v/>
      </c>
      <c r="BH143" s="100" t="str">
        <f t="shared" si="71"/>
        <v/>
      </c>
      <c r="BI143" s="72"/>
      <c r="BJ143" s="72"/>
      <c r="BK143" s="72">
        <f t="shared" si="79"/>
        <v>-10.952336823232374</v>
      </c>
      <c r="BL143" s="72">
        <f t="shared" si="80"/>
        <v>-10.346646744864952</v>
      </c>
      <c r="BM143" s="72">
        <f t="shared" si="81"/>
        <v>-12.145754435850922</v>
      </c>
      <c r="BN143" s="72">
        <f t="shared" si="82"/>
        <v>-11.045491459924071</v>
      </c>
      <c r="BO143" s="72">
        <f t="shared" si="83"/>
        <v>-10.49825030338482</v>
      </c>
      <c r="BP143" s="72">
        <f t="shared" si="84"/>
        <v>-11.882016339997762</v>
      </c>
      <c r="BQ143" s="72">
        <f t="shared" si="85"/>
        <v>-9.9536495172767161</v>
      </c>
      <c r="BR143" s="72">
        <f t="shared" si="86"/>
        <v>-9.7470379892885965</v>
      </c>
      <c r="BS143" s="72" t="str">
        <f t="shared" si="87"/>
        <v/>
      </c>
      <c r="BT143" s="72" t="str">
        <f t="shared" si="88"/>
        <v/>
      </c>
      <c r="BU143" s="72" t="str">
        <f t="shared" si="89"/>
        <v/>
      </c>
      <c r="BV143" s="72"/>
      <c r="BW143" s="72"/>
      <c r="BX143" s="97">
        <f t="shared" si="90"/>
        <v>11.38669651772144</v>
      </c>
      <c r="BY143" s="97">
        <f t="shared" si="91"/>
        <v>4.1957014854011702E-2</v>
      </c>
      <c r="BZ143" s="97">
        <f t="shared" si="92"/>
        <v>11.383417612618548</v>
      </c>
      <c r="CA143" s="97">
        <f t="shared" si="93"/>
        <v>11.405154636691696</v>
      </c>
      <c r="CB143" s="97">
        <f t="shared" si="94"/>
        <v>11.450913480152446</v>
      </c>
      <c r="CC143" s="97">
        <f t="shared" si="95"/>
        <v>11.397679516765388</v>
      </c>
      <c r="CD143" s="97">
        <f t="shared" si="96"/>
        <v>11.349312694044343</v>
      </c>
      <c r="CE143" s="97">
        <f t="shared" si="97"/>
        <v>11.333701166056223</v>
      </c>
      <c r="CF143" s="97" t="str">
        <f t="shared" si="98"/>
        <v/>
      </c>
      <c r="CG143" s="97" t="str">
        <f t="shared" si="99"/>
        <v/>
      </c>
      <c r="CH143" s="97" t="str">
        <f t="shared" si="100"/>
        <v/>
      </c>
      <c r="CI143" s="72"/>
      <c r="CJ143" s="72"/>
      <c r="CK143" s="97">
        <f t="shared" si="101"/>
        <v>11.992386596088863</v>
      </c>
      <c r="CL143" s="97">
        <f t="shared" si="102"/>
        <v>4.1957014854011702E-2</v>
      </c>
      <c r="CM143" s="72">
        <f t="shared" si="103"/>
        <v>11.98910769098597</v>
      </c>
      <c r="CN143" s="72">
        <f t="shared" si="104"/>
        <v>12.010844715059118</v>
      </c>
      <c r="CO143" s="72">
        <f t="shared" si="105"/>
        <v>12.056603558519868</v>
      </c>
      <c r="CP143" s="72">
        <f t="shared" si="106"/>
        <v>12.00336959513281</v>
      </c>
      <c r="CQ143" s="72">
        <f t="shared" si="107"/>
        <v>11.955002772411765</v>
      </c>
      <c r="CR143" s="72">
        <f t="shared" si="108"/>
        <v>11.939391244423645</v>
      </c>
      <c r="CS143" s="72" t="str">
        <f t="shared" si="109"/>
        <v/>
      </c>
      <c r="CT143" s="72" t="str">
        <f t="shared" si="110"/>
        <v/>
      </c>
      <c r="CU143" s="72" t="str">
        <f t="shared" si="111"/>
        <v/>
      </c>
    </row>
    <row r="144" spans="1:99" x14ac:dyDescent="0.2">
      <c r="A144" s="74">
        <v>109</v>
      </c>
      <c r="B144" s="79">
        <f>IF(AND($B$3&lt;&gt;"",$C$3&lt;&gt;"",$B$4&lt;&gt;"",$C$4&lt;&gt;"",L144&lt;&gt;""),AirMass($B$3,$C$3,$B$4,$C$4,L144),"")</f>
        <v>1.034209878649109</v>
      </c>
      <c r="C144" s="81">
        <f t="shared" si="72"/>
        <v>2458217.3232749999</v>
      </c>
      <c r="D144" s="93">
        <f t="shared" si="73"/>
        <v>11.384902557818009</v>
      </c>
      <c r="E144" s="97">
        <f t="shared" si="74"/>
        <v>2.3060915592432014E-2</v>
      </c>
      <c r="F144" s="97"/>
      <c r="G144" s="98">
        <f t="shared" si="75"/>
        <v>11.97705383458341</v>
      </c>
      <c r="H144" s="97">
        <f t="shared" si="76"/>
        <v>2.3060915592432014E-2</v>
      </c>
      <c r="I144" s="72"/>
      <c r="J144" s="99">
        <f t="shared" si="77"/>
        <v>6</v>
      </c>
      <c r="K144" s="72"/>
      <c r="L144" s="16">
        <v>2458217.3232749999</v>
      </c>
      <c r="M144" s="17">
        <v>-10.993330048288801</v>
      </c>
      <c r="N144" s="17">
        <v>-10.3002919662751</v>
      </c>
      <c r="O144" s="17">
        <v>-12.1507260045161</v>
      </c>
      <c r="P144" s="17">
        <v>-11.0460131575717</v>
      </c>
      <c r="Q144" s="17">
        <v>-10.422490205068</v>
      </c>
      <c r="R144" s="17">
        <v>-11.819603444831801</v>
      </c>
      <c r="S144" s="17">
        <v>-9.9219444765632492</v>
      </c>
      <c r="T144" s="17">
        <v>-9.8334651047576394</v>
      </c>
      <c r="U144" s="17"/>
      <c r="V144" s="17"/>
      <c r="W144" s="17"/>
      <c r="X144" s="70">
        <f t="shared" si="60"/>
        <v>2458217.3232749999</v>
      </c>
      <c r="Y144" s="17">
        <v>-10.7022109269298</v>
      </c>
      <c r="Z144" s="17">
        <v>-9.6140469998965994</v>
      </c>
      <c r="AA144" s="17">
        <v>-11.777133978398499</v>
      </c>
      <c r="AB144" s="17">
        <v>-10.689244836840601</v>
      </c>
      <c r="AC144" s="17">
        <v>-9.86310936737598</v>
      </c>
      <c r="AD144" s="17">
        <v>-11.326710723761</v>
      </c>
      <c r="AE144" s="17">
        <v>-9.3555707847117393</v>
      </c>
      <c r="AF144" s="17">
        <v>-9.4519906224861607</v>
      </c>
      <c r="AG144" s="17"/>
      <c r="AH144" s="17"/>
      <c r="AI144" s="18"/>
      <c r="AJ144" s="70">
        <f t="shared" si="78"/>
        <v>2458217.3232749999</v>
      </c>
      <c r="AK144" s="17">
        <v>-10.0293755127701</v>
      </c>
      <c r="AL144" s="17">
        <v>-9.6760038964017401</v>
      </c>
      <c r="AM144" s="17">
        <v>-11.301083508553599</v>
      </c>
      <c r="AN144" s="17">
        <v>-10.134001456575399</v>
      </c>
      <c r="AO144" s="17">
        <v>-9.7407546731740595</v>
      </c>
      <c r="AP144" s="17">
        <v>-11.0665624086596</v>
      </c>
      <c r="AQ144" s="17">
        <v>-9.3568360505953692</v>
      </c>
      <c r="AR144" s="17">
        <v>-9.0041513041547105</v>
      </c>
      <c r="AS144" s="17"/>
      <c r="AT144" s="17"/>
      <c r="AU144" s="18"/>
      <c r="AV144" s="72"/>
      <c r="AW144" s="72"/>
      <c r="AX144" s="100">
        <f t="shared" si="61"/>
        <v>24489.092776431753</v>
      </c>
      <c r="AY144" s="100">
        <f t="shared" si="62"/>
        <v>14194.241363222367</v>
      </c>
      <c r="AZ144" s="100">
        <f t="shared" si="63"/>
        <v>72992.37622056024</v>
      </c>
      <c r="BA144" s="100">
        <f t="shared" si="64"/>
        <v>26112.45783779673</v>
      </c>
      <c r="BB144" s="100">
        <f t="shared" si="65"/>
        <v>15552.612864169412</v>
      </c>
      <c r="BC144" s="100">
        <f t="shared" si="66"/>
        <v>55328.5959784429</v>
      </c>
      <c r="BD144" s="100">
        <f t="shared" si="67"/>
        <v>9997.8080094171473</v>
      </c>
      <c r="BE144" s="100">
        <f t="shared" si="68"/>
        <v>8670.0032485948796</v>
      </c>
      <c r="BF144" s="100" t="str">
        <f t="shared" si="69"/>
        <v/>
      </c>
      <c r="BG144" s="100" t="str">
        <f t="shared" si="70"/>
        <v/>
      </c>
      <c r="BH144" s="100" t="str">
        <f t="shared" si="71"/>
        <v/>
      </c>
      <c r="BI144" s="72"/>
      <c r="BJ144" s="72"/>
      <c r="BK144" s="72">
        <f t="shared" si="79"/>
        <v>-10.97243174134511</v>
      </c>
      <c r="BL144" s="72">
        <f t="shared" si="80"/>
        <v>-10.380280464579709</v>
      </c>
      <c r="BM144" s="72">
        <f t="shared" si="81"/>
        <v>-12.158193755155768</v>
      </c>
      <c r="BN144" s="72">
        <f t="shared" si="82"/>
        <v>-11.042119379399873</v>
      </c>
      <c r="BO144" s="72">
        <f t="shared" si="83"/>
        <v>-10.479508404173261</v>
      </c>
      <c r="BP144" s="72">
        <f t="shared" si="84"/>
        <v>-11.857374124182078</v>
      </c>
      <c r="BQ144" s="72">
        <f t="shared" si="85"/>
        <v>-9.9997619815587093</v>
      </c>
      <c r="BR144" s="72">
        <f t="shared" si="86"/>
        <v>-9.8450481505090277</v>
      </c>
      <c r="BS144" s="72" t="str">
        <f t="shared" si="87"/>
        <v/>
      </c>
      <c r="BT144" s="72" t="str">
        <f t="shared" si="88"/>
        <v/>
      </c>
      <c r="BU144" s="72" t="str">
        <f t="shared" si="89"/>
        <v/>
      </c>
      <c r="BV144" s="72"/>
      <c r="BW144" s="72"/>
      <c r="BX144" s="97">
        <f t="shared" si="90"/>
        <v>11.384902557818009</v>
      </c>
      <c r="BY144" s="97">
        <f t="shared" si="91"/>
        <v>2.3060915592432014E-2</v>
      </c>
      <c r="BZ144" s="97">
        <f t="shared" si="92"/>
        <v>11.375762013810657</v>
      </c>
      <c r="CA144" s="97">
        <f t="shared" si="93"/>
        <v>11.381687638054762</v>
      </c>
      <c r="CB144" s="97">
        <f t="shared" si="94"/>
        <v>11.41207666282815</v>
      </c>
      <c r="CC144" s="97">
        <f t="shared" si="95"/>
        <v>11.352942382836968</v>
      </c>
      <c r="CD144" s="97">
        <f t="shared" si="96"/>
        <v>11.3753302402136</v>
      </c>
      <c r="CE144" s="97">
        <f t="shared" si="97"/>
        <v>11.411616409163917</v>
      </c>
      <c r="CF144" s="97" t="str">
        <f t="shared" si="98"/>
        <v/>
      </c>
      <c r="CG144" s="97" t="str">
        <f t="shared" si="99"/>
        <v/>
      </c>
      <c r="CH144" s="97" t="str">
        <f t="shared" si="100"/>
        <v/>
      </c>
      <c r="CI144" s="72"/>
      <c r="CJ144" s="72"/>
      <c r="CK144" s="97">
        <f t="shared" si="101"/>
        <v>11.97705383458341</v>
      </c>
      <c r="CL144" s="97">
        <f t="shared" si="102"/>
        <v>2.3060915592432014E-2</v>
      </c>
      <c r="CM144" s="72">
        <f t="shared" si="103"/>
        <v>11.967913290576059</v>
      </c>
      <c r="CN144" s="72">
        <f t="shared" si="104"/>
        <v>11.973838914820163</v>
      </c>
      <c r="CO144" s="72">
        <f t="shared" si="105"/>
        <v>12.004227939593552</v>
      </c>
      <c r="CP144" s="72">
        <f t="shared" si="106"/>
        <v>11.945093659602369</v>
      </c>
      <c r="CQ144" s="72">
        <f t="shared" si="107"/>
        <v>11.967481516979001</v>
      </c>
      <c r="CR144" s="72">
        <f t="shared" si="108"/>
        <v>12.003767685929319</v>
      </c>
      <c r="CS144" s="72" t="str">
        <f t="shared" si="109"/>
        <v/>
      </c>
      <c r="CT144" s="72" t="str">
        <f t="shared" si="110"/>
        <v/>
      </c>
      <c r="CU144" s="72" t="str">
        <f t="shared" si="111"/>
        <v/>
      </c>
    </row>
    <row r="145" spans="1:99" x14ac:dyDescent="0.2">
      <c r="A145" s="74">
        <v>110</v>
      </c>
      <c r="B145" s="79">
        <f>IF(AND($B$3&lt;&gt;"",$C$3&lt;&gt;"",$B$4&lt;&gt;"",$C$4&lt;&gt;"",L145&lt;&gt;""),AirMass($B$3,$C$3,$B$4,$C$4,L145),"")</f>
        <v>1.0347314339670466</v>
      </c>
      <c r="C145" s="81">
        <f t="shared" si="72"/>
        <v>2458217.3237729999</v>
      </c>
      <c r="D145" s="93">
        <f t="shared" si="73"/>
        <v>11.39645461947373</v>
      </c>
      <c r="E145" s="97">
        <f t="shared" si="74"/>
        <v>6.4198528202730077E-3</v>
      </c>
      <c r="F145" s="97"/>
      <c r="G145" s="98">
        <f t="shared" si="75"/>
        <v>11.965148909113623</v>
      </c>
      <c r="H145" s="97">
        <f t="shared" si="76"/>
        <v>6.4198528202730077E-3</v>
      </c>
      <c r="I145" s="72"/>
      <c r="J145" s="99">
        <f t="shared" si="77"/>
        <v>6</v>
      </c>
      <c r="K145" s="72"/>
      <c r="L145" s="16">
        <v>2458217.3237729999</v>
      </c>
      <c r="M145" s="17">
        <v>-10.968899765626199</v>
      </c>
      <c r="N145" s="17">
        <v>-10.2957080819808</v>
      </c>
      <c r="O145" s="17">
        <v>-12.136210485648199</v>
      </c>
      <c r="P145" s="17">
        <v>-11.040376322091401</v>
      </c>
      <c r="Q145" s="17">
        <v>-10.3870767502391</v>
      </c>
      <c r="R145" s="17">
        <v>-11.8511052414921</v>
      </c>
      <c r="S145" s="17">
        <v>-9.9207384986488591</v>
      </c>
      <c r="T145" s="17">
        <v>-9.8203424090285303</v>
      </c>
      <c r="U145" s="17"/>
      <c r="V145" s="17"/>
      <c r="W145" s="17"/>
      <c r="X145" s="70">
        <f t="shared" si="60"/>
        <v>2458217.3237729999</v>
      </c>
      <c r="Y145" s="17">
        <v>-10.720489923710501</v>
      </c>
      <c r="Z145" s="17">
        <v>-9.6390472894117991</v>
      </c>
      <c r="AA145" s="17">
        <v>-11.6597501201491</v>
      </c>
      <c r="AB145" s="17">
        <v>-10.6940704510881</v>
      </c>
      <c r="AC145" s="17">
        <v>-9.8772310546719204</v>
      </c>
      <c r="AD145" s="17">
        <v>-11.352039792788499</v>
      </c>
      <c r="AE145" s="17">
        <v>-9.3987695751002693</v>
      </c>
      <c r="AF145" s="17">
        <v>-9.56954723973546</v>
      </c>
      <c r="AG145" s="17"/>
      <c r="AH145" s="17"/>
      <c r="AI145" s="18"/>
      <c r="AJ145" s="70">
        <f t="shared" si="78"/>
        <v>2458217.3237729999</v>
      </c>
      <c r="AK145" s="17">
        <v>-10.073858640768099</v>
      </c>
      <c r="AL145" s="17">
        <v>-9.7259905844908001</v>
      </c>
      <c r="AM145" s="17">
        <v>-11.305193021247</v>
      </c>
      <c r="AN145" s="17">
        <v>-10.2113926053973</v>
      </c>
      <c r="AO145" s="17">
        <v>-9.7165704761099292</v>
      </c>
      <c r="AP145" s="17">
        <v>-11.006922392644899</v>
      </c>
      <c r="AQ145" s="17">
        <v>-9.3736408179440307</v>
      </c>
      <c r="AR145" s="17">
        <v>-8.9210177126449395</v>
      </c>
      <c r="AS145" s="17"/>
      <c r="AT145" s="17"/>
      <c r="AU145" s="18"/>
      <c r="AV145" s="72"/>
      <c r="AW145" s="72"/>
      <c r="AX145" s="100">
        <f t="shared" si="61"/>
        <v>24008.288398317494</v>
      </c>
      <c r="AY145" s="100">
        <f t="shared" si="62"/>
        <v>14219.472430224061</v>
      </c>
      <c r="AZ145" s="100">
        <f t="shared" si="63"/>
        <v>73120.249259466262</v>
      </c>
      <c r="BA145" s="100">
        <f t="shared" si="64"/>
        <v>26230.9676333524</v>
      </c>
      <c r="BB145" s="100">
        <f t="shared" si="65"/>
        <v>14999.800705496145</v>
      </c>
      <c r="BC145" s="100">
        <f t="shared" si="66"/>
        <v>56279.289123044917</v>
      </c>
      <c r="BD145" s="100">
        <f t="shared" si="67"/>
        <v>9970.7412455187732</v>
      </c>
      <c r="BE145" s="100">
        <f t="shared" si="68"/>
        <v>8333.8325587881882</v>
      </c>
      <c r="BF145" s="100" t="str">
        <f t="shared" si="69"/>
        <v/>
      </c>
      <c r="BG145" s="100" t="str">
        <f t="shared" si="70"/>
        <v/>
      </c>
      <c r="BH145" s="100" t="str">
        <f t="shared" si="71"/>
        <v/>
      </c>
      <c r="BI145" s="72"/>
      <c r="BJ145" s="72"/>
      <c r="BK145" s="72">
        <f t="shared" si="79"/>
        <v>-10.950902998470099</v>
      </c>
      <c r="BL145" s="72">
        <f t="shared" si="80"/>
        <v>-10.382208708830207</v>
      </c>
      <c r="BM145" s="72">
        <f t="shared" si="81"/>
        <v>-12.160094157984647</v>
      </c>
      <c r="BN145" s="72">
        <f t="shared" si="82"/>
        <v>-11.047035778903854</v>
      </c>
      <c r="BO145" s="72">
        <f t="shared" si="83"/>
        <v>-10.440213722126154</v>
      </c>
      <c r="BP145" s="72">
        <f t="shared" si="84"/>
        <v>-11.875871507803682</v>
      </c>
      <c r="BQ145" s="72">
        <f t="shared" si="85"/>
        <v>-9.9968186146538098</v>
      </c>
      <c r="BR145" s="72">
        <f t="shared" si="86"/>
        <v>-9.8021119261908218</v>
      </c>
      <c r="BS145" s="72" t="str">
        <f t="shared" si="87"/>
        <v/>
      </c>
      <c r="BT145" s="72" t="str">
        <f t="shared" si="88"/>
        <v/>
      </c>
      <c r="BU145" s="72" t="str">
        <f t="shared" si="89"/>
        <v/>
      </c>
      <c r="BV145" s="72"/>
      <c r="BW145" s="72"/>
      <c r="BX145" s="97">
        <f t="shared" si="90"/>
        <v>11.39645461947373</v>
      </c>
      <c r="BY145" s="97">
        <f t="shared" si="91"/>
        <v>6.4198528202730077E-3</v>
      </c>
      <c r="BZ145" s="97">
        <f t="shared" si="92"/>
        <v>11.399191159514547</v>
      </c>
      <c r="CA145" s="97">
        <f t="shared" si="93"/>
        <v>11.408132780433755</v>
      </c>
      <c r="CB145" s="97">
        <f t="shared" si="94"/>
        <v>11.394310723656055</v>
      </c>
      <c r="CC145" s="97">
        <f t="shared" si="95"/>
        <v>11.392968509333583</v>
      </c>
      <c r="CD145" s="97">
        <f t="shared" si="96"/>
        <v>11.393915616183712</v>
      </c>
      <c r="CE145" s="97">
        <f t="shared" si="97"/>
        <v>11.390208927720723</v>
      </c>
      <c r="CF145" s="97" t="str">
        <f t="shared" si="98"/>
        <v/>
      </c>
      <c r="CG145" s="97" t="str">
        <f t="shared" si="99"/>
        <v/>
      </c>
      <c r="CH145" s="97" t="str">
        <f t="shared" si="100"/>
        <v/>
      </c>
      <c r="CI145" s="72"/>
      <c r="CJ145" s="72"/>
      <c r="CK145" s="97">
        <f t="shared" si="101"/>
        <v>11.965148909113623</v>
      </c>
      <c r="CL145" s="97">
        <f t="shared" si="102"/>
        <v>6.4198528202730077E-3</v>
      </c>
      <c r="CM145" s="72">
        <f t="shared" si="103"/>
        <v>11.967885449154439</v>
      </c>
      <c r="CN145" s="72">
        <f t="shared" si="104"/>
        <v>11.976827070073647</v>
      </c>
      <c r="CO145" s="72">
        <f t="shared" si="105"/>
        <v>11.963005013295946</v>
      </c>
      <c r="CP145" s="72">
        <f t="shared" si="106"/>
        <v>11.961662798973475</v>
      </c>
      <c r="CQ145" s="72">
        <f t="shared" si="107"/>
        <v>11.962609905823603</v>
      </c>
      <c r="CR145" s="72">
        <f t="shared" si="108"/>
        <v>11.958903217360614</v>
      </c>
      <c r="CS145" s="72" t="str">
        <f t="shared" si="109"/>
        <v/>
      </c>
      <c r="CT145" s="72" t="str">
        <f t="shared" si="110"/>
        <v/>
      </c>
      <c r="CU145" s="72" t="str">
        <f t="shared" si="111"/>
        <v/>
      </c>
    </row>
    <row r="146" spans="1:99" x14ac:dyDescent="0.2">
      <c r="A146" s="74">
        <v>111</v>
      </c>
      <c r="B146" s="79">
        <f>IF(AND($B$3&lt;&gt;"",$C$3&lt;&gt;"",$B$4&lt;&gt;"",$C$4&lt;&gt;"",L146&lt;&gt;""),AirMass($B$3,$C$3,$B$4,$C$4,L146),"")</f>
        <v>1.0352580373416482</v>
      </c>
      <c r="C146" s="81">
        <f t="shared" si="72"/>
        <v>2458217.324271</v>
      </c>
      <c r="D146" s="93">
        <f t="shared" si="73"/>
        <v>11.426967519503625</v>
      </c>
      <c r="E146" s="97">
        <f t="shared" si="74"/>
        <v>8.8233139151275095E-3</v>
      </c>
      <c r="F146" s="97"/>
      <c r="G146" s="98">
        <f t="shared" si="75"/>
        <v>12.004428186461078</v>
      </c>
      <c r="H146" s="97">
        <f t="shared" si="76"/>
        <v>8.8233139151275095E-3</v>
      </c>
      <c r="I146" s="72"/>
      <c r="J146" s="99">
        <f t="shared" si="77"/>
        <v>6</v>
      </c>
      <c r="K146" s="72"/>
      <c r="L146" s="16">
        <v>2458217.324271</v>
      </c>
      <c r="M146" s="17">
        <v>-10.9516085356234</v>
      </c>
      <c r="N146" s="17">
        <v>-10.291691073418701</v>
      </c>
      <c r="O146" s="17">
        <v>-12.146176717114001</v>
      </c>
      <c r="P146" s="17">
        <v>-11.029122907308199</v>
      </c>
      <c r="Q146" s="17">
        <v>-10.4171553350349</v>
      </c>
      <c r="R146" s="17">
        <v>-11.8303940328401</v>
      </c>
      <c r="S146" s="17">
        <v>-9.9581432143165998</v>
      </c>
      <c r="T146" s="17">
        <v>-9.7873746263827694</v>
      </c>
      <c r="U146" s="17"/>
      <c r="V146" s="17"/>
      <c r="W146" s="17"/>
      <c r="X146" s="70">
        <f t="shared" si="60"/>
        <v>2458217.324271</v>
      </c>
      <c r="Y146" s="17">
        <v>-10.717641866009201</v>
      </c>
      <c r="Z146" s="17">
        <v>-9.7978243174316901</v>
      </c>
      <c r="AA146" s="17">
        <v>-11.7287274700626</v>
      </c>
      <c r="AB146" s="17">
        <v>-10.6776838436597</v>
      </c>
      <c r="AC146" s="17">
        <v>-9.8877429091335003</v>
      </c>
      <c r="AD146" s="17">
        <v>-11.3233292005755</v>
      </c>
      <c r="AE146" s="17">
        <v>-9.5141432259494501</v>
      </c>
      <c r="AF146" s="17">
        <v>-9.4945802402361306</v>
      </c>
      <c r="AG146" s="17"/>
      <c r="AH146" s="17"/>
      <c r="AI146" s="18"/>
      <c r="AJ146" s="70">
        <f t="shared" si="78"/>
        <v>2458217.324271</v>
      </c>
      <c r="AK146" s="17">
        <v>-9.9778201697541498</v>
      </c>
      <c r="AL146" s="17">
        <v>-9.6201657259625808</v>
      </c>
      <c r="AM146" s="17">
        <v>-11.2885727290946</v>
      </c>
      <c r="AN146" s="17">
        <v>-10.1527105040878</v>
      </c>
      <c r="AO146" s="17">
        <v>-9.6605579934988608</v>
      </c>
      <c r="AP146" s="17">
        <v>-11.089090906685801</v>
      </c>
      <c r="AQ146" s="17">
        <v>-9.2325636195480794</v>
      </c>
      <c r="AR146" s="17">
        <v>-9.0978326654138506</v>
      </c>
      <c r="AS146" s="17"/>
      <c r="AT146" s="17"/>
      <c r="AU146" s="18"/>
      <c r="AV146" s="72"/>
      <c r="AW146" s="72"/>
      <c r="AX146" s="100">
        <f t="shared" si="61"/>
        <v>23339.016870802578</v>
      </c>
      <c r="AY146" s="100">
        <f t="shared" si="62"/>
        <v>13711.920643833993</v>
      </c>
      <c r="AZ146" s="100">
        <f t="shared" si="63"/>
        <v>73012.886376366951</v>
      </c>
      <c r="BA146" s="100">
        <f t="shared" si="64"/>
        <v>25811.520205451307</v>
      </c>
      <c r="BB146" s="100">
        <f t="shared" si="65"/>
        <v>15258.159192362458</v>
      </c>
      <c r="BC146" s="100">
        <f t="shared" si="66"/>
        <v>56064.88740250752</v>
      </c>
      <c r="BD146" s="100">
        <f t="shared" si="67"/>
        <v>9946.2524549603077</v>
      </c>
      <c r="BE146" s="100">
        <f t="shared" si="68"/>
        <v>8382.078408672076</v>
      </c>
      <c r="BF146" s="100" t="str">
        <f t="shared" si="69"/>
        <v/>
      </c>
      <c r="BG146" s="100" t="str">
        <f t="shared" si="70"/>
        <v/>
      </c>
      <c r="BH146" s="100" t="str">
        <f t="shared" si="71"/>
        <v/>
      </c>
      <c r="BI146" s="72"/>
      <c r="BJ146" s="72"/>
      <c r="BK146" s="72">
        <f t="shared" si="79"/>
        <v>-10.920206394849849</v>
      </c>
      <c r="BL146" s="72">
        <f t="shared" si="80"/>
        <v>-10.342745727892396</v>
      </c>
      <c r="BM146" s="72">
        <f t="shared" si="81"/>
        <v>-12.158498793734172</v>
      </c>
      <c r="BN146" s="72">
        <f t="shared" si="82"/>
        <v>-11.02953395918961</v>
      </c>
      <c r="BO146" s="72">
        <f t="shared" si="83"/>
        <v>-10.458755354227048</v>
      </c>
      <c r="BP146" s="72">
        <f t="shared" si="84"/>
        <v>-11.871727385693232</v>
      </c>
      <c r="BQ146" s="72">
        <f t="shared" si="85"/>
        <v>-9.9941486956571506</v>
      </c>
      <c r="BR146" s="72">
        <f t="shared" si="86"/>
        <v>-9.8083792976196378</v>
      </c>
      <c r="BS146" s="72" t="str">
        <f t="shared" si="87"/>
        <v/>
      </c>
      <c r="BT146" s="72" t="str">
        <f t="shared" si="88"/>
        <v/>
      </c>
      <c r="BU146" s="72" t="str">
        <f t="shared" si="89"/>
        <v/>
      </c>
      <c r="BV146" s="72"/>
      <c r="BW146" s="72"/>
      <c r="BX146" s="97">
        <f t="shared" si="90"/>
        <v>11.426967519503625</v>
      </c>
      <c r="BY146" s="97">
        <f t="shared" si="91"/>
        <v>8.8233139151275095E-3</v>
      </c>
      <c r="BZ146" s="97">
        <f t="shared" si="92"/>
        <v>11.428292398884322</v>
      </c>
      <c r="CA146" s="97">
        <f t="shared" si="93"/>
        <v>11.42132756433976</v>
      </c>
      <c r="CB146" s="97">
        <f t="shared" si="94"/>
        <v>11.443548959377198</v>
      </c>
      <c r="CC146" s="97">
        <f t="shared" si="95"/>
        <v>11.419520990843383</v>
      </c>
      <c r="CD146" s="97">
        <f t="shared" si="96"/>
        <v>11.421942300807302</v>
      </c>
      <c r="CE146" s="97">
        <f t="shared" si="97"/>
        <v>11.427172902769788</v>
      </c>
      <c r="CF146" s="97" t="str">
        <f t="shared" si="98"/>
        <v/>
      </c>
      <c r="CG146" s="97" t="str">
        <f t="shared" si="99"/>
        <v/>
      </c>
      <c r="CH146" s="97" t="str">
        <f t="shared" si="100"/>
        <v/>
      </c>
      <c r="CI146" s="72"/>
      <c r="CJ146" s="72"/>
      <c r="CK146" s="97">
        <f t="shared" si="101"/>
        <v>12.004428186461078</v>
      </c>
      <c r="CL146" s="97">
        <f t="shared" si="102"/>
        <v>8.8233139151275095E-3</v>
      </c>
      <c r="CM146" s="72">
        <f t="shared" si="103"/>
        <v>12.005753065841775</v>
      </c>
      <c r="CN146" s="72">
        <f t="shared" si="104"/>
        <v>11.998788231297214</v>
      </c>
      <c r="CO146" s="72">
        <f t="shared" si="105"/>
        <v>12.021009626334651</v>
      </c>
      <c r="CP146" s="72">
        <f t="shared" si="106"/>
        <v>11.996981657800836</v>
      </c>
      <c r="CQ146" s="72">
        <f t="shared" si="107"/>
        <v>11.999402967764755</v>
      </c>
      <c r="CR146" s="72">
        <f t="shared" si="108"/>
        <v>12.004633569727241</v>
      </c>
      <c r="CS146" s="72" t="str">
        <f t="shared" si="109"/>
        <v/>
      </c>
      <c r="CT146" s="72" t="str">
        <f t="shared" si="110"/>
        <v/>
      </c>
      <c r="CU146" s="72" t="str">
        <f t="shared" si="111"/>
        <v/>
      </c>
    </row>
    <row r="147" spans="1:99" x14ac:dyDescent="0.2">
      <c r="A147" s="74">
        <v>112</v>
      </c>
      <c r="B147" s="79">
        <f>IF(AND($B$3&lt;&gt;"",$C$3&lt;&gt;"",$B$4&lt;&gt;"",$C$4&lt;&gt;"",L147&lt;&gt;""),AirMass($B$3,$C$3,$B$4,$C$4,L147),"")</f>
        <v>1.0357896981881427</v>
      </c>
      <c r="C147" s="81">
        <f t="shared" si="72"/>
        <v>2458217.3247690001</v>
      </c>
      <c r="D147" s="93">
        <f t="shared" si="73"/>
        <v>11.446593594060031</v>
      </c>
      <c r="E147" s="97">
        <f t="shared" si="74"/>
        <v>2.105004418828519E-2</v>
      </c>
      <c r="F147" s="97"/>
      <c r="G147" s="98">
        <f t="shared" si="75"/>
        <v>12.030873344342099</v>
      </c>
      <c r="H147" s="97">
        <f t="shared" si="76"/>
        <v>2.105004418828519E-2</v>
      </c>
      <c r="I147" s="72"/>
      <c r="J147" s="99">
        <f t="shared" si="77"/>
        <v>6</v>
      </c>
      <c r="K147" s="72"/>
      <c r="L147" s="16">
        <v>2458217.3247690001</v>
      </c>
      <c r="M147" s="17">
        <v>-10.950859773575999</v>
      </c>
      <c r="N147" s="17">
        <v>-10.2720982711426</v>
      </c>
      <c r="O147" s="17">
        <v>-12.138788515031001</v>
      </c>
      <c r="P147" s="17">
        <v>-11.051361704002</v>
      </c>
      <c r="Q147" s="17">
        <v>-10.4304760905445</v>
      </c>
      <c r="R147" s="17">
        <v>-11.837299815057101</v>
      </c>
      <c r="S147" s="17">
        <v>-9.96425950906122</v>
      </c>
      <c r="T147" s="17">
        <v>-9.80635967447766</v>
      </c>
      <c r="U147" s="17"/>
      <c r="V147" s="17"/>
      <c r="W147" s="17"/>
      <c r="X147" s="70">
        <f t="shared" si="60"/>
        <v>2458217.3247690001</v>
      </c>
      <c r="Y147" s="17">
        <v>-10.756517659705001</v>
      </c>
      <c r="Z147" s="17">
        <v>-9.8016938921009604</v>
      </c>
      <c r="AA147" s="17">
        <v>-11.784321520773799</v>
      </c>
      <c r="AB147" s="17">
        <v>-10.676222765545001</v>
      </c>
      <c r="AC147" s="17">
        <v>-9.9097356967771102</v>
      </c>
      <c r="AD147" s="17">
        <v>-11.332011245162001</v>
      </c>
      <c r="AE147" s="17">
        <v>-9.4614613759316804</v>
      </c>
      <c r="AF147" s="17">
        <v>-9.5184254801175801</v>
      </c>
      <c r="AG147" s="17"/>
      <c r="AH147" s="17"/>
      <c r="AI147" s="18"/>
      <c r="AJ147" s="70">
        <f t="shared" si="78"/>
        <v>2458217.3247690001</v>
      </c>
      <c r="AK147" s="17">
        <v>-9.9698740206167695</v>
      </c>
      <c r="AL147" s="17">
        <v>-9.6430406824170891</v>
      </c>
      <c r="AM147" s="17">
        <v>-11.319842051989699</v>
      </c>
      <c r="AN147" s="17">
        <v>-10.165110217426299</v>
      </c>
      <c r="AO147" s="17">
        <v>-9.77756179569589</v>
      </c>
      <c r="AP147" s="17">
        <v>-11.0846294154784</v>
      </c>
      <c r="AQ147" s="17">
        <v>-9.3116043716482295</v>
      </c>
      <c r="AR147" s="17">
        <v>-8.96400985096877</v>
      </c>
      <c r="AS147" s="17"/>
      <c r="AT147" s="17"/>
      <c r="AU147" s="18"/>
      <c r="AV147" s="72"/>
      <c r="AW147" s="72"/>
      <c r="AX147" s="100">
        <f t="shared" si="61"/>
        <v>23158.539743321922</v>
      </c>
      <c r="AY147" s="100">
        <f t="shared" si="62"/>
        <v>13520.702950662702</v>
      </c>
      <c r="AZ147" s="100">
        <f t="shared" si="63"/>
        <v>72318.918255640703</v>
      </c>
      <c r="BA147" s="100">
        <f t="shared" si="64"/>
        <v>26393.321931826937</v>
      </c>
      <c r="BB147" s="100">
        <f t="shared" si="65"/>
        <v>15672.473586285803</v>
      </c>
      <c r="BC147" s="100">
        <f t="shared" si="66"/>
        <v>56318.8593814454</v>
      </c>
      <c r="BD147" s="100">
        <f t="shared" si="67"/>
        <v>10181.704388797745</v>
      </c>
      <c r="BE147" s="100">
        <f t="shared" si="68"/>
        <v>8335.5411131339115</v>
      </c>
      <c r="BF147" s="100" t="str">
        <f t="shared" si="69"/>
        <v/>
      </c>
      <c r="BG147" s="100" t="str">
        <f t="shared" si="70"/>
        <v/>
      </c>
      <c r="BH147" s="100" t="str">
        <f t="shared" si="71"/>
        <v/>
      </c>
      <c r="BI147" s="72"/>
      <c r="BJ147" s="72"/>
      <c r="BK147" s="72">
        <f t="shared" si="79"/>
        <v>-10.911777928936953</v>
      </c>
      <c r="BL147" s="72">
        <f t="shared" si="80"/>
        <v>-10.327498178654883</v>
      </c>
      <c r="BM147" s="72">
        <f t="shared" si="81"/>
        <v>-12.148129803377902</v>
      </c>
      <c r="BN147" s="72">
        <f t="shared" si="82"/>
        <v>-11.053735137720182</v>
      </c>
      <c r="BO147" s="72">
        <f t="shared" si="83"/>
        <v>-10.487843866425841</v>
      </c>
      <c r="BP147" s="72">
        <f t="shared" si="84"/>
        <v>-11.876634626283273</v>
      </c>
      <c r="BQ147" s="72">
        <f t="shared" si="85"/>
        <v>-10.019551209415445</v>
      </c>
      <c r="BR147" s="72">
        <f t="shared" si="86"/>
        <v>-9.8023344947592577</v>
      </c>
      <c r="BS147" s="72" t="str">
        <f t="shared" si="87"/>
        <v/>
      </c>
      <c r="BT147" s="72" t="str">
        <f t="shared" si="88"/>
        <v/>
      </c>
      <c r="BU147" s="72" t="str">
        <f t="shared" si="89"/>
        <v/>
      </c>
      <c r="BV147" s="72"/>
      <c r="BW147" s="72"/>
      <c r="BX147" s="97">
        <f t="shared" si="90"/>
        <v>11.446593594060031</v>
      </c>
      <c r="BY147" s="97">
        <f t="shared" si="91"/>
        <v>2.105004418828519E-2</v>
      </c>
      <c r="BZ147" s="97">
        <f t="shared" si="92"/>
        <v>11.426351874440948</v>
      </c>
      <c r="CA147" s="97">
        <f t="shared" si="93"/>
        <v>11.453957208783228</v>
      </c>
      <c r="CB147" s="97">
        <f t="shared" si="94"/>
        <v>11.481065937488887</v>
      </c>
      <c r="CC147" s="97">
        <f t="shared" si="95"/>
        <v>11.43285669734632</v>
      </c>
      <c r="CD147" s="97">
        <f t="shared" si="96"/>
        <v>11.455773280478493</v>
      </c>
      <c r="CE147" s="97">
        <f t="shared" si="97"/>
        <v>11.429556565822304</v>
      </c>
      <c r="CF147" s="97" t="str">
        <f t="shared" si="98"/>
        <v/>
      </c>
      <c r="CG147" s="97" t="str">
        <f t="shared" si="99"/>
        <v/>
      </c>
      <c r="CH147" s="97" t="str">
        <f t="shared" si="100"/>
        <v/>
      </c>
      <c r="CI147" s="72"/>
      <c r="CJ147" s="72"/>
      <c r="CK147" s="97">
        <f t="shared" si="101"/>
        <v>12.030873344342099</v>
      </c>
      <c r="CL147" s="97">
        <f t="shared" si="102"/>
        <v>2.105004418828519E-2</v>
      </c>
      <c r="CM147" s="72">
        <f t="shared" si="103"/>
        <v>12.010631624723018</v>
      </c>
      <c r="CN147" s="72">
        <f t="shared" si="104"/>
        <v>12.038236959065298</v>
      </c>
      <c r="CO147" s="72">
        <f t="shared" si="105"/>
        <v>12.065345687770957</v>
      </c>
      <c r="CP147" s="72">
        <f t="shared" si="106"/>
        <v>12.01713644762839</v>
      </c>
      <c r="CQ147" s="72">
        <f t="shared" si="107"/>
        <v>12.040053030760562</v>
      </c>
      <c r="CR147" s="72">
        <f t="shared" si="108"/>
        <v>12.013836316104374</v>
      </c>
      <c r="CS147" s="72" t="str">
        <f t="shared" si="109"/>
        <v/>
      </c>
      <c r="CT147" s="72" t="str">
        <f t="shared" si="110"/>
        <v/>
      </c>
      <c r="CU147" s="72" t="str">
        <f t="shared" si="111"/>
        <v/>
      </c>
    </row>
    <row r="148" spans="1:99" x14ac:dyDescent="0.2">
      <c r="A148" s="74">
        <v>113</v>
      </c>
      <c r="B148" s="79">
        <f>IF(AND($B$3&lt;&gt;"",$C$3&lt;&gt;"",$B$4&lt;&gt;"",$C$4&lt;&gt;"",L148&lt;&gt;""),AirMass($B$3,$C$3,$B$4,$C$4,L148),"")</f>
        <v>1.036326426018275</v>
      </c>
      <c r="C148" s="81">
        <f t="shared" si="72"/>
        <v>2458217.3252659999</v>
      </c>
      <c r="D148" s="93">
        <f t="shared" si="73"/>
        <v>11.414626757180782</v>
      </c>
      <c r="E148" s="97">
        <f t="shared" si="74"/>
        <v>3.1287133155005899E-2</v>
      </c>
      <c r="F148" s="97"/>
      <c r="G148" s="98">
        <f t="shared" si="75"/>
        <v>11.96527597487092</v>
      </c>
      <c r="H148" s="97">
        <f t="shared" si="76"/>
        <v>3.1287133155005899E-2</v>
      </c>
      <c r="I148" s="72"/>
      <c r="J148" s="99">
        <f t="shared" si="77"/>
        <v>6</v>
      </c>
      <c r="K148" s="72"/>
      <c r="L148" s="16">
        <v>2458217.3252659999</v>
      </c>
      <c r="M148" s="17">
        <v>-10.945951978745599</v>
      </c>
      <c r="N148" s="17">
        <v>-10.2772511631653</v>
      </c>
      <c r="O148" s="17">
        <v>-12.1261920755076</v>
      </c>
      <c r="P148" s="17">
        <v>-11.043568600236</v>
      </c>
      <c r="Q148" s="17">
        <v>-10.4276853858529</v>
      </c>
      <c r="R148" s="17">
        <v>-11.8292432632919</v>
      </c>
      <c r="S148" s="17">
        <v>-9.9395767895564493</v>
      </c>
      <c r="T148" s="17">
        <v>-9.7528142347206295</v>
      </c>
      <c r="U148" s="17"/>
      <c r="V148" s="17"/>
      <c r="W148" s="17"/>
      <c r="X148" s="70">
        <f t="shared" si="60"/>
        <v>2458217.3252659999</v>
      </c>
      <c r="Y148" s="17">
        <v>-10.720233681035699</v>
      </c>
      <c r="Z148" s="17">
        <v>-9.6405574863986008</v>
      </c>
      <c r="AA148" s="17">
        <v>-11.776723409663299</v>
      </c>
      <c r="AB148" s="17">
        <v>-10.747425072002599</v>
      </c>
      <c r="AC148" s="17">
        <v>-9.8853664963026002</v>
      </c>
      <c r="AD148" s="17">
        <v>-11.331948822522801</v>
      </c>
      <c r="AE148" s="17">
        <v>-9.4269555764796795</v>
      </c>
      <c r="AF148" s="17">
        <v>-9.5149412490026108</v>
      </c>
      <c r="AG148" s="17"/>
      <c r="AH148" s="17"/>
      <c r="AI148" s="18"/>
      <c r="AJ148" s="70">
        <f t="shared" si="78"/>
        <v>2458217.3252659999</v>
      </c>
      <c r="AK148" s="17">
        <v>-10.014861114673</v>
      </c>
      <c r="AL148" s="17">
        <v>-9.7448920250173803</v>
      </c>
      <c r="AM148" s="17">
        <v>-11.326858827485401</v>
      </c>
      <c r="AN148" s="17">
        <v>-10.187530061825401</v>
      </c>
      <c r="AO148" s="17">
        <v>-9.6957116410522595</v>
      </c>
      <c r="AP148" s="17">
        <v>-11.1101025565422</v>
      </c>
      <c r="AQ148" s="17">
        <v>-9.1002237679320004</v>
      </c>
      <c r="AR148" s="17">
        <v>-8.9662072626445699</v>
      </c>
      <c r="AS148" s="17"/>
      <c r="AT148" s="17"/>
      <c r="AU148" s="18"/>
      <c r="AV148" s="72"/>
      <c r="AW148" s="72"/>
      <c r="AX148" s="100">
        <f t="shared" si="61"/>
        <v>23315.181484801553</v>
      </c>
      <c r="AY148" s="100">
        <f t="shared" si="62"/>
        <v>14040.388121783117</v>
      </c>
      <c r="AZ148" s="100">
        <f t="shared" si="63"/>
        <v>71634.687379881798</v>
      </c>
      <c r="BA148" s="100">
        <f t="shared" si="64"/>
        <v>26031.813348792974</v>
      </c>
      <c r="BB148" s="100">
        <f t="shared" si="65"/>
        <v>15483.23858117163</v>
      </c>
      <c r="BC148" s="100">
        <f t="shared" si="66"/>
        <v>56126.680071527357</v>
      </c>
      <c r="BD148" s="100">
        <f t="shared" si="67"/>
        <v>9697.9794769146247</v>
      </c>
      <c r="BE148" s="100">
        <f t="shared" si="68"/>
        <v>7939.5667977963622</v>
      </c>
      <c r="BF148" s="100" t="str">
        <f t="shared" si="69"/>
        <v/>
      </c>
      <c r="BG148" s="100" t="str">
        <f t="shared" si="70"/>
        <v/>
      </c>
      <c r="BH148" s="100" t="str">
        <f t="shared" si="71"/>
        <v/>
      </c>
      <c r="BI148" s="72"/>
      <c r="BJ148" s="72"/>
      <c r="BK148" s="72">
        <f t="shared" si="79"/>
        <v>-10.91909700085319</v>
      </c>
      <c r="BL148" s="72">
        <f t="shared" si="80"/>
        <v>-10.368447783163051</v>
      </c>
      <c r="BM148" s="72">
        <f t="shared" si="81"/>
        <v>-12.137808424825675</v>
      </c>
      <c r="BN148" s="72">
        <f t="shared" si="82"/>
        <v>-11.038761054151763</v>
      </c>
      <c r="BO148" s="72">
        <f t="shared" si="83"/>
        <v>-10.47465451470849</v>
      </c>
      <c r="BP148" s="72">
        <f t="shared" si="84"/>
        <v>-11.872923385468226</v>
      </c>
      <c r="BQ148" s="72">
        <f t="shared" si="85"/>
        <v>-9.9667031517914744</v>
      </c>
      <c r="BR148" s="72">
        <f t="shared" si="86"/>
        <v>-9.7494920172581967</v>
      </c>
      <c r="BS148" s="72" t="str">
        <f t="shared" si="87"/>
        <v/>
      </c>
      <c r="BT148" s="72" t="str">
        <f t="shared" si="88"/>
        <v/>
      </c>
      <c r="BU148" s="72" t="str">
        <f t="shared" si="89"/>
        <v/>
      </c>
      <c r="BV148" s="72"/>
      <c r="BW148" s="72"/>
      <c r="BX148" s="97">
        <f t="shared" si="90"/>
        <v>11.414626757180782</v>
      </c>
      <c r="BY148" s="97">
        <f t="shared" si="91"/>
        <v>3.1287133155005899E-2</v>
      </c>
      <c r="BZ148" s="97">
        <f t="shared" si="92"/>
        <v>11.408711423972484</v>
      </c>
      <c r="CA148" s="97">
        <f t="shared" si="93"/>
        <v>11.431664053298572</v>
      </c>
      <c r="CB148" s="97">
        <f t="shared" si="94"/>
        <v>11.460557513855299</v>
      </c>
      <c r="CC148" s="97">
        <f t="shared" si="95"/>
        <v>11.421826384615036</v>
      </c>
      <c r="CD148" s="97">
        <f t="shared" si="96"/>
        <v>11.395606150938285</v>
      </c>
      <c r="CE148" s="97">
        <f t="shared" si="97"/>
        <v>11.369395016405006</v>
      </c>
      <c r="CF148" s="97" t="str">
        <f t="shared" si="98"/>
        <v/>
      </c>
      <c r="CG148" s="97" t="str">
        <f t="shared" si="99"/>
        <v/>
      </c>
      <c r="CH148" s="97" t="str">
        <f t="shared" si="100"/>
        <v/>
      </c>
      <c r="CI148" s="72"/>
      <c r="CJ148" s="72"/>
      <c r="CK148" s="97">
        <f t="shared" si="101"/>
        <v>11.96527597487092</v>
      </c>
      <c r="CL148" s="97">
        <f t="shared" si="102"/>
        <v>3.1287133155005899E-2</v>
      </c>
      <c r="CM148" s="72">
        <f t="shared" si="103"/>
        <v>11.959360641662624</v>
      </c>
      <c r="CN148" s="72">
        <f t="shared" si="104"/>
        <v>11.982313270988712</v>
      </c>
      <c r="CO148" s="72">
        <f t="shared" si="105"/>
        <v>12.011206731545439</v>
      </c>
      <c r="CP148" s="72">
        <f t="shared" si="106"/>
        <v>11.972475602305176</v>
      </c>
      <c r="CQ148" s="72">
        <f t="shared" si="107"/>
        <v>11.946255368628425</v>
      </c>
      <c r="CR148" s="72">
        <f t="shared" si="108"/>
        <v>11.920044234095146</v>
      </c>
      <c r="CS148" s="72" t="str">
        <f t="shared" si="109"/>
        <v/>
      </c>
      <c r="CT148" s="72" t="str">
        <f t="shared" si="110"/>
        <v/>
      </c>
      <c r="CU148" s="72" t="str">
        <f t="shared" si="111"/>
        <v/>
      </c>
    </row>
    <row r="149" spans="1:99" x14ac:dyDescent="0.2">
      <c r="A149" s="74">
        <v>114</v>
      </c>
      <c r="B149" s="79">
        <f>IF(AND($B$3&lt;&gt;"",$C$3&lt;&gt;"",$B$4&lt;&gt;"",$C$4&lt;&gt;"",L149&lt;&gt;""),AirMass($B$3,$C$3,$B$4,$C$4,L149),"")</f>
        <v>1.036868230440646</v>
      </c>
      <c r="C149" s="81">
        <f t="shared" si="72"/>
        <v>2458217.325764</v>
      </c>
      <c r="D149" s="93">
        <f t="shared" si="73"/>
        <v>11.430531706111559</v>
      </c>
      <c r="E149" s="97">
        <f t="shared" si="74"/>
        <v>1.6086300683870049E-2</v>
      </c>
      <c r="F149" s="97"/>
      <c r="G149" s="98">
        <f t="shared" si="75"/>
        <v>11.991866762035315</v>
      </c>
      <c r="H149" s="97">
        <f t="shared" si="76"/>
        <v>1.6086300683870049E-2</v>
      </c>
      <c r="I149" s="72"/>
      <c r="J149" s="99">
        <f t="shared" si="77"/>
        <v>6</v>
      </c>
      <c r="K149" s="72"/>
      <c r="L149" s="16">
        <v>2458217.325764</v>
      </c>
      <c r="M149" s="17">
        <v>-10.9614940830014</v>
      </c>
      <c r="N149" s="17">
        <v>-10.271701385595501</v>
      </c>
      <c r="O149" s="17">
        <v>-12.133145814491201</v>
      </c>
      <c r="P149" s="17">
        <v>-11.058859140978599</v>
      </c>
      <c r="Q149" s="17">
        <v>-10.419082695902899</v>
      </c>
      <c r="R149" s="17">
        <v>-11.844693042505501</v>
      </c>
      <c r="S149" s="17">
        <v>-9.9454512923435292</v>
      </c>
      <c r="T149" s="17">
        <v>-9.8104579788788904</v>
      </c>
      <c r="U149" s="17"/>
      <c r="V149" s="17"/>
      <c r="W149" s="17"/>
      <c r="X149" s="70">
        <f t="shared" si="60"/>
        <v>2458217.325764</v>
      </c>
      <c r="Y149" s="17">
        <v>-10.7503786472627</v>
      </c>
      <c r="Z149" s="17">
        <v>-9.7138832379482007</v>
      </c>
      <c r="AA149" s="17">
        <v>-11.749533977893901</v>
      </c>
      <c r="AB149" s="17">
        <v>-10.7012453525704</v>
      </c>
      <c r="AC149" s="17">
        <v>-9.8936278896127998</v>
      </c>
      <c r="AD149" s="17">
        <v>-11.2959200215763</v>
      </c>
      <c r="AE149" s="17">
        <v>-9.5236467604317205</v>
      </c>
      <c r="AF149" s="17">
        <v>-9.4387574701842798</v>
      </c>
      <c r="AG149" s="17"/>
      <c r="AH149" s="17"/>
      <c r="AI149" s="18"/>
      <c r="AJ149" s="70">
        <f t="shared" si="78"/>
        <v>2458217.325764</v>
      </c>
      <c r="AK149" s="17">
        <v>-9.9859854328403195</v>
      </c>
      <c r="AL149" s="17">
        <v>-9.7935233882515806</v>
      </c>
      <c r="AM149" s="17">
        <v>-11.313814740750001</v>
      </c>
      <c r="AN149" s="17">
        <v>-10.173653762829799</v>
      </c>
      <c r="AO149" s="17">
        <v>-9.7187727567428706</v>
      </c>
      <c r="AP149" s="17">
        <v>-11.125029174374699</v>
      </c>
      <c r="AQ149" s="17">
        <v>-9.28913184507417</v>
      </c>
      <c r="AR149" s="17">
        <v>-8.9657374376611791</v>
      </c>
      <c r="AS149" s="17"/>
      <c r="AT149" s="17"/>
      <c r="AU149" s="18"/>
      <c r="AV149" s="72"/>
      <c r="AW149" s="72"/>
      <c r="AX149" s="100">
        <f t="shared" si="61"/>
        <v>23464.537157799783</v>
      </c>
      <c r="AY149" s="100">
        <f t="shared" si="62"/>
        <v>13991.941146517423</v>
      </c>
      <c r="AZ149" s="100">
        <f t="shared" si="63"/>
        <v>72211.925815823648</v>
      </c>
      <c r="BA149" s="100">
        <f t="shared" si="64"/>
        <v>26518.976591495655</v>
      </c>
      <c r="BB149" s="100">
        <f t="shared" si="65"/>
        <v>15405.097902392761</v>
      </c>
      <c r="BC149" s="100">
        <f t="shared" si="66"/>
        <v>57245.999697992527</v>
      </c>
      <c r="BD149" s="100">
        <f t="shared" si="67"/>
        <v>9908.7370917715725</v>
      </c>
      <c r="BE149" s="100">
        <f t="shared" si="68"/>
        <v>8459.6899807399404</v>
      </c>
      <c r="BF149" s="100" t="str">
        <f t="shared" si="69"/>
        <v/>
      </c>
      <c r="BG149" s="100" t="str">
        <f t="shared" si="70"/>
        <v/>
      </c>
      <c r="BH149" s="100" t="str">
        <f t="shared" si="71"/>
        <v/>
      </c>
      <c r="BI149" s="72"/>
      <c r="BJ149" s="72"/>
      <c r="BK149" s="72">
        <f t="shared" si="79"/>
        <v>-10.926029980241301</v>
      </c>
      <c r="BL149" s="72">
        <f t="shared" si="80"/>
        <v>-10.364694924317545</v>
      </c>
      <c r="BM149" s="72">
        <f t="shared" si="81"/>
        <v>-12.146522318311156</v>
      </c>
      <c r="BN149" s="72">
        <f t="shared" si="82"/>
        <v>-11.058891899893464</v>
      </c>
      <c r="BO149" s="72">
        <f t="shared" si="83"/>
        <v>-10.469161156719032</v>
      </c>
      <c r="BP149" s="72">
        <f t="shared" si="84"/>
        <v>-11.894362859853516</v>
      </c>
      <c r="BQ149" s="72">
        <f t="shared" si="85"/>
        <v>-9.9900457636032289</v>
      </c>
      <c r="BR149" s="72">
        <f t="shared" si="86"/>
        <v>-9.8183861197367595</v>
      </c>
      <c r="BS149" s="72" t="str">
        <f t="shared" si="87"/>
        <v/>
      </c>
      <c r="BT149" s="72" t="str">
        <f t="shared" si="88"/>
        <v/>
      </c>
      <c r="BU149" s="72" t="str">
        <f t="shared" si="89"/>
        <v/>
      </c>
      <c r="BV149" s="72"/>
      <c r="BW149" s="72"/>
      <c r="BX149" s="97">
        <f t="shared" si="90"/>
        <v>11.430531706111559</v>
      </c>
      <c r="BY149" s="97">
        <f t="shared" si="91"/>
        <v>1.6086300683870049E-2</v>
      </c>
      <c r="BZ149" s="97">
        <f t="shared" si="92"/>
        <v>11.410492338069854</v>
      </c>
      <c r="CA149" s="97">
        <f t="shared" si="93"/>
        <v>11.444861919652162</v>
      </c>
      <c r="CB149" s="97">
        <f t="shared" si="94"/>
        <v>11.44813117647773</v>
      </c>
      <c r="CC149" s="97">
        <f t="shared" si="95"/>
        <v>11.436332879612214</v>
      </c>
      <c r="CD149" s="97">
        <f t="shared" si="96"/>
        <v>11.412015783361928</v>
      </c>
      <c r="CE149" s="97">
        <f t="shared" si="97"/>
        <v>11.431356139495458</v>
      </c>
      <c r="CF149" s="97" t="str">
        <f t="shared" si="98"/>
        <v/>
      </c>
      <c r="CG149" s="97" t="str">
        <f t="shared" si="99"/>
        <v/>
      </c>
      <c r="CH149" s="97" t="str">
        <f t="shared" si="100"/>
        <v/>
      </c>
      <c r="CI149" s="72"/>
      <c r="CJ149" s="72"/>
      <c r="CK149" s="97">
        <f t="shared" si="101"/>
        <v>11.991866762035315</v>
      </c>
      <c r="CL149" s="97">
        <f t="shared" si="102"/>
        <v>1.6086300683870049E-2</v>
      </c>
      <c r="CM149" s="72">
        <f t="shared" si="103"/>
        <v>11.97182739399361</v>
      </c>
      <c r="CN149" s="72">
        <f t="shared" si="104"/>
        <v>12.006196975575918</v>
      </c>
      <c r="CO149" s="72">
        <f t="shared" si="105"/>
        <v>12.009466232401486</v>
      </c>
      <c r="CP149" s="72">
        <f t="shared" si="106"/>
        <v>11.99766793553597</v>
      </c>
      <c r="CQ149" s="72">
        <f t="shared" si="107"/>
        <v>11.973350839285684</v>
      </c>
      <c r="CR149" s="72">
        <f t="shared" si="108"/>
        <v>11.992691195419214</v>
      </c>
      <c r="CS149" s="72" t="str">
        <f t="shared" si="109"/>
        <v/>
      </c>
      <c r="CT149" s="72" t="str">
        <f t="shared" si="110"/>
        <v/>
      </c>
      <c r="CU149" s="72" t="str">
        <f t="shared" si="111"/>
        <v/>
      </c>
    </row>
    <row r="150" spans="1:99" x14ac:dyDescent="0.2">
      <c r="A150" s="74">
        <v>115</v>
      </c>
      <c r="B150" s="79">
        <f>IF(AND($B$3&lt;&gt;"",$C$3&lt;&gt;"",$B$4&lt;&gt;"",$C$4&lt;&gt;"",L150&lt;&gt;""),AirMass($B$3,$C$3,$B$4,$C$4,L150),"")</f>
        <v>1.0374151211610643</v>
      </c>
      <c r="C150" s="81">
        <f t="shared" si="72"/>
        <v>2458217.326262</v>
      </c>
      <c r="D150" s="93">
        <f t="shared" si="73"/>
        <v>11.439987279992797</v>
      </c>
      <c r="E150" s="97">
        <f t="shared" si="74"/>
        <v>2.3648241110342871E-2</v>
      </c>
      <c r="F150" s="97"/>
      <c r="G150" s="98">
        <f t="shared" si="75"/>
        <v>11.963416310244156</v>
      </c>
      <c r="H150" s="97">
        <f t="shared" si="76"/>
        <v>2.3648241110342874E-2</v>
      </c>
      <c r="I150" s="72"/>
      <c r="J150" s="99">
        <f t="shared" si="77"/>
        <v>6</v>
      </c>
      <c r="K150" s="72"/>
      <c r="L150" s="16">
        <v>2458217.326262</v>
      </c>
      <c r="M150" s="17">
        <v>-10.9567293997353</v>
      </c>
      <c r="N150" s="17">
        <v>-10.3136579807448</v>
      </c>
      <c r="O150" s="17">
        <v>-12.1533939785868</v>
      </c>
      <c r="P150" s="17">
        <v>-11.040286083725301</v>
      </c>
      <c r="Q150" s="17">
        <v>-10.414624081212301</v>
      </c>
      <c r="R150" s="17">
        <v>-11.834109423428</v>
      </c>
      <c r="S150" s="17">
        <v>-9.9761162192160295</v>
      </c>
      <c r="T150" s="17">
        <v>-9.7780402799819406</v>
      </c>
      <c r="U150" s="17"/>
      <c r="V150" s="17"/>
      <c r="W150" s="17"/>
      <c r="X150" s="70">
        <f t="shared" si="60"/>
        <v>2458217.326262</v>
      </c>
      <c r="Y150" s="17">
        <v>-10.729924302740001</v>
      </c>
      <c r="Z150" s="17">
        <v>-9.7080727155576803</v>
      </c>
      <c r="AA150" s="17">
        <v>-11.788438899320001</v>
      </c>
      <c r="AB150" s="17">
        <v>-10.675111541003201</v>
      </c>
      <c r="AC150" s="17">
        <v>-9.9648855485413392</v>
      </c>
      <c r="AD150" s="17">
        <v>-11.316294616579199</v>
      </c>
      <c r="AE150" s="17">
        <v>-9.4843146466986994</v>
      </c>
      <c r="AF150" s="17">
        <v>-9.5657614291269901</v>
      </c>
      <c r="AG150" s="17"/>
      <c r="AH150" s="17"/>
      <c r="AI150" s="18"/>
      <c r="AJ150" s="70">
        <f t="shared" si="78"/>
        <v>2458217.326262</v>
      </c>
      <c r="AK150" s="17">
        <v>-9.8675391636987992</v>
      </c>
      <c r="AL150" s="17">
        <v>-9.6912263209975595</v>
      </c>
      <c r="AM150" s="17">
        <v>-11.3217094032321</v>
      </c>
      <c r="AN150" s="17">
        <v>-10.190417348362301</v>
      </c>
      <c r="AO150" s="17">
        <v>-9.7665525339536003</v>
      </c>
      <c r="AP150" s="17">
        <v>-11.1051977230912</v>
      </c>
      <c r="AQ150" s="17">
        <v>-9.2385799062807497</v>
      </c>
      <c r="AR150" s="17">
        <v>-8.9540234783364099</v>
      </c>
      <c r="AS150" s="17"/>
      <c r="AT150" s="17"/>
      <c r="AU150" s="18"/>
      <c r="AV150" s="72"/>
      <c r="AW150" s="72"/>
      <c r="AX150" s="100">
        <f t="shared" si="61"/>
        <v>23101.894980253175</v>
      </c>
      <c r="AY150" s="100">
        <f t="shared" si="62"/>
        <v>14265.138518901527</v>
      </c>
      <c r="AZ150" s="100">
        <f t="shared" si="63"/>
        <v>73269.579647977938</v>
      </c>
      <c r="BA150" s="100">
        <f t="shared" si="64"/>
        <v>26218.843310985209</v>
      </c>
      <c r="BB150" s="100">
        <f t="shared" si="65"/>
        <v>15334.761946327886</v>
      </c>
      <c r="BC150" s="100">
        <f t="shared" si="66"/>
        <v>56425.559095596916</v>
      </c>
      <c r="BD150" s="100">
        <f t="shared" si="67"/>
        <v>10150.274862922788</v>
      </c>
      <c r="BE150" s="100">
        <f t="shared" si="68"/>
        <v>8051.6921765438456</v>
      </c>
      <c r="BF150" s="100" t="str">
        <f t="shared" si="69"/>
        <v/>
      </c>
      <c r="BG150" s="100" t="str">
        <f t="shared" si="70"/>
        <v/>
      </c>
      <c r="BH150" s="100" t="str">
        <f t="shared" si="71"/>
        <v/>
      </c>
      <c r="BI150" s="72"/>
      <c r="BJ150" s="72"/>
      <c r="BK150" s="72">
        <f t="shared" si="79"/>
        <v>-10.90911901311922</v>
      </c>
      <c r="BL150" s="72">
        <f t="shared" si="80"/>
        <v>-10.385689982867859</v>
      </c>
      <c r="BM150" s="72">
        <f t="shared" si="81"/>
        <v>-12.162309249930928</v>
      </c>
      <c r="BN150" s="72">
        <f t="shared" si="82"/>
        <v>-11.04653382033624</v>
      </c>
      <c r="BO150" s="72">
        <f t="shared" si="83"/>
        <v>-10.464192596182851</v>
      </c>
      <c r="BP150" s="72">
        <f t="shared" si="84"/>
        <v>-11.878689677501644</v>
      </c>
      <c r="BQ150" s="72">
        <f t="shared" si="85"/>
        <v>-10.016194507060119</v>
      </c>
      <c r="BR150" s="72">
        <f t="shared" si="86"/>
        <v>-9.7647179076603194</v>
      </c>
      <c r="BS150" s="72" t="str">
        <f t="shared" si="87"/>
        <v/>
      </c>
      <c r="BT150" s="72" t="str">
        <f t="shared" si="88"/>
        <v/>
      </c>
      <c r="BU150" s="72" t="str">
        <f t="shared" si="89"/>
        <v/>
      </c>
      <c r="BV150" s="72"/>
      <c r="BW150" s="72"/>
      <c r="BX150" s="97">
        <f t="shared" si="90"/>
        <v>11.439987279992797</v>
      </c>
      <c r="BY150" s="97">
        <f t="shared" si="91"/>
        <v>2.3648241110342871E-2</v>
      </c>
      <c r="BZ150" s="97">
        <f t="shared" si="92"/>
        <v>11.443190236811708</v>
      </c>
      <c r="CA150" s="97">
        <f t="shared" si="93"/>
        <v>11.449414807217019</v>
      </c>
      <c r="CB150" s="97">
        <f t="shared" si="94"/>
        <v>11.460073583063631</v>
      </c>
      <c r="CC150" s="97">
        <f t="shared" si="95"/>
        <v>11.437570664382424</v>
      </c>
      <c r="CD150" s="97">
        <f t="shared" si="96"/>
        <v>11.4550754939409</v>
      </c>
      <c r="CE150" s="97">
        <f t="shared" si="97"/>
        <v>11.394598894541099</v>
      </c>
      <c r="CF150" s="97" t="str">
        <f t="shared" si="98"/>
        <v/>
      </c>
      <c r="CG150" s="97" t="str">
        <f t="shared" si="99"/>
        <v/>
      </c>
      <c r="CH150" s="97" t="str">
        <f t="shared" si="100"/>
        <v/>
      </c>
      <c r="CI150" s="72"/>
      <c r="CJ150" s="72"/>
      <c r="CK150" s="97">
        <f t="shared" si="101"/>
        <v>11.963416310244156</v>
      </c>
      <c r="CL150" s="97">
        <f t="shared" si="102"/>
        <v>2.3648241110342874E-2</v>
      </c>
      <c r="CM150" s="72">
        <f t="shared" si="103"/>
        <v>11.966619267063068</v>
      </c>
      <c r="CN150" s="72">
        <f t="shared" si="104"/>
        <v>11.97284383746838</v>
      </c>
      <c r="CO150" s="72">
        <f t="shared" si="105"/>
        <v>11.983502613314991</v>
      </c>
      <c r="CP150" s="72">
        <f t="shared" si="106"/>
        <v>11.960999694633784</v>
      </c>
      <c r="CQ150" s="72">
        <f t="shared" si="107"/>
        <v>11.97850452419226</v>
      </c>
      <c r="CR150" s="72">
        <f t="shared" si="108"/>
        <v>11.91802792479246</v>
      </c>
      <c r="CS150" s="72" t="str">
        <f t="shared" si="109"/>
        <v/>
      </c>
      <c r="CT150" s="72" t="str">
        <f t="shared" si="110"/>
        <v/>
      </c>
      <c r="CU150" s="72" t="str">
        <f t="shared" si="111"/>
        <v/>
      </c>
    </row>
    <row r="151" spans="1:99" x14ac:dyDescent="0.2">
      <c r="A151" s="74">
        <v>116</v>
      </c>
      <c r="B151" s="79">
        <f>IF(AND($B$3&lt;&gt;"",$C$3&lt;&gt;"",$B$4&lt;&gt;"",$C$4&lt;&gt;"",L151&lt;&gt;""),AirMass($B$3,$C$3,$B$4,$C$4,L151),"")</f>
        <v>1.0379671079828943</v>
      </c>
      <c r="C151" s="81">
        <f t="shared" si="72"/>
        <v>2458217.3267589998</v>
      </c>
      <c r="D151" s="93">
        <f t="shared" si="73"/>
        <v>11.425973809908998</v>
      </c>
      <c r="E151" s="97">
        <f t="shared" si="74"/>
        <v>1.3087207576615533E-2</v>
      </c>
      <c r="F151" s="97"/>
      <c r="G151" s="98">
        <f t="shared" si="75"/>
        <v>11.989144023852591</v>
      </c>
      <c r="H151" s="97">
        <f t="shared" si="76"/>
        <v>1.3087207576615533E-2</v>
      </c>
      <c r="I151" s="72"/>
      <c r="J151" s="99">
        <f t="shared" si="77"/>
        <v>6</v>
      </c>
      <c r="K151" s="72"/>
      <c r="L151" s="16">
        <v>2458217.3267589998</v>
      </c>
      <c r="M151" s="17">
        <v>-10.9511440242666</v>
      </c>
      <c r="N151" s="17">
        <v>-10.280177509004</v>
      </c>
      <c r="O151" s="17">
        <v>-12.1555727777874</v>
      </c>
      <c r="P151" s="17">
        <v>-11.0212065409623</v>
      </c>
      <c r="Q151" s="17">
        <v>-10.3676399237673</v>
      </c>
      <c r="R151" s="17">
        <v>-11.8418498490809</v>
      </c>
      <c r="S151" s="17">
        <v>-9.9651958801038703</v>
      </c>
      <c r="T151" s="17">
        <v>-9.7989759606879208</v>
      </c>
      <c r="U151" s="17"/>
      <c r="V151" s="17"/>
      <c r="W151" s="17"/>
      <c r="X151" s="70">
        <f t="shared" si="60"/>
        <v>2458217.3267589998</v>
      </c>
      <c r="Y151" s="17">
        <v>-10.7508928836714</v>
      </c>
      <c r="Z151" s="17">
        <v>-9.7740086956044401</v>
      </c>
      <c r="AA151" s="17">
        <v>-11.7505646853249</v>
      </c>
      <c r="AB151" s="17">
        <v>-10.6443338266571</v>
      </c>
      <c r="AC151" s="17">
        <v>-9.9041535228351592</v>
      </c>
      <c r="AD151" s="17">
        <v>-11.322600650447299</v>
      </c>
      <c r="AE151" s="17">
        <v>-9.4228690727707498</v>
      </c>
      <c r="AF151" s="17">
        <v>-9.5165531579592901</v>
      </c>
      <c r="AG151" s="17"/>
      <c r="AH151" s="17"/>
      <c r="AI151" s="18"/>
      <c r="AJ151" s="70">
        <f t="shared" si="78"/>
        <v>2458217.3267589998</v>
      </c>
      <c r="AK151" s="17">
        <v>-10.004005770740299</v>
      </c>
      <c r="AL151" s="17">
        <v>-9.7338963689232205</v>
      </c>
      <c r="AM151" s="17">
        <v>-11.297266933196701</v>
      </c>
      <c r="AN151" s="17">
        <v>-10.2328239114947</v>
      </c>
      <c r="AO151" s="17">
        <v>-9.7649183121676195</v>
      </c>
      <c r="AP151" s="17">
        <v>-11.104965547413901</v>
      </c>
      <c r="AQ151" s="17">
        <v>-9.1490416339899792</v>
      </c>
      <c r="AR151" s="17">
        <v>-8.8905317240921899</v>
      </c>
      <c r="AS151" s="17"/>
      <c r="AT151" s="17"/>
      <c r="AU151" s="18"/>
      <c r="AV151" s="72"/>
      <c r="AW151" s="72"/>
      <c r="AX151" s="100">
        <f t="shared" si="61"/>
        <v>23286.199137400603</v>
      </c>
      <c r="AY151" s="100">
        <f t="shared" si="62"/>
        <v>13862.147688094634</v>
      </c>
      <c r="AZ151" s="100">
        <f t="shared" si="63"/>
        <v>73526.66348163315</v>
      </c>
      <c r="BA151" s="100">
        <f t="shared" si="64"/>
        <v>26022.389948090677</v>
      </c>
      <c r="BB151" s="100">
        <f t="shared" si="65"/>
        <v>14815.374438289264</v>
      </c>
      <c r="BC151" s="100">
        <f t="shared" si="66"/>
        <v>56772.07073674642</v>
      </c>
      <c r="BD151" s="100">
        <f t="shared" si="67"/>
        <v>9993.3307605814025</v>
      </c>
      <c r="BE151" s="100">
        <f t="shared" si="68"/>
        <v>8199.344193986848</v>
      </c>
      <c r="BF151" s="100" t="str">
        <f t="shared" si="69"/>
        <v/>
      </c>
      <c r="BG151" s="100" t="str">
        <f t="shared" si="70"/>
        <v/>
      </c>
      <c r="BH151" s="100" t="str">
        <f t="shared" si="71"/>
        <v/>
      </c>
      <c r="BI151" s="72"/>
      <c r="BJ151" s="72"/>
      <c r="BK151" s="72">
        <f t="shared" si="79"/>
        <v>-10.917746517776985</v>
      </c>
      <c r="BL151" s="72">
        <f t="shared" si="80"/>
        <v>-10.354576303833392</v>
      </c>
      <c r="BM151" s="72">
        <f t="shared" si="81"/>
        <v>-12.166112147134154</v>
      </c>
      <c r="BN151" s="72">
        <f t="shared" si="82"/>
        <v>-11.038367951317481</v>
      </c>
      <c r="BO151" s="72">
        <f t="shared" si="83"/>
        <v>-10.426781580381867</v>
      </c>
      <c r="BP151" s="72">
        <f t="shared" si="84"/>
        <v>-11.885336838044653</v>
      </c>
      <c r="BQ151" s="72">
        <f t="shared" si="85"/>
        <v>-9.9992756549621227</v>
      </c>
      <c r="BR151" s="72">
        <f t="shared" si="86"/>
        <v>-9.7844477942756125</v>
      </c>
      <c r="BS151" s="72" t="str">
        <f t="shared" si="87"/>
        <v/>
      </c>
      <c r="BT151" s="72" t="str">
        <f t="shared" si="88"/>
        <v/>
      </c>
      <c r="BU151" s="72" t="str">
        <f t="shared" si="89"/>
        <v/>
      </c>
      <c r="BV151" s="72"/>
      <c r="BW151" s="72"/>
      <c r="BX151" s="97">
        <f t="shared" si="90"/>
        <v>11.425973809908998</v>
      </c>
      <c r="BY151" s="97">
        <f t="shared" si="91"/>
        <v>1.3087207576615533E-2</v>
      </c>
      <c r="BZ151" s="97">
        <f t="shared" si="92"/>
        <v>11.438365629357168</v>
      </c>
      <c r="CA151" s="97">
        <f t="shared" si="93"/>
        <v>11.432621433540495</v>
      </c>
      <c r="CB151" s="97">
        <f t="shared" si="94"/>
        <v>11.414035062604881</v>
      </c>
      <c r="CC151" s="97">
        <f t="shared" si="95"/>
        <v>11.435590320267668</v>
      </c>
      <c r="CD151" s="97">
        <f t="shared" si="96"/>
        <v>11.429529137185138</v>
      </c>
      <c r="CE151" s="97">
        <f t="shared" si="97"/>
        <v>11.405701276498627</v>
      </c>
      <c r="CF151" s="97" t="str">
        <f t="shared" si="98"/>
        <v/>
      </c>
      <c r="CG151" s="97" t="str">
        <f t="shared" si="99"/>
        <v/>
      </c>
      <c r="CH151" s="97" t="str">
        <f t="shared" si="100"/>
        <v/>
      </c>
      <c r="CI151" s="72"/>
      <c r="CJ151" s="72"/>
      <c r="CK151" s="97">
        <f t="shared" si="101"/>
        <v>11.989144023852591</v>
      </c>
      <c r="CL151" s="97">
        <f t="shared" si="102"/>
        <v>1.3087207576615533E-2</v>
      </c>
      <c r="CM151" s="72">
        <f t="shared" si="103"/>
        <v>12.001535843300761</v>
      </c>
      <c r="CN151" s="72">
        <f t="shared" si="104"/>
        <v>11.995791647484088</v>
      </c>
      <c r="CO151" s="72">
        <f t="shared" si="105"/>
        <v>11.977205276548474</v>
      </c>
      <c r="CP151" s="72">
        <f t="shared" si="106"/>
        <v>11.998760534211261</v>
      </c>
      <c r="CQ151" s="72">
        <f t="shared" si="107"/>
        <v>11.992699351128731</v>
      </c>
      <c r="CR151" s="72">
        <f t="shared" si="108"/>
        <v>11.96887149044222</v>
      </c>
      <c r="CS151" s="72" t="str">
        <f t="shared" si="109"/>
        <v/>
      </c>
      <c r="CT151" s="72" t="str">
        <f t="shared" si="110"/>
        <v/>
      </c>
      <c r="CU151" s="72" t="str">
        <f t="shared" si="111"/>
        <v/>
      </c>
    </row>
    <row r="152" spans="1:99" x14ac:dyDescent="0.2">
      <c r="A152" s="74">
        <v>117</v>
      </c>
      <c r="B152" s="79">
        <f>IF(AND($B$3&lt;&gt;"",$C$3&lt;&gt;"",$B$4&lt;&gt;"",$C$4&lt;&gt;"",L152&lt;&gt;""),AirMass($B$3,$C$3,$B$4,$C$4,L152),"")</f>
        <v>1.0385242008074109</v>
      </c>
      <c r="C152" s="81">
        <f t="shared" si="72"/>
        <v>2458217.3272569999</v>
      </c>
      <c r="D152" s="93">
        <f t="shared" si="73"/>
        <v>11.401257705493881</v>
      </c>
      <c r="E152" s="97">
        <f t="shared" si="74"/>
        <v>1.5471986909088313E-2</v>
      </c>
      <c r="F152" s="97"/>
      <c r="G152" s="98">
        <f t="shared" si="75"/>
        <v>11.983383611726032</v>
      </c>
      <c r="H152" s="97">
        <f t="shared" si="76"/>
        <v>1.5471986909088312E-2</v>
      </c>
      <c r="I152" s="72"/>
      <c r="J152" s="99">
        <f t="shared" si="77"/>
        <v>6</v>
      </c>
      <c r="K152" s="72"/>
      <c r="L152" s="16">
        <v>2458217.3272569999</v>
      </c>
      <c r="M152" s="17">
        <v>-10.969092457608401</v>
      </c>
      <c r="N152" s="17">
        <v>-10.302621272336699</v>
      </c>
      <c r="O152" s="17">
        <v>-12.1411616083673</v>
      </c>
      <c r="P152" s="17">
        <v>-11.043936746568701</v>
      </c>
      <c r="Q152" s="17">
        <v>-10.409554089798</v>
      </c>
      <c r="R152" s="17">
        <v>-11.8380395082128</v>
      </c>
      <c r="S152" s="17">
        <v>-9.9144529838628905</v>
      </c>
      <c r="T152" s="17">
        <v>-9.8396234833023506</v>
      </c>
      <c r="U152" s="17"/>
      <c r="V152" s="17"/>
      <c r="W152" s="17"/>
      <c r="X152" s="70">
        <f t="shared" si="60"/>
        <v>2458217.3272569999</v>
      </c>
      <c r="Y152" s="17">
        <v>-10.7066310138737</v>
      </c>
      <c r="Z152" s="17">
        <v>-9.7069307521434691</v>
      </c>
      <c r="AA152" s="17">
        <v>-11.756461401745399</v>
      </c>
      <c r="AB152" s="17">
        <v>-10.668253380920699</v>
      </c>
      <c r="AC152" s="17">
        <v>-9.8822421392604092</v>
      </c>
      <c r="AD152" s="17">
        <v>-11.318803050297699</v>
      </c>
      <c r="AE152" s="17">
        <v>-9.4406919590547105</v>
      </c>
      <c r="AF152" s="17">
        <v>-9.6276690146692303</v>
      </c>
      <c r="AG152" s="17"/>
      <c r="AH152" s="17"/>
      <c r="AI152" s="18"/>
      <c r="AJ152" s="70">
        <f t="shared" si="78"/>
        <v>2458217.3272569999</v>
      </c>
      <c r="AK152" s="17">
        <v>-10.013242241029801</v>
      </c>
      <c r="AL152" s="17">
        <v>-9.6146841622018293</v>
      </c>
      <c r="AM152" s="17">
        <v>-11.3175279128287</v>
      </c>
      <c r="AN152" s="17">
        <v>-10.1649620995791</v>
      </c>
      <c r="AO152" s="17">
        <v>-9.7135531841504097</v>
      </c>
      <c r="AP152" s="17">
        <v>-11.0902087557683</v>
      </c>
      <c r="AQ152" s="17">
        <v>-9.3112697053294493</v>
      </c>
      <c r="AR152" s="17">
        <v>-8.8142504278182496</v>
      </c>
      <c r="AS152" s="17"/>
      <c r="AT152" s="17"/>
      <c r="AU152" s="18"/>
      <c r="AV152" s="72"/>
      <c r="AW152" s="72"/>
      <c r="AX152" s="100">
        <f t="shared" si="61"/>
        <v>23873.303193611715</v>
      </c>
      <c r="AY152" s="100">
        <f t="shared" si="62"/>
        <v>13965.682073471689</v>
      </c>
      <c r="AZ152" s="100">
        <f t="shared" si="63"/>
        <v>72713.790068331189</v>
      </c>
      <c r="BA152" s="100">
        <f t="shared" si="64"/>
        <v>26240.501193470423</v>
      </c>
      <c r="BB152" s="100">
        <f t="shared" si="65"/>
        <v>15283.416605622135</v>
      </c>
      <c r="BC152" s="100">
        <f t="shared" si="66"/>
        <v>56483.441177170971</v>
      </c>
      <c r="BD152" s="100">
        <f t="shared" si="67"/>
        <v>9770.3247810822213</v>
      </c>
      <c r="BE152" s="100">
        <f t="shared" si="68"/>
        <v>8299.5408633271109</v>
      </c>
      <c r="BF152" s="100" t="str">
        <f t="shared" si="69"/>
        <v/>
      </c>
      <c r="BG152" s="100" t="str">
        <f t="shared" si="70"/>
        <v/>
      </c>
      <c r="BH152" s="100" t="str">
        <f t="shared" si="71"/>
        <v/>
      </c>
      <c r="BI152" s="72"/>
      <c r="BJ152" s="72"/>
      <c r="BK152" s="72">
        <f t="shared" si="79"/>
        <v>-10.944781284164179</v>
      </c>
      <c r="BL152" s="72">
        <f t="shared" si="80"/>
        <v>-10.362655377932031</v>
      </c>
      <c r="BM152" s="72">
        <f t="shared" si="81"/>
        <v>-12.15404195502405</v>
      </c>
      <c r="BN152" s="72">
        <f t="shared" si="82"/>
        <v>-11.047430314514378</v>
      </c>
      <c r="BO152" s="72">
        <f t="shared" si="83"/>
        <v>-10.460551128907928</v>
      </c>
      <c r="BP152" s="72">
        <f t="shared" si="84"/>
        <v>-11.879802869132517</v>
      </c>
      <c r="BQ152" s="72">
        <f t="shared" si="85"/>
        <v>-9.9747725014892143</v>
      </c>
      <c r="BR152" s="72">
        <f t="shared" si="86"/>
        <v>-9.7976351688802854</v>
      </c>
      <c r="BS152" s="72" t="str">
        <f t="shared" si="87"/>
        <v/>
      </c>
      <c r="BT152" s="72" t="str">
        <f t="shared" si="88"/>
        <v/>
      </c>
      <c r="BU152" s="72" t="str">
        <f t="shared" si="89"/>
        <v/>
      </c>
      <c r="BV152" s="72"/>
      <c r="BW152" s="72"/>
      <c r="BX152" s="97">
        <f t="shared" si="90"/>
        <v>11.401257705493881</v>
      </c>
      <c r="BY152" s="97">
        <f t="shared" si="91"/>
        <v>1.5471986909088313E-2</v>
      </c>
      <c r="BZ152" s="97">
        <f t="shared" si="92"/>
        <v>11.399260670859871</v>
      </c>
      <c r="CA152" s="97">
        <f t="shared" si="93"/>
        <v>11.414649030350198</v>
      </c>
      <c r="CB152" s="97">
        <f t="shared" si="94"/>
        <v>11.420769844743749</v>
      </c>
      <c r="CC152" s="97">
        <f t="shared" si="95"/>
        <v>11.403021584968338</v>
      </c>
      <c r="CD152" s="97">
        <f t="shared" si="96"/>
        <v>11.377991217325036</v>
      </c>
      <c r="CE152" s="97">
        <f t="shared" si="97"/>
        <v>11.391853884716106</v>
      </c>
      <c r="CF152" s="97" t="str">
        <f t="shared" si="98"/>
        <v/>
      </c>
      <c r="CG152" s="97" t="str">
        <f t="shared" si="99"/>
        <v/>
      </c>
      <c r="CH152" s="97" t="str">
        <f t="shared" si="100"/>
        <v/>
      </c>
      <c r="CI152" s="72"/>
      <c r="CJ152" s="72"/>
      <c r="CK152" s="97">
        <f t="shared" si="101"/>
        <v>11.983383611726032</v>
      </c>
      <c r="CL152" s="97">
        <f t="shared" si="102"/>
        <v>1.5471986909088312E-2</v>
      </c>
      <c r="CM152" s="72">
        <f t="shared" si="103"/>
        <v>11.981386577092019</v>
      </c>
      <c r="CN152" s="72">
        <f t="shared" si="104"/>
        <v>11.996774936582346</v>
      </c>
      <c r="CO152" s="72">
        <f t="shared" si="105"/>
        <v>12.002895750975897</v>
      </c>
      <c r="CP152" s="72">
        <f t="shared" si="106"/>
        <v>11.985147491200486</v>
      </c>
      <c r="CQ152" s="72">
        <f t="shared" si="107"/>
        <v>11.960117123557184</v>
      </c>
      <c r="CR152" s="72">
        <f t="shared" si="108"/>
        <v>11.973979790948254</v>
      </c>
      <c r="CS152" s="72" t="str">
        <f t="shared" si="109"/>
        <v/>
      </c>
      <c r="CT152" s="72" t="str">
        <f t="shared" si="110"/>
        <v/>
      </c>
      <c r="CU152" s="72" t="str">
        <f t="shared" si="111"/>
        <v/>
      </c>
    </row>
    <row r="153" spans="1:99" x14ac:dyDescent="0.2">
      <c r="A153" s="74">
        <v>118</v>
      </c>
      <c r="B153" s="79">
        <f>IF(AND($B$3&lt;&gt;"",$C$3&lt;&gt;"",$B$4&lt;&gt;"",$C$4&lt;&gt;"",L153&lt;&gt;""),AirMass($B$3,$C$3,$B$4,$C$4,L153),"")</f>
        <v>1.0390864096341597</v>
      </c>
      <c r="C153" s="81">
        <f t="shared" si="72"/>
        <v>2458217.327755</v>
      </c>
      <c r="D153" s="93">
        <f t="shared" si="73"/>
        <v>11.443092338648858</v>
      </c>
      <c r="E153" s="97">
        <f t="shared" si="74"/>
        <v>1.0089304827855944E-2</v>
      </c>
      <c r="F153" s="97"/>
      <c r="G153" s="98">
        <f t="shared" si="75"/>
        <v>12.031202224501159</v>
      </c>
      <c r="H153" s="97">
        <f t="shared" si="76"/>
        <v>1.0089304827855944E-2</v>
      </c>
      <c r="I153" s="72"/>
      <c r="J153" s="99">
        <f t="shared" si="77"/>
        <v>6</v>
      </c>
      <c r="K153" s="72"/>
      <c r="L153" s="16">
        <v>2458217.327755</v>
      </c>
      <c r="M153" s="17">
        <v>-10.9565653816734</v>
      </c>
      <c r="N153" s="17">
        <v>-10.263018559238599</v>
      </c>
      <c r="O153" s="17">
        <v>-12.159680843112501</v>
      </c>
      <c r="P153" s="17">
        <v>-11.04538775494</v>
      </c>
      <c r="Q153" s="17">
        <v>-10.4130932970446</v>
      </c>
      <c r="R153" s="17">
        <v>-11.8524514696976</v>
      </c>
      <c r="S153" s="17">
        <v>-9.9505906738770005</v>
      </c>
      <c r="T153" s="17">
        <v>-9.8318503943304307</v>
      </c>
      <c r="U153" s="17"/>
      <c r="V153" s="17"/>
      <c r="W153" s="17"/>
      <c r="X153" s="70">
        <f t="shared" si="60"/>
        <v>2458217.327755</v>
      </c>
      <c r="Y153" s="17">
        <v>-10.7347575018205</v>
      </c>
      <c r="Z153" s="17">
        <v>-9.7491373822058307</v>
      </c>
      <c r="AA153" s="17">
        <v>-11.775576851110999</v>
      </c>
      <c r="AB153" s="17">
        <v>-10.6891675886149</v>
      </c>
      <c r="AC153" s="17">
        <v>-9.9572714903585098</v>
      </c>
      <c r="AD153" s="17">
        <v>-11.344431832366899</v>
      </c>
      <c r="AE153" s="17">
        <v>-9.4062168646390205</v>
      </c>
      <c r="AF153" s="17">
        <v>-9.4273245967612702</v>
      </c>
      <c r="AG153" s="17"/>
      <c r="AH153" s="17"/>
      <c r="AI153" s="18"/>
      <c r="AJ153" s="70">
        <f t="shared" si="78"/>
        <v>2458217.327755</v>
      </c>
      <c r="AK153" s="17">
        <v>-9.9590302963018704</v>
      </c>
      <c r="AL153" s="17">
        <v>-9.6807468679159197</v>
      </c>
      <c r="AM153" s="17">
        <v>-11.3048243250994</v>
      </c>
      <c r="AN153" s="17">
        <v>-10.188170488028099</v>
      </c>
      <c r="AO153" s="17">
        <v>-9.7700525133117093</v>
      </c>
      <c r="AP153" s="17">
        <v>-11.0998861513345</v>
      </c>
      <c r="AQ153" s="17">
        <v>-9.2462423391829294</v>
      </c>
      <c r="AR153" s="17">
        <v>-8.9601256989297102</v>
      </c>
      <c r="AS153" s="17"/>
      <c r="AT153" s="17"/>
      <c r="AU153" s="18"/>
      <c r="AV153" s="72"/>
      <c r="AW153" s="72"/>
      <c r="AX153" s="100">
        <f t="shared" si="61"/>
        <v>23333.103450938463</v>
      </c>
      <c r="AY153" s="100">
        <f t="shared" si="62"/>
        <v>13574.647230077291</v>
      </c>
      <c r="AZ153" s="100">
        <f t="shared" si="63"/>
        <v>73644.509917801945</v>
      </c>
      <c r="BA153" s="100">
        <f t="shared" si="64"/>
        <v>26285.257528969021</v>
      </c>
      <c r="BB153" s="100">
        <f t="shared" si="65"/>
        <v>15336.051656588605</v>
      </c>
      <c r="BC153" s="100">
        <f t="shared" si="66"/>
        <v>57128.494561291191</v>
      </c>
      <c r="BD153" s="100">
        <f t="shared" si="67"/>
        <v>10020.412941824241</v>
      </c>
      <c r="BE153" s="100">
        <f t="shared" si="68"/>
        <v>8632.8079138363337</v>
      </c>
      <c r="BF153" s="100" t="str">
        <f t="shared" si="69"/>
        <v/>
      </c>
      <c r="BG153" s="100" t="str">
        <f t="shared" si="70"/>
        <v/>
      </c>
      <c r="BH153" s="100" t="str">
        <f t="shared" si="71"/>
        <v/>
      </c>
      <c r="BI153" s="72"/>
      <c r="BJ153" s="72"/>
      <c r="BK153" s="72">
        <f t="shared" si="79"/>
        <v>-10.919931266399265</v>
      </c>
      <c r="BL153" s="72">
        <f t="shared" si="80"/>
        <v>-10.331821380546963</v>
      </c>
      <c r="BM153" s="72">
        <f t="shared" si="81"/>
        <v>-12.167850941039802</v>
      </c>
      <c r="BN153" s="72">
        <f t="shared" si="82"/>
        <v>-11.049280590903923</v>
      </c>
      <c r="BO153" s="72">
        <f t="shared" si="83"/>
        <v>-10.464283906778171</v>
      </c>
      <c r="BP153" s="72">
        <f t="shared" si="84"/>
        <v>-11.892131949424151</v>
      </c>
      <c r="BQ153" s="72">
        <f t="shared" si="85"/>
        <v>-10.002214048004788</v>
      </c>
      <c r="BR153" s="72">
        <f t="shared" si="86"/>
        <v>-9.8403801941379001</v>
      </c>
      <c r="BS153" s="72" t="str">
        <f t="shared" si="87"/>
        <v/>
      </c>
      <c r="BT153" s="72" t="str">
        <f t="shared" si="88"/>
        <v/>
      </c>
      <c r="BU153" s="72" t="str">
        <f t="shared" si="89"/>
        <v/>
      </c>
      <c r="BV153" s="72"/>
      <c r="BW153" s="72"/>
      <c r="BX153" s="97">
        <f t="shared" si="90"/>
        <v>11.443092338648858</v>
      </c>
      <c r="BY153" s="97">
        <f t="shared" si="91"/>
        <v>1.0089304827855944E-2</v>
      </c>
      <c r="BZ153" s="97">
        <f t="shared" si="92"/>
        <v>11.437919674640536</v>
      </c>
      <c r="CA153" s="97">
        <f t="shared" si="93"/>
        <v>11.441349324504657</v>
      </c>
      <c r="CB153" s="97">
        <f t="shared" si="94"/>
        <v>11.449352640378905</v>
      </c>
      <c r="CC153" s="97">
        <f t="shared" si="95"/>
        <v>11.440200683024885</v>
      </c>
      <c r="CD153" s="97">
        <f t="shared" si="96"/>
        <v>11.430282781605523</v>
      </c>
      <c r="CE153" s="97">
        <f t="shared" si="97"/>
        <v>11.459448927738634</v>
      </c>
      <c r="CF153" s="97" t="str">
        <f t="shared" si="98"/>
        <v/>
      </c>
      <c r="CG153" s="97" t="str">
        <f t="shared" si="99"/>
        <v/>
      </c>
      <c r="CH153" s="97" t="str">
        <f t="shared" si="100"/>
        <v/>
      </c>
      <c r="CI153" s="72"/>
      <c r="CJ153" s="72"/>
      <c r="CK153" s="97">
        <f t="shared" si="101"/>
        <v>12.031202224501159</v>
      </c>
      <c r="CL153" s="97">
        <f t="shared" si="102"/>
        <v>1.0089304827855944E-2</v>
      </c>
      <c r="CM153" s="72">
        <f t="shared" si="103"/>
        <v>12.026029560492839</v>
      </c>
      <c r="CN153" s="72">
        <f t="shared" si="104"/>
        <v>12.02945921035696</v>
      </c>
      <c r="CO153" s="72">
        <f t="shared" si="105"/>
        <v>12.037462526231208</v>
      </c>
      <c r="CP153" s="72">
        <f t="shared" si="106"/>
        <v>12.028310568877188</v>
      </c>
      <c r="CQ153" s="72">
        <f t="shared" si="107"/>
        <v>12.018392667457826</v>
      </c>
      <c r="CR153" s="72">
        <f t="shared" si="108"/>
        <v>12.047558813590937</v>
      </c>
      <c r="CS153" s="72" t="str">
        <f t="shared" si="109"/>
        <v/>
      </c>
      <c r="CT153" s="72" t="str">
        <f t="shared" si="110"/>
        <v/>
      </c>
      <c r="CU153" s="72" t="str">
        <f t="shared" si="111"/>
        <v/>
      </c>
    </row>
    <row r="154" spans="1:99" x14ac:dyDescent="0.2">
      <c r="A154" s="74">
        <v>119</v>
      </c>
      <c r="B154" s="79">
        <f>IF(AND($B$3&lt;&gt;"",$C$3&lt;&gt;"",$B$4&lt;&gt;"",$C$4&lt;&gt;"",L154&lt;&gt;""),AirMass($B$3,$C$3,$B$4,$C$4,L154),"")</f>
        <v>1.0396537445613172</v>
      </c>
      <c r="C154" s="81">
        <f t="shared" si="72"/>
        <v>2458217.3282519998</v>
      </c>
      <c r="D154" s="93">
        <f t="shared" si="73"/>
        <v>11.45779810468386</v>
      </c>
      <c r="E154" s="97">
        <f t="shared" si="74"/>
        <v>1.240709842673348E-2</v>
      </c>
      <c r="F154" s="97"/>
      <c r="G154" s="98">
        <f t="shared" si="75"/>
        <v>11.99096749068663</v>
      </c>
      <c r="H154" s="97">
        <f t="shared" si="76"/>
        <v>1.240709842673348E-2</v>
      </c>
      <c r="I154" s="72"/>
      <c r="J154" s="99">
        <f t="shared" si="77"/>
        <v>6</v>
      </c>
      <c r="K154" s="72"/>
      <c r="L154" s="16">
        <v>2458217.3282519998</v>
      </c>
      <c r="M154" s="17">
        <v>-10.9410199793061</v>
      </c>
      <c r="N154" s="17">
        <v>-10.2812286757386</v>
      </c>
      <c r="O154" s="17">
        <v>-12.1605217792186</v>
      </c>
      <c r="P154" s="17">
        <v>-11.0300414105606</v>
      </c>
      <c r="Q154" s="17">
        <v>-10.3917000328277</v>
      </c>
      <c r="R154" s="17">
        <v>-11.834238550547701</v>
      </c>
      <c r="S154" s="17">
        <v>-9.95900658766144</v>
      </c>
      <c r="T154" s="17">
        <v>-9.8334012849330694</v>
      </c>
      <c r="U154" s="17"/>
      <c r="V154" s="17"/>
      <c r="W154" s="17"/>
      <c r="X154" s="70">
        <f t="shared" si="60"/>
        <v>2458217.3282519998</v>
      </c>
      <c r="Y154" s="17">
        <v>-10.7581894409299</v>
      </c>
      <c r="Z154" s="17">
        <v>-9.7406501077580199</v>
      </c>
      <c r="AA154" s="17">
        <v>-11.7745737639788</v>
      </c>
      <c r="AB154" s="17">
        <v>-10.725500216692099</v>
      </c>
      <c r="AC154" s="17">
        <v>-9.9567371877412594</v>
      </c>
      <c r="AD154" s="17">
        <v>-11.3291713191912</v>
      </c>
      <c r="AE154" s="17">
        <v>-9.48421642701439</v>
      </c>
      <c r="AF154" s="17">
        <v>-9.5283280965448096</v>
      </c>
      <c r="AG154" s="17"/>
      <c r="AH154" s="17"/>
      <c r="AI154" s="18"/>
      <c r="AJ154" s="70">
        <f t="shared" si="78"/>
        <v>2458217.3282519998</v>
      </c>
      <c r="AK154" s="17">
        <v>-9.8692933151476101</v>
      </c>
      <c r="AL154" s="17">
        <v>-9.7086489474621196</v>
      </c>
      <c r="AM154" s="17">
        <v>-11.291470415553</v>
      </c>
      <c r="AN154" s="17">
        <v>-10.230453424710101</v>
      </c>
      <c r="AO154" s="17">
        <v>-9.6499836566788506</v>
      </c>
      <c r="AP154" s="17">
        <v>-11.1141710938151</v>
      </c>
      <c r="AQ154" s="17">
        <v>-9.1521215055154403</v>
      </c>
      <c r="AR154" s="17">
        <v>-8.9217457135254197</v>
      </c>
      <c r="AS154" s="17"/>
      <c r="AT154" s="17"/>
      <c r="AU154" s="18"/>
      <c r="AV154" s="72"/>
      <c r="AW154" s="72"/>
      <c r="AX154" s="100">
        <f t="shared" si="61"/>
        <v>22656.811778120664</v>
      </c>
      <c r="AY154" s="100">
        <f t="shared" si="62"/>
        <v>13865.35656113187</v>
      </c>
      <c r="AZ154" s="100">
        <f t="shared" si="63"/>
        <v>73578.788110563095</v>
      </c>
      <c r="BA154" s="100">
        <f t="shared" si="64"/>
        <v>25942.770694330491</v>
      </c>
      <c r="BB154" s="100">
        <f t="shared" si="65"/>
        <v>14776.943499550849</v>
      </c>
      <c r="BC154" s="100">
        <f t="shared" si="66"/>
        <v>56426.502167430881</v>
      </c>
      <c r="BD154" s="100">
        <f t="shared" si="67"/>
        <v>9874.378211836407</v>
      </c>
      <c r="BE154" s="100">
        <f t="shared" si="68"/>
        <v>8487.1473911423618</v>
      </c>
      <c r="BF154" s="100" t="str">
        <f t="shared" si="69"/>
        <v/>
      </c>
      <c r="BG154" s="100" t="str">
        <f t="shared" si="70"/>
        <v/>
      </c>
      <c r="BH154" s="100" t="str">
        <f t="shared" si="71"/>
        <v/>
      </c>
      <c r="BI154" s="72"/>
      <c r="BJ154" s="72"/>
      <c r="BK154" s="72">
        <f t="shared" si="79"/>
        <v>-10.887996991909166</v>
      </c>
      <c r="BL154" s="72">
        <f t="shared" si="80"/>
        <v>-10.354827605906396</v>
      </c>
      <c r="BM154" s="72">
        <f t="shared" si="81"/>
        <v>-12.166881576119209</v>
      </c>
      <c r="BN154" s="72">
        <f t="shared" si="82"/>
        <v>-11.035040892458074</v>
      </c>
      <c r="BO154" s="72">
        <f t="shared" si="83"/>
        <v>-10.423961531941144</v>
      </c>
      <c r="BP154" s="72">
        <f t="shared" si="84"/>
        <v>-11.878707823864632</v>
      </c>
      <c r="BQ154" s="72">
        <f t="shared" si="85"/>
        <v>-9.9862743942474239</v>
      </c>
      <c r="BR154" s="72">
        <f t="shared" si="86"/>
        <v>-9.8219043609276664</v>
      </c>
      <c r="BS154" s="72" t="str">
        <f t="shared" si="87"/>
        <v/>
      </c>
      <c r="BT154" s="72" t="str">
        <f t="shared" si="88"/>
        <v/>
      </c>
      <c r="BU154" s="72" t="str">
        <f t="shared" si="89"/>
        <v/>
      </c>
      <c r="BV154" s="72"/>
      <c r="BW154" s="72"/>
      <c r="BX154" s="97">
        <f t="shared" si="90"/>
        <v>11.45779810468386</v>
      </c>
      <c r="BY154" s="97">
        <f t="shared" si="91"/>
        <v>1.240709842673348E-2</v>
      </c>
      <c r="BZ154" s="97">
        <f t="shared" si="92"/>
        <v>11.468884584210043</v>
      </c>
      <c r="CA154" s="97">
        <f t="shared" si="93"/>
        <v>11.459043900548908</v>
      </c>
      <c r="CB154" s="97">
        <f t="shared" si="94"/>
        <v>11.440964540031977</v>
      </c>
      <c r="CC154" s="97">
        <f t="shared" si="95"/>
        <v>11.458710831955466</v>
      </c>
      <c r="CD154" s="97">
        <f t="shared" si="96"/>
        <v>11.446277402338259</v>
      </c>
      <c r="CE154" s="97">
        <f t="shared" si="97"/>
        <v>11.4729073690185</v>
      </c>
      <c r="CF154" s="97" t="str">
        <f t="shared" si="98"/>
        <v/>
      </c>
      <c r="CG154" s="97" t="str">
        <f t="shared" si="99"/>
        <v/>
      </c>
      <c r="CH154" s="97" t="str">
        <f t="shared" si="100"/>
        <v/>
      </c>
      <c r="CI154" s="72"/>
      <c r="CJ154" s="72"/>
      <c r="CK154" s="97">
        <f t="shared" si="101"/>
        <v>11.99096749068663</v>
      </c>
      <c r="CL154" s="97">
        <f t="shared" si="102"/>
        <v>1.240709842673348E-2</v>
      </c>
      <c r="CM154" s="72">
        <f t="shared" si="103"/>
        <v>12.002053970212813</v>
      </c>
      <c r="CN154" s="72">
        <f t="shared" si="104"/>
        <v>11.992213286551678</v>
      </c>
      <c r="CO154" s="72">
        <f t="shared" si="105"/>
        <v>11.974133926034748</v>
      </c>
      <c r="CP154" s="72">
        <f t="shared" si="106"/>
        <v>11.991880217958236</v>
      </c>
      <c r="CQ154" s="72">
        <f t="shared" si="107"/>
        <v>11.979446788341029</v>
      </c>
      <c r="CR154" s="72">
        <f t="shared" si="108"/>
        <v>12.006076755021271</v>
      </c>
      <c r="CS154" s="72" t="str">
        <f t="shared" si="109"/>
        <v/>
      </c>
      <c r="CT154" s="72" t="str">
        <f t="shared" si="110"/>
        <v/>
      </c>
      <c r="CU154" s="72" t="str">
        <f t="shared" si="111"/>
        <v/>
      </c>
    </row>
    <row r="155" spans="1:99" x14ac:dyDescent="0.2">
      <c r="A155" s="74">
        <v>120</v>
      </c>
      <c r="B155" s="79">
        <f>IF(AND($B$3&lt;&gt;"",$C$3&lt;&gt;"",$B$4&lt;&gt;"",$C$4&lt;&gt;"",L155&lt;&gt;""),AirMass($B$3,$C$3,$B$4,$C$4,L155),"")</f>
        <v>1.0402262157860593</v>
      </c>
      <c r="C155" s="81">
        <f t="shared" si="72"/>
        <v>2458217.3287499999</v>
      </c>
      <c r="D155" s="93">
        <f t="shared" si="73"/>
        <v>11.46149677947146</v>
      </c>
      <c r="E155" s="97">
        <f t="shared" si="74"/>
        <v>1.5727188035662334E-2</v>
      </c>
      <c r="F155" s="97"/>
      <c r="G155" s="98">
        <f t="shared" si="75"/>
        <v>11.96849921268703</v>
      </c>
      <c r="H155" s="97">
        <f t="shared" si="76"/>
        <v>1.5727188035662334E-2</v>
      </c>
      <c r="I155" s="72"/>
      <c r="J155" s="99">
        <f t="shared" si="77"/>
        <v>6</v>
      </c>
      <c r="K155" s="72"/>
      <c r="L155" s="16">
        <v>2458217.3287499999</v>
      </c>
      <c r="M155" s="17">
        <v>-10.9518593469819</v>
      </c>
      <c r="N155" s="17">
        <v>-10.337689255706101</v>
      </c>
      <c r="O155" s="17">
        <v>-12.153815670627599</v>
      </c>
      <c r="P155" s="17">
        <v>-11.048388870646001</v>
      </c>
      <c r="Q155" s="17">
        <v>-10.4295743667248</v>
      </c>
      <c r="R155" s="17">
        <v>-11.8384427129267</v>
      </c>
      <c r="S155" s="17">
        <v>-9.97359515869692</v>
      </c>
      <c r="T155" s="17">
        <v>-9.8363670352727599</v>
      </c>
      <c r="U155" s="17"/>
      <c r="V155" s="17"/>
      <c r="W155" s="17"/>
      <c r="X155" s="70">
        <f t="shared" si="60"/>
        <v>2458217.3287499999</v>
      </c>
      <c r="Y155" s="17">
        <v>-10.780151571339299</v>
      </c>
      <c r="Z155" s="17">
        <v>-9.7321146905642308</v>
      </c>
      <c r="AA155" s="17">
        <v>-11.745291155430699</v>
      </c>
      <c r="AB155" s="17">
        <v>-10.739877458809</v>
      </c>
      <c r="AC155" s="17">
        <v>-9.95614993442579</v>
      </c>
      <c r="AD155" s="17">
        <v>-11.3823348697792</v>
      </c>
      <c r="AE155" s="17">
        <v>-9.4187143928134898</v>
      </c>
      <c r="AF155" s="17">
        <v>-9.5049655014740608</v>
      </c>
      <c r="AG155" s="17"/>
      <c r="AH155" s="17"/>
      <c r="AI155" s="18"/>
      <c r="AJ155" s="70">
        <f t="shared" si="78"/>
        <v>2458217.3287499999</v>
      </c>
      <c r="AK155" s="17">
        <v>-9.9398685602832497</v>
      </c>
      <c r="AL155" s="17">
        <v>-9.6425713131693591</v>
      </c>
      <c r="AM155" s="17">
        <v>-11.329011865312999</v>
      </c>
      <c r="AN155" s="17">
        <v>-10.248461818153</v>
      </c>
      <c r="AO155" s="17">
        <v>-9.6931958784800205</v>
      </c>
      <c r="AP155" s="17">
        <v>-11.077703696530801</v>
      </c>
      <c r="AQ155" s="17">
        <v>-9.3041810541395407</v>
      </c>
      <c r="AR155" s="17">
        <v>-9.0079373275977392</v>
      </c>
      <c r="AS155" s="17"/>
      <c r="AT155" s="17"/>
      <c r="AU155" s="18"/>
      <c r="AV155" s="72"/>
      <c r="AW155" s="72"/>
      <c r="AX155" s="100">
        <f t="shared" si="61"/>
        <v>23006.642076606786</v>
      </c>
      <c r="AY155" s="100">
        <f t="shared" si="62"/>
        <v>14422.889053561919</v>
      </c>
      <c r="AZ155" s="100">
        <f t="shared" si="63"/>
        <v>73775.043880576792</v>
      </c>
      <c r="BA155" s="100">
        <f t="shared" si="64"/>
        <v>26398.057669512353</v>
      </c>
      <c r="BB155" s="100">
        <f t="shared" si="65"/>
        <v>15382.541529029699</v>
      </c>
      <c r="BC155" s="100">
        <f t="shared" si="66"/>
        <v>55997.532053487979</v>
      </c>
      <c r="BD155" s="100">
        <f t="shared" si="67"/>
        <v>10300.416518776579</v>
      </c>
      <c r="BE155" s="100">
        <f t="shared" si="68"/>
        <v>8637.3092099668211</v>
      </c>
      <c r="BF155" s="100" t="str">
        <f t="shared" si="69"/>
        <v/>
      </c>
      <c r="BG155" s="100" t="str">
        <f t="shared" si="70"/>
        <v/>
      </c>
      <c r="BH155" s="100" t="str">
        <f t="shared" si="71"/>
        <v/>
      </c>
      <c r="BI155" s="72"/>
      <c r="BJ155" s="72"/>
      <c r="BK155" s="72">
        <f t="shared" si="79"/>
        <v>-10.904633090128812</v>
      </c>
      <c r="BL155" s="72">
        <f t="shared" si="80"/>
        <v>-10.39763065691324</v>
      </c>
      <c r="BM155" s="72">
        <f t="shared" si="81"/>
        <v>-12.16977369121402</v>
      </c>
      <c r="BN155" s="72">
        <f t="shared" si="82"/>
        <v>-11.053929933230883</v>
      </c>
      <c r="BO155" s="72">
        <f t="shared" si="83"/>
        <v>-10.467570240621374</v>
      </c>
      <c r="BP155" s="72">
        <f t="shared" si="84"/>
        <v>-11.870422217552544</v>
      </c>
      <c r="BQ155" s="72">
        <f t="shared" si="85"/>
        <v>-10.032136966653431</v>
      </c>
      <c r="BR155" s="72">
        <f t="shared" si="86"/>
        <v>-9.8409461683293724</v>
      </c>
      <c r="BS155" s="72" t="str">
        <f t="shared" si="87"/>
        <v/>
      </c>
      <c r="BT155" s="72" t="str">
        <f t="shared" si="88"/>
        <v/>
      </c>
      <c r="BU155" s="72" t="str">
        <f t="shared" si="89"/>
        <v/>
      </c>
      <c r="BV155" s="72"/>
      <c r="BW155" s="72"/>
      <c r="BX155" s="97">
        <f t="shared" si="90"/>
        <v>11.46149677947146</v>
      </c>
      <c r="BY155" s="97">
        <f t="shared" si="91"/>
        <v>1.5727188035662334E-2</v>
      </c>
      <c r="BZ155" s="97">
        <f t="shared" si="92"/>
        <v>11.455140601085208</v>
      </c>
      <c r="CA155" s="97">
        <f t="shared" si="93"/>
        <v>11.461296843102071</v>
      </c>
      <c r="CB155" s="97">
        <f t="shared" si="94"/>
        <v>11.467937150492562</v>
      </c>
      <c r="CC155" s="97">
        <f t="shared" si="95"/>
        <v>11.433789127423733</v>
      </c>
      <c r="CD155" s="97">
        <f t="shared" si="96"/>
        <v>11.47550387652462</v>
      </c>
      <c r="CE155" s="97">
        <f t="shared" si="97"/>
        <v>11.475313078200561</v>
      </c>
      <c r="CF155" s="97" t="str">
        <f t="shared" si="98"/>
        <v/>
      </c>
      <c r="CG155" s="97" t="str">
        <f t="shared" si="99"/>
        <v/>
      </c>
      <c r="CH155" s="97" t="str">
        <f t="shared" si="100"/>
        <v/>
      </c>
      <c r="CI155" s="72"/>
      <c r="CJ155" s="72"/>
      <c r="CK155" s="97">
        <f t="shared" si="101"/>
        <v>11.96849921268703</v>
      </c>
      <c r="CL155" s="97">
        <f t="shared" si="102"/>
        <v>1.5727188035662334E-2</v>
      </c>
      <c r="CM155" s="72">
        <f t="shared" si="103"/>
        <v>11.96214303430078</v>
      </c>
      <c r="CN155" s="72">
        <f t="shared" si="104"/>
        <v>11.968299276317643</v>
      </c>
      <c r="CO155" s="72">
        <f t="shared" si="105"/>
        <v>11.974939583708133</v>
      </c>
      <c r="CP155" s="72">
        <f t="shared" si="106"/>
        <v>11.940791560639305</v>
      </c>
      <c r="CQ155" s="72">
        <f t="shared" si="107"/>
        <v>11.982506309740192</v>
      </c>
      <c r="CR155" s="72">
        <f t="shared" si="108"/>
        <v>11.982315511416132</v>
      </c>
      <c r="CS155" s="72" t="str">
        <f t="shared" si="109"/>
        <v/>
      </c>
      <c r="CT155" s="72" t="str">
        <f t="shared" si="110"/>
        <v/>
      </c>
      <c r="CU155" s="72" t="str">
        <f t="shared" si="111"/>
        <v/>
      </c>
    </row>
    <row r="156" spans="1:99" x14ac:dyDescent="0.2">
      <c r="A156" s="74">
        <v>121</v>
      </c>
      <c r="B156" s="79">
        <f>IF(AND($B$3&lt;&gt;"",$C$3&lt;&gt;"",$B$4&lt;&gt;"",$C$4&lt;&gt;"",L156&lt;&gt;""),AirMass($B$3,$C$3,$B$4,$C$4,L156),"")</f>
        <v>1.0408038336049297</v>
      </c>
      <c r="C156" s="81">
        <f t="shared" si="72"/>
        <v>2458217.3292479999</v>
      </c>
      <c r="D156" s="93">
        <f t="shared" si="73"/>
        <v>11.397262667343748</v>
      </c>
      <c r="E156" s="97">
        <f t="shared" si="74"/>
        <v>1.3291164588064454E-2</v>
      </c>
      <c r="F156" s="97"/>
      <c r="G156" s="98">
        <f t="shared" si="75"/>
        <v>11.9842167883701</v>
      </c>
      <c r="H156" s="97">
        <f t="shared" si="76"/>
        <v>1.3291164588064454E-2</v>
      </c>
      <c r="I156" s="72"/>
      <c r="J156" s="99">
        <f t="shared" si="77"/>
        <v>6</v>
      </c>
      <c r="K156" s="72"/>
      <c r="L156" s="16">
        <v>2458217.3292479999</v>
      </c>
      <c r="M156" s="17">
        <v>-10.9866238970758</v>
      </c>
      <c r="N156" s="17">
        <v>-10.328801765983</v>
      </c>
      <c r="O156" s="17">
        <v>-12.148322120098999</v>
      </c>
      <c r="P156" s="17">
        <v>-11.028892194524801</v>
      </c>
      <c r="Q156" s="17">
        <v>-10.4043424033992</v>
      </c>
      <c r="R156" s="17">
        <v>-11.844711503055301</v>
      </c>
      <c r="S156" s="17">
        <v>-9.9586942110506804</v>
      </c>
      <c r="T156" s="17">
        <v>-9.8163177348143797</v>
      </c>
      <c r="U156" s="17"/>
      <c r="V156" s="17"/>
      <c r="W156" s="17"/>
      <c r="X156" s="70">
        <f t="shared" si="60"/>
        <v>2458217.3292479999</v>
      </c>
      <c r="Y156" s="17">
        <v>-10.733818977587999</v>
      </c>
      <c r="Z156" s="17">
        <v>-9.6809412045068299</v>
      </c>
      <c r="AA156" s="17">
        <v>-11.755562003954999</v>
      </c>
      <c r="AB156" s="17">
        <v>-10.7233335205957</v>
      </c>
      <c r="AC156" s="17">
        <v>-9.8849930714896406</v>
      </c>
      <c r="AD156" s="17">
        <v>-11.317497501452401</v>
      </c>
      <c r="AE156" s="17">
        <v>-9.4716846357509894</v>
      </c>
      <c r="AF156" s="17">
        <v>-9.3872175545052503</v>
      </c>
      <c r="AG156" s="17"/>
      <c r="AH156" s="17"/>
      <c r="AI156" s="18"/>
      <c r="AJ156" s="70">
        <f t="shared" si="78"/>
        <v>2458217.3292479999</v>
      </c>
      <c r="AK156" s="17">
        <v>-10.0335915876075</v>
      </c>
      <c r="AL156" s="17">
        <v>-9.5098064151308499</v>
      </c>
      <c r="AM156" s="17">
        <v>-11.3251686218712</v>
      </c>
      <c r="AN156" s="17">
        <v>-10.165630572664201</v>
      </c>
      <c r="AO156" s="17">
        <v>-9.7668013932115496</v>
      </c>
      <c r="AP156" s="17">
        <v>-11.1306178299363</v>
      </c>
      <c r="AQ156" s="17">
        <v>-9.2918462729711404</v>
      </c>
      <c r="AR156" s="17">
        <v>-8.99139360105241</v>
      </c>
      <c r="AS156" s="17"/>
      <c r="AT156" s="17"/>
      <c r="AU156" s="18"/>
      <c r="AV156" s="72"/>
      <c r="AW156" s="72"/>
      <c r="AX156" s="100">
        <f t="shared" si="61"/>
        <v>24235.881104983244</v>
      </c>
      <c r="AY156" s="100">
        <f t="shared" si="62"/>
        <v>14114.879174806105</v>
      </c>
      <c r="AZ156" s="100">
        <f t="shared" si="63"/>
        <v>73274.619082558973</v>
      </c>
      <c r="BA156" s="100">
        <f t="shared" si="64"/>
        <v>25690.896692287202</v>
      </c>
      <c r="BB156" s="100">
        <f t="shared" si="65"/>
        <v>15334.212781326434</v>
      </c>
      <c r="BC156" s="100">
        <f t="shared" si="66"/>
        <v>57162.067044296804</v>
      </c>
      <c r="BD156" s="100">
        <f t="shared" si="67"/>
        <v>10089.737768517951</v>
      </c>
      <c r="BE156" s="100">
        <f t="shared" si="68"/>
        <v>8590.158154516188</v>
      </c>
      <c r="BF156" s="100" t="str">
        <f t="shared" si="69"/>
        <v/>
      </c>
      <c r="BG156" s="100" t="str">
        <f t="shared" si="70"/>
        <v/>
      </c>
      <c r="BH156" s="100" t="str">
        <f t="shared" si="71"/>
        <v/>
      </c>
      <c r="BI156" s="72"/>
      <c r="BJ156" s="72"/>
      <c r="BK156" s="72">
        <f t="shared" si="79"/>
        <v>-10.96114703323094</v>
      </c>
      <c r="BL156" s="72">
        <f t="shared" si="80"/>
        <v>-10.374192912204588</v>
      </c>
      <c r="BM156" s="72">
        <f t="shared" si="81"/>
        <v>-12.162383923601066</v>
      </c>
      <c r="BN156" s="72">
        <f t="shared" si="82"/>
        <v>-11.024448156901375</v>
      </c>
      <c r="BO156" s="72">
        <f t="shared" si="83"/>
        <v>-10.464153713348988</v>
      </c>
      <c r="BP156" s="72">
        <f t="shared" si="84"/>
        <v>-11.892769812443095</v>
      </c>
      <c r="BQ156" s="72">
        <f t="shared" si="85"/>
        <v>-10.009699697761363</v>
      </c>
      <c r="BR156" s="72">
        <f t="shared" si="86"/>
        <v>-9.8350028993922418</v>
      </c>
      <c r="BS156" s="72" t="str">
        <f t="shared" si="87"/>
        <v/>
      </c>
      <c r="BT156" s="72" t="str">
        <f t="shared" si="88"/>
        <v/>
      </c>
      <c r="BU156" s="72" t="str">
        <f t="shared" si="89"/>
        <v/>
      </c>
      <c r="BV156" s="72"/>
      <c r="BW156" s="72"/>
      <c r="BX156" s="97">
        <f t="shared" si="90"/>
        <v>11.397262667343748</v>
      </c>
      <c r="BY156" s="97">
        <f t="shared" si="91"/>
        <v>1.3291164588064454E-2</v>
      </c>
      <c r="BZ156" s="97">
        <f t="shared" si="92"/>
        <v>11.391236890370125</v>
      </c>
      <c r="CA156" s="97">
        <f t="shared" si="93"/>
        <v>11.375301123670434</v>
      </c>
      <c r="CB156" s="97">
        <f t="shared" si="94"/>
        <v>11.408006680118048</v>
      </c>
      <c r="CC156" s="97">
        <f t="shared" si="95"/>
        <v>11.399622779212155</v>
      </c>
      <c r="CD156" s="97">
        <f t="shared" si="96"/>
        <v>11.396552664530423</v>
      </c>
      <c r="CE156" s="97">
        <f t="shared" si="97"/>
        <v>11.412855866161301</v>
      </c>
      <c r="CF156" s="97" t="str">
        <f t="shared" si="98"/>
        <v/>
      </c>
      <c r="CG156" s="97" t="str">
        <f t="shared" si="99"/>
        <v/>
      </c>
      <c r="CH156" s="97" t="str">
        <f t="shared" si="100"/>
        <v/>
      </c>
      <c r="CI156" s="72"/>
      <c r="CJ156" s="72"/>
      <c r="CK156" s="97">
        <f t="shared" si="101"/>
        <v>11.9842167883701</v>
      </c>
      <c r="CL156" s="97">
        <f t="shared" si="102"/>
        <v>1.3291164588064454E-2</v>
      </c>
      <c r="CM156" s="72">
        <f t="shared" si="103"/>
        <v>11.978191011396477</v>
      </c>
      <c r="CN156" s="72">
        <f t="shared" si="104"/>
        <v>11.962255244696786</v>
      </c>
      <c r="CO156" s="72">
        <f t="shared" si="105"/>
        <v>11.9949608011444</v>
      </c>
      <c r="CP156" s="72">
        <f t="shared" si="106"/>
        <v>11.986576900238507</v>
      </c>
      <c r="CQ156" s="72">
        <f t="shared" si="107"/>
        <v>11.983506785556775</v>
      </c>
      <c r="CR156" s="72">
        <f t="shared" si="108"/>
        <v>11.999809987187653</v>
      </c>
      <c r="CS156" s="72" t="str">
        <f t="shared" si="109"/>
        <v/>
      </c>
      <c r="CT156" s="72" t="str">
        <f t="shared" si="110"/>
        <v/>
      </c>
      <c r="CU156" s="72" t="str">
        <f t="shared" si="111"/>
        <v/>
      </c>
    </row>
    <row r="157" spans="1:99" x14ac:dyDescent="0.2">
      <c r="A157" s="74">
        <v>122</v>
      </c>
      <c r="B157" s="79">
        <f>IF(AND($B$3&lt;&gt;"",$C$3&lt;&gt;"",$B$4&lt;&gt;"",$C$4&lt;&gt;"",L157&lt;&gt;""),AirMass($B$3,$C$3,$B$4,$C$4,L157),"")</f>
        <v>1.0413866084142147</v>
      </c>
      <c r="C157" s="81">
        <f t="shared" si="72"/>
        <v>2458217.3297450002</v>
      </c>
      <c r="D157" s="93">
        <f t="shared" si="73"/>
        <v>11.429201613865979</v>
      </c>
      <c r="E157" s="97">
        <f t="shared" si="74"/>
        <v>3.8018625404995524E-2</v>
      </c>
      <c r="F157" s="97"/>
      <c r="G157" s="98">
        <f t="shared" si="75"/>
        <v>11.984673551948163</v>
      </c>
      <c r="H157" s="97">
        <f t="shared" si="76"/>
        <v>3.8018625404995524E-2</v>
      </c>
      <c r="I157" s="72"/>
      <c r="J157" s="99">
        <f t="shared" si="77"/>
        <v>6</v>
      </c>
      <c r="K157" s="72"/>
      <c r="L157" s="16">
        <v>2458217.3297450002</v>
      </c>
      <c r="M157" s="17">
        <v>-10.959146528554699</v>
      </c>
      <c r="N157" s="17">
        <v>-10.3020059604948</v>
      </c>
      <c r="O157" s="17">
        <v>-12.1418871960382</v>
      </c>
      <c r="P157" s="17">
        <v>-11.0249650743727</v>
      </c>
      <c r="Q157" s="17">
        <v>-10.4312201128126</v>
      </c>
      <c r="R157" s="17">
        <v>-11.848912247689601</v>
      </c>
      <c r="S157" s="17">
        <v>-9.8695515455790606</v>
      </c>
      <c r="T157" s="17">
        <v>-9.8027994011262702</v>
      </c>
      <c r="U157" s="17"/>
      <c r="V157" s="17"/>
      <c r="W157" s="17"/>
      <c r="X157" s="70">
        <f t="shared" si="60"/>
        <v>2458217.3297450002</v>
      </c>
      <c r="Y157" s="17">
        <v>-10.744308337212299</v>
      </c>
      <c r="Z157" s="17">
        <v>-9.8332780640680006</v>
      </c>
      <c r="AA157" s="17">
        <v>-11.7625241911802</v>
      </c>
      <c r="AB157" s="17">
        <v>-10.6613453411198</v>
      </c>
      <c r="AC157" s="17">
        <v>-9.9169912703464096</v>
      </c>
      <c r="AD157" s="17">
        <v>-11.336945857425899</v>
      </c>
      <c r="AE157" s="17">
        <v>-9.4129502741267608</v>
      </c>
      <c r="AF157" s="17">
        <v>-9.3674124720601206</v>
      </c>
      <c r="AG157" s="17"/>
      <c r="AH157" s="17"/>
      <c r="AI157" s="18"/>
      <c r="AJ157" s="70">
        <f t="shared" si="78"/>
        <v>2458217.3297450002</v>
      </c>
      <c r="AK157" s="17">
        <v>-9.8915947875231502</v>
      </c>
      <c r="AL157" s="17">
        <v>-9.6703089811661904</v>
      </c>
      <c r="AM157" s="17">
        <v>-11.325555292390201</v>
      </c>
      <c r="AN157" s="17">
        <v>-10.243206392033301</v>
      </c>
      <c r="AO157" s="17">
        <v>-9.7719450603205402</v>
      </c>
      <c r="AP157" s="17">
        <v>-11.0993335158782</v>
      </c>
      <c r="AQ157" s="17">
        <v>-9.2847758853223894</v>
      </c>
      <c r="AR157" s="17">
        <v>-8.6796781300131105</v>
      </c>
      <c r="AS157" s="17"/>
      <c r="AT157" s="17"/>
      <c r="AU157" s="18"/>
      <c r="AV157" s="72"/>
      <c r="AW157" s="72"/>
      <c r="AX157" s="100">
        <f t="shared" si="61"/>
        <v>23167.89736809217</v>
      </c>
      <c r="AY157" s="100">
        <f t="shared" si="62"/>
        <v>13889.859265095136</v>
      </c>
      <c r="AZ157" s="100">
        <f t="shared" si="63"/>
        <v>72786.496970902081</v>
      </c>
      <c r="BA157" s="100">
        <f t="shared" si="64"/>
        <v>26092.819969748616</v>
      </c>
      <c r="BB157" s="100">
        <f t="shared" si="65"/>
        <v>15656.734776798641</v>
      </c>
      <c r="BC157" s="100">
        <f t="shared" si="66"/>
        <v>56991.958238242529</v>
      </c>
      <c r="BD157" s="100">
        <f t="shared" si="67"/>
        <v>9384.5041798607072</v>
      </c>
      <c r="BE157" s="100">
        <f t="shared" si="68"/>
        <v>8186.6392720056156</v>
      </c>
      <c r="BF157" s="100" t="str">
        <f t="shared" si="69"/>
        <v/>
      </c>
      <c r="BG157" s="100" t="str">
        <f t="shared" si="70"/>
        <v/>
      </c>
      <c r="BH157" s="100" t="str">
        <f t="shared" si="71"/>
        <v/>
      </c>
      <c r="BI157" s="72"/>
      <c r="BJ157" s="72"/>
      <c r="BK157" s="72">
        <f t="shared" si="79"/>
        <v>-10.912216551579885</v>
      </c>
      <c r="BL157" s="72">
        <f t="shared" si="80"/>
        <v>-10.356744613497703</v>
      </c>
      <c r="BM157" s="72">
        <f t="shared" si="81"/>
        <v>-12.155127045983443</v>
      </c>
      <c r="BN157" s="72">
        <f t="shared" si="82"/>
        <v>-11.041302544542354</v>
      </c>
      <c r="BO157" s="72">
        <f t="shared" si="83"/>
        <v>-10.486752986853048</v>
      </c>
      <c r="BP157" s="72">
        <f t="shared" si="84"/>
        <v>-11.889533948867815</v>
      </c>
      <c r="BQ157" s="72">
        <f t="shared" si="85"/>
        <v>-9.9310283302093882</v>
      </c>
      <c r="BR157" s="72">
        <f t="shared" si="86"/>
        <v>-9.7827641362191393</v>
      </c>
      <c r="BS157" s="72" t="str">
        <f t="shared" si="87"/>
        <v/>
      </c>
      <c r="BT157" s="72" t="str">
        <f t="shared" si="88"/>
        <v/>
      </c>
      <c r="BU157" s="72" t="str">
        <f t="shared" si="89"/>
        <v/>
      </c>
      <c r="BV157" s="72"/>
      <c r="BW157" s="72"/>
      <c r="BX157" s="97">
        <f t="shared" si="90"/>
        <v>11.429201613865979</v>
      </c>
      <c r="BY157" s="97">
        <f t="shared" si="91"/>
        <v>3.8018625404995524E-2</v>
      </c>
      <c r="BZ157" s="97">
        <f t="shared" si="92"/>
        <v>11.432910494403558</v>
      </c>
      <c r="CA157" s="97">
        <f t="shared" si="93"/>
        <v>11.441085992962469</v>
      </c>
      <c r="CB157" s="97">
        <f t="shared" si="94"/>
        <v>11.479536435273163</v>
      </c>
      <c r="CC157" s="97">
        <f t="shared" si="95"/>
        <v>11.44531739728793</v>
      </c>
      <c r="CD157" s="97">
        <f t="shared" si="96"/>
        <v>11.366811778629504</v>
      </c>
      <c r="CE157" s="97">
        <f t="shared" si="97"/>
        <v>11.409547584639254</v>
      </c>
      <c r="CF157" s="97" t="str">
        <f t="shared" si="98"/>
        <v/>
      </c>
      <c r="CG157" s="97" t="str">
        <f t="shared" si="99"/>
        <v/>
      </c>
      <c r="CH157" s="97" t="str">
        <f t="shared" si="100"/>
        <v/>
      </c>
      <c r="CI157" s="72"/>
      <c r="CJ157" s="72"/>
      <c r="CK157" s="97">
        <f t="shared" si="101"/>
        <v>11.984673551948163</v>
      </c>
      <c r="CL157" s="97">
        <f t="shared" si="102"/>
        <v>3.8018625404995524E-2</v>
      </c>
      <c r="CM157" s="72">
        <f t="shared" si="103"/>
        <v>11.988382432485739</v>
      </c>
      <c r="CN157" s="72">
        <f t="shared" si="104"/>
        <v>11.99655793104465</v>
      </c>
      <c r="CO157" s="72">
        <f t="shared" si="105"/>
        <v>12.035008373355344</v>
      </c>
      <c r="CP157" s="72">
        <f t="shared" si="106"/>
        <v>12.000789335370111</v>
      </c>
      <c r="CQ157" s="72">
        <f t="shared" si="107"/>
        <v>11.922283716711686</v>
      </c>
      <c r="CR157" s="72">
        <f t="shared" si="108"/>
        <v>11.965019522721436</v>
      </c>
      <c r="CS157" s="72" t="str">
        <f t="shared" si="109"/>
        <v/>
      </c>
      <c r="CT157" s="72" t="str">
        <f t="shared" si="110"/>
        <v/>
      </c>
      <c r="CU157" s="72" t="str">
        <f t="shared" si="111"/>
        <v/>
      </c>
    </row>
    <row r="158" spans="1:99" x14ac:dyDescent="0.2">
      <c r="A158" s="74">
        <v>123</v>
      </c>
      <c r="B158" s="79">
        <f>IF(AND($B$3&lt;&gt;"",$C$3&lt;&gt;"",$B$4&lt;&gt;"",$C$4&lt;&gt;"",L158&lt;&gt;""),AirMass($B$3,$C$3,$B$4,$C$4,L158),"")</f>
        <v>1.0571150006023027</v>
      </c>
      <c r="C158" s="81">
        <f t="shared" si="72"/>
        <v>2458217.3418060001</v>
      </c>
      <c r="D158" s="93">
        <f t="shared" si="73"/>
        <v>11.356163366099493</v>
      </c>
      <c r="E158" s="97">
        <f t="shared" si="74"/>
        <v>2.0438584216272961E-2</v>
      </c>
      <c r="F158" s="97"/>
      <c r="G158" s="98">
        <f t="shared" si="75"/>
        <v>12.006595024916587</v>
      </c>
      <c r="H158" s="97">
        <f t="shared" si="76"/>
        <v>2.0438584216272961E-2</v>
      </c>
      <c r="I158" s="72"/>
      <c r="J158" s="99">
        <f t="shared" si="77"/>
        <v>6</v>
      </c>
      <c r="K158" s="72"/>
      <c r="L158" s="16">
        <v>2458217.3418060001</v>
      </c>
      <c r="M158" s="17">
        <v>-11.034931759357701</v>
      </c>
      <c r="N158" s="17">
        <v>-10.2854289990597</v>
      </c>
      <c r="O158" s="17">
        <v>-12.1232073472426</v>
      </c>
      <c r="P158" s="17">
        <v>-11.038373445905499</v>
      </c>
      <c r="Q158" s="17">
        <v>-10.3928969239573</v>
      </c>
      <c r="R158" s="17">
        <v>-11.8360848697401</v>
      </c>
      <c r="S158" s="17">
        <v>-10.012082952829999</v>
      </c>
      <c r="T158" s="17">
        <v>-9.7922031246557797</v>
      </c>
      <c r="U158" s="17"/>
      <c r="V158" s="17"/>
      <c r="W158" s="17"/>
      <c r="X158" s="70">
        <f t="shared" si="60"/>
        <v>2458217.3418060001</v>
      </c>
      <c r="Y158" s="17">
        <v>-10.8323747514651</v>
      </c>
      <c r="Z158" s="17">
        <v>-9.7553294212217505</v>
      </c>
      <c r="AA158" s="17">
        <v>-11.738685194156201</v>
      </c>
      <c r="AB158" s="17">
        <v>-10.6919631935388</v>
      </c>
      <c r="AC158" s="17">
        <v>-9.8389207947402895</v>
      </c>
      <c r="AD158" s="17">
        <v>-11.328521644600601</v>
      </c>
      <c r="AE158" s="17">
        <v>-9.5249301113126297</v>
      </c>
      <c r="AF158" s="17">
        <v>-9.3931607793812901</v>
      </c>
      <c r="AG158" s="17"/>
      <c r="AH158" s="17"/>
      <c r="AI158" s="18"/>
      <c r="AJ158" s="70">
        <f t="shared" si="78"/>
        <v>2458217.3418060001</v>
      </c>
      <c r="AK158" s="17">
        <v>-10.0733004403035</v>
      </c>
      <c r="AL158" s="17">
        <v>-9.6653408813802208</v>
      </c>
      <c r="AM158" s="17">
        <v>-11.308979807167701</v>
      </c>
      <c r="AN158" s="17">
        <v>-10.1556892365347</v>
      </c>
      <c r="AO158" s="17">
        <v>-9.7885176165108891</v>
      </c>
      <c r="AP158" s="17">
        <v>-11.101040408914701</v>
      </c>
      <c r="AQ158" s="17">
        <v>-9.1969582754296493</v>
      </c>
      <c r="AR158" s="17">
        <v>-9.0479761613720999</v>
      </c>
      <c r="AS158" s="17"/>
      <c r="AT158" s="17"/>
      <c r="AU158" s="18"/>
      <c r="AV158" s="72"/>
      <c r="AW158" s="72"/>
      <c r="AX158" s="100">
        <f t="shared" si="61"/>
        <v>25116.903022318682</v>
      </c>
      <c r="AY158" s="100">
        <f t="shared" si="62"/>
        <v>13797.278326985015</v>
      </c>
      <c r="AZ158" s="100">
        <f t="shared" si="63"/>
        <v>71612.989507642516</v>
      </c>
      <c r="BA158" s="100">
        <f t="shared" si="64"/>
        <v>25993.274456753148</v>
      </c>
      <c r="BB158" s="100">
        <f t="shared" si="65"/>
        <v>15309.370296199464</v>
      </c>
      <c r="BC158" s="100">
        <f t="shared" si="66"/>
        <v>56414.001352492247</v>
      </c>
      <c r="BD158" s="100">
        <f t="shared" si="67"/>
        <v>10372.034785577134</v>
      </c>
      <c r="BE158" s="100">
        <f t="shared" si="68"/>
        <v>8466.9621423294266</v>
      </c>
      <c r="BF158" s="100" t="str">
        <f t="shared" si="69"/>
        <v/>
      </c>
      <c r="BG158" s="100" t="str">
        <f t="shared" si="70"/>
        <v/>
      </c>
      <c r="BH158" s="100" t="str">
        <f t="shared" si="71"/>
        <v/>
      </c>
      <c r="BI158" s="72"/>
      <c r="BJ158" s="72"/>
      <c r="BK158" s="72">
        <f t="shared" si="79"/>
        <v>-10.999915221895069</v>
      </c>
      <c r="BL158" s="72">
        <f t="shared" si="80"/>
        <v>-10.349483563077976</v>
      </c>
      <c r="BM158" s="72">
        <f t="shared" si="81"/>
        <v>-12.13747950967468</v>
      </c>
      <c r="BN158" s="72">
        <f t="shared" si="82"/>
        <v>-11.037152481065291</v>
      </c>
      <c r="BO158" s="72">
        <f t="shared" si="83"/>
        <v>-10.46239331924891</v>
      </c>
      <c r="BP158" s="72">
        <f t="shared" si="84"/>
        <v>-11.878467261531071</v>
      </c>
      <c r="BQ158" s="72">
        <f t="shared" si="85"/>
        <v>-10.039659911575445</v>
      </c>
      <c r="BR158" s="72">
        <f t="shared" si="86"/>
        <v>-9.8193190448719783</v>
      </c>
      <c r="BS158" s="72" t="str">
        <f t="shared" si="87"/>
        <v/>
      </c>
      <c r="BT158" s="72" t="str">
        <f t="shared" si="88"/>
        <v/>
      </c>
      <c r="BU158" s="72" t="str">
        <f t="shared" si="89"/>
        <v/>
      </c>
      <c r="BV158" s="72"/>
      <c r="BW158" s="72"/>
      <c r="BX158" s="97">
        <f t="shared" si="90"/>
        <v>11.356163366099493</v>
      </c>
      <c r="BY158" s="97">
        <f t="shared" si="91"/>
        <v>2.0438584216272961E-2</v>
      </c>
      <c r="BZ158" s="97">
        <f t="shared" si="92"/>
        <v>11.327564287779611</v>
      </c>
      <c r="CA158" s="97">
        <f t="shared" si="93"/>
        <v>11.349237259170222</v>
      </c>
      <c r="CB158" s="97">
        <f t="shared" si="94"/>
        <v>11.367478097353841</v>
      </c>
      <c r="CC158" s="97">
        <f t="shared" si="95"/>
        <v>11.346552039636002</v>
      </c>
      <c r="CD158" s="97">
        <f t="shared" si="96"/>
        <v>11.387744689680376</v>
      </c>
      <c r="CE158" s="97">
        <f t="shared" si="97"/>
        <v>11.358403822976909</v>
      </c>
      <c r="CF158" s="97" t="str">
        <f t="shared" si="98"/>
        <v/>
      </c>
      <c r="CG158" s="97" t="str">
        <f t="shared" si="99"/>
        <v/>
      </c>
      <c r="CH158" s="97" t="str">
        <f t="shared" si="100"/>
        <v/>
      </c>
      <c r="CI158" s="72"/>
      <c r="CJ158" s="72"/>
      <c r="CK158" s="97">
        <f t="shared" si="101"/>
        <v>12.006595024916587</v>
      </c>
      <c r="CL158" s="97">
        <f t="shared" si="102"/>
        <v>2.0438584216272961E-2</v>
      </c>
      <c r="CM158" s="72">
        <f t="shared" si="103"/>
        <v>11.977995946596703</v>
      </c>
      <c r="CN158" s="72">
        <f t="shared" si="104"/>
        <v>11.999668917987314</v>
      </c>
      <c r="CO158" s="72">
        <f t="shared" si="105"/>
        <v>12.017909756170933</v>
      </c>
      <c r="CP158" s="72">
        <f t="shared" si="106"/>
        <v>11.996983698453095</v>
      </c>
      <c r="CQ158" s="72">
        <f t="shared" si="107"/>
        <v>12.038176348497469</v>
      </c>
      <c r="CR158" s="72">
        <f t="shared" si="108"/>
        <v>12.008835481794002</v>
      </c>
      <c r="CS158" s="72" t="str">
        <f t="shared" si="109"/>
        <v/>
      </c>
      <c r="CT158" s="72" t="str">
        <f t="shared" si="110"/>
        <v/>
      </c>
      <c r="CU158" s="72" t="str">
        <f t="shared" si="111"/>
        <v/>
      </c>
    </row>
    <row r="159" spans="1:99" x14ac:dyDescent="0.2">
      <c r="A159" s="74">
        <v>124</v>
      </c>
      <c r="B159" s="79">
        <f>IF(AND($B$3&lt;&gt;"",$C$3&lt;&gt;"",$B$4&lt;&gt;"",$C$4&lt;&gt;"",L159&lt;&gt;""),AirMass($B$3,$C$3,$B$4,$C$4,L159),"")</f>
        <v>1.0581668346144328</v>
      </c>
      <c r="C159" s="81">
        <f t="shared" si="72"/>
        <v>2458217.3425349998</v>
      </c>
      <c r="D159" s="93">
        <f t="shared" si="73"/>
        <v>11.34622936590347</v>
      </c>
      <c r="E159" s="97">
        <f t="shared" si="74"/>
        <v>9.4582790904287443E-3</v>
      </c>
      <c r="F159" s="97"/>
      <c r="G159" s="98">
        <f t="shared" si="75"/>
        <v>11.993335065056518</v>
      </c>
      <c r="H159" s="97">
        <f t="shared" si="76"/>
        <v>9.4582790904287443E-3</v>
      </c>
      <c r="I159" s="72"/>
      <c r="J159" s="99">
        <f t="shared" si="77"/>
        <v>6</v>
      </c>
      <c r="K159" s="72"/>
      <c r="L159" s="16">
        <v>2458217.3425349998</v>
      </c>
      <c r="M159" s="17">
        <v>-11.042100724139001</v>
      </c>
      <c r="N159" s="17">
        <v>-10.2763312627517</v>
      </c>
      <c r="O159" s="17">
        <v>-12.127976574525</v>
      </c>
      <c r="P159" s="17">
        <v>-11.031442782641999</v>
      </c>
      <c r="Q159" s="17">
        <v>-10.388236553832501</v>
      </c>
      <c r="R159" s="17">
        <v>-11.836746778958</v>
      </c>
      <c r="S159" s="17">
        <v>-9.9408715468669993</v>
      </c>
      <c r="T159" s="17">
        <v>-9.7929191874977608</v>
      </c>
      <c r="U159" s="17"/>
      <c r="V159" s="17"/>
      <c r="W159" s="17"/>
      <c r="X159" s="70">
        <f t="shared" si="60"/>
        <v>2458217.3425349998</v>
      </c>
      <c r="Y159" s="17">
        <v>-10.8437461589342</v>
      </c>
      <c r="Z159" s="17">
        <v>-9.7376454974506998</v>
      </c>
      <c r="AA159" s="17">
        <v>-11.7466611409232</v>
      </c>
      <c r="AB159" s="17">
        <v>-10.674075162559999</v>
      </c>
      <c r="AC159" s="17">
        <v>-9.8632517475030301</v>
      </c>
      <c r="AD159" s="17">
        <v>-11.3219527710606</v>
      </c>
      <c r="AE159" s="17">
        <v>-9.3991712537336198</v>
      </c>
      <c r="AF159" s="17">
        <v>-9.5046039644561002</v>
      </c>
      <c r="AG159" s="17"/>
      <c r="AH159" s="17"/>
      <c r="AI159" s="18"/>
      <c r="AJ159" s="70">
        <f t="shared" si="78"/>
        <v>2458217.3425349998</v>
      </c>
      <c r="AK159" s="17">
        <v>-10.0474525486045</v>
      </c>
      <c r="AL159" s="17">
        <v>-9.7316446796906906</v>
      </c>
      <c r="AM159" s="17">
        <v>-11.3184943739878</v>
      </c>
      <c r="AN159" s="17">
        <v>-10.230450100928801</v>
      </c>
      <c r="AO159" s="17">
        <v>-9.7167441322259496</v>
      </c>
      <c r="AP159" s="17">
        <v>-11.120578896544799</v>
      </c>
      <c r="AQ159" s="17">
        <v>-9.3445362237654894</v>
      </c>
      <c r="AR159" s="17">
        <v>-9.0454877766185007</v>
      </c>
      <c r="AS159" s="17"/>
      <c r="AT159" s="17"/>
      <c r="AU159" s="18"/>
      <c r="AV159" s="72"/>
      <c r="AW159" s="72"/>
      <c r="AX159" s="100">
        <f t="shared" si="61"/>
        <v>25161.975887274559</v>
      </c>
      <c r="AY159" s="100">
        <f t="shared" si="62"/>
        <v>13864.444135243803</v>
      </c>
      <c r="AZ159" s="100">
        <f t="shared" si="63"/>
        <v>71946.490893133043</v>
      </c>
      <c r="BA159" s="100">
        <f t="shared" si="64"/>
        <v>26156.021859909568</v>
      </c>
      <c r="BB159" s="100">
        <f t="shared" si="65"/>
        <v>15038.243872963243</v>
      </c>
      <c r="BC159" s="100">
        <f t="shared" si="66"/>
        <v>56650.25155587562</v>
      </c>
      <c r="BD159" s="100">
        <f t="shared" si="67"/>
        <v>10096.145196474848</v>
      </c>
      <c r="BE159" s="100">
        <f t="shared" si="68"/>
        <v>8346.090066959885</v>
      </c>
      <c r="BF159" s="100" t="str">
        <f t="shared" si="69"/>
        <v/>
      </c>
      <c r="BG159" s="100" t="str">
        <f t="shared" si="70"/>
        <v/>
      </c>
      <c r="BH159" s="100" t="str">
        <f t="shared" si="71"/>
        <v/>
      </c>
      <c r="BI159" s="72"/>
      <c r="BJ159" s="72"/>
      <c r="BK159" s="72">
        <f t="shared" si="79"/>
        <v>-11.001861854576836</v>
      </c>
      <c r="BL159" s="72">
        <f t="shared" si="80"/>
        <v>-10.354756155423788</v>
      </c>
      <c r="BM159" s="72">
        <f t="shared" si="81"/>
        <v>-12.142524041445512</v>
      </c>
      <c r="BN159" s="72">
        <f t="shared" si="82"/>
        <v>-11.043929229131821</v>
      </c>
      <c r="BO159" s="72">
        <f t="shared" si="83"/>
        <v>-10.44299280858927</v>
      </c>
      <c r="BP159" s="72">
        <f t="shared" si="84"/>
        <v>-11.88300460672917</v>
      </c>
      <c r="BQ159" s="72">
        <f t="shared" si="85"/>
        <v>-10.010388969244596</v>
      </c>
      <c r="BR159" s="72">
        <f t="shared" si="86"/>
        <v>-9.8037076677414721</v>
      </c>
      <c r="BS159" s="72" t="str">
        <f t="shared" si="87"/>
        <v/>
      </c>
      <c r="BT159" s="72" t="str">
        <f t="shared" si="88"/>
        <v/>
      </c>
      <c r="BU159" s="72" t="str">
        <f t="shared" si="89"/>
        <v/>
      </c>
      <c r="BV159" s="72"/>
      <c r="BW159" s="72"/>
      <c r="BX159" s="97">
        <f t="shared" si="90"/>
        <v>11.34622936590347</v>
      </c>
      <c r="BY159" s="97">
        <f t="shared" si="91"/>
        <v>9.4582790904287443E-3</v>
      </c>
      <c r="BZ159" s="97">
        <f t="shared" si="92"/>
        <v>11.330662186868675</v>
      </c>
      <c r="CA159" s="97">
        <f t="shared" si="93"/>
        <v>11.354067374554985</v>
      </c>
      <c r="CB159" s="97">
        <f t="shared" si="94"/>
        <v>11.346130954012434</v>
      </c>
      <c r="CC159" s="97">
        <f t="shared" si="95"/>
        <v>11.349142752152334</v>
      </c>
      <c r="CD159" s="97">
        <f t="shared" si="96"/>
        <v>11.356527114667761</v>
      </c>
      <c r="CE159" s="97">
        <f t="shared" si="97"/>
        <v>11.340845813164636</v>
      </c>
      <c r="CF159" s="97" t="str">
        <f t="shared" si="98"/>
        <v/>
      </c>
      <c r="CG159" s="97" t="str">
        <f t="shared" si="99"/>
        <v/>
      </c>
      <c r="CH159" s="97" t="str">
        <f t="shared" si="100"/>
        <v/>
      </c>
      <c r="CI159" s="72"/>
      <c r="CJ159" s="72"/>
      <c r="CK159" s="97">
        <f t="shared" si="101"/>
        <v>11.993335065056518</v>
      </c>
      <c r="CL159" s="97">
        <f t="shared" si="102"/>
        <v>9.4582790904287443E-3</v>
      </c>
      <c r="CM159" s="72">
        <f t="shared" si="103"/>
        <v>11.977767886021724</v>
      </c>
      <c r="CN159" s="72">
        <f t="shared" si="104"/>
        <v>12.001173073708033</v>
      </c>
      <c r="CO159" s="72">
        <f t="shared" si="105"/>
        <v>11.993236653165482</v>
      </c>
      <c r="CP159" s="72">
        <f t="shared" si="106"/>
        <v>11.996248451305382</v>
      </c>
      <c r="CQ159" s="72">
        <f t="shared" si="107"/>
        <v>12.003632813820809</v>
      </c>
      <c r="CR159" s="72">
        <f t="shared" si="108"/>
        <v>11.987951512317684</v>
      </c>
      <c r="CS159" s="72" t="str">
        <f t="shared" si="109"/>
        <v/>
      </c>
      <c r="CT159" s="72" t="str">
        <f t="shared" si="110"/>
        <v/>
      </c>
      <c r="CU159" s="72" t="str">
        <f t="shared" si="111"/>
        <v/>
      </c>
    </row>
    <row r="160" spans="1:99" x14ac:dyDescent="0.2">
      <c r="A160" s="74">
        <v>125</v>
      </c>
      <c r="B160" s="79">
        <f>IF(AND($B$3&lt;&gt;"",$C$3&lt;&gt;"",$B$4&lt;&gt;"",$C$4&lt;&gt;"",L160&lt;&gt;""),AirMass($B$3,$C$3,$B$4,$C$4,L160),"")</f>
        <v>1.0589084139683227</v>
      </c>
      <c r="C160" s="81">
        <f t="shared" si="72"/>
        <v>2458217.3430440002</v>
      </c>
      <c r="D160" s="93">
        <f t="shared" si="73"/>
        <v>11.344614362991232</v>
      </c>
      <c r="E160" s="97">
        <f t="shared" si="74"/>
        <v>3.3858625908412952E-2</v>
      </c>
      <c r="F160" s="97"/>
      <c r="G160" s="98">
        <f t="shared" si="75"/>
        <v>12.004679710798799</v>
      </c>
      <c r="H160" s="97">
        <f t="shared" si="76"/>
        <v>3.3858625908412952E-2</v>
      </c>
      <c r="I160" s="72"/>
      <c r="J160" s="99">
        <f t="shared" si="77"/>
        <v>6</v>
      </c>
      <c r="K160" s="72"/>
      <c r="L160" s="16">
        <v>2458217.3430440002</v>
      </c>
      <c r="M160" s="17">
        <v>-11.0577802556802</v>
      </c>
      <c r="N160" s="17">
        <v>-10.285898270378199</v>
      </c>
      <c r="O160" s="17">
        <v>-12.126316753029</v>
      </c>
      <c r="P160" s="17">
        <v>-11.017538727172401</v>
      </c>
      <c r="Q160" s="17">
        <v>-10.4230401976418</v>
      </c>
      <c r="R160" s="17">
        <v>-11.8482630305536</v>
      </c>
      <c r="S160" s="17">
        <v>-9.9732400923418307</v>
      </c>
      <c r="T160" s="17">
        <v>-9.8654647582513295</v>
      </c>
      <c r="U160" s="17"/>
      <c r="V160" s="17"/>
      <c r="W160" s="17"/>
      <c r="X160" s="70">
        <f t="shared" si="60"/>
        <v>2458217.3430440002</v>
      </c>
      <c r="Y160" s="17">
        <v>-10.8803517911313</v>
      </c>
      <c r="Z160" s="17">
        <v>-9.6708932855619398</v>
      </c>
      <c r="AA160" s="17">
        <v>-11.756784163833601</v>
      </c>
      <c r="AB160" s="17">
        <v>-10.705966781029</v>
      </c>
      <c r="AC160" s="17">
        <v>-9.8740400200355705</v>
      </c>
      <c r="AD160" s="17">
        <v>-11.3329459607495</v>
      </c>
      <c r="AE160" s="17">
        <v>-9.4391682280331608</v>
      </c>
      <c r="AF160" s="17">
        <v>-9.6040628476065493</v>
      </c>
      <c r="AG160" s="17"/>
      <c r="AH160" s="17"/>
      <c r="AI160" s="18"/>
      <c r="AJ160" s="70">
        <f t="shared" si="78"/>
        <v>2458217.3430440002</v>
      </c>
      <c r="AK160" s="17">
        <v>-10.112984612536099</v>
      </c>
      <c r="AL160" s="17">
        <v>-9.6737531102471106</v>
      </c>
      <c r="AM160" s="17">
        <v>-11.3193534337214</v>
      </c>
      <c r="AN160" s="17">
        <v>-10.178666836315401</v>
      </c>
      <c r="AO160" s="17">
        <v>-9.7605807996973404</v>
      </c>
      <c r="AP160" s="17">
        <v>-11.077936742531801</v>
      </c>
      <c r="AQ160" s="17">
        <v>-9.3023939571911196</v>
      </c>
      <c r="AR160" s="17">
        <v>-9.1401717558730393</v>
      </c>
      <c r="AS160" s="17"/>
      <c r="AT160" s="17"/>
      <c r="AU160" s="18"/>
      <c r="AV160" s="72"/>
      <c r="AW160" s="72"/>
      <c r="AX160" s="100">
        <f t="shared" si="61"/>
        <v>25603.80296414976</v>
      </c>
      <c r="AY160" s="100">
        <f t="shared" si="62"/>
        <v>13940.499566998878</v>
      </c>
      <c r="AZ160" s="100">
        <f t="shared" si="63"/>
        <v>71753.381958606056</v>
      </c>
      <c r="BA160" s="100">
        <f t="shared" si="64"/>
        <v>25529.753578988144</v>
      </c>
      <c r="BB160" s="100">
        <f t="shared" si="65"/>
        <v>15589.357795056309</v>
      </c>
      <c r="BC160" s="100">
        <f t="shared" si="66"/>
        <v>56810.130832134935</v>
      </c>
      <c r="BD160" s="100">
        <f t="shared" si="67"/>
        <v>10272.220005496485</v>
      </c>
      <c r="BE160" s="100">
        <f t="shared" si="68"/>
        <v>8918.5449306850369</v>
      </c>
      <c r="BF160" s="100" t="str">
        <f t="shared" si="69"/>
        <v/>
      </c>
      <c r="BG160" s="100" t="str">
        <f t="shared" si="70"/>
        <v/>
      </c>
      <c r="BH160" s="100" t="str">
        <f t="shared" si="71"/>
        <v/>
      </c>
      <c r="BI160" s="72"/>
      <c r="BJ160" s="72"/>
      <c r="BK160" s="72">
        <f t="shared" si="79"/>
        <v>-11.020761190982896</v>
      </c>
      <c r="BL160" s="72">
        <f t="shared" si="80"/>
        <v>-10.360695843175327</v>
      </c>
      <c r="BM160" s="72">
        <f t="shared" si="81"/>
        <v>-12.13960593882331</v>
      </c>
      <c r="BN160" s="72">
        <f t="shared" si="82"/>
        <v>-11.017616557202345</v>
      </c>
      <c r="BO160" s="72">
        <f t="shared" si="83"/>
        <v>-10.482070561896414</v>
      </c>
      <c r="BP160" s="72">
        <f t="shared" si="84"/>
        <v>-11.886064473615995</v>
      </c>
      <c r="BQ160" s="72">
        <f t="shared" si="85"/>
        <v>-10.029160780839863</v>
      </c>
      <c r="BR160" s="72">
        <f t="shared" si="86"/>
        <v>-9.8757350114668334</v>
      </c>
      <c r="BS160" s="72" t="str">
        <f t="shared" si="87"/>
        <v/>
      </c>
      <c r="BT160" s="72" t="str">
        <f t="shared" si="88"/>
        <v/>
      </c>
      <c r="BU160" s="72" t="str">
        <f t="shared" si="89"/>
        <v/>
      </c>
      <c r="BV160" s="72"/>
      <c r="BW160" s="72"/>
      <c r="BX160" s="97">
        <f t="shared" si="90"/>
        <v>11.344614362991232</v>
      </c>
      <c r="BY160" s="97">
        <f t="shared" si="91"/>
        <v>3.3858625908412952E-2</v>
      </c>
      <c r="BZ160" s="97">
        <f t="shared" si="92"/>
        <v>11.308844747840414</v>
      </c>
      <c r="CA160" s="97">
        <f t="shared" si="93"/>
        <v>11.308855366219449</v>
      </c>
      <c r="CB160" s="97">
        <f t="shared" si="94"/>
        <v>11.366309370913518</v>
      </c>
      <c r="CC160" s="97">
        <f t="shared" si="95"/>
        <v>11.3333032826331</v>
      </c>
      <c r="CD160" s="97">
        <f t="shared" si="96"/>
        <v>11.356399589856968</v>
      </c>
      <c r="CE160" s="97">
        <f t="shared" si="97"/>
        <v>11.393973820483938</v>
      </c>
      <c r="CF160" s="97" t="str">
        <f t="shared" si="98"/>
        <v/>
      </c>
      <c r="CG160" s="97" t="str">
        <f t="shared" si="99"/>
        <v/>
      </c>
      <c r="CH160" s="97" t="str">
        <f t="shared" si="100"/>
        <v/>
      </c>
      <c r="CI160" s="72"/>
      <c r="CJ160" s="72"/>
      <c r="CK160" s="97">
        <f t="shared" si="101"/>
        <v>12.004679710798799</v>
      </c>
      <c r="CL160" s="97">
        <f t="shared" si="102"/>
        <v>3.3858625908412952E-2</v>
      </c>
      <c r="CM160" s="72">
        <f t="shared" si="103"/>
        <v>11.968910095647983</v>
      </c>
      <c r="CN160" s="72">
        <f t="shared" si="104"/>
        <v>11.968920714027018</v>
      </c>
      <c r="CO160" s="72">
        <f t="shared" si="105"/>
        <v>12.026374718721087</v>
      </c>
      <c r="CP160" s="72">
        <f t="shared" si="106"/>
        <v>11.993368630440669</v>
      </c>
      <c r="CQ160" s="72">
        <f t="shared" si="107"/>
        <v>12.016464937664537</v>
      </c>
      <c r="CR160" s="72">
        <f t="shared" si="108"/>
        <v>12.054039168291506</v>
      </c>
      <c r="CS160" s="72" t="str">
        <f t="shared" si="109"/>
        <v/>
      </c>
      <c r="CT160" s="72" t="str">
        <f t="shared" si="110"/>
        <v/>
      </c>
      <c r="CU160" s="72" t="str">
        <f t="shared" si="111"/>
        <v/>
      </c>
    </row>
    <row r="161" spans="1:99" x14ac:dyDescent="0.2">
      <c r="A161" s="74">
        <v>126</v>
      </c>
      <c r="B161" s="79">
        <f>IF(AND($B$3&lt;&gt;"",$C$3&lt;&gt;"",$B$4&lt;&gt;"",$C$4&lt;&gt;"",L161&lt;&gt;""),AirMass($B$3,$C$3,$B$4,$C$4,L161),"")</f>
        <v>1.0596386894261181</v>
      </c>
      <c r="C161" s="81">
        <f t="shared" si="72"/>
        <v>2458217.3435419998</v>
      </c>
      <c r="D161" s="93">
        <f t="shared" si="73"/>
        <v>11.337891591378098</v>
      </c>
      <c r="E161" s="97">
        <f t="shared" si="74"/>
        <v>2.2290968763964272E-2</v>
      </c>
      <c r="F161" s="97"/>
      <c r="G161" s="98">
        <f t="shared" si="75"/>
        <v>11.984377482938704</v>
      </c>
      <c r="H161" s="97">
        <f t="shared" si="76"/>
        <v>2.2290968763964272E-2</v>
      </c>
      <c r="I161" s="72"/>
      <c r="J161" s="99">
        <f t="shared" si="77"/>
        <v>6</v>
      </c>
      <c r="K161" s="72"/>
      <c r="L161" s="16">
        <v>2458217.3435419998</v>
      </c>
      <c r="M161" s="17">
        <v>-11.0426533883119</v>
      </c>
      <c r="N161" s="17">
        <v>-10.300281793116</v>
      </c>
      <c r="O161" s="17">
        <v>-12.133265616989901</v>
      </c>
      <c r="P161" s="17">
        <v>-11.0061562850287</v>
      </c>
      <c r="Q161" s="17">
        <v>-10.422651685896399</v>
      </c>
      <c r="R161" s="17">
        <v>-11.847110606642101</v>
      </c>
      <c r="S161" s="17">
        <v>-9.9532348613832404</v>
      </c>
      <c r="T161" s="17">
        <v>-9.7975101212075995</v>
      </c>
      <c r="U161" s="17"/>
      <c r="V161" s="17"/>
      <c r="W161" s="17"/>
      <c r="X161" s="70">
        <f t="shared" si="60"/>
        <v>2458217.3435419998</v>
      </c>
      <c r="Y161" s="17">
        <v>-10.867530518154499</v>
      </c>
      <c r="Z161" s="17">
        <v>-9.7285500260126998</v>
      </c>
      <c r="AA161" s="17">
        <v>-11.758270750387901</v>
      </c>
      <c r="AB161" s="17">
        <v>-10.681083684896301</v>
      </c>
      <c r="AC161" s="17">
        <v>-9.8718646794737204</v>
      </c>
      <c r="AD161" s="17">
        <v>-11.3393289884278</v>
      </c>
      <c r="AE161" s="17">
        <v>-9.4138493369708307</v>
      </c>
      <c r="AF161" s="17">
        <v>-9.5699680589278007</v>
      </c>
      <c r="AG161" s="17"/>
      <c r="AH161" s="17"/>
      <c r="AI161" s="18"/>
      <c r="AJ161" s="70">
        <f t="shared" si="78"/>
        <v>2458217.3435419998</v>
      </c>
      <c r="AK161" s="17">
        <v>-10.146752072144301</v>
      </c>
      <c r="AL161" s="17">
        <v>-9.6609315567478706</v>
      </c>
      <c r="AM161" s="17">
        <v>-11.3122900972488</v>
      </c>
      <c r="AN161" s="17">
        <v>-10.1888483868733</v>
      </c>
      <c r="AO161" s="17">
        <v>-9.74610855348676</v>
      </c>
      <c r="AP161" s="17">
        <v>-11.108228232709299</v>
      </c>
      <c r="AQ161" s="17">
        <v>-9.3134170597177093</v>
      </c>
      <c r="AR161" s="17">
        <v>-9.0491317990882294</v>
      </c>
      <c r="AS161" s="17"/>
      <c r="AT161" s="17"/>
      <c r="AU161" s="18"/>
      <c r="AV161" s="72"/>
      <c r="AW161" s="72"/>
      <c r="AX161" s="100">
        <f t="shared" si="61"/>
        <v>25403.559929784511</v>
      </c>
      <c r="AY161" s="100">
        <f t="shared" si="62"/>
        <v>14005.551801038939</v>
      </c>
      <c r="AZ161" s="100">
        <f t="shared" si="63"/>
        <v>72123.846655251793</v>
      </c>
      <c r="BA161" s="100">
        <f t="shared" si="64"/>
        <v>25386.079417150017</v>
      </c>
      <c r="BB161" s="100">
        <f t="shared" si="65"/>
        <v>15553.199237244346</v>
      </c>
      <c r="BC161" s="100">
        <f t="shared" si="66"/>
        <v>56959.328390308234</v>
      </c>
      <c r="BD161" s="100">
        <f t="shared" si="67"/>
        <v>10138.910649791696</v>
      </c>
      <c r="BE161" s="100">
        <f t="shared" si="68"/>
        <v>8307.2426702160938</v>
      </c>
      <c r="BF161" s="100" t="str">
        <f t="shared" si="69"/>
        <v/>
      </c>
      <c r="BG161" s="100" t="str">
        <f t="shared" si="70"/>
        <v/>
      </c>
      <c r="BH161" s="100" t="str">
        <f t="shared" si="71"/>
        <v/>
      </c>
      <c r="BI161" s="72"/>
      <c r="BJ161" s="72"/>
      <c r="BK161" s="72">
        <f t="shared" si="79"/>
        <v>-11.012236451936444</v>
      </c>
      <c r="BL161" s="72">
        <f t="shared" si="80"/>
        <v>-10.365750560375837</v>
      </c>
      <c r="BM161" s="72">
        <f t="shared" si="81"/>
        <v>-12.145197203355231</v>
      </c>
      <c r="BN161" s="72">
        <f t="shared" si="82"/>
        <v>-11.011489085881539</v>
      </c>
      <c r="BO161" s="72">
        <f t="shared" si="83"/>
        <v>-10.479549338418924</v>
      </c>
      <c r="BP161" s="72">
        <f t="shared" si="84"/>
        <v>-11.888912149688981</v>
      </c>
      <c r="BQ161" s="72">
        <f t="shared" si="85"/>
        <v>-10.014978239515264</v>
      </c>
      <c r="BR161" s="72">
        <f t="shared" si="86"/>
        <v>-9.798642243027313</v>
      </c>
      <c r="BS161" s="72" t="str">
        <f t="shared" si="87"/>
        <v/>
      </c>
      <c r="BT161" s="72" t="str">
        <f t="shared" si="88"/>
        <v/>
      </c>
      <c r="BU161" s="72" t="str">
        <f t="shared" si="89"/>
        <v/>
      </c>
      <c r="BV161" s="72"/>
      <c r="BW161" s="72"/>
      <c r="BX161" s="97">
        <f t="shared" si="90"/>
        <v>11.337891591378098</v>
      </c>
      <c r="BY161" s="97">
        <f t="shared" si="91"/>
        <v>2.2290968763964272E-2</v>
      </c>
      <c r="BZ161" s="97">
        <f t="shared" si="92"/>
        <v>11.322960751418787</v>
      </c>
      <c r="CA161" s="97">
        <f t="shared" si="93"/>
        <v>11.311252633945095</v>
      </c>
      <c r="CB161" s="97">
        <f t="shared" si="94"/>
        <v>11.372312886482479</v>
      </c>
      <c r="CC161" s="97">
        <f t="shared" si="95"/>
        <v>11.344675697752537</v>
      </c>
      <c r="CD161" s="97">
        <f t="shared" si="96"/>
        <v>11.350741787578821</v>
      </c>
      <c r="CE161" s="97">
        <f t="shared" si="97"/>
        <v>11.325405791090869</v>
      </c>
      <c r="CF161" s="97" t="str">
        <f t="shared" si="98"/>
        <v/>
      </c>
      <c r="CG161" s="97" t="str">
        <f t="shared" si="99"/>
        <v/>
      </c>
      <c r="CH161" s="97" t="str">
        <f t="shared" si="100"/>
        <v/>
      </c>
      <c r="CI161" s="72"/>
      <c r="CJ161" s="72"/>
      <c r="CK161" s="97">
        <f t="shared" si="101"/>
        <v>11.984377482938704</v>
      </c>
      <c r="CL161" s="97">
        <f t="shared" si="102"/>
        <v>2.2290968763964272E-2</v>
      </c>
      <c r="CM161" s="72">
        <f t="shared" si="103"/>
        <v>11.969446642979394</v>
      </c>
      <c r="CN161" s="72">
        <f t="shared" si="104"/>
        <v>11.957738525505702</v>
      </c>
      <c r="CO161" s="72">
        <f t="shared" si="105"/>
        <v>12.018798778043086</v>
      </c>
      <c r="CP161" s="72">
        <f t="shared" si="106"/>
        <v>11.991161589313144</v>
      </c>
      <c r="CQ161" s="72">
        <f t="shared" si="107"/>
        <v>11.997227679139428</v>
      </c>
      <c r="CR161" s="72">
        <f t="shared" si="108"/>
        <v>11.971891682651476</v>
      </c>
      <c r="CS161" s="72" t="str">
        <f t="shared" si="109"/>
        <v/>
      </c>
      <c r="CT161" s="72" t="str">
        <f t="shared" si="110"/>
        <v/>
      </c>
      <c r="CU161" s="72" t="str">
        <f t="shared" si="111"/>
        <v/>
      </c>
    </row>
    <row r="162" spans="1:99" x14ac:dyDescent="0.2">
      <c r="A162" s="74">
        <v>127</v>
      </c>
      <c r="B162" s="79">
        <f>IF(AND($B$3&lt;&gt;"",$C$3&lt;&gt;"",$B$4&lt;&gt;"",$C$4&lt;&gt;"",L162&lt;&gt;""),AirMass($B$3,$C$3,$B$4,$C$4,L162),"")</f>
        <v>1.0603744648108138</v>
      </c>
      <c r="C162" s="81">
        <f t="shared" si="72"/>
        <v>2458217.3440390001</v>
      </c>
      <c r="D162" s="93">
        <f t="shared" si="73"/>
        <v>11.317260815020722</v>
      </c>
      <c r="E162" s="97">
        <f t="shared" si="74"/>
        <v>2.2103663694323629E-2</v>
      </c>
      <c r="F162" s="97"/>
      <c r="G162" s="98">
        <f t="shared" si="75"/>
        <v>11.981351147701284</v>
      </c>
      <c r="H162" s="97">
        <f t="shared" si="76"/>
        <v>2.2103663694323629E-2</v>
      </c>
      <c r="I162" s="72"/>
      <c r="J162" s="99">
        <f t="shared" si="77"/>
        <v>6</v>
      </c>
      <c r="K162" s="72"/>
      <c r="L162" s="16">
        <v>2458217.3440390001</v>
      </c>
      <c r="M162" s="17">
        <v>-11.077761426318601</v>
      </c>
      <c r="N162" s="17">
        <v>-10.2994919259302</v>
      </c>
      <c r="O162" s="17">
        <v>-12.14327579781</v>
      </c>
      <c r="P162" s="17">
        <v>-11.0355278641546</v>
      </c>
      <c r="Q162" s="17">
        <v>-10.3874468796082</v>
      </c>
      <c r="R162" s="17">
        <v>-11.8486374752449</v>
      </c>
      <c r="S162" s="17">
        <v>-9.9114469899004405</v>
      </c>
      <c r="T162" s="17">
        <v>-9.8577452092542703</v>
      </c>
      <c r="U162" s="17"/>
      <c r="V162" s="17"/>
      <c r="W162" s="17"/>
      <c r="X162" s="70">
        <f t="shared" si="60"/>
        <v>2458217.3440390001</v>
      </c>
      <c r="Y162" s="17">
        <v>-10.892657707681201</v>
      </c>
      <c r="Z162" s="17">
        <v>-9.6781134314233608</v>
      </c>
      <c r="AA162" s="17">
        <v>-11.758181424913399</v>
      </c>
      <c r="AB162" s="17">
        <v>-10.692385343152701</v>
      </c>
      <c r="AC162" s="17">
        <v>-9.9107796198186904</v>
      </c>
      <c r="AD162" s="17">
        <v>-11.3175969248834</v>
      </c>
      <c r="AE162" s="17">
        <v>-9.4729525373680001</v>
      </c>
      <c r="AF162" s="17">
        <v>-9.5901586710371696</v>
      </c>
      <c r="AG162" s="17"/>
      <c r="AH162" s="17"/>
      <c r="AI162" s="18"/>
      <c r="AJ162" s="70">
        <f t="shared" si="78"/>
        <v>2458217.3440390001</v>
      </c>
      <c r="AK162" s="17">
        <v>-10.077569206535999</v>
      </c>
      <c r="AL162" s="17">
        <v>-9.6604897184178995</v>
      </c>
      <c r="AM162" s="17">
        <v>-11.309012568489599</v>
      </c>
      <c r="AN162" s="17">
        <v>-10.2218470479544</v>
      </c>
      <c r="AO162" s="17">
        <v>-9.7966523808703894</v>
      </c>
      <c r="AP162" s="17">
        <v>-11.0998276095569</v>
      </c>
      <c r="AQ162" s="17">
        <v>-9.2991313821007999</v>
      </c>
      <c r="AR162" s="17">
        <v>-8.9572435241713908</v>
      </c>
      <c r="AS162" s="17"/>
      <c r="AT162" s="17"/>
      <c r="AU162" s="18"/>
      <c r="AV162" s="72"/>
      <c r="AW162" s="72"/>
      <c r="AX162" s="100">
        <f t="shared" si="61"/>
        <v>25929.282867194044</v>
      </c>
      <c r="AY162" s="100">
        <f t="shared" si="62"/>
        <v>14065.474006403412</v>
      </c>
      <c r="AZ162" s="100">
        <f t="shared" si="63"/>
        <v>72752.686406637644</v>
      </c>
      <c r="BA162" s="100">
        <f t="shared" si="64"/>
        <v>26158.773012810274</v>
      </c>
      <c r="BB162" s="100">
        <f t="shared" si="65"/>
        <v>15139.927135614369</v>
      </c>
      <c r="BC162" s="100">
        <f t="shared" si="66"/>
        <v>57102.770129658551</v>
      </c>
      <c r="BD162" s="100">
        <f t="shared" si="67"/>
        <v>9689.7393909571128</v>
      </c>
      <c r="BE162" s="100">
        <f t="shared" si="68"/>
        <v>8645.8864384244753</v>
      </c>
      <c r="BF162" s="100" t="str">
        <f t="shared" si="69"/>
        <v/>
      </c>
      <c r="BG162" s="100" t="str">
        <f t="shared" si="70"/>
        <v/>
      </c>
      <c r="BH162" s="100" t="str">
        <f t="shared" si="71"/>
        <v/>
      </c>
      <c r="BI162" s="72"/>
      <c r="BJ162" s="72"/>
      <c r="BK162" s="72">
        <f t="shared" si="79"/>
        <v>-11.034476263854804</v>
      </c>
      <c r="BL162" s="72">
        <f t="shared" si="80"/>
        <v>-10.370385931174244</v>
      </c>
      <c r="BM162" s="72">
        <f t="shared" si="81"/>
        <v>-12.154622585898762</v>
      </c>
      <c r="BN162" s="72">
        <f t="shared" si="82"/>
        <v>-11.044043423455594</v>
      </c>
      <c r="BO162" s="72">
        <f t="shared" si="83"/>
        <v>-10.450309462567208</v>
      </c>
      <c r="BP162" s="72">
        <f t="shared" si="84"/>
        <v>-11.891642942367842</v>
      </c>
      <c r="BQ162" s="72">
        <f t="shared" si="85"/>
        <v>-9.9657802417519719</v>
      </c>
      <c r="BR162" s="72">
        <f t="shared" si="86"/>
        <v>-9.8420238172117838</v>
      </c>
      <c r="BS162" s="72" t="str">
        <f t="shared" si="87"/>
        <v/>
      </c>
      <c r="BT162" s="72" t="str">
        <f t="shared" si="88"/>
        <v/>
      </c>
      <c r="BU162" s="72" t="str">
        <f t="shared" si="89"/>
        <v/>
      </c>
      <c r="BV162" s="72"/>
      <c r="BW162" s="72"/>
      <c r="BX162" s="97">
        <f t="shared" si="90"/>
        <v>11.317260815020722</v>
      </c>
      <c r="BY162" s="97">
        <f t="shared" si="91"/>
        <v>2.2103663694323629E-2</v>
      </c>
      <c r="BZ162" s="97">
        <f t="shared" si="92"/>
        <v>11.310146322043957</v>
      </c>
      <c r="CA162" s="97">
        <f t="shared" si="93"/>
        <v>11.321567159600789</v>
      </c>
      <c r="CB162" s="97">
        <f t="shared" si="94"/>
        <v>11.320833198712403</v>
      </c>
      <c r="CC162" s="97">
        <f t="shared" si="95"/>
        <v>11.325166678513037</v>
      </c>
      <c r="CD162" s="97">
        <f t="shared" si="96"/>
        <v>11.279303977897168</v>
      </c>
      <c r="CE162" s="97">
        <f t="shared" si="97"/>
        <v>11.346547553356979</v>
      </c>
      <c r="CF162" s="97" t="str">
        <f t="shared" si="98"/>
        <v/>
      </c>
      <c r="CG162" s="97" t="str">
        <f t="shared" si="99"/>
        <v/>
      </c>
      <c r="CH162" s="97" t="str">
        <f t="shared" si="100"/>
        <v/>
      </c>
      <c r="CI162" s="72"/>
      <c r="CJ162" s="72"/>
      <c r="CK162" s="97">
        <f t="shared" si="101"/>
        <v>11.981351147701284</v>
      </c>
      <c r="CL162" s="97">
        <f t="shared" si="102"/>
        <v>2.2103663694323629E-2</v>
      </c>
      <c r="CM162" s="72">
        <f t="shared" si="103"/>
        <v>11.974236654724518</v>
      </c>
      <c r="CN162" s="72">
        <f t="shared" si="104"/>
        <v>11.98565749228135</v>
      </c>
      <c r="CO162" s="72">
        <f t="shared" si="105"/>
        <v>11.984923531392964</v>
      </c>
      <c r="CP162" s="72">
        <f t="shared" si="106"/>
        <v>11.989257011193597</v>
      </c>
      <c r="CQ162" s="72">
        <f t="shared" si="107"/>
        <v>11.943394310577728</v>
      </c>
      <c r="CR162" s="72">
        <f t="shared" si="108"/>
        <v>12.010637886037539</v>
      </c>
      <c r="CS162" s="72" t="str">
        <f t="shared" si="109"/>
        <v/>
      </c>
      <c r="CT162" s="72" t="str">
        <f t="shared" si="110"/>
        <v/>
      </c>
      <c r="CU162" s="72" t="str">
        <f t="shared" si="111"/>
        <v/>
      </c>
    </row>
    <row r="163" spans="1:99" x14ac:dyDescent="0.2">
      <c r="A163" s="74">
        <v>128</v>
      </c>
      <c r="B163" s="79">
        <f>IF(AND($B$3&lt;&gt;"",$C$3&lt;&gt;"",$B$4&lt;&gt;"",$C$4&lt;&gt;"",L163&lt;&gt;""),AirMass($B$3,$C$3,$B$4,$C$4,L163),"")</f>
        <v>1.0611157536735876</v>
      </c>
      <c r="C163" s="81">
        <f t="shared" si="72"/>
        <v>2458217.3445370002</v>
      </c>
      <c r="D163" s="93">
        <f t="shared" si="73"/>
        <v>11.325193210849084</v>
      </c>
      <c r="E163" s="97">
        <f t="shared" si="74"/>
        <v>3.12554525332834E-2</v>
      </c>
      <c r="F163" s="97"/>
      <c r="G163" s="98">
        <f t="shared" si="75"/>
        <v>12.02484110407614</v>
      </c>
      <c r="H163" s="97">
        <f t="shared" si="76"/>
        <v>3.12554525332834E-2</v>
      </c>
      <c r="I163" s="72"/>
      <c r="J163" s="99">
        <f t="shared" si="77"/>
        <v>6</v>
      </c>
      <c r="K163" s="72"/>
      <c r="L163" s="16">
        <v>2458217.3445370002</v>
      </c>
      <c r="M163" s="17">
        <v>-11.0755933297183</v>
      </c>
      <c r="N163" s="17">
        <v>-10.2614911684256</v>
      </c>
      <c r="O163" s="17">
        <v>-12.125168466104499</v>
      </c>
      <c r="P163" s="17">
        <v>-11.018296644241699</v>
      </c>
      <c r="Q163" s="17">
        <v>-10.415421996315301</v>
      </c>
      <c r="R163" s="17">
        <v>-11.8195818410389</v>
      </c>
      <c r="S163" s="17">
        <v>-9.9836446571259891</v>
      </c>
      <c r="T163" s="17">
        <v>-9.8695997719350306</v>
      </c>
      <c r="U163" s="17"/>
      <c r="V163" s="17"/>
      <c r="W163" s="17"/>
      <c r="X163" s="70">
        <f t="shared" si="60"/>
        <v>2458217.3445370002</v>
      </c>
      <c r="Y163" s="17">
        <v>-10.9007783135533</v>
      </c>
      <c r="Z163" s="17">
        <v>-9.7523219066778495</v>
      </c>
      <c r="AA163" s="17">
        <v>-11.735079123507401</v>
      </c>
      <c r="AB163" s="17">
        <v>-10.6464644045212</v>
      </c>
      <c r="AC163" s="17">
        <v>-9.7718340287354994</v>
      </c>
      <c r="AD163" s="17">
        <v>-11.3209853460289</v>
      </c>
      <c r="AE163" s="17">
        <v>-9.4473135573930005</v>
      </c>
      <c r="AF163" s="17">
        <v>-9.5003256823629503</v>
      </c>
      <c r="AG163" s="17"/>
      <c r="AH163" s="17"/>
      <c r="AI163" s="18"/>
      <c r="AJ163" s="70">
        <f t="shared" si="78"/>
        <v>2458217.3445370002</v>
      </c>
      <c r="AK163" s="17">
        <v>-10.1166404862932</v>
      </c>
      <c r="AL163" s="17">
        <v>-9.7165716438225793</v>
      </c>
      <c r="AM163" s="17">
        <v>-11.314357783782301</v>
      </c>
      <c r="AN163" s="17">
        <v>-10.1753492940071</v>
      </c>
      <c r="AO163" s="17">
        <v>-9.7356610512615092</v>
      </c>
      <c r="AP163" s="17">
        <v>-11.1136941901505</v>
      </c>
      <c r="AQ163" s="17">
        <v>-9.2272547105380998</v>
      </c>
      <c r="AR163" s="17">
        <v>-8.9412900462466105</v>
      </c>
      <c r="AS163" s="17"/>
      <c r="AT163" s="17"/>
      <c r="AU163" s="18"/>
      <c r="AV163" s="72"/>
      <c r="AW163" s="72"/>
      <c r="AX163" s="100">
        <f t="shared" si="61"/>
        <v>25968.974738325291</v>
      </c>
      <c r="AY163" s="100">
        <f t="shared" si="62"/>
        <v>13633.132217319158</v>
      </c>
      <c r="AZ163" s="100">
        <f t="shared" si="63"/>
        <v>71827.300671987803</v>
      </c>
      <c r="BA163" s="100">
        <f t="shared" si="64"/>
        <v>25739.626000864489</v>
      </c>
      <c r="BB163" s="100">
        <f t="shared" si="65"/>
        <v>15586.615474906919</v>
      </c>
      <c r="BC163" s="100">
        <f t="shared" si="66"/>
        <v>55747.227397210001</v>
      </c>
      <c r="BD163" s="100">
        <f t="shared" si="67"/>
        <v>10243.200671857301</v>
      </c>
      <c r="BE163" s="100">
        <f t="shared" si="68"/>
        <v>8832.6287513752286</v>
      </c>
      <c r="BF163" s="100" t="str">
        <f t="shared" si="69"/>
        <v/>
      </c>
      <c r="BG163" s="100" t="str">
        <f t="shared" si="70"/>
        <v/>
      </c>
      <c r="BH163" s="100" t="str">
        <f t="shared" si="71"/>
        <v/>
      </c>
      <c r="BI163" s="72"/>
      <c r="BJ163" s="72"/>
      <c r="BK163" s="72">
        <f t="shared" si="79"/>
        <v>-11.0361370097801</v>
      </c>
      <c r="BL163" s="72">
        <f t="shared" si="80"/>
        <v>-10.336489116553045</v>
      </c>
      <c r="BM163" s="72">
        <f t="shared" si="81"/>
        <v>-12.140723864005832</v>
      </c>
      <c r="BN163" s="72">
        <f t="shared" si="82"/>
        <v>-11.026505580688518</v>
      </c>
      <c r="BO163" s="72">
        <f t="shared" si="83"/>
        <v>-10.481879553503308</v>
      </c>
      <c r="BP163" s="72">
        <f t="shared" si="84"/>
        <v>-11.865558181272</v>
      </c>
      <c r="BQ163" s="72">
        <f t="shared" si="85"/>
        <v>-10.026089202374147</v>
      </c>
      <c r="BR163" s="72">
        <f t="shared" si="86"/>
        <v>-9.8652249419313058</v>
      </c>
      <c r="BS163" s="72" t="str">
        <f t="shared" si="87"/>
        <v/>
      </c>
      <c r="BT163" s="72" t="str">
        <f t="shared" si="88"/>
        <v/>
      </c>
      <c r="BU163" s="72" t="str">
        <f t="shared" si="89"/>
        <v/>
      </c>
      <c r="BV163" s="72"/>
      <c r="BW163" s="72"/>
      <c r="BX163" s="97">
        <f t="shared" si="90"/>
        <v>11.325193210849084</v>
      </c>
      <c r="BY163" s="97">
        <f t="shared" si="91"/>
        <v>3.12554525332834E-2</v>
      </c>
      <c r="BZ163" s="97">
        <f t="shared" si="92"/>
        <v>11.294586854225731</v>
      </c>
      <c r="CA163" s="97">
        <f t="shared" si="93"/>
        <v>11.302368570908417</v>
      </c>
      <c r="CB163" s="97">
        <f t="shared" si="94"/>
        <v>11.350742543723207</v>
      </c>
      <c r="CC163" s="97">
        <f t="shared" si="95"/>
        <v>11.2974211714919</v>
      </c>
      <c r="CD163" s="97">
        <f t="shared" si="96"/>
        <v>11.337952192594047</v>
      </c>
      <c r="CE163" s="97">
        <f t="shared" si="97"/>
        <v>11.368087932151205</v>
      </c>
      <c r="CF163" s="97" t="str">
        <f t="shared" si="98"/>
        <v/>
      </c>
      <c r="CG163" s="97" t="str">
        <f t="shared" si="99"/>
        <v/>
      </c>
      <c r="CH163" s="97" t="str">
        <f t="shared" si="100"/>
        <v/>
      </c>
      <c r="CI163" s="72"/>
      <c r="CJ163" s="72"/>
      <c r="CK163" s="97">
        <f t="shared" si="101"/>
        <v>12.02484110407614</v>
      </c>
      <c r="CL163" s="97">
        <f t="shared" si="102"/>
        <v>3.12554525332834E-2</v>
      </c>
      <c r="CM163" s="72">
        <f t="shared" si="103"/>
        <v>11.994234747452786</v>
      </c>
      <c r="CN163" s="72">
        <f t="shared" si="104"/>
        <v>12.002016464135473</v>
      </c>
      <c r="CO163" s="72">
        <f t="shared" si="105"/>
        <v>12.050390436950263</v>
      </c>
      <c r="CP163" s="72">
        <f t="shared" si="106"/>
        <v>11.997069064718955</v>
      </c>
      <c r="CQ163" s="72">
        <f t="shared" si="107"/>
        <v>12.037600085821103</v>
      </c>
      <c r="CR163" s="72">
        <f t="shared" si="108"/>
        <v>12.067735825378261</v>
      </c>
      <c r="CS163" s="72" t="str">
        <f t="shared" si="109"/>
        <v/>
      </c>
      <c r="CT163" s="72" t="str">
        <f t="shared" si="110"/>
        <v/>
      </c>
      <c r="CU163" s="72" t="str">
        <f t="shared" si="111"/>
        <v/>
      </c>
    </row>
    <row r="164" spans="1:99" x14ac:dyDescent="0.2">
      <c r="A164" s="74">
        <v>129</v>
      </c>
      <c r="B164" s="79">
        <f>IF(AND($B$3&lt;&gt;"",$C$3&lt;&gt;"",$B$4&lt;&gt;"",$C$4&lt;&gt;"",L164&lt;&gt;""),AirMass($B$3,$C$3,$B$4,$C$4,L164),"")</f>
        <v>1.0618625696788722</v>
      </c>
      <c r="C164" s="81">
        <f t="shared" si="72"/>
        <v>2458217.3450349998</v>
      </c>
      <c r="D164" s="93">
        <f t="shared" si="73"/>
        <v>11.282162440811561</v>
      </c>
      <c r="E164" s="97">
        <f t="shared" si="74"/>
        <v>2.5314798840261075E-2</v>
      </c>
      <c r="F164" s="97"/>
      <c r="G164" s="98">
        <f t="shared" si="75"/>
        <v>11.970696909475073</v>
      </c>
      <c r="H164" s="97">
        <f t="shared" si="76"/>
        <v>2.5314798840261075E-2</v>
      </c>
      <c r="I164" s="72"/>
      <c r="J164" s="99">
        <f t="shared" si="77"/>
        <v>6</v>
      </c>
      <c r="K164" s="72"/>
      <c r="L164" s="16">
        <v>2458217.3450349998</v>
      </c>
      <c r="M164" s="17">
        <v>-11.1002242266396</v>
      </c>
      <c r="N164" s="17">
        <v>-10.3056048632188</v>
      </c>
      <c r="O164" s="17">
        <v>-12.142401703644101</v>
      </c>
      <c r="P164" s="17">
        <v>-11.036297592935</v>
      </c>
      <c r="Q164" s="17">
        <v>-10.4006718171012</v>
      </c>
      <c r="R164" s="17">
        <v>-11.8492548057524</v>
      </c>
      <c r="S164" s="17">
        <v>-9.9127169075711592</v>
      </c>
      <c r="T164" s="17">
        <v>-9.8382801584338804</v>
      </c>
      <c r="U164" s="17"/>
      <c r="V164" s="17"/>
      <c r="W164" s="17"/>
      <c r="X164" s="70">
        <f t="shared" ref="X164:X227" si="112">IF(L164&lt;&gt;"",L164,"")</f>
        <v>2458217.3450349998</v>
      </c>
      <c r="Y164" s="17">
        <v>-10.885135146825199</v>
      </c>
      <c r="Z164" s="17">
        <v>-9.76635258565687</v>
      </c>
      <c r="AA164" s="17">
        <v>-11.751578234715099</v>
      </c>
      <c r="AB164" s="17">
        <v>-10.667254070667701</v>
      </c>
      <c r="AC164" s="17">
        <v>-9.8366206648378007</v>
      </c>
      <c r="AD164" s="17">
        <v>-11.3071278904537</v>
      </c>
      <c r="AE164" s="17">
        <v>-9.5055282055335404</v>
      </c>
      <c r="AF164" s="17">
        <v>-9.4355799571909706</v>
      </c>
      <c r="AG164" s="17"/>
      <c r="AH164" s="17"/>
      <c r="AI164" s="18"/>
      <c r="AJ164" s="70">
        <f t="shared" si="78"/>
        <v>2458217.3450349998</v>
      </c>
      <c r="AK164" s="17">
        <v>-10.1353393398677</v>
      </c>
      <c r="AL164" s="17">
        <v>-9.7290972007367795</v>
      </c>
      <c r="AM164" s="17">
        <v>-11.2634948150535</v>
      </c>
      <c r="AN164" s="17">
        <v>-10.1728294220142</v>
      </c>
      <c r="AO164" s="17">
        <v>-9.6634965793672603</v>
      </c>
      <c r="AP164" s="17">
        <v>-11.106664810980201</v>
      </c>
      <c r="AQ164" s="17">
        <v>-9.2706199390718496</v>
      </c>
      <c r="AR164" s="17">
        <v>-8.9309600441835002</v>
      </c>
      <c r="AS164" s="17"/>
      <c r="AT164" s="17"/>
      <c r="AU164" s="18"/>
      <c r="AV164" s="72"/>
      <c r="AW164" s="72"/>
      <c r="AX164" s="100">
        <f t="shared" ref="AX164:AX227" si="113">IF(AND(M164&lt;&gt;"",Y164&lt;&gt;"",AK164&lt;&gt;""),10^(M164/(-2.5))+$C$18*10^(AK164/(-2.5))-$C$19*10^(Y164/(-2.5)),"")</f>
        <v>26714.96941963839</v>
      </c>
      <c r="AY164" s="100">
        <f t="shared" ref="AY164:AY227" si="114">IF(AND(N164&lt;&gt;"",Z164&lt;&gt;"",AL164&lt;&gt;""),10^(N164/(-2.5))+$C$18*10^(AL164/(-2.5))-$C$19*10^(Z164/(-2.5)),"")</f>
        <v>14169.055255173902</v>
      </c>
      <c r="AZ164" s="100">
        <f t="shared" ref="AZ164:AZ227" si="115">IF(AND(O164&lt;&gt;"",AA164&lt;&gt;"",AM164&lt;&gt;""),10^(O164/(-2.5))+$C$18*10^(AM164/(-2.5))-$C$19*10^(AA164/(-2.5)),"")</f>
        <v>72311.394834529885</v>
      </c>
      <c r="BA164" s="100">
        <f t="shared" ref="BA164:BA227" si="116">IF(AND(P164&lt;&gt;"",AB164&lt;&gt;"",AN164&lt;&gt;""),10^(P164/(-2.5))+$C$18*10^(AN164/(-2.5))-$C$19*10^(AB164/(-2.5)),"")</f>
        <v>26087.951914810914</v>
      </c>
      <c r="BB164" s="100">
        <f t="shared" ref="BB164:BB227" si="117">IF(AND(Q164&lt;&gt;"",AC164&lt;&gt;"",AO164&lt;&gt;""),10^(Q164/(-2.5))+$C$18*10^(AO164/(-2.5))-$C$19*10^(AC164/(-2.5)),"")</f>
        <v>15126.019569137834</v>
      </c>
      <c r="BC164" s="100">
        <f t="shared" ref="BC164:BC227" si="118">IF(AND(R164&lt;&gt;"",AD164&lt;&gt;"",AP164&lt;&gt;""),10^(R164/(-2.5))+$C$18*10^(AP164/(-2.5))-$C$19*10^(AD164/(-2.5)),"")</f>
        <v>57254.764205150954</v>
      </c>
      <c r="BD164" s="100">
        <f t="shared" ref="BD164:BD227" si="119">IF(AND(S164&lt;&gt;"",AE164&lt;&gt;"",AQ164&lt;&gt;""),10^(S164/(-2.5))+$C$18*10^(AQ164/(-2.5))-$C$19*10^(AE164/(-2.5)),"")</f>
        <v>9619.0958041296853</v>
      </c>
      <c r="BE164" s="100">
        <f t="shared" ref="BE164:BE227" si="120">IF(AND(T164&lt;&gt;"",AF164&lt;&gt;"",AR164&lt;&gt;""),10^(T164/(-2.5))+$C$18*10^(AR164/(-2.5))-$C$19*10^(AF164/(-2.5)),"")</f>
        <v>8641.7298073965794</v>
      </c>
      <c r="BF164" s="100" t="str">
        <f t="shared" ref="BF164:BF227" si="121">IF(AND(U164&lt;&gt;"",AG164&lt;&gt;"",AS164&lt;&gt;""),10^(U164/(-2.5))+$C$18*10^(AS164/(-2.5))-$C$19*10^(AG164/(-2.5)),"")</f>
        <v/>
      </c>
      <c r="BG164" s="100" t="str">
        <f t="shared" ref="BG164:BG227" si="122">IF(AND(V164&lt;&gt;"",AH164&lt;&gt;"",AT164&lt;&gt;""),10^(V164/(-2.5))+$C$18*10^(AT164/(-2.5))-$C$19*10^(AH164/(-2.5)),"")</f>
        <v/>
      </c>
      <c r="BH164" s="100" t="str">
        <f t="shared" ref="BH164:BH227" si="123">IF(AND(W164&lt;&gt;"",AI164&lt;&gt;"",AU164&lt;&gt;""),10^(W164/(-2.5))+$C$18*10^(AU164/(-2.5))-$C$19*10^(AI164/(-2.5)),"")</f>
        <v/>
      </c>
      <c r="BI164" s="72"/>
      <c r="BJ164" s="72"/>
      <c r="BK164" s="72">
        <f t="shared" si="79"/>
        <v>-11.066886703466514</v>
      </c>
      <c r="BL164" s="72">
        <f t="shared" si="80"/>
        <v>-10.378352234803002</v>
      </c>
      <c r="BM164" s="72">
        <f t="shared" si="81"/>
        <v>-12.148016847103158</v>
      </c>
      <c r="BN164" s="72">
        <f t="shared" si="82"/>
        <v>-11.041099963272778</v>
      </c>
      <c r="BO164" s="72">
        <f t="shared" si="83"/>
        <v>-10.44931164481158</v>
      </c>
      <c r="BP164" s="72">
        <f t="shared" si="84"/>
        <v>-11.89452907608532</v>
      </c>
      <c r="BQ164" s="72">
        <f t="shared" si="85"/>
        <v>-9.9578356255901728</v>
      </c>
      <c r="BR164" s="72">
        <f t="shared" si="86"/>
        <v>-9.841501708805442</v>
      </c>
      <c r="BS164" s="72" t="str">
        <f t="shared" si="87"/>
        <v/>
      </c>
      <c r="BT164" s="72" t="str">
        <f t="shared" si="88"/>
        <v/>
      </c>
      <c r="BU164" s="72" t="str">
        <f t="shared" si="89"/>
        <v/>
      </c>
      <c r="BV164" s="72"/>
      <c r="BW164" s="72"/>
      <c r="BX164" s="97">
        <f t="shared" si="90"/>
        <v>11.282162440811561</v>
      </c>
      <c r="BY164" s="97">
        <f t="shared" si="91"/>
        <v>2.5314798840261075E-2</v>
      </c>
      <c r="BZ164" s="97">
        <f t="shared" si="92"/>
        <v>11.271130143636643</v>
      </c>
      <c r="CA164" s="97">
        <f t="shared" si="93"/>
        <v>11.286213259806264</v>
      </c>
      <c r="CB164" s="97">
        <f t="shared" si="94"/>
        <v>11.287424941345066</v>
      </c>
      <c r="CC164" s="97">
        <f t="shared" si="95"/>
        <v>11.295642372618806</v>
      </c>
      <c r="CD164" s="97">
        <f t="shared" si="96"/>
        <v>11.23894892212366</v>
      </c>
      <c r="CE164" s="97">
        <f t="shared" si="97"/>
        <v>11.313615005338928</v>
      </c>
      <c r="CF164" s="97" t="str">
        <f t="shared" si="98"/>
        <v/>
      </c>
      <c r="CG164" s="97" t="str">
        <f t="shared" si="99"/>
        <v/>
      </c>
      <c r="CH164" s="97" t="str">
        <f t="shared" si="100"/>
        <v/>
      </c>
      <c r="CI164" s="72"/>
      <c r="CJ164" s="72"/>
      <c r="CK164" s="97">
        <f t="shared" si="101"/>
        <v>11.970696909475073</v>
      </c>
      <c r="CL164" s="97">
        <f t="shared" si="102"/>
        <v>2.5314798840261075E-2</v>
      </c>
      <c r="CM164" s="72">
        <f t="shared" si="103"/>
        <v>11.959664612300156</v>
      </c>
      <c r="CN164" s="72">
        <f t="shared" si="104"/>
        <v>11.974747728469776</v>
      </c>
      <c r="CO164" s="72">
        <f t="shared" si="105"/>
        <v>11.975959410008578</v>
      </c>
      <c r="CP164" s="72">
        <f t="shared" si="106"/>
        <v>11.984176841282318</v>
      </c>
      <c r="CQ164" s="72">
        <f t="shared" si="107"/>
        <v>11.927483390787172</v>
      </c>
      <c r="CR164" s="72">
        <f t="shared" si="108"/>
        <v>12.00214947400244</v>
      </c>
      <c r="CS164" s="72" t="str">
        <f t="shared" si="109"/>
        <v/>
      </c>
      <c r="CT164" s="72" t="str">
        <f t="shared" si="110"/>
        <v/>
      </c>
      <c r="CU164" s="72" t="str">
        <f t="shared" si="111"/>
        <v/>
      </c>
    </row>
    <row r="165" spans="1:99" x14ac:dyDescent="0.2">
      <c r="A165" s="74">
        <v>130</v>
      </c>
      <c r="B165" s="79">
        <f>IF(AND($B$3&lt;&gt;"",$C$3&lt;&gt;"",$B$4&lt;&gt;"",$C$4&lt;&gt;"",L165&lt;&gt;""),AirMass($B$3,$C$3,$B$4,$C$4,L165),"")</f>
        <v>1.0626149266048652</v>
      </c>
      <c r="C165" s="81">
        <f t="shared" ref="C165:C228" si="124">IF(L165&lt;&gt;"",L165,NA())</f>
        <v>2458217.3455320001</v>
      </c>
      <c r="D165" s="93">
        <f t="shared" ref="D165:D228" si="125">BX165</f>
        <v>11.260197673973133</v>
      </c>
      <c r="E165" s="97">
        <f t="shared" ref="E165:E228" si="126">BY165</f>
        <v>2.555978744742373E-2</v>
      </c>
      <c r="F165" s="97"/>
      <c r="G165" s="98">
        <f t="shared" ref="G165:G228" si="127">CK165</f>
        <v>11.956994308698457</v>
      </c>
      <c r="H165" s="97">
        <f t="shared" ref="H165:H228" si="128">CL165</f>
        <v>2.5559787447423727E-2</v>
      </c>
      <c r="I165" s="72"/>
      <c r="J165" s="99">
        <f t="shared" ref="J165:J228" si="129">MIN(COUNT(O$32:W$32),COUNT(O165:W165))</f>
        <v>6</v>
      </c>
      <c r="K165" s="72"/>
      <c r="L165" s="16">
        <v>2458217.3455320001</v>
      </c>
      <c r="M165" s="17">
        <v>-11.101730836105499</v>
      </c>
      <c r="N165" s="17">
        <v>-10.314387149949599</v>
      </c>
      <c r="O165" s="17">
        <v>-12.1316375352257</v>
      </c>
      <c r="P165" s="17">
        <v>-11.0223128816307</v>
      </c>
      <c r="Q165" s="17">
        <v>-10.403370870794101</v>
      </c>
      <c r="R165" s="17">
        <v>-11.814321592173799</v>
      </c>
      <c r="S165" s="17">
        <v>-9.9499650566266098</v>
      </c>
      <c r="T165" s="17">
        <v>-9.7579251681416892</v>
      </c>
      <c r="U165" s="17"/>
      <c r="V165" s="17"/>
      <c r="W165" s="17"/>
      <c r="X165" s="70">
        <f t="shared" si="112"/>
        <v>2458217.3455320001</v>
      </c>
      <c r="Y165" s="17">
        <v>-10.887159621230699</v>
      </c>
      <c r="Z165" s="17">
        <v>-9.7184038230188392</v>
      </c>
      <c r="AA165" s="17">
        <v>-11.7773837541007</v>
      </c>
      <c r="AB165" s="17">
        <v>-10.637858014560299</v>
      </c>
      <c r="AC165" s="17">
        <v>-9.9168794068600103</v>
      </c>
      <c r="AD165" s="17">
        <v>-11.328513169632201</v>
      </c>
      <c r="AE165" s="17">
        <v>-9.32454475194222</v>
      </c>
      <c r="AF165" s="17">
        <v>-9.6014183875595798</v>
      </c>
      <c r="AG165" s="17"/>
      <c r="AH165" s="17"/>
      <c r="AI165" s="18"/>
      <c r="AJ165" s="70">
        <f t="shared" ref="AJ165:AJ228" si="130">IF(L165&lt;&gt;"",L165,"")</f>
        <v>2458217.3455320001</v>
      </c>
      <c r="AK165" s="17">
        <v>-10.1827854209296</v>
      </c>
      <c r="AL165" s="17">
        <v>-9.6477021204212203</v>
      </c>
      <c r="AM165" s="17">
        <v>-11.264612227999599</v>
      </c>
      <c r="AN165" s="17">
        <v>-10.177302834646101</v>
      </c>
      <c r="AO165" s="17">
        <v>-9.7769233038247592</v>
      </c>
      <c r="AP165" s="17">
        <v>-11.082674540180401</v>
      </c>
      <c r="AQ165" s="17">
        <v>-9.2324345330325297</v>
      </c>
      <c r="AR165" s="17">
        <v>-9.0716726821035394</v>
      </c>
      <c r="AS165" s="17"/>
      <c r="AT165" s="17"/>
      <c r="AU165" s="18"/>
      <c r="AV165" s="72"/>
      <c r="AW165" s="72"/>
      <c r="AX165" s="100">
        <f t="shared" si="113"/>
        <v>26908.841500455772</v>
      </c>
      <c r="AY165" s="100">
        <f t="shared" si="114"/>
        <v>14163.687844207487</v>
      </c>
      <c r="AZ165" s="100">
        <f t="shared" si="115"/>
        <v>71371.715872696514</v>
      </c>
      <c r="BA165" s="100">
        <f t="shared" si="116"/>
        <v>25869.708919893357</v>
      </c>
      <c r="BB165" s="100">
        <f t="shared" si="117"/>
        <v>15292.280153182273</v>
      </c>
      <c r="BC165" s="100">
        <f t="shared" si="118"/>
        <v>55187.464860638771</v>
      </c>
      <c r="BD165" s="100">
        <f t="shared" si="119"/>
        <v>10078.057703230577</v>
      </c>
      <c r="BE165" s="100">
        <f t="shared" si="120"/>
        <v>7999.0278774559483</v>
      </c>
      <c r="BF165" s="100" t="str">
        <f t="shared" si="121"/>
        <v/>
      </c>
      <c r="BG165" s="100" t="str">
        <f t="shared" si="122"/>
        <v/>
      </c>
      <c r="BH165" s="100" t="str">
        <f t="shared" si="123"/>
        <v/>
      </c>
      <c r="BI165" s="72"/>
      <c r="BJ165" s="72"/>
      <c r="BK165" s="72">
        <f t="shared" ref="BK165:BK228" si="131">IF(AX165&lt;&gt;"",-2.5*LOG(AX165),"")</f>
        <v>-11.074737501489491</v>
      </c>
      <c r="BL165" s="72">
        <f t="shared" ref="BL165:BL228" si="132">IF(AY165&lt;&gt;"",-2.5*LOG(AY165),"")</f>
        <v>-10.377940866764169</v>
      </c>
      <c r="BM165" s="72">
        <f t="shared" ref="BM165:BM228" si="133">IF(AZ165&lt;&gt;"",-2.5*LOG(AZ165),"")</f>
        <v>-12.133815344774693</v>
      </c>
      <c r="BN165" s="72">
        <f t="shared" ref="BN165:BN228" si="134">IF(BA165&lt;&gt;"",-2.5*LOG(BA165),"")</f>
        <v>-11.031978855402171</v>
      </c>
      <c r="BO165" s="72">
        <f t="shared" ref="BO165:BO228" si="135">IF(BB165&lt;&gt;"",-2.5*LOG(BB165),"")</f>
        <v>-10.461180614138248</v>
      </c>
      <c r="BP165" s="72">
        <f t="shared" ref="BP165:BP228" si="136">IF(BC165&lt;&gt;"",-2.5*LOG(BC165),"")</f>
        <v>-11.854601110986531</v>
      </c>
      <c r="BQ165" s="72">
        <f t="shared" ref="BQ165:BQ228" si="137">IF(BD165&lt;&gt;"",-2.5*LOG(BD165),"")</f>
        <v>-10.00844210159107</v>
      </c>
      <c r="BR165" s="72">
        <f t="shared" ref="BR165:BR228" si="138">IF(BE165&lt;&gt;"",-2.5*LOG(BE165),"")</f>
        <v>-9.7575930258830414</v>
      </c>
      <c r="BS165" s="72" t="str">
        <f t="shared" ref="BS165:BS228" si="139">IF(BF165&lt;&gt;"",-2.5*LOG(BF165),"")</f>
        <v/>
      </c>
      <c r="BT165" s="72" t="str">
        <f t="shared" ref="BT165:BT228" si="140">IF(BG165&lt;&gt;"",-2.5*LOG(BG165),"")</f>
        <v/>
      </c>
      <c r="BU165" s="72" t="str">
        <f t="shared" ref="BU165:BU228" si="141">IF(BH165&lt;&gt;"",-2.5*LOG(BH165),"")</f>
        <v/>
      </c>
      <c r="BV165" s="72"/>
      <c r="BW165" s="72"/>
      <c r="BX165" s="97">
        <f t="shared" ref="BX165:BX228" si="142">IF(COUNT(BZ165:CH165)&gt;0,AVERAGE(BZ165:CH165),"")</f>
        <v>11.260197673973133</v>
      </c>
      <c r="BY165" s="97">
        <f t="shared" ref="BY165:BY228" si="143">IF(COUNT(BZ165:CH165)&gt;1,STDEV(BZ165:CH165),"")</f>
        <v>2.555978744742373E-2</v>
      </c>
      <c r="BZ165" s="97">
        <f t="shared" ref="BZ165:BZ228" si="144">IF(AND($BK165&lt;&gt;"",BM165&lt;&gt;"",O$32&lt;&gt;""),$BK165-BM165+O$32,"")</f>
        <v>11.249077843285201</v>
      </c>
      <c r="CA165" s="97">
        <f t="shared" ref="CA165:CA228" si="145">IF(AND($BK165&lt;&gt;"",BN165&lt;&gt;"",P$32&lt;&gt;""),$BK165-BN165+P$32,"")</f>
        <v>11.26924135391268</v>
      </c>
      <c r="CB165" s="97">
        <f t="shared" ref="CB165:CB228" si="146">IF(AND($BK165&lt;&gt;"",BO165&lt;&gt;"",Q$32&lt;&gt;""),$BK165-BO165+Q$32,"")</f>
        <v>11.291443112648757</v>
      </c>
      <c r="CC165" s="97">
        <f t="shared" ref="CC165:CC228" si="147">IF(AND($BK165&lt;&gt;"",BP165&lt;&gt;"",R$32&lt;&gt;""),$BK165-BP165+R$32,"")</f>
        <v>11.24786360949704</v>
      </c>
      <c r="CD165" s="97">
        <f t="shared" ref="CD165:CD228" si="148">IF(AND($BK165&lt;&gt;"",BQ165&lt;&gt;"",S$32&lt;&gt;""),$BK165-BQ165+S$32,"")</f>
        <v>11.28170460010158</v>
      </c>
      <c r="CE165" s="97">
        <f t="shared" ref="CE165:CE228" si="149">IF(AND($BK165&lt;&gt;"",BR165&lt;&gt;"",T$32&lt;&gt;""),$BK165-BR165+T$32,"")</f>
        <v>11.22185552439355</v>
      </c>
      <c r="CF165" s="97" t="str">
        <f t="shared" ref="CF165:CF228" si="150">IF(AND($BK165&lt;&gt;"",BS165&lt;&gt;"",U$32&lt;&gt;""),$BK165-BS165+U$32,"")</f>
        <v/>
      </c>
      <c r="CG165" s="97" t="str">
        <f t="shared" ref="CG165:CG228" si="151">IF(AND($BK165&lt;&gt;"",BT165&lt;&gt;"",V$32&lt;&gt;""),$BK165-BT165+V$32,"")</f>
        <v/>
      </c>
      <c r="CH165" s="97" t="str">
        <f t="shared" ref="CH165:CH228" si="152">IF(AND($BK165&lt;&gt;"",BU165&lt;&gt;"",W$32&lt;&gt;""),$BK165-BU165+W$32,"")</f>
        <v/>
      </c>
      <c r="CI165" s="72"/>
      <c r="CJ165" s="72"/>
      <c r="CK165" s="97">
        <f t="shared" ref="CK165:CK228" si="153">IF(COUNT(CM165:CU165)&gt;0,AVERAGE(CM165:CU165),"")</f>
        <v>11.956994308698457</v>
      </c>
      <c r="CL165" s="97">
        <f t="shared" ref="CL165:CL228" si="154">IF(COUNT(CM165:CU165)&gt;1,STDEV(CM165:CU165),"")</f>
        <v>2.5559787447423727E-2</v>
      </c>
      <c r="CM165" s="72">
        <f t="shared" ref="CM165:CM228" si="155">IF(AND($BL165&lt;&gt;"",BM165&lt;&gt;"",O$32&lt;&gt;""),$BL165-BM165+O$32,"")</f>
        <v>11.945874478010523</v>
      </c>
      <c r="CN165" s="72">
        <f t="shared" ref="CN165:CN228" si="156">IF(AND($BL165&lt;&gt;"",BN165&lt;&gt;"",P$32&lt;&gt;""),$BL165-BN165+P$32,"")</f>
        <v>11.966037988638002</v>
      </c>
      <c r="CO165" s="72">
        <f t="shared" ref="CO165:CO228" si="157">IF(AND($BL165&lt;&gt;"",BO165&lt;&gt;"",Q$32&lt;&gt;""),$BL165-BO165+Q$32,"")</f>
        <v>11.988239747374079</v>
      </c>
      <c r="CP165" s="72">
        <f t="shared" ref="CP165:CP228" si="158">IF(AND($BL165&lt;&gt;"",BP165&lt;&gt;"",R$32&lt;&gt;""),$BL165-BP165+R$32,"")</f>
        <v>11.944660244222362</v>
      </c>
      <c r="CQ165" s="72">
        <f t="shared" ref="CQ165:CQ228" si="159">IF(AND($BL165&lt;&gt;"",BQ165&lt;&gt;"",S$32&lt;&gt;""),$BL165-BQ165+S$32,"")</f>
        <v>11.978501234826902</v>
      </c>
      <c r="CR165" s="72">
        <f t="shared" ref="CR165:CR228" si="160">IF(AND($BL165&lt;&gt;"",BR165&lt;&gt;"",T$32&lt;&gt;""),$BL165-BR165+T$32,"")</f>
        <v>11.918652159118873</v>
      </c>
      <c r="CS165" s="72" t="str">
        <f t="shared" ref="CS165:CS228" si="161">IF(AND($BL165&lt;&gt;"",BS165&lt;&gt;"",U$32&lt;&gt;""),$BL165-BS165+U$32,"")</f>
        <v/>
      </c>
      <c r="CT165" s="72" t="str">
        <f t="shared" ref="CT165:CT228" si="162">IF(AND($BL165&lt;&gt;"",BT165&lt;&gt;"",V$32&lt;&gt;""),$BL165-BT165+V$32,"")</f>
        <v/>
      </c>
      <c r="CU165" s="72" t="str">
        <f t="shared" ref="CU165:CU228" si="163">IF(AND($BL165&lt;&gt;"",BU165&lt;&gt;"",W$32&lt;&gt;""),$BL165-BU165+W$32,"")</f>
        <v/>
      </c>
    </row>
    <row r="166" spans="1:99" x14ac:dyDescent="0.2">
      <c r="A166" s="74">
        <v>131</v>
      </c>
      <c r="B166" s="79">
        <f>IF(AND($B$3&lt;&gt;"",$C$3&lt;&gt;"",$B$4&lt;&gt;"",$C$4&lt;&gt;"",L166&lt;&gt;""),AirMass($B$3,$C$3,$B$4,$C$4,L166),"")</f>
        <v>1.0633728383440439</v>
      </c>
      <c r="C166" s="81">
        <f t="shared" si="124"/>
        <v>2458217.3460300001</v>
      </c>
      <c r="D166" s="93">
        <f t="shared" si="125"/>
        <v>11.260528895568315</v>
      </c>
      <c r="E166" s="97">
        <f t="shared" si="126"/>
        <v>1.8204935190063633E-2</v>
      </c>
      <c r="F166" s="97"/>
      <c r="G166" s="98">
        <f t="shared" si="127"/>
        <v>11.962406779749154</v>
      </c>
      <c r="H166" s="97">
        <f t="shared" si="128"/>
        <v>1.8204935190063633E-2</v>
      </c>
      <c r="I166" s="72"/>
      <c r="J166" s="99">
        <f t="shared" si="129"/>
        <v>6</v>
      </c>
      <c r="K166" s="72"/>
      <c r="L166" s="16">
        <v>2458217.3460300001</v>
      </c>
      <c r="M166" s="17">
        <v>-11.1139114084013</v>
      </c>
      <c r="N166" s="17">
        <v>-10.3238153120791</v>
      </c>
      <c r="O166" s="17">
        <v>-12.127899208709101</v>
      </c>
      <c r="P166" s="17">
        <v>-11.0382056382791</v>
      </c>
      <c r="Q166" s="17">
        <v>-10.411334954898001</v>
      </c>
      <c r="R166" s="17">
        <v>-11.833691490781201</v>
      </c>
      <c r="S166" s="17">
        <v>-9.9325649276039893</v>
      </c>
      <c r="T166" s="17">
        <v>-9.7853021969888907</v>
      </c>
      <c r="U166" s="17"/>
      <c r="V166" s="17"/>
      <c r="W166" s="17"/>
      <c r="X166" s="70">
        <f t="shared" si="112"/>
        <v>2458217.3460300001</v>
      </c>
      <c r="Y166" s="17">
        <v>-10.900430733559499</v>
      </c>
      <c r="Z166" s="17">
        <v>-9.8137120873968797</v>
      </c>
      <c r="AA166" s="17">
        <v>-11.7591263260241</v>
      </c>
      <c r="AB166" s="17">
        <v>-10.684310602926301</v>
      </c>
      <c r="AC166" s="17">
        <v>-9.9451947683372897</v>
      </c>
      <c r="AD166" s="17">
        <v>-11.3203541468263</v>
      </c>
      <c r="AE166" s="17">
        <v>-9.42930071604418</v>
      </c>
      <c r="AF166" s="17">
        <v>-9.4779613445857294</v>
      </c>
      <c r="AG166" s="17"/>
      <c r="AH166" s="17"/>
      <c r="AI166" s="18"/>
      <c r="AJ166" s="70">
        <f t="shared" si="130"/>
        <v>2458217.3460300001</v>
      </c>
      <c r="AK166" s="17">
        <v>-10.1502904255736</v>
      </c>
      <c r="AL166" s="17">
        <v>-9.6629783542395202</v>
      </c>
      <c r="AM166" s="17">
        <v>-11.2910995048089</v>
      </c>
      <c r="AN166" s="17">
        <v>-10.1601988594582</v>
      </c>
      <c r="AO166" s="17">
        <v>-9.7843970049082696</v>
      </c>
      <c r="AP166" s="17">
        <v>-11.091381489242499</v>
      </c>
      <c r="AQ166" s="17">
        <v>-9.2130059219470901</v>
      </c>
      <c r="AR166" s="17">
        <v>-8.9784842834294505</v>
      </c>
      <c r="AS166" s="17"/>
      <c r="AT166" s="17"/>
      <c r="AU166" s="18"/>
      <c r="AV166" s="72"/>
      <c r="AW166" s="72"/>
      <c r="AX166" s="100">
        <f t="shared" si="113"/>
        <v>27051.447587104623</v>
      </c>
      <c r="AY166" s="100">
        <f t="shared" si="114"/>
        <v>14172.268006469603</v>
      </c>
      <c r="AZ166" s="100">
        <f t="shared" si="115"/>
        <v>71554.355261696299</v>
      </c>
      <c r="BA166" s="100">
        <f t="shared" si="116"/>
        <v>26031.310364920155</v>
      </c>
      <c r="BB166" s="100">
        <f t="shared" si="117"/>
        <v>15368.464406231487</v>
      </c>
      <c r="BC166" s="100">
        <f t="shared" si="118"/>
        <v>56266.174089607717</v>
      </c>
      <c r="BD166" s="100">
        <f t="shared" si="119"/>
        <v>9789.4781435628338</v>
      </c>
      <c r="BE166" s="100">
        <f t="shared" si="120"/>
        <v>8238.4005815389173</v>
      </c>
      <c r="BF166" s="100" t="str">
        <f t="shared" si="121"/>
        <v/>
      </c>
      <c r="BG166" s="100" t="str">
        <f t="shared" si="122"/>
        <v/>
      </c>
      <c r="BH166" s="100" t="str">
        <f t="shared" si="123"/>
        <v/>
      </c>
      <c r="BI166" s="72"/>
      <c r="BJ166" s="72"/>
      <c r="BK166" s="72">
        <f t="shared" si="131"/>
        <v>-11.080476275479878</v>
      </c>
      <c r="BL166" s="72">
        <f t="shared" si="132"/>
        <v>-10.37859839129904</v>
      </c>
      <c r="BM166" s="72">
        <f t="shared" si="133"/>
        <v>-12.136590182191176</v>
      </c>
      <c r="BN166" s="72">
        <f t="shared" si="134"/>
        <v>-11.038740075471953</v>
      </c>
      <c r="BO166" s="72">
        <f t="shared" si="135"/>
        <v>-10.466576189045913</v>
      </c>
      <c r="BP166" s="72">
        <f t="shared" si="136"/>
        <v>-11.875618463988546</v>
      </c>
      <c r="BQ166" s="72">
        <f t="shared" si="137"/>
        <v>-9.9768988527428455</v>
      </c>
      <c r="BR166" s="72">
        <f t="shared" si="138"/>
        <v>-9.7896072628487314</v>
      </c>
      <c r="BS166" s="72" t="str">
        <f t="shared" si="139"/>
        <v/>
      </c>
      <c r="BT166" s="72" t="str">
        <f t="shared" si="140"/>
        <v/>
      </c>
      <c r="BU166" s="72" t="str">
        <f t="shared" si="141"/>
        <v/>
      </c>
      <c r="BV166" s="72"/>
      <c r="BW166" s="72"/>
      <c r="BX166" s="97">
        <f t="shared" si="142"/>
        <v>11.260528895568315</v>
      </c>
      <c r="BY166" s="97">
        <f t="shared" si="143"/>
        <v>1.8204935190063633E-2</v>
      </c>
      <c r="BZ166" s="97">
        <f t="shared" si="144"/>
        <v>11.246113906711297</v>
      </c>
      <c r="CA166" s="97">
        <f t="shared" si="145"/>
        <v>11.270263799992074</v>
      </c>
      <c r="CB166" s="97">
        <f t="shared" si="146"/>
        <v>11.291099913566034</v>
      </c>
      <c r="CC166" s="97">
        <f t="shared" si="147"/>
        <v>11.263142188508668</v>
      </c>
      <c r="CD166" s="97">
        <f t="shared" si="148"/>
        <v>11.244422577262968</v>
      </c>
      <c r="CE166" s="97">
        <f t="shared" si="149"/>
        <v>11.248130987368853</v>
      </c>
      <c r="CF166" s="97" t="str">
        <f t="shared" si="150"/>
        <v/>
      </c>
      <c r="CG166" s="97" t="str">
        <f t="shared" si="151"/>
        <v/>
      </c>
      <c r="CH166" s="97" t="str">
        <f t="shared" si="152"/>
        <v/>
      </c>
      <c r="CI166" s="72"/>
      <c r="CJ166" s="72"/>
      <c r="CK166" s="97">
        <f t="shared" si="153"/>
        <v>11.962406779749154</v>
      </c>
      <c r="CL166" s="97">
        <f t="shared" si="154"/>
        <v>1.8204935190063633E-2</v>
      </c>
      <c r="CM166" s="72">
        <f t="shared" si="155"/>
        <v>11.947991790892136</v>
      </c>
      <c r="CN166" s="72">
        <f t="shared" si="156"/>
        <v>11.972141684172913</v>
      </c>
      <c r="CO166" s="72">
        <f t="shared" si="157"/>
        <v>11.992977797746873</v>
      </c>
      <c r="CP166" s="72">
        <f t="shared" si="158"/>
        <v>11.965020072689507</v>
      </c>
      <c r="CQ166" s="72">
        <f t="shared" si="159"/>
        <v>11.946300461443807</v>
      </c>
      <c r="CR166" s="72">
        <f t="shared" si="160"/>
        <v>11.950008871549691</v>
      </c>
      <c r="CS166" s="72" t="str">
        <f t="shared" si="161"/>
        <v/>
      </c>
      <c r="CT166" s="72" t="str">
        <f t="shared" si="162"/>
        <v/>
      </c>
      <c r="CU166" s="72" t="str">
        <f t="shared" si="163"/>
        <v/>
      </c>
    </row>
    <row r="167" spans="1:99" x14ac:dyDescent="0.2">
      <c r="A167" s="74">
        <v>132</v>
      </c>
      <c r="B167" s="79">
        <f>IF(AND($B$3&lt;&gt;"",$C$3&lt;&gt;"",$B$4&lt;&gt;"",$C$4&lt;&gt;"",L167&lt;&gt;""),AirMass($B$3,$C$3,$B$4,$C$4,L167),"")</f>
        <v>1.0641363189036854</v>
      </c>
      <c r="C167" s="81">
        <f t="shared" si="124"/>
        <v>2458217.3465280002</v>
      </c>
      <c r="D167" s="93">
        <f t="shared" si="125"/>
        <v>11.275927022371418</v>
      </c>
      <c r="E167" s="97">
        <f t="shared" si="126"/>
        <v>2.0328647033268289E-2</v>
      </c>
      <c r="F167" s="97"/>
      <c r="G167" s="98">
        <f t="shared" si="127"/>
        <v>12.01659235301428</v>
      </c>
      <c r="H167" s="97">
        <f t="shared" si="128"/>
        <v>2.0328647033268289E-2</v>
      </c>
      <c r="I167" s="72"/>
      <c r="J167" s="99">
        <f t="shared" si="129"/>
        <v>6</v>
      </c>
      <c r="K167" s="72"/>
      <c r="L167" s="16">
        <v>2458217.3465280002</v>
      </c>
      <c r="M167" s="17">
        <v>-11.1176160164728</v>
      </c>
      <c r="N167" s="17">
        <v>-10.2604608198431</v>
      </c>
      <c r="O167" s="17">
        <v>-12.128486585830901</v>
      </c>
      <c r="P167" s="17">
        <v>-11.026283982887801</v>
      </c>
      <c r="Q167" s="17">
        <v>-10.405375540549301</v>
      </c>
      <c r="R167" s="17">
        <v>-11.832078301586799</v>
      </c>
      <c r="S167" s="17">
        <v>-9.9991762553749002</v>
      </c>
      <c r="T167" s="17">
        <v>-9.8036865365013703</v>
      </c>
      <c r="U167" s="17"/>
      <c r="V167" s="17"/>
      <c r="W167" s="17"/>
      <c r="X167" s="70">
        <f t="shared" si="112"/>
        <v>2458217.3465280002</v>
      </c>
      <c r="Y167" s="17">
        <v>-10.9592277347819</v>
      </c>
      <c r="Z167" s="17">
        <v>-9.7354548041044602</v>
      </c>
      <c r="AA167" s="17">
        <v>-11.746137529735501</v>
      </c>
      <c r="AB167" s="17">
        <v>-10.7125875484353</v>
      </c>
      <c r="AC167" s="17">
        <v>-9.8491051550475905</v>
      </c>
      <c r="AD167" s="17">
        <v>-11.306768885022199</v>
      </c>
      <c r="AE167" s="17">
        <v>-9.4817176196058295</v>
      </c>
      <c r="AF167" s="17">
        <v>-9.5204579015977</v>
      </c>
      <c r="AG167" s="17"/>
      <c r="AH167" s="17"/>
      <c r="AI167" s="18"/>
      <c r="AJ167" s="70">
        <f t="shared" si="130"/>
        <v>2458217.3465280002</v>
      </c>
      <c r="AK167" s="17">
        <v>-10.177990381709501</v>
      </c>
      <c r="AL167" s="17">
        <v>-9.7155644504551102</v>
      </c>
      <c r="AM167" s="17">
        <v>-11.2941689954158</v>
      </c>
      <c r="AN167" s="17">
        <v>-10.218871799377199</v>
      </c>
      <c r="AO167" s="17">
        <v>-9.7185131395705699</v>
      </c>
      <c r="AP167" s="17">
        <v>-11.084697817354799</v>
      </c>
      <c r="AQ167" s="17">
        <v>-9.2387240908803498</v>
      </c>
      <c r="AR167" s="17">
        <v>-9.06930690866864</v>
      </c>
      <c r="AS167" s="17"/>
      <c r="AT167" s="17"/>
      <c r="AU167" s="18"/>
      <c r="AV167" s="72"/>
      <c r="AW167" s="72"/>
      <c r="AX167" s="100">
        <f t="shared" si="113"/>
        <v>26988.750493651802</v>
      </c>
      <c r="AY167" s="100">
        <f t="shared" si="114"/>
        <v>13643.212580387646</v>
      </c>
      <c r="AZ167" s="100">
        <f t="shared" si="115"/>
        <v>71742.735992418893</v>
      </c>
      <c r="BA167" s="100">
        <f t="shared" si="116"/>
        <v>25857.006737018601</v>
      </c>
      <c r="BB167" s="100">
        <f t="shared" si="117"/>
        <v>15292.573266966247</v>
      </c>
      <c r="BC167" s="100">
        <f t="shared" si="118"/>
        <v>56215.080959653322</v>
      </c>
      <c r="BD167" s="100">
        <f t="shared" si="119"/>
        <v>10363.442348628236</v>
      </c>
      <c r="BE167" s="100">
        <f t="shared" si="120"/>
        <v>8439.7171944906931</v>
      </c>
      <c r="BF167" s="100" t="str">
        <f t="shared" si="121"/>
        <v/>
      </c>
      <c r="BG167" s="100" t="str">
        <f t="shared" si="122"/>
        <v/>
      </c>
      <c r="BH167" s="100" t="str">
        <f t="shared" si="123"/>
        <v/>
      </c>
      <c r="BI167" s="72"/>
      <c r="BJ167" s="72"/>
      <c r="BK167" s="72">
        <f t="shared" si="131"/>
        <v>-11.077956945897254</v>
      </c>
      <c r="BL167" s="72">
        <f t="shared" si="132"/>
        <v>-10.337291615254392</v>
      </c>
      <c r="BM167" s="72">
        <f t="shared" si="133"/>
        <v>-12.139444837448439</v>
      </c>
      <c r="BN167" s="72">
        <f t="shared" si="134"/>
        <v>-11.031445621465757</v>
      </c>
      <c r="BO167" s="72">
        <f t="shared" si="135"/>
        <v>-10.461201424716807</v>
      </c>
      <c r="BP167" s="72">
        <f t="shared" si="136"/>
        <v>-11.874632101153299</v>
      </c>
      <c r="BQ167" s="72">
        <f t="shared" si="137"/>
        <v>-10.038760089463214</v>
      </c>
      <c r="BR167" s="72">
        <f t="shared" si="138"/>
        <v>-9.8158197353645189</v>
      </c>
      <c r="BS167" s="72" t="str">
        <f t="shared" si="139"/>
        <v/>
      </c>
      <c r="BT167" s="72" t="str">
        <f t="shared" si="140"/>
        <v/>
      </c>
      <c r="BU167" s="72" t="str">
        <f t="shared" si="141"/>
        <v/>
      </c>
      <c r="BV167" s="72"/>
      <c r="BW167" s="72"/>
      <c r="BX167" s="97">
        <f t="shared" si="142"/>
        <v>11.275927022371418</v>
      </c>
      <c r="BY167" s="97">
        <f t="shared" si="143"/>
        <v>2.0328647033268289E-2</v>
      </c>
      <c r="BZ167" s="97">
        <f t="shared" si="144"/>
        <v>11.251487891551184</v>
      </c>
      <c r="CA167" s="97">
        <f t="shared" si="145"/>
        <v>11.265488675568502</v>
      </c>
      <c r="CB167" s="97">
        <f t="shared" si="146"/>
        <v>11.288244478819552</v>
      </c>
      <c r="CC167" s="97">
        <f t="shared" si="147"/>
        <v>11.264675155256045</v>
      </c>
      <c r="CD167" s="97">
        <f t="shared" si="148"/>
        <v>11.30880314356596</v>
      </c>
      <c r="CE167" s="97">
        <f t="shared" si="149"/>
        <v>11.276862789467264</v>
      </c>
      <c r="CF167" s="97" t="str">
        <f t="shared" si="150"/>
        <v/>
      </c>
      <c r="CG167" s="97" t="str">
        <f t="shared" si="151"/>
        <v/>
      </c>
      <c r="CH167" s="97" t="str">
        <f t="shared" si="152"/>
        <v/>
      </c>
      <c r="CI167" s="72"/>
      <c r="CJ167" s="72"/>
      <c r="CK167" s="97">
        <f t="shared" si="153"/>
        <v>12.01659235301428</v>
      </c>
      <c r="CL167" s="97">
        <f t="shared" si="154"/>
        <v>2.0328647033268289E-2</v>
      </c>
      <c r="CM167" s="72">
        <f t="shared" si="155"/>
        <v>11.992153222194046</v>
      </c>
      <c r="CN167" s="72">
        <f t="shared" si="156"/>
        <v>12.006154006211364</v>
      </c>
      <c r="CO167" s="72">
        <f t="shared" si="157"/>
        <v>12.028909809462414</v>
      </c>
      <c r="CP167" s="72">
        <f t="shared" si="158"/>
        <v>12.005340485898907</v>
      </c>
      <c r="CQ167" s="72">
        <f t="shared" si="159"/>
        <v>12.049468474208822</v>
      </c>
      <c r="CR167" s="72">
        <f t="shared" si="160"/>
        <v>12.017528120110127</v>
      </c>
      <c r="CS167" s="72" t="str">
        <f t="shared" si="161"/>
        <v/>
      </c>
      <c r="CT167" s="72" t="str">
        <f t="shared" si="162"/>
        <v/>
      </c>
      <c r="CU167" s="72" t="str">
        <f t="shared" si="163"/>
        <v/>
      </c>
    </row>
    <row r="168" spans="1:99" x14ac:dyDescent="0.2">
      <c r="A168" s="74">
        <v>133</v>
      </c>
      <c r="B168" s="79">
        <f>IF(AND($B$3&lt;&gt;"",$C$3&lt;&gt;"",$B$4&lt;&gt;"",$C$4&lt;&gt;"",L168&lt;&gt;""),AirMass($B$3,$C$3,$B$4,$C$4,L168),"")</f>
        <v>1.0649053824063914</v>
      </c>
      <c r="C168" s="81">
        <f t="shared" si="124"/>
        <v>2458217.347025</v>
      </c>
      <c r="D168" s="93">
        <f t="shared" si="125"/>
        <v>11.22817540998072</v>
      </c>
      <c r="E168" s="97">
        <f t="shared" si="126"/>
        <v>3.5039089021748904E-2</v>
      </c>
      <c r="F168" s="97"/>
      <c r="G168" s="98">
        <f t="shared" si="127"/>
        <v>12.019310773358102</v>
      </c>
      <c r="H168" s="97">
        <f t="shared" si="128"/>
        <v>3.5039089021748904E-2</v>
      </c>
      <c r="I168" s="72"/>
      <c r="J168" s="99">
        <f t="shared" si="129"/>
        <v>6</v>
      </c>
      <c r="K168" s="72"/>
      <c r="L168" s="16">
        <v>2458217.347025</v>
      </c>
      <c r="M168" s="17">
        <v>-11.1339669872138</v>
      </c>
      <c r="N168" s="17">
        <v>-10.238877828348601</v>
      </c>
      <c r="O168" s="17">
        <v>-12.1344541098786</v>
      </c>
      <c r="P168" s="17">
        <v>-11.0049904094454</v>
      </c>
      <c r="Q168" s="17">
        <v>-10.4009031526539</v>
      </c>
      <c r="R168" s="17">
        <v>-11.8366559377355</v>
      </c>
      <c r="S168" s="17">
        <v>-9.9060031116888592</v>
      </c>
      <c r="T168" s="17">
        <v>-9.7286080799365493</v>
      </c>
      <c r="U168" s="17"/>
      <c r="V168" s="17"/>
      <c r="W168" s="17"/>
      <c r="X168" s="70">
        <f t="shared" si="112"/>
        <v>2458217.347025</v>
      </c>
      <c r="Y168" s="17">
        <v>-10.9625299251366</v>
      </c>
      <c r="Z168" s="17">
        <v>-9.7083063529376297</v>
      </c>
      <c r="AA168" s="17">
        <v>-11.7155956096962</v>
      </c>
      <c r="AB168" s="17">
        <v>-10.693408754898901</v>
      </c>
      <c r="AC168" s="17">
        <v>-9.8960381321857191</v>
      </c>
      <c r="AD168" s="17">
        <v>-11.3031315128157</v>
      </c>
      <c r="AE168" s="17">
        <v>-9.4367190452557299</v>
      </c>
      <c r="AF168" s="17">
        <v>-9.5791322352670605</v>
      </c>
      <c r="AG168" s="17"/>
      <c r="AH168" s="17"/>
      <c r="AI168" s="18"/>
      <c r="AJ168" s="70">
        <f t="shared" si="130"/>
        <v>2458217.347025</v>
      </c>
      <c r="AK168" s="17">
        <v>-10.1691956741762</v>
      </c>
      <c r="AL168" s="17">
        <v>-9.6129001941298604</v>
      </c>
      <c r="AM168" s="17">
        <v>-11.323537466571199</v>
      </c>
      <c r="AN168" s="17">
        <v>-10.181059796487601</v>
      </c>
      <c r="AO168" s="17">
        <v>-9.6807826150851497</v>
      </c>
      <c r="AP168" s="17">
        <v>-11.065973605492699</v>
      </c>
      <c r="AQ168" s="17">
        <v>-9.2976289875082205</v>
      </c>
      <c r="AR168" s="17">
        <v>-8.9871548837287403</v>
      </c>
      <c r="AS168" s="17"/>
      <c r="AT168" s="17"/>
      <c r="AU168" s="18"/>
      <c r="AV168" s="72"/>
      <c r="AW168" s="72"/>
      <c r="AX168" s="100">
        <f t="shared" si="113"/>
        <v>27368.003193567856</v>
      </c>
      <c r="AY168" s="100">
        <f t="shared" si="114"/>
        <v>13206.537427672236</v>
      </c>
      <c r="AZ168" s="100">
        <f t="shared" si="115"/>
        <v>72703.091625416331</v>
      </c>
      <c r="BA168" s="100">
        <f t="shared" si="116"/>
        <v>25288.773435331732</v>
      </c>
      <c r="BB168" s="100">
        <f t="shared" si="117"/>
        <v>15070.783977995714</v>
      </c>
      <c r="BC168" s="100">
        <f t="shared" si="118"/>
        <v>56315.160077541193</v>
      </c>
      <c r="BD168" s="100">
        <f t="shared" si="119"/>
        <v>9681.562503649111</v>
      </c>
      <c r="BE168" s="100">
        <f t="shared" si="120"/>
        <v>7710.6748358053546</v>
      </c>
      <c r="BF168" s="100" t="str">
        <f t="shared" si="121"/>
        <v/>
      </c>
      <c r="BG168" s="100" t="str">
        <f t="shared" si="122"/>
        <v/>
      </c>
      <c r="BH168" s="100" t="str">
        <f t="shared" si="123"/>
        <v/>
      </c>
      <c r="BI168" s="72"/>
      <c r="BJ168" s="72"/>
      <c r="BK168" s="72">
        <f t="shared" si="131"/>
        <v>-11.093107779636904</v>
      </c>
      <c r="BL168" s="72">
        <f t="shared" si="132"/>
        <v>-10.30197241625952</v>
      </c>
      <c r="BM168" s="72">
        <f t="shared" si="133"/>
        <v>-12.153882197962933</v>
      </c>
      <c r="BN168" s="72">
        <f t="shared" si="134"/>
        <v>-11.00731941389232</v>
      </c>
      <c r="BO168" s="72">
        <f t="shared" si="135"/>
        <v>-10.445339611951404</v>
      </c>
      <c r="BP168" s="72">
        <f t="shared" si="136"/>
        <v>-11.876563307365561</v>
      </c>
      <c r="BQ168" s="72">
        <f t="shared" si="137"/>
        <v>-9.9648636339609098</v>
      </c>
      <c r="BR168" s="72">
        <f t="shared" si="138"/>
        <v>-9.7177309725726122</v>
      </c>
      <c r="BS168" s="72" t="str">
        <f t="shared" si="139"/>
        <v/>
      </c>
      <c r="BT168" s="72" t="str">
        <f t="shared" si="140"/>
        <v/>
      </c>
      <c r="BU168" s="72" t="str">
        <f t="shared" si="141"/>
        <v/>
      </c>
      <c r="BV168" s="72"/>
      <c r="BW168" s="72"/>
      <c r="BX168" s="97">
        <f t="shared" si="142"/>
        <v>11.22817540998072</v>
      </c>
      <c r="BY168" s="97">
        <f t="shared" si="143"/>
        <v>3.5039089021748904E-2</v>
      </c>
      <c r="BZ168" s="97">
        <f t="shared" si="144"/>
        <v>11.250774418326028</v>
      </c>
      <c r="CA168" s="97">
        <f t="shared" si="145"/>
        <v>11.226211634255415</v>
      </c>
      <c r="CB168" s="97">
        <f t="shared" si="146"/>
        <v>11.257231832314499</v>
      </c>
      <c r="CC168" s="97">
        <f t="shared" si="147"/>
        <v>11.251455527728657</v>
      </c>
      <c r="CD168" s="97">
        <f t="shared" si="148"/>
        <v>11.219755854324006</v>
      </c>
      <c r="CE168" s="97">
        <f t="shared" si="149"/>
        <v>11.163623192935708</v>
      </c>
      <c r="CF168" s="97" t="str">
        <f t="shared" si="150"/>
        <v/>
      </c>
      <c r="CG168" s="97" t="str">
        <f t="shared" si="151"/>
        <v/>
      </c>
      <c r="CH168" s="97" t="str">
        <f t="shared" si="152"/>
        <v/>
      </c>
      <c r="CI168" s="72"/>
      <c r="CJ168" s="72"/>
      <c r="CK168" s="97">
        <f t="shared" si="153"/>
        <v>12.019310773358102</v>
      </c>
      <c r="CL168" s="97">
        <f t="shared" si="154"/>
        <v>3.5039089021748904E-2</v>
      </c>
      <c r="CM168" s="72">
        <f t="shared" si="155"/>
        <v>12.041909781703412</v>
      </c>
      <c r="CN168" s="72">
        <f t="shared" si="156"/>
        <v>12.017346997632799</v>
      </c>
      <c r="CO168" s="72">
        <f t="shared" si="157"/>
        <v>12.048367195691883</v>
      </c>
      <c r="CP168" s="72">
        <f t="shared" si="158"/>
        <v>12.042590891106041</v>
      </c>
      <c r="CQ168" s="72">
        <f t="shared" si="159"/>
        <v>12.01089121770139</v>
      </c>
      <c r="CR168" s="72">
        <f t="shared" si="160"/>
        <v>11.954758556313092</v>
      </c>
      <c r="CS168" s="72" t="str">
        <f t="shared" si="161"/>
        <v/>
      </c>
      <c r="CT168" s="72" t="str">
        <f t="shared" si="162"/>
        <v/>
      </c>
      <c r="CU168" s="72" t="str">
        <f t="shared" si="163"/>
        <v/>
      </c>
    </row>
    <row r="169" spans="1:99" x14ac:dyDescent="0.2">
      <c r="A169" s="74">
        <v>134</v>
      </c>
      <c r="B169" s="79">
        <f>IF(AND($B$3&lt;&gt;"",$C$3&lt;&gt;"",$B$4&lt;&gt;"",$C$4&lt;&gt;"",L169&lt;&gt;""),AirMass($B$3,$C$3,$B$4,$C$4,L169),"")</f>
        <v>1.0656800430906159</v>
      </c>
      <c r="C169" s="81">
        <f t="shared" si="124"/>
        <v>2458217.3475230001</v>
      </c>
      <c r="D169" s="93">
        <f t="shared" si="125"/>
        <v>11.267337479421931</v>
      </c>
      <c r="E169" s="97">
        <f t="shared" si="126"/>
        <v>3.0378543363566282E-2</v>
      </c>
      <c r="F169" s="97"/>
      <c r="G169" s="98">
        <f t="shared" si="127"/>
        <v>11.998209218250615</v>
      </c>
      <c r="H169" s="97">
        <f t="shared" si="128"/>
        <v>3.0378543363566282E-2</v>
      </c>
      <c r="I169" s="72"/>
      <c r="J169" s="99">
        <f t="shared" si="129"/>
        <v>6</v>
      </c>
      <c r="K169" s="72"/>
      <c r="L169" s="16">
        <v>2458217.3475230001</v>
      </c>
      <c r="M169" s="17">
        <v>-11.1097218563255</v>
      </c>
      <c r="N169" s="17">
        <v>-10.2842095520101</v>
      </c>
      <c r="O169" s="17">
        <v>-12.109894975721099</v>
      </c>
      <c r="P169" s="17">
        <v>-11.023540528266</v>
      </c>
      <c r="Q169" s="17">
        <v>-10.3948055874361</v>
      </c>
      <c r="R169" s="17">
        <v>-11.817895057598999</v>
      </c>
      <c r="S169" s="17">
        <v>-9.9390798708411197</v>
      </c>
      <c r="T169" s="17">
        <v>-9.8509808696797005</v>
      </c>
      <c r="U169" s="17"/>
      <c r="V169" s="17"/>
      <c r="W169" s="17"/>
      <c r="X169" s="70">
        <f t="shared" si="112"/>
        <v>2458217.3475230001</v>
      </c>
      <c r="Y169" s="17">
        <v>-10.9468803419881</v>
      </c>
      <c r="Z169" s="17">
        <v>-9.7298868834710799</v>
      </c>
      <c r="AA169" s="17">
        <v>-11.750587304089899</v>
      </c>
      <c r="AB169" s="17">
        <v>-10.659977820269701</v>
      </c>
      <c r="AC169" s="17">
        <v>-9.8678692317276901</v>
      </c>
      <c r="AD169" s="17">
        <v>-11.335815089875201</v>
      </c>
      <c r="AE169" s="17">
        <v>-9.4405505318349192</v>
      </c>
      <c r="AF169" s="17">
        <v>-9.4725009648623502</v>
      </c>
      <c r="AG169" s="17"/>
      <c r="AH169" s="17"/>
      <c r="AI169" s="18"/>
      <c r="AJ169" s="70">
        <f t="shared" si="130"/>
        <v>2458217.3475230001</v>
      </c>
      <c r="AK169" s="17">
        <v>-10.2162681246852</v>
      </c>
      <c r="AL169" s="17">
        <v>-9.6383807794482301</v>
      </c>
      <c r="AM169" s="17">
        <v>-11.308850425473899</v>
      </c>
      <c r="AN169" s="17">
        <v>-10.1793351648437</v>
      </c>
      <c r="AO169" s="17">
        <v>-9.7309084891521707</v>
      </c>
      <c r="AP169" s="17">
        <v>-11.083099045209901</v>
      </c>
      <c r="AQ169" s="17">
        <v>-9.2372784075102494</v>
      </c>
      <c r="AR169" s="17">
        <v>-9.0074654682572497</v>
      </c>
      <c r="AS169" s="17"/>
      <c r="AT169" s="17"/>
      <c r="AU169" s="18"/>
      <c r="AV169" s="72"/>
      <c r="AW169" s="72"/>
      <c r="AX169" s="100">
        <f t="shared" si="113"/>
        <v>26977.54934111593</v>
      </c>
      <c r="AY169" s="100">
        <f t="shared" si="114"/>
        <v>13761.12056968726</v>
      </c>
      <c r="AZ169" s="100">
        <f t="shared" si="115"/>
        <v>70641.404683618573</v>
      </c>
      <c r="BA169" s="100">
        <f t="shared" si="116"/>
        <v>25832.02960987296</v>
      </c>
      <c r="BB169" s="100">
        <f t="shared" si="117"/>
        <v>15150.31926432758</v>
      </c>
      <c r="BC169" s="100">
        <f t="shared" si="118"/>
        <v>55320.478873103973</v>
      </c>
      <c r="BD169" s="100">
        <f t="shared" si="119"/>
        <v>9869.2639274227477</v>
      </c>
      <c r="BE169" s="100">
        <f t="shared" si="120"/>
        <v>8790.5204488530962</v>
      </c>
      <c r="BF169" s="100" t="str">
        <f t="shared" si="121"/>
        <v/>
      </c>
      <c r="BG169" s="100" t="str">
        <f t="shared" si="122"/>
        <v/>
      </c>
      <c r="BH169" s="100" t="str">
        <f t="shared" si="123"/>
        <v/>
      </c>
      <c r="BI169" s="72"/>
      <c r="BJ169" s="72"/>
      <c r="BK169" s="72">
        <f t="shared" si="131"/>
        <v>-11.077506238805787</v>
      </c>
      <c r="BL169" s="72">
        <f t="shared" si="132"/>
        <v>-10.346634499977101</v>
      </c>
      <c r="BM169" s="72">
        <f t="shared" si="133"/>
        <v>-12.122648316184506</v>
      </c>
      <c r="BN169" s="72">
        <f t="shared" si="134"/>
        <v>-11.030396324544778</v>
      </c>
      <c r="BO169" s="72">
        <f t="shared" si="135"/>
        <v>-10.451054462174156</v>
      </c>
      <c r="BP169" s="72">
        <f t="shared" si="136"/>
        <v>-11.857214827140112</v>
      </c>
      <c r="BQ169" s="72">
        <f t="shared" si="137"/>
        <v>-9.9857119079711456</v>
      </c>
      <c r="BR169" s="72">
        <f t="shared" si="138"/>
        <v>-9.8600364713516093</v>
      </c>
      <c r="BS169" s="72" t="str">
        <f t="shared" si="139"/>
        <v/>
      </c>
      <c r="BT169" s="72" t="str">
        <f t="shared" si="140"/>
        <v/>
      </c>
      <c r="BU169" s="72" t="str">
        <f t="shared" si="141"/>
        <v/>
      </c>
      <c r="BV169" s="72"/>
      <c r="BW169" s="72"/>
      <c r="BX169" s="97">
        <f t="shared" si="142"/>
        <v>11.267337479421931</v>
      </c>
      <c r="BY169" s="97">
        <f t="shared" si="143"/>
        <v>3.0378543363566282E-2</v>
      </c>
      <c r="BZ169" s="97">
        <f t="shared" si="144"/>
        <v>11.235142077378718</v>
      </c>
      <c r="CA169" s="97">
        <f t="shared" si="145"/>
        <v>11.26489008573899</v>
      </c>
      <c r="CB169" s="97">
        <f t="shared" si="146"/>
        <v>11.278548223368368</v>
      </c>
      <c r="CC169" s="97">
        <f t="shared" si="147"/>
        <v>11.247708588334325</v>
      </c>
      <c r="CD169" s="97">
        <f t="shared" si="148"/>
        <v>11.256205669165359</v>
      </c>
      <c r="CE169" s="97">
        <f t="shared" si="149"/>
        <v>11.321530232545822</v>
      </c>
      <c r="CF169" s="97" t="str">
        <f t="shared" si="150"/>
        <v/>
      </c>
      <c r="CG169" s="97" t="str">
        <f t="shared" si="151"/>
        <v/>
      </c>
      <c r="CH169" s="97" t="str">
        <f t="shared" si="152"/>
        <v/>
      </c>
      <c r="CI169" s="72"/>
      <c r="CJ169" s="72"/>
      <c r="CK169" s="97">
        <f t="shared" si="153"/>
        <v>11.998209218250615</v>
      </c>
      <c r="CL169" s="97">
        <f t="shared" si="154"/>
        <v>3.0378543363566282E-2</v>
      </c>
      <c r="CM169" s="72">
        <f t="shared" si="155"/>
        <v>11.966013816207404</v>
      </c>
      <c r="CN169" s="72">
        <f t="shared" si="156"/>
        <v>11.995761824567676</v>
      </c>
      <c r="CO169" s="72">
        <f t="shared" si="157"/>
        <v>12.009419962197054</v>
      </c>
      <c r="CP169" s="72">
        <f t="shared" si="158"/>
        <v>11.97858032716301</v>
      </c>
      <c r="CQ169" s="72">
        <f t="shared" si="159"/>
        <v>11.987077407994045</v>
      </c>
      <c r="CR169" s="72">
        <f t="shared" si="160"/>
        <v>12.052401971374508</v>
      </c>
      <c r="CS169" s="72" t="str">
        <f t="shared" si="161"/>
        <v/>
      </c>
      <c r="CT169" s="72" t="str">
        <f t="shared" si="162"/>
        <v/>
      </c>
      <c r="CU169" s="72" t="str">
        <f t="shared" si="163"/>
        <v/>
      </c>
    </row>
    <row r="170" spans="1:99" x14ac:dyDescent="0.2">
      <c r="A170" s="74">
        <v>135</v>
      </c>
      <c r="B170" s="79">
        <f>IF(AND($B$3&lt;&gt;"",$C$3&lt;&gt;"",$B$4&lt;&gt;"",$C$4&lt;&gt;"",L170&lt;&gt;""),AirMass($B$3,$C$3,$B$4,$C$4,L170),"")</f>
        <v>1.0664603153111998</v>
      </c>
      <c r="C170" s="81">
        <f t="shared" si="124"/>
        <v>2458217.3480210002</v>
      </c>
      <c r="D170" s="93">
        <f t="shared" si="125"/>
        <v>11.259278489909802</v>
      </c>
      <c r="E170" s="97">
        <f t="shared" si="126"/>
        <v>1.8371197568801644E-2</v>
      </c>
      <c r="F170" s="97"/>
      <c r="G170" s="98">
        <f t="shared" si="127"/>
        <v>12.001553333561448</v>
      </c>
      <c r="H170" s="97">
        <f t="shared" si="128"/>
        <v>1.8371197568801644E-2</v>
      </c>
      <c r="I170" s="72"/>
      <c r="J170" s="99">
        <f t="shared" si="129"/>
        <v>6</v>
      </c>
      <c r="K170" s="72"/>
      <c r="L170" s="16">
        <v>2458217.3480210002</v>
      </c>
      <c r="M170" s="17">
        <v>-11.126507858077799</v>
      </c>
      <c r="N170" s="17">
        <v>-10.287765528067901</v>
      </c>
      <c r="O170" s="17">
        <v>-12.1307477392841</v>
      </c>
      <c r="P170" s="17">
        <v>-11.018987867748599</v>
      </c>
      <c r="Q170" s="17">
        <v>-10.4065027527356</v>
      </c>
      <c r="R170" s="17">
        <v>-11.829024525380801</v>
      </c>
      <c r="S170" s="17">
        <v>-9.9832699836552692</v>
      </c>
      <c r="T170" s="17">
        <v>-9.7858730397048408</v>
      </c>
      <c r="U170" s="17"/>
      <c r="V170" s="17"/>
      <c r="W170" s="17"/>
      <c r="X170" s="70">
        <f t="shared" si="112"/>
        <v>2458217.3480210002</v>
      </c>
      <c r="Y170" s="17">
        <v>-10.980702986443299</v>
      </c>
      <c r="Z170" s="17">
        <v>-9.8060550980094092</v>
      </c>
      <c r="AA170" s="17">
        <v>-11.7290068508677</v>
      </c>
      <c r="AB170" s="17">
        <v>-10.7020771420462</v>
      </c>
      <c r="AC170" s="17">
        <v>-9.9265209687673899</v>
      </c>
      <c r="AD170" s="17">
        <v>-11.317481015476099</v>
      </c>
      <c r="AE170" s="17">
        <v>-9.5178687501459507</v>
      </c>
      <c r="AF170" s="17">
        <v>-9.5677840366899201</v>
      </c>
      <c r="AG170" s="17"/>
      <c r="AH170" s="17"/>
      <c r="AI170" s="18"/>
      <c r="AJ170" s="70">
        <f t="shared" si="130"/>
        <v>2458217.3480210002</v>
      </c>
      <c r="AK170" s="17">
        <v>-10.1693822166107</v>
      </c>
      <c r="AL170" s="17">
        <v>-9.6311460491115408</v>
      </c>
      <c r="AM170" s="17">
        <v>-11.3132339849884</v>
      </c>
      <c r="AN170" s="17">
        <v>-10.17516612252</v>
      </c>
      <c r="AO170" s="17">
        <v>-9.7733790832379608</v>
      </c>
      <c r="AP170" s="17">
        <v>-11.1389519295419</v>
      </c>
      <c r="AQ170" s="17">
        <v>-9.1389100842208002</v>
      </c>
      <c r="AR170" s="17">
        <v>-8.9720793139855193</v>
      </c>
      <c r="AS170" s="17"/>
      <c r="AT170" s="17"/>
      <c r="AU170" s="18"/>
      <c r="AV170" s="72"/>
      <c r="AW170" s="72"/>
      <c r="AX170" s="100">
        <f t="shared" si="113"/>
        <v>27092.431811566508</v>
      </c>
      <c r="AY170" s="100">
        <f t="shared" si="114"/>
        <v>13675.337443953034</v>
      </c>
      <c r="AZ170" s="100">
        <f t="shared" si="115"/>
        <v>72235.799179943439</v>
      </c>
      <c r="BA170" s="100">
        <f t="shared" si="116"/>
        <v>25565.206403060642</v>
      </c>
      <c r="BB170" s="100">
        <f t="shared" si="117"/>
        <v>15309.08977585737</v>
      </c>
      <c r="BC170" s="100">
        <f t="shared" si="118"/>
        <v>56448.484448392512</v>
      </c>
      <c r="BD170" s="100">
        <f t="shared" si="119"/>
        <v>10035.010355720844</v>
      </c>
      <c r="BE170" s="100">
        <f t="shared" si="120"/>
        <v>8128.9610589439999</v>
      </c>
      <c r="BF170" s="100" t="str">
        <f t="shared" si="121"/>
        <v/>
      </c>
      <c r="BG170" s="100" t="str">
        <f t="shared" si="122"/>
        <v/>
      </c>
      <c r="BH170" s="100" t="str">
        <f t="shared" si="123"/>
        <v/>
      </c>
      <c r="BI170" s="72"/>
      <c r="BJ170" s="72"/>
      <c r="BK170" s="72">
        <f t="shared" si="131"/>
        <v>-11.082119972433812</v>
      </c>
      <c r="BL170" s="72">
        <f t="shared" si="132"/>
        <v>-10.339845128782164</v>
      </c>
      <c r="BM170" s="72">
        <f t="shared" si="133"/>
        <v>-12.14688120490478</v>
      </c>
      <c r="BN170" s="72">
        <f t="shared" si="134"/>
        <v>-11.019123258483539</v>
      </c>
      <c r="BO170" s="72">
        <f t="shared" si="135"/>
        <v>-10.462373424643443</v>
      </c>
      <c r="BP170" s="72">
        <f t="shared" si="136"/>
        <v>-11.879130715761598</v>
      </c>
      <c r="BQ170" s="72">
        <f t="shared" si="137"/>
        <v>-10.003794562494759</v>
      </c>
      <c r="BR170" s="72">
        <f t="shared" si="138"/>
        <v>-9.7750876077735587</v>
      </c>
      <c r="BS170" s="72" t="str">
        <f t="shared" si="139"/>
        <v/>
      </c>
      <c r="BT170" s="72" t="str">
        <f t="shared" si="140"/>
        <v/>
      </c>
      <c r="BU170" s="72" t="str">
        <f t="shared" si="141"/>
        <v/>
      </c>
      <c r="BV170" s="72"/>
      <c r="BW170" s="72"/>
      <c r="BX170" s="97">
        <f t="shared" si="142"/>
        <v>11.259278489909802</v>
      </c>
      <c r="BY170" s="97">
        <f t="shared" si="143"/>
        <v>1.8371197568801644E-2</v>
      </c>
      <c r="BZ170" s="97">
        <f t="shared" si="144"/>
        <v>11.254761232470967</v>
      </c>
      <c r="CA170" s="97">
        <f t="shared" si="145"/>
        <v>11.249003286049726</v>
      </c>
      <c r="CB170" s="97">
        <f t="shared" si="146"/>
        <v>11.285253452209631</v>
      </c>
      <c r="CC170" s="97">
        <f t="shared" si="147"/>
        <v>11.265010743327785</v>
      </c>
      <c r="CD170" s="97">
        <f t="shared" si="148"/>
        <v>11.269674590060948</v>
      </c>
      <c r="CE170" s="97">
        <f t="shared" si="149"/>
        <v>11.231967635339746</v>
      </c>
      <c r="CF170" s="97" t="str">
        <f t="shared" si="150"/>
        <v/>
      </c>
      <c r="CG170" s="97" t="str">
        <f t="shared" si="151"/>
        <v/>
      </c>
      <c r="CH170" s="97" t="str">
        <f t="shared" si="152"/>
        <v/>
      </c>
      <c r="CI170" s="72"/>
      <c r="CJ170" s="72"/>
      <c r="CK170" s="97">
        <f t="shared" si="153"/>
        <v>12.001553333561448</v>
      </c>
      <c r="CL170" s="97">
        <f t="shared" si="154"/>
        <v>1.8371197568801644E-2</v>
      </c>
      <c r="CM170" s="72">
        <f t="shared" si="155"/>
        <v>11.997036076122615</v>
      </c>
      <c r="CN170" s="72">
        <f t="shared" si="156"/>
        <v>11.991278129701374</v>
      </c>
      <c r="CO170" s="72">
        <f t="shared" si="157"/>
        <v>12.027528295861279</v>
      </c>
      <c r="CP170" s="72">
        <f t="shared" si="158"/>
        <v>12.007285586979433</v>
      </c>
      <c r="CQ170" s="72">
        <f t="shared" si="159"/>
        <v>12.011949433712596</v>
      </c>
      <c r="CR170" s="72">
        <f t="shared" si="160"/>
        <v>11.974242478991394</v>
      </c>
      <c r="CS170" s="72" t="str">
        <f t="shared" si="161"/>
        <v/>
      </c>
      <c r="CT170" s="72" t="str">
        <f t="shared" si="162"/>
        <v/>
      </c>
      <c r="CU170" s="72" t="str">
        <f t="shared" si="163"/>
        <v/>
      </c>
    </row>
    <row r="171" spans="1:99" x14ac:dyDescent="0.2">
      <c r="A171" s="74">
        <v>136</v>
      </c>
      <c r="B171" s="79">
        <f>IF(AND($B$3&lt;&gt;"",$C$3&lt;&gt;"",$B$4&lt;&gt;"",$C$4&lt;&gt;"",L171&lt;&gt;""),AirMass($B$3,$C$3,$B$4,$C$4,L171),"")</f>
        <v>1.0672462135399117</v>
      </c>
      <c r="C171" s="81">
        <f t="shared" si="124"/>
        <v>2458217.3485190002</v>
      </c>
      <c r="D171" s="93">
        <f t="shared" si="125"/>
        <v>11.216479196178197</v>
      </c>
      <c r="E171" s="97">
        <f t="shared" si="126"/>
        <v>2.4292156896389729E-2</v>
      </c>
      <c r="F171" s="97"/>
      <c r="G171" s="98">
        <f t="shared" si="127"/>
        <v>11.989714470676267</v>
      </c>
      <c r="H171" s="97">
        <f t="shared" si="128"/>
        <v>2.4292156896389729E-2</v>
      </c>
      <c r="I171" s="72"/>
      <c r="J171" s="99">
        <f t="shared" si="129"/>
        <v>6</v>
      </c>
      <c r="K171" s="72"/>
      <c r="L171" s="16">
        <v>2458217.3485190002</v>
      </c>
      <c r="M171" s="17">
        <v>-11.171557860429701</v>
      </c>
      <c r="N171" s="17">
        <v>-10.2825305850728</v>
      </c>
      <c r="O171" s="17">
        <v>-12.1137508871469</v>
      </c>
      <c r="P171" s="17">
        <v>-11.0187466001088</v>
      </c>
      <c r="Q171" s="17">
        <v>-10.4108651319395</v>
      </c>
      <c r="R171" s="17">
        <v>-11.8351344605395</v>
      </c>
      <c r="S171" s="17">
        <v>-9.9578505712124006</v>
      </c>
      <c r="T171" s="17">
        <v>-9.8083788418436004</v>
      </c>
      <c r="U171" s="17"/>
      <c r="V171" s="17"/>
      <c r="W171" s="17"/>
      <c r="X171" s="70">
        <f t="shared" si="112"/>
        <v>2458217.3485190002</v>
      </c>
      <c r="Y171" s="17">
        <v>-10.9694753433008</v>
      </c>
      <c r="Z171" s="17">
        <v>-9.64807760469985</v>
      </c>
      <c r="AA171" s="17">
        <v>-11.752226181597401</v>
      </c>
      <c r="AB171" s="17">
        <v>-10.6752861749797</v>
      </c>
      <c r="AC171" s="17">
        <v>-9.8431380244088693</v>
      </c>
      <c r="AD171" s="17">
        <v>-11.3217986758045</v>
      </c>
      <c r="AE171" s="17">
        <v>-9.3312356982982205</v>
      </c>
      <c r="AF171" s="17">
        <v>-9.5128716293440103</v>
      </c>
      <c r="AG171" s="17"/>
      <c r="AH171" s="17"/>
      <c r="AI171" s="18"/>
      <c r="AJ171" s="70">
        <f t="shared" si="130"/>
        <v>2458217.3485190002</v>
      </c>
      <c r="AK171" s="17">
        <v>-10.151946252369701</v>
      </c>
      <c r="AL171" s="17">
        <v>-9.6471289374437301</v>
      </c>
      <c r="AM171" s="17">
        <v>-11.290383818991</v>
      </c>
      <c r="AN171" s="17">
        <v>-10.115637483146299</v>
      </c>
      <c r="AO171" s="17">
        <v>-9.7825653366496095</v>
      </c>
      <c r="AP171" s="17">
        <v>-11.087879699839601</v>
      </c>
      <c r="AQ171" s="17">
        <v>-9.1996557407749506</v>
      </c>
      <c r="AR171" s="17">
        <v>-8.9754192877601309</v>
      </c>
      <c r="AS171" s="17"/>
      <c r="AT171" s="17"/>
      <c r="AU171" s="18"/>
      <c r="AV171" s="72"/>
      <c r="AW171" s="72"/>
      <c r="AX171" s="100">
        <f t="shared" si="113"/>
        <v>28278.360226324963</v>
      </c>
      <c r="AY171" s="100">
        <f t="shared" si="114"/>
        <v>13872.671826464315</v>
      </c>
      <c r="AZ171" s="100">
        <f t="shared" si="115"/>
        <v>70692.178073707822</v>
      </c>
      <c r="BA171" s="100">
        <f t="shared" si="116"/>
        <v>25449.060932384626</v>
      </c>
      <c r="BB171" s="100">
        <f t="shared" si="117"/>
        <v>15527.722680534391</v>
      </c>
      <c r="BC171" s="100">
        <f t="shared" si="118"/>
        <v>56300.689818912455</v>
      </c>
      <c r="BD171" s="100">
        <f t="shared" si="119"/>
        <v>10093.50915351042</v>
      </c>
      <c r="BE171" s="100">
        <f t="shared" si="120"/>
        <v>8370.8318486803491</v>
      </c>
      <c r="BF171" s="100" t="str">
        <f t="shared" si="121"/>
        <v/>
      </c>
      <c r="BG171" s="100" t="str">
        <f t="shared" si="122"/>
        <v/>
      </c>
      <c r="BH171" s="100" t="str">
        <f t="shared" si="123"/>
        <v/>
      </c>
      <c r="BI171" s="72"/>
      <c r="BJ171" s="72"/>
      <c r="BK171" s="72">
        <f t="shared" si="131"/>
        <v>-11.128635556190359</v>
      </c>
      <c r="BL171" s="72">
        <f t="shared" si="132"/>
        <v>-10.355400281692289</v>
      </c>
      <c r="BM171" s="72">
        <f t="shared" si="133"/>
        <v>-12.123428406933698</v>
      </c>
      <c r="BN171" s="72">
        <f t="shared" si="134"/>
        <v>-11.01417940387174</v>
      </c>
      <c r="BO171" s="72">
        <f t="shared" si="135"/>
        <v>-10.477769415271167</v>
      </c>
      <c r="BP171" s="72">
        <f t="shared" si="136"/>
        <v>-11.876284290090704</v>
      </c>
      <c r="BQ171" s="72">
        <f t="shared" si="137"/>
        <v>-10.01010545301887</v>
      </c>
      <c r="BR171" s="72">
        <f t="shared" si="138"/>
        <v>-9.8069215450251601</v>
      </c>
      <c r="BS171" s="72" t="str">
        <f t="shared" si="139"/>
        <v/>
      </c>
      <c r="BT171" s="72" t="str">
        <f t="shared" si="140"/>
        <v/>
      </c>
      <c r="BU171" s="72" t="str">
        <f t="shared" si="141"/>
        <v/>
      </c>
      <c r="BV171" s="72"/>
      <c r="BW171" s="72"/>
      <c r="BX171" s="97">
        <f t="shared" si="142"/>
        <v>11.216479196178197</v>
      </c>
      <c r="BY171" s="97">
        <f t="shared" si="143"/>
        <v>2.4292156896389729E-2</v>
      </c>
      <c r="BZ171" s="97">
        <f t="shared" si="144"/>
        <v>11.184792850743339</v>
      </c>
      <c r="CA171" s="97">
        <f t="shared" si="145"/>
        <v>11.197543847681381</v>
      </c>
      <c r="CB171" s="97">
        <f t="shared" si="146"/>
        <v>11.254133859080808</v>
      </c>
      <c r="CC171" s="97">
        <f t="shared" si="147"/>
        <v>11.215648733900345</v>
      </c>
      <c r="CD171" s="97">
        <f t="shared" si="148"/>
        <v>11.229469896828512</v>
      </c>
      <c r="CE171" s="97">
        <f t="shared" si="149"/>
        <v>11.217285988834801</v>
      </c>
      <c r="CF171" s="97" t="str">
        <f t="shared" si="150"/>
        <v/>
      </c>
      <c r="CG171" s="97" t="str">
        <f t="shared" si="151"/>
        <v/>
      </c>
      <c r="CH171" s="97" t="str">
        <f t="shared" si="152"/>
        <v/>
      </c>
      <c r="CI171" s="72"/>
      <c r="CJ171" s="72"/>
      <c r="CK171" s="97">
        <f t="shared" si="153"/>
        <v>11.989714470676267</v>
      </c>
      <c r="CL171" s="97">
        <f t="shared" si="154"/>
        <v>2.4292156896389729E-2</v>
      </c>
      <c r="CM171" s="72">
        <f t="shared" si="155"/>
        <v>11.958028125241409</v>
      </c>
      <c r="CN171" s="72">
        <f t="shared" si="156"/>
        <v>11.970779122179451</v>
      </c>
      <c r="CO171" s="72">
        <f t="shared" si="157"/>
        <v>12.027369133578878</v>
      </c>
      <c r="CP171" s="72">
        <f t="shared" si="158"/>
        <v>11.988884008398415</v>
      </c>
      <c r="CQ171" s="72">
        <f t="shared" si="159"/>
        <v>12.002705171326582</v>
      </c>
      <c r="CR171" s="72">
        <f t="shared" si="160"/>
        <v>11.990521263332871</v>
      </c>
      <c r="CS171" s="72" t="str">
        <f t="shared" si="161"/>
        <v/>
      </c>
      <c r="CT171" s="72" t="str">
        <f t="shared" si="162"/>
        <v/>
      </c>
      <c r="CU171" s="72" t="str">
        <f t="shared" si="163"/>
        <v/>
      </c>
    </row>
    <row r="172" spans="1:99" x14ac:dyDescent="0.2">
      <c r="A172" s="74">
        <v>137</v>
      </c>
      <c r="B172" s="79">
        <f>IF(AND($B$3&lt;&gt;"",$C$3&lt;&gt;"",$B$4&lt;&gt;"",$C$4&lt;&gt;"",L172&lt;&gt;""),AirMass($B$3,$C$3,$B$4,$C$4,L172),"")</f>
        <v>1.0680377523659899</v>
      </c>
      <c r="C172" s="81">
        <f t="shared" si="124"/>
        <v>2458217.3490160001</v>
      </c>
      <c r="D172" s="93">
        <f t="shared" si="125"/>
        <v>11.199096270579465</v>
      </c>
      <c r="E172" s="97">
        <f t="shared" si="126"/>
        <v>1.8934606286201163E-2</v>
      </c>
      <c r="F172" s="97"/>
      <c r="G172" s="98">
        <f t="shared" si="127"/>
        <v>11.964323747415156</v>
      </c>
      <c r="H172" s="97">
        <f t="shared" si="128"/>
        <v>1.8934606286201163E-2</v>
      </c>
      <c r="I172" s="72"/>
      <c r="J172" s="99">
        <f t="shared" si="129"/>
        <v>6</v>
      </c>
      <c r="K172" s="72"/>
      <c r="L172" s="16">
        <v>2458217.3490160001</v>
      </c>
      <c r="M172" s="17">
        <v>-11.175185792981599</v>
      </c>
      <c r="N172" s="17">
        <v>-10.3089497924044</v>
      </c>
      <c r="O172" s="17">
        <v>-12.114585190566</v>
      </c>
      <c r="P172" s="17">
        <v>-11.0210629304385</v>
      </c>
      <c r="Q172" s="17">
        <v>-10.4034485835104</v>
      </c>
      <c r="R172" s="17">
        <v>-11.8278555745347</v>
      </c>
      <c r="S172" s="17">
        <v>-9.9637907196317901</v>
      </c>
      <c r="T172" s="17">
        <v>-9.8063549650475004</v>
      </c>
      <c r="U172" s="17"/>
      <c r="V172" s="17"/>
      <c r="W172" s="17"/>
      <c r="X172" s="70">
        <f t="shared" si="112"/>
        <v>2458217.3490160001</v>
      </c>
      <c r="Y172" s="17">
        <v>-11.0097642887213</v>
      </c>
      <c r="Z172" s="17">
        <v>-9.7367517085875495</v>
      </c>
      <c r="AA172" s="17">
        <v>-11.7206174776131</v>
      </c>
      <c r="AB172" s="17">
        <v>-10.662111920113899</v>
      </c>
      <c r="AC172" s="17">
        <v>-9.9068646659001693</v>
      </c>
      <c r="AD172" s="17">
        <v>-11.3265272596378</v>
      </c>
      <c r="AE172" s="17">
        <v>-9.4340557867600801</v>
      </c>
      <c r="AF172" s="17">
        <v>-9.6264291452250603</v>
      </c>
      <c r="AG172" s="17"/>
      <c r="AH172" s="17"/>
      <c r="AI172" s="18"/>
      <c r="AJ172" s="70">
        <f t="shared" si="130"/>
        <v>2458217.3490160001</v>
      </c>
      <c r="AK172" s="17">
        <v>-10.244153969842699</v>
      </c>
      <c r="AL172" s="17">
        <v>-9.6595236065387393</v>
      </c>
      <c r="AM172" s="17">
        <v>-11.291155903373101</v>
      </c>
      <c r="AN172" s="17">
        <v>-10.0872225883168</v>
      </c>
      <c r="AO172" s="17">
        <v>-9.7097566071746098</v>
      </c>
      <c r="AP172" s="17">
        <v>-11.0542159567425</v>
      </c>
      <c r="AQ172" s="17">
        <v>-9.2807786567180699</v>
      </c>
      <c r="AR172" s="17">
        <v>-8.9690254591304903</v>
      </c>
      <c r="AS172" s="17"/>
      <c r="AT172" s="17"/>
      <c r="AU172" s="18"/>
      <c r="AV172" s="72"/>
      <c r="AW172" s="72"/>
      <c r="AX172" s="100">
        <f t="shared" si="113"/>
        <v>28523.255730850306</v>
      </c>
      <c r="AY172" s="100">
        <f t="shared" si="114"/>
        <v>14096.396434897259</v>
      </c>
      <c r="AZ172" s="100">
        <f t="shared" si="115"/>
        <v>71040.895529795249</v>
      </c>
      <c r="BA172" s="100">
        <f t="shared" si="116"/>
        <v>25455.276178567699</v>
      </c>
      <c r="BB172" s="100">
        <f t="shared" si="117"/>
        <v>15151.924965596267</v>
      </c>
      <c r="BC172" s="100">
        <f t="shared" si="118"/>
        <v>55639.539500600404</v>
      </c>
      <c r="BD172" s="100">
        <f t="shared" si="119"/>
        <v>10159.653403755572</v>
      </c>
      <c r="BE172" s="100">
        <f t="shared" si="120"/>
        <v>8207.4671408781705</v>
      </c>
      <c r="BF172" s="100" t="str">
        <f t="shared" si="121"/>
        <v/>
      </c>
      <c r="BG172" s="100" t="str">
        <f t="shared" si="122"/>
        <v/>
      </c>
      <c r="BH172" s="100" t="str">
        <f t="shared" si="123"/>
        <v/>
      </c>
      <c r="BI172" s="72"/>
      <c r="BJ172" s="72"/>
      <c r="BK172" s="72">
        <f t="shared" si="131"/>
        <v>-11.137997739243726</v>
      </c>
      <c r="BL172" s="72">
        <f t="shared" si="132"/>
        <v>-10.372770262408036</v>
      </c>
      <c r="BM172" s="72">
        <f t="shared" si="133"/>
        <v>-12.128771068623895</v>
      </c>
      <c r="BN172" s="72">
        <f t="shared" si="134"/>
        <v>-11.01444453325831</v>
      </c>
      <c r="BO172" s="72">
        <f t="shared" si="135"/>
        <v>-10.451169527447199</v>
      </c>
      <c r="BP172" s="72">
        <f t="shared" si="136"/>
        <v>-11.863458817265883</v>
      </c>
      <c r="BQ172" s="72">
        <f t="shared" si="137"/>
        <v>-10.017197230646337</v>
      </c>
      <c r="BR172" s="72">
        <f t="shared" si="138"/>
        <v>-9.7855228816975188</v>
      </c>
      <c r="BS172" s="72" t="str">
        <f t="shared" si="139"/>
        <v/>
      </c>
      <c r="BT172" s="72" t="str">
        <f t="shared" si="140"/>
        <v/>
      </c>
      <c r="BU172" s="72" t="str">
        <f t="shared" si="141"/>
        <v/>
      </c>
      <c r="BV172" s="72"/>
      <c r="BW172" s="72"/>
      <c r="BX172" s="97">
        <f t="shared" si="142"/>
        <v>11.199096270579465</v>
      </c>
      <c r="BY172" s="97">
        <f t="shared" si="143"/>
        <v>1.8934606286201163E-2</v>
      </c>
      <c r="BZ172" s="97">
        <f t="shared" si="144"/>
        <v>11.180773329380168</v>
      </c>
      <c r="CA172" s="97">
        <f t="shared" si="145"/>
        <v>11.188446794014583</v>
      </c>
      <c r="CB172" s="97">
        <f t="shared" si="146"/>
        <v>11.218171788203472</v>
      </c>
      <c r="CC172" s="97">
        <f t="shared" si="147"/>
        <v>11.193461078022157</v>
      </c>
      <c r="CD172" s="97">
        <f t="shared" si="148"/>
        <v>11.227199491402612</v>
      </c>
      <c r="CE172" s="97">
        <f t="shared" si="149"/>
        <v>11.186525142453792</v>
      </c>
      <c r="CF172" s="97" t="str">
        <f t="shared" si="150"/>
        <v/>
      </c>
      <c r="CG172" s="97" t="str">
        <f t="shared" si="151"/>
        <v/>
      </c>
      <c r="CH172" s="97" t="str">
        <f t="shared" si="152"/>
        <v/>
      </c>
      <c r="CI172" s="72"/>
      <c r="CJ172" s="72"/>
      <c r="CK172" s="97">
        <f t="shared" si="153"/>
        <v>11.964323747415156</v>
      </c>
      <c r="CL172" s="97">
        <f t="shared" si="154"/>
        <v>1.8934606286201163E-2</v>
      </c>
      <c r="CM172" s="72">
        <f t="shared" si="155"/>
        <v>11.946000806215858</v>
      </c>
      <c r="CN172" s="72">
        <f t="shared" si="156"/>
        <v>11.953674270850273</v>
      </c>
      <c r="CO172" s="72">
        <f t="shared" si="157"/>
        <v>11.983399265039163</v>
      </c>
      <c r="CP172" s="72">
        <f t="shared" si="158"/>
        <v>11.958688554857847</v>
      </c>
      <c r="CQ172" s="72">
        <f t="shared" si="159"/>
        <v>11.992426968238302</v>
      </c>
      <c r="CR172" s="72">
        <f t="shared" si="160"/>
        <v>11.951752619289483</v>
      </c>
      <c r="CS172" s="72" t="str">
        <f t="shared" si="161"/>
        <v/>
      </c>
      <c r="CT172" s="72" t="str">
        <f t="shared" si="162"/>
        <v/>
      </c>
      <c r="CU172" s="72" t="str">
        <f t="shared" si="163"/>
        <v/>
      </c>
    </row>
    <row r="173" spans="1:99" x14ac:dyDescent="0.2">
      <c r="A173" s="74">
        <v>138</v>
      </c>
      <c r="B173" s="79">
        <f>IF(AND($B$3&lt;&gt;"",$C$3&lt;&gt;"",$B$4&lt;&gt;"",$C$4&lt;&gt;"",L173&lt;&gt;""),AirMass($B$3,$C$3,$B$4,$C$4,L173),"")</f>
        <v>1.0688349464966918</v>
      </c>
      <c r="C173" s="81">
        <f t="shared" si="124"/>
        <v>2458217.3495140001</v>
      </c>
      <c r="D173" s="93">
        <f t="shared" si="125"/>
        <v>11.169162985307395</v>
      </c>
      <c r="E173" s="97">
        <f t="shared" si="126"/>
        <v>3.0658519454668746E-2</v>
      </c>
      <c r="F173" s="97"/>
      <c r="G173" s="98">
        <f t="shared" si="127"/>
        <v>12.003029668383917</v>
      </c>
      <c r="H173" s="97">
        <f t="shared" si="128"/>
        <v>3.0658519454668746E-2</v>
      </c>
      <c r="I173" s="72"/>
      <c r="J173" s="99">
        <f t="shared" si="129"/>
        <v>6</v>
      </c>
      <c r="K173" s="72"/>
      <c r="L173" s="16">
        <v>2458217.3495140001</v>
      </c>
      <c r="M173" s="17">
        <v>-11.210072246202101</v>
      </c>
      <c r="N173" s="17">
        <v>-10.2826544526198</v>
      </c>
      <c r="O173" s="17">
        <v>-12.1304861375208</v>
      </c>
      <c r="P173" s="17">
        <v>-11.020309518305</v>
      </c>
      <c r="Q173" s="17">
        <v>-10.3877320450128</v>
      </c>
      <c r="R173" s="17">
        <v>-11.816549319311999</v>
      </c>
      <c r="S173" s="17">
        <v>-9.8912417477844699</v>
      </c>
      <c r="T173" s="17">
        <v>-9.8316777381658493</v>
      </c>
      <c r="U173" s="17"/>
      <c r="V173" s="17"/>
      <c r="W173" s="17"/>
      <c r="X173" s="70">
        <f t="shared" si="112"/>
        <v>2458217.3495140001</v>
      </c>
      <c r="Y173" s="17">
        <v>-11.047106746660599</v>
      </c>
      <c r="Z173" s="17">
        <v>-9.8409901860133804</v>
      </c>
      <c r="AA173" s="17">
        <v>-11.760260533617901</v>
      </c>
      <c r="AB173" s="17">
        <v>-10.695872069736</v>
      </c>
      <c r="AC173" s="17">
        <v>-9.8398258356959705</v>
      </c>
      <c r="AD173" s="17">
        <v>-11.3252059320806</v>
      </c>
      <c r="AE173" s="17">
        <v>-9.3074207207511801</v>
      </c>
      <c r="AF173" s="17">
        <v>-9.5015897153574702</v>
      </c>
      <c r="AG173" s="17"/>
      <c r="AH173" s="17"/>
      <c r="AI173" s="18"/>
      <c r="AJ173" s="70">
        <f t="shared" si="130"/>
        <v>2458217.3495140001</v>
      </c>
      <c r="AK173" s="17">
        <v>-10.228998198841699</v>
      </c>
      <c r="AL173" s="17">
        <v>-9.6368909805189293</v>
      </c>
      <c r="AM173" s="17">
        <v>-11.293847576748901</v>
      </c>
      <c r="AN173" s="17">
        <v>-10.158457371147099</v>
      </c>
      <c r="AO173" s="17">
        <v>-9.6595960144334807</v>
      </c>
      <c r="AP173" s="17">
        <v>-11.0857186196461</v>
      </c>
      <c r="AQ173" s="17">
        <v>-9.1733924874225306</v>
      </c>
      <c r="AR173" s="17">
        <v>-9.0846118557722395</v>
      </c>
      <c r="AS173" s="17"/>
      <c r="AT173" s="17"/>
      <c r="AU173" s="18"/>
      <c r="AV173" s="72"/>
      <c r="AW173" s="72"/>
      <c r="AX173" s="100">
        <f t="shared" si="113"/>
        <v>29254.004311263856</v>
      </c>
      <c r="AY173" s="100">
        <f t="shared" si="114"/>
        <v>13571.837399155604</v>
      </c>
      <c r="AZ173" s="100">
        <f t="shared" si="115"/>
        <v>71740.13686074219</v>
      </c>
      <c r="BA173" s="100">
        <f t="shared" si="116"/>
        <v>25559.857930220354</v>
      </c>
      <c r="BB173" s="100">
        <f t="shared" si="117"/>
        <v>14941.071148177876</v>
      </c>
      <c r="BC173" s="100">
        <f t="shared" si="118"/>
        <v>55341.971317291311</v>
      </c>
      <c r="BD173" s="100">
        <f t="shared" si="119"/>
        <v>9507.4088203440733</v>
      </c>
      <c r="BE173" s="100">
        <f t="shared" si="120"/>
        <v>8699.2923661126824</v>
      </c>
      <c r="BF173" s="100" t="str">
        <f t="shared" si="121"/>
        <v/>
      </c>
      <c r="BG173" s="100" t="str">
        <f t="shared" si="122"/>
        <v/>
      </c>
      <c r="BH173" s="100" t="str">
        <f t="shared" si="123"/>
        <v/>
      </c>
      <c r="BI173" s="72"/>
      <c r="BJ173" s="72"/>
      <c r="BK173" s="72">
        <f t="shared" si="131"/>
        <v>-11.165463302648831</v>
      </c>
      <c r="BL173" s="72">
        <f t="shared" si="132"/>
        <v>-10.331596619572309</v>
      </c>
      <c r="BM173" s="72">
        <f t="shared" si="133"/>
        <v>-12.139405502142328</v>
      </c>
      <c r="BN173" s="72">
        <f t="shared" si="134"/>
        <v>-11.018896088867233</v>
      </c>
      <c r="BO173" s="72">
        <f t="shared" si="135"/>
        <v>-10.43595433457317</v>
      </c>
      <c r="BP173" s="72">
        <f t="shared" si="136"/>
        <v>-11.857636562336397</v>
      </c>
      <c r="BQ173" s="72">
        <f t="shared" si="137"/>
        <v>-9.9451554226370504</v>
      </c>
      <c r="BR173" s="72">
        <f t="shared" si="138"/>
        <v>-9.8487098171811773</v>
      </c>
      <c r="BS173" s="72" t="str">
        <f t="shared" si="139"/>
        <v/>
      </c>
      <c r="BT173" s="72" t="str">
        <f t="shared" si="140"/>
        <v/>
      </c>
      <c r="BU173" s="72" t="str">
        <f t="shared" si="141"/>
        <v/>
      </c>
      <c r="BV173" s="72"/>
      <c r="BW173" s="72"/>
      <c r="BX173" s="97">
        <f t="shared" si="142"/>
        <v>11.169162985307395</v>
      </c>
      <c r="BY173" s="97">
        <f t="shared" si="143"/>
        <v>3.0658519454668746E-2</v>
      </c>
      <c r="BZ173" s="97">
        <f t="shared" si="144"/>
        <v>11.163942199493496</v>
      </c>
      <c r="CA173" s="97">
        <f t="shared" si="145"/>
        <v>11.165432786218402</v>
      </c>
      <c r="CB173" s="97">
        <f t="shared" si="146"/>
        <v>11.175491031924338</v>
      </c>
      <c r="CC173" s="97">
        <f t="shared" si="147"/>
        <v>11.160173259687566</v>
      </c>
      <c r="CD173" s="97">
        <f t="shared" si="148"/>
        <v>11.12769211998822</v>
      </c>
      <c r="CE173" s="97">
        <f t="shared" si="149"/>
        <v>11.222246514532346</v>
      </c>
      <c r="CF173" s="97" t="str">
        <f t="shared" si="150"/>
        <v/>
      </c>
      <c r="CG173" s="97" t="str">
        <f t="shared" si="151"/>
        <v/>
      </c>
      <c r="CH173" s="97" t="str">
        <f t="shared" si="152"/>
        <v/>
      </c>
      <c r="CI173" s="72"/>
      <c r="CJ173" s="72"/>
      <c r="CK173" s="97">
        <f t="shared" si="153"/>
        <v>12.003029668383917</v>
      </c>
      <c r="CL173" s="97">
        <f t="shared" si="154"/>
        <v>3.0658519454668746E-2</v>
      </c>
      <c r="CM173" s="72">
        <f t="shared" si="155"/>
        <v>11.997808882570018</v>
      </c>
      <c r="CN173" s="72">
        <f t="shared" si="156"/>
        <v>11.999299469294924</v>
      </c>
      <c r="CO173" s="72">
        <f t="shared" si="157"/>
        <v>12.00935771500086</v>
      </c>
      <c r="CP173" s="72">
        <f t="shared" si="158"/>
        <v>11.994039942764088</v>
      </c>
      <c r="CQ173" s="72">
        <f t="shared" si="159"/>
        <v>11.961558803064742</v>
      </c>
      <c r="CR173" s="72">
        <f t="shared" si="160"/>
        <v>12.056113197608868</v>
      </c>
      <c r="CS173" s="72" t="str">
        <f t="shared" si="161"/>
        <v/>
      </c>
      <c r="CT173" s="72" t="str">
        <f t="shared" si="162"/>
        <v/>
      </c>
      <c r="CU173" s="72" t="str">
        <f t="shared" si="163"/>
        <v/>
      </c>
    </row>
    <row r="174" spans="1:99" x14ac:dyDescent="0.2">
      <c r="A174" s="74">
        <v>139</v>
      </c>
      <c r="B174" s="79">
        <f>IF(AND($B$3&lt;&gt;"",$C$3&lt;&gt;"",$B$4&lt;&gt;"",$C$4&lt;&gt;"",L174&lt;&gt;""),AirMass($B$3,$C$3,$B$4,$C$4,L174),"")</f>
        <v>1.0696378107578484</v>
      </c>
      <c r="C174" s="81">
        <f t="shared" si="124"/>
        <v>2458217.3500120002</v>
      </c>
      <c r="D174" s="93">
        <f t="shared" si="125"/>
        <v>11.175469589214464</v>
      </c>
      <c r="E174" s="97">
        <f t="shared" si="126"/>
        <v>3.5456997144266304E-2</v>
      </c>
      <c r="F174" s="97"/>
      <c r="G174" s="98">
        <f t="shared" si="127"/>
        <v>11.967223974135914</v>
      </c>
      <c r="H174" s="97">
        <f t="shared" si="128"/>
        <v>3.5456997144266311E-2</v>
      </c>
      <c r="I174" s="72"/>
      <c r="J174" s="99">
        <f t="shared" si="129"/>
        <v>6</v>
      </c>
      <c r="K174" s="72"/>
      <c r="L174" s="16">
        <v>2458217.3500120002</v>
      </c>
      <c r="M174" s="17">
        <v>-11.2095827162535</v>
      </c>
      <c r="N174" s="17">
        <v>-10.2947734437851</v>
      </c>
      <c r="O174" s="17">
        <v>-12.122704886934001</v>
      </c>
      <c r="P174" s="17">
        <v>-11.0075526229334</v>
      </c>
      <c r="Q174" s="17">
        <v>-10.399325646577401</v>
      </c>
      <c r="R174" s="17">
        <v>-11.8171115959482</v>
      </c>
      <c r="S174" s="17">
        <v>-9.9912645870952996</v>
      </c>
      <c r="T174" s="17">
        <v>-9.8218293472360791</v>
      </c>
      <c r="U174" s="17"/>
      <c r="V174" s="17"/>
      <c r="W174" s="17"/>
      <c r="X174" s="70">
        <f t="shared" si="112"/>
        <v>2458217.3500120002</v>
      </c>
      <c r="Y174" s="17">
        <v>-11.0502095573604</v>
      </c>
      <c r="Z174" s="17">
        <v>-9.7387808485163401</v>
      </c>
      <c r="AA174" s="17">
        <v>-11.7614697835005</v>
      </c>
      <c r="AB174" s="17">
        <v>-10.6877664704376</v>
      </c>
      <c r="AC174" s="17">
        <v>-9.9412734921381105</v>
      </c>
      <c r="AD174" s="17">
        <v>-11.302539345883799</v>
      </c>
      <c r="AE174" s="17">
        <v>-9.4855176832204808</v>
      </c>
      <c r="AF174" s="17">
        <v>-9.4963301369469608</v>
      </c>
      <c r="AG174" s="17"/>
      <c r="AH174" s="17"/>
      <c r="AI174" s="18"/>
      <c r="AJ174" s="70">
        <f t="shared" si="130"/>
        <v>2458217.3500120002</v>
      </c>
      <c r="AK174" s="17">
        <v>-10.267938019418599</v>
      </c>
      <c r="AL174" s="17">
        <v>-9.7660321958590792</v>
      </c>
      <c r="AM174" s="17">
        <v>-11.2709176748975</v>
      </c>
      <c r="AN174" s="17">
        <v>-10.1142590867319</v>
      </c>
      <c r="AO174" s="17">
        <v>-9.6713416082364798</v>
      </c>
      <c r="AP174" s="17">
        <v>-11.084630498170499</v>
      </c>
      <c r="AQ174" s="17">
        <v>-9.4134180981175799</v>
      </c>
      <c r="AR174" s="17">
        <v>-8.97860138131397</v>
      </c>
      <c r="AS174" s="17"/>
      <c r="AT174" s="17"/>
      <c r="AU174" s="18"/>
      <c r="AV174" s="72"/>
      <c r="AW174" s="72"/>
      <c r="AX174" s="100">
        <f t="shared" si="113"/>
        <v>29371.467542034981</v>
      </c>
      <c r="AY174" s="100">
        <f t="shared" si="114"/>
        <v>14165.23854697539</v>
      </c>
      <c r="AZ174" s="100">
        <f t="shared" si="115"/>
        <v>70997.72012406915</v>
      </c>
      <c r="BA174" s="100">
        <f t="shared" si="116"/>
        <v>25139.422199814318</v>
      </c>
      <c r="BB174" s="100">
        <f t="shared" si="117"/>
        <v>14951.790917994947</v>
      </c>
      <c r="BC174" s="100">
        <f t="shared" si="118"/>
        <v>55500.342878773372</v>
      </c>
      <c r="BD174" s="100">
        <f t="shared" si="119"/>
        <v>10567.248568426448</v>
      </c>
      <c r="BE174" s="100">
        <f t="shared" si="120"/>
        <v>8498.2674354045666</v>
      </c>
      <c r="BF174" s="100" t="str">
        <f t="shared" si="121"/>
        <v/>
      </c>
      <c r="BG174" s="100" t="str">
        <f t="shared" si="122"/>
        <v/>
      </c>
      <c r="BH174" s="100" t="str">
        <f t="shared" si="123"/>
        <v/>
      </c>
      <c r="BI174" s="72"/>
      <c r="BJ174" s="72"/>
      <c r="BK174" s="72">
        <f t="shared" si="131"/>
        <v>-11.169814116348288</v>
      </c>
      <c r="BL174" s="72">
        <f t="shared" si="132"/>
        <v>-10.378059731426836</v>
      </c>
      <c r="BM174" s="72">
        <f t="shared" si="133"/>
        <v>-12.128111007240165</v>
      </c>
      <c r="BN174" s="72">
        <f t="shared" si="134"/>
        <v>-11.000888229286145</v>
      </c>
      <c r="BO174" s="72">
        <f t="shared" si="135"/>
        <v>-10.436733038376788</v>
      </c>
      <c r="BP174" s="72">
        <f t="shared" si="136"/>
        <v>-11.86073916545981</v>
      </c>
      <c r="BQ174" s="72">
        <f t="shared" si="137"/>
        <v>-10.059904808121809</v>
      </c>
      <c r="BR174" s="72">
        <f t="shared" si="138"/>
        <v>-9.8233259848917793</v>
      </c>
      <c r="BS174" s="72" t="str">
        <f t="shared" si="139"/>
        <v/>
      </c>
      <c r="BT174" s="72" t="str">
        <f t="shared" si="140"/>
        <v/>
      </c>
      <c r="BU174" s="72" t="str">
        <f t="shared" si="141"/>
        <v/>
      </c>
      <c r="BV174" s="72"/>
      <c r="BW174" s="72"/>
      <c r="BX174" s="97">
        <f t="shared" si="142"/>
        <v>11.175469589214464</v>
      </c>
      <c r="BY174" s="97">
        <f t="shared" si="143"/>
        <v>3.5456997144266304E-2</v>
      </c>
      <c r="BZ174" s="97">
        <f t="shared" si="144"/>
        <v>11.148296890891876</v>
      </c>
      <c r="CA174" s="97">
        <f t="shared" si="145"/>
        <v>11.143074112937857</v>
      </c>
      <c r="CB174" s="97">
        <f t="shared" si="146"/>
        <v>11.1719189220285</v>
      </c>
      <c r="CC174" s="97">
        <f t="shared" si="147"/>
        <v>11.158925049111522</v>
      </c>
      <c r="CD174" s="97">
        <f t="shared" si="148"/>
        <v>11.238090691773522</v>
      </c>
      <c r="CE174" s="97">
        <f t="shared" si="149"/>
        <v>11.192511868543491</v>
      </c>
      <c r="CF174" s="97" t="str">
        <f t="shared" si="150"/>
        <v/>
      </c>
      <c r="CG174" s="97" t="str">
        <f t="shared" si="151"/>
        <v/>
      </c>
      <c r="CH174" s="97" t="str">
        <f t="shared" si="152"/>
        <v/>
      </c>
      <c r="CI174" s="72"/>
      <c r="CJ174" s="72"/>
      <c r="CK174" s="97">
        <f t="shared" si="153"/>
        <v>11.967223974135914</v>
      </c>
      <c r="CL174" s="97">
        <f t="shared" si="154"/>
        <v>3.5456997144266311E-2</v>
      </c>
      <c r="CM174" s="72">
        <f t="shared" si="155"/>
        <v>11.940051275813328</v>
      </c>
      <c r="CN174" s="72">
        <f t="shared" si="156"/>
        <v>11.934828497859309</v>
      </c>
      <c r="CO174" s="72">
        <f t="shared" si="157"/>
        <v>11.963673306949952</v>
      </c>
      <c r="CP174" s="72">
        <f t="shared" si="158"/>
        <v>11.950679434032974</v>
      </c>
      <c r="CQ174" s="72">
        <f t="shared" si="159"/>
        <v>12.029845076694974</v>
      </c>
      <c r="CR174" s="72">
        <f t="shared" si="160"/>
        <v>11.984266253464943</v>
      </c>
      <c r="CS174" s="72" t="str">
        <f t="shared" si="161"/>
        <v/>
      </c>
      <c r="CT174" s="72" t="str">
        <f t="shared" si="162"/>
        <v/>
      </c>
      <c r="CU174" s="72" t="str">
        <f t="shared" si="163"/>
        <v/>
      </c>
    </row>
    <row r="175" spans="1:99" x14ac:dyDescent="0.2">
      <c r="A175" s="74">
        <v>140</v>
      </c>
      <c r="B175" s="79">
        <f>IF(AND($B$3&lt;&gt;"",$C$3&lt;&gt;"",$B$4&lt;&gt;"",$C$4&lt;&gt;"",L175&lt;&gt;""),AirMass($B$3,$C$3,$B$4,$C$4,L175),"")</f>
        <v>1.0704463600944223</v>
      </c>
      <c r="C175" s="81">
        <f t="shared" si="124"/>
        <v>2458217.350509</v>
      </c>
      <c r="D175" s="93">
        <f t="shared" si="125"/>
        <v>11.150829594423669</v>
      </c>
      <c r="E175" s="97">
        <f t="shared" si="126"/>
        <v>2.0241021992511873E-2</v>
      </c>
      <c r="F175" s="97"/>
      <c r="G175" s="98">
        <f t="shared" si="127"/>
        <v>11.983897851136952</v>
      </c>
      <c r="H175" s="97">
        <f t="shared" si="128"/>
        <v>2.0241021992511873E-2</v>
      </c>
      <c r="I175" s="72"/>
      <c r="J175" s="99">
        <f t="shared" si="129"/>
        <v>6</v>
      </c>
      <c r="K175" s="72"/>
      <c r="L175" s="16">
        <v>2458217.350509</v>
      </c>
      <c r="M175" s="17">
        <v>-11.228867491493901</v>
      </c>
      <c r="N175" s="17">
        <v>-10.292518558541</v>
      </c>
      <c r="O175" s="17">
        <v>-12.1138753282297</v>
      </c>
      <c r="P175" s="17">
        <v>-11.026293536629</v>
      </c>
      <c r="Q175" s="17">
        <v>-10.4189530675383</v>
      </c>
      <c r="R175" s="17">
        <v>-11.8285634950235</v>
      </c>
      <c r="S175" s="17">
        <v>-9.9288262179582603</v>
      </c>
      <c r="T175" s="17">
        <v>-9.76936113739721</v>
      </c>
      <c r="U175" s="17"/>
      <c r="V175" s="17"/>
      <c r="W175" s="17"/>
      <c r="X175" s="70">
        <f t="shared" si="112"/>
        <v>2458217.350509</v>
      </c>
      <c r="Y175" s="17">
        <v>-11.066349117657101</v>
      </c>
      <c r="Z175" s="17">
        <v>-9.7426825362682106</v>
      </c>
      <c r="AA175" s="17">
        <v>-11.7282217662133</v>
      </c>
      <c r="AB175" s="17">
        <v>-10.6442824603636</v>
      </c>
      <c r="AC175" s="17">
        <v>-9.88503822672293</v>
      </c>
      <c r="AD175" s="17">
        <v>-11.306955138799101</v>
      </c>
      <c r="AE175" s="17">
        <v>-9.4037716445025303</v>
      </c>
      <c r="AF175" s="17">
        <v>-9.4698322147266101</v>
      </c>
      <c r="AG175" s="17"/>
      <c r="AH175" s="17"/>
      <c r="AI175" s="18"/>
      <c r="AJ175" s="70">
        <f t="shared" si="130"/>
        <v>2458217.350509</v>
      </c>
      <c r="AK175" s="17">
        <v>-10.2749764602735</v>
      </c>
      <c r="AL175" s="17">
        <v>-9.6492630991383503</v>
      </c>
      <c r="AM175" s="17">
        <v>-11.2803383198719</v>
      </c>
      <c r="AN175" s="17">
        <v>-10.2383929447917</v>
      </c>
      <c r="AO175" s="17">
        <v>-9.6598038266468702</v>
      </c>
      <c r="AP175" s="17">
        <v>-11.079263443336901</v>
      </c>
      <c r="AQ175" s="17">
        <v>-9.30612565485381</v>
      </c>
      <c r="AR175" s="17">
        <v>-8.9982021141356103</v>
      </c>
      <c r="AS175" s="17"/>
      <c r="AT175" s="17"/>
      <c r="AU175" s="18"/>
      <c r="AV175" s="72"/>
      <c r="AW175" s="72"/>
      <c r="AX175" s="100">
        <f t="shared" si="113"/>
        <v>29865.895809874379</v>
      </c>
      <c r="AY175" s="100">
        <f t="shared" si="114"/>
        <v>13865.9057223406</v>
      </c>
      <c r="AZ175" s="100">
        <f t="shared" si="115"/>
        <v>70821.156926549578</v>
      </c>
      <c r="BA175" s="100">
        <f t="shared" si="116"/>
        <v>26163.510453638643</v>
      </c>
      <c r="BB175" s="100">
        <f t="shared" si="117"/>
        <v>15285.320081133388</v>
      </c>
      <c r="BC175" s="100">
        <f t="shared" si="118"/>
        <v>55995.282224914758</v>
      </c>
      <c r="BD175" s="100">
        <f t="shared" si="119"/>
        <v>9925.1854892872961</v>
      </c>
      <c r="BE175" s="100">
        <f t="shared" si="120"/>
        <v>8151.1833462179784</v>
      </c>
      <c r="BF175" s="100" t="str">
        <f t="shared" si="121"/>
        <v/>
      </c>
      <c r="BG175" s="100" t="str">
        <f t="shared" si="122"/>
        <v/>
      </c>
      <c r="BH175" s="100" t="str">
        <f t="shared" si="123"/>
        <v/>
      </c>
      <c r="BI175" s="72"/>
      <c r="BJ175" s="72"/>
      <c r="BK175" s="72">
        <f t="shared" si="131"/>
        <v>-11.187938864211212</v>
      </c>
      <c r="BL175" s="72">
        <f t="shared" si="132"/>
        <v>-10.354870607497926</v>
      </c>
      <c r="BM175" s="72">
        <f t="shared" si="133"/>
        <v>-12.125407542666091</v>
      </c>
      <c r="BN175" s="72">
        <f t="shared" si="134"/>
        <v>-11.044240036091686</v>
      </c>
      <c r="BO175" s="72">
        <f t="shared" si="135"/>
        <v>-10.460686343673347</v>
      </c>
      <c r="BP175" s="72">
        <f t="shared" si="136"/>
        <v>-11.87037859474777</v>
      </c>
      <c r="BQ175" s="72">
        <f t="shared" si="137"/>
        <v>-9.9918465798274703</v>
      </c>
      <c r="BR175" s="72">
        <f t="shared" si="138"/>
        <v>-9.7780516548029102</v>
      </c>
      <c r="BS175" s="72" t="str">
        <f t="shared" si="139"/>
        <v/>
      </c>
      <c r="BT175" s="72" t="str">
        <f t="shared" si="140"/>
        <v/>
      </c>
      <c r="BU175" s="72" t="str">
        <f t="shared" si="141"/>
        <v/>
      </c>
      <c r="BV175" s="72"/>
      <c r="BW175" s="72"/>
      <c r="BX175" s="97">
        <f t="shared" si="142"/>
        <v>11.150829594423669</v>
      </c>
      <c r="BY175" s="97">
        <f t="shared" si="143"/>
        <v>2.0241021992511873E-2</v>
      </c>
      <c r="BZ175" s="97">
        <f t="shared" si="144"/>
        <v>11.127468678454878</v>
      </c>
      <c r="CA175" s="97">
        <f t="shared" si="145"/>
        <v>11.168301171880474</v>
      </c>
      <c r="CB175" s="97">
        <f t="shared" si="146"/>
        <v>11.177747479462134</v>
      </c>
      <c r="CC175" s="97">
        <f t="shared" si="147"/>
        <v>11.150439730536558</v>
      </c>
      <c r="CD175" s="97">
        <f t="shared" si="148"/>
        <v>11.151907715616259</v>
      </c>
      <c r="CE175" s="97">
        <f t="shared" si="149"/>
        <v>11.129112790591698</v>
      </c>
      <c r="CF175" s="97" t="str">
        <f t="shared" si="150"/>
        <v/>
      </c>
      <c r="CG175" s="97" t="str">
        <f t="shared" si="151"/>
        <v/>
      </c>
      <c r="CH175" s="97" t="str">
        <f t="shared" si="152"/>
        <v/>
      </c>
      <c r="CI175" s="72"/>
      <c r="CJ175" s="72"/>
      <c r="CK175" s="97">
        <f t="shared" si="153"/>
        <v>11.983897851136952</v>
      </c>
      <c r="CL175" s="97">
        <f t="shared" si="154"/>
        <v>2.0241021992511873E-2</v>
      </c>
      <c r="CM175" s="72">
        <f t="shared" si="155"/>
        <v>11.960536935168165</v>
      </c>
      <c r="CN175" s="72">
        <f t="shared" si="156"/>
        <v>12.00136942859376</v>
      </c>
      <c r="CO175" s="72">
        <f t="shared" si="157"/>
        <v>12.01081573617542</v>
      </c>
      <c r="CP175" s="72">
        <f t="shared" si="158"/>
        <v>11.983507987249844</v>
      </c>
      <c r="CQ175" s="72">
        <f t="shared" si="159"/>
        <v>11.984975972329545</v>
      </c>
      <c r="CR175" s="72">
        <f t="shared" si="160"/>
        <v>11.962181047304984</v>
      </c>
      <c r="CS175" s="72" t="str">
        <f t="shared" si="161"/>
        <v/>
      </c>
      <c r="CT175" s="72" t="str">
        <f t="shared" si="162"/>
        <v/>
      </c>
      <c r="CU175" s="72" t="str">
        <f t="shared" si="163"/>
        <v/>
      </c>
    </row>
    <row r="176" spans="1:99" x14ac:dyDescent="0.2">
      <c r="A176" s="74">
        <v>141</v>
      </c>
      <c r="B176" s="79">
        <f>IF(AND($B$3&lt;&gt;"",$C$3&lt;&gt;"",$B$4&lt;&gt;"",$C$4&lt;&gt;"",L176&lt;&gt;""),AirMass($B$3,$C$3,$B$4,$C$4,L176),"")</f>
        <v>1.0712606095710719</v>
      </c>
      <c r="C176" s="81">
        <f t="shared" si="124"/>
        <v>2458217.3510070001</v>
      </c>
      <c r="D176" s="93">
        <f t="shared" si="125"/>
        <v>11.165571807988668</v>
      </c>
      <c r="E176" s="97">
        <f t="shared" si="126"/>
        <v>2.2790213454209476E-2</v>
      </c>
      <c r="F176" s="97"/>
      <c r="G176" s="98">
        <f t="shared" si="127"/>
        <v>12.019729475910536</v>
      </c>
      <c r="H176" s="97">
        <f t="shared" si="128"/>
        <v>2.2790213454209476E-2</v>
      </c>
      <c r="I176" s="72"/>
      <c r="J176" s="99">
        <f t="shared" si="129"/>
        <v>6</v>
      </c>
      <c r="K176" s="72"/>
      <c r="L176" s="16">
        <v>2458217.3510070001</v>
      </c>
      <c r="M176" s="17">
        <v>-11.2284496122272</v>
      </c>
      <c r="N176" s="17">
        <v>-10.2759037696368</v>
      </c>
      <c r="O176" s="17">
        <v>-12.1389529290733</v>
      </c>
      <c r="P176" s="17">
        <v>-11.012910390565001</v>
      </c>
      <c r="Q176" s="17">
        <v>-10.360626522772799</v>
      </c>
      <c r="R176" s="17">
        <v>-11.8550253284013</v>
      </c>
      <c r="S176" s="17">
        <v>-9.9663875358905401</v>
      </c>
      <c r="T176" s="17">
        <v>-9.8433538104390408</v>
      </c>
      <c r="U176" s="17"/>
      <c r="V176" s="17"/>
      <c r="W176" s="17"/>
      <c r="X176" s="70">
        <f t="shared" si="112"/>
        <v>2458217.3510070001</v>
      </c>
      <c r="Y176" s="17">
        <v>-11.0775358002319</v>
      </c>
      <c r="Z176" s="17">
        <v>-9.6850961970032792</v>
      </c>
      <c r="AA176" s="17">
        <v>-11.755962215020601</v>
      </c>
      <c r="AB176" s="17">
        <v>-10.633645859911701</v>
      </c>
      <c r="AC176" s="17">
        <v>-9.8382341324201104</v>
      </c>
      <c r="AD176" s="17">
        <v>-11.320732696787701</v>
      </c>
      <c r="AE176" s="17">
        <v>-9.3988685699288208</v>
      </c>
      <c r="AF176" s="17">
        <v>-9.4456209928211994</v>
      </c>
      <c r="AG176" s="17"/>
      <c r="AH176" s="17"/>
      <c r="AI176" s="18"/>
      <c r="AJ176" s="70">
        <f t="shared" si="130"/>
        <v>2458217.3510070001</v>
      </c>
      <c r="AK176" s="17">
        <v>-10.2877487420284</v>
      </c>
      <c r="AL176" s="17">
        <v>-9.5739833786463393</v>
      </c>
      <c r="AM176" s="17">
        <v>-11.2776455899337</v>
      </c>
      <c r="AN176" s="17">
        <v>-10.228650211425199</v>
      </c>
      <c r="AO176" s="17">
        <v>-9.7211061033855604</v>
      </c>
      <c r="AP176" s="17">
        <v>-11.0932458941283</v>
      </c>
      <c r="AQ176" s="17">
        <v>-9.2042788601248695</v>
      </c>
      <c r="AR176" s="17">
        <v>-8.9632888291216108</v>
      </c>
      <c r="AS176" s="17"/>
      <c r="AT176" s="17"/>
      <c r="AU176" s="18"/>
      <c r="AV176" s="72"/>
      <c r="AW176" s="72"/>
      <c r="AX176" s="100">
        <f t="shared" si="113"/>
        <v>29848.245645926956</v>
      </c>
      <c r="AY176" s="100">
        <f t="shared" si="114"/>
        <v>13591.135523578219</v>
      </c>
      <c r="AZ176" s="100">
        <f t="shared" si="115"/>
        <v>72178.928983724516</v>
      </c>
      <c r="BA176" s="100">
        <f t="shared" si="116"/>
        <v>25847.355992160865</v>
      </c>
      <c r="BB176" s="100">
        <f t="shared" si="117"/>
        <v>14729.30908189306</v>
      </c>
      <c r="BC176" s="100">
        <f t="shared" si="118"/>
        <v>57353.2765590333</v>
      </c>
      <c r="BD176" s="100">
        <f t="shared" si="119"/>
        <v>10106.849254198261</v>
      </c>
      <c r="BE176" s="100">
        <f t="shared" si="120"/>
        <v>8707.6756734796254</v>
      </c>
      <c r="BF176" s="100" t="str">
        <f t="shared" si="121"/>
        <v/>
      </c>
      <c r="BG176" s="100" t="str">
        <f t="shared" si="122"/>
        <v/>
      </c>
      <c r="BH176" s="100" t="str">
        <f t="shared" si="123"/>
        <v/>
      </c>
      <c r="BI176" s="72"/>
      <c r="BJ176" s="72"/>
      <c r="BK176" s="72">
        <f t="shared" si="131"/>
        <v>-11.187297025540889</v>
      </c>
      <c r="BL176" s="72">
        <f t="shared" si="132"/>
        <v>-10.333139357619022</v>
      </c>
      <c r="BM176" s="72">
        <f t="shared" si="133"/>
        <v>-12.146026083893462</v>
      </c>
      <c r="BN176" s="72">
        <f t="shared" si="134"/>
        <v>-11.031040310862801</v>
      </c>
      <c r="BO176" s="72">
        <f t="shared" si="135"/>
        <v>-10.420455938905832</v>
      </c>
      <c r="BP176" s="72">
        <f t="shared" si="136"/>
        <v>-11.896395584837318</v>
      </c>
      <c r="BQ176" s="72">
        <f t="shared" si="137"/>
        <v>-10.01153947038679</v>
      </c>
      <c r="BR176" s="72">
        <f t="shared" si="138"/>
        <v>-9.8497556122911494</v>
      </c>
      <c r="BS176" s="72" t="str">
        <f t="shared" si="139"/>
        <v/>
      </c>
      <c r="BT176" s="72" t="str">
        <f t="shared" si="140"/>
        <v/>
      </c>
      <c r="BU176" s="72" t="str">
        <f t="shared" si="141"/>
        <v/>
      </c>
      <c r="BV176" s="72"/>
      <c r="BW176" s="72"/>
      <c r="BX176" s="97">
        <f t="shared" si="142"/>
        <v>11.165571807988668</v>
      </c>
      <c r="BY176" s="97">
        <f t="shared" si="143"/>
        <v>2.2790213454209476E-2</v>
      </c>
      <c r="BZ176" s="97">
        <f t="shared" si="144"/>
        <v>11.148729058352572</v>
      </c>
      <c r="CA176" s="97">
        <f t="shared" si="145"/>
        <v>11.155743285321911</v>
      </c>
      <c r="CB176" s="97">
        <f t="shared" si="146"/>
        <v>11.138158913364942</v>
      </c>
      <c r="CC176" s="97">
        <f t="shared" si="147"/>
        <v>11.177098559296429</v>
      </c>
      <c r="CD176" s="97">
        <f t="shared" si="148"/>
        <v>11.172242444845901</v>
      </c>
      <c r="CE176" s="97">
        <f t="shared" si="149"/>
        <v>11.20145858675026</v>
      </c>
      <c r="CF176" s="97" t="str">
        <f t="shared" si="150"/>
        <v/>
      </c>
      <c r="CG176" s="97" t="str">
        <f t="shared" si="151"/>
        <v/>
      </c>
      <c r="CH176" s="97" t="str">
        <f t="shared" si="152"/>
        <v/>
      </c>
      <c r="CI176" s="72"/>
      <c r="CJ176" s="72"/>
      <c r="CK176" s="97">
        <f t="shared" si="153"/>
        <v>12.019729475910536</v>
      </c>
      <c r="CL176" s="97">
        <f t="shared" si="154"/>
        <v>2.2790213454209476E-2</v>
      </c>
      <c r="CM176" s="72">
        <f t="shared" si="155"/>
        <v>12.00288672627444</v>
      </c>
      <c r="CN176" s="72">
        <f t="shared" si="156"/>
        <v>12.009900953243779</v>
      </c>
      <c r="CO176" s="72">
        <f t="shared" si="157"/>
        <v>11.99231658128681</v>
      </c>
      <c r="CP176" s="72">
        <f t="shared" si="158"/>
        <v>12.031256227218297</v>
      </c>
      <c r="CQ176" s="72">
        <f t="shared" si="159"/>
        <v>12.026400112767769</v>
      </c>
      <c r="CR176" s="72">
        <f t="shared" si="160"/>
        <v>12.055616254672127</v>
      </c>
      <c r="CS176" s="72" t="str">
        <f t="shared" si="161"/>
        <v/>
      </c>
      <c r="CT176" s="72" t="str">
        <f t="shared" si="162"/>
        <v/>
      </c>
      <c r="CU176" s="72" t="str">
        <f t="shared" si="163"/>
        <v/>
      </c>
    </row>
    <row r="177" spans="1:99" x14ac:dyDescent="0.2">
      <c r="A177" s="74">
        <v>142</v>
      </c>
      <c r="B177" s="79">
        <f>IF(AND($B$3&lt;&gt;"",$C$3&lt;&gt;"",$B$4&lt;&gt;"",$C$4&lt;&gt;"",L177&lt;&gt;""),AirMass($B$3,$C$3,$B$4,$C$4,L177),"")</f>
        <v>1.0720805743727218</v>
      </c>
      <c r="C177" s="81">
        <f t="shared" si="124"/>
        <v>2458217.3515050001</v>
      </c>
      <c r="D177" s="93">
        <f t="shared" si="125"/>
        <v>11.128132704567905</v>
      </c>
      <c r="E177" s="97">
        <f t="shared" si="126"/>
        <v>3.144459188642356E-2</v>
      </c>
      <c r="F177" s="97"/>
      <c r="G177" s="98">
        <f t="shared" si="127"/>
        <v>11.977751347048239</v>
      </c>
      <c r="H177" s="97">
        <f t="shared" si="128"/>
        <v>3.1444591886423567E-2</v>
      </c>
      <c r="I177" s="72"/>
      <c r="J177" s="99">
        <f t="shared" si="129"/>
        <v>6</v>
      </c>
      <c r="K177" s="72"/>
      <c r="L177" s="16">
        <v>2458217.3515050001</v>
      </c>
      <c r="M177" s="17">
        <v>-11.2607662679626</v>
      </c>
      <c r="N177" s="17">
        <v>-10.2992068600145</v>
      </c>
      <c r="O177" s="17">
        <v>-12.118518076967099</v>
      </c>
      <c r="P177" s="17">
        <v>-10.997649794181401</v>
      </c>
      <c r="Q177" s="17">
        <v>-10.401112742907801</v>
      </c>
      <c r="R177" s="17">
        <v>-11.825527700742001</v>
      </c>
      <c r="S177" s="17">
        <v>-9.9438625701516603</v>
      </c>
      <c r="T177" s="17">
        <v>-9.8484595388443701</v>
      </c>
      <c r="U177" s="17"/>
      <c r="V177" s="17"/>
      <c r="W177" s="17"/>
      <c r="X177" s="70">
        <f t="shared" si="112"/>
        <v>2458217.3515050001</v>
      </c>
      <c r="Y177" s="17">
        <v>-11.1098051201543</v>
      </c>
      <c r="Z177" s="17">
        <v>-9.7375662421518001</v>
      </c>
      <c r="AA177" s="17">
        <v>-11.752781111437899</v>
      </c>
      <c r="AB177" s="17">
        <v>-10.6273992756191</v>
      </c>
      <c r="AC177" s="17">
        <v>-9.8381866117142103</v>
      </c>
      <c r="AD177" s="17">
        <v>-11.297863097143299</v>
      </c>
      <c r="AE177" s="17">
        <v>-9.52750261735547</v>
      </c>
      <c r="AF177" s="17">
        <v>-9.4881532003786706</v>
      </c>
      <c r="AG177" s="17"/>
      <c r="AH177" s="17"/>
      <c r="AI177" s="18"/>
      <c r="AJ177" s="70">
        <f t="shared" si="130"/>
        <v>2458217.3515050001</v>
      </c>
      <c r="AK177" s="17">
        <v>-10.2841302326287</v>
      </c>
      <c r="AL177" s="17">
        <v>-9.6683043228532508</v>
      </c>
      <c r="AM177" s="17">
        <v>-11.281377555576899</v>
      </c>
      <c r="AN177" s="17">
        <v>-10.1939323053167</v>
      </c>
      <c r="AO177" s="17">
        <v>-9.7001464690387404</v>
      </c>
      <c r="AP177" s="17">
        <v>-11.0882175515304</v>
      </c>
      <c r="AQ177" s="17">
        <v>-9.1910353724255494</v>
      </c>
      <c r="AR177" s="17">
        <v>-9.0313248686217804</v>
      </c>
      <c r="AS177" s="17"/>
      <c r="AT177" s="17"/>
      <c r="AU177" s="18"/>
      <c r="AV177" s="72"/>
      <c r="AW177" s="72"/>
      <c r="AX177" s="100">
        <f t="shared" si="113"/>
        <v>30608.545538951115</v>
      </c>
      <c r="AY177" s="100">
        <f t="shared" si="114"/>
        <v>13995.719706064972</v>
      </c>
      <c r="AZ177" s="100">
        <f t="shared" si="115"/>
        <v>70907.47970273254</v>
      </c>
      <c r="BA177" s="100">
        <f t="shared" si="116"/>
        <v>25387.139900120055</v>
      </c>
      <c r="BB177" s="100">
        <f t="shared" si="117"/>
        <v>15211.054121001374</v>
      </c>
      <c r="BC177" s="100">
        <f t="shared" si="118"/>
        <v>55972.786421989025</v>
      </c>
      <c r="BD177" s="100">
        <f t="shared" si="119"/>
        <v>9744.7486957086639</v>
      </c>
      <c r="BE177" s="100">
        <f t="shared" si="120"/>
        <v>8781.3632399611379</v>
      </c>
      <c r="BF177" s="100" t="str">
        <f t="shared" si="121"/>
        <v/>
      </c>
      <c r="BG177" s="100" t="str">
        <f t="shared" si="122"/>
        <v/>
      </c>
      <c r="BH177" s="100" t="str">
        <f t="shared" si="123"/>
        <v/>
      </c>
      <c r="BI177" s="72"/>
      <c r="BJ177" s="72"/>
      <c r="BK177" s="72">
        <f t="shared" si="131"/>
        <v>-11.214606733057762</v>
      </c>
      <c r="BL177" s="72">
        <f t="shared" si="132"/>
        <v>-10.36498809057743</v>
      </c>
      <c r="BM177" s="72">
        <f t="shared" si="133"/>
        <v>-12.126730123299275</v>
      </c>
      <c r="BN177" s="72">
        <f t="shared" si="134"/>
        <v>-11.011534440687507</v>
      </c>
      <c r="BO177" s="72">
        <f t="shared" si="135"/>
        <v>-10.455398278898295</v>
      </c>
      <c r="BP177" s="72">
        <f t="shared" si="136"/>
        <v>-11.869942318435864</v>
      </c>
      <c r="BQ177" s="72">
        <f t="shared" si="137"/>
        <v>-9.9719266092820522</v>
      </c>
      <c r="BR177" s="72">
        <f t="shared" si="138"/>
        <v>-9.858904855151021</v>
      </c>
      <c r="BS177" s="72" t="str">
        <f t="shared" si="139"/>
        <v/>
      </c>
      <c r="BT177" s="72" t="str">
        <f t="shared" si="140"/>
        <v/>
      </c>
      <c r="BU177" s="72" t="str">
        <f t="shared" si="141"/>
        <v/>
      </c>
      <c r="BV177" s="72"/>
      <c r="BW177" s="72"/>
      <c r="BX177" s="97">
        <f t="shared" si="142"/>
        <v>11.128132704567905</v>
      </c>
      <c r="BY177" s="97">
        <f t="shared" si="143"/>
        <v>3.144459188642356E-2</v>
      </c>
      <c r="BZ177" s="97">
        <f t="shared" si="144"/>
        <v>11.102123390241513</v>
      </c>
      <c r="CA177" s="97">
        <f t="shared" si="145"/>
        <v>11.108927707629745</v>
      </c>
      <c r="CB177" s="97">
        <f t="shared" si="146"/>
        <v>11.145791545840533</v>
      </c>
      <c r="CC177" s="97">
        <f t="shared" si="147"/>
        <v>11.123335585378102</v>
      </c>
      <c r="CD177" s="97">
        <f t="shared" si="148"/>
        <v>11.105319876224291</v>
      </c>
      <c r="CE177" s="97">
        <f t="shared" si="149"/>
        <v>11.183298122093259</v>
      </c>
      <c r="CF177" s="97" t="str">
        <f t="shared" si="150"/>
        <v/>
      </c>
      <c r="CG177" s="97" t="str">
        <f t="shared" si="151"/>
        <v/>
      </c>
      <c r="CH177" s="97" t="str">
        <f t="shared" si="152"/>
        <v/>
      </c>
      <c r="CI177" s="72"/>
      <c r="CJ177" s="72"/>
      <c r="CK177" s="97">
        <f t="shared" si="153"/>
        <v>11.977751347048239</v>
      </c>
      <c r="CL177" s="97">
        <f t="shared" si="154"/>
        <v>3.1444591886423567E-2</v>
      </c>
      <c r="CM177" s="72">
        <f t="shared" si="155"/>
        <v>11.951742032721844</v>
      </c>
      <c r="CN177" s="72">
        <f t="shared" si="156"/>
        <v>11.958546350110076</v>
      </c>
      <c r="CO177" s="72">
        <f t="shared" si="157"/>
        <v>11.995410188320864</v>
      </c>
      <c r="CP177" s="72">
        <f t="shared" si="158"/>
        <v>11.972954227858434</v>
      </c>
      <c r="CQ177" s="72">
        <f t="shared" si="159"/>
        <v>11.954938518704623</v>
      </c>
      <c r="CR177" s="72">
        <f t="shared" si="160"/>
        <v>12.03291676457359</v>
      </c>
      <c r="CS177" s="72" t="str">
        <f t="shared" si="161"/>
        <v/>
      </c>
      <c r="CT177" s="72" t="str">
        <f t="shared" si="162"/>
        <v/>
      </c>
      <c r="CU177" s="72" t="str">
        <f t="shared" si="163"/>
        <v/>
      </c>
    </row>
    <row r="178" spans="1:99" x14ac:dyDescent="0.2">
      <c r="A178" s="74">
        <v>143</v>
      </c>
      <c r="B178" s="79">
        <f>IF(AND($B$3&lt;&gt;"",$C$3&lt;&gt;"",$B$4&lt;&gt;"",$C$4&lt;&gt;"",L178&lt;&gt;""),AirMass($B$3,$C$3,$B$4,$C$4,L178),"")</f>
        <v>1.0729062698051344</v>
      </c>
      <c r="C178" s="81">
        <f t="shared" si="124"/>
        <v>2458217.352002</v>
      </c>
      <c r="D178" s="93">
        <f t="shared" si="125"/>
        <v>11.114405921731754</v>
      </c>
      <c r="E178" s="97">
        <f t="shared" si="126"/>
        <v>1.8948488266623344E-2</v>
      </c>
      <c r="F178" s="97"/>
      <c r="G178" s="98">
        <f t="shared" si="127"/>
        <v>11.967170862765256</v>
      </c>
      <c r="H178" s="97">
        <f t="shared" si="128"/>
        <v>1.8948488266623344E-2</v>
      </c>
      <c r="I178" s="72"/>
      <c r="J178" s="99">
        <f t="shared" si="129"/>
        <v>6</v>
      </c>
      <c r="K178" s="72"/>
      <c r="L178" s="16">
        <v>2458217.352002</v>
      </c>
      <c r="M178" s="17">
        <v>-11.2663544838804</v>
      </c>
      <c r="N178" s="17">
        <v>-10.3082242539988</v>
      </c>
      <c r="O178" s="17">
        <v>-12.113392578733899</v>
      </c>
      <c r="P178" s="17">
        <v>-11.025699383395599</v>
      </c>
      <c r="Q178" s="17">
        <v>-10.373943825631599</v>
      </c>
      <c r="R178" s="17">
        <v>-11.837633447608599</v>
      </c>
      <c r="S178" s="17">
        <v>-9.9346953610090996</v>
      </c>
      <c r="T178" s="17">
        <v>-9.8173836080192807</v>
      </c>
      <c r="U178" s="17"/>
      <c r="V178" s="17"/>
      <c r="W178" s="17"/>
      <c r="X178" s="70">
        <f t="shared" si="112"/>
        <v>2458217.352002</v>
      </c>
      <c r="Y178" s="17">
        <v>-11.1263458219186</v>
      </c>
      <c r="Z178" s="17">
        <v>-9.7645729051823302</v>
      </c>
      <c r="AA178" s="17">
        <v>-11.7354635204182</v>
      </c>
      <c r="AB178" s="17">
        <v>-10.689708397187101</v>
      </c>
      <c r="AC178" s="17">
        <v>-9.8871864713597599</v>
      </c>
      <c r="AD178" s="17">
        <v>-11.317949222855299</v>
      </c>
      <c r="AE178" s="17">
        <v>-9.3793789254999105</v>
      </c>
      <c r="AF178" s="17">
        <v>-9.4387400011134908</v>
      </c>
      <c r="AG178" s="17"/>
      <c r="AH178" s="17"/>
      <c r="AI178" s="18"/>
      <c r="AJ178" s="70">
        <f t="shared" si="130"/>
        <v>2458217.352002</v>
      </c>
      <c r="AK178" s="17">
        <v>-10.3124811700756</v>
      </c>
      <c r="AL178" s="17">
        <v>-9.6574439727101602</v>
      </c>
      <c r="AM178" s="17">
        <v>-11.2802015708174</v>
      </c>
      <c r="AN178" s="17">
        <v>-10.141824306287999</v>
      </c>
      <c r="AO178" s="17">
        <v>-9.6787007637046099</v>
      </c>
      <c r="AP178" s="17">
        <v>-11.109225428599901</v>
      </c>
      <c r="AQ178" s="17">
        <v>-9.1627527370121804</v>
      </c>
      <c r="AR178" s="17">
        <v>-8.9725545679316401</v>
      </c>
      <c r="AS178" s="17"/>
      <c r="AT178" s="17"/>
      <c r="AU178" s="18"/>
      <c r="AV178" s="72"/>
      <c r="AW178" s="72"/>
      <c r="AX178" s="100">
        <f t="shared" si="113"/>
        <v>30799.71215249227</v>
      </c>
      <c r="AY178" s="100">
        <f t="shared" si="114"/>
        <v>14042.378706919533</v>
      </c>
      <c r="AZ178" s="100">
        <f t="shared" si="115"/>
        <v>70723.139342450464</v>
      </c>
      <c r="BA178" s="100">
        <f t="shared" si="116"/>
        <v>25651.619737560562</v>
      </c>
      <c r="BB178" s="100">
        <f t="shared" si="117"/>
        <v>14726.080380232461</v>
      </c>
      <c r="BC178" s="100">
        <f t="shared" si="118"/>
        <v>56624.742186157622</v>
      </c>
      <c r="BD178" s="100">
        <f t="shared" si="119"/>
        <v>9789.877233811967</v>
      </c>
      <c r="BE178" s="100">
        <f t="shared" si="120"/>
        <v>8521.3260816554157</v>
      </c>
      <c r="BF178" s="100" t="str">
        <f t="shared" si="121"/>
        <v/>
      </c>
      <c r="BG178" s="100" t="str">
        <f t="shared" si="122"/>
        <v/>
      </c>
      <c r="BH178" s="100" t="str">
        <f t="shared" si="123"/>
        <v/>
      </c>
      <c r="BI178" s="72"/>
      <c r="BJ178" s="72"/>
      <c r="BK178" s="72">
        <f t="shared" si="131"/>
        <v>-11.221366644240689</v>
      </c>
      <c r="BL178" s="72">
        <f t="shared" si="132"/>
        <v>-10.368601703207187</v>
      </c>
      <c r="BM178" s="72">
        <f t="shared" si="133"/>
        <v>-12.123903826026488</v>
      </c>
      <c r="BN178" s="72">
        <f t="shared" si="134"/>
        <v>-11.022786983159083</v>
      </c>
      <c r="BO178" s="72">
        <f t="shared" si="135"/>
        <v>-10.420217916705798</v>
      </c>
      <c r="BP178" s="72">
        <f t="shared" si="136"/>
        <v>-11.882515594179859</v>
      </c>
      <c r="BQ178" s="72">
        <f t="shared" si="137"/>
        <v>-9.9769431143361569</v>
      </c>
      <c r="BR178" s="72">
        <f t="shared" si="138"/>
        <v>-9.8262679614272734</v>
      </c>
      <c r="BS178" s="72" t="str">
        <f t="shared" si="139"/>
        <v/>
      </c>
      <c r="BT178" s="72" t="str">
        <f t="shared" si="140"/>
        <v/>
      </c>
      <c r="BU178" s="72" t="str">
        <f t="shared" si="141"/>
        <v/>
      </c>
      <c r="BV178" s="72"/>
      <c r="BW178" s="72"/>
      <c r="BX178" s="97">
        <f t="shared" si="142"/>
        <v>11.114405921731754</v>
      </c>
      <c r="BY178" s="97">
        <f t="shared" si="143"/>
        <v>1.8948488266623344E-2</v>
      </c>
      <c r="BZ178" s="97">
        <f t="shared" si="144"/>
        <v>11.092537181785799</v>
      </c>
      <c r="CA178" s="97">
        <f t="shared" si="145"/>
        <v>11.113420338918393</v>
      </c>
      <c r="CB178" s="97">
        <f t="shared" si="146"/>
        <v>11.103851272465109</v>
      </c>
      <c r="CC178" s="97">
        <f t="shared" si="147"/>
        <v>11.12914894993917</v>
      </c>
      <c r="CD178" s="97">
        <f t="shared" si="148"/>
        <v>11.103576470095469</v>
      </c>
      <c r="CE178" s="97">
        <f t="shared" si="149"/>
        <v>11.143901317186584</v>
      </c>
      <c r="CF178" s="97" t="str">
        <f t="shared" si="150"/>
        <v/>
      </c>
      <c r="CG178" s="97" t="str">
        <f t="shared" si="151"/>
        <v/>
      </c>
      <c r="CH178" s="97" t="str">
        <f t="shared" si="152"/>
        <v/>
      </c>
      <c r="CI178" s="72"/>
      <c r="CJ178" s="72"/>
      <c r="CK178" s="97">
        <f t="shared" si="153"/>
        <v>11.967170862765256</v>
      </c>
      <c r="CL178" s="97">
        <f t="shared" si="154"/>
        <v>1.8948488266623344E-2</v>
      </c>
      <c r="CM178" s="72">
        <f t="shared" si="155"/>
        <v>11.945302122819301</v>
      </c>
      <c r="CN178" s="72">
        <f t="shared" si="156"/>
        <v>11.966185279951896</v>
      </c>
      <c r="CO178" s="72">
        <f t="shared" si="157"/>
        <v>11.956616213498611</v>
      </c>
      <c r="CP178" s="72">
        <f t="shared" si="158"/>
        <v>11.981913890972672</v>
      </c>
      <c r="CQ178" s="72">
        <f t="shared" si="159"/>
        <v>11.956341411128971</v>
      </c>
      <c r="CR178" s="72">
        <f t="shared" si="160"/>
        <v>11.996666258220086</v>
      </c>
      <c r="CS178" s="72" t="str">
        <f t="shared" si="161"/>
        <v/>
      </c>
      <c r="CT178" s="72" t="str">
        <f t="shared" si="162"/>
        <v/>
      </c>
      <c r="CU178" s="72" t="str">
        <f t="shared" si="163"/>
        <v/>
      </c>
    </row>
    <row r="179" spans="1:99" x14ac:dyDescent="0.2">
      <c r="A179" s="74">
        <v>144</v>
      </c>
      <c r="B179" s="79">
        <f>IF(AND($B$3&lt;&gt;"",$C$3&lt;&gt;"",$B$4&lt;&gt;"",$C$4&lt;&gt;"",L179&lt;&gt;""),AirMass($B$3,$C$3,$B$4,$C$4,L179),"")</f>
        <v>1.0737377112954916</v>
      </c>
      <c r="C179" s="81">
        <f t="shared" si="124"/>
        <v>2458217.3525</v>
      </c>
      <c r="D179" s="93">
        <f t="shared" si="125"/>
        <v>11.106017354572586</v>
      </c>
      <c r="E179" s="97">
        <f t="shared" si="126"/>
        <v>2.7476370881473255E-2</v>
      </c>
      <c r="F179" s="97"/>
      <c r="G179" s="98">
        <f t="shared" si="127"/>
        <v>12.046922847788734</v>
      </c>
      <c r="H179" s="97">
        <f t="shared" si="128"/>
        <v>2.7476370881473255E-2</v>
      </c>
      <c r="I179" s="72"/>
      <c r="J179" s="99">
        <f t="shared" si="129"/>
        <v>6</v>
      </c>
      <c r="K179" s="72"/>
      <c r="L179" s="16">
        <v>2458217.3525</v>
      </c>
      <c r="M179" s="17">
        <v>-11.2793134013751</v>
      </c>
      <c r="N179" s="17">
        <v>-10.227234818661399</v>
      </c>
      <c r="O179" s="17">
        <v>-12.116459731401299</v>
      </c>
      <c r="P179" s="17">
        <v>-11.0453541568163</v>
      </c>
      <c r="Q179" s="17">
        <v>-10.401551089865899</v>
      </c>
      <c r="R179" s="17">
        <v>-11.8123697281824</v>
      </c>
      <c r="S179" s="17">
        <v>-9.96387557481731</v>
      </c>
      <c r="T179" s="17">
        <v>-9.8721222770222603</v>
      </c>
      <c r="U179" s="17"/>
      <c r="V179" s="17"/>
      <c r="W179" s="17"/>
      <c r="X179" s="70">
        <f t="shared" si="112"/>
        <v>2458217.3525</v>
      </c>
      <c r="Y179" s="17">
        <v>-11.1193597237682</v>
      </c>
      <c r="Z179" s="17">
        <v>-9.7291781557757098</v>
      </c>
      <c r="AA179" s="17">
        <v>-11.746020699801999</v>
      </c>
      <c r="AB179" s="17">
        <v>-10.6859262539447</v>
      </c>
      <c r="AC179" s="17">
        <v>-9.9335319823329407</v>
      </c>
      <c r="AD179" s="17">
        <v>-11.3027080754204</v>
      </c>
      <c r="AE179" s="17">
        <v>-9.4717562852750596</v>
      </c>
      <c r="AF179" s="17">
        <v>-9.5471634832217696</v>
      </c>
      <c r="AG179" s="17"/>
      <c r="AH179" s="17"/>
      <c r="AI179" s="18"/>
      <c r="AJ179" s="70">
        <f t="shared" si="130"/>
        <v>2458217.3525</v>
      </c>
      <c r="AK179" s="17">
        <v>-10.349156326364101</v>
      </c>
      <c r="AL179" s="17">
        <v>-9.6792645026056796</v>
      </c>
      <c r="AM179" s="17">
        <v>-11.2718900293599</v>
      </c>
      <c r="AN179" s="17">
        <v>-10.1356900840695</v>
      </c>
      <c r="AO179" s="17">
        <v>-9.7275947398461806</v>
      </c>
      <c r="AP179" s="17">
        <v>-11.101832079834599</v>
      </c>
      <c r="AQ179" s="17">
        <v>-9.1544991417415194</v>
      </c>
      <c r="AR179" s="17">
        <v>-8.8939901185578094</v>
      </c>
      <c r="AS179" s="17"/>
      <c r="AT179" s="17"/>
      <c r="AU179" s="18"/>
      <c r="AV179" s="72"/>
      <c r="AW179" s="72"/>
      <c r="AX179" s="100">
        <f t="shared" si="113"/>
        <v>31369.773215335856</v>
      </c>
      <c r="AY179" s="100">
        <f t="shared" si="114"/>
        <v>13187.096423222536</v>
      </c>
      <c r="AZ179" s="100">
        <f t="shared" si="115"/>
        <v>70744.569341880648</v>
      </c>
      <c r="BA179" s="100">
        <f t="shared" si="116"/>
        <v>26113.744304320848</v>
      </c>
      <c r="BB179" s="100">
        <f t="shared" si="117"/>
        <v>15122.210532458783</v>
      </c>
      <c r="BC179" s="100">
        <f t="shared" si="118"/>
        <v>55407.554852794405</v>
      </c>
      <c r="BD179" s="100">
        <f t="shared" si="119"/>
        <v>9935.0598530555617</v>
      </c>
      <c r="BE179" s="100">
        <f t="shared" si="120"/>
        <v>8745.6666073954038</v>
      </c>
      <c r="BF179" s="100" t="str">
        <f t="shared" si="121"/>
        <v/>
      </c>
      <c r="BG179" s="100" t="str">
        <f t="shared" si="122"/>
        <v/>
      </c>
      <c r="BH179" s="100" t="str">
        <f t="shared" si="123"/>
        <v/>
      </c>
      <c r="BI179" s="72"/>
      <c r="BJ179" s="72"/>
      <c r="BK179" s="72">
        <f t="shared" si="131"/>
        <v>-11.241278447550529</v>
      </c>
      <c r="BL179" s="72">
        <f t="shared" si="132"/>
        <v>-10.300372954334382</v>
      </c>
      <c r="BM179" s="72">
        <f t="shared" si="133"/>
        <v>-12.124232767898009</v>
      </c>
      <c r="BN179" s="72">
        <f t="shared" si="134"/>
        <v>-11.042172868385265</v>
      </c>
      <c r="BO179" s="72">
        <f t="shared" si="135"/>
        <v>-10.449038200115105</v>
      </c>
      <c r="BP179" s="72">
        <f t="shared" si="136"/>
        <v>-11.858922462686813</v>
      </c>
      <c r="BQ179" s="72">
        <f t="shared" si="137"/>
        <v>-9.992926219574187</v>
      </c>
      <c r="BR179" s="72">
        <f t="shared" si="138"/>
        <v>-9.8544822940793146</v>
      </c>
      <c r="BS179" s="72" t="str">
        <f t="shared" si="139"/>
        <v/>
      </c>
      <c r="BT179" s="72" t="str">
        <f t="shared" si="140"/>
        <v/>
      </c>
      <c r="BU179" s="72" t="str">
        <f t="shared" si="141"/>
        <v/>
      </c>
      <c r="BV179" s="72"/>
      <c r="BW179" s="72"/>
      <c r="BX179" s="97">
        <f t="shared" si="142"/>
        <v>11.106017354572586</v>
      </c>
      <c r="BY179" s="97">
        <f t="shared" si="143"/>
        <v>2.7476370881473255E-2</v>
      </c>
      <c r="BZ179" s="97">
        <f t="shared" si="144"/>
        <v>11.072954320347479</v>
      </c>
      <c r="CA179" s="97">
        <f t="shared" si="145"/>
        <v>11.112894420834735</v>
      </c>
      <c r="CB179" s="97">
        <f t="shared" si="146"/>
        <v>11.112759752564575</v>
      </c>
      <c r="CC179" s="97">
        <f t="shared" si="147"/>
        <v>11.085644015136284</v>
      </c>
      <c r="CD179" s="97">
        <f t="shared" si="148"/>
        <v>11.099647772023658</v>
      </c>
      <c r="CE179" s="97">
        <f t="shared" si="149"/>
        <v>11.152203846528785</v>
      </c>
      <c r="CF179" s="97" t="str">
        <f t="shared" si="150"/>
        <v/>
      </c>
      <c r="CG179" s="97" t="str">
        <f t="shared" si="151"/>
        <v/>
      </c>
      <c r="CH179" s="97" t="str">
        <f t="shared" si="152"/>
        <v/>
      </c>
      <c r="CI179" s="72"/>
      <c r="CJ179" s="72"/>
      <c r="CK179" s="97">
        <f t="shared" si="153"/>
        <v>12.046922847788734</v>
      </c>
      <c r="CL179" s="97">
        <f t="shared" si="154"/>
        <v>2.7476370881473255E-2</v>
      </c>
      <c r="CM179" s="72">
        <f t="shared" si="155"/>
        <v>12.013859813563627</v>
      </c>
      <c r="CN179" s="72">
        <f t="shared" si="156"/>
        <v>12.053799914050883</v>
      </c>
      <c r="CO179" s="72">
        <f t="shared" si="157"/>
        <v>12.053665245780723</v>
      </c>
      <c r="CP179" s="72">
        <f t="shared" si="158"/>
        <v>12.026549508352431</v>
      </c>
      <c r="CQ179" s="72">
        <f t="shared" si="159"/>
        <v>12.040553265239806</v>
      </c>
      <c r="CR179" s="72">
        <f t="shared" si="160"/>
        <v>12.093109339744933</v>
      </c>
      <c r="CS179" s="72" t="str">
        <f t="shared" si="161"/>
        <v/>
      </c>
      <c r="CT179" s="72" t="str">
        <f t="shared" si="162"/>
        <v/>
      </c>
      <c r="CU179" s="72" t="str">
        <f t="shared" si="163"/>
        <v/>
      </c>
    </row>
    <row r="180" spans="1:99" x14ac:dyDescent="0.2">
      <c r="A180" s="74">
        <v>145</v>
      </c>
      <c r="B180" s="79">
        <f>IF(AND($B$3&lt;&gt;"",$C$3&lt;&gt;"",$B$4&lt;&gt;"",$C$4&lt;&gt;"",L180&lt;&gt;""),AirMass($B$3,$C$3,$B$4,$C$4,L180),"")</f>
        <v>1.0745749143929779</v>
      </c>
      <c r="C180" s="81">
        <f t="shared" si="124"/>
        <v>2458217.3529980001</v>
      </c>
      <c r="D180" s="93">
        <f t="shared" si="125"/>
        <v>11.100229382255408</v>
      </c>
      <c r="E180" s="97">
        <f t="shared" si="126"/>
        <v>2.1921633601798482E-2</v>
      </c>
      <c r="F180" s="97"/>
      <c r="G180" s="98">
        <f t="shared" si="127"/>
        <v>11.954709488521628</v>
      </c>
      <c r="H180" s="97">
        <f t="shared" si="128"/>
        <v>2.1921633601798482E-2</v>
      </c>
      <c r="I180" s="72"/>
      <c r="J180" s="99">
        <f t="shared" si="129"/>
        <v>6</v>
      </c>
      <c r="K180" s="72"/>
      <c r="L180" s="16">
        <v>2458217.3529980001</v>
      </c>
      <c r="M180" s="17">
        <v>-11.2900767201201</v>
      </c>
      <c r="N180" s="17">
        <v>-10.3057030301543</v>
      </c>
      <c r="O180" s="17">
        <v>-12.1194277331152</v>
      </c>
      <c r="P180" s="17">
        <v>-11.0259510526711</v>
      </c>
      <c r="Q180" s="17">
        <v>-10.397349263442001</v>
      </c>
      <c r="R180" s="17">
        <v>-11.812971723613799</v>
      </c>
      <c r="S180" s="17">
        <v>-9.9417527786361095</v>
      </c>
      <c r="T180" s="17">
        <v>-9.8456964404187808</v>
      </c>
      <c r="U180" s="17"/>
      <c r="V180" s="17"/>
      <c r="W180" s="17"/>
      <c r="X180" s="70">
        <f t="shared" si="112"/>
        <v>2458217.3529980001</v>
      </c>
      <c r="Y180" s="17">
        <v>-11.146901088454101</v>
      </c>
      <c r="Z180" s="17">
        <v>-9.7045123867729508</v>
      </c>
      <c r="AA180" s="17">
        <v>-11.749539199522401</v>
      </c>
      <c r="AB180" s="17">
        <v>-10.651813926337701</v>
      </c>
      <c r="AC180" s="17">
        <v>-9.8309084285188604</v>
      </c>
      <c r="AD180" s="17">
        <v>-11.3051961284208</v>
      </c>
      <c r="AE180" s="17">
        <v>-9.5231028334355798</v>
      </c>
      <c r="AF180" s="17">
        <v>-9.4484804189930909</v>
      </c>
      <c r="AG180" s="17"/>
      <c r="AH180" s="17"/>
      <c r="AI180" s="18"/>
      <c r="AJ180" s="70">
        <f t="shared" si="130"/>
        <v>2458217.3529980001</v>
      </c>
      <c r="AK180" s="17">
        <v>-10.3064387835706</v>
      </c>
      <c r="AL180" s="17">
        <v>-9.7393158384850107</v>
      </c>
      <c r="AM180" s="17">
        <v>-11.310344148312099</v>
      </c>
      <c r="AN180" s="17">
        <v>-10.1687842666945</v>
      </c>
      <c r="AO180" s="17">
        <v>-9.7271625000677808</v>
      </c>
      <c r="AP180" s="17">
        <v>-11.125523807785999</v>
      </c>
      <c r="AQ180" s="17">
        <v>-9.1895088818621105</v>
      </c>
      <c r="AR180" s="17">
        <v>-8.82876601657434</v>
      </c>
      <c r="AS180" s="17"/>
      <c r="AT180" s="17"/>
      <c r="AU180" s="18"/>
      <c r="AV180" s="72"/>
      <c r="AW180" s="72"/>
      <c r="AX180" s="100">
        <f t="shared" si="113"/>
        <v>31377.327387677862</v>
      </c>
      <c r="AY180" s="100">
        <f t="shared" si="114"/>
        <v>14283.147023214236</v>
      </c>
      <c r="AZ180" s="100">
        <f t="shared" si="115"/>
        <v>71281.637411899341</v>
      </c>
      <c r="BA180" s="100">
        <f t="shared" si="116"/>
        <v>25879.530611406815</v>
      </c>
      <c r="BB180" s="100">
        <f t="shared" si="117"/>
        <v>15234.4273867065</v>
      </c>
      <c r="BC180" s="100">
        <f t="shared" si="118"/>
        <v>55619.113720028254</v>
      </c>
      <c r="BD180" s="100">
        <f t="shared" si="119"/>
        <v>9729.3695988264208</v>
      </c>
      <c r="BE180" s="100">
        <f t="shared" si="120"/>
        <v>8577.8263235236609</v>
      </c>
      <c r="BF180" s="100" t="str">
        <f t="shared" si="121"/>
        <v/>
      </c>
      <c r="BG180" s="100" t="str">
        <f t="shared" si="122"/>
        <v/>
      </c>
      <c r="BH180" s="100" t="str">
        <f t="shared" si="123"/>
        <v/>
      </c>
      <c r="BI180" s="72"/>
      <c r="BJ180" s="72"/>
      <c r="BK180" s="72">
        <f t="shared" si="131"/>
        <v>-11.241539872807456</v>
      </c>
      <c r="BL180" s="72">
        <f t="shared" si="132"/>
        <v>-10.387059766541238</v>
      </c>
      <c r="BM180" s="72">
        <f t="shared" si="133"/>
        <v>-12.132444168326284</v>
      </c>
      <c r="BN180" s="72">
        <f t="shared" si="134"/>
        <v>-11.032390987688279</v>
      </c>
      <c r="BO180" s="72">
        <f t="shared" si="135"/>
        <v>-10.457065337819905</v>
      </c>
      <c r="BP180" s="72">
        <f t="shared" si="136"/>
        <v>-11.863060160458797</v>
      </c>
      <c r="BQ180" s="72">
        <f t="shared" si="137"/>
        <v>-9.9702117541599673</v>
      </c>
      <c r="BR180" s="72">
        <f t="shared" si="138"/>
        <v>-9.8334431219239651</v>
      </c>
      <c r="BS180" s="72" t="str">
        <f t="shared" si="139"/>
        <v/>
      </c>
      <c r="BT180" s="72" t="str">
        <f t="shared" si="140"/>
        <v/>
      </c>
      <c r="BU180" s="72" t="str">
        <f t="shared" si="141"/>
        <v/>
      </c>
      <c r="BV180" s="72"/>
      <c r="BW180" s="72"/>
      <c r="BX180" s="97">
        <f t="shared" si="142"/>
        <v>11.100229382255408</v>
      </c>
      <c r="BY180" s="97">
        <f t="shared" si="143"/>
        <v>2.1921633601798482E-2</v>
      </c>
      <c r="BZ180" s="97">
        <f t="shared" si="144"/>
        <v>11.080904295518827</v>
      </c>
      <c r="CA180" s="97">
        <f t="shared" si="145"/>
        <v>11.102851114880822</v>
      </c>
      <c r="CB180" s="97">
        <f t="shared" si="146"/>
        <v>11.120525465012449</v>
      </c>
      <c r="CC180" s="97">
        <f t="shared" si="147"/>
        <v>11.089520287651341</v>
      </c>
      <c r="CD180" s="97">
        <f t="shared" si="148"/>
        <v>11.076671881352512</v>
      </c>
      <c r="CE180" s="97">
        <f t="shared" si="149"/>
        <v>11.130903249116509</v>
      </c>
      <c r="CF180" s="97" t="str">
        <f t="shared" si="150"/>
        <v/>
      </c>
      <c r="CG180" s="97" t="str">
        <f t="shared" si="151"/>
        <v/>
      </c>
      <c r="CH180" s="97" t="str">
        <f t="shared" si="152"/>
        <v/>
      </c>
      <c r="CI180" s="72"/>
      <c r="CJ180" s="72"/>
      <c r="CK180" s="97">
        <f t="shared" si="153"/>
        <v>11.954709488521628</v>
      </c>
      <c r="CL180" s="97">
        <f t="shared" si="154"/>
        <v>2.1921633601798482E-2</v>
      </c>
      <c r="CM180" s="72">
        <f t="shared" si="155"/>
        <v>11.935384401785045</v>
      </c>
      <c r="CN180" s="72">
        <f t="shared" si="156"/>
        <v>11.95733122114704</v>
      </c>
      <c r="CO180" s="72">
        <f t="shared" si="157"/>
        <v>11.975005571278666</v>
      </c>
      <c r="CP180" s="72">
        <f t="shared" si="158"/>
        <v>11.944000393917559</v>
      </c>
      <c r="CQ180" s="72">
        <f t="shared" si="159"/>
        <v>11.93115198761873</v>
      </c>
      <c r="CR180" s="72">
        <f t="shared" si="160"/>
        <v>11.985383355382726</v>
      </c>
      <c r="CS180" s="72" t="str">
        <f t="shared" si="161"/>
        <v/>
      </c>
      <c r="CT180" s="72" t="str">
        <f t="shared" si="162"/>
        <v/>
      </c>
      <c r="CU180" s="72" t="str">
        <f t="shared" si="163"/>
        <v/>
      </c>
    </row>
    <row r="181" spans="1:99" x14ac:dyDescent="0.2">
      <c r="A181" s="74">
        <v>146</v>
      </c>
      <c r="B181" s="79">
        <f>IF(AND($B$3&lt;&gt;"",$C$3&lt;&gt;"",$B$4&lt;&gt;"",$C$4&lt;&gt;"",L181&lt;&gt;""),AirMass($B$3,$C$3,$B$4,$C$4,L181),"")</f>
        <v>1.0754178947693711</v>
      </c>
      <c r="C181" s="81">
        <f t="shared" si="124"/>
        <v>2458217.3534949999</v>
      </c>
      <c r="D181" s="93">
        <f t="shared" si="125"/>
        <v>11.09111019011346</v>
      </c>
      <c r="E181" s="97">
        <f t="shared" si="126"/>
        <v>4.6761013392437503E-2</v>
      </c>
      <c r="F181" s="97"/>
      <c r="G181" s="98">
        <f t="shared" si="127"/>
        <v>12.012022402410993</v>
      </c>
      <c r="H181" s="97">
        <f t="shared" si="128"/>
        <v>4.6761013392437503E-2</v>
      </c>
      <c r="I181" s="72"/>
      <c r="J181" s="99">
        <f t="shared" si="129"/>
        <v>6</v>
      </c>
      <c r="K181" s="72"/>
      <c r="L181" s="16">
        <v>2458217.3534949999</v>
      </c>
      <c r="M181" s="17">
        <v>-11.3070845792209</v>
      </c>
      <c r="N181" s="17">
        <v>-10.2736139820689</v>
      </c>
      <c r="O181" s="17">
        <v>-12.1270342534922</v>
      </c>
      <c r="P181" s="17">
        <v>-11.0028730496535</v>
      </c>
      <c r="Q181" s="17">
        <v>-10.3776696970268</v>
      </c>
      <c r="R181" s="17">
        <v>-11.819675158077899</v>
      </c>
      <c r="S181" s="17">
        <v>-9.9420057602113694</v>
      </c>
      <c r="T181" s="17">
        <v>-9.8902114847315197</v>
      </c>
      <c r="U181" s="17"/>
      <c r="V181" s="17"/>
      <c r="W181" s="17"/>
      <c r="X181" s="70">
        <f t="shared" si="112"/>
        <v>2458217.3534949999</v>
      </c>
      <c r="Y181" s="17">
        <v>-11.164037736212199</v>
      </c>
      <c r="Z181" s="17">
        <v>-9.67456129919983</v>
      </c>
      <c r="AA181" s="17">
        <v>-11.7594879723398</v>
      </c>
      <c r="AB181" s="17">
        <v>-10.6587401415077</v>
      </c>
      <c r="AC181" s="17">
        <v>-9.7890051314393194</v>
      </c>
      <c r="AD181" s="17">
        <v>-11.2397842609611</v>
      </c>
      <c r="AE181" s="17">
        <v>-9.5311926334487609</v>
      </c>
      <c r="AF181" s="17">
        <v>-9.4517306826445804</v>
      </c>
      <c r="AG181" s="17"/>
      <c r="AH181" s="17"/>
      <c r="AI181" s="18"/>
      <c r="AJ181" s="70">
        <f t="shared" si="130"/>
        <v>2458217.3534949999</v>
      </c>
      <c r="AK181" s="17">
        <v>-10.344035812134599</v>
      </c>
      <c r="AL181" s="17">
        <v>-9.6246759687937402</v>
      </c>
      <c r="AM181" s="17">
        <v>-11.3195265481456</v>
      </c>
      <c r="AN181" s="17">
        <v>-10.1775157096786</v>
      </c>
      <c r="AO181" s="17">
        <v>-9.7083025855392098</v>
      </c>
      <c r="AP181" s="17">
        <v>-11.093678004563101</v>
      </c>
      <c r="AQ181" s="17">
        <v>-9.2776678172809</v>
      </c>
      <c r="AR181" s="17">
        <v>-9.0474977132119196</v>
      </c>
      <c r="AS181" s="17"/>
      <c r="AT181" s="17"/>
      <c r="AU181" s="18"/>
      <c r="AV181" s="72"/>
      <c r="AW181" s="72"/>
      <c r="AX181" s="100">
        <f t="shared" si="113"/>
        <v>31955.624874053174</v>
      </c>
      <c r="AY181" s="100">
        <f t="shared" si="114"/>
        <v>13683.034734743349</v>
      </c>
      <c r="AZ181" s="100">
        <f t="shared" si="115"/>
        <v>71776.910521306068</v>
      </c>
      <c r="BA181" s="100">
        <f t="shared" si="116"/>
        <v>25345.790325901144</v>
      </c>
      <c r="BB181" s="100">
        <f t="shared" si="117"/>
        <v>14996.599286389457</v>
      </c>
      <c r="BC181" s="100">
        <f t="shared" si="118"/>
        <v>56071.658646050797</v>
      </c>
      <c r="BD181" s="100">
        <f t="shared" si="119"/>
        <v>9851.9481529387213</v>
      </c>
      <c r="BE181" s="100">
        <f t="shared" si="120"/>
        <v>9183.3140285059308</v>
      </c>
      <c r="BF181" s="100" t="str">
        <f t="shared" si="121"/>
        <v/>
      </c>
      <c r="BG181" s="100" t="str">
        <f t="shared" si="122"/>
        <v/>
      </c>
      <c r="BH181" s="100" t="str">
        <f t="shared" si="123"/>
        <v/>
      </c>
      <c r="BI181" s="72"/>
      <c r="BJ181" s="72"/>
      <c r="BK181" s="72">
        <f t="shared" si="131"/>
        <v>-11.261368285872431</v>
      </c>
      <c r="BL181" s="72">
        <f t="shared" si="132"/>
        <v>-10.340456073574895</v>
      </c>
      <c r="BM181" s="72">
        <f t="shared" si="133"/>
        <v>-12.13996190288019</v>
      </c>
      <c r="BN181" s="72">
        <f t="shared" si="134"/>
        <v>-11.009764594572886</v>
      </c>
      <c r="BO181" s="72">
        <f t="shared" si="135"/>
        <v>-10.439981967872654</v>
      </c>
      <c r="BP181" s="72">
        <f t="shared" si="136"/>
        <v>-11.871858507696436</v>
      </c>
      <c r="BQ181" s="72">
        <f t="shared" si="137"/>
        <v>-9.9838052941154238</v>
      </c>
      <c r="BR181" s="72">
        <f t="shared" si="138"/>
        <v>-9.9074985887777505</v>
      </c>
      <c r="BS181" s="72" t="str">
        <f t="shared" si="139"/>
        <v/>
      </c>
      <c r="BT181" s="72" t="str">
        <f t="shared" si="140"/>
        <v/>
      </c>
      <c r="BU181" s="72" t="str">
        <f t="shared" si="141"/>
        <v/>
      </c>
      <c r="BV181" s="72"/>
      <c r="BW181" s="72"/>
      <c r="BX181" s="97">
        <f t="shared" si="142"/>
        <v>11.09111019011346</v>
      </c>
      <c r="BY181" s="97">
        <f t="shared" si="143"/>
        <v>4.6761013392437503E-2</v>
      </c>
      <c r="BZ181" s="97">
        <f t="shared" si="144"/>
        <v>11.068593617007759</v>
      </c>
      <c r="CA181" s="97">
        <f t="shared" si="145"/>
        <v>11.060396308700454</v>
      </c>
      <c r="CB181" s="97">
        <f t="shared" si="146"/>
        <v>11.083613682000223</v>
      </c>
      <c r="CC181" s="97">
        <f t="shared" si="147"/>
        <v>11.078490221824005</v>
      </c>
      <c r="CD181" s="97">
        <f t="shared" si="148"/>
        <v>11.070437008242994</v>
      </c>
      <c r="CE181" s="97">
        <f t="shared" si="149"/>
        <v>11.18513030290532</v>
      </c>
      <c r="CF181" s="97" t="str">
        <f t="shared" si="150"/>
        <v/>
      </c>
      <c r="CG181" s="97" t="str">
        <f t="shared" si="151"/>
        <v/>
      </c>
      <c r="CH181" s="97" t="str">
        <f t="shared" si="152"/>
        <v/>
      </c>
      <c r="CI181" s="72"/>
      <c r="CJ181" s="72"/>
      <c r="CK181" s="97">
        <f t="shared" si="153"/>
        <v>12.012022402410993</v>
      </c>
      <c r="CL181" s="97">
        <f t="shared" si="154"/>
        <v>4.6761013392437503E-2</v>
      </c>
      <c r="CM181" s="72">
        <f t="shared" si="155"/>
        <v>11.989505829305294</v>
      </c>
      <c r="CN181" s="72">
        <f t="shared" si="156"/>
        <v>11.98130852099799</v>
      </c>
      <c r="CO181" s="72">
        <f t="shared" si="157"/>
        <v>12.004525894297759</v>
      </c>
      <c r="CP181" s="72">
        <f t="shared" si="158"/>
        <v>11.99940243412154</v>
      </c>
      <c r="CQ181" s="72">
        <f t="shared" si="159"/>
        <v>11.991349220540529</v>
      </c>
      <c r="CR181" s="72">
        <f t="shared" si="160"/>
        <v>12.106042515202855</v>
      </c>
      <c r="CS181" s="72" t="str">
        <f t="shared" si="161"/>
        <v/>
      </c>
      <c r="CT181" s="72" t="str">
        <f t="shared" si="162"/>
        <v/>
      </c>
      <c r="CU181" s="72" t="str">
        <f t="shared" si="163"/>
        <v/>
      </c>
    </row>
    <row r="182" spans="1:99" x14ac:dyDescent="0.2">
      <c r="A182" s="74">
        <v>147</v>
      </c>
      <c r="B182" s="79">
        <f>IF(AND($B$3&lt;&gt;"",$C$3&lt;&gt;"",$B$4&lt;&gt;"",$C$4&lt;&gt;"",L182&lt;&gt;""),AirMass($B$3,$C$3,$B$4,$C$4,L182),"")</f>
        <v>1.0762666682196365</v>
      </c>
      <c r="C182" s="81">
        <f t="shared" si="124"/>
        <v>2458217.353993</v>
      </c>
      <c r="D182" s="93">
        <f t="shared" si="125"/>
        <v>11.089854667704259</v>
      </c>
      <c r="E182" s="97">
        <f t="shared" si="126"/>
        <v>2.0623900409838986E-2</v>
      </c>
      <c r="F182" s="97"/>
      <c r="G182" s="98">
        <f t="shared" si="127"/>
        <v>12.010804413750732</v>
      </c>
      <c r="H182" s="97">
        <f t="shared" si="128"/>
        <v>2.0623900409838986E-2</v>
      </c>
      <c r="I182" s="72"/>
      <c r="J182" s="99">
        <f t="shared" si="129"/>
        <v>6</v>
      </c>
      <c r="K182" s="72"/>
      <c r="L182" s="16">
        <v>2458217.353993</v>
      </c>
      <c r="M182" s="17">
        <v>-11.300044773985199</v>
      </c>
      <c r="N182" s="17">
        <v>-10.2742299761426</v>
      </c>
      <c r="O182" s="17">
        <v>-12.1307774119936</v>
      </c>
      <c r="P182" s="17">
        <v>-11.0232239259519</v>
      </c>
      <c r="Q182" s="17">
        <v>-10.3644934780966</v>
      </c>
      <c r="R182" s="17">
        <v>-11.8120018093444</v>
      </c>
      <c r="S182" s="17">
        <v>-9.9659037192045492</v>
      </c>
      <c r="T182" s="17">
        <v>-9.8366407174678603</v>
      </c>
      <c r="U182" s="17"/>
      <c r="V182" s="17"/>
      <c r="W182" s="17"/>
      <c r="X182" s="70">
        <f t="shared" si="112"/>
        <v>2458217.353993</v>
      </c>
      <c r="Y182" s="17">
        <v>-11.1480834081436</v>
      </c>
      <c r="Z182" s="17">
        <v>-9.7504866127106897</v>
      </c>
      <c r="AA182" s="17">
        <v>-11.755029492174501</v>
      </c>
      <c r="AB182" s="17">
        <v>-10.676222630715101</v>
      </c>
      <c r="AC182" s="17">
        <v>-9.8739983367065793</v>
      </c>
      <c r="AD182" s="17">
        <v>-11.2410593083964</v>
      </c>
      <c r="AE182" s="17">
        <v>-9.4175020045141604</v>
      </c>
      <c r="AF182" s="17">
        <v>-9.5326321046385303</v>
      </c>
      <c r="AG182" s="17"/>
      <c r="AH182" s="17"/>
      <c r="AI182" s="18"/>
      <c r="AJ182" s="70">
        <f t="shared" si="130"/>
        <v>2458217.353993</v>
      </c>
      <c r="AK182" s="17">
        <v>-10.3263024891376</v>
      </c>
      <c r="AL182" s="17">
        <v>-9.6305796554390302</v>
      </c>
      <c r="AM182" s="17">
        <v>-11.2861191708452</v>
      </c>
      <c r="AN182" s="17">
        <v>-10.142914780750701</v>
      </c>
      <c r="AO182" s="17">
        <v>-9.7481070703530008</v>
      </c>
      <c r="AP182" s="17">
        <v>-11.0881572526909</v>
      </c>
      <c r="AQ182" s="17">
        <v>-9.2616826601612097</v>
      </c>
      <c r="AR182" s="17">
        <v>-9.0014794210734408</v>
      </c>
      <c r="AS182" s="17"/>
      <c r="AT182" s="17"/>
      <c r="AU182" s="18"/>
      <c r="AV182" s="72"/>
      <c r="AW182" s="72"/>
      <c r="AX182" s="100">
        <f t="shared" si="113"/>
        <v>31753.083010335078</v>
      </c>
      <c r="AY182" s="100">
        <f t="shared" si="114"/>
        <v>13595.838600409457</v>
      </c>
      <c r="AZ182" s="100">
        <f t="shared" si="115"/>
        <v>71732.001595181559</v>
      </c>
      <c r="BA182" s="100">
        <f t="shared" si="116"/>
        <v>25643.207039364977</v>
      </c>
      <c r="BB182" s="100">
        <f t="shared" si="117"/>
        <v>14784.659472011383</v>
      </c>
      <c r="BC182" s="100">
        <f t="shared" si="118"/>
        <v>55642.943918695237</v>
      </c>
      <c r="BD182" s="100">
        <f t="shared" si="119"/>
        <v>10167.266280563545</v>
      </c>
      <c r="BE182" s="100">
        <f t="shared" si="120"/>
        <v>8599.1531436451151</v>
      </c>
      <c r="BF182" s="100" t="str">
        <f t="shared" si="121"/>
        <v/>
      </c>
      <c r="BG182" s="100" t="str">
        <f t="shared" si="122"/>
        <v/>
      </c>
      <c r="BH182" s="100" t="str">
        <f t="shared" si="123"/>
        <v/>
      </c>
      <c r="BI182" s="72"/>
      <c r="BJ182" s="72"/>
      <c r="BK182" s="72">
        <f t="shared" si="131"/>
        <v>-11.254464746855286</v>
      </c>
      <c r="BL182" s="72">
        <f t="shared" si="132"/>
        <v>-10.333515000808813</v>
      </c>
      <c r="BM182" s="72">
        <f t="shared" si="133"/>
        <v>-12.139282373673499</v>
      </c>
      <c r="BN182" s="72">
        <f t="shared" si="134"/>
        <v>-11.022430847007879</v>
      </c>
      <c r="BO182" s="72">
        <f t="shared" si="135"/>
        <v>-10.424528315200741</v>
      </c>
      <c r="BP182" s="72">
        <f t="shared" si="136"/>
        <v>-11.863525248205764</v>
      </c>
      <c r="BQ182" s="72">
        <f t="shared" si="137"/>
        <v>-10.018010494681187</v>
      </c>
      <c r="BR182" s="72">
        <f t="shared" si="138"/>
        <v>-9.8361392085881967</v>
      </c>
      <c r="BS182" s="72" t="str">
        <f t="shared" si="139"/>
        <v/>
      </c>
      <c r="BT182" s="72" t="str">
        <f t="shared" si="140"/>
        <v/>
      </c>
      <c r="BU182" s="72" t="str">
        <f t="shared" si="141"/>
        <v/>
      </c>
      <c r="BV182" s="72"/>
      <c r="BW182" s="72"/>
      <c r="BX182" s="97">
        <f t="shared" si="142"/>
        <v>11.089854667704259</v>
      </c>
      <c r="BY182" s="97">
        <f t="shared" si="143"/>
        <v>2.0623900409838986E-2</v>
      </c>
      <c r="BZ182" s="97">
        <f t="shared" si="144"/>
        <v>11.074817626818213</v>
      </c>
      <c r="CA182" s="97">
        <f t="shared" si="145"/>
        <v>11.079966100152593</v>
      </c>
      <c r="CB182" s="97">
        <f t="shared" si="146"/>
        <v>11.075063568345454</v>
      </c>
      <c r="CC182" s="97">
        <f t="shared" si="147"/>
        <v>11.077060501350479</v>
      </c>
      <c r="CD182" s="97">
        <f t="shared" si="148"/>
        <v>11.111545747825902</v>
      </c>
      <c r="CE182" s="97">
        <f t="shared" si="149"/>
        <v>11.120674461732911</v>
      </c>
      <c r="CF182" s="97" t="str">
        <f t="shared" si="150"/>
        <v/>
      </c>
      <c r="CG182" s="97" t="str">
        <f t="shared" si="151"/>
        <v/>
      </c>
      <c r="CH182" s="97" t="str">
        <f t="shared" si="152"/>
        <v/>
      </c>
      <c r="CI182" s="72"/>
      <c r="CJ182" s="72"/>
      <c r="CK182" s="97">
        <f t="shared" si="153"/>
        <v>12.010804413750732</v>
      </c>
      <c r="CL182" s="97">
        <f t="shared" si="154"/>
        <v>2.0623900409838986E-2</v>
      </c>
      <c r="CM182" s="72">
        <f t="shared" si="155"/>
        <v>11.995767372864686</v>
      </c>
      <c r="CN182" s="72">
        <f t="shared" si="156"/>
        <v>12.000915846199065</v>
      </c>
      <c r="CO182" s="72">
        <f t="shared" si="157"/>
        <v>11.996013314391927</v>
      </c>
      <c r="CP182" s="72">
        <f t="shared" si="158"/>
        <v>11.998010247396952</v>
      </c>
      <c r="CQ182" s="72">
        <f t="shared" si="159"/>
        <v>12.032495493872375</v>
      </c>
      <c r="CR182" s="72">
        <f t="shared" si="160"/>
        <v>12.041624207779384</v>
      </c>
      <c r="CS182" s="72" t="str">
        <f t="shared" si="161"/>
        <v/>
      </c>
      <c r="CT182" s="72" t="str">
        <f t="shared" si="162"/>
        <v/>
      </c>
      <c r="CU182" s="72" t="str">
        <f t="shared" si="163"/>
        <v/>
      </c>
    </row>
    <row r="183" spans="1:99" x14ac:dyDescent="0.2">
      <c r="A183" s="74">
        <v>148</v>
      </c>
      <c r="B183" s="79">
        <f>IF(AND($B$3&lt;&gt;"",$C$3&lt;&gt;"",$B$4&lt;&gt;"",$C$4&lt;&gt;"",L183&lt;&gt;""),AirMass($B$3,$C$3,$B$4,$C$4,L183),"")</f>
        <v>1.0771212506625281</v>
      </c>
      <c r="C183" s="81">
        <f t="shared" si="124"/>
        <v>2458217.3544910001</v>
      </c>
      <c r="D183" s="93">
        <f t="shared" si="125"/>
        <v>11.057669215609303</v>
      </c>
      <c r="E183" s="97">
        <f t="shared" si="126"/>
        <v>1.3708284617187018E-2</v>
      </c>
      <c r="F183" s="97"/>
      <c r="G183" s="98">
        <f t="shared" si="127"/>
        <v>11.980140409792968</v>
      </c>
      <c r="H183" s="97">
        <f t="shared" si="128"/>
        <v>1.3708284617187016E-2</v>
      </c>
      <c r="I183" s="72"/>
      <c r="J183" s="99">
        <f t="shared" si="129"/>
        <v>6</v>
      </c>
      <c r="K183" s="72"/>
      <c r="L183" s="16">
        <v>2458217.3544910001</v>
      </c>
      <c r="M183" s="17">
        <v>-11.3189790711806</v>
      </c>
      <c r="N183" s="17">
        <v>-10.288488226662601</v>
      </c>
      <c r="O183" s="17">
        <v>-12.1092742021092</v>
      </c>
      <c r="P183" s="17">
        <v>-10.9979844030557</v>
      </c>
      <c r="Q183" s="17">
        <v>-10.3873529422507</v>
      </c>
      <c r="R183" s="17">
        <v>-11.819636679095099</v>
      </c>
      <c r="S183" s="17">
        <v>-9.9627071823089093</v>
      </c>
      <c r="T183" s="17">
        <v>-9.7955260570407194</v>
      </c>
      <c r="U183" s="17"/>
      <c r="V183" s="17"/>
      <c r="W183" s="17"/>
      <c r="X183" s="70">
        <f t="shared" si="112"/>
        <v>2458217.3544910001</v>
      </c>
      <c r="Y183" s="17">
        <v>-11.1601944506221</v>
      </c>
      <c r="Z183" s="17">
        <v>-9.7860104072603793</v>
      </c>
      <c r="AA183" s="17">
        <v>-11.7419176757034</v>
      </c>
      <c r="AB183" s="17">
        <v>-10.6050889805541</v>
      </c>
      <c r="AC183" s="17">
        <v>-9.8842199698746001</v>
      </c>
      <c r="AD183" s="17">
        <v>-11.3068137381289</v>
      </c>
      <c r="AE183" s="17">
        <v>-9.4826934335186106</v>
      </c>
      <c r="AF183" s="17">
        <v>-9.4781999780379902</v>
      </c>
      <c r="AG183" s="17"/>
      <c r="AH183" s="17"/>
      <c r="AI183" s="18"/>
      <c r="AJ183" s="70">
        <f t="shared" si="130"/>
        <v>2458217.3544910001</v>
      </c>
      <c r="AK183" s="17">
        <v>-10.351990317493399</v>
      </c>
      <c r="AL183" s="17">
        <v>-9.6900414842792593</v>
      </c>
      <c r="AM183" s="17">
        <v>-11.302100963313601</v>
      </c>
      <c r="AN183" s="17">
        <v>-10.1674910511242</v>
      </c>
      <c r="AO183" s="17">
        <v>-9.71757576072131</v>
      </c>
      <c r="AP183" s="17">
        <v>-11.0866403962644</v>
      </c>
      <c r="AQ183" s="17">
        <v>-9.2088837357264097</v>
      </c>
      <c r="AR183" s="17">
        <v>-8.9972343570222204</v>
      </c>
      <c r="AS183" s="17"/>
      <c r="AT183" s="17"/>
      <c r="AU183" s="18"/>
      <c r="AV183" s="72"/>
      <c r="AW183" s="72"/>
      <c r="AX183" s="100">
        <f t="shared" si="113"/>
        <v>32376.075050399064</v>
      </c>
      <c r="AY183" s="100">
        <f t="shared" si="114"/>
        <v>13843.17536112332</v>
      </c>
      <c r="AZ183" s="100">
        <f t="shared" si="115"/>
        <v>70613.941756318905</v>
      </c>
      <c r="BA183" s="100">
        <f t="shared" si="116"/>
        <v>25373.885727126864</v>
      </c>
      <c r="BB183" s="100">
        <f t="shared" si="117"/>
        <v>14994.24943526811</v>
      </c>
      <c r="BC183" s="100">
        <f t="shared" si="118"/>
        <v>55614.689020634934</v>
      </c>
      <c r="BD183" s="100">
        <f t="shared" si="119"/>
        <v>9988.6758628868756</v>
      </c>
      <c r="BE183" s="100">
        <f t="shared" si="120"/>
        <v>8337.804480463954</v>
      </c>
      <c r="BF183" s="100" t="str">
        <f t="shared" si="121"/>
        <v/>
      </c>
      <c r="BG183" s="100" t="str">
        <f t="shared" si="122"/>
        <v/>
      </c>
      <c r="BH183" s="100" t="str">
        <f t="shared" si="123"/>
        <v/>
      </c>
      <c r="BI183" s="72"/>
      <c r="BJ183" s="72"/>
      <c r="BK183" s="72">
        <f t="shared" si="131"/>
        <v>-11.275560495287323</v>
      </c>
      <c r="BL183" s="72">
        <f t="shared" si="132"/>
        <v>-10.35308930110366</v>
      </c>
      <c r="BM183" s="72">
        <f t="shared" si="133"/>
        <v>-12.122226137547234</v>
      </c>
      <c r="BN183" s="72">
        <f t="shared" si="134"/>
        <v>-11.010967449156819</v>
      </c>
      <c r="BO183" s="72">
        <f t="shared" si="135"/>
        <v>-10.439811828076536</v>
      </c>
      <c r="BP183" s="72">
        <f t="shared" si="136"/>
        <v>-11.86297378282519</v>
      </c>
      <c r="BQ183" s="72">
        <f t="shared" si="137"/>
        <v>-9.9987698007560795</v>
      </c>
      <c r="BR183" s="72">
        <f t="shared" si="138"/>
        <v>-9.8026292670179132</v>
      </c>
      <c r="BS183" s="72" t="str">
        <f t="shared" si="139"/>
        <v/>
      </c>
      <c r="BT183" s="72" t="str">
        <f t="shared" si="140"/>
        <v/>
      </c>
      <c r="BU183" s="72" t="str">
        <f t="shared" si="141"/>
        <v/>
      </c>
      <c r="BV183" s="72"/>
      <c r="BW183" s="72"/>
      <c r="BX183" s="97">
        <f t="shared" si="142"/>
        <v>11.057669215609303</v>
      </c>
      <c r="BY183" s="97">
        <f t="shared" si="143"/>
        <v>1.3708284617187018E-2</v>
      </c>
      <c r="BZ183" s="97">
        <f t="shared" si="144"/>
        <v>11.03666564225991</v>
      </c>
      <c r="CA183" s="97">
        <f t="shared" si="145"/>
        <v>11.047406953869496</v>
      </c>
      <c r="CB183" s="97">
        <f t="shared" si="146"/>
        <v>11.069251332789213</v>
      </c>
      <c r="CC183" s="97">
        <f t="shared" si="147"/>
        <v>11.055413287537867</v>
      </c>
      <c r="CD183" s="97">
        <f t="shared" si="148"/>
        <v>11.071209305468757</v>
      </c>
      <c r="CE183" s="97">
        <f t="shared" si="149"/>
        <v>11.06606877173059</v>
      </c>
      <c r="CF183" s="97" t="str">
        <f t="shared" si="150"/>
        <v/>
      </c>
      <c r="CG183" s="97" t="str">
        <f t="shared" si="151"/>
        <v/>
      </c>
      <c r="CH183" s="97" t="str">
        <f t="shared" si="152"/>
        <v/>
      </c>
      <c r="CI183" s="72"/>
      <c r="CJ183" s="72"/>
      <c r="CK183" s="97">
        <f t="shared" si="153"/>
        <v>11.980140409792968</v>
      </c>
      <c r="CL183" s="97">
        <f t="shared" si="154"/>
        <v>1.3708284617187016E-2</v>
      </c>
      <c r="CM183" s="72">
        <f t="shared" si="155"/>
        <v>11.959136836443573</v>
      </c>
      <c r="CN183" s="72">
        <f t="shared" si="156"/>
        <v>11.969878148053159</v>
      </c>
      <c r="CO183" s="72">
        <f t="shared" si="157"/>
        <v>11.991722526972875</v>
      </c>
      <c r="CP183" s="72">
        <f t="shared" si="158"/>
        <v>11.97788448172153</v>
      </c>
      <c r="CQ183" s="72">
        <f t="shared" si="159"/>
        <v>11.99368049965242</v>
      </c>
      <c r="CR183" s="72">
        <f t="shared" si="160"/>
        <v>11.988539965914253</v>
      </c>
      <c r="CS183" s="72" t="str">
        <f t="shared" si="161"/>
        <v/>
      </c>
      <c r="CT183" s="72" t="str">
        <f t="shared" si="162"/>
        <v/>
      </c>
      <c r="CU183" s="72" t="str">
        <f t="shared" si="163"/>
        <v/>
      </c>
    </row>
    <row r="184" spans="1:99" x14ac:dyDescent="0.2">
      <c r="A184" s="74">
        <v>149</v>
      </c>
      <c r="B184" s="79">
        <f>IF(AND($B$3&lt;&gt;"",$C$3&lt;&gt;"",$B$4&lt;&gt;"",$C$4&lt;&gt;"",L184&lt;&gt;""),AirMass($B$3,$C$3,$B$4,$C$4,L184),"")</f>
        <v>1.0779816581411936</v>
      </c>
      <c r="C184" s="81">
        <f t="shared" si="124"/>
        <v>2458217.3549879999</v>
      </c>
      <c r="D184" s="93">
        <f t="shared" si="125"/>
        <v>11.043284096242553</v>
      </c>
      <c r="E184" s="97">
        <f t="shared" si="126"/>
        <v>1.3139924870700944E-2</v>
      </c>
      <c r="F184" s="97"/>
      <c r="G184" s="98">
        <f t="shared" si="127"/>
        <v>12.002928679416968</v>
      </c>
      <c r="H184" s="97">
        <f t="shared" si="128"/>
        <v>1.3139924870700944E-2</v>
      </c>
      <c r="I184" s="72"/>
      <c r="J184" s="99">
        <f t="shared" si="129"/>
        <v>6</v>
      </c>
      <c r="K184" s="72"/>
      <c r="L184" s="16">
        <v>2458217.3549879999</v>
      </c>
      <c r="M184" s="17">
        <v>-11.3443980435855</v>
      </c>
      <c r="N184" s="17">
        <v>-10.2792697863787</v>
      </c>
      <c r="O184" s="17">
        <v>-12.1260493465519</v>
      </c>
      <c r="P184" s="17">
        <v>-11.027434438179</v>
      </c>
      <c r="Q184" s="17">
        <v>-10.3907564091193</v>
      </c>
      <c r="R184" s="17">
        <v>-11.8070570337697</v>
      </c>
      <c r="S184" s="17">
        <v>-9.9643021902497502</v>
      </c>
      <c r="T184" s="17">
        <v>-9.7839383616700903</v>
      </c>
      <c r="U184" s="17"/>
      <c r="V184" s="17"/>
      <c r="W184" s="17"/>
      <c r="X184" s="70">
        <f t="shared" si="112"/>
        <v>2458217.3549879999</v>
      </c>
      <c r="Y184" s="17">
        <v>-11.189477077056999</v>
      </c>
      <c r="Z184" s="17">
        <v>-9.8083587555879497</v>
      </c>
      <c r="AA184" s="17">
        <v>-11.723893161775299</v>
      </c>
      <c r="AB184" s="17">
        <v>-10.653581056482199</v>
      </c>
      <c r="AC184" s="17">
        <v>-9.8272503442533807</v>
      </c>
      <c r="AD184" s="17">
        <v>-11.309115949827101</v>
      </c>
      <c r="AE184" s="17">
        <v>-9.5162869221843298</v>
      </c>
      <c r="AF184" s="17">
        <v>-9.4234371602672997</v>
      </c>
      <c r="AG184" s="17"/>
      <c r="AH184" s="17"/>
      <c r="AI184" s="18"/>
      <c r="AJ184" s="70">
        <f t="shared" si="130"/>
        <v>2458217.3549879999</v>
      </c>
      <c r="AK184" s="17">
        <v>-10.3460136067694</v>
      </c>
      <c r="AL184" s="17">
        <v>-9.6595234762477205</v>
      </c>
      <c r="AM184" s="17">
        <v>-11.2949654682019</v>
      </c>
      <c r="AN184" s="17">
        <v>-10.172074338021201</v>
      </c>
      <c r="AO184" s="17">
        <v>-9.7249425734477004</v>
      </c>
      <c r="AP184" s="17">
        <v>-11.117724875438901</v>
      </c>
      <c r="AQ184" s="17">
        <v>-9.2476362194055302</v>
      </c>
      <c r="AR184" s="17">
        <v>-8.9410028385585392</v>
      </c>
      <c r="AS184" s="17"/>
      <c r="AT184" s="17"/>
      <c r="AU184" s="18"/>
      <c r="AV184" s="72"/>
      <c r="AW184" s="72"/>
      <c r="AX184" s="100">
        <f t="shared" si="113"/>
        <v>32991.011579579608</v>
      </c>
      <c r="AY184" s="100">
        <f t="shared" si="114"/>
        <v>13631.316415771593</v>
      </c>
      <c r="AZ184" s="100">
        <f t="shared" si="115"/>
        <v>71793.23228642052</v>
      </c>
      <c r="BA184" s="100">
        <f t="shared" si="116"/>
        <v>25920.27702108731</v>
      </c>
      <c r="BB184" s="100">
        <f t="shared" si="117"/>
        <v>15147.724687546623</v>
      </c>
      <c r="BC184" s="100">
        <f t="shared" si="118"/>
        <v>55241.152361383887</v>
      </c>
      <c r="BD184" s="100">
        <f t="shared" si="119"/>
        <v>10020.820349745443</v>
      </c>
      <c r="BE184" s="100">
        <f t="shared" si="120"/>
        <v>8245.5393726522634</v>
      </c>
      <c r="BF184" s="100" t="str">
        <f t="shared" si="121"/>
        <v/>
      </c>
      <c r="BG184" s="100" t="str">
        <f t="shared" si="122"/>
        <v/>
      </c>
      <c r="BH184" s="100" t="str">
        <f t="shared" si="123"/>
        <v/>
      </c>
      <c r="BI184" s="72"/>
      <c r="BJ184" s="72"/>
      <c r="BK184" s="72">
        <f t="shared" si="131"/>
        <v>-11.295989080519471</v>
      </c>
      <c r="BL184" s="72">
        <f t="shared" si="132"/>
        <v>-10.336344497345058</v>
      </c>
      <c r="BM184" s="72">
        <f t="shared" si="133"/>
        <v>-12.140208766622749</v>
      </c>
      <c r="BN184" s="72">
        <f t="shared" si="134"/>
        <v>-11.034099096785614</v>
      </c>
      <c r="BO184" s="72">
        <f t="shared" si="135"/>
        <v>-10.450868507862488</v>
      </c>
      <c r="BP184" s="72">
        <f t="shared" si="136"/>
        <v>-11.855656824068175</v>
      </c>
      <c r="BQ184" s="72">
        <f t="shared" si="137"/>
        <v>-10.002258190750272</v>
      </c>
      <c r="BR184" s="72">
        <f t="shared" si="138"/>
        <v>-9.7905476744828519</v>
      </c>
      <c r="BS184" s="72" t="str">
        <f t="shared" si="139"/>
        <v/>
      </c>
      <c r="BT184" s="72" t="str">
        <f t="shared" si="140"/>
        <v/>
      </c>
      <c r="BU184" s="72" t="str">
        <f t="shared" si="141"/>
        <v/>
      </c>
      <c r="BV184" s="72"/>
      <c r="BW184" s="72"/>
      <c r="BX184" s="97">
        <f t="shared" si="142"/>
        <v>11.043284096242553</v>
      </c>
      <c r="BY184" s="97">
        <f t="shared" si="143"/>
        <v>1.3139924870700944E-2</v>
      </c>
      <c r="BZ184" s="97">
        <f t="shared" si="144"/>
        <v>11.034219686103278</v>
      </c>
      <c r="CA184" s="97">
        <f t="shared" si="145"/>
        <v>11.050110016266142</v>
      </c>
      <c r="CB184" s="97">
        <f t="shared" si="146"/>
        <v>11.059879427343017</v>
      </c>
      <c r="CC184" s="97">
        <f t="shared" si="147"/>
        <v>11.027667743548704</v>
      </c>
      <c r="CD184" s="97">
        <f t="shared" si="148"/>
        <v>11.054269110230802</v>
      </c>
      <c r="CE184" s="97">
        <f t="shared" si="149"/>
        <v>11.033558593963381</v>
      </c>
      <c r="CF184" s="97" t="str">
        <f t="shared" si="150"/>
        <v/>
      </c>
      <c r="CG184" s="97" t="str">
        <f t="shared" si="151"/>
        <v/>
      </c>
      <c r="CH184" s="97" t="str">
        <f t="shared" si="152"/>
        <v/>
      </c>
      <c r="CI184" s="72"/>
      <c r="CJ184" s="72"/>
      <c r="CK184" s="97">
        <f t="shared" si="153"/>
        <v>12.002928679416968</v>
      </c>
      <c r="CL184" s="97">
        <f t="shared" si="154"/>
        <v>1.3139924870700944E-2</v>
      </c>
      <c r="CM184" s="72">
        <f t="shared" si="155"/>
        <v>11.99386426927769</v>
      </c>
      <c r="CN184" s="72">
        <f t="shared" si="156"/>
        <v>12.009754599440555</v>
      </c>
      <c r="CO184" s="72">
        <f t="shared" si="157"/>
        <v>12.019524010517429</v>
      </c>
      <c r="CP184" s="72">
        <f t="shared" si="158"/>
        <v>11.987312326723117</v>
      </c>
      <c r="CQ184" s="72">
        <f t="shared" si="159"/>
        <v>12.013913693405215</v>
      </c>
      <c r="CR184" s="72">
        <f t="shared" si="160"/>
        <v>11.993203177137794</v>
      </c>
      <c r="CS184" s="72" t="str">
        <f t="shared" si="161"/>
        <v/>
      </c>
      <c r="CT184" s="72" t="str">
        <f t="shared" si="162"/>
        <v/>
      </c>
      <c r="CU184" s="72" t="str">
        <f t="shared" si="163"/>
        <v/>
      </c>
    </row>
    <row r="185" spans="1:99" x14ac:dyDescent="0.2">
      <c r="A185" s="74">
        <v>150</v>
      </c>
      <c r="B185" s="79">
        <f>IF(AND($B$3&lt;&gt;"",$C$3&lt;&gt;"",$B$4&lt;&gt;"",$C$4&lt;&gt;"",L185&lt;&gt;""),AirMass($B$3,$C$3,$B$4,$C$4,L185),"")</f>
        <v>1.0788479068237846</v>
      </c>
      <c r="C185" s="81">
        <f t="shared" si="124"/>
        <v>2458217.355486</v>
      </c>
      <c r="D185" s="93">
        <f t="shared" si="125"/>
        <v>11.039388494519264</v>
      </c>
      <c r="E185" s="97">
        <f t="shared" si="126"/>
        <v>1.2462698470045924E-2</v>
      </c>
      <c r="F185" s="97"/>
      <c r="G185" s="98">
        <f t="shared" si="127"/>
        <v>11.991342616097704</v>
      </c>
      <c r="H185" s="97">
        <f t="shared" si="128"/>
        <v>1.2462698470045924E-2</v>
      </c>
      <c r="I185" s="72"/>
      <c r="J185" s="99">
        <f t="shared" si="129"/>
        <v>6</v>
      </c>
      <c r="K185" s="72"/>
      <c r="L185" s="16">
        <v>2458217.355486</v>
      </c>
      <c r="M185" s="17">
        <v>-11.3305492563403</v>
      </c>
      <c r="N185" s="17">
        <v>-10.2599882769695</v>
      </c>
      <c r="O185" s="17">
        <v>-12.105394899284001</v>
      </c>
      <c r="P185" s="17">
        <v>-11.005536557205</v>
      </c>
      <c r="Q185" s="17">
        <v>-10.3611549229296</v>
      </c>
      <c r="R185" s="17">
        <v>-11.832271898177</v>
      </c>
      <c r="S185" s="17">
        <v>-9.9207586037701798</v>
      </c>
      <c r="T185" s="17">
        <v>-9.7833604291504805</v>
      </c>
      <c r="U185" s="17"/>
      <c r="V185" s="17"/>
      <c r="W185" s="17"/>
      <c r="X185" s="70">
        <f t="shared" si="112"/>
        <v>2458217.355486</v>
      </c>
      <c r="Y185" s="17">
        <v>-11.2051105100405</v>
      </c>
      <c r="Z185" s="17">
        <v>-9.6958653993462001</v>
      </c>
      <c r="AA185" s="17">
        <v>-11.718578643904801</v>
      </c>
      <c r="AB185" s="17">
        <v>-10.6877112629595</v>
      </c>
      <c r="AC185" s="17">
        <v>-9.8370530701309793</v>
      </c>
      <c r="AD185" s="17">
        <v>-11.303693781250599</v>
      </c>
      <c r="AE185" s="17">
        <v>-9.4181981174605607</v>
      </c>
      <c r="AF185" s="17">
        <v>-9.4783350367631805</v>
      </c>
      <c r="AG185" s="17"/>
      <c r="AH185" s="17"/>
      <c r="AI185" s="18"/>
      <c r="AJ185" s="70">
        <f t="shared" si="130"/>
        <v>2458217.355486</v>
      </c>
      <c r="AK185" s="17">
        <v>-10.3619888397031</v>
      </c>
      <c r="AL185" s="17">
        <v>-9.6455310254267292</v>
      </c>
      <c r="AM185" s="17">
        <v>-11.284209819878299</v>
      </c>
      <c r="AN185" s="17">
        <v>-10.1231563371886</v>
      </c>
      <c r="AO185" s="17">
        <v>-9.7151388863228707</v>
      </c>
      <c r="AP185" s="17">
        <v>-11.0784118723618</v>
      </c>
      <c r="AQ185" s="17">
        <v>-9.1917892141736495</v>
      </c>
      <c r="AR185" s="17">
        <v>-8.9441750259047694</v>
      </c>
      <c r="AS185" s="17"/>
      <c r="AT185" s="17"/>
      <c r="AU185" s="18"/>
      <c r="AV185" s="72"/>
      <c r="AW185" s="72"/>
      <c r="AX185" s="100">
        <f t="shared" si="113"/>
        <v>32533.420043937283</v>
      </c>
      <c r="AY185" s="100">
        <f t="shared" si="114"/>
        <v>13537.799315822005</v>
      </c>
      <c r="AZ185" s="100">
        <f t="shared" si="115"/>
        <v>70400.220654392848</v>
      </c>
      <c r="BA185" s="100">
        <f t="shared" si="116"/>
        <v>25122.323213576092</v>
      </c>
      <c r="BB185" s="100">
        <f t="shared" si="117"/>
        <v>14724.219419394505</v>
      </c>
      <c r="BC185" s="100">
        <f t="shared" si="118"/>
        <v>56192.686549276375</v>
      </c>
      <c r="BD185" s="100">
        <f t="shared" si="119"/>
        <v>9669.4430253245991</v>
      </c>
      <c r="BE185" s="100">
        <f t="shared" si="120"/>
        <v>8183.957305392526</v>
      </c>
      <c r="BF185" s="100" t="str">
        <f t="shared" si="121"/>
        <v/>
      </c>
      <c r="BG185" s="100" t="str">
        <f t="shared" si="122"/>
        <v/>
      </c>
      <c r="BH185" s="100" t="str">
        <f t="shared" si="123"/>
        <v/>
      </c>
      <c r="BI185" s="72"/>
      <c r="BJ185" s="72"/>
      <c r="BK185" s="72">
        <f t="shared" si="131"/>
        <v>-11.280824301160091</v>
      </c>
      <c r="BL185" s="72">
        <f t="shared" si="132"/>
        <v>-10.328870179581651</v>
      </c>
      <c r="BM185" s="72">
        <f t="shared" si="133"/>
        <v>-12.11893505086789</v>
      </c>
      <c r="BN185" s="72">
        <f t="shared" si="134"/>
        <v>-11.000149496916745</v>
      </c>
      <c r="BO185" s="72">
        <f t="shared" si="135"/>
        <v>-10.420080701629971</v>
      </c>
      <c r="BP185" s="72">
        <f t="shared" si="136"/>
        <v>-11.8741994900804</v>
      </c>
      <c r="BQ185" s="72">
        <f t="shared" si="137"/>
        <v>-9.9635036469462328</v>
      </c>
      <c r="BR185" s="72">
        <f t="shared" si="138"/>
        <v>-9.7824083876348933</v>
      </c>
      <c r="BS185" s="72" t="str">
        <f t="shared" si="139"/>
        <v/>
      </c>
      <c r="BT185" s="72" t="str">
        <f t="shared" si="140"/>
        <v/>
      </c>
      <c r="BU185" s="72" t="str">
        <f t="shared" si="141"/>
        <v/>
      </c>
      <c r="BV185" s="72"/>
      <c r="BW185" s="72"/>
      <c r="BX185" s="97">
        <f t="shared" si="142"/>
        <v>11.039388494519264</v>
      </c>
      <c r="BY185" s="97">
        <f t="shared" si="143"/>
        <v>1.2462698470045924E-2</v>
      </c>
      <c r="BZ185" s="97">
        <f t="shared" si="144"/>
        <v>11.028110749707798</v>
      </c>
      <c r="CA185" s="97">
        <f t="shared" si="145"/>
        <v>11.031325195756652</v>
      </c>
      <c r="CB185" s="97">
        <f t="shared" si="146"/>
        <v>11.044256400469878</v>
      </c>
      <c r="CC185" s="97">
        <f t="shared" si="147"/>
        <v>11.061375188920309</v>
      </c>
      <c r="CD185" s="97">
        <f t="shared" si="148"/>
        <v>11.030679345786142</v>
      </c>
      <c r="CE185" s="97">
        <f t="shared" si="149"/>
        <v>11.040584086474801</v>
      </c>
      <c r="CF185" s="97" t="str">
        <f t="shared" si="150"/>
        <v/>
      </c>
      <c r="CG185" s="97" t="str">
        <f t="shared" si="151"/>
        <v/>
      </c>
      <c r="CH185" s="97" t="str">
        <f t="shared" si="152"/>
        <v/>
      </c>
      <c r="CI185" s="72"/>
      <c r="CJ185" s="72"/>
      <c r="CK185" s="97">
        <f t="shared" si="153"/>
        <v>11.991342616097704</v>
      </c>
      <c r="CL185" s="97">
        <f t="shared" si="154"/>
        <v>1.2462698470045924E-2</v>
      </c>
      <c r="CM185" s="72">
        <f t="shared" si="155"/>
        <v>11.980064871286238</v>
      </c>
      <c r="CN185" s="72">
        <f t="shared" si="156"/>
        <v>11.983279317335093</v>
      </c>
      <c r="CO185" s="72">
        <f t="shared" si="157"/>
        <v>11.996210522048319</v>
      </c>
      <c r="CP185" s="72">
        <f t="shared" si="158"/>
        <v>12.013329310498749</v>
      </c>
      <c r="CQ185" s="72">
        <f t="shared" si="159"/>
        <v>11.982633467364582</v>
      </c>
      <c r="CR185" s="72">
        <f t="shared" si="160"/>
        <v>11.992538208053242</v>
      </c>
      <c r="CS185" s="72" t="str">
        <f t="shared" si="161"/>
        <v/>
      </c>
      <c r="CT185" s="72" t="str">
        <f t="shared" si="162"/>
        <v/>
      </c>
      <c r="CU185" s="72" t="str">
        <f t="shared" si="163"/>
        <v/>
      </c>
    </row>
    <row r="186" spans="1:99" x14ac:dyDescent="0.2">
      <c r="A186" s="74">
        <v>151</v>
      </c>
      <c r="B186" s="79">
        <f>IF(AND($B$3&lt;&gt;"",$C$3&lt;&gt;"",$B$4&lt;&gt;"",$C$4&lt;&gt;"",L186&lt;&gt;""),AirMass($B$3,$C$3,$B$4,$C$4,L186),"")</f>
        <v>1.0797200130040754</v>
      </c>
      <c r="C186" s="81">
        <f t="shared" si="124"/>
        <v>2458217.355984</v>
      </c>
      <c r="D186" s="93">
        <f t="shared" si="125"/>
        <v>11.066994262707945</v>
      </c>
      <c r="E186" s="97">
        <f t="shared" si="126"/>
        <v>4.5411314173945526E-2</v>
      </c>
      <c r="F186" s="97"/>
      <c r="G186" s="98">
        <f t="shared" si="127"/>
        <v>12.026381746630413</v>
      </c>
      <c r="H186" s="97">
        <f t="shared" si="128"/>
        <v>4.5411314173945526E-2</v>
      </c>
      <c r="I186" s="72"/>
      <c r="J186" s="99">
        <f t="shared" si="129"/>
        <v>6</v>
      </c>
      <c r="K186" s="72"/>
      <c r="L186" s="16">
        <v>2458217.355984</v>
      </c>
      <c r="M186" s="17">
        <v>-11.344538592347</v>
      </c>
      <c r="N186" s="17">
        <v>-10.262371545970201</v>
      </c>
      <c r="O186" s="17">
        <v>-12.106339787569601</v>
      </c>
      <c r="P186" s="17">
        <v>-11.0265248953921</v>
      </c>
      <c r="Q186" s="17">
        <v>-10.369411700288399</v>
      </c>
      <c r="R186" s="17">
        <v>-11.8088801470895</v>
      </c>
      <c r="S186" s="17">
        <v>-10.0041229172746</v>
      </c>
      <c r="T186" s="17">
        <v>-9.8697742364259806</v>
      </c>
      <c r="U186" s="17"/>
      <c r="V186" s="17"/>
      <c r="W186" s="17"/>
      <c r="X186" s="70">
        <f t="shared" si="112"/>
        <v>2458217.355984</v>
      </c>
      <c r="Y186" s="17">
        <v>-11.2103887730519</v>
      </c>
      <c r="Z186" s="17">
        <v>-9.7483324340335002</v>
      </c>
      <c r="AA186" s="17">
        <v>-11.7406937054431</v>
      </c>
      <c r="AB186" s="17">
        <v>-10.6734790273988</v>
      </c>
      <c r="AC186" s="17">
        <v>-9.9245197344246208</v>
      </c>
      <c r="AD186" s="17">
        <v>-11.278828847267601</v>
      </c>
      <c r="AE186" s="17">
        <v>-9.4081755208290296</v>
      </c>
      <c r="AF186" s="17">
        <v>-9.5507022663953691</v>
      </c>
      <c r="AG186" s="17"/>
      <c r="AH186" s="17"/>
      <c r="AI186" s="18"/>
      <c r="AJ186" s="70">
        <f t="shared" si="130"/>
        <v>2458217.355984</v>
      </c>
      <c r="AK186" s="17">
        <v>-10.305785137160701</v>
      </c>
      <c r="AL186" s="17">
        <v>-9.6595151892905005</v>
      </c>
      <c r="AM186" s="17">
        <v>-11.295282425495801</v>
      </c>
      <c r="AN186" s="17">
        <v>-10.174377177565299</v>
      </c>
      <c r="AO186" s="17">
        <v>-9.7238644986622003</v>
      </c>
      <c r="AP186" s="17">
        <v>-11.1197806632523</v>
      </c>
      <c r="AQ186" s="17">
        <v>-9.2107846213156197</v>
      </c>
      <c r="AR186" s="17">
        <v>-9.1191676439427702</v>
      </c>
      <c r="AS186" s="17"/>
      <c r="AT186" s="17"/>
      <c r="AU186" s="18"/>
      <c r="AV186" s="72"/>
      <c r="AW186" s="72"/>
      <c r="AX186" s="100">
        <f t="shared" si="113"/>
        <v>32717.349173728617</v>
      </c>
      <c r="AY186" s="100">
        <f t="shared" si="114"/>
        <v>13521.445295090336</v>
      </c>
      <c r="AZ186" s="100">
        <f t="shared" si="115"/>
        <v>70369.453401205668</v>
      </c>
      <c r="BA186" s="100">
        <f t="shared" si="116"/>
        <v>25839.448499413214</v>
      </c>
      <c r="BB186" s="100">
        <f t="shared" si="117"/>
        <v>14706.857226319673</v>
      </c>
      <c r="BC186" s="100">
        <f t="shared" si="118"/>
        <v>55530.266957203625</v>
      </c>
      <c r="BD186" s="100">
        <f t="shared" si="119"/>
        <v>10449.230037944481</v>
      </c>
      <c r="BE186" s="100">
        <f t="shared" si="120"/>
        <v>8991.9428691442718</v>
      </c>
      <c r="BF186" s="100" t="str">
        <f t="shared" si="121"/>
        <v/>
      </c>
      <c r="BG186" s="100" t="str">
        <f t="shared" si="122"/>
        <v/>
      </c>
      <c r="BH186" s="100" t="str">
        <f t="shared" si="123"/>
        <v/>
      </c>
      <c r="BI186" s="72"/>
      <c r="BJ186" s="72"/>
      <c r="BK186" s="72">
        <f t="shared" si="131"/>
        <v>-11.286945272502892</v>
      </c>
      <c r="BL186" s="72">
        <f t="shared" si="132"/>
        <v>-10.327557788580425</v>
      </c>
      <c r="BM186" s="72">
        <f t="shared" si="133"/>
        <v>-12.118460444082553</v>
      </c>
      <c r="BN186" s="72">
        <f t="shared" si="134"/>
        <v>-11.030708100298947</v>
      </c>
      <c r="BO186" s="72">
        <f t="shared" si="135"/>
        <v>-10.418799690810756</v>
      </c>
      <c r="BP186" s="72">
        <f t="shared" si="136"/>
        <v>-11.861324403281712</v>
      </c>
      <c r="BQ186" s="72">
        <f t="shared" si="137"/>
        <v>-10.047710725497677</v>
      </c>
      <c r="BR186" s="72">
        <f t="shared" si="138"/>
        <v>-9.8846338472933901</v>
      </c>
      <c r="BS186" s="72" t="str">
        <f t="shared" si="139"/>
        <v/>
      </c>
      <c r="BT186" s="72" t="str">
        <f t="shared" si="140"/>
        <v/>
      </c>
      <c r="BU186" s="72" t="str">
        <f t="shared" si="141"/>
        <v/>
      </c>
      <c r="BV186" s="72"/>
      <c r="BW186" s="72"/>
      <c r="BX186" s="97">
        <f t="shared" si="142"/>
        <v>11.066994262707945</v>
      </c>
      <c r="BY186" s="97">
        <f t="shared" si="143"/>
        <v>4.5411314173945526E-2</v>
      </c>
      <c r="BZ186" s="97">
        <f t="shared" si="144"/>
        <v>11.02151517157966</v>
      </c>
      <c r="CA186" s="97">
        <f t="shared" si="145"/>
        <v>11.055762827796054</v>
      </c>
      <c r="CB186" s="97">
        <f t="shared" si="146"/>
        <v>11.036854418307863</v>
      </c>
      <c r="CC186" s="97">
        <f t="shared" si="147"/>
        <v>11.042379130778819</v>
      </c>
      <c r="CD186" s="97">
        <f t="shared" si="148"/>
        <v>11.108765452994785</v>
      </c>
      <c r="CE186" s="97">
        <f t="shared" si="149"/>
        <v>11.136688574790497</v>
      </c>
      <c r="CF186" s="97" t="str">
        <f t="shared" si="150"/>
        <v/>
      </c>
      <c r="CG186" s="97" t="str">
        <f t="shared" si="151"/>
        <v/>
      </c>
      <c r="CH186" s="97" t="str">
        <f t="shared" si="152"/>
        <v/>
      </c>
      <c r="CI186" s="72"/>
      <c r="CJ186" s="72"/>
      <c r="CK186" s="97">
        <f t="shared" si="153"/>
        <v>12.026381746630413</v>
      </c>
      <c r="CL186" s="97">
        <f t="shared" si="154"/>
        <v>4.5411314173945526E-2</v>
      </c>
      <c r="CM186" s="72">
        <f t="shared" si="155"/>
        <v>11.980902655502128</v>
      </c>
      <c r="CN186" s="72">
        <f t="shared" si="156"/>
        <v>12.015150311718521</v>
      </c>
      <c r="CO186" s="72">
        <f t="shared" si="157"/>
        <v>11.996241902230331</v>
      </c>
      <c r="CP186" s="72">
        <f t="shared" si="158"/>
        <v>12.001766614701287</v>
      </c>
      <c r="CQ186" s="72">
        <f t="shared" si="159"/>
        <v>12.068152936917253</v>
      </c>
      <c r="CR186" s="72">
        <f t="shared" si="160"/>
        <v>12.096076058712965</v>
      </c>
      <c r="CS186" s="72" t="str">
        <f t="shared" si="161"/>
        <v/>
      </c>
      <c r="CT186" s="72" t="str">
        <f t="shared" si="162"/>
        <v/>
      </c>
      <c r="CU186" s="72" t="str">
        <f t="shared" si="163"/>
        <v/>
      </c>
    </row>
    <row r="187" spans="1:99" x14ac:dyDescent="0.2">
      <c r="A187" s="74">
        <v>152</v>
      </c>
      <c r="B187" s="79">
        <f>IF(AND($B$3&lt;&gt;"",$C$3&lt;&gt;"",$B$4&lt;&gt;"",$C$4&lt;&gt;"",L187&lt;&gt;""),AirMass($B$3,$C$3,$B$4,$C$4,L187),"")</f>
        <v>1.0805979931020826</v>
      </c>
      <c r="C187" s="81">
        <f t="shared" si="124"/>
        <v>2458217.3564809998</v>
      </c>
      <c r="D187" s="93">
        <f t="shared" si="125"/>
        <v>11.02795492728788</v>
      </c>
      <c r="E187" s="97">
        <f t="shared" si="126"/>
        <v>4.0845812352140409E-2</v>
      </c>
      <c r="F187" s="97"/>
      <c r="G187" s="98">
        <f t="shared" si="127"/>
        <v>12.007235673961334</v>
      </c>
      <c r="H187" s="97">
        <f t="shared" si="128"/>
        <v>4.0845812352140409E-2</v>
      </c>
      <c r="I187" s="72"/>
      <c r="J187" s="99">
        <f t="shared" si="129"/>
        <v>6</v>
      </c>
      <c r="K187" s="72"/>
      <c r="L187" s="16">
        <v>2458217.3564809998</v>
      </c>
      <c r="M187" s="17">
        <v>-11.3626657908253</v>
      </c>
      <c r="N187" s="17">
        <v>-10.2662203328749</v>
      </c>
      <c r="O187" s="17">
        <v>-12.113521752016901</v>
      </c>
      <c r="P187" s="17">
        <v>-11.0253305407743</v>
      </c>
      <c r="Q187" s="17">
        <v>-10.369327972227801</v>
      </c>
      <c r="R187" s="17">
        <v>-11.79180457298</v>
      </c>
      <c r="S187" s="17">
        <v>-9.9512385350410106</v>
      </c>
      <c r="T187" s="17">
        <v>-9.8980822198654401</v>
      </c>
      <c r="U187" s="17"/>
      <c r="V187" s="17"/>
      <c r="W187" s="17"/>
      <c r="X187" s="70">
        <f t="shared" si="112"/>
        <v>2458217.3564809998</v>
      </c>
      <c r="Y187" s="17">
        <v>-11.2059531948704</v>
      </c>
      <c r="Z187" s="17">
        <v>-9.7487264313483806</v>
      </c>
      <c r="AA187" s="17">
        <v>-11.757021131794501</v>
      </c>
      <c r="AB187" s="17">
        <v>-10.604915548605501</v>
      </c>
      <c r="AC187" s="17">
        <v>-9.8376092341242902</v>
      </c>
      <c r="AD187" s="17">
        <v>-11.241838672653</v>
      </c>
      <c r="AE187" s="17">
        <v>-9.5344125426242297</v>
      </c>
      <c r="AF187" s="17">
        <v>-9.5343763298033792</v>
      </c>
      <c r="AG187" s="17"/>
      <c r="AH187" s="17"/>
      <c r="AI187" s="18"/>
      <c r="AJ187" s="70">
        <f t="shared" si="130"/>
        <v>2458217.3564809998</v>
      </c>
      <c r="AK187" s="17">
        <v>-10.352815376877601</v>
      </c>
      <c r="AL187" s="17">
        <v>-9.67443772003978</v>
      </c>
      <c r="AM187" s="17">
        <v>-11.2669812736042</v>
      </c>
      <c r="AN187" s="17">
        <v>-10.2173082320591</v>
      </c>
      <c r="AO187" s="17">
        <v>-9.7183431986003495</v>
      </c>
      <c r="AP187" s="17">
        <v>-11.101181226842501</v>
      </c>
      <c r="AQ187" s="17">
        <v>-9.1230612147090007</v>
      </c>
      <c r="AR187" s="17">
        <v>-8.8502876434172908</v>
      </c>
      <c r="AS187" s="17"/>
      <c r="AT187" s="17"/>
      <c r="AU187" s="18"/>
      <c r="AV187" s="72"/>
      <c r="AW187" s="72"/>
      <c r="AX187" s="100">
        <f t="shared" si="113"/>
        <v>33513.155724951415</v>
      </c>
      <c r="AY187" s="100">
        <f t="shared" si="114"/>
        <v>13598.876381075366</v>
      </c>
      <c r="AZ187" s="100">
        <f t="shared" si="115"/>
        <v>70406.194932128565</v>
      </c>
      <c r="BA187" s="100">
        <f t="shared" si="116"/>
        <v>26191.545737074128</v>
      </c>
      <c r="BB187" s="100">
        <f t="shared" si="117"/>
        <v>14836.090408313181</v>
      </c>
      <c r="BC187" s="100">
        <f t="shared" si="118"/>
        <v>54767.040660113322</v>
      </c>
      <c r="BD187" s="100">
        <f t="shared" si="119"/>
        <v>9707.8551920784757</v>
      </c>
      <c r="BE187" s="100">
        <f t="shared" si="120"/>
        <v>8929.9645376880926</v>
      </c>
      <c r="BF187" s="100" t="str">
        <f t="shared" si="121"/>
        <v/>
      </c>
      <c r="BG187" s="100" t="str">
        <f t="shared" si="122"/>
        <v/>
      </c>
      <c r="BH187" s="100" t="str">
        <f t="shared" si="123"/>
        <v/>
      </c>
      <c r="BI187" s="72"/>
      <c r="BJ187" s="72"/>
      <c r="BK187" s="72">
        <f t="shared" si="131"/>
        <v>-11.313038311411843</v>
      </c>
      <c r="BL187" s="72">
        <f t="shared" si="132"/>
        <v>-10.333757564738388</v>
      </c>
      <c r="BM187" s="72">
        <f t="shared" si="133"/>
        <v>-12.11902718430672</v>
      </c>
      <c r="BN187" s="72">
        <f t="shared" si="134"/>
        <v>-11.045402824458678</v>
      </c>
      <c r="BO187" s="72">
        <f t="shared" si="135"/>
        <v>-10.428298677931521</v>
      </c>
      <c r="BP187" s="72">
        <f t="shared" si="136"/>
        <v>-11.846298186094748</v>
      </c>
      <c r="BQ187" s="72">
        <f t="shared" si="137"/>
        <v>-9.9678082238081949</v>
      </c>
      <c r="BR187" s="72">
        <f t="shared" si="138"/>
        <v>-9.8771243355984772</v>
      </c>
      <c r="BS187" s="72" t="str">
        <f t="shared" si="139"/>
        <v/>
      </c>
      <c r="BT187" s="72" t="str">
        <f t="shared" si="140"/>
        <v/>
      </c>
      <c r="BU187" s="72" t="str">
        <f t="shared" si="141"/>
        <v/>
      </c>
      <c r="BV187" s="72"/>
      <c r="BW187" s="72"/>
      <c r="BX187" s="97">
        <f t="shared" si="142"/>
        <v>11.02795492728788</v>
      </c>
      <c r="BY187" s="97">
        <f t="shared" si="143"/>
        <v>4.0845812352140409E-2</v>
      </c>
      <c r="BZ187" s="97">
        <f t="shared" si="144"/>
        <v>10.995988872894877</v>
      </c>
      <c r="CA187" s="97">
        <f t="shared" si="145"/>
        <v>11.044364513046835</v>
      </c>
      <c r="CB187" s="97">
        <f t="shared" si="146"/>
        <v>11.020260366519677</v>
      </c>
      <c r="CC187" s="97">
        <f t="shared" si="147"/>
        <v>11.001259874682905</v>
      </c>
      <c r="CD187" s="97">
        <f t="shared" si="148"/>
        <v>11.002769912396353</v>
      </c>
      <c r="CE187" s="97">
        <f t="shared" si="149"/>
        <v>11.103086024186634</v>
      </c>
      <c r="CF187" s="97" t="str">
        <f t="shared" si="150"/>
        <v/>
      </c>
      <c r="CG187" s="97" t="str">
        <f t="shared" si="151"/>
        <v/>
      </c>
      <c r="CH187" s="97" t="str">
        <f t="shared" si="152"/>
        <v/>
      </c>
      <c r="CI187" s="72"/>
      <c r="CJ187" s="72"/>
      <c r="CK187" s="97">
        <f t="shared" si="153"/>
        <v>12.007235673961334</v>
      </c>
      <c r="CL187" s="97">
        <f t="shared" si="154"/>
        <v>4.0845812352140409E-2</v>
      </c>
      <c r="CM187" s="72">
        <f t="shared" si="155"/>
        <v>11.975269619568332</v>
      </c>
      <c r="CN187" s="72">
        <f t="shared" si="156"/>
        <v>12.02364525972029</v>
      </c>
      <c r="CO187" s="72">
        <f t="shared" si="157"/>
        <v>11.999541113193132</v>
      </c>
      <c r="CP187" s="72">
        <f t="shared" si="158"/>
        <v>11.98054062135636</v>
      </c>
      <c r="CQ187" s="72">
        <f t="shared" si="159"/>
        <v>11.982050659069808</v>
      </c>
      <c r="CR187" s="72">
        <f t="shared" si="160"/>
        <v>12.082366770860089</v>
      </c>
      <c r="CS187" s="72" t="str">
        <f t="shared" si="161"/>
        <v/>
      </c>
      <c r="CT187" s="72" t="str">
        <f t="shared" si="162"/>
        <v/>
      </c>
      <c r="CU187" s="72" t="str">
        <f t="shared" si="163"/>
        <v/>
      </c>
    </row>
    <row r="188" spans="1:99" x14ac:dyDescent="0.2">
      <c r="A188" s="74">
        <v>153</v>
      </c>
      <c r="B188" s="79">
        <f>IF(AND($B$3&lt;&gt;"",$C$3&lt;&gt;"",$B$4&lt;&gt;"",$C$4&lt;&gt;"",L188&lt;&gt;""),AirMass($B$3,$C$3,$B$4,$C$4,L188),"")</f>
        <v>1.0814818636646939</v>
      </c>
      <c r="C188" s="81">
        <f t="shared" si="124"/>
        <v>2458217.3569789999</v>
      </c>
      <c r="D188" s="93">
        <f t="shared" si="125"/>
        <v>11.037020638867331</v>
      </c>
      <c r="E188" s="97">
        <f t="shared" si="126"/>
        <v>4.5776200523469229E-2</v>
      </c>
      <c r="F188" s="97"/>
      <c r="G188" s="98">
        <f t="shared" si="127"/>
        <v>12.017485061519592</v>
      </c>
      <c r="H188" s="97">
        <f t="shared" si="128"/>
        <v>4.5776200523469229E-2</v>
      </c>
      <c r="I188" s="72"/>
      <c r="J188" s="99">
        <f t="shared" si="129"/>
        <v>6</v>
      </c>
      <c r="K188" s="72"/>
      <c r="L188" s="16">
        <v>2458217.3569789999</v>
      </c>
      <c r="M188" s="17">
        <v>-11.361729374988601</v>
      </c>
      <c r="N188" s="17">
        <v>-10.245368588476</v>
      </c>
      <c r="O188" s="17">
        <v>-12.113926840505</v>
      </c>
      <c r="P188" s="17">
        <v>-11.0011519427301</v>
      </c>
      <c r="Q188" s="17">
        <v>-10.4162227783288</v>
      </c>
      <c r="R188" s="17">
        <v>-11.7853792129795</v>
      </c>
      <c r="S188" s="17">
        <v>-9.9545161368137904</v>
      </c>
      <c r="T188" s="17">
        <v>-9.8822530954860106</v>
      </c>
      <c r="U188" s="17"/>
      <c r="V188" s="17"/>
      <c r="W188" s="17"/>
      <c r="X188" s="70">
        <f t="shared" si="112"/>
        <v>2458217.3569789999</v>
      </c>
      <c r="Y188" s="17">
        <v>-11.193224891364601</v>
      </c>
      <c r="Z188" s="17">
        <v>-9.6690531773496193</v>
      </c>
      <c r="AA188" s="17">
        <v>-11.738836527595801</v>
      </c>
      <c r="AB188" s="17">
        <v>-10.651239365465999</v>
      </c>
      <c r="AC188" s="17">
        <v>-9.8665750660775196</v>
      </c>
      <c r="AD188" s="17">
        <v>-11.3034890416282</v>
      </c>
      <c r="AE188" s="17">
        <v>-9.4823216120945908</v>
      </c>
      <c r="AF188" s="17">
        <v>-9.4480713986032594</v>
      </c>
      <c r="AG188" s="17"/>
      <c r="AH188" s="17"/>
      <c r="AI188" s="18"/>
      <c r="AJ188" s="70">
        <f t="shared" si="130"/>
        <v>2458217.3569789999</v>
      </c>
      <c r="AK188" s="17">
        <v>-10.315539139156201</v>
      </c>
      <c r="AL188" s="17">
        <v>-9.7062018028082004</v>
      </c>
      <c r="AM188" s="17">
        <v>-11.277489532697899</v>
      </c>
      <c r="AN188" s="17">
        <v>-10.1648830685535</v>
      </c>
      <c r="AO188" s="17">
        <v>-9.7183398259979192</v>
      </c>
      <c r="AP188" s="17">
        <v>-11.0851961054685</v>
      </c>
      <c r="AQ188" s="17">
        <v>-9.2924141973622305</v>
      </c>
      <c r="AR188" s="17">
        <v>-8.9158717653471395</v>
      </c>
      <c r="AS188" s="17"/>
      <c r="AT188" s="17"/>
      <c r="AU188" s="18"/>
      <c r="AV188" s="72"/>
      <c r="AW188" s="72"/>
      <c r="AX188" s="100">
        <f t="shared" si="113"/>
        <v>33402.050361260088</v>
      </c>
      <c r="AY188" s="100">
        <f t="shared" si="114"/>
        <v>13539.02397925753</v>
      </c>
      <c r="AZ188" s="100">
        <f t="shared" si="115"/>
        <v>70700.641055400018</v>
      </c>
      <c r="BA188" s="100">
        <f t="shared" si="116"/>
        <v>25286.916319907781</v>
      </c>
      <c r="BB188" s="100">
        <f t="shared" si="117"/>
        <v>15409.885059387836</v>
      </c>
      <c r="BC188" s="100">
        <f t="shared" si="118"/>
        <v>53963.490344810518</v>
      </c>
      <c r="BD188" s="100">
        <f t="shared" si="119"/>
        <v>10041.581849117261</v>
      </c>
      <c r="BE188" s="100">
        <f t="shared" si="120"/>
        <v>8967.4198835393672</v>
      </c>
      <c r="BF188" s="100" t="str">
        <f t="shared" si="121"/>
        <v/>
      </c>
      <c r="BG188" s="100" t="str">
        <f t="shared" si="122"/>
        <v/>
      </c>
      <c r="BH188" s="100" t="str">
        <f t="shared" si="123"/>
        <v/>
      </c>
      <c r="BI188" s="72"/>
      <c r="BJ188" s="72"/>
      <c r="BK188" s="72">
        <f t="shared" si="131"/>
        <v>-11.309432816224305</v>
      </c>
      <c r="BL188" s="72">
        <f t="shared" si="132"/>
        <v>-10.328968393572044</v>
      </c>
      <c r="BM188" s="72">
        <f t="shared" si="133"/>
        <v>-12.123558379101889</v>
      </c>
      <c r="BN188" s="72">
        <f t="shared" si="134"/>
        <v>-11.007239678451722</v>
      </c>
      <c r="BO188" s="72">
        <f t="shared" si="135"/>
        <v>-10.469498498441121</v>
      </c>
      <c r="BP188" s="72">
        <f t="shared" si="136"/>
        <v>-11.830250079912014</v>
      </c>
      <c r="BQ188" s="72">
        <f t="shared" si="137"/>
        <v>-10.004505331382409</v>
      </c>
      <c r="BR188" s="72">
        <f t="shared" si="138"/>
        <v>-9.8816687632606737</v>
      </c>
      <c r="BS188" s="72" t="str">
        <f t="shared" si="139"/>
        <v/>
      </c>
      <c r="BT188" s="72" t="str">
        <f t="shared" si="140"/>
        <v/>
      </c>
      <c r="BU188" s="72" t="str">
        <f t="shared" si="141"/>
        <v/>
      </c>
      <c r="BV188" s="72"/>
      <c r="BW188" s="72"/>
      <c r="BX188" s="97">
        <f t="shared" si="142"/>
        <v>11.037020638867331</v>
      </c>
      <c r="BY188" s="97">
        <f t="shared" si="143"/>
        <v>4.5776200523469229E-2</v>
      </c>
      <c r="BZ188" s="97">
        <f t="shared" si="144"/>
        <v>11.004125562877583</v>
      </c>
      <c r="CA188" s="97">
        <f t="shared" si="145"/>
        <v>11.009806862227416</v>
      </c>
      <c r="CB188" s="97">
        <f t="shared" si="146"/>
        <v>11.065065682216815</v>
      </c>
      <c r="CC188" s="97">
        <f t="shared" si="147"/>
        <v>10.988817263687709</v>
      </c>
      <c r="CD188" s="97">
        <f t="shared" si="148"/>
        <v>11.043072515158105</v>
      </c>
      <c r="CE188" s="97">
        <f t="shared" si="149"/>
        <v>11.111235947036368</v>
      </c>
      <c r="CF188" s="97" t="str">
        <f t="shared" si="150"/>
        <v/>
      </c>
      <c r="CG188" s="97" t="str">
        <f t="shared" si="151"/>
        <v/>
      </c>
      <c r="CH188" s="97" t="str">
        <f t="shared" si="152"/>
        <v/>
      </c>
      <c r="CI188" s="72"/>
      <c r="CJ188" s="72"/>
      <c r="CK188" s="97">
        <f t="shared" si="153"/>
        <v>12.017485061519592</v>
      </c>
      <c r="CL188" s="97">
        <f t="shared" si="154"/>
        <v>4.5776200523469229E-2</v>
      </c>
      <c r="CM188" s="72">
        <f t="shared" si="155"/>
        <v>11.984589985529844</v>
      </c>
      <c r="CN188" s="72">
        <f t="shared" si="156"/>
        <v>11.990271284879677</v>
      </c>
      <c r="CO188" s="72">
        <f t="shared" si="157"/>
        <v>12.045530104869076</v>
      </c>
      <c r="CP188" s="72">
        <f t="shared" si="158"/>
        <v>11.96928168633997</v>
      </c>
      <c r="CQ188" s="72">
        <f t="shared" si="159"/>
        <v>12.023536937810366</v>
      </c>
      <c r="CR188" s="72">
        <f t="shared" si="160"/>
        <v>12.091700369688629</v>
      </c>
      <c r="CS188" s="72" t="str">
        <f t="shared" si="161"/>
        <v/>
      </c>
      <c r="CT188" s="72" t="str">
        <f t="shared" si="162"/>
        <v/>
      </c>
      <c r="CU188" s="72" t="str">
        <f t="shared" si="163"/>
        <v/>
      </c>
    </row>
    <row r="189" spans="1:99" x14ac:dyDescent="0.2">
      <c r="A189" s="74">
        <v>154</v>
      </c>
      <c r="B189" s="79">
        <f>IF(AND($B$3&lt;&gt;"",$C$3&lt;&gt;"",$B$4&lt;&gt;"",$C$4&lt;&gt;"",L189&lt;&gt;""),AirMass($B$3,$C$3,$B$4,$C$4,L189),"")</f>
        <v>1.0823716413662998</v>
      </c>
      <c r="C189" s="81">
        <f t="shared" si="124"/>
        <v>2458217.357477</v>
      </c>
      <c r="D189" s="93">
        <f t="shared" si="125"/>
        <v>10.998821462854339</v>
      </c>
      <c r="E189" s="97">
        <f t="shared" si="126"/>
        <v>2.1717546627490956E-2</v>
      </c>
      <c r="F189" s="97"/>
      <c r="G189" s="98">
        <f t="shared" si="127"/>
        <v>11.99206955851608</v>
      </c>
      <c r="H189" s="97">
        <f t="shared" si="128"/>
        <v>2.1717546627490956E-2</v>
      </c>
      <c r="I189" s="72"/>
      <c r="J189" s="99">
        <f t="shared" si="129"/>
        <v>6</v>
      </c>
      <c r="K189" s="72"/>
      <c r="L189" s="16">
        <v>2458217.357477</v>
      </c>
      <c r="M189" s="17">
        <v>-11.371084577051899</v>
      </c>
      <c r="N189" s="17">
        <v>-10.256354028673099</v>
      </c>
      <c r="O189" s="17">
        <v>-12.1041167726846</v>
      </c>
      <c r="P189" s="17">
        <v>-10.9892398419122</v>
      </c>
      <c r="Q189" s="17">
        <v>-10.363321714827901</v>
      </c>
      <c r="R189" s="17">
        <v>-11.8036131321238</v>
      </c>
      <c r="S189" s="17">
        <v>-9.8994546523983598</v>
      </c>
      <c r="T189" s="17">
        <v>-9.8001958311528004</v>
      </c>
      <c r="U189" s="17"/>
      <c r="V189" s="17"/>
      <c r="W189" s="17"/>
      <c r="X189" s="70">
        <f t="shared" si="112"/>
        <v>2458217.357477</v>
      </c>
      <c r="Y189" s="17">
        <v>-11.194462279593001</v>
      </c>
      <c r="Z189" s="17">
        <v>-9.7280009370156701</v>
      </c>
      <c r="AA189" s="17">
        <v>-11.719472175426199</v>
      </c>
      <c r="AB189" s="17">
        <v>-10.683336705531801</v>
      </c>
      <c r="AC189" s="17">
        <v>-9.8823444514292493</v>
      </c>
      <c r="AD189" s="17">
        <v>-11.272102901435201</v>
      </c>
      <c r="AE189" s="17">
        <v>-9.3968748098131094</v>
      </c>
      <c r="AF189" s="17">
        <v>-9.4823470529192306</v>
      </c>
      <c r="AG189" s="17"/>
      <c r="AH189" s="17"/>
      <c r="AI189" s="18"/>
      <c r="AJ189" s="70">
        <f t="shared" si="130"/>
        <v>2458217.357477</v>
      </c>
      <c r="AK189" s="17">
        <v>-10.3371732480206</v>
      </c>
      <c r="AL189" s="17">
        <v>-9.6839258594910795</v>
      </c>
      <c r="AM189" s="17">
        <v>-11.269742387353</v>
      </c>
      <c r="AN189" s="17">
        <v>-10.165740505779199</v>
      </c>
      <c r="AO189" s="17">
        <v>-9.75563922328754</v>
      </c>
      <c r="AP189" s="17">
        <v>-11.093040143584499</v>
      </c>
      <c r="AQ189" s="17">
        <v>-9.2685718090469305</v>
      </c>
      <c r="AR189" s="17">
        <v>-9.0864977942748606</v>
      </c>
      <c r="AS189" s="17"/>
      <c r="AT189" s="17"/>
      <c r="AU189" s="18"/>
      <c r="AV189" s="72"/>
      <c r="AW189" s="72"/>
      <c r="AX189" s="100">
        <f t="shared" si="113"/>
        <v>33785.787542344566</v>
      </c>
      <c r="AY189" s="100">
        <f t="shared" si="114"/>
        <v>13534.269137776206</v>
      </c>
      <c r="AZ189" s="100">
        <f t="shared" si="115"/>
        <v>70170.392740251395</v>
      </c>
      <c r="BA189" s="100">
        <f t="shared" si="116"/>
        <v>24906.547243890589</v>
      </c>
      <c r="BB189" s="100">
        <f t="shared" si="117"/>
        <v>14773.765788437977</v>
      </c>
      <c r="BC189" s="100">
        <f t="shared" si="118"/>
        <v>55092.982849178996</v>
      </c>
      <c r="BD189" s="100">
        <f t="shared" si="119"/>
        <v>9624.347927902274</v>
      </c>
      <c r="BE189" s="100">
        <f t="shared" si="120"/>
        <v>8479.0958896661941</v>
      </c>
      <c r="BF189" s="100" t="str">
        <f t="shared" si="121"/>
        <v/>
      </c>
      <c r="BG189" s="100" t="str">
        <f t="shared" si="122"/>
        <v/>
      </c>
      <c r="BH189" s="100" t="str">
        <f t="shared" si="123"/>
        <v/>
      </c>
      <c r="BI189" s="72"/>
      <c r="BJ189" s="72"/>
      <c r="BK189" s="72">
        <f t="shared" si="131"/>
        <v>-11.32183511681818</v>
      </c>
      <c r="BL189" s="72">
        <f t="shared" si="132"/>
        <v>-10.328587021156439</v>
      </c>
      <c r="BM189" s="72">
        <f t="shared" si="133"/>
        <v>-12.115384768151404</v>
      </c>
      <c r="BN189" s="72">
        <f t="shared" si="134"/>
        <v>-10.990783815342827</v>
      </c>
      <c r="BO189" s="72">
        <f t="shared" si="135"/>
        <v>-10.423728024448433</v>
      </c>
      <c r="BP189" s="72">
        <f t="shared" si="136"/>
        <v>-11.852740716550901</v>
      </c>
      <c r="BQ189" s="72">
        <f t="shared" si="137"/>
        <v>-9.9584282867741862</v>
      </c>
      <c r="BR189" s="72">
        <f t="shared" si="138"/>
        <v>-9.8208738667673625</v>
      </c>
      <c r="BS189" s="72" t="str">
        <f t="shared" si="139"/>
        <v/>
      </c>
      <c r="BT189" s="72" t="str">
        <f t="shared" si="140"/>
        <v/>
      </c>
      <c r="BU189" s="72" t="str">
        <f t="shared" si="141"/>
        <v/>
      </c>
      <c r="BV189" s="72"/>
      <c r="BW189" s="72"/>
      <c r="BX189" s="97">
        <f t="shared" si="142"/>
        <v>10.998821462854339</v>
      </c>
      <c r="BY189" s="97">
        <f t="shared" si="143"/>
        <v>2.1717546627490956E-2</v>
      </c>
      <c r="BZ189" s="97">
        <f t="shared" si="144"/>
        <v>10.983549651333224</v>
      </c>
      <c r="CA189" s="97">
        <f t="shared" si="145"/>
        <v>10.980948698524646</v>
      </c>
      <c r="CB189" s="97">
        <f t="shared" si="146"/>
        <v>11.006892907630252</v>
      </c>
      <c r="CC189" s="97">
        <f t="shared" si="147"/>
        <v>10.998905599732721</v>
      </c>
      <c r="CD189" s="97">
        <f t="shared" si="148"/>
        <v>10.984593169956007</v>
      </c>
      <c r="CE189" s="97">
        <f t="shared" si="149"/>
        <v>11.038038749949182</v>
      </c>
      <c r="CF189" s="97" t="str">
        <f t="shared" si="150"/>
        <v/>
      </c>
      <c r="CG189" s="97" t="str">
        <f t="shared" si="151"/>
        <v/>
      </c>
      <c r="CH189" s="97" t="str">
        <f t="shared" si="152"/>
        <v/>
      </c>
      <c r="CI189" s="72"/>
      <c r="CJ189" s="72"/>
      <c r="CK189" s="97">
        <f t="shared" si="153"/>
        <v>11.99206955851608</v>
      </c>
      <c r="CL189" s="97">
        <f t="shared" si="154"/>
        <v>2.1717546627490956E-2</v>
      </c>
      <c r="CM189" s="72">
        <f t="shared" si="155"/>
        <v>11.976797746994965</v>
      </c>
      <c r="CN189" s="72">
        <f t="shared" si="156"/>
        <v>11.974196794186387</v>
      </c>
      <c r="CO189" s="72">
        <f t="shared" si="157"/>
        <v>12.000141003291994</v>
      </c>
      <c r="CP189" s="72">
        <f t="shared" si="158"/>
        <v>11.992153695394462</v>
      </c>
      <c r="CQ189" s="72">
        <f t="shared" si="159"/>
        <v>11.977841265617748</v>
      </c>
      <c r="CR189" s="72">
        <f t="shared" si="160"/>
        <v>12.031286845610923</v>
      </c>
      <c r="CS189" s="72" t="str">
        <f t="shared" si="161"/>
        <v/>
      </c>
      <c r="CT189" s="72" t="str">
        <f t="shared" si="162"/>
        <v/>
      </c>
      <c r="CU189" s="72" t="str">
        <f t="shared" si="163"/>
        <v/>
      </c>
    </row>
    <row r="190" spans="1:99" x14ac:dyDescent="0.2">
      <c r="A190" s="74">
        <v>155</v>
      </c>
      <c r="B190" s="79">
        <f>IF(AND($B$3&lt;&gt;"",$C$3&lt;&gt;"",$B$4&lt;&gt;"",$C$4&lt;&gt;"",L190&lt;&gt;""),AirMass($B$3,$C$3,$B$4,$C$4,L190),"")</f>
        <v>1.0832673430094333</v>
      </c>
      <c r="C190" s="81">
        <f t="shared" si="124"/>
        <v>2458217.357975</v>
      </c>
      <c r="D190" s="93">
        <f t="shared" si="125"/>
        <v>11.035362065315013</v>
      </c>
      <c r="E190" s="97">
        <f t="shared" si="126"/>
        <v>3.9553104922493039E-2</v>
      </c>
      <c r="F190" s="97"/>
      <c r="G190" s="98">
        <f t="shared" si="127"/>
        <v>11.986749394611223</v>
      </c>
      <c r="H190" s="97">
        <f t="shared" si="128"/>
        <v>3.9553104922493039E-2</v>
      </c>
      <c r="I190" s="72"/>
      <c r="J190" s="99">
        <f t="shared" si="129"/>
        <v>6</v>
      </c>
      <c r="K190" s="72"/>
      <c r="L190" s="16">
        <v>2458217.357975</v>
      </c>
      <c r="M190" s="17">
        <v>-11.3463338122113</v>
      </c>
      <c r="N190" s="17">
        <v>-10.271657806036</v>
      </c>
      <c r="O190" s="17">
        <v>-12.1091070400677</v>
      </c>
      <c r="P190" s="17">
        <v>-10.9797653829264</v>
      </c>
      <c r="Q190" s="17">
        <v>-10.3859743335308</v>
      </c>
      <c r="R190" s="17">
        <v>-11.801300317815899</v>
      </c>
      <c r="S190" s="17">
        <v>-9.9386409277423304</v>
      </c>
      <c r="T190" s="17">
        <v>-9.8511546853693197</v>
      </c>
      <c r="U190" s="17"/>
      <c r="V190" s="17"/>
      <c r="W190" s="17"/>
      <c r="X190" s="70">
        <f t="shared" si="112"/>
        <v>2458217.357975</v>
      </c>
      <c r="Y190" s="17">
        <v>-11.183857899207499</v>
      </c>
      <c r="Z190" s="17">
        <v>-9.7498784734911208</v>
      </c>
      <c r="AA190" s="17">
        <v>-11.7167308937454</v>
      </c>
      <c r="AB190" s="17">
        <v>-10.664726270941999</v>
      </c>
      <c r="AC190" s="17">
        <v>-9.8813313541743</v>
      </c>
      <c r="AD190" s="17">
        <v>-11.2819387834118</v>
      </c>
      <c r="AE190" s="17">
        <v>-9.3246661001592805</v>
      </c>
      <c r="AF190" s="17">
        <v>-9.4832935342101994</v>
      </c>
      <c r="AG190" s="17"/>
      <c r="AH190" s="17"/>
      <c r="AI190" s="18"/>
      <c r="AJ190" s="70">
        <f t="shared" si="130"/>
        <v>2458217.357975</v>
      </c>
      <c r="AK190" s="17">
        <v>-10.3463462088289</v>
      </c>
      <c r="AL190" s="17">
        <v>-9.7243685027019797</v>
      </c>
      <c r="AM190" s="17">
        <v>-11.246558809127199</v>
      </c>
      <c r="AN190" s="17">
        <v>-10.212692557760599</v>
      </c>
      <c r="AO190" s="17">
        <v>-9.6136481837505308</v>
      </c>
      <c r="AP190" s="17">
        <v>-11.100113608437301</v>
      </c>
      <c r="AQ190" s="17">
        <v>-9.1940481177369904</v>
      </c>
      <c r="AR190" s="17">
        <v>-9.0913681857281308</v>
      </c>
      <c r="AS190" s="17"/>
      <c r="AT190" s="17"/>
      <c r="AU190" s="18"/>
      <c r="AV190" s="72"/>
      <c r="AW190" s="72"/>
      <c r="AX190" s="100">
        <f t="shared" si="113"/>
        <v>33084.7142618699</v>
      </c>
      <c r="AY190" s="100">
        <f t="shared" si="114"/>
        <v>13774.39257806746</v>
      </c>
      <c r="AZ190" s="100">
        <f t="shared" si="115"/>
        <v>70294.263932669637</v>
      </c>
      <c r="BA190" s="100">
        <f t="shared" si="116"/>
        <v>24920.925710718842</v>
      </c>
      <c r="BB190" s="100">
        <f t="shared" si="117"/>
        <v>14752.74376856132</v>
      </c>
      <c r="BC190" s="100">
        <f t="shared" si="118"/>
        <v>54980.368385604241</v>
      </c>
      <c r="BD190" s="100">
        <f t="shared" si="119"/>
        <v>9923.3209103499066</v>
      </c>
      <c r="BE190" s="100">
        <f t="shared" si="120"/>
        <v>8884.0653904192004</v>
      </c>
      <c r="BF190" s="100" t="str">
        <f t="shared" si="121"/>
        <v/>
      </c>
      <c r="BG190" s="100" t="str">
        <f t="shared" si="122"/>
        <v/>
      </c>
      <c r="BH190" s="100" t="str">
        <f t="shared" si="123"/>
        <v/>
      </c>
      <c r="BI190" s="72"/>
      <c r="BJ190" s="72"/>
      <c r="BK190" s="72">
        <f t="shared" si="131"/>
        <v>-11.299068470463315</v>
      </c>
      <c r="BL190" s="72">
        <f t="shared" si="132"/>
        <v>-10.347681141167104</v>
      </c>
      <c r="BM190" s="72">
        <f t="shared" si="133"/>
        <v>-12.117299719234261</v>
      </c>
      <c r="BN190" s="72">
        <f t="shared" si="134"/>
        <v>-10.991410426387375</v>
      </c>
      <c r="BO190" s="72">
        <f t="shared" si="135"/>
        <v>-10.422181998705719</v>
      </c>
      <c r="BP190" s="72">
        <f t="shared" si="136"/>
        <v>-11.850519113563966</v>
      </c>
      <c r="BQ190" s="72">
        <f t="shared" si="137"/>
        <v>-9.9916425905877624</v>
      </c>
      <c r="BR190" s="72">
        <f t="shared" si="138"/>
        <v>-9.8715293661908969</v>
      </c>
      <c r="BS190" s="72" t="str">
        <f t="shared" si="139"/>
        <v/>
      </c>
      <c r="BT190" s="72" t="str">
        <f t="shared" si="140"/>
        <v/>
      </c>
      <c r="BU190" s="72" t="str">
        <f t="shared" si="141"/>
        <v/>
      </c>
      <c r="BV190" s="72"/>
      <c r="BW190" s="72"/>
      <c r="BX190" s="97">
        <f t="shared" si="142"/>
        <v>11.035362065315013</v>
      </c>
      <c r="BY190" s="97">
        <f t="shared" si="143"/>
        <v>3.9553104922493039E-2</v>
      </c>
      <c r="BZ190" s="97">
        <f t="shared" si="144"/>
        <v>11.008231248770945</v>
      </c>
      <c r="CA190" s="97">
        <f t="shared" si="145"/>
        <v>11.00434195592406</v>
      </c>
      <c r="CB190" s="97">
        <f t="shared" si="146"/>
        <v>11.028113528242404</v>
      </c>
      <c r="CC190" s="97">
        <f t="shared" si="147"/>
        <v>11.019450643100651</v>
      </c>
      <c r="CD190" s="97">
        <f t="shared" si="148"/>
        <v>11.040574120124448</v>
      </c>
      <c r="CE190" s="97">
        <f t="shared" si="149"/>
        <v>11.111460895727582</v>
      </c>
      <c r="CF190" s="97" t="str">
        <f t="shared" si="150"/>
        <v/>
      </c>
      <c r="CG190" s="97" t="str">
        <f t="shared" si="151"/>
        <v/>
      </c>
      <c r="CH190" s="97" t="str">
        <f t="shared" si="152"/>
        <v/>
      </c>
      <c r="CI190" s="72"/>
      <c r="CJ190" s="72"/>
      <c r="CK190" s="97">
        <f t="shared" si="153"/>
        <v>11.986749394611223</v>
      </c>
      <c r="CL190" s="97">
        <f t="shared" si="154"/>
        <v>3.9553104922493039E-2</v>
      </c>
      <c r="CM190" s="72">
        <f t="shared" si="155"/>
        <v>11.959618578067156</v>
      </c>
      <c r="CN190" s="72">
        <f t="shared" si="156"/>
        <v>11.95572928522027</v>
      </c>
      <c r="CO190" s="72">
        <f t="shared" si="157"/>
        <v>11.979500857538614</v>
      </c>
      <c r="CP190" s="72">
        <f t="shared" si="158"/>
        <v>11.970837972396861</v>
      </c>
      <c r="CQ190" s="72">
        <f t="shared" si="159"/>
        <v>11.991961449420659</v>
      </c>
      <c r="CR190" s="72">
        <f t="shared" si="160"/>
        <v>12.062848225023792</v>
      </c>
      <c r="CS190" s="72" t="str">
        <f t="shared" si="161"/>
        <v/>
      </c>
      <c r="CT190" s="72" t="str">
        <f t="shared" si="162"/>
        <v/>
      </c>
      <c r="CU190" s="72" t="str">
        <f t="shared" si="163"/>
        <v/>
      </c>
    </row>
    <row r="191" spans="1:99" x14ac:dyDescent="0.2">
      <c r="A191" s="74">
        <v>156</v>
      </c>
      <c r="B191" s="79">
        <f>IF(AND($B$3&lt;&gt;"",$C$3&lt;&gt;"",$B$4&lt;&gt;"",$C$4&lt;&gt;"",L191&lt;&gt;""),AirMass($B$3,$C$3,$B$4,$C$4,L191),"")</f>
        <v>1.0841689855254124</v>
      </c>
      <c r="C191" s="81">
        <f t="shared" si="124"/>
        <v>2458217.3584719999</v>
      </c>
      <c r="D191" s="93">
        <f t="shared" si="125"/>
        <v>11.036142203742919</v>
      </c>
      <c r="E191" s="97">
        <f t="shared" si="126"/>
        <v>2.5070334776253544E-2</v>
      </c>
      <c r="F191" s="97"/>
      <c r="G191" s="98">
        <f t="shared" si="127"/>
        <v>11.971817848458038</v>
      </c>
      <c r="H191" s="97">
        <f t="shared" si="128"/>
        <v>2.5070334776253544E-2</v>
      </c>
      <c r="I191" s="72"/>
      <c r="J191" s="99">
        <f t="shared" si="129"/>
        <v>6</v>
      </c>
      <c r="K191" s="72"/>
      <c r="L191" s="16">
        <v>2458217.3584719999</v>
      </c>
      <c r="M191" s="17">
        <v>-11.3420552722498</v>
      </c>
      <c r="N191" s="17">
        <v>-10.2796892927607</v>
      </c>
      <c r="O191" s="17">
        <v>-12.121012702894101</v>
      </c>
      <c r="P191" s="17">
        <v>-11.0070898255891</v>
      </c>
      <c r="Q191" s="17">
        <v>-10.371407645979099</v>
      </c>
      <c r="R191" s="17">
        <v>-11.8183879804028</v>
      </c>
      <c r="S191" s="17">
        <v>-9.9130322093827807</v>
      </c>
      <c r="T191" s="17">
        <v>-9.8292090111528694</v>
      </c>
      <c r="U191" s="17"/>
      <c r="V191" s="17"/>
      <c r="W191" s="17"/>
      <c r="X191" s="70">
        <f t="shared" si="112"/>
        <v>2458217.3584719999</v>
      </c>
      <c r="Y191" s="17">
        <v>-11.223678048569401</v>
      </c>
      <c r="Z191" s="17">
        <v>-9.6773243107454103</v>
      </c>
      <c r="AA191" s="17">
        <v>-11.7106435619961</v>
      </c>
      <c r="AB191" s="17">
        <v>-10.6402467714805</v>
      </c>
      <c r="AC191" s="17">
        <v>-9.8387715841216199</v>
      </c>
      <c r="AD191" s="17">
        <v>-11.2970487264004</v>
      </c>
      <c r="AE191" s="17">
        <v>-9.5077215816244305</v>
      </c>
      <c r="AF191" s="17">
        <v>-9.3514987820278908</v>
      </c>
      <c r="AG191" s="17"/>
      <c r="AH191" s="17"/>
      <c r="AI191" s="18"/>
      <c r="AJ191" s="70">
        <f t="shared" si="130"/>
        <v>2458217.3584719999</v>
      </c>
      <c r="AK191" s="17">
        <v>-10.362691964374401</v>
      </c>
      <c r="AL191" s="17">
        <v>-9.6715724322177099</v>
      </c>
      <c r="AM191" s="17">
        <v>-11.276075659072101</v>
      </c>
      <c r="AN191" s="17">
        <v>-10.0569634107013</v>
      </c>
      <c r="AO191" s="17">
        <v>-9.7506221665596904</v>
      </c>
      <c r="AP191" s="17">
        <v>-11.091040977727999</v>
      </c>
      <c r="AQ191" s="17">
        <v>-9.1533483500151007</v>
      </c>
      <c r="AR191" s="17">
        <v>-8.7540886325363605</v>
      </c>
      <c r="AS191" s="17"/>
      <c r="AT191" s="17"/>
      <c r="AU191" s="18"/>
      <c r="AV191" s="72"/>
      <c r="AW191" s="72"/>
      <c r="AX191" s="100">
        <f t="shared" si="113"/>
        <v>32794.859564246923</v>
      </c>
      <c r="AY191" s="100">
        <f t="shared" si="114"/>
        <v>13852.734721340339</v>
      </c>
      <c r="AZ191" s="100">
        <f t="shared" si="115"/>
        <v>71399.292866000091</v>
      </c>
      <c r="BA191" s="100">
        <f t="shared" si="116"/>
        <v>25104.371186467775</v>
      </c>
      <c r="BB191" s="100">
        <f t="shared" si="117"/>
        <v>14936.664578554817</v>
      </c>
      <c r="BC191" s="100">
        <f t="shared" si="118"/>
        <v>55648.563522829892</v>
      </c>
      <c r="BD191" s="100">
        <f t="shared" si="119"/>
        <v>9449.6865822648451</v>
      </c>
      <c r="BE191" s="100">
        <f t="shared" si="120"/>
        <v>8476.3268026211081</v>
      </c>
      <c r="BF191" s="100" t="str">
        <f t="shared" si="121"/>
        <v/>
      </c>
      <c r="BG191" s="100" t="str">
        <f t="shared" si="122"/>
        <v/>
      </c>
      <c r="BH191" s="100" t="str">
        <f t="shared" si="123"/>
        <v/>
      </c>
      <c r="BI191" s="72"/>
      <c r="BJ191" s="72"/>
      <c r="BK191" s="72">
        <f t="shared" si="131"/>
        <v>-11.289514438712363</v>
      </c>
      <c r="BL191" s="72">
        <f t="shared" si="132"/>
        <v>-10.353838793997244</v>
      </c>
      <c r="BM191" s="72">
        <f t="shared" si="133"/>
        <v>-12.134234776432212</v>
      </c>
      <c r="BN191" s="72">
        <f t="shared" si="134"/>
        <v>-10.999373369128797</v>
      </c>
      <c r="BO191" s="72">
        <f t="shared" si="135"/>
        <v>-10.435634071200003</v>
      </c>
      <c r="BP191" s="72">
        <f t="shared" si="136"/>
        <v>-11.863634895524068</v>
      </c>
      <c r="BQ191" s="72">
        <f t="shared" si="137"/>
        <v>-9.9385435112598888</v>
      </c>
      <c r="BR191" s="72">
        <f t="shared" si="138"/>
        <v>-9.8205192311867258</v>
      </c>
      <c r="BS191" s="72" t="str">
        <f t="shared" si="139"/>
        <v/>
      </c>
      <c r="BT191" s="72" t="str">
        <f t="shared" si="140"/>
        <v/>
      </c>
      <c r="BU191" s="72" t="str">
        <f t="shared" si="141"/>
        <v/>
      </c>
      <c r="BV191" s="72"/>
      <c r="BW191" s="72"/>
      <c r="BX191" s="97">
        <f t="shared" si="142"/>
        <v>11.036142203742919</v>
      </c>
      <c r="BY191" s="97">
        <f t="shared" si="143"/>
        <v>2.5070334776253544E-2</v>
      </c>
      <c r="BZ191" s="97">
        <f t="shared" si="144"/>
        <v>11.034720337719849</v>
      </c>
      <c r="CA191" s="97">
        <f t="shared" si="145"/>
        <v>11.021858930416434</v>
      </c>
      <c r="CB191" s="97">
        <f t="shared" si="146"/>
        <v>11.051119632487639</v>
      </c>
      <c r="CC191" s="97">
        <f t="shared" si="147"/>
        <v>11.042120456811706</v>
      </c>
      <c r="CD191" s="97">
        <f t="shared" si="148"/>
        <v>10.997029072547527</v>
      </c>
      <c r="CE191" s="97">
        <f t="shared" si="149"/>
        <v>11.070004792474363</v>
      </c>
      <c r="CF191" s="97" t="str">
        <f t="shared" si="150"/>
        <v/>
      </c>
      <c r="CG191" s="97" t="str">
        <f t="shared" si="151"/>
        <v/>
      </c>
      <c r="CH191" s="97" t="str">
        <f t="shared" si="152"/>
        <v/>
      </c>
      <c r="CI191" s="72"/>
      <c r="CJ191" s="72"/>
      <c r="CK191" s="97">
        <f t="shared" si="153"/>
        <v>11.971817848458038</v>
      </c>
      <c r="CL191" s="97">
        <f t="shared" si="154"/>
        <v>2.5070334776253544E-2</v>
      </c>
      <c r="CM191" s="72">
        <f t="shared" si="155"/>
        <v>11.970395982434967</v>
      </c>
      <c r="CN191" s="72">
        <f t="shared" si="156"/>
        <v>11.957534575131552</v>
      </c>
      <c r="CO191" s="72">
        <f t="shared" si="157"/>
        <v>11.986795277202758</v>
      </c>
      <c r="CP191" s="72">
        <f t="shared" si="158"/>
        <v>11.977796101526824</v>
      </c>
      <c r="CQ191" s="72">
        <f t="shared" si="159"/>
        <v>11.932704717262645</v>
      </c>
      <c r="CR191" s="72">
        <f t="shared" si="160"/>
        <v>12.005680437189481</v>
      </c>
      <c r="CS191" s="72" t="str">
        <f t="shared" si="161"/>
        <v/>
      </c>
      <c r="CT191" s="72" t="str">
        <f t="shared" si="162"/>
        <v/>
      </c>
      <c r="CU191" s="72" t="str">
        <f t="shared" si="163"/>
        <v/>
      </c>
    </row>
    <row r="192" spans="1:99" x14ac:dyDescent="0.2">
      <c r="A192" s="74">
        <v>157</v>
      </c>
      <c r="B192" s="79">
        <f>IF(AND($B$3&lt;&gt;"",$C$3&lt;&gt;"",$B$4&lt;&gt;"",$C$4&lt;&gt;"",L192&lt;&gt;""),AirMass($B$3,$C$3,$B$4,$C$4,L192),"")</f>
        <v>1.0850765859749916</v>
      </c>
      <c r="C192" s="81">
        <f t="shared" si="124"/>
        <v>2458217.3589699999</v>
      </c>
      <c r="D192" s="93">
        <f t="shared" si="125"/>
        <v>10.999637747478708</v>
      </c>
      <c r="E192" s="97">
        <f t="shared" si="126"/>
        <v>9.5849984775377914E-3</v>
      </c>
      <c r="F192" s="97"/>
      <c r="G192" s="98">
        <f t="shared" si="127"/>
        <v>11.9862065871487</v>
      </c>
      <c r="H192" s="97">
        <f t="shared" si="128"/>
        <v>9.5849984775377914E-3</v>
      </c>
      <c r="I192" s="72"/>
      <c r="J192" s="99">
        <f t="shared" si="129"/>
        <v>6</v>
      </c>
      <c r="K192" s="72"/>
      <c r="L192" s="16">
        <v>2458217.3589699999</v>
      </c>
      <c r="M192" s="17">
        <v>-11.3553307040511</v>
      </c>
      <c r="N192" s="17">
        <v>-10.269686437812799</v>
      </c>
      <c r="O192" s="17">
        <v>-12.1011632294594</v>
      </c>
      <c r="P192" s="17">
        <v>-11.012749748596001</v>
      </c>
      <c r="Q192" s="17">
        <v>-10.3628380335256</v>
      </c>
      <c r="R192" s="17">
        <v>-11.8173216620361</v>
      </c>
      <c r="S192" s="17">
        <v>-9.9380210393693407</v>
      </c>
      <c r="T192" s="17">
        <v>-9.7966291205271805</v>
      </c>
      <c r="U192" s="17"/>
      <c r="V192" s="17"/>
      <c r="W192" s="17"/>
      <c r="X192" s="70">
        <f t="shared" si="112"/>
        <v>2458217.3589699999</v>
      </c>
      <c r="Y192" s="17">
        <v>-11.1632679821795</v>
      </c>
      <c r="Z192" s="17">
        <v>-9.6767502638029104</v>
      </c>
      <c r="AA192" s="17">
        <v>-11.703009413616</v>
      </c>
      <c r="AB192" s="17">
        <v>-10.6772076986079</v>
      </c>
      <c r="AC192" s="17">
        <v>-9.8722873449209008</v>
      </c>
      <c r="AD192" s="17">
        <v>-11.305175982963499</v>
      </c>
      <c r="AE192" s="17">
        <v>-9.4671191408003406</v>
      </c>
      <c r="AF192" s="17">
        <v>-9.4983787727892306</v>
      </c>
      <c r="AG192" s="17"/>
      <c r="AH192" s="17"/>
      <c r="AI192" s="18"/>
      <c r="AJ192" s="70">
        <f t="shared" si="130"/>
        <v>2458217.3589699999</v>
      </c>
      <c r="AK192" s="17">
        <v>-10.405744349157599</v>
      </c>
      <c r="AL192" s="17">
        <v>-9.6072680520175808</v>
      </c>
      <c r="AM192" s="17">
        <v>-11.261655074894</v>
      </c>
      <c r="AN192" s="17">
        <v>-10.113509802098701</v>
      </c>
      <c r="AO192" s="17">
        <v>-9.6782231992250303</v>
      </c>
      <c r="AP192" s="17">
        <v>-11.0577024419929</v>
      </c>
      <c r="AQ192" s="17">
        <v>-9.1974487298134395</v>
      </c>
      <c r="AR192" s="17">
        <v>-8.9469069726034594</v>
      </c>
      <c r="AS192" s="17"/>
      <c r="AT192" s="17"/>
      <c r="AU192" s="18"/>
      <c r="AV192" s="72"/>
      <c r="AW192" s="72"/>
      <c r="AX192" s="100">
        <f t="shared" si="113"/>
        <v>33734.474455399613</v>
      </c>
      <c r="AY192" s="100">
        <f t="shared" si="114"/>
        <v>13597.103797095606</v>
      </c>
      <c r="AZ192" s="100">
        <f t="shared" si="115"/>
        <v>70050.457978454011</v>
      </c>
      <c r="BA192" s="100">
        <f t="shared" si="116"/>
        <v>25294.657141123618</v>
      </c>
      <c r="BB192" s="100">
        <f t="shared" si="117"/>
        <v>14605.900243923799</v>
      </c>
      <c r="BC192" s="100">
        <f t="shared" si="118"/>
        <v>55278.925883492309</v>
      </c>
      <c r="BD192" s="100">
        <f t="shared" si="119"/>
        <v>9772.7065318365967</v>
      </c>
      <c r="BE192" s="100">
        <f t="shared" si="120"/>
        <v>8264.7881718635253</v>
      </c>
      <c r="BF192" s="100" t="str">
        <f t="shared" si="121"/>
        <v/>
      </c>
      <c r="BG192" s="100" t="str">
        <f t="shared" si="122"/>
        <v/>
      </c>
      <c r="BH192" s="100" t="str">
        <f t="shared" si="123"/>
        <v/>
      </c>
      <c r="BI192" s="72"/>
      <c r="BJ192" s="72"/>
      <c r="BK192" s="72">
        <f t="shared" si="131"/>
        <v>-11.320184871829454</v>
      </c>
      <c r="BL192" s="72">
        <f t="shared" si="132"/>
        <v>-10.333616032159462</v>
      </c>
      <c r="BM192" s="72">
        <f t="shared" si="133"/>
        <v>-12.113527447443676</v>
      </c>
      <c r="BN192" s="72">
        <f t="shared" si="134"/>
        <v>-11.007571992744818</v>
      </c>
      <c r="BO192" s="72">
        <f t="shared" si="135"/>
        <v>-10.411320825375832</v>
      </c>
      <c r="BP192" s="72">
        <f t="shared" si="136"/>
        <v>-11.856398989343164</v>
      </c>
      <c r="BQ192" s="72">
        <f t="shared" si="137"/>
        <v>-9.975037143447377</v>
      </c>
      <c r="BR192" s="72">
        <f t="shared" si="138"/>
        <v>-9.7930793174941027</v>
      </c>
      <c r="BS192" s="72" t="str">
        <f t="shared" si="139"/>
        <v/>
      </c>
      <c r="BT192" s="72" t="str">
        <f t="shared" si="140"/>
        <v/>
      </c>
      <c r="BU192" s="72" t="str">
        <f t="shared" si="141"/>
        <v/>
      </c>
      <c r="BV192" s="72"/>
      <c r="BW192" s="72"/>
      <c r="BX192" s="97">
        <f t="shared" si="142"/>
        <v>10.999637747478708</v>
      </c>
      <c r="BY192" s="97">
        <f t="shared" si="143"/>
        <v>9.5849984775377914E-3</v>
      </c>
      <c r="BZ192" s="97">
        <f t="shared" si="144"/>
        <v>10.983342575614222</v>
      </c>
      <c r="CA192" s="97">
        <f t="shared" si="145"/>
        <v>10.999387120915364</v>
      </c>
      <c r="CB192" s="97">
        <f t="shared" si="146"/>
        <v>10.996135953546377</v>
      </c>
      <c r="CC192" s="97">
        <f t="shared" si="147"/>
        <v>11.00421411751371</v>
      </c>
      <c r="CD192" s="97">
        <f t="shared" si="148"/>
        <v>11.002852271617924</v>
      </c>
      <c r="CE192" s="97">
        <f t="shared" si="149"/>
        <v>11.011894445664648</v>
      </c>
      <c r="CF192" s="97" t="str">
        <f t="shared" si="150"/>
        <v/>
      </c>
      <c r="CG192" s="97" t="str">
        <f t="shared" si="151"/>
        <v/>
      </c>
      <c r="CH192" s="97" t="str">
        <f t="shared" si="152"/>
        <v/>
      </c>
      <c r="CI192" s="72"/>
      <c r="CJ192" s="72"/>
      <c r="CK192" s="97">
        <f t="shared" si="153"/>
        <v>11.9862065871487</v>
      </c>
      <c r="CL192" s="97">
        <f t="shared" si="154"/>
        <v>9.5849984775377914E-3</v>
      </c>
      <c r="CM192" s="72">
        <f t="shared" si="155"/>
        <v>11.969911415284214</v>
      </c>
      <c r="CN192" s="72">
        <f t="shared" si="156"/>
        <v>11.985955960585356</v>
      </c>
      <c r="CO192" s="72">
        <f t="shared" si="157"/>
        <v>11.982704793216369</v>
      </c>
      <c r="CP192" s="72">
        <f t="shared" si="158"/>
        <v>11.990782957183702</v>
      </c>
      <c r="CQ192" s="72">
        <f t="shared" si="159"/>
        <v>11.989421111287916</v>
      </c>
      <c r="CR192" s="72">
        <f t="shared" si="160"/>
        <v>11.99846328533464</v>
      </c>
      <c r="CS192" s="72" t="str">
        <f t="shared" si="161"/>
        <v/>
      </c>
      <c r="CT192" s="72" t="str">
        <f t="shared" si="162"/>
        <v/>
      </c>
      <c r="CU192" s="72" t="str">
        <f t="shared" si="163"/>
        <v/>
      </c>
    </row>
    <row r="193" spans="1:99" x14ac:dyDescent="0.2">
      <c r="A193" s="74">
        <v>158</v>
      </c>
      <c r="B193" s="79">
        <f>IF(AND($B$3&lt;&gt;"",$C$3&lt;&gt;"",$B$4&lt;&gt;"",$C$4&lt;&gt;"",L193&lt;&gt;""),AirMass($B$3,$C$3,$B$4,$C$4,L193),"")</f>
        <v>1.0859901615490153</v>
      </c>
      <c r="C193" s="81">
        <f t="shared" si="124"/>
        <v>2458217.359468</v>
      </c>
      <c r="D193" s="93">
        <f t="shared" si="125"/>
        <v>11.043876605899337</v>
      </c>
      <c r="E193" s="97">
        <f t="shared" si="126"/>
        <v>2.0016415603512736E-2</v>
      </c>
      <c r="F193" s="97"/>
      <c r="G193" s="98">
        <f t="shared" si="127"/>
        <v>12.036398584629564</v>
      </c>
      <c r="H193" s="97">
        <f t="shared" si="128"/>
        <v>2.0016415603512736E-2</v>
      </c>
      <c r="I193" s="72"/>
      <c r="J193" s="99">
        <f t="shared" si="129"/>
        <v>6</v>
      </c>
      <c r="K193" s="72"/>
      <c r="L193" s="16">
        <v>2458217.359468</v>
      </c>
      <c r="M193" s="17">
        <v>-11.3507817834157</v>
      </c>
      <c r="N193" s="17">
        <v>-10.255777957972199</v>
      </c>
      <c r="O193" s="17">
        <v>-12.1148688937212</v>
      </c>
      <c r="P193" s="17">
        <v>-11.029572689974399</v>
      </c>
      <c r="Q193" s="17">
        <v>-10.387201577976301</v>
      </c>
      <c r="R193" s="17">
        <v>-11.817870116916</v>
      </c>
      <c r="S193" s="17">
        <v>-9.9718568123207891</v>
      </c>
      <c r="T193" s="17">
        <v>-9.8232923772553296</v>
      </c>
      <c r="U193" s="17"/>
      <c r="V193" s="17"/>
      <c r="W193" s="17"/>
      <c r="X193" s="70">
        <f t="shared" si="112"/>
        <v>2458217.359468</v>
      </c>
      <c r="Y193" s="17">
        <v>-11.1713019415961</v>
      </c>
      <c r="Z193" s="17">
        <v>-9.7385464982532604</v>
      </c>
      <c r="AA193" s="17">
        <v>-11.7151036930939</v>
      </c>
      <c r="AB193" s="17">
        <v>-10.6404039879962</v>
      </c>
      <c r="AC193" s="17">
        <v>-9.8852141313833197</v>
      </c>
      <c r="AD193" s="17">
        <v>-11.304411939732301</v>
      </c>
      <c r="AE193" s="17">
        <v>-9.3725680022368092</v>
      </c>
      <c r="AF193" s="17">
        <v>-9.5129093235891506</v>
      </c>
      <c r="AG193" s="17"/>
      <c r="AH193" s="17"/>
      <c r="AI193" s="18"/>
      <c r="AJ193" s="70">
        <f t="shared" si="130"/>
        <v>2458217.359468</v>
      </c>
      <c r="AK193" s="17">
        <v>-10.329977809905399</v>
      </c>
      <c r="AL193" s="17">
        <v>-9.5939707577164608</v>
      </c>
      <c r="AM193" s="17">
        <v>-11.3124488494838</v>
      </c>
      <c r="AN193" s="17">
        <v>-10.1869549346073</v>
      </c>
      <c r="AO193" s="17">
        <v>-9.7225881296030305</v>
      </c>
      <c r="AP193" s="17">
        <v>-11.1100865377703</v>
      </c>
      <c r="AQ193" s="17">
        <v>-9.2925337509546502</v>
      </c>
      <c r="AR193" s="17">
        <v>-8.9015080272744598</v>
      </c>
      <c r="AS193" s="17"/>
      <c r="AT193" s="17"/>
      <c r="AU193" s="18"/>
      <c r="AV193" s="72"/>
      <c r="AW193" s="72"/>
      <c r="AX193" s="100">
        <f t="shared" si="113"/>
        <v>33228.047464355681</v>
      </c>
      <c r="AY193" s="100">
        <f t="shared" si="114"/>
        <v>13319.748683685768</v>
      </c>
      <c r="AZ193" s="100">
        <f t="shared" si="115"/>
        <v>71319.355260311306</v>
      </c>
      <c r="BA193" s="100">
        <f t="shared" si="116"/>
        <v>26067.388899528669</v>
      </c>
      <c r="BB193" s="100">
        <f t="shared" si="117"/>
        <v>15002.180814557734</v>
      </c>
      <c r="BC193" s="100">
        <f t="shared" si="118"/>
        <v>55735.013399317497</v>
      </c>
      <c r="BD193" s="100">
        <f t="shared" si="119"/>
        <v>10315.148160700255</v>
      </c>
      <c r="BE193" s="100">
        <f t="shared" si="120"/>
        <v>8403.687063214049</v>
      </c>
      <c r="BF193" s="100" t="str">
        <f t="shared" si="121"/>
        <v/>
      </c>
      <c r="BG193" s="100" t="str">
        <f t="shared" si="122"/>
        <v/>
      </c>
      <c r="BH193" s="100" t="str">
        <f t="shared" si="123"/>
        <v/>
      </c>
      <c r="BI193" s="72"/>
      <c r="BJ193" s="72"/>
      <c r="BK193" s="72">
        <f t="shared" si="131"/>
        <v>-11.303762055395861</v>
      </c>
      <c r="BL193" s="72">
        <f t="shared" si="132"/>
        <v>-10.311240076665634</v>
      </c>
      <c r="BM193" s="72">
        <f t="shared" si="133"/>
        <v>-12.133018521053767</v>
      </c>
      <c r="BN193" s="72">
        <f t="shared" si="134"/>
        <v>-11.040243828082053</v>
      </c>
      <c r="BO193" s="72">
        <f t="shared" si="135"/>
        <v>-10.440385988786819</v>
      </c>
      <c r="BP193" s="72">
        <f t="shared" si="136"/>
        <v>-11.865320274683917</v>
      </c>
      <c r="BQ193" s="72">
        <f t="shared" si="137"/>
        <v>-10.033688675758976</v>
      </c>
      <c r="BR193" s="72">
        <f t="shared" si="138"/>
        <v>-9.8111746794056636</v>
      </c>
      <c r="BS193" s="72" t="str">
        <f t="shared" si="139"/>
        <v/>
      </c>
      <c r="BT193" s="72" t="str">
        <f t="shared" si="140"/>
        <v/>
      </c>
      <c r="BU193" s="72" t="str">
        <f t="shared" si="141"/>
        <v/>
      </c>
      <c r="BV193" s="72"/>
      <c r="BW193" s="72"/>
      <c r="BX193" s="97">
        <f t="shared" si="142"/>
        <v>11.043876605899337</v>
      </c>
      <c r="BY193" s="97">
        <f t="shared" si="143"/>
        <v>2.0016415603512736E-2</v>
      </c>
      <c r="BZ193" s="97">
        <f t="shared" si="144"/>
        <v>11.019256465657906</v>
      </c>
      <c r="CA193" s="97">
        <f t="shared" si="145"/>
        <v>11.048481772686191</v>
      </c>
      <c r="CB193" s="97">
        <f t="shared" si="146"/>
        <v>11.041623933390957</v>
      </c>
      <c r="CC193" s="97">
        <f t="shared" si="147"/>
        <v>11.029558219288056</v>
      </c>
      <c r="CD193" s="97">
        <f t="shared" si="148"/>
        <v>11.077926620363115</v>
      </c>
      <c r="CE193" s="97">
        <f t="shared" si="149"/>
        <v>11.046412624009802</v>
      </c>
      <c r="CF193" s="97" t="str">
        <f t="shared" si="150"/>
        <v/>
      </c>
      <c r="CG193" s="97" t="str">
        <f t="shared" si="151"/>
        <v/>
      </c>
      <c r="CH193" s="97" t="str">
        <f t="shared" si="152"/>
        <v/>
      </c>
      <c r="CI193" s="72"/>
      <c r="CJ193" s="72"/>
      <c r="CK193" s="97">
        <f t="shared" si="153"/>
        <v>12.036398584629564</v>
      </c>
      <c r="CL193" s="97">
        <f t="shared" si="154"/>
        <v>2.0016415603512736E-2</v>
      </c>
      <c r="CM193" s="72">
        <f t="shared" si="155"/>
        <v>12.011778444388133</v>
      </c>
      <c r="CN193" s="72">
        <f t="shared" si="156"/>
        <v>12.041003751416419</v>
      </c>
      <c r="CO193" s="72">
        <f t="shared" si="157"/>
        <v>12.034145912121184</v>
      </c>
      <c r="CP193" s="72">
        <f t="shared" si="158"/>
        <v>12.022080198018283</v>
      </c>
      <c r="CQ193" s="72">
        <f t="shared" si="159"/>
        <v>12.070448599093343</v>
      </c>
      <c r="CR193" s="72">
        <f t="shared" si="160"/>
        <v>12.03893460274003</v>
      </c>
      <c r="CS193" s="72" t="str">
        <f t="shared" si="161"/>
        <v/>
      </c>
      <c r="CT193" s="72" t="str">
        <f t="shared" si="162"/>
        <v/>
      </c>
      <c r="CU193" s="72" t="str">
        <f t="shared" si="163"/>
        <v/>
      </c>
    </row>
    <row r="194" spans="1:99" x14ac:dyDescent="0.2">
      <c r="A194" s="74">
        <v>159</v>
      </c>
      <c r="B194" s="79">
        <f>IF(AND($B$3&lt;&gt;"",$C$3&lt;&gt;"",$B$4&lt;&gt;"",$C$4&lt;&gt;"",L194&lt;&gt;""),AirMass($B$3,$C$3,$B$4,$C$4,L194),"")</f>
        <v>1.0869097295690806</v>
      </c>
      <c r="C194" s="81">
        <f t="shared" si="124"/>
        <v>2458217.3599649998</v>
      </c>
      <c r="D194" s="93">
        <f t="shared" si="125"/>
        <v>11.052211359511114</v>
      </c>
      <c r="E194" s="97">
        <f t="shared" si="126"/>
        <v>1.1574634460683854E-2</v>
      </c>
      <c r="F194" s="97"/>
      <c r="G194" s="98">
        <f t="shared" si="127"/>
        <v>11.987647056521554</v>
      </c>
      <c r="H194" s="97">
        <f t="shared" si="128"/>
        <v>1.1574634460683854E-2</v>
      </c>
      <c r="I194" s="72"/>
      <c r="J194" s="99">
        <f t="shared" si="129"/>
        <v>6</v>
      </c>
      <c r="K194" s="72"/>
      <c r="L194" s="16">
        <v>2458217.3599649998</v>
      </c>
      <c r="M194" s="17">
        <v>-11.3181261464642</v>
      </c>
      <c r="N194" s="17">
        <v>-10.269795381134101</v>
      </c>
      <c r="O194" s="17">
        <v>-12.097518485110401</v>
      </c>
      <c r="P194" s="17">
        <v>-11.000759941453</v>
      </c>
      <c r="Q194" s="17">
        <v>-10.351830522805599</v>
      </c>
      <c r="R194" s="17">
        <v>-11.8048464054303</v>
      </c>
      <c r="S194" s="17">
        <v>-9.9246073815554503</v>
      </c>
      <c r="T194" s="17">
        <v>-9.7946577223404194</v>
      </c>
      <c r="U194" s="17"/>
      <c r="V194" s="17"/>
      <c r="W194" s="17"/>
      <c r="X194" s="70">
        <f t="shared" si="112"/>
        <v>2458217.3599649998</v>
      </c>
      <c r="Y194" s="17">
        <v>-11.2019300303292</v>
      </c>
      <c r="Z194" s="17">
        <v>-9.70247920082398</v>
      </c>
      <c r="AA194" s="17">
        <v>-11.719149387214401</v>
      </c>
      <c r="AB194" s="17">
        <v>-10.630957617223601</v>
      </c>
      <c r="AC194" s="17">
        <v>-9.7795912389874005</v>
      </c>
      <c r="AD194" s="17">
        <v>-11.2951327001993</v>
      </c>
      <c r="AE194" s="17">
        <v>-9.4397394103809908</v>
      </c>
      <c r="AF194" s="17">
        <v>-9.5413581221702906</v>
      </c>
      <c r="AG194" s="17"/>
      <c r="AH194" s="17"/>
      <c r="AI194" s="18"/>
      <c r="AJ194" s="70">
        <f t="shared" si="130"/>
        <v>2458217.3599649998</v>
      </c>
      <c r="AK194" s="17">
        <v>-10.362581271833699</v>
      </c>
      <c r="AL194" s="17">
        <v>-9.62029734643402</v>
      </c>
      <c r="AM194" s="17">
        <v>-11.283699243538701</v>
      </c>
      <c r="AN194" s="17">
        <v>-10.160068062755901</v>
      </c>
      <c r="AO194" s="17">
        <v>-9.67566718162489</v>
      </c>
      <c r="AP194" s="17">
        <v>-11.1092288978928</v>
      </c>
      <c r="AQ194" s="17">
        <v>-9.3117281877962892</v>
      </c>
      <c r="AR194" s="17">
        <v>-9.0005502816318792</v>
      </c>
      <c r="AS194" s="17"/>
      <c r="AT194" s="17"/>
      <c r="AU194" s="18"/>
      <c r="AV194" s="72"/>
      <c r="AW194" s="72"/>
      <c r="AX194" s="100">
        <f t="shared" si="113"/>
        <v>32166.10884495201</v>
      </c>
      <c r="AY194" s="100">
        <f t="shared" si="114"/>
        <v>13590.149942007114</v>
      </c>
      <c r="AZ194" s="100">
        <f t="shared" si="115"/>
        <v>69887.582778268479</v>
      </c>
      <c r="BA194" s="100">
        <f t="shared" si="116"/>
        <v>25328.359009591644</v>
      </c>
      <c r="BB194" s="100">
        <f t="shared" si="117"/>
        <v>14604.379079653829</v>
      </c>
      <c r="BC194" s="100">
        <f t="shared" si="118"/>
        <v>55148.161489312573</v>
      </c>
      <c r="BD194" s="100">
        <f t="shared" si="119"/>
        <v>9858.9400692636482</v>
      </c>
      <c r="BE194" s="100">
        <f t="shared" si="120"/>
        <v>8261.2733137225769</v>
      </c>
      <c r="BF194" s="100" t="str">
        <f t="shared" si="121"/>
        <v/>
      </c>
      <c r="BG194" s="100" t="str">
        <f t="shared" si="122"/>
        <v/>
      </c>
      <c r="BH194" s="100" t="str">
        <f t="shared" si="123"/>
        <v/>
      </c>
      <c r="BI194" s="72"/>
      <c r="BJ194" s="72"/>
      <c r="BK194" s="72">
        <f t="shared" si="131"/>
        <v>-11.268496317985727</v>
      </c>
      <c r="BL194" s="72">
        <f t="shared" si="132"/>
        <v>-10.333060620975287</v>
      </c>
      <c r="BM194" s="72">
        <f t="shared" si="133"/>
        <v>-12.111000049166607</v>
      </c>
      <c r="BN194" s="72">
        <f t="shared" si="134"/>
        <v>-11.009017633362546</v>
      </c>
      <c r="BO194" s="72">
        <f t="shared" si="135"/>
        <v>-10.411207743052689</v>
      </c>
      <c r="BP194" s="72">
        <f t="shared" si="136"/>
        <v>-11.853827596638817</v>
      </c>
      <c r="BQ194" s="72">
        <f t="shared" si="137"/>
        <v>-9.9845755665584974</v>
      </c>
      <c r="BR194" s="72">
        <f t="shared" si="138"/>
        <v>-9.7926174762018992</v>
      </c>
      <c r="BS194" s="72" t="str">
        <f t="shared" si="139"/>
        <v/>
      </c>
      <c r="BT194" s="72" t="str">
        <f t="shared" si="140"/>
        <v/>
      </c>
      <c r="BU194" s="72" t="str">
        <f t="shared" si="141"/>
        <v/>
      </c>
      <c r="BV194" s="72"/>
      <c r="BW194" s="72"/>
      <c r="BX194" s="97">
        <f t="shared" si="142"/>
        <v>11.052211359511114</v>
      </c>
      <c r="BY194" s="97">
        <f t="shared" si="143"/>
        <v>1.1574634460683854E-2</v>
      </c>
      <c r="BZ194" s="97">
        <f t="shared" si="144"/>
        <v>11.03250373118088</v>
      </c>
      <c r="CA194" s="97">
        <f t="shared" si="145"/>
        <v>11.052521315376818</v>
      </c>
      <c r="CB194" s="97">
        <f t="shared" si="146"/>
        <v>11.047711425066961</v>
      </c>
      <c r="CC194" s="97">
        <f t="shared" si="147"/>
        <v>11.05333127865309</v>
      </c>
      <c r="CD194" s="97">
        <f t="shared" si="148"/>
        <v>11.064079248572771</v>
      </c>
      <c r="CE194" s="97">
        <f t="shared" si="149"/>
        <v>11.063121158216171</v>
      </c>
      <c r="CF194" s="97" t="str">
        <f t="shared" si="150"/>
        <v/>
      </c>
      <c r="CG194" s="97" t="str">
        <f t="shared" si="151"/>
        <v/>
      </c>
      <c r="CH194" s="97" t="str">
        <f t="shared" si="152"/>
        <v/>
      </c>
      <c r="CI194" s="72"/>
      <c r="CJ194" s="72"/>
      <c r="CK194" s="97">
        <f t="shared" si="153"/>
        <v>11.987647056521554</v>
      </c>
      <c r="CL194" s="97">
        <f t="shared" si="154"/>
        <v>1.1574634460683854E-2</v>
      </c>
      <c r="CM194" s="72">
        <f t="shared" si="155"/>
        <v>11.96793942819132</v>
      </c>
      <c r="CN194" s="72">
        <f t="shared" si="156"/>
        <v>11.987957012387259</v>
      </c>
      <c r="CO194" s="72">
        <f t="shared" si="157"/>
        <v>11.983147122077401</v>
      </c>
      <c r="CP194" s="72">
        <f t="shared" si="158"/>
        <v>11.98876697566353</v>
      </c>
      <c r="CQ194" s="72">
        <f t="shared" si="159"/>
        <v>11.999514945583211</v>
      </c>
      <c r="CR194" s="72">
        <f t="shared" si="160"/>
        <v>11.998556855226612</v>
      </c>
      <c r="CS194" s="72" t="str">
        <f t="shared" si="161"/>
        <v/>
      </c>
      <c r="CT194" s="72" t="str">
        <f t="shared" si="162"/>
        <v/>
      </c>
      <c r="CU194" s="72" t="str">
        <f t="shared" si="163"/>
        <v/>
      </c>
    </row>
    <row r="195" spans="1:99" x14ac:dyDescent="0.2">
      <c r="A195" s="74">
        <v>160</v>
      </c>
      <c r="B195" s="79">
        <f>IF(AND($B$3&lt;&gt;"",$C$3&lt;&gt;"",$B$4&lt;&gt;"",$C$4&lt;&gt;"",L195&lt;&gt;""),AirMass($B$3,$C$3,$B$4,$C$4,L195),"")</f>
        <v>1.0878353074882026</v>
      </c>
      <c r="C195" s="81">
        <f t="shared" si="124"/>
        <v>2458217.3604629999</v>
      </c>
      <c r="D195" s="93">
        <f t="shared" si="125"/>
        <v>11.058754102625192</v>
      </c>
      <c r="E195" s="97">
        <f t="shared" si="126"/>
        <v>3.2493965541125061E-2</v>
      </c>
      <c r="F195" s="97"/>
      <c r="G195" s="98">
        <f t="shared" si="127"/>
        <v>12.012909891091772</v>
      </c>
      <c r="H195" s="97">
        <f t="shared" si="128"/>
        <v>3.2493965541125061E-2</v>
      </c>
      <c r="I195" s="72"/>
      <c r="J195" s="99">
        <f t="shared" si="129"/>
        <v>6</v>
      </c>
      <c r="K195" s="72"/>
      <c r="L195" s="16">
        <v>2458217.3604629999</v>
      </c>
      <c r="M195" s="17">
        <v>-11.336191653091401</v>
      </c>
      <c r="N195" s="17">
        <v>-10.256029051741301</v>
      </c>
      <c r="O195" s="17">
        <v>-12.111184835314999</v>
      </c>
      <c r="P195" s="17">
        <v>-10.9912995525867</v>
      </c>
      <c r="Q195" s="17">
        <v>-10.369518492361699</v>
      </c>
      <c r="R195" s="17">
        <v>-11.826429783143</v>
      </c>
      <c r="S195" s="17">
        <v>-9.9312021210333601</v>
      </c>
      <c r="T195" s="17">
        <v>-9.8394745007660696</v>
      </c>
      <c r="U195" s="17"/>
      <c r="V195" s="17"/>
      <c r="W195" s="17"/>
      <c r="X195" s="70">
        <f t="shared" si="112"/>
        <v>2458217.3604629999</v>
      </c>
      <c r="Y195" s="17">
        <v>-11.199101583971</v>
      </c>
      <c r="Z195" s="17">
        <v>-9.7366865501154294</v>
      </c>
      <c r="AA195" s="17">
        <v>-11.731702314386199</v>
      </c>
      <c r="AB195" s="17">
        <v>-10.691915738964299</v>
      </c>
      <c r="AC195" s="17">
        <v>-9.7793279305136398</v>
      </c>
      <c r="AD195" s="17">
        <v>-11.285134145960001</v>
      </c>
      <c r="AE195" s="17">
        <v>-9.3100514320552392</v>
      </c>
      <c r="AF195" s="17">
        <v>-9.5255802290833191</v>
      </c>
      <c r="AG195" s="17"/>
      <c r="AH195" s="17"/>
      <c r="AI195" s="18"/>
      <c r="AJ195" s="70">
        <f t="shared" si="130"/>
        <v>2458217.3604629999</v>
      </c>
      <c r="AK195" s="17">
        <v>-10.292056094449901</v>
      </c>
      <c r="AL195" s="17">
        <v>-9.6670859317135704</v>
      </c>
      <c r="AM195" s="17">
        <v>-11.2841807185518</v>
      </c>
      <c r="AN195" s="17">
        <v>-10.100107073269699</v>
      </c>
      <c r="AO195" s="17">
        <v>-9.7183685526639003</v>
      </c>
      <c r="AP195" s="17">
        <v>-11.090472491076801</v>
      </c>
      <c r="AQ195" s="17">
        <v>-9.2717124858871909</v>
      </c>
      <c r="AR195" s="17">
        <v>-9.0672756583095495</v>
      </c>
      <c r="AS195" s="17"/>
      <c r="AT195" s="17"/>
      <c r="AU195" s="18"/>
      <c r="AV195" s="72"/>
      <c r="AW195" s="72"/>
      <c r="AX195" s="100">
        <f t="shared" si="113"/>
        <v>32462.020099059406</v>
      </c>
      <c r="AY195" s="100">
        <f t="shared" si="114"/>
        <v>13480.724302395345</v>
      </c>
      <c r="AZ195" s="100">
        <f t="shared" si="115"/>
        <v>70653.656467855704</v>
      </c>
      <c r="BA195" s="100">
        <f t="shared" si="116"/>
        <v>24702.575627480343</v>
      </c>
      <c r="BB195" s="100">
        <f t="shared" si="117"/>
        <v>14928.336247407618</v>
      </c>
      <c r="BC195" s="100">
        <f t="shared" si="118"/>
        <v>56112.601326123011</v>
      </c>
      <c r="BD195" s="100">
        <f t="shared" si="119"/>
        <v>9987.5289683192877</v>
      </c>
      <c r="BE195" s="100">
        <f t="shared" si="120"/>
        <v>8710.7661942511731</v>
      </c>
      <c r="BF195" s="100" t="str">
        <f t="shared" si="121"/>
        <v/>
      </c>
      <c r="BG195" s="100" t="str">
        <f t="shared" si="122"/>
        <v/>
      </c>
      <c r="BH195" s="100" t="str">
        <f t="shared" si="123"/>
        <v/>
      </c>
      <c r="BI195" s="72"/>
      <c r="BJ195" s="72"/>
      <c r="BK195" s="72">
        <f t="shared" si="131"/>
        <v>-11.278438855775459</v>
      </c>
      <c r="BL195" s="72">
        <f t="shared" si="132"/>
        <v>-10.32428306730888</v>
      </c>
      <c r="BM195" s="72">
        <f t="shared" si="133"/>
        <v>-12.122836605932839</v>
      </c>
      <c r="BN195" s="72">
        <f t="shared" si="134"/>
        <v>-10.981855593927039</v>
      </c>
      <c r="BO195" s="72">
        <f t="shared" si="135"/>
        <v>-10.43502852151736</v>
      </c>
      <c r="BP195" s="72">
        <f t="shared" si="136"/>
        <v>-11.872651006609543</v>
      </c>
      <c r="BQ195" s="72">
        <f t="shared" si="137"/>
        <v>-9.9986451299322709</v>
      </c>
      <c r="BR195" s="72">
        <f t="shared" si="138"/>
        <v>-9.8501408924848572</v>
      </c>
      <c r="BS195" s="72" t="str">
        <f t="shared" si="139"/>
        <v/>
      </c>
      <c r="BT195" s="72" t="str">
        <f t="shared" si="140"/>
        <v/>
      </c>
      <c r="BU195" s="72" t="str">
        <f t="shared" si="141"/>
        <v/>
      </c>
      <c r="BV195" s="72"/>
      <c r="BW195" s="72"/>
      <c r="BX195" s="97">
        <f t="shared" si="142"/>
        <v>11.058754102625192</v>
      </c>
      <c r="BY195" s="97">
        <f t="shared" si="143"/>
        <v>3.2493965541125061E-2</v>
      </c>
      <c r="BZ195" s="97">
        <f t="shared" si="144"/>
        <v>11.03439775015738</v>
      </c>
      <c r="CA195" s="97">
        <f t="shared" si="145"/>
        <v>11.015416738151579</v>
      </c>
      <c r="CB195" s="97">
        <f t="shared" si="146"/>
        <v>11.0615896657419</v>
      </c>
      <c r="CC195" s="97">
        <f t="shared" si="147"/>
        <v>11.062212150834084</v>
      </c>
      <c r="CD195" s="97">
        <f t="shared" si="148"/>
        <v>11.068206274156813</v>
      </c>
      <c r="CE195" s="97">
        <f t="shared" si="149"/>
        <v>11.110702036709398</v>
      </c>
      <c r="CF195" s="97" t="str">
        <f t="shared" si="150"/>
        <v/>
      </c>
      <c r="CG195" s="97" t="str">
        <f t="shared" si="151"/>
        <v/>
      </c>
      <c r="CH195" s="97" t="str">
        <f t="shared" si="152"/>
        <v/>
      </c>
      <c r="CI195" s="72"/>
      <c r="CJ195" s="72"/>
      <c r="CK195" s="97">
        <f t="shared" si="153"/>
        <v>12.012909891091772</v>
      </c>
      <c r="CL195" s="97">
        <f t="shared" si="154"/>
        <v>3.2493965541125061E-2</v>
      </c>
      <c r="CM195" s="72">
        <f t="shared" si="155"/>
        <v>11.988553538623959</v>
      </c>
      <c r="CN195" s="72">
        <f t="shared" si="156"/>
        <v>11.969572526618158</v>
      </c>
      <c r="CO195" s="72">
        <f t="shared" si="157"/>
        <v>12.01574545420848</v>
      </c>
      <c r="CP195" s="72">
        <f t="shared" si="158"/>
        <v>12.016367939300663</v>
      </c>
      <c r="CQ195" s="72">
        <f t="shared" si="159"/>
        <v>12.022362062623392</v>
      </c>
      <c r="CR195" s="72">
        <f t="shared" si="160"/>
        <v>12.064857825175977</v>
      </c>
      <c r="CS195" s="72" t="str">
        <f t="shared" si="161"/>
        <v/>
      </c>
      <c r="CT195" s="72" t="str">
        <f t="shared" si="162"/>
        <v/>
      </c>
      <c r="CU195" s="72" t="str">
        <f t="shared" si="163"/>
        <v/>
      </c>
    </row>
    <row r="196" spans="1:99" x14ac:dyDescent="0.2">
      <c r="A196" s="74">
        <v>161</v>
      </c>
      <c r="B196" s="79">
        <f>IF(AND($B$3&lt;&gt;"",$C$3&lt;&gt;"",$B$4&lt;&gt;"",$C$4&lt;&gt;"",L196&lt;&gt;""),AirMass($B$3,$C$3,$B$4,$C$4,L196),"")</f>
        <v>1.0887669128914881</v>
      </c>
      <c r="C196" s="81">
        <f t="shared" si="124"/>
        <v>2458217.360961</v>
      </c>
      <c r="D196" s="93">
        <f t="shared" si="125"/>
        <v>11.028875981458178</v>
      </c>
      <c r="E196" s="97">
        <f t="shared" si="126"/>
        <v>4.1810287538888671E-2</v>
      </c>
      <c r="F196" s="97"/>
      <c r="G196" s="98">
        <f t="shared" si="127"/>
        <v>12.029134980960157</v>
      </c>
      <c r="H196" s="97">
        <f t="shared" si="128"/>
        <v>4.1810287538888671E-2</v>
      </c>
      <c r="I196" s="72"/>
      <c r="J196" s="99">
        <f t="shared" si="129"/>
        <v>6</v>
      </c>
      <c r="K196" s="72"/>
      <c r="L196" s="16">
        <v>2458217.360961</v>
      </c>
      <c r="M196" s="17">
        <v>-11.3553555777988</v>
      </c>
      <c r="N196" s="17">
        <v>-10.238727309834699</v>
      </c>
      <c r="O196" s="17">
        <v>-12.098970475271599</v>
      </c>
      <c r="P196" s="17">
        <v>-10.976456055489001</v>
      </c>
      <c r="Q196" s="17">
        <v>-10.386067381657099</v>
      </c>
      <c r="R196" s="17">
        <v>-11.8064203774167</v>
      </c>
      <c r="S196" s="17">
        <v>-9.9301110629105906</v>
      </c>
      <c r="T196" s="17">
        <v>-9.8551378197336899</v>
      </c>
      <c r="U196" s="17"/>
      <c r="V196" s="17"/>
      <c r="W196" s="17"/>
      <c r="X196" s="70">
        <f t="shared" si="112"/>
        <v>2458217.360961</v>
      </c>
      <c r="Y196" s="17">
        <v>-11.2132745457378</v>
      </c>
      <c r="Z196" s="17">
        <v>-9.7275930884357802</v>
      </c>
      <c r="AA196" s="17">
        <v>-11.7355736592068</v>
      </c>
      <c r="AB196" s="17">
        <v>-10.6559982814882</v>
      </c>
      <c r="AC196" s="17">
        <v>-9.9279647995567597</v>
      </c>
      <c r="AD196" s="17">
        <v>-11.3089687701871</v>
      </c>
      <c r="AE196" s="17">
        <v>-9.4641398395999001</v>
      </c>
      <c r="AF196" s="17">
        <v>-9.5289608259197696</v>
      </c>
      <c r="AG196" s="17"/>
      <c r="AH196" s="17"/>
      <c r="AI196" s="18"/>
      <c r="AJ196" s="70">
        <f t="shared" si="130"/>
        <v>2458217.360961</v>
      </c>
      <c r="AK196" s="17">
        <v>-10.3336857352117</v>
      </c>
      <c r="AL196" s="17">
        <v>-9.6224101425639503</v>
      </c>
      <c r="AM196" s="17">
        <v>-11.2617481006506</v>
      </c>
      <c r="AN196" s="17">
        <v>-10.155419618724199</v>
      </c>
      <c r="AO196" s="17">
        <v>-9.7382800611894709</v>
      </c>
      <c r="AP196" s="17">
        <v>-11.072621278639801</v>
      </c>
      <c r="AQ196" s="17">
        <v>-9.2748475363660301</v>
      </c>
      <c r="AR196" s="17">
        <v>-9.0840794630938806</v>
      </c>
      <c r="AS196" s="17"/>
      <c r="AT196" s="17"/>
      <c r="AU196" s="18"/>
      <c r="AV196" s="72"/>
      <c r="AW196" s="72"/>
      <c r="AX196" s="100">
        <f t="shared" si="113"/>
        <v>33158.437599334917</v>
      </c>
      <c r="AY196" s="100">
        <f t="shared" si="114"/>
        <v>13197.463177157084</v>
      </c>
      <c r="AZ196" s="100">
        <f t="shared" si="115"/>
        <v>69620.274009130269</v>
      </c>
      <c r="BA196" s="100">
        <f t="shared" si="116"/>
        <v>24672.71688925018</v>
      </c>
      <c r="BB196" s="100">
        <f t="shared" si="117"/>
        <v>14951.784389049495</v>
      </c>
      <c r="BC196" s="100">
        <f t="shared" si="118"/>
        <v>54841.799669836575</v>
      </c>
      <c r="BD196" s="100">
        <f t="shared" si="119"/>
        <v>9821.8671865624801</v>
      </c>
      <c r="BE196" s="100">
        <f t="shared" si="120"/>
        <v>8853.5047234823996</v>
      </c>
      <c r="BF196" s="100" t="str">
        <f t="shared" si="121"/>
        <v/>
      </c>
      <c r="BG196" s="100" t="str">
        <f t="shared" si="122"/>
        <v/>
      </c>
      <c r="BH196" s="100" t="str">
        <f t="shared" si="123"/>
        <v/>
      </c>
      <c r="BI196" s="72"/>
      <c r="BJ196" s="72"/>
      <c r="BK196" s="72">
        <f t="shared" si="131"/>
        <v>-11.301485146826673</v>
      </c>
      <c r="BL196" s="72">
        <f t="shared" si="132"/>
        <v>-10.301226147324696</v>
      </c>
      <c r="BM196" s="72">
        <f t="shared" si="133"/>
        <v>-12.106839320583081</v>
      </c>
      <c r="BN196" s="72">
        <f t="shared" si="134"/>
        <v>-10.980542438483322</v>
      </c>
      <c r="BO196" s="72">
        <f t="shared" si="135"/>
        <v>-10.436732564272111</v>
      </c>
      <c r="BP196" s="72">
        <f t="shared" si="136"/>
        <v>-11.847779245028143</v>
      </c>
      <c r="BQ196" s="72">
        <f t="shared" si="137"/>
        <v>-9.9804851430256605</v>
      </c>
      <c r="BR196" s="72">
        <f t="shared" si="138"/>
        <v>-9.8677880583167887</v>
      </c>
      <c r="BS196" s="72" t="str">
        <f t="shared" si="139"/>
        <v/>
      </c>
      <c r="BT196" s="72" t="str">
        <f t="shared" si="140"/>
        <v/>
      </c>
      <c r="BU196" s="72" t="str">
        <f t="shared" si="141"/>
        <v/>
      </c>
      <c r="BV196" s="72"/>
      <c r="BW196" s="72"/>
      <c r="BX196" s="97">
        <f t="shared" si="142"/>
        <v>11.028875981458178</v>
      </c>
      <c r="BY196" s="97">
        <f t="shared" si="143"/>
        <v>4.1810287538888671E-2</v>
      </c>
      <c r="BZ196" s="97">
        <f t="shared" si="144"/>
        <v>10.995354173756407</v>
      </c>
      <c r="CA196" s="97">
        <f t="shared" si="145"/>
        <v>10.991057291656649</v>
      </c>
      <c r="CB196" s="97">
        <f t="shared" si="146"/>
        <v>11.040247417445437</v>
      </c>
      <c r="CC196" s="97">
        <f t="shared" si="147"/>
        <v>11.01429409820147</v>
      </c>
      <c r="CD196" s="97">
        <f t="shared" si="148"/>
        <v>11.026999996198988</v>
      </c>
      <c r="CE196" s="97">
        <f t="shared" si="149"/>
        <v>11.105302911490115</v>
      </c>
      <c r="CF196" s="97" t="str">
        <f t="shared" si="150"/>
        <v/>
      </c>
      <c r="CG196" s="97" t="str">
        <f t="shared" si="151"/>
        <v/>
      </c>
      <c r="CH196" s="97" t="str">
        <f t="shared" si="152"/>
        <v/>
      </c>
      <c r="CI196" s="72"/>
      <c r="CJ196" s="72"/>
      <c r="CK196" s="97">
        <f t="shared" si="153"/>
        <v>12.029134980960157</v>
      </c>
      <c r="CL196" s="97">
        <f t="shared" si="154"/>
        <v>4.1810287538888671E-2</v>
      </c>
      <c r="CM196" s="72">
        <f t="shared" si="155"/>
        <v>11.995613173258384</v>
      </c>
      <c r="CN196" s="72">
        <f t="shared" si="156"/>
        <v>11.991316291158626</v>
      </c>
      <c r="CO196" s="72">
        <f t="shared" si="157"/>
        <v>12.040506416947414</v>
      </c>
      <c r="CP196" s="72">
        <f t="shared" si="158"/>
        <v>12.014553097703446</v>
      </c>
      <c r="CQ196" s="72">
        <f t="shared" si="159"/>
        <v>12.027258995700965</v>
      </c>
      <c r="CR196" s="72">
        <f t="shared" si="160"/>
        <v>12.105561910992092</v>
      </c>
      <c r="CS196" s="72" t="str">
        <f t="shared" si="161"/>
        <v/>
      </c>
      <c r="CT196" s="72" t="str">
        <f t="shared" si="162"/>
        <v/>
      </c>
      <c r="CU196" s="72" t="str">
        <f t="shared" si="163"/>
        <v/>
      </c>
    </row>
    <row r="197" spans="1:99" x14ac:dyDescent="0.2">
      <c r="A197" s="74">
        <v>162</v>
      </c>
      <c r="B197" s="79">
        <f>IF(AND($B$3&lt;&gt;"",$C$3&lt;&gt;"",$B$4&lt;&gt;"",$C$4&lt;&gt;"",L197&lt;&gt;""),AirMass($B$3,$C$3,$B$4,$C$4,L197),"")</f>
        <v>1.0897045634968134</v>
      </c>
      <c r="C197" s="81">
        <f t="shared" si="124"/>
        <v>2458217.3614579998</v>
      </c>
      <c r="D197" s="93">
        <f t="shared" si="125"/>
        <v>11.05144571029094</v>
      </c>
      <c r="E197" s="97">
        <f t="shared" si="126"/>
        <v>2.5998095498555612E-2</v>
      </c>
      <c r="F197" s="97"/>
      <c r="G197" s="98">
        <f t="shared" si="127"/>
        <v>12.028753942928473</v>
      </c>
      <c r="H197" s="97">
        <f t="shared" si="128"/>
        <v>2.5998095498555612E-2</v>
      </c>
      <c r="I197" s="72"/>
      <c r="J197" s="99">
        <f t="shared" si="129"/>
        <v>6</v>
      </c>
      <c r="K197" s="72"/>
      <c r="L197" s="16">
        <v>2458217.3614579998</v>
      </c>
      <c r="M197" s="17">
        <v>-11.3199012111715</v>
      </c>
      <c r="N197" s="17">
        <v>-10.2550887610002</v>
      </c>
      <c r="O197" s="17">
        <v>-12.105557792260401</v>
      </c>
      <c r="P197" s="17">
        <v>-11.0079467255908</v>
      </c>
      <c r="Q197" s="17">
        <v>-10.3788568358323</v>
      </c>
      <c r="R197" s="17">
        <v>-11.8020832354294</v>
      </c>
      <c r="S197" s="17">
        <v>-9.9477645515965598</v>
      </c>
      <c r="T197" s="17">
        <v>-9.8324072917813901</v>
      </c>
      <c r="U197" s="17"/>
      <c r="V197" s="17"/>
      <c r="W197" s="17"/>
      <c r="X197" s="70">
        <f t="shared" si="112"/>
        <v>2458217.3614579998</v>
      </c>
      <c r="Y197" s="17">
        <v>-11.1718017764079</v>
      </c>
      <c r="Z197" s="17">
        <v>-9.8353988329519897</v>
      </c>
      <c r="AA197" s="17">
        <v>-11.740322262251601</v>
      </c>
      <c r="AB197" s="17">
        <v>-10.615987944479899</v>
      </c>
      <c r="AC197" s="17">
        <v>-9.9193009362557607</v>
      </c>
      <c r="AD197" s="17">
        <v>-11.318052581992699</v>
      </c>
      <c r="AE197" s="17">
        <v>-9.4905370978729806</v>
      </c>
      <c r="AF197" s="17">
        <v>-9.5034017923020109</v>
      </c>
      <c r="AG197" s="17"/>
      <c r="AH197" s="17"/>
      <c r="AI197" s="18"/>
      <c r="AJ197" s="70">
        <f t="shared" si="130"/>
        <v>2458217.3614579998</v>
      </c>
      <c r="AK197" s="17">
        <v>-10.3776470376557</v>
      </c>
      <c r="AL197" s="17">
        <v>-9.6064164195795598</v>
      </c>
      <c r="AM197" s="17">
        <v>-11.280568407375201</v>
      </c>
      <c r="AN197" s="17">
        <v>-10.1035235728454</v>
      </c>
      <c r="AO197" s="17">
        <v>-9.6542682216834201</v>
      </c>
      <c r="AP197" s="17">
        <v>-11.0784919673233</v>
      </c>
      <c r="AQ197" s="17">
        <v>-9.2528900619279302</v>
      </c>
      <c r="AR197" s="17">
        <v>-9.0151164706037594</v>
      </c>
      <c r="AS197" s="17"/>
      <c r="AT197" s="17"/>
      <c r="AU197" s="18"/>
      <c r="AV197" s="72"/>
      <c r="AW197" s="72"/>
      <c r="AX197" s="100">
        <f t="shared" si="113"/>
        <v>32449.524469299024</v>
      </c>
      <c r="AY197" s="100">
        <f t="shared" si="114"/>
        <v>13191.222439392594</v>
      </c>
      <c r="AZ197" s="100">
        <f t="shared" si="115"/>
        <v>70178.87280685053</v>
      </c>
      <c r="BA197" s="100">
        <f t="shared" si="116"/>
        <v>25353.468923577402</v>
      </c>
      <c r="BB197" s="100">
        <f t="shared" si="117"/>
        <v>14682.480047070323</v>
      </c>
      <c r="BC197" s="100">
        <f t="shared" si="118"/>
        <v>54622.612868722252</v>
      </c>
      <c r="BD197" s="100">
        <f t="shared" si="119"/>
        <v>9912.3383349243304</v>
      </c>
      <c r="BE197" s="100">
        <f t="shared" si="120"/>
        <v>8616.4414433521852</v>
      </c>
      <c r="BF197" s="100" t="str">
        <f t="shared" si="121"/>
        <v/>
      </c>
      <c r="BG197" s="100" t="str">
        <f t="shared" si="122"/>
        <v/>
      </c>
      <c r="BH197" s="100" t="str">
        <f t="shared" si="123"/>
        <v/>
      </c>
      <c r="BI197" s="72"/>
      <c r="BJ197" s="72"/>
      <c r="BK197" s="72">
        <f t="shared" si="131"/>
        <v>-11.27802084206496</v>
      </c>
      <c r="BL197" s="72">
        <f t="shared" si="132"/>
        <v>-10.300712609427425</v>
      </c>
      <c r="BM197" s="72">
        <f t="shared" si="133"/>
        <v>-12.115515971051554</v>
      </c>
      <c r="BN197" s="72">
        <f t="shared" si="134"/>
        <v>-11.010093472417889</v>
      </c>
      <c r="BO197" s="72">
        <f t="shared" si="135"/>
        <v>-10.416998548314451</v>
      </c>
      <c r="BP197" s="72">
        <f t="shared" si="136"/>
        <v>-11.843431176864062</v>
      </c>
      <c r="BQ197" s="72">
        <f t="shared" si="137"/>
        <v>-9.9904402931665288</v>
      </c>
      <c r="BR197" s="72">
        <f t="shared" si="138"/>
        <v>-9.8383198523209039</v>
      </c>
      <c r="BS197" s="72" t="str">
        <f t="shared" si="139"/>
        <v/>
      </c>
      <c r="BT197" s="72" t="str">
        <f t="shared" si="140"/>
        <v/>
      </c>
      <c r="BU197" s="72" t="str">
        <f t="shared" si="141"/>
        <v/>
      </c>
      <c r="BV197" s="72"/>
      <c r="BW197" s="72"/>
      <c r="BX197" s="97">
        <f t="shared" si="142"/>
        <v>11.05144571029094</v>
      </c>
      <c r="BY197" s="97">
        <f t="shared" si="143"/>
        <v>2.5998095498555612E-2</v>
      </c>
      <c r="BZ197" s="97">
        <f t="shared" si="144"/>
        <v>11.027495128986594</v>
      </c>
      <c r="CA197" s="97">
        <f t="shared" si="145"/>
        <v>11.044072630352929</v>
      </c>
      <c r="CB197" s="97">
        <f t="shared" si="146"/>
        <v>11.043977706249491</v>
      </c>
      <c r="CC197" s="97">
        <f t="shared" si="147"/>
        <v>11.033410334799102</v>
      </c>
      <c r="CD197" s="97">
        <f t="shared" si="148"/>
        <v>11.06041945110157</v>
      </c>
      <c r="CE197" s="97">
        <f t="shared" si="149"/>
        <v>11.099299010255944</v>
      </c>
      <c r="CF197" s="97" t="str">
        <f t="shared" si="150"/>
        <v/>
      </c>
      <c r="CG197" s="97" t="str">
        <f t="shared" si="151"/>
        <v/>
      </c>
      <c r="CH197" s="97" t="str">
        <f t="shared" si="152"/>
        <v/>
      </c>
      <c r="CI197" s="72"/>
      <c r="CJ197" s="72"/>
      <c r="CK197" s="97">
        <f t="shared" si="153"/>
        <v>12.028753942928473</v>
      </c>
      <c r="CL197" s="97">
        <f t="shared" si="154"/>
        <v>2.5998095498555612E-2</v>
      </c>
      <c r="CM197" s="72">
        <f t="shared" si="155"/>
        <v>12.004803361624129</v>
      </c>
      <c r="CN197" s="72">
        <f t="shared" si="156"/>
        <v>12.021380862990464</v>
      </c>
      <c r="CO197" s="72">
        <f t="shared" si="157"/>
        <v>12.021285938887026</v>
      </c>
      <c r="CP197" s="72">
        <f t="shared" si="158"/>
        <v>12.010718567436637</v>
      </c>
      <c r="CQ197" s="72">
        <f t="shared" si="159"/>
        <v>12.037727683739105</v>
      </c>
      <c r="CR197" s="72">
        <f t="shared" si="160"/>
        <v>12.076607242893479</v>
      </c>
      <c r="CS197" s="72" t="str">
        <f t="shared" si="161"/>
        <v/>
      </c>
      <c r="CT197" s="72" t="str">
        <f t="shared" si="162"/>
        <v/>
      </c>
      <c r="CU197" s="72" t="str">
        <f t="shared" si="163"/>
        <v/>
      </c>
    </row>
    <row r="198" spans="1:99" x14ac:dyDescent="0.2">
      <c r="A198" s="74">
        <v>163</v>
      </c>
      <c r="B198" s="79">
        <f>IF(AND($B$3&lt;&gt;"",$C$3&lt;&gt;"",$B$4&lt;&gt;"",$C$4&lt;&gt;"",L198&lt;&gt;""),AirMass($B$3,$C$3,$B$4,$C$4,L198),"")</f>
        <v>1.0906482771555095</v>
      </c>
      <c r="C198" s="81">
        <f t="shared" si="124"/>
        <v>2458217.3619559999</v>
      </c>
      <c r="D198" s="93">
        <f t="shared" si="125"/>
        <v>11.074231913933955</v>
      </c>
      <c r="E198" s="97">
        <f t="shared" si="126"/>
        <v>2.1328639942679434E-2</v>
      </c>
      <c r="F198" s="97"/>
      <c r="G198" s="98">
        <f t="shared" si="127"/>
        <v>11.959975492470292</v>
      </c>
      <c r="H198" s="97">
        <f t="shared" si="128"/>
        <v>2.1328639942679434E-2</v>
      </c>
      <c r="I198" s="72"/>
      <c r="J198" s="99">
        <f t="shared" si="129"/>
        <v>6</v>
      </c>
      <c r="K198" s="72"/>
      <c r="L198" s="16">
        <v>2458217.3619559999</v>
      </c>
      <c r="M198" s="17">
        <v>-11.306691136750899</v>
      </c>
      <c r="N198" s="17">
        <v>-10.3046567349892</v>
      </c>
      <c r="O198" s="17">
        <v>-12.1053671239221</v>
      </c>
      <c r="P198" s="17">
        <v>-11.010577267490801</v>
      </c>
      <c r="Q198" s="17">
        <v>-10.4186959162121</v>
      </c>
      <c r="R198" s="17">
        <v>-11.8152373023241</v>
      </c>
      <c r="S198" s="17">
        <v>-9.9186476715743606</v>
      </c>
      <c r="T198" s="17">
        <v>-9.7565503366061996</v>
      </c>
      <c r="U198" s="17"/>
      <c r="V198" s="17"/>
      <c r="W198" s="17"/>
      <c r="X198" s="70">
        <f t="shared" si="112"/>
        <v>2458217.3619559999</v>
      </c>
      <c r="Y198" s="17">
        <v>-11.2104454563682</v>
      </c>
      <c r="Z198" s="17">
        <v>-9.6861521325111202</v>
      </c>
      <c r="AA198" s="17">
        <v>-11.7119571334642</v>
      </c>
      <c r="AB198" s="17">
        <v>-10.6857610545767</v>
      </c>
      <c r="AC198" s="17">
        <v>-9.8806381257325793</v>
      </c>
      <c r="AD198" s="17">
        <v>-11.2965098931687</v>
      </c>
      <c r="AE198" s="17">
        <v>-9.4289021621711804</v>
      </c>
      <c r="AF198" s="17">
        <v>-9.46610671666412</v>
      </c>
      <c r="AG198" s="17"/>
      <c r="AH198" s="17"/>
      <c r="AI198" s="18"/>
      <c r="AJ198" s="70">
        <f t="shared" si="130"/>
        <v>2458217.3619559999</v>
      </c>
      <c r="AK198" s="17">
        <v>-10.330928584882001</v>
      </c>
      <c r="AL198" s="17">
        <v>-9.6015740674426393</v>
      </c>
      <c r="AM198" s="17">
        <v>-11.2714512473457</v>
      </c>
      <c r="AN198" s="17">
        <v>-10.1908594009921</v>
      </c>
      <c r="AO198" s="17">
        <v>-9.6414515988249505</v>
      </c>
      <c r="AP198" s="17">
        <v>-11.0961621830828</v>
      </c>
      <c r="AQ198" s="17">
        <v>-9.2349947502448302</v>
      </c>
      <c r="AR198" s="17">
        <v>-8.9977531085813993</v>
      </c>
      <c r="AS198" s="17"/>
      <c r="AT198" s="17"/>
      <c r="AU198" s="18"/>
      <c r="AV198" s="72"/>
      <c r="AW198" s="72"/>
      <c r="AX198" s="100">
        <f t="shared" si="113"/>
        <v>31635.787406106636</v>
      </c>
      <c r="AY198" s="100">
        <f t="shared" si="114"/>
        <v>13992.045765919214</v>
      </c>
      <c r="AZ198" s="100">
        <f t="shared" si="115"/>
        <v>70333.868528681036</v>
      </c>
      <c r="BA198" s="100">
        <f t="shared" si="116"/>
        <v>25480.185819305581</v>
      </c>
      <c r="BB198" s="100">
        <f t="shared" si="117"/>
        <v>15249.370678139952</v>
      </c>
      <c r="BC198" s="100">
        <f t="shared" si="118"/>
        <v>55539.027227072394</v>
      </c>
      <c r="BD198" s="100">
        <f t="shared" si="119"/>
        <v>9702.3426816171886</v>
      </c>
      <c r="BE198" s="100">
        <f t="shared" si="120"/>
        <v>8059.9915788309063</v>
      </c>
      <c r="BF198" s="100" t="str">
        <f t="shared" si="121"/>
        <v/>
      </c>
      <c r="BG198" s="100" t="str">
        <f t="shared" si="122"/>
        <v/>
      </c>
      <c r="BH198" s="100" t="str">
        <f t="shared" si="123"/>
        <v/>
      </c>
      <c r="BI198" s="72"/>
      <c r="BJ198" s="72"/>
      <c r="BK198" s="72">
        <f t="shared" si="131"/>
        <v>-11.250446621001778</v>
      </c>
      <c r="BL198" s="72">
        <f t="shared" si="132"/>
        <v>-10.364703042465441</v>
      </c>
      <c r="BM198" s="72">
        <f t="shared" si="133"/>
        <v>-12.117911263228319</v>
      </c>
      <c r="BN198" s="72">
        <f t="shared" si="134"/>
        <v>-11.015506477133634</v>
      </c>
      <c r="BO198" s="72">
        <f t="shared" si="135"/>
        <v>-10.458129803198704</v>
      </c>
      <c r="BP198" s="72">
        <f t="shared" si="136"/>
        <v>-11.86149567189829</v>
      </c>
      <c r="BQ198" s="72">
        <f t="shared" si="137"/>
        <v>-9.9671915240314295</v>
      </c>
      <c r="BR198" s="72">
        <f t="shared" si="138"/>
        <v>-9.7658364701240234</v>
      </c>
      <c r="BS198" s="72" t="str">
        <f t="shared" si="139"/>
        <v/>
      </c>
      <c r="BT198" s="72" t="str">
        <f t="shared" si="140"/>
        <v/>
      </c>
      <c r="BU198" s="72" t="str">
        <f t="shared" si="141"/>
        <v/>
      </c>
      <c r="BV198" s="72"/>
      <c r="BW198" s="72"/>
      <c r="BX198" s="97">
        <f t="shared" si="142"/>
        <v>11.074231913933955</v>
      </c>
      <c r="BY198" s="97">
        <f t="shared" si="143"/>
        <v>2.1328639942679434E-2</v>
      </c>
      <c r="BZ198" s="97">
        <f t="shared" si="144"/>
        <v>11.05746464222654</v>
      </c>
      <c r="CA198" s="97">
        <f t="shared" si="145"/>
        <v>11.077059856131855</v>
      </c>
      <c r="CB198" s="97">
        <f t="shared" si="146"/>
        <v>11.112683182196925</v>
      </c>
      <c r="CC198" s="97">
        <f t="shared" si="147"/>
        <v>11.079049050896511</v>
      </c>
      <c r="CD198" s="97">
        <f t="shared" si="148"/>
        <v>11.064744903029652</v>
      </c>
      <c r="CE198" s="97">
        <f t="shared" si="149"/>
        <v>11.054389849122245</v>
      </c>
      <c r="CF198" s="97" t="str">
        <f t="shared" si="150"/>
        <v/>
      </c>
      <c r="CG198" s="97" t="str">
        <f t="shared" si="151"/>
        <v/>
      </c>
      <c r="CH198" s="97" t="str">
        <f t="shared" si="152"/>
        <v/>
      </c>
      <c r="CI198" s="72"/>
      <c r="CJ198" s="72"/>
      <c r="CK198" s="97">
        <f t="shared" si="153"/>
        <v>11.959975492470292</v>
      </c>
      <c r="CL198" s="97">
        <f t="shared" si="154"/>
        <v>2.1328639942679434E-2</v>
      </c>
      <c r="CM198" s="72">
        <f t="shared" si="155"/>
        <v>11.943208220762877</v>
      </c>
      <c r="CN198" s="72">
        <f t="shared" si="156"/>
        <v>11.962803434668192</v>
      </c>
      <c r="CO198" s="72">
        <f t="shared" si="157"/>
        <v>11.998426760733262</v>
      </c>
      <c r="CP198" s="72">
        <f t="shared" si="158"/>
        <v>11.964792629432848</v>
      </c>
      <c r="CQ198" s="72">
        <f t="shared" si="159"/>
        <v>11.950488481565989</v>
      </c>
      <c r="CR198" s="72">
        <f t="shared" si="160"/>
        <v>11.940133427658582</v>
      </c>
      <c r="CS198" s="72" t="str">
        <f t="shared" si="161"/>
        <v/>
      </c>
      <c r="CT198" s="72" t="str">
        <f t="shared" si="162"/>
        <v/>
      </c>
      <c r="CU198" s="72" t="str">
        <f t="shared" si="163"/>
        <v/>
      </c>
    </row>
    <row r="199" spans="1:99" x14ac:dyDescent="0.2">
      <c r="A199" s="74">
        <v>164</v>
      </c>
      <c r="B199" s="79">
        <f>IF(AND($B$3&lt;&gt;"",$C$3&lt;&gt;"",$B$4&lt;&gt;"",$C$4&lt;&gt;"",L199&lt;&gt;""),AirMass($B$3,$C$3,$B$4,$C$4,L199),"")</f>
        <v>1.0915980718530502</v>
      </c>
      <c r="C199" s="81">
        <f t="shared" si="124"/>
        <v>2458217.3624539999</v>
      </c>
      <c r="D199" s="93">
        <f t="shared" si="125"/>
        <v>11.066871815021413</v>
      </c>
      <c r="E199" s="97">
        <f t="shared" si="126"/>
        <v>2.9194858174735775E-2</v>
      </c>
      <c r="F199" s="97"/>
      <c r="G199" s="98">
        <f t="shared" si="127"/>
        <v>11.984974944823186</v>
      </c>
      <c r="H199" s="97">
        <f t="shared" si="128"/>
        <v>2.9194858174735772E-2</v>
      </c>
      <c r="I199" s="72"/>
      <c r="J199" s="99">
        <f t="shared" si="129"/>
        <v>6</v>
      </c>
      <c r="K199" s="72"/>
      <c r="L199" s="16">
        <v>2458217.3624539999</v>
      </c>
      <c r="M199" s="17">
        <v>-11.306837675654201</v>
      </c>
      <c r="N199" s="17">
        <v>-10.267861121841401</v>
      </c>
      <c r="O199" s="17">
        <v>-12.112514306853001</v>
      </c>
      <c r="P199" s="17">
        <v>-11.028215335365999</v>
      </c>
      <c r="Q199" s="17">
        <v>-10.3898313312867</v>
      </c>
      <c r="R199" s="17">
        <v>-11.796706665122599</v>
      </c>
      <c r="S199" s="17">
        <v>-9.8866922871723606</v>
      </c>
      <c r="T199" s="17">
        <v>-9.7664795660936399</v>
      </c>
      <c r="U199" s="17"/>
      <c r="V199" s="17"/>
      <c r="W199" s="17"/>
      <c r="X199" s="70">
        <f t="shared" si="112"/>
        <v>2458217.3624539999</v>
      </c>
      <c r="Y199" s="17">
        <v>-11.1946149818842</v>
      </c>
      <c r="Z199" s="17">
        <v>-9.7463657444743301</v>
      </c>
      <c r="AA199" s="17">
        <v>-11.7313608328515</v>
      </c>
      <c r="AB199" s="17">
        <v>-10.5910379212058</v>
      </c>
      <c r="AC199" s="17">
        <v>-9.8003513161623594</v>
      </c>
      <c r="AD199" s="17">
        <v>-11.290562419092</v>
      </c>
      <c r="AE199" s="17">
        <v>-9.4780215029603703</v>
      </c>
      <c r="AF199" s="17">
        <v>-9.4818294675195904</v>
      </c>
      <c r="AG199" s="17"/>
      <c r="AH199" s="17"/>
      <c r="AI199" s="18"/>
      <c r="AJ199" s="70">
        <f t="shared" si="130"/>
        <v>2458217.3624539999</v>
      </c>
      <c r="AK199" s="17">
        <v>-10.3239088856224</v>
      </c>
      <c r="AL199" s="17">
        <v>-9.6685811689501104</v>
      </c>
      <c r="AM199" s="17">
        <v>-11.260926631001301</v>
      </c>
      <c r="AN199" s="17">
        <v>-10.1269339029642</v>
      </c>
      <c r="AO199" s="17">
        <v>-9.74309084316093</v>
      </c>
      <c r="AP199" s="17">
        <v>-11.072659329777901</v>
      </c>
      <c r="AQ199" s="17">
        <v>-9.2719209357633599</v>
      </c>
      <c r="AR199" s="17">
        <v>-8.9377207864911501</v>
      </c>
      <c r="AS199" s="17"/>
      <c r="AT199" s="17"/>
      <c r="AU199" s="18"/>
      <c r="AV199" s="72"/>
      <c r="AW199" s="72"/>
      <c r="AX199" s="100">
        <f t="shared" si="113"/>
        <v>31699.93911428568</v>
      </c>
      <c r="AY199" s="100">
        <f t="shared" si="114"/>
        <v>13608.716791669993</v>
      </c>
      <c r="AZ199" s="100">
        <f t="shared" si="115"/>
        <v>70518.215946410797</v>
      </c>
      <c r="BA199" s="100">
        <f t="shared" si="116"/>
        <v>25987.872092369777</v>
      </c>
      <c r="BB199" s="100">
        <f t="shared" si="117"/>
        <v>15219.541883300597</v>
      </c>
      <c r="BC199" s="100">
        <f t="shared" si="118"/>
        <v>54483.79320095943</v>
      </c>
      <c r="BD199" s="100">
        <f t="shared" si="119"/>
        <v>9434.1595688332927</v>
      </c>
      <c r="BE199" s="100">
        <f t="shared" si="120"/>
        <v>8046.3469297569445</v>
      </c>
      <c r="BF199" s="100" t="str">
        <f t="shared" si="121"/>
        <v/>
      </c>
      <c r="BG199" s="100" t="str">
        <f t="shared" si="122"/>
        <v/>
      </c>
      <c r="BH199" s="100" t="str">
        <f t="shared" si="123"/>
        <v/>
      </c>
      <c r="BI199" s="72"/>
      <c r="BJ199" s="72"/>
      <c r="BK199" s="72">
        <f t="shared" si="131"/>
        <v>-11.25264607018514</v>
      </c>
      <c r="BL199" s="72">
        <f t="shared" si="132"/>
        <v>-10.334542940383365</v>
      </c>
      <c r="BM199" s="72">
        <f t="shared" si="133"/>
        <v>-12.120753291171511</v>
      </c>
      <c r="BN199" s="72">
        <f t="shared" si="134"/>
        <v>-11.036926801448244</v>
      </c>
      <c r="BO199" s="72">
        <f t="shared" si="135"/>
        <v>-10.456003950312905</v>
      </c>
      <c r="BP199" s="72">
        <f t="shared" si="136"/>
        <v>-11.84066833963052</v>
      </c>
      <c r="BQ199" s="72">
        <f t="shared" si="137"/>
        <v>-9.9367580440093448</v>
      </c>
      <c r="BR199" s="72">
        <f t="shared" si="138"/>
        <v>-9.7639968846667884</v>
      </c>
      <c r="BS199" s="72" t="str">
        <f t="shared" si="139"/>
        <v/>
      </c>
      <c r="BT199" s="72" t="str">
        <f t="shared" si="140"/>
        <v/>
      </c>
      <c r="BU199" s="72" t="str">
        <f t="shared" si="141"/>
        <v/>
      </c>
      <c r="BV199" s="72"/>
      <c r="BW199" s="72"/>
      <c r="BX199" s="97">
        <f t="shared" si="142"/>
        <v>11.066871815021413</v>
      </c>
      <c r="BY199" s="97">
        <f t="shared" si="143"/>
        <v>2.9194858174735775E-2</v>
      </c>
      <c r="BZ199" s="97">
        <f t="shared" si="144"/>
        <v>11.05810722098637</v>
      </c>
      <c r="CA199" s="97">
        <f t="shared" si="145"/>
        <v>11.096280731263104</v>
      </c>
      <c r="CB199" s="97">
        <f t="shared" si="146"/>
        <v>11.108357880127764</v>
      </c>
      <c r="CC199" s="97">
        <f t="shared" si="147"/>
        <v>11.05602226944538</v>
      </c>
      <c r="CD199" s="97">
        <f t="shared" si="148"/>
        <v>11.032111973824206</v>
      </c>
      <c r="CE199" s="97">
        <f t="shared" si="149"/>
        <v>11.050350814481648</v>
      </c>
      <c r="CF199" s="97" t="str">
        <f t="shared" si="150"/>
        <v/>
      </c>
      <c r="CG199" s="97" t="str">
        <f t="shared" si="151"/>
        <v/>
      </c>
      <c r="CH199" s="97" t="str">
        <f t="shared" si="152"/>
        <v/>
      </c>
      <c r="CI199" s="72"/>
      <c r="CJ199" s="72"/>
      <c r="CK199" s="97">
        <f t="shared" si="153"/>
        <v>11.984974944823186</v>
      </c>
      <c r="CL199" s="97">
        <f t="shared" si="154"/>
        <v>2.9194858174735772E-2</v>
      </c>
      <c r="CM199" s="72">
        <f t="shared" si="155"/>
        <v>11.976210350788145</v>
      </c>
      <c r="CN199" s="72">
        <f t="shared" si="156"/>
        <v>12.014383861064879</v>
      </c>
      <c r="CO199" s="72">
        <f t="shared" si="157"/>
        <v>12.026461009929539</v>
      </c>
      <c r="CP199" s="72">
        <f t="shared" si="158"/>
        <v>11.974125399247155</v>
      </c>
      <c r="CQ199" s="72">
        <f t="shared" si="159"/>
        <v>11.950215103625981</v>
      </c>
      <c r="CR199" s="72">
        <f t="shared" si="160"/>
        <v>11.968453944283423</v>
      </c>
      <c r="CS199" s="72" t="str">
        <f t="shared" si="161"/>
        <v/>
      </c>
      <c r="CT199" s="72" t="str">
        <f t="shared" si="162"/>
        <v/>
      </c>
      <c r="CU199" s="72" t="str">
        <f t="shared" si="163"/>
        <v/>
      </c>
    </row>
    <row r="200" spans="1:99" x14ac:dyDescent="0.2">
      <c r="A200" s="74">
        <v>165</v>
      </c>
      <c r="B200" s="79">
        <f>IF(AND($B$3&lt;&gt;"",$C$3&lt;&gt;"",$B$4&lt;&gt;"",$C$4&lt;&gt;"",L200&lt;&gt;""),AirMass($B$3,$C$3,$B$4,$C$4,L200),"")</f>
        <v>1.0925539657097518</v>
      </c>
      <c r="C200" s="81">
        <f t="shared" si="124"/>
        <v>2458217.3629510002</v>
      </c>
      <c r="D200" s="93">
        <f t="shared" si="125"/>
        <v>11.041788941174991</v>
      </c>
      <c r="E200" s="97">
        <f t="shared" si="126"/>
        <v>2.9955569095024653E-2</v>
      </c>
      <c r="F200" s="97"/>
      <c r="G200" s="98">
        <f t="shared" si="127"/>
        <v>11.954070320540639</v>
      </c>
      <c r="H200" s="97">
        <f t="shared" si="128"/>
        <v>2.9955569095024653E-2</v>
      </c>
      <c r="I200" s="72"/>
      <c r="J200" s="99">
        <f t="shared" si="129"/>
        <v>6</v>
      </c>
      <c r="K200" s="72"/>
      <c r="L200" s="16">
        <v>2458217.3629510002</v>
      </c>
      <c r="M200" s="17">
        <v>-11.3304067373923</v>
      </c>
      <c r="N200" s="17">
        <v>-10.2954274362073</v>
      </c>
      <c r="O200" s="17">
        <v>-12.103519498336899</v>
      </c>
      <c r="P200" s="17">
        <v>-10.9920575876264</v>
      </c>
      <c r="Q200" s="17">
        <v>-10.3431505449798</v>
      </c>
      <c r="R200" s="17">
        <v>-11.807716136842799</v>
      </c>
      <c r="S200" s="17">
        <v>-9.9174830855382403</v>
      </c>
      <c r="T200" s="17">
        <v>-9.8551305454448599</v>
      </c>
      <c r="U200" s="17"/>
      <c r="V200" s="17"/>
      <c r="W200" s="17"/>
      <c r="X200" s="70">
        <f t="shared" si="112"/>
        <v>2458217.3629510002</v>
      </c>
      <c r="Y200" s="17">
        <v>-11.1675800055186</v>
      </c>
      <c r="Z200" s="17">
        <v>-9.6231368902677996</v>
      </c>
      <c r="AA200" s="17">
        <v>-11.7207393153192</v>
      </c>
      <c r="AB200" s="17">
        <v>-10.6764488252501</v>
      </c>
      <c r="AC200" s="17">
        <v>-9.8142289229647997</v>
      </c>
      <c r="AD200" s="17">
        <v>-11.3133930699258</v>
      </c>
      <c r="AE200" s="17">
        <v>-9.4114676501572294</v>
      </c>
      <c r="AF200" s="17">
        <v>-9.6411857991072907</v>
      </c>
      <c r="AG200" s="17"/>
      <c r="AH200" s="17"/>
      <c r="AI200" s="18"/>
      <c r="AJ200" s="70">
        <f t="shared" si="130"/>
        <v>2458217.3629510002</v>
      </c>
      <c r="AK200" s="17">
        <v>-10.304115581474299</v>
      </c>
      <c r="AL200" s="17">
        <v>-9.6315396155846198</v>
      </c>
      <c r="AM200" s="17">
        <v>-11.294373959662099</v>
      </c>
      <c r="AN200" s="17">
        <v>-10.1440361777471</v>
      </c>
      <c r="AO200" s="17">
        <v>-9.63472447705918</v>
      </c>
      <c r="AP200" s="17">
        <v>-11.0775012482155</v>
      </c>
      <c r="AQ200" s="17">
        <v>-9.2756464084435901</v>
      </c>
      <c r="AR200" s="17">
        <v>-9.0216424284494892</v>
      </c>
      <c r="AS200" s="17"/>
      <c r="AT200" s="17"/>
      <c r="AU200" s="18"/>
      <c r="AV200" s="72"/>
      <c r="AW200" s="72"/>
      <c r="AX200" s="100">
        <f t="shared" si="113"/>
        <v>32499.619810744407</v>
      </c>
      <c r="AY200" s="100">
        <f t="shared" si="114"/>
        <v>14027.030094980964</v>
      </c>
      <c r="AZ200" s="100">
        <f t="shared" si="115"/>
        <v>70360.396852918144</v>
      </c>
      <c r="BA200" s="100">
        <f t="shared" si="116"/>
        <v>24920.09333698939</v>
      </c>
      <c r="BB200" s="100">
        <f t="shared" si="117"/>
        <v>14352.534588876271</v>
      </c>
      <c r="BC200" s="100">
        <f t="shared" si="118"/>
        <v>54916.880678698013</v>
      </c>
      <c r="BD200" s="100">
        <f t="shared" si="119"/>
        <v>9772.2986742567628</v>
      </c>
      <c r="BE200" s="100">
        <f t="shared" si="120"/>
        <v>8634.8341764473225</v>
      </c>
      <c r="BF200" s="100" t="str">
        <f t="shared" si="121"/>
        <v/>
      </c>
      <c r="BG200" s="100" t="str">
        <f t="shared" si="122"/>
        <v/>
      </c>
      <c r="BH200" s="100" t="str">
        <f t="shared" si="123"/>
        <v/>
      </c>
      <c r="BI200" s="72"/>
      <c r="BJ200" s="72"/>
      <c r="BK200" s="72">
        <f t="shared" si="131"/>
        <v>-11.279695701288606</v>
      </c>
      <c r="BL200" s="72">
        <f t="shared" si="132"/>
        <v>-10.367414321922958</v>
      </c>
      <c r="BM200" s="72">
        <f t="shared" si="133"/>
        <v>-12.118320700845963</v>
      </c>
      <c r="BN200" s="72">
        <f t="shared" si="134"/>
        <v>-10.991374161547238</v>
      </c>
      <c r="BO200" s="72">
        <f t="shared" si="135"/>
        <v>-10.392321505421167</v>
      </c>
      <c r="BP200" s="72">
        <f t="shared" si="136"/>
        <v>-11.849264652506925</v>
      </c>
      <c r="BQ200" s="72">
        <f t="shared" si="137"/>
        <v>-9.974991830004253</v>
      </c>
      <c r="BR200" s="72">
        <f t="shared" si="138"/>
        <v>-9.8406350044560327</v>
      </c>
      <c r="BS200" s="72" t="str">
        <f t="shared" si="139"/>
        <v/>
      </c>
      <c r="BT200" s="72" t="str">
        <f t="shared" si="140"/>
        <v/>
      </c>
      <c r="BU200" s="72" t="str">
        <f t="shared" si="141"/>
        <v/>
      </c>
      <c r="BV200" s="72"/>
      <c r="BW200" s="72"/>
      <c r="BX200" s="97">
        <f t="shared" si="142"/>
        <v>11.041788941174991</v>
      </c>
      <c r="BY200" s="97">
        <f t="shared" si="143"/>
        <v>2.9955569095024653E-2</v>
      </c>
      <c r="BZ200" s="97">
        <f t="shared" si="144"/>
        <v>11.028624999557357</v>
      </c>
      <c r="CA200" s="97">
        <f t="shared" si="145"/>
        <v>11.023678460258632</v>
      </c>
      <c r="CB200" s="97">
        <f t="shared" si="146"/>
        <v>11.01762580413256</v>
      </c>
      <c r="CC200" s="97">
        <f t="shared" si="147"/>
        <v>11.037568951218319</v>
      </c>
      <c r="CD200" s="97">
        <f t="shared" si="148"/>
        <v>11.043296128715648</v>
      </c>
      <c r="CE200" s="97">
        <f t="shared" si="149"/>
        <v>11.099939303167426</v>
      </c>
      <c r="CF200" s="97" t="str">
        <f t="shared" si="150"/>
        <v/>
      </c>
      <c r="CG200" s="97" t="str">
        <f t="shared" si="151"/>
        <v/>
      </c>
      <c r="CH200" s="97" t="str">
        <f t="shared" si="152"/>
        <v/>
      </c>
      <c r="CI200" s="72"/>
      <c r="CJ200" s="72"/>
      <c r="CK200" s="97">
        <f t="shared" si="153"/>
        <v>11.954070320540639</v>
      </c>
      <c r="CL200" s="97">
        <f t="shared" si="154"/>
        <v>2.9955569095024653E-2</v>
      </c>
      <c r="CM200" s="72">
        <f t="shared" si="155"/>
        <v>11.940906378923005</v>
      </c>
      <c r="CN200" s="72">
        <f t="shared" si="156"/>
        <v>11.93595983962428</v>
      </c>
      <c r="CO200" s="72">
        <f t="shared" si="157"/>
        <v>11.929907183498209</v>
      </c>
      <c r="CP200" s="72">
        <f t="shared" si="158"/>
        <v>11.949850330583967</v>
      </c>
      <c r="CQ200" s="72">
        <f t="shared" si="159"/>
        <v>11.955577508081296</v>
      </c>
      <c r="CR200" s="72">
        <f t="shared" si="160"/>
        <v>12.012220682533075</v>
      </c>
      <c r="CS200" s="72" t="str">
        <f t="shared" si="161"/>
        <v/>
      </c>
      <c r="CT200" s="72" t="str">
        <f t="shared" si="162"/>
        <v/>
      </c>
      <c r="CU200" s="72" t="str">
        <f t="shared" si="163"/>
        <v/>
      </c>
    </row>
    <row r="201" spans="1:99" x14ac:dyDescent="0.2">
      <c r="A201" s="74">
        <v>166</v>
      </c>
      <c r="B201" s="79">
        <f>IF(AND($B$3&lt;&gt;"",$C$3&lt;&gt;"",$B$4&lt;&gt;"",$C$4&lt;&gt;"",L201&lt;&gt;""),AirMass($B$3,$C$3,$B$4,$C$4,L201),"")</f>
        <v>1.0935159769814708</v>
      </c>
      <c r="C201" s="81">
        <f t="shared" si="124"/>
        <v>2458217.3634489998</v>
      </c>
      <c r="D201" s="93">
        <f t="shared" si="125"/>
        <v>11.098048323001315</v>
      </c>
      <c r="E201" s="97">
        <f t="shared" si="126"/>
        <v>3.445290032108065E-2</v>
      </c>
      <c r="F201" s="97"/>
      <c r="G201" s="98">
        <f t="shared" si="127"/>
        <v>12.005445172851928</v>
      </c>
      <c r="H201" s="97">
        <f t="shared" si="128"/>
        <v>3.445290032108065E-2</v>
      </c>
      <c r="I201" s="72"/>
      <c r="J201" s="99">
        <f t="shared" si="129"/>
        <v>6</v>
      </c>
      <c r="K201" s="72"/>
      <c r="L201" s="16">
        <v>2458217.3634489998</v>
      </c>
      <c r="M201" s="17">
        <v>-11.306537286962101</v>
      </c>
      <c r="N201" s="17">
        <v>-10.2831449069268</v>
      </c>
      <c r="O201" s="17">
        <v>-12.120804906438099</v>
      </c>
      <c r="P201" s="17">
        <v>-11.0169378086108</v>
      </c>
      <c r="Q201" s="17">
        <v>-10.390553078160501</v>
      </c>
      <c r="R201" s="17">
        <v>-11.834889738147799</v>
      </c>
      <c r="S201" s="17">
        <v>-10.014113716978001</v>
      </c>
      <c r="T201" s="17">
        <v>-9.8043123039656095</v>
      </c>
      <c r="U201" s="17"/>
      <c r="V201" s="17"/>
      <c r="W201" s="17"/>
      <c r="X201" s="70">
        <f t="shared" si="112"/>
        <v>2458217.3634489998</v>
      </c>
      <c r="Y201" s="17">
        <v>-11.1672575259617</v>
      </c>
      <c r="Z201" s="17">
        <v>-9.6736743863945698</v>
      </c>
      <c r="AA201" s="17">
        <v>-11.7237101394908</v>
      </c>
      <c r="AB201" s="17">
        <v>-10.6325503176643</v>
      </c>
      <c r="AC201" s="17">
        <v>-9.8244441273531802</v>
      </c>
      <c r="AD201" s="17">
        <v>-11.2851254035774</v>
      </c>
      <c r="AE201" s="17">
        <v>-9.3144296725701992</v>
      </c>
      <c r="AF201" s="17">
        <v>-9.4674106485893308</v>
      </c>
      <c r="AG201" s="17"/>
      <c r="AH201" s="17"/>
      <c r="AI201" s="18"/>
      <c r="AJ201" s="70">
        <f t="shared" si="130"/>
        <v>2458217.3634489998</v>
      </c>
      <c r="AK201" s="17">
        <v>-10.351003652442801</v>
      </c>
      <c r="AL201" s="17">
        <v>-9.6501133265269292</v>
      </c>
      <c r="AM201" s="17">
        <v>-11.2855073441249</v>
      </c>
      <c r="AN201" s="17">
        <v>-10.2134900463824</v>
      </c>
      <c r="AO201" s="17">
        <v>-9.6674842530359708</v>
      </c>
      <c r="AP201" s="17">
        <v>-11.0953246717201</v>
      </c>
      <c r="AQ201" s="17">
        <v>-9.2673106574164201</v>
      </c>
      <c r="AR201" s="17">
        <v>-9.0928376142912697</v>
      </c>
      <c r="AS201" s="17"/>
      <c r="AT201" s="17"/>
      <c r="AU201" s="18"/>
      <c r="AV201" s="72"/>
      <c r="AW201" s="72"/>
      <c r="AX201" s="100">
        <f t="shared" si="113"/>
        <v>31950.182110638874</v>
      </c>
      <c r="AY201" s="100">
        <f t="shared" si="114"/>
        <v>13852.067461791186</v>
      </c>
      <c r="AZ201" s="100">
        <f t="shared" si="115"/>
        <v>71360.737862830894</v>
      </c>
      <c r="BA201" s="100">
        <f t="shared" si="116"/>
        <v>25889.938399970961</v>
      </c>
      <c r="BB201" s="100">
        <f t="shared" si="117"/>
        <v>15019.728805037603</v>
      </c>
      <c r="BC201" s="100">
        <f t="shared" si="118"/>
        <v>56572.933689733836</v>
      </c>
      <c r="BD201" s="100">
        <f t="shared" si="119"/>
        <v>10721.38974962636</v>
      </c>
      <c r="BE201" s="100">
        <f t="shared" si="120"/>
        <v>8535.7911021098971</v>
      </c>
      <c r="BF201" s="100" t="str">
        <f t="shared" si="121"/>
        <v/>
      </c>
      <c r="BG201" s="100" t="str">
        <f t="shared" si="122"/>
        <v/>
      </c>
      <c r="BH201" s="100" t="str">
        <f t="shared" si="123"/>
        <v/>
      </c>
      <c r="BI201" s="72"/>
      <c r="BJ201" s="72"/>
      <c r="BK201" s="72">
        <f t="shared" si="131"/>
        <v>-11.261183344766577</v>
      </c>
      <c r="BL201" s="72">
        <f t="shared" si="132"/>
        <v>-10.353786494915964</v>
      </c>
      <c r="BM201" s="72">
        <f t="shared" si="133"/>
        <v>-12.133648329881039</v>
      </c>
      <c r="BN201" s="72">
        <f t="shared" si="134"/>
        <v>-11.032827542793965</v>
      </c>
      <c r="BO201" s="72">
        <f t="shared" si="135"/>
        <v>-10.441655227885589</v>
      </c>
      <c r="BP201" s="72">
        <f t="shared" si="136"/>
        <v>-11.881521751085931</v>
      </c>
      <c r="BQ201" s="72">
        <f t="shared" si="137"/>
        <v>-10.075627710004353</v>
      </c>
      <c r="BR201" s="72">
        <f t="shared" si="138"/>
        <v>-9.8281094449564836</v>
      </c>
      <c r="BS201" s="72" t="str">
        <f t="shared" si="139"/>
        <v/>
      </c>
      <c r="BT201" s="72" t="str">
        <f t="shared" si="140"/>
        <v/>
      </c>
      <c r="BU201" s="72" t="str">
        <f t="shared" si="141"/>
        <v/>
      </c>
      <c r="BV201" s="72"/>
      <c r="BW201" s="72"/>
      <c r="BX201" s="97">
        <f t="shared" si="142"/>
        <v>11.098048323001315</v>
      </c>
      <c r="BY201" s="97">
        <f t="shared" si="143"/>
        <v>3.445290032108065E-2</v>
      </c>
      <c r="BZ201" s="97">
        <f t="shared" si="144"/>
        <v>11.062464985114461</v>
      </c>
      <c r="CA201" s="97">
        <f t="shared" si="145"/>
        <v>11.083644198027388</v>
      </c>
      <c r="CB201" s="97">
        <f t="shared" si="146"/>
        <v>11.085471883119011</v>
      </c>
      <c r="CC201" s="97">
        <f t="shared" si="147"/>
        <v>11.088338406319354</v>
      </c>
      <c r="CD201" s="97">
        <f t="shared" si="148"/>
        <v>11.162444365237777</v>
      </c>
      <c r="CE201" s="97">
        <f t="shared" si="149"/>
        <v>11.105926100189906</v>
      </c>
      <c r="CF201" s="97" t="str">
        <f t="shared" si="150"/>
        <v/>
      </c>
      <c r="CG201" s="97" t="str">
        <f t="shared" si="151"/>
        <v/>
      </c>
      <c r="CH201" s="97" t="str">
        <f t="shared" si="152"/>
        <v/>
      </c>
      <c r="CI201" s="72"/>
      <c r="CJ201" s="72"/>
      <c r="CK201" s="97">
        <f t="shared" si="153"/>
        <v>12.005445172851928</v>
      </c>
      <c r="CL201" s="97">
        <f t="shared" si="154"/>
        <v>3.445290032108065E-2</v>
      </c>
      <c r="CM201" s="72">
        <f t="shared" si="155"/>
        <v>11.969861834965075</v>
      </c>
      <c r="CN201" s="72">
        <f t="shared" si="156"/>
        <v>11.991041047878001</v>
      </c>
      <c r="CO201" s="72">
        <f t="shared" si="157"/>
        <v>11.992868732969624</v>
      </c>
      <c r="CP201" s="72">
        <f t="shared" si="158"/>
        <v>11.995735256169967</v>
      </c>
      <c r="CQ201" s="72">
        <f t="shared" si="159"/>
        <v>12.06984121508839</v>
      </c>
      <c r="CR201" s="72">
        <f t="shared" si="160"/>
        <v>12.01332295004052</v>
      </c>
      <c r="CS201" s="72" t="str">
        <f t="shared" si="161"/>
        <v/>
      </c>
      <c r="CT201" s="72" t="str">
        <f t="shared" si="162"/>
        <v/>
      </c>
      <c r="CU201" s="72" t="str">
        <f t="shared" si="163"/>
        <v/>
      </c>
    </row>
    <row r="202" spans="1:99" x14ac:dyDescent="0.2">
      <c r="A202" s="74">
        <v>167</v>
      </c>
      <c r="B202" s="79">
        <f>IF(AND($B$3&lt;&gt;"",$C$3&lt;&gt;"",$B$4&lt;&gt;"",$C$4&lt;&gt;"",L202&lt;&gt;""),AirMass($B$3,$C$3,$B$4,$C$4,L202),"")</f>
        <v>1.0944841240603163</v>
      </c>
      <c r="C202" s="81">
        <f t="shared" si="124"/>
        <v>2458217.3639469999</v>
      </c>
      <c r="D202" s="93">
        <f t="shared" si="125"/>
        <v>11.047628846020663</v>
      </c>
      <c r="E202" s="97">
        <f t="shared" si="126"/>
        <v>3.9973742307664283E-2</v>
      </c>
      <c r="F202" s="97"/>
      <c r="G202" s="98">
        <f t="shared" si="127"/>
        <v>12.020290376848896</v>
      </c>
      <c r="H202" s="97">
        <f t="shared" si="128"/>
        <v>3.9973742307664283E-2</v>
      </c>
      <c r="I202" s="72"/>
      <c r="J202" s="99">
        <f t="shared" si="129"/>
        <v>6</v>
      </c>
      <c r="K202" s="72"/>
      <c r="L202" s="16">
        <v>2458217.3639469999</v>
      </c>
      <c r="M202" s="17">
        <v>-11.3020627772959</v>
      </c>
      <c r="N202" s="17">
        <v>-10.2294773234798</v>
      </c>
      <c r="O202" s="17">
        <v>-12.1084381145468</v>
      </c>
      <c r="P202" s="17">
        <v>-10.994947964522</v>
      </c>
      <c r="Q202" s="17">
        <v>-10.377336356152799</v>
      </c>
      <c r="R202" s="17">
        <v>-11.7805277710018</v>
      </c>
      <c r="S202" s="17">
        <v>-9.9439874385421501</v>
      </c>
      <c r="T202" s="17">
        <v>-9.7292415369289404</v>
      </c>
      <c r="U202" s="17"/>
      <c r="V202" s="17"/>
      <c r="W202" s="17"/>
      <c r="X202" s="70">
        <f t="shared" si="112"/>
        <v>2458217.3639469999</v>
      </c>
      <c r="Y202" s="17">
        <v>-11.1417657772562</v>
      </c>
      <c r="Z202" s="17">
        <v>-9.6887711278280904</v>
      </c>
      <c r="AA202" s="17">
        <v>-11.7167760814083</v>
      </c>
      <c r="AB202" s="17">
        <v>-10.6005600098537</v>
      </c>
      <c r="AC202" s="17">
        <v>-9.7737250294585092</v>
      </c>
      <c r="AD202" s="17">
        <v>-11.294610451864999</v>
      </c>
      <c r="AE202" s="17">
        <v>-9.4011902510055201</v>
      </c>
      <c r="AF202" s="17">
        <v>-9.4942660599112294</v>
      </c>
      <c r="AG202" s="17"/>
      <c r="AH202" s="17"/>
      <c r="AI202" s="18"/>
      <c r="AJ202" s="70">
        <f t="shared" si="130"/>
        <v>2458217.3639469999</v>
      </c>
      <c r="AK202" s="17">
        <v>-10.345441855129801</v>
      </c>
      <c r="AL202" s="17">
        <v>-9.5678299127777109</v>
      </c>
      <c r="AM202" s="17">
        <v>-11.2618190690661</v>
      </c>
      <c r="AN202" s="17">
        <v>-10.160686915078101</v>
      </c>
      <c r="AO202" s="17">
        <v>-9.7569782671314194</v>
      </c>
      <c r="AP202" s="17">
        <v>-11.060793501276599</v>
      </c>
      <c r="AQ202" s="17">
        <v>-9.18421234687378</v>
      </c>
      <c r="AR202" s="17">
        <v>-8.7741805941189401</v>
      </c>
      <c r="AS202" s="17"/>
      <c r="AT202" s="17"/>
      <c r="AU202" s="18"/>
      <c r="AV202" s="72"/>
      <c r="AW202" s="72"/>
      <c r="AX202" s="100">
        <f t="shared" si="113"/>
        <v>31925.853237333391</v>
      </c>
      <c r="AY202" s="100">
        <f t="shared" si="114"/>
        <v>13034.005518494798</v>
      </c>
      <c r="AZ202" s="100">
        <f t="shared" si="115"/>
        <v>70395.533641702787</v>
      </c>
      <c r="BA202" s="100">
        <f t="shared" si="116"/>
        <v>25294.724536860798</v>
      </c>
      <c r="BB202" s="100">
        <f t="shared" si="117"/>
        <v>15128.81446273144</v>
      </c>
      <c r="BC202" s="100">
        <f t="shared" si="118"/>
        <v>53590.830261085342</v>
      </c>
      <c r="BD202" s="100">
        <f t="shared" si="119"/>
        <v>9877.8965352416126</v>
      </c>
      <c r="BE202" s="100">
        <f t="shared" si="120"/>
        <v>7589.7835881488281</v>
      </c>
      <c r="BF202" s="100" t="str">
        <f t="shared" si="121"/>
        <v/>
      </c>
      <c r="BG202" s="100" t="str">
        <f t="shared" si="122"/>
        <v/>
      </c>
      <c r="BH202" s="100" t="str">
        <f t="shared" si="123"/>
        <v/>
      </c>
      <c r="BI202" s="72"/>
      <c r="BJ202" s="72"/>
      <c r="BK202" s="72">
        <f t="shared" si="131"/>
        <v>-11.260356282169401</v>
      </c>
      <c r="BL202" s="72">
        <f t="shared" si="132"/>
        <v>-10.287694751341167</v>
      </c>
      <c r="BM202" s="72">
        <f t="shared" si="133"/>
        <v>-12.118862763753878</v>
      </c>
      <c r="BN202" s="72">
        <f t="shared" si="134"/>
        <v>-11.007574885604525</v>
      </c>
      <c r="BO202" s="72">
        <f t="shared" si="135"/>
        <v>-10.449512241990099</v>
      </c>
      <c r="BP202" s="72">
        <f t="shared" si="136"/>
        <v>-11.822726213611769</v>
      </c>
      <c r="BQ202" s="72">
        <f t="shared" si="137"/>
        <v>-9.9866611822189739</v>
      </c>
      <c r="BR202" s="72">
        <f t="shared" si="138"/>
        <v>-9.7005734819611273</v>
      </c>
      <c r="BS202" s="72" t="str">
        <f t="shared" si="139"/>
        <v/>
      </c>
      <c r="BT202" s="72" t="str">
        <f t="shared" si="140"/>
        <v/>
      </c>
      <c r="BU202" s="72" t="str">
        <f t="shared" si="141"/>
        <v/>
      </c>
      <c r="BV202" s="72"/>
      <c r="BW202" s="72"/>
      <c r="BX202" s="97">
        <f t="shared" si="142"/>
        <v>11.047628846020663</v>
      </c>
      <c r="BY202" s="97">
        <f t="shared" si="143"/>
        <v>3.9973742307664283E-2</v>
      </c>
      <c r="BZ202" s="97">
        <f t="shared" si="144"/>
        <v>11.048506481584477</v>
      </c>
      <c r="CA202" s="97">
        <f t="shared" si="145"/>
        <v>11.059218603435124</v>
      </c>
      <c r="CB202" s="97">
        <f t="shared" si="146"/>
        <v>11.094155959820698</v>
      </c>
      <c r="CC202" s="97">
        <f t="shared" si="147"/>
        <v>11.030369931442369</v>
      </c>
      <c r="CD202" s="97">
        <f t="shared" si="148"/>
        <v>11.074304900049574</v>
      </c>
      <c r="CE202" s="97">
        <f t="shared" si="149"/>
        <v>10.979217199791727</v>
      </c>
      <c r="CF202" s="97" t="str">
        <f t="shared" si="150"/>
        <v/>
      </c>
      <c r="CG202" s="97" t="str">
        <f t="shared" si="151"/>
        <v/>
      </c>
      <c r="CH202" s="97" t="str">
        <f t="shared" si="152"/>
        <v/>
      </c>
      <c r="CI202" s="72"/>
      <c r="CJ202" s="72"/>
      <c r="CK202" s="97">
        <f t="shared" si="153"/>
        <v>12.020290376848896</v>
      </c>
      <c r="CL202" s="97">
        <f t="shared" si="154"/>
        <v>3.9973742307664283E-2</v>
      </c>
      <c r="CM202" s="72">
        <f t="shared" si="155"/>
        <v>12.02116801241271</v>
      </c>
      <c r="CN202" s="72">
        <f t="shared" si="156"/>
        <v>12.031880134263357</v>
      </c>
      <c r="CO202" s="72">
        <f t="shared" si="157"/>
        <v>12.066817490648932</v>
      </c>
      <c r="CP202" s="72">
        <f t="shared" si="158"/>
        <v>12.003031462270602</v>
      </c>
      <c r="CQ202" s="72">
        <f t="shared" si="159"/>
        <v>12.046966430877807</v>
      </c>
      <c r="CR202" s="72">
        <f t="shared" si="160"/>
        <v>11.95187873061996</v>
      </c>
      <c r="CS202" s="72" t="str">
        <f t="shared" si="161"/>
        <v/>
      </c>
      <c r="CT202" s="72" t="str">
        <f t="shared" si="162"/>
        <v/>
      </c>
      <c r="CU202" s="72" t="str">
        <f t="shared" si="163"/>
        <v/>
      </c>
    </row>
    <row r="203" spans="1:99" x14ac:dyDescent="0.2">
      <c r="A203" s="74">
        <v>168</v>
      </c>
      <c r="B203" s="79">
        <f>IF(AND($B$3&lt;&gt;"",$C$3&lt;&gt;"",$B$4&lt;&gt;"",$C$4&lt;&gt;"",L203&lt;&gt;""),AirMass($B$3,$C$3,$B$4,$C$4,L203),"")</f>
        <v>1.0954584254753617</v>
      </c>
      <c r="C203" s="81">
        <f t="shared" si="124"/>
        <v>2458217.3644440002</v>
      </c>
      <c r="D203" s="93">
        <f t="shared" si="125"/>
        <v>11.072127423579708</v>
      </c>
      <c r="E203" s="97">
        <f t="shared" si="126"/>
        <v>3.5539369826857473E-2</v>
      </c>
      <c r="F203" s="97"/>
      <c r="G203" s="98">
        <f t="shared" si="127"/>
        <v>11.981895793168796</v>
      </c>
      <c r="H203" s="97">
        <f t="shared" si="128"/>
        <v>3.5539369826857473E-2</v>
      </c>
      <c r="I203" s="72"/>
      <c r="J203" s="99">
        <f t="shared" si="129"/>
        <v>6</v>
      </c>
      <c r="K203" s="72"/>
      <c r="L203" s="16">
        <v>2458217.3644440002</v>
      </c>
      <c r="M203" s="17">
        <v>-11.294887583517101</v>
      </c>
      <c r="N203" s="17">
        <v>-10.2650689510115</v>
      </c>
      <c r="O203" s="17">
        <v>-12.086594946827701</v>
      </c>
      <c r="P203" s="17">
        <v>-10.9948798850951</v>
      </c>
      <c r="Q203" s="17">
        <v>-10.3572265833389</v>
      </c>
      <c r="R203" s="17">
        <v>-11.7789117080543</v>
      </c>
      <c r="S203" s="17">
        <v>-9.9421926234586095</v>
      </c>
      <c r="T203" s="17">
        <v>-9.8110688233988697</v>
      </c>
      <c r="U203" s="17"/>
      <c r="V203" s="17"/>
      <c r="W203" s="17"/>
      <c r="X203" s="70">
        <f t="shared" si="112"/>
        <v>2458217.3644440002</v>
      </c>
      <c r="Y203" s="17">
        <v>-11.152246148598101</v>
      </c>
      <c r="Z203" s="17">
        <v>-9.6517481840539698</v>
      </c>
      <c r="AA203" s="17">
        <v>-11.7232334880289</v>
      </c>
      <c r="AB203" s="17">
        <v>-10.5631566754302</v>
      </c>
      <c r="AC203" s="17">
        <v>-9.8032279041394599</v>
      </c>
      <c r="AD203" s="17">
        <v>-11.275936243335</v>
      </c>
      <c r="AE203" s="17">
        <v>-9.3445425193539293</v>
      </c>
      <c r="AF203" s="17">
        <v>-9.5175883119317</v>
      </c>
      <c r="AG203" s="17"/>
      <c r="AH203" s="17"/>
      <c r="AI203" s="18"/>
      <c r="AJ203" s="70">
        <f t="shared" si="130"/>
        <v>2458217.3644440002</v>
      </c>
      <c r="AK203" s="17">
        <v>-10.336675907632699</v>
      </c>
      <c r="AL203" s="17">
        <v>-9.6547545324666899</v>
      </c>
      <c r="AM203" s="17">
        <v>-11.2109538980029</v>
      </c>
      <c r="AN203" s="17">
        <v>-10.1518423801495</v>
      </c>
      <c r="AO203" s="17">
        <v>-9.6344545071603207</v>
      </c>
      <c r="AP203" s="17">
        <v>-11.0580977985218</v>
      </c>
      <c r="AQ203" s="17">
        <v>-9.3307889307473708</v>
      </c>
      <c r="AR203" s="17">
        <v>-9.0724618590461006</v>
      </c>
      <c r="AS203" s="17"/>
      <c r="AT203" s="17"/>
      <c r="AU203" s="18"/>
      <c r="AV203" s="72"/>
      <c r="AW203" s="72"/>
      <c r="AX203" s="100">
        <f t="shared" si="113"/>
        <v>31616.147232417727</v>
      </c>
      <c r="AY203" s="100">
        <f t="shared" si="114"/>
        <v>13677.338567297242</v>
      </c>
      <c r="AZ203" s="100">
        <f t="shared" si="115"/>
        <v>68474.716971689777</v>
      </c>
      <c r="BA203" s="100">
        <f t="shared" si="116"/>
        <v>25380.043552098861</v>
      </c>
      <c r="BB203" s="100">
        <f t="shared" si="117"/>
        <v>14547.88894559984</v>
      </c>
      <c r="BC203" s="100">
        <f t="shared" si="118"/>
        <v>53604.822717305491</v>
      </c>
      <c r="BD203" s="100">
        <f t="shared" si="119"/>
        <v>10141.624928645593</v>
      </c>
      <c r="BE203" s="100">
        <f t="shared" si="120"/>
        <v>8504.0439093411187</v>
      </c>
      <c r="BF203" s="100" t="str">
        <f t="shared" si="121"/>
        <v/>
      </c>
      <c r="BG203" s="100" t="str">
        <f t="shared" si="122"/>
        <v/>
      </c>
      <c r="BH203" s="100" t="str">
        <f t="shared" si="123"/>
        <v/>
      </c>
      <c r="BI203" s="72"/>
      <c r="BJ203" s="72"/>
      <c r="BK203" s="72">
        <f t="shared" si="131"/>
        <v>-11.249772363417438</v>
      </c>
      <c r="BL203" s="72">
        <f t="shared" si="132"/>
        <v>-10.340003993828347</v>
      </c>
      <c r="BM203" s="72">
        <f t="shared" si="133"/>
        <v>-12.08882561462287</v>
      </c>
      <c r="BN203" s="72">
        <f t="shared" si="134"/>
        <v>-11.011230907519252</v>
      </c>
      <c r="BO203" s="72">
        <f t="shared" si="135"/>
        <v>-10.406999942790396</v>
      </c>
      <c r="BP203" s="72">
        <f t="shared" si="136"/>
        <v>-11.823009660113113</v>
      </c>
      <c r="BQ203" s="72">
        <f t="shared" si="137"/>
        <v>-10.015268862100422</v>
      </c>
      <c r="BR203" s="72">
        <f t="shared" si="138"/>
        <v>-9.8240637348368196</v>
      </c>
      <c r="BS203" s="72" t="str">
        <f t="shared" si="139"/>
        <v/>
      </c>
      <c r="BT203" s="72" t="str">
        <f t="shared" si="140"/>
        <v/>
      </c>
      <c r="BU203" s="72" t="str">
        <f t="shared" si="141"/>
        <v/>
      </c>
      <c r="BV203" s="72"/>
      <c r="BW203" s="72"/>
      <c r="BX203" s="97">
        <f t="shared" si="142"/>
        <v>11.072127423579708</v>
      </c>
      <c r="BY203" s="97">
        <f t="shared" si="143"/>
        <v>3.5539369826857473E-2</v>
      </c>
      <c r="BZ203" s="97">
        <f t="shared" si="144"/>
        <v>11.029053251205431</v>
      </c>
      <c r="CA203" s="97">
        <f t="shared" si="145"/>
        <v>11.073458544101813</v>
      </c>
      <c r="CB203" s="97">
        <f t="shared" si="146"/>
        <v>11.062227579372957</v>
      </c>
      <c r="CC203" s="97">
        <f t="shared" si="147"/>
        <v>11.041237296695675</v>
      </c>
      <c r="CD203" s="97">
        <f t="shared" si="148"/>
        <v>11.113496498682984</v>
      </c>
      <c r="CE203" s="97">
        <f t="shared" si="149"/>
        <v>11.113291371419381</v>
      </c>
      <c r="CF203" s="97" t="str">
        <f t="shared" si="150"/>
        <v/>
      </c>
      <c r="CG203" s="97" t="str">
        <f t="shared" si="151"/>
        <v/>
      </c>
      <c r="CH203" s="97" t="str">
        <f t="shared" si="152"/>
        <v/>
      </c>
      <c r="CI203" s="72"/>
      <c r="CJ203" s="72"/>
      <c r="CK203" s="97">
        <f t="shared" si="153"/>
        <v>11.981895793168796</v>
      </c>
      <c r="CL203" s="97">
        <f t="shared" si="154"/>
        <v>3.5539369826857473E-2</v>
      </c>
      <c r="CM203" s="72">
        <f t="shared" si="155"/>
        <v>11.938821620794522</v>
      </c>
      <c r="CN203" s="72">
        <f t="shared" si="156"/>
        <v>11.983226913690904</v>
      </c>
      <c r="CO203" s="72">
        <f t="shared" si="157"/>
        <v>11.971995948962048</v>
      </c>
      <c r="CP203" s="72">
        <f t="shared" si="158"/>
        <v>11.951005666284766</v>
      </c>
      <c r="CQ203" s="72">
        <f t="shared" si="159"/>
        <v>12.023264868272076</v>
      </c>
      <c r="CR203" s="72">
        <f t="shared" si="160"/>
        <v>12.023059741008472</v>
      </c>
      <c r="CS203" s="72" t="str">
        <f t="shared" si="161"/>
        <v/>
      </c>
      <c r="CT203" s="72" t="str">
        <f t="shared" si="162"/>
        <v/>
      </c>
      <c r="CU203" s="72" t="str">
        <f t="shared" si="163"/>
        <v/>
      </c>
    </row>
    <row r="204" spans="1:99" x14ac:dyDescent="0.2">
      <c r="A204" s="74">
        <v>169</v>
      </c>
      <c r="B204" s="79">
        <f>IF(AND($B$3&lt;&gt;"",$C$3&lt;&gt;"",$B$4&lt;&gt;"",$C$4&lt;&gt;"",L204&lt;&gt;""),AirMass($B$3,$C$3,$B$4,$C$4,L204),"")</f>
        <v>1.0964388998933667</v>
      </c>
      <c r="C204" s="81">
        <f t="shared" si="124"/>
        <v>2458217.3649419998</v>
      </c>
      <c r="D204" s="93">
        <f t="shared" si="125"/>
        <v>11.053429468749039</v>
      </c>
      <c r="E204" s="97">
        <f t="shared" si="126"/>
        <v>3.1078119324262344E-2</v>
      </c>
      <c r="F204" s="97"/>
      <c r="G204" s="98">
        <f t="shared" si="127"/>
        <v>11.942273543583099</v>
      </c>
      <c r="H204" s="97">
        <f t="shared" si="128"/>
        <v>3.1078119324262347E-2</v>
      </c>
      <c r="I204" s="72"/>
      <c r="J204" s="99">
        <f t="shared" si="129"/>
        <v>6</v>
      </c>
      <c r="K204" s="72"/>
      <c r="L204" s="16">
        <v>2458217.3649419998</v>
      </c>
      <c r="M204" s="17">
        <v>-11.295375875075401</v>
      </c>
      <c r="N204" s="17">
        <v>-10.275659759635101</v>
      </c>
      <c r="O204" s="17">
        <v>-12.0863485771876</v>
      </c>
      <c r="P204" s="17">
        <v>-10.9576571840424</v>
      </c>
      <c r="Q204" s="17">
        <v>-10.3007108660391</v>
      </c>
      <c r="R204" s="17">
        <v>-11.7937055372151</v>
      </c>
      <c r="S204" s="17">
        <v>-9.9383974072436008</v>
      </c>
      <c r="T204" s="17">
        <v>-9.7818327347683205</v>
      </c>
      <c r="U204" s="17"/>
      <c r="V204" s="17"/>
      <c r="W204" s="17"/>
      <c r="X204" s="70">
        <f t="shared" si="112"/>
        <v>2458217.3649419998</v>
      </c>
      <c r="Y204" s="17">
        <v>-11.1313630835848</v>
      </c>
      <c r="Z204" s="17">
        <v>-9.6336422668929806</v>
      </c>
      <c r="AA204" s="17">
        <v>-11.7101775406322</v>
      </c>
      <c r="AB204" s="17">
        <v>-10.595037610535</v>
      </c>
      <c r="AC204" s="17">
        <v>-9.8121778368495196</v>
      </c>
      <c r="AD204" s="17">
        <v>-11.273921922975401</v>
      </c>
      <c r="AE204" s="17">
        <v>-9.3316450119788499</v>
      </c>
      <c r="AF204" s="17">
        <v>-9.3941681127944996</v>
      </c>
      <c r="AG204" s="17"/>
      <c r="AH204" s="17"/>
      <c r="AI204" s="18"/>
      <c r="AJ204" s="70">
        <f t="shared" si="130"/>
        <v>2458217.3649419998</v>
      </c>
      <c r="AK204" s="17">
        <v>-10.3037409253793</v>
      </c>
      <c r="AL204" s="17">
        <v>-9.7059095245242002</v>
      </c>
      <c r="AM204" s="17">
        <v>-11.255368269177</v>
      </c>
      <c r="AN204" s="17">
        <v>-10.1826640001334</v>
      </c>
      <c r="AO204" s="17">
        <v>-9.6604280923256507</v>
      </c>
      <c r="AP204" s="17">
        <v>-11.100535198346501</v>
      </c>
      <c r="AQ204" s="17">
        <v>-9.2641637509189305</v>
      </c>
      <c r="AR204" s="17">
        <v>-8.8623318300033898</v>
      </c>
      <c r="AS204" s="17"/>
      <c r="AT204" s="17"/>
      <c r="AU204" s="18"/>
      <c r="AV204" s="72"/>
      <c r="AW204" s="72"/>
      <c r="AX204" s="100">
        <f t="shared" si="113"/>
        <v>31608.661565077891</v>
      </c>
      <c r="AY204" s="100">
        <f t="shared" si="114"/>
        <v>13940.183049837084</v>
      </c>
      <c r="AZ204" s="100">
        <f t="shared" si="115"/>
        <v>68988.665639608778</v>
      </c>
      <c r="BA204" s="100">
        <f t="shared" si="116"/>
        <v>24545.021568454376</v>
      </c>
      <c r="BB204" s="100">
        <f t="shared" si="117"/>
        <v>13885.346853564106</v>
      </c>
      <c r="BC204" s="100">
        <f t="shared" si="118"/>
        <v>54665.337901489023</v>
      </c>
      <c r="BD204" s="100">
        <f t="shared" si="119"/>
        <v>10017.240401848654</v>
      </c>
      <c r="BE204" s="100">
        <f t="shared" si="120"/>
        <v>8175.4060985675696</v>
      </c>
      <c r="BF204" s="100" t="str">
        <f t="shared" si="121"/>
        <v/>
      </c>
      <c r="BG204" s="100" t="str">
        <f t="shared" si="122"/>
        <v/>
      </c>
      <c r="BH204" s="100" t="str">
        <f t="shared" si="123"/>
        <v/>
      </c>
      <c r="BI204" s="72"/>
      <c r="BJ204" s="72"/>
      <c r="BK204" s="72">
        <f t="shared" si="131"/>
        <v>-11.249515266235488</v>
      </c>
      <c r="BL204" s="72">
        <f t="shared" si="132"/>
        <v>-10.360671191401426</v>
      </c>
      <c r="BM204" s="72">
        <f t="shared" si="133"/>
        <v>-12.096944362549156</v>
      </c>
      <c r="BN204" s="72">
        <f t="shared" si="134"/>
        <v>-10.974908545159449</v>
      </c>
      <c r="BO204" s="72">
        <f t="shared" si="135"/>
        <v>-10.356391832057151</v>
      </c>
      <c r="BP204" s="72">
        <f t="shared" si="136"/>
        <v>-11.844280092356769</v>
      </c>
      <c r="BQ204" s="72">
        <f t="shared" si="137"/>
        <v>-10.001870241124585</v>
      </c>
      <c r="BR204" s="72">
        <f t="shared" si="138"/>
        <v>-9.7812733366600426</v>
      </c>
      <c r="BS204" s="72" t="str">
        <f t="shared" si="139"/>
        <v/>
      </c>
      <c r="BT204" s="72" t="str">
        <f t="shared" si="140"/>
        <v/>
      </c>
      <c r="BU204" s="72" t="str">
        <f t="shared" si="141"/>
        <v/>
      </c>
      <c r="BV204" s="72"/>
      <c r="BW204" s="72"/>
      <c r="BX204" s="97">
        <f t="shared" si="142"/>
        <v>11.053429468749039</v>
      </c>
      <c r="BY204" s="97">
        <f t="shared" si="143"/>
        <v>3.1078119324262344E-2</v>
      </c>
      <c r="BZ204" s="97">
        <f t="shared" si="144"/>
        <v>11.037429096313668</v>
      </c>
      <c r="CA204" s="97">
        <f t="shared" si="145"/>
        <v>11.037393278923961</v>
      </c>
      <c r="CB204" s="97">
        <f t="shared" si="146"/>
        <v>11.011876565821662</v>
      </c>
      <c r="CC204" s="97">
        <f t="shared" si="147"/>
        <v>11.062764826121281</v>
      </c>
      <c r="CD204" s="97">
        <f t="shared" si="148"/>
        <v>11.100354974889099</v>
      </c>
      <c r="CE204" s="97">
        <f t="shared" si="149"/>
        <v>11.070758070424555</v>
      </c>
      <c r="CF204" s="97" t="str">
        <f t="shared" si="150"/>
        <v/>
      </c>
      <c r="CG204" s="97" t="str">
        <f t="shared" si="151"/>
        <v/>
      </c>
      <c r="CH204" s="97" t="str">
        <f t="shared" si="152"/>
        <v/>
      </c>
      <c r="CI204" s="72"/>
      <c r="CJ204" s="72"/>
      <c r="CK204" s="97">
        <f t="shared" si="153"/>
        <v>11.942273543583099</v>
      </c>
      <c r="CL204" s="97">
        <f t="shared" si="154"/>
        <v>3.1078119324262347E-2</v>
      </c>
      <c r="CM204" s="72">
        <f t="shared" si="155"/>
        <v>11.926273171147729</v>
      </c>
      <c r="CN204" s="72">
        <f t="shared" si="156"/>
        <v>11.926237353758022</v>
      </c>
      <c r="CO204" s="72">
        <f t="shared" si="157"/>
        <v>11.900720640655724</v>
      </c>
      <c r="CP204" s="72">
        <f t="shared" si="158"/>
        <v>11.951608900955343</v>
      </c>
      <c r="CQ204" s="72">
        <f t="shared" si="159"/>
        <v>11.98919904972316</v>
      </c>
      <c r="CR204" s="72">
        <f t="shared" si="160"/>
        <v>11.959602145258616</v>
      </c>
      <c r="CS204" s="72" t="str">
        <f t="shared" si="161"/>
        <v/>
      </c>
      <c r="CT204" s="72" t="str">
        <f t="shared" si="162"/>
        <v/>
      </c>
      <c r="CU204" s="72" t="str">
        <f t="shared" si="163"/>
        <v/>
      </c>
    </row>
    <row r="205" spans="1:99" x14ac:dyDescent="0.2">
      <c r="A205" s="74">
        <v>170</v>
      </c>
      <c r="B205" s="79">
        <f>IF(AND($B$3&lt;&gt;"",$C$3&lt;&gt;"",$B$4&lt;&gt;"",$C$4&lt;&gt;"",L205&lt;&gt;""),AirMass($B$3,$C$3,$B$4,$C$4,L205),"")</f>
        <v>1.0974255661195023</v>
      </c>
      <c r="C205" s="81">
        <f t="shared" si="124"/>
        <v>2458217.3654399998</v>
      </c>
      <c r="D205" s="93">
        <f t="shared" si="125"/>
        <v>11.051998541943705</v>
      </c>
      <c r="E205" s="97">
        <f t="shared" si="126"/>
        <v>2.5577948197101647E-2</v>
      </c>
      <c r="F205" s="97"/>
      <c r="G205" s="98">
        <f t="shared" si="127"/>
        <v>11.923034039599509</v>
      </c>
      <c r="H205" s="97">
        <f t="shared" si="128"/>
        <v>2.5577948197101647E-2</v>
      </c>
      <c r="I205" s="72"/>
      <c r="J205" s="99">
        <f t="shared" si="129"/>
        <v>6</v>
      </c>
      <c r="K205" s="72"/>
      <c r="L205" s="16">
        <v>2458217.3654399998</v>
      </c>
      <c r="M205" s="17">
        <v>-11.2745916268257</v>
      </c>
      <c r="N205" s="17">
        <v>-10.298876430260499</v>
      </c>
      <c r="O205" s="17">
        <v>-12.071254031409399</v>
      </c>
      <c r="P205" s="17">
        <v>-10.9613126531217</v>
      </c>
      <c r="Q205" s="17">
        <v>-10.3359329136246</v>
      </c>
      <c r="R205" s="17">
        <v>-11.776946736760999</v>
      </c>
      <c r="S205" s="17">
        <v>-9.9376168053198803</v>
      </c>
      <c r="T205" s="17">
        <v>-9.7566470883392107</v>
      </c>
      <c r="U205" s="17"/>
      <c r="V205" s="17"/>
      <c r="W205" s="17"/>
      <c r="X205" s="70">
        <f t="shared" si="112"/>
        <v>2458217.3654399998</v>
      </c>
      <c r="Y205" s="17">
        <v>-11.0775524577172</v>
      </c>
      <c r="Z205" s="17">
        <v>-9.6754609033637795</v>
      </c>
      <c r="AA205" s="17">
        <v>-11.657866575406301</v>
      </c>
      <c r="AB205" s="17">
        <v>-10.609826207717701</v>
      </c>
      <c r="AC205" s="17">
        <v>-9.8660699342819704</v>
      </c>
      <c r="AD205" s="17">
        <v>-11.283238564348601</v>
      </c>
      <c r="AE205" s="17">
        <v>-9.2736917293788501</v>
      </c>
      <c r="AF205" s="17">
        <v>-9.5317567277676591</v>
      </c>
      <c r="AG205" s="17"/>
      <c r="AH205" s="17"/>
      <c r="AI205" s="18"/>
      <c r="AJ205" s="70">
        <f t="shared" si="130"/>
        <v>2458217.3654399998</v>
      </c>
      <c r="AK205" s="17">
        <v>-10.336382489096501</v>
      </c>
      <c r="AL205" s="17">
        <v>-9.6650632724598005</v>
      </c>
      <c r="AM205" s="17">
        <v>-11.2478592001879</v>
      </c>
      <c r="AN205" s="17">
        <v>-10.107776077157601</v>
      </c>
      <c r="AO205" s="17">
        <v>-9.5867205888932698</v>
      </c>
      <c r="AP205" s="17">
        <v>-11.0312851787652</v>
      </c>
      <c r="AQ205" s="17">
        <v>-9.1694114322012599</v>
      </c>
      <c r="AR205" s="17">
        <v>-9.0753631499625307</v>
      </c>
      <c r="AS205" s="17"/>
      <c r="AT205" s="17"/>
      <c r="AU205" s="18"/>
      <c r="AV205" s="72"/>
      <c r="AW205" s="72"/>
      <c r="AX205" s="100">
        <f t="shared" si="113"/>
        <v>31387.642207363868</v>
      </c>
      <c r="AY205" s="100">
        <f t="shared" si="114"/>
        <v>14071.632821144705</v>
      </c>
      <c r="AZ205" s="100">
        <f t="shared" si="115"/>
        <v>68427.502219237154</v>
      </c>
      <c r="BA205" s="100">
        <f t="shared" si="116"/>
        <v>24323.550301483883</v>
      </c>
      <c r="BB205" s="100">
        <f t="shared" si="117"/>
        <v>14079.331370927614</v>
      </c>
      <c r="BC205" s="100">
        <f t="shared" si="118"/>
        <v>53258.632851037983</v>
      </c>
      <c r="BD205" s="100">
        <f t="shared" si="119"/>
        <v>9928.8796829231123</v>
      </c>
      <c r="BE205" s="100">
        <f t="shared" si="120"/>
        <v>8080.1368350366674</v>
      </c>
      <c r="BF205" s="100" t="str">
        <f t="shared" si="121"/>
        <v/>
      </c>
      <c r="BG205" s="100" t="str">
        <f t="shared" si="122"/>
        <v/>
      </c>
      <c r="BH205" s="100" t="str">
        <f t="shared" si="123"/>
        <v/>
      </c>
      <c r="BI205" s="72"/>
      <c r="BJ205" s="72"/>
      <c r="BK205" s="72">
        <f t="shared" si="131"/>
        <v>-11.241896733436935</v>
      </c>
      <c r="BL205" s="72">
        <f t="shared" si="132"/>
        <v>-10.370861235781131</v>
      </c>
      <c r="BM205" s="72">
        <f t="shared" si="133"/>
        <v>-12.088076718535255</v>
      </c>
      <c r="BN205" s="72">
        <f t="shared" si="134"/>
        <v>-10.965067413735582</v>
      </c>
      <c r="BO205" s="72">
        <f t="shared" si="135"/>
        <v>-10.37145507650181</v>
      </c>
      <c r="BP205" s="72">
        <f t="shared" si="136"/>
        <v>-11.815975034769565</v>
      </c>
      <c r="BQ205" s="72">
        <f t="shared" si="137"/>
        <v>-9.9922506199864287</v>
      </c>
      <c r="BR205" s="72">
        <f t="shared" si="138"/>
        <v>-9.768546788755204</v>
      </c>
      <c r="BS205" s="72" t="str">
        <f t="shared" si="139"/>
        <v/>
      </c>
      <c r="BT205" s="72" t="str">
        <f t="shared" si="140"/>
        <v/>
      </c>
      <c r="BU205" s="72" t="str">
        <f t="shared" si="141"/>
        <v/>
      </c>
      <c r="BV205" s="72"/>
      <c r="BW205" s="72"/>
      <c r="BX205" s="97">
        <f t="shared" si="142"/>
        <v>11.051998541943705</v>
      </c>
      <c r="BY205" s="97">
        <f t="shared" si="143"/>
        <v>2.5577948197101647E-2</v>
      </c>
      <c r="BZ205" s="97">
        <f t="shared" si="144"/>
        <v>11.03617998509832</v>
      </c>
      <c r="CA205" s="97">
        <f t="shared" si="145"/>
        <v>11.035170680298647</v>
      </c>
      <c r="CB205" s="97">
        <f t="shared" si="146"/>
        <v>11.034558343064875</v>
      </c>
      <c r="CC205" s="97">
        <f t="shared" si="147"/>
        <v>11.04207830133263</v>
      </c>
      <c r="CD205" s="97">
        <f t="shared" si="148"/>
        <v>11.098353886549495</v>
      </c>
      <c r="CE205" s="97">
        <f t="shared" si="149"/>
        <v>11.065650055318269</v>
      </c>
      <c r="CF205" s="97" t="str">
        <f t="shared" si="150"/>
        <v/>
      </c>
      <c r="CG205" s="97" t="str">
        <f t="shared" si="151"/>
        <v/>
      </c>
      <c r="CH205" s="97" t="str">
        <f t="shared" si="152"/>
        <v/>
      </c>
      <c r="CI205" s="72"/>
      <c r="CJ205" s="72"/>
      <c r="CK205" s="97">
        <f t="shared" si="153"/>
        <v>11.923034039599509</v>
      </c>
      <c r="CL205" s="97">
        <f t="shared" si="154"/>
        <v>2.5577948197101647E-2</v>
      </c>
      <c r="CM205" s="72">
        <f t="shared" si="155"/>
        <v>11.907215482754124</v>
      </c>
      <c r="CN205" s="72">
        <f t="shared" si="156"/>
        <v>11.90620617795445</v>
      </c>
      <c r="CO205" s="72">
        <f t="shared" si="157"/>
        <v>11.905593840720679</v>
      </c>
      <c r="CP205" s="72">
        <f t="shared" si="158"/>
        <v>11.913113798988434</v>
      </c>
      <c r="CQ205" s="72">
        <f t="shared" si="159"/>
        <v>11.969389384205298</v>
      </c>
      <c r="CR205" s="72">
        <f t="shared" si="160"/>
        <v>11.936685552974073</v>
      </c>
      <c r="CS205" s="72" t="str">
        <f t="shared" si="161"/>
        <v/>
      </c>
      <c r="CT205" s="72" t="str">
        <f t="shared" si="162"/>
        <v/>
      </c>
      <c r="CU205" s="72" t="str">
        <f t="shared" si="163"/>
        <v/>
      </c>
    </row>
    <row r="206" spans="1:99" x14ac:dyDescent="0.2">
      <c r="A206" s="74">
        <v>171</v>
      </c>
      <c r="B206" s="79">
        <f>IF(AND($B$3&lt;&gt;"",$C$3&lt;&gt;"",$B$4&lt;&gt;"",$C$4&lt;&gt;"",L206&lt;&gt;""),AirMass($B$3,$C$3,$B$4,$C$4,L206),"")</f>
        <v>1.0984184430980857</v>
      </c>
      <c r="C206" s="81">
        <f t="shared" si="124"/>
        <v>2458217.3659379999</v>
      </c>
      <c r="D206" s="93">
        <f t="shared" si="125"/>
        <v>11.047369402960699</v>
      </c>
      <c r="E206" s="97">
        <f t="shared" si="126"/>
        <v>1.7808709278191601E-2</v>
      </c>
      <c r="F206" s="97"/>
      <c r="G206" s="98">
        <f t="shared" si="127"/>
        <v>12.004253064884582</v>
      </c>
      <c r="H206" s="97">
        <f t="shared" si="128"/>
        <v>1.7808709278191601E-2</v>
      </c>
      <c r="I206" s="72"/>
      <c r="J206" s="99">
        <f t="shared" si="129"/>
        <v>6</v>
      </c>
      <c r="K206" s="72"/>
      <c r="L206" s="16">
        <v>2458217.3659379999</v>
      </c>
      <c r="M206" s="17">
        <v>-11.2852016964515</v>
      </c>
      <c r="N206" s="17">
        <v>-10.2157376436097</v>
      </c>
      <c r="O206" s="17">
        <v>-12.0672175168409</v>
      </c>
      <c r="P206" s="17">
        <v>-10.9718565256067</v>
      </c>
      <c r="Q206" s="17">
        <v>-10.3562036683067</v>
      </c>
      <c r="R206" s="17">
        <v>-11.771679807593999</v>
      </c>
      <c r="S206" s="17">
        <v>-9.9318644667584497</v>
      </c>
      <c r="T206" s="17">
        <v>-9.7547923475387002</v>
      </c>
      <c r="U206" s="17"/>
      <c r="V206" s="17"/>
      <c r="W206" s="17"/>
      <c r="X206" s="70">
        <f t="shared" si="112"/>
        <v>2458217.3659379999</v>
      </c>
      <c r="Y206" s="17">
        <v>-11.0966008903897</v>
      </c>
      <c r="Z206" s="17">
        <v>-9.6899477088767796</v>
      </c>
      <c r="AA206" s="17">
        <v>-11.703628794888401</v>
      </c>
      <c r="AB206" s="17">
        <v>-10.603739688608201</v>
      </c>
      <c r="AC206" s="17">
        <v>-9.8295649221441099</v>
      </c>
      <c r="AD206" s="17">
        <v>-11.242917316192299</v>
      </c>
      <c r="AE206" s="17">
        <v>-9.3830539293242907</v>
      </c>
      <c r="AF206" s="17">
        <v>-9.4114500009895092</v>
      </c>
      <c r="AG206" s="17"/>
      <c r="AH206" s="17"/>
      <c r="AI206" s="18"/>
      <c r="AJ206" s="70">
        <f t="shared" si="130"/>
        <v>2458217.3659379999</v>
      </c>
      <c r="AK206" s="17">
        <v>-10.2917606127195</v>
      </c>
      <c r="AL206" s="17">
        <v>-9.6370160057491994</v>
      </c>
      <c r="AM206" s="17">
        <v>-11.207128418408701</v>
      </c>
      <c r="AN206" s="17">
        <v>-10.0863185275301</v>
      </c>
      <c r="AO206" s="17">
        <v>-9.5900637020013804</v>
      </c>
      <c r="AP206" s="17">
        <v>-11.040710025810901</v>
      </c>
      <c r="AQ206" s="17">
        <v>-9.1094830712322405</v>
      </c>
      <c r="AR206" s="17">
        <v>-8.9105342553837996</v>
      </c>
      <c r="AS206" s="17"/>
      <c r="AT206" s="17"/>
      <c r="AU206" s="18"/>
      <c r="AV206" s="72"/>
      <c r="AW206" s="72"/>
      <c r="AX206" s="100">
        <f t="shared" si="113"/>
        <v>31432.163742456603</v>
      </c>
      <c r="AY206" s="100">
        <f t="shared" si="114"/>
        <v>13020.294679928984</v>
      </c>
      <c r="AZ206" s="100">
        <f t="shared" si="115"/>
        <v>67405.622586861165</v>
      </c>
      <c r="BA206" s="100">
        <f t="shared" si="116"/>
        <v>24509.579212996614</v>
      </c>
      <c r="BB206" s="100">
        <f t="shared" si="117"/>
        <v>14401.221928627274</v>
      </c>
      <c r="BC206" s="100">
        <f t="shared" si="118"/>
        <v>53320.051561496024</v>
      </c>
      <c r="BD206" s="100">
        <f t="shared" si="119"/>
        <v>9689.7574142824615</v>
      </c>
      <c r="BE206" s="100">
        <f t="shared" si="120"/>
        <v>8007.5092405029063</v>
      </c>
      <c r="BF206" s="100" t="str">
        <f t="shared" si="121"/>
        <v/>
      </c>
      <c r="BG206" s="100" t="str">
        <f t="shared" si="122"/>
        <v/>
      </c>
      <c r="BH206" s="100" t="str">
        <f t="shared" si="123"/>
        <v/>
      </c>
      <c r="BI206" s="72"/>
      <c r="BJ206" s="72"/>
      <c r="BK206" s="72">
        <f t="shared" si="131"/>
        <v>-11.243435695549406</v>
      </c>
      <c r="BL206" s="72">
        <f t="shared" si="132"/>
        <v>-10.286552033625526</v>
      </c>
      <c r="BM206" s="72">
        <f t="shared" si="133"/>
        <v>-12.071740310945206</v>
      </c>
      <c r="BN206" s="72">
        <f t="shared" si="134"/>
        <v>-10.973339638080997</v>
      </c>
      <c r="BO206" s="72">
        <f t="shared" si="135"/>
        <v>-10.395998357728711</v>
      </c>
      <c r="BP206" s="72">
        <f t="shared" si="136"/>
        <v>-11.81722640178246</v>
      </c>
      <c r="BQ206" s="72">
        <f t="shared" si="137"/>
        <v>-9.9657822612653852</v>
      </c>
      <c r="BR206" s="72">
        <f t="shared" si="138"/>
        <v>-9.7587436212578833</v>
      </c>
      <c r="BS206" s="72" t="str">
        <f t="shared" si="139"/>
        <v/>
      </c>
      <c r="BT206" s="72" t="str">
        <f t="shared" si="140"/>
        <v/>
      </c>
      <c r="BU206" s="72" t="str">
        <f t="shared" si="141"/>
        <v/>
      </c>
      <c r="BV206" s="72"/>
      <c r="BW206" s="72"/>
      <c r="BX206" s="97">
        <f t="shared" si="142"/>
        <v>11.047369402960699</v>
      </c>
      <c r="BY206" s="97">
        <f t="shared" si="143"/>
        <v>1.7808709278191601E-2</v>
      </c>
      <c r="BZ206" s="97">
        <f t="shared" si="144"/>
        <v>11.018304615395799</v>
      </c>
      <c r="CA206" s="97">
        <f t="shared" si="145"/>
        <v>11.04190394253159</v>
      </c>
      <c r="CB206" s="97">
        <f t="shared" si="146"/>
        <v>11.057562662179304</v>
      </c>
      <c r="CC206" s="97">
        <f t="shared" si="147"/>
        <v>11.041790706233053</v>
      </c>
      <c r="CD206" s="97">
        <f t="shared" si="148"/>
        <v>11.07034656571598</v>
      </c>
      <c r="CE206" s="97">
        <f t="shared" si="149"/>
        <v>11.054307925708477</v>
      </c>
      <c r="CF206" s="97" t="str">
        <f t="shared" si="150"/>
        <v/>
      </c>
      <c r="CG206" s="97" t="str">
        <f t="shared" si="151"/>
        <v/>
      </c>
      <c r="CH206" s="97" t="str">
        <f t="shared" si="152"/>
        <v/>
      </c>
      <c r="CI206" s="72"/>
      <c r="CJ206" s="72"/>
      <c r="CK206" s="97">
        <f t="shared" si="153"/>
        <v>12.004253064884582</v>
      </c>
      <c r="CL206" s="97">
        <f t="shared" si="154"/>
        <v>1.7808709278191601E-2</v>
      </c>
      <c r="CM206" s="72">
        <f t="shared" si="155"/>
        <v>11.975188277319679</v>
      </c>
      <c r="CN206" s="72">
        <f t="shared" si="156"/>
        <v>11.998787604455471</v>
      </c>
      <c r="CO206" s="72">
        <f t="shared" si="157"/>
        <v>12.014446324103185</v>
      </c>
      <c r="CP206" s="72">
        <f t="shared" si="158"/>
        <v>11.998674368156934</v>
      </c>
      <c r="CQ206" s="72">
        <f t="shared" si="159"/>
        <v>12.02723022763986</v>
      </c>
      <c r="CR206" s="72">
        <f t="shared" si="160"/>
        <v>12.011191587632357</v>
      </c>
      <c r="CS206" s="72" t="str">
        <f t="shared" si="161"/>
        <v/>
      </c>
      <c r="CT206" s="72" t="str">
        <f t="shared" si="162"/>
        <v/>
      </c>
      <c r="CU206" s="72" t="str">
        <f t="shared" si="163"/>
        <v/>
      </c>
    </row>
    <row r="207" spans="1:99" x14ac:dyDescent="0.2">
      <c r="A207" s="74">
        <v>172</v>
      </c>
      <c r="B207" s="79">
        <f>IF(AND($B$3&lt;&gt;"",$C$3&lt;&gt;"",$B$4&lt;&gt;"",$C$4&lt;&gt;"",L207&lt;&gt;""),AirMass($B$3,$C$3,$B$4,$C$4,L207),"")</f>
        <v>1.0994175499133172</v>
      </c>
      <c r="C207" s="81">
        <f t="shared" si="124"/>
        <v>2458217.3664350002</v>
      </c>
      <c r="D207" s="93">
        <f t="shared" si="125"/>
        <v>11.094543041867299</v>
      </c>
      <c r="E207" s="97">
        <f t="shared" si="126"/>
        <v>3.8437673298453115E-2</v>
      </c>
      <c r="F207" s="97"/>
      <c r="G207" s="98">
        <f t="shared" si="127"/>
        <v>11.960556589221879</v>
      </c>
      <c r="H207" s="97">
        <f t="shared" si="128"/>
        <v>3.8437673298453115E-2</v>
      </c>
      <c r="I207" s="72"/>
      <c r="J207" s="99">
        <f t="shared" si="129"/>
        <v>6</v>
      </c>
      <c r="K207" s="72"/>
      <c r="L207" s="16">
        <v>2458217.3664350002</v>
      </c>
      <c r="M207" s="17">
        <v>-11.2322145984801</v>
      </c>
      <c r="N207" s="17">
        <v>-10.2370813506388</v>
      </c>
      <c r="O207" s="17">
        <v>-12.0507466585236</v>
      </c>
      <c r="P207" s="17">
        <v>-10.9648827557026</v>
      </c>
      <c r="Q207" s="17">
        <v>-10.2522090676916</v>
      </c>
      <c r="R207" s="17">
        <v>-11.754455809937401</v>
      </c>
      <c r="S207" s="17">
        <v>-9.9173030200383501</v>
      </c>
      <c r="T207" s="17">
        <v>-9.7801924355593499</v>
      </c>
      <c r="U207" s="17"/>
      <c r="V207" s="17"/>
      <c r="W207" s="17"/>
      <c r="X207" s="70">
        <f t="shared" si="112"/>
        <v>2458217.3664350002</v>
      </c>
      <c r="Y207" s="17">
        <v>-11.0878571437564</v>
      </c>
      <c r="Z207" s="17">
        <v>-9.5573102997953292</v>
      </c>
      <c r="AA207" s="17">
        <v>-11.664095503738499</v>
      </c>
      <c r="AB207" s="17">
        <v>-10.5773608643354</v>
      </c>
      <c r="AC207" s="17">
        <v>-9.7592483908585699</v>
      </c>
      <c r="AD207" s="17">
        <v>-11.248110774628699</v>
      </c>
      <c r="AE207" s="17">
        <v>-9.2534739868278706</v>
      </c>
      <c r="AF207" s="17">
        <v>-9.4612611370745903</v>
      </c>
      <c r="AG207" s="17"/>
      <c r="AH207" s="17"/>
      <c r="AI207" s="18"/>
      <c r="AJ207" s="70">
        <f t="shared" si="130"/>
        <v>2458217.3664350002</v>
      </c>
      <c r="AK207" s="17">
        <v>-10.267466490056499</v>
      </c>
      <c r="AL207" s="17">
        <v>-9.6365011335348303</v>
      </c>
      <c r="AM207" s="17">
        <v>-11.204506835661199</v>
      </c>
      <c r="AN207" s="17">
        <v>-10.0821524379687</v>
      </c>
      <c r="AO207" s="17">
        <v>-9.7192647663844394</v>
      </c>
      <c r="AP207" s="17">
        <v>-11.055625056479</v>
      </c>
      <c r="AQ207" s="17">
        <v>-9.1663964915214606</v>
      </c>
      <c r="AR207" s="17">
        <v>-8.9954738614815408</v>
      </c>
      <c r="AS207" s="17"/>
      <c r="AT207" s="17"/>
      <c r="AU207" s="18"/>
      <c r="AV207" s="72"/>
      <c r="AW207" s="72"/>
      <c r="AX207" s="100">
        <f t="shared" si="113"/>
        <v>29826.358180200557</v>
      </c>
      <c r="AY207" s="100">
        <f t="shared" si="114"/>
        <v>13433.674157286501</v>
      </c>
      <c r="AZ207" s="100">
        <f t="shared" si="115"/>
        <v>66713.576125552165</v>
      </c>
      <c r="BA207" s="100">
        <f t="shared" si="116"/>
        <v>24422.876084856169</v>
      </c>
      <c r="BB207" s="100">
        <f t="shared" si="117"/>
        <v>13520.868008372399</v>
      </c>
      <c r="BC207" s="100">
        <f t="shared" si="118"/>
        <v>52602.242110272899</v>
      </c>
      <c r="BD207" s="100">
        <f t="shared" si="119"/>
        <v>9768.5298467198863</v>
      </c>
      <c r="BE207" s="100">
        <f t="shared" si="120"/>
        <v>8238.6415911522927</v>
      </c>
      <c r="BF207" s="100" t="str">
        <f t="shared" si="121"/>
        <v/>
      </c>
      <c r="BG207" s="100" t="str">
        <f t="shared" si="122"/>
        <v/>
      </c>
      <c r="BH207" s="100" t="str">
        <f t="shared" si="123"/>
        <v/>
      </c>
      <c r="BI207" s="72"/>
      <c r="BJ207" s="72"/>
      <c r="BK207" s="72">
        <f t="shared" si="131"/>
        <v>-11.186500572325901</v>
      </c>
      <c r="BL207" s="72">
        <f t="shared" si="132"/>
        <v>-10.320487024971323</v>
      </c>
      <c r="BM207" s="72">
        <f t="shared" si="133"/>
        <v>-12.060535553174221</v>
      </c>
      <c r="BN207" s="72">
        <f t="shared" si="134"/>
        <v>-10.96949201493466</v>
      </c>
      <c r="BO207" s="72">
        <f t="shared" si="135"/>
        <v>-10.327511432998101</v>
      </c>
      <c r="BP207" s="72">
        <f t="shared" si="136"/>
        <v>-11.802510639631823</v>
      </c>
      <c r="BQ207" s="72">
        <f t="shared" si="137"/>
        <v>-9.9745730194555993</v>
      </c>
      <c r="BR207" s="72">
        <f t="shared" si="138"/>
        <v>-9.7896390249647975</v>
      </c>
      <c r="BS207" s="72" t="str">
        <f t="shared" si="139"/>
        <v/>
      </c>
      <c r="BT207" s="72" t="str">
        <f t="shared" si="140"/>
        <v/>
      </c>
      <c r="BU207" s="72" t="str">
        <f t="shared" si="141"/>
        <v/>
      </c>
      <c r="BV207" s="72"/>
      <c r="BW207" s="72"/>
      <c r="BX207" s="97">
        <f t="shared" si="142"/>
        <v>11.094543041867299</v>
      </c>
      <c r="BY207" s="97">
        <f t="shared" si="143"/>
        <v>3.8437673298453115E-2</v>
      </c>
      <c r="BZ207" s="97">
        <f t="shared" si="144"/>
        <v>11.064034980848319</v>
      </c>
      <c r="CA207" s="97">
        <f t="shared" si="145"/>
        <v>11.094991442608759</v>
      </c>
      <c r="CB207" s="97">
        <f t="shared" si="146"/>
        <v>11.046010860672199</v>
      </c>
      <c r="CC207" s="97">
        <f t="shared" si="147"/>
        <v>11.084010067305922</v>
      </c>
      <c r="CD207" s="97">
        <f t="shared" si="148"/>
        <v>11.136072447129699</v>
      </c>
      <c r="CE207" s="97">
        <f t="shared" si="149"/>
        <v>11.142138452638896</v>
      </c>
      <c r="CF207" s="97" t="str">
        <f t="shared" si="150"/>
        <v/>
      </c>
      <c r="CG207" s="97" t="str">
        <f t="shared" si="151"/>
        <v/>
      </c>
      <c r="CH207" s="97" t="str">
        <f t="shared" si="152"/>
        <v/>
      </c>
      <c r="CI207" s="72"/>
      <c r="CJ207" s="72"/>
      <c r="CK207" s="97">
        <f t="shared" si="153"/>
        <v>11.960556589221879</v>
      </c>
      <c r="CL207" s="97">
        <f t="shared" si="154"/>
        <v>3.8437673298453115E-2</v>
      </c>
      <c r="CM207" s="72">
        <f t="shared" si="155"/>
        <v>11.930048528202898</v>
      </c>
      <c r="CN207" s="72">
        <f t="shared" si="156"/>
        <v>11.961004989963337</v>
      </c>
      <c r="CO207" s="72">
        <f t="shared" si="157"/>
        <v>11.912024408026777</v>
      </c>
      <c r="CP207" s="72">
        <f t="shared" si="158"/>
        <v>11.9500236146605</v>
      </c>
      <c r="CQ207" s="72">
        <f t="shared" si="159"/>
        <v>12.002085994484277</v>
      </c>
      <c r="CR207" s="72">
        <f t="shared" si="160"/>
        <v>12.008151999993474</v>
      </c>
      <c r="CS207" s="72" t="str">
        <f t="shared" si="161"/>
        <v/>
      </c>
      <c r="CT207" s="72" t="str">
        <f t="shared" si="162"/>
        <v/>
      </c>
      <c r="CU207" s="72" t="str">
        <f t="shared" si="163"/>
        <v/>
      </c>
    </row>
    <row r="208" spans="1:99" x14ac:dyDescent="0.2">
      <c r="A208" s="74">
        <v>173</v>
      </c>
      <c r="B208" s="79">
        <f>IF(AND($B$3&lt;&gt;"",$C$3&lt;&gt;"",$B$4&lt;&gt;"",$C$4&lt;&gt;"",L208&lt;&gt;""),AirMass($B$3,$C$3,$B$4,$C$4,L208),"")</f>
        <v>1.1004229057900274</v>
      </c>
      <c r="C208" s="81">
        <f t="shared" si="124"/>
        <v>2458217.3669329998</v>
      </c>
      <c r="D208" s="93">
        <f t="shared" si="125"/>
        <v>11.092519034385555</v>
      </c>
      <c r="E208" s="97">
        <f t="shared" si="126"/>
        <v>4.720045083417742E-2</v>
      </c>
      <c r="F208" s="97"/>
      <c r="G208" s="98">
        <f t="shared" si="127"/>
        <v>11.993854238573844</v>
      </c>
      <c r="H208" s="97">
        <f t="shared" si="128"/>
        <v>4.720045083417742E-2</v>
      </c>
      <c r="I208" s="72"/>
      <c r="J208" s="99">
        <f t="shared" si="129"/>
        <v>6</v>
      </c>
      <c r="K208" s="72"/>
      <c r="L208" s="16">
        <v>2458217.3669329998</v>
      </c>
      <c r="M208" s="17">
        <v>-11.2407538998938</v>
      </c>
      <c r="N208" s="17">
        <v>-10.2346651011703</v>
      </c>
      <c r="O208" s="17">
        <v>-12.058295420867999</v>
      </c>
      <c r="P208" s="17">
        <v>-10.9530769513108</v>
      </c>
      <c r="Q208" s="17">
        <v>-10.283346289032201</v>
      </c>
      <c r="R208" s="17">
        <v>-11.7612530141053</v>
      </c>
      <c r="S208" s="17">
        <v>-9.8971269375328408</v>
      </c>
      <c r="T208" s="17">
        <v>-9.8519734243736306</v>
      </c>
      <c r="U208" s="17"/>
      <c r="V208" s="17"/>
      <c r="W208" s="17"/>
      <c r="X208" s="70">
        <f t="shared" si="112"/>
        <v>2458217.3669329998</v>
      </c>
      <c r="Y208" s="17">
        <v>-11.0269513938259</v>
      </c>
      <c r="Z208" s="17">
        <v>-9.6331888567006896</v>
      </c>
      <c r="AA208" s="17">
        <v>-11.661664994798</v>
      </c>
      <c r="AB208" s="17">
        <v>-10.545916256925199</v>
      </c>
      <c r="AC208" s="17">
        <v>-9.7996605406480608</v>
      </c>
      <c r="AD208" s="17">
        <v>-11.229112414229499</v>
      </c>
      <c r="AE208" s="17">
        <v>-9.3584639856480294</v>
      </c>
      <c r="AF208" s="17">
        <v>-9.4209423373892101</v>
      </c>
      <c r="AG208" s="17"/>
      <c r="AH208" s="17"/>
      <c r="AI208" s="18"/>
      <c r="AJ208" s="70">
        <f t="shared" si="130"/>
        <v>2458217.3669329998</v>
      </c>
      <c r="AK208" s="17">
        <v>-10.2244775571648</v>
      </c>
      <c r="AL208" s="17">
        <v>-9.5687509912245705</v>
      </c>
      <c r="AM208" s="17">
        <v>-11.242654330239899</v>
      </c>
      <c r="AN208" s="17">
        <v>-10.1828793823159</v>
      </c>
      <c r="AO208" s="17">
        <v>-9.7089340044154309</v>
      </c>
      <c r="AP208" s="17">
        <v>-11.020620800989199</v>
      </c>
      <c r="AQ208" s="17">
        <v>-9.1542625846750507</v>
      </c>
      <c r="AR208" s="17">
        <v>-8.8474401298229708</v>
      </c>
      <c r="AS208" s="17"/>
      <c r="AT208" s="17"/>
      <c r="AU208" s="18"/>
      <c r="AV208" s="72"/>
      <c r="AW208" s="72"/>
      <c r="AX208" s="100">
        <f t="shared" si="113"/>
        <v>30207.20661350384</v>
      </c>
      <c r="AY208" s="100">
        <f t="shared" si="114"/>
        <v>13169.718267245134</v>
      </c>
      <c r="AZ208" s="100">
        <f t="shared" si="115"/>
        <v>67547.036324858214</v>
      </c>
      <c r="BA208" s="100">
        <f t="shared" si="116"/>
        <v>24596.639770278278</v>
      </c>
      <c r="BB208" s="100">
        <f t="shared" si="117"/>
        <v>13803.608183291599</v>
      </c>
      <c r="BC208" s="100">
        <f t="shared" si="118"/>
        <v>52755.532376631607</v>
      </c>
      <c r="BD208" s="100">
        <f t="shared" si="119"/>
        <v>9479.4285708253592</v>
      </c>
      <c r="BE208" s="100">
        <f t="shared" si="120"/>
        <v>8677.2919144011903</v>
      </c>
      <c r="BF208" s="100" t="str">
        <f t="shared" si="121"/>
        <v/>
      </c>
      <c r="BG208" s="100" t="str">
        <f t="shared" si="122"/>
        <v/>
      </c>
      <c r="BH208" s="100" t="str">
        <f t="shared" si="123"/>
        <v/>
      </c>
      <c r="BI208" s="72"/>
      <c r="BJ208" s="72"/>
      <c r="BK208" s="72">
        <f t="shared" si="131"/>
        <v>-11.200276415265956</v>
      </c>
      <c r="BL208" s="72">
        <f t="shared" si="132"/>
        <v>-10.298941211077668</v>
      </c>
      <c r="BM208" s="72">
        <f t="shared" si="133"/>
        <v>-12.074015746977796</v>
      </c>
      <c r="BN208" s="72">
        <f t="shared" si="134"/>
        <v>-10.977189451812974</v>
      </c>
      <c r="BO208" s="72">
        <f t="shared" si="135"/>
        <v>-10.349981558262364</v>
      </c>
      <c r="BP208" s="72">
        <f t="shared" si="136"/>
        <v>-11.805670025073907</v>
      </c>
      <c r="BQ208" s="72">
        <f t="shared" si="137"/>
        <v>-9.9419553960832694</v>
      </c>
      <c r="BR208" s="72">
        <f t="shared" si="138"/>
        <v>-9.8459605196987621</v>
      </c>
      <c r="BS208" s="72" t="str">
        <f t="shared" si="139"/>
        <v/>
      </c>
      <c r="BT208" s="72" t="str">
        <f t="shared" si="140"/>
        <v/>
      </c>
      <c r="BU208" s="72" t="str">
        <f t="shared" si="141"/>
        <v/>
      </c>
      <c r="BV208" s="72"/>
      <c r="BW208" s="72"/>
      <c r="BX208" s="97">
        <f t="shared" si="142"/>
        <v>11.092519034385555</v>
      </c>
      <c r="BY208" s="97">
        <f t="shared" si="143"/>
        <v>4.720045083417742E-2</v>
      </c>
      <c r="BZ208" s="97">
        <f t="shared" si="144"/>
        <v>11.06373933171184</v>
      </c>
      <c r="CA208" s="97">
        <f t="shared" si="145"/>
        <v>11.088913036547018</v>
      </c>
      <c r="CB208" s="97">
        <f t="shared" si="146"/>
        <v>11.054705142996408</v>
      </c>
      <c r="CC208" s="97">
        <f t="shared" si="147"/>
        <v>11.073393609807951</v>
      </c>
      <c r="CD208" s="97">
        <f t="shared" si="148"/>
        <v>11.089678980817315</v>
      </c>
      <c r="CE208" s="97">
        <f t="shared" si="149"/>
        <v>11.184684104432806</v>
      </c>
      <c r="CF208" s="97" t="str">
        <f t="shared" si="150"/>
        <v/>
      </c>
      <c r="CG208" s="97" t="str">
        <f t="shared" si="151"/>
        <v/>
      </c>
      <c r="CH208" s="97" t="str">
        <f t="shared" si="152"/>
        <v/>
      </c>
      <c r="CI208" s="72"/>
      <c r="CJ208" s="72"/>
      <c r="CK208" s="97">
        <f t="shared" si="153"/>
        <v>11.993854238573844</v>
      </c>
      <c r="CL208" s="97">
        <f t="shared" si="154"/>
        <v>4.720045083417742E-2</v>
      </c>
      <c r="CM208" s="72">
        <f t="shared" si="155"/>
        <v>11.965074535900127</v>
      </c>
      <c r="CN208" s="72">
        <f t="shared" si="156"/>
        <v>11.990248240735305</v>
      </c>
      <c r="CO208" s="72">
        <f t="shared" si="157"/>
        <v>11.956040347184695</v>
      </c>
      <c r="CP208" s="72">
        <f t="shared" si="158"/>
        <v>11.974728813996238</v>
      </c>
      <c r="CQ208" s="72">
        <f t="shared" si="159"/>
        <v>11.991014185005602</v>
      </c>
      <c r="CR208" s="72">
        <f t="shared" si="160"/>
        <v>12.086019308621093</v>
      </c>
      <c r="CS208" s="72" t="str">
        <f t="shared" si="161"/>
        <v/>
      </c>
      <c r="CT208" s="72" t="str">
        <f t="shared" si="162"/>
        <v/>
      </c>
      <c r="CU208" s="72" t="str">
        <f t="shared" si="163"/>
        <v/>
      </c>
    </row>
    <row r="209" spans="1:99" x14ac:dyDescent="0.2">
      <c r="A209" s="74">
        <v>174</v>
      </c>
      <c r="B209" s="79">
        <f>IF(AND($B$3&lt;&gt;"",$C$3&lt;&gt;"",$B$4&lt;&gt;"",$C$4&lt;&gt;"",L209&lt;&gt;""),AirMass($B$3,$C$3,$B$4,$C$4,L209),"")</f>
        <v>1.1014345300944279</v>
      </c>
      <c r="C209" s="81">
        <f t="shared" si="124"/>
        <v>2458217.3674309999</v>
      </c>
      <c r="D209" s="93">
        <f t="shared" si="125"/>
        <v>11.076609262069303</v>
      </c>
      <c r="E209" s="97">
        <f t="shared" si="126"/>
        <v>1.5292598341060787E-2</v>
      </c>
      <c r="F209" s="97"/>
      <c r="G209" s="98">
        <f t="shared" si="127"/>
        <v>12.012650094795626</v>
      </c>
      <c r="H209" s="97">
        <f t="shared" si="128"/>
        <v>1.5292598341060787E-2</v>
      </c>
      <c r="I209" s="72"/>
      <c r="J209" s="99">
        <f t="shared" si="129"/>
        <v>6</v>
      </c>
      <c r="K209" s="72"/>
      <c r="L209" s="16">
        <v>2458217.3674309999</v>
      </c>
      <c r="M209" s="17">
        <v>-11.234297109240901</v>
      </c>
      <c r="N209" s="17">
        <v>-10.189805449577101</v>
      </c>
      <c r="O209" s="17">
        <v>-12.0454583111772</v>
      </c>
      <c r="P209" s="17">
        <v>-10.9590531597067</v>
      </c>
      <c r="Q209" s="17">
        <v>-10.3331093442926</v>
      </c>
      <c r="R209" s="17">
        <v>-11.7559128045605</v>
      </c>
      <c r="S209" s="17">
        <v>-9.8742078636822708</v>
      </c>
      <c r="T209" s="17">
        <v>-9.7535268130875696</v>
      </c>
      <c r="U209" s="17"/>
      <c r="V209" s="17"/>
      <c r="W209" s="17"/>
      <c r="X209" s="70">
        <f t="shared" si="112"/>
        <v>2458217.3674309999</v>
      </c>
      <c r="Y209" s="17">
        <v>-11.042077995506901</v>
      </c>
      <c r="Z209" s="17">
        <v>-9.6307317957498597</v>
      </c>
      <c r="AA209" s="17">
        <v>-11.6508267140812</v>
      </c>
      <c r="AB209" s="17">
        <v>-10.5974098225243</v>
      </c>
      <c r="AC209" s="17">
        <v>-9.7643462267091596</v>
      </c>
      <c r="AD209" s="17">
        <v>-11.2168661013462</v>
      </c>
      <c r="AE209" s="17">
        <v>-9.3741525990745895</v>
      </c>
      <c r="AF209" s="17">
        <v>-9.4260784567168692</v>
      </c>
      <c r="AG209" s="17"/>
      <c r="AH209" s="17"/>
      <c r="AI209" s="18"/>
      <c r="AJ209" s="70">
        <f t="shared" si="130"/>
        <v>2458217.3674309999</v>
      </c>
      <c r="AK209" s="17">
        <v>-10.250839578671201</v>
      </c>
      <c r="AL209" s="17">
        <v>-9.5773533740426906</v>
      </c>
      <c r="AM209" s="17">
        <v>-11.243405603123099</v>
      </c>
      <c r="AN209" s="17">
        <v>-10.0352385979744</v>
      </c>
      <c r="AO209" s="17">
        <v>-9.6201556767033605</v>
      </c>
      <c r="AP209" s="17">
        <v>-11.0479361972122</v>
      </c>
      <c r="AQ209" s="17">
        <v>-9.0950728856663403</v>
      </c>
      <c r="AR209" s="17">
        <v>-8.8481206353618003</v>
      </c>
      <c r="AS209" s="17"/>
      <c r="AT209" s="17"/>
      <c r="AU209" s="18"/>
      <c r="AV209" s="72"/>
      <c r="AW209" s="72"/>
      <c r="AX209" s="100">
        <f t="shared" si="113"/>
        <v>30047.245671060453</v>
      </c>
      <c r="AY209" s="100">
        <f t="shared" si="114"/>
        <v>12687.858739434743</v>
      </c>
      <c r="AZ209" s="100">
        <f t="shared" si="115"/>
        <v>66863.055994496448</v>
      </c>
      <c r="BA209" s="100">
        <f t="shared" si="116"/>
        <v>24081.544539300685</v>
      </c>
      <c r="BB209" s="100">
        <f t="shared" si="117"/>
        <v>14270.840910342549</v>
      </c>
      <c r="BC209" s="100">
        <f t="shared" si="118"/>
        <v>52787.868921578782</v>
      </c>
      <c r="BD209" s="100">
        <f t="shared" si="119"/>
        <v>9194.4338075051419</v>
      </c>
      <c r="BE209" s="100">
        <f t="shared" si="120"/>
        <v>7916.0948778822731</v>
      </c>
      <c r="BF209" s="100" t="str">
        <f t="shared" si="121"/>
        <v/>
      </c>
      <c r="BG209" s="100" t="str">
        <f t="shared" si="122"/>
        <v/>
      </c>
      <c r="BH209" s="100" t="str">
        <f t="shared" si="123"/>
        <v/>
      </c>
      <c r="BI209" s="72"/>
      <c r="BJ209" s="72"/>
      <c r="BK209" s="72">
        <f t="shared" si="131"/>
        <v>-11.194511669658588</v>
      </c>
      <c r="BL209" s="72">
        <f t="shared" si="132"/>
        <v>-10.258470836932263</v>
      </c>
      <c r="BM209" s="72">
        <f t="shared" si="133"/>
        <v>-12.062965555649452</v>
      </c>
      <c r="BN209" s="72">
        <f t="shared" si="134"/>
        <v>-10.95421084552007</v>
      </c>
      <c r="BO209" s="72">
        <f t="shared" si="135"/>
        <v>-10.386123911756753</v>
      </c>
      <c r="BP209" s="72">
        <f t="shared" si="136"/>
        <v>-11.806335324055228</v>
      </c>
      <c r="BQ209" s="72">
        <f t="shared" si="137"/>
        <v>-9.9088124764455365</v>
      </c>
      <c r="BR209" s="72">
        <f t="shared" si="138"/>
        <v>-9.7462774769403033</v>
      </c>
      <c r="BS209" s="72" t="str">
        <f t="shared" si="139"/>
        <v/>
      </c>
      <c r="BT209" s="72" t="str">
        <f t="shared" si="140"/>
        <v/>
      </c>
      <c r="BU209" s="72" t="str">
        <f t="shared" si="141"/>
        <v/>
      </c>
      <c r="BV209" s="72"/>
      <c r="BW209" s="72"/>
      <c r="BX209" s="97">
        <f t="shared" si="142"/>
        <v>11.076609262069303</v>
      </c>
      <c r="BY209" s="97">
        <f t="shared" si="143"/>
        <v>1.5292598341060787E-2</v>
      </c>
      <c r="BZ209" s="97">
        <f t="shared" si="144"/>
        <v>11.058453885990863</v>
      </c>
      <c r="CA209" s="97">
        <f t="shared" si="145"/>
        <v>11.071699175861481</v>
      </c>
      <c r="CB209" s="97">
        <f t="shared" si="146"/>
        <v>11.096612242098164</v>
      </c>
      <c r="CC209" s="97">
        <f t="shared" si="147"/>
        <v>11.079823654396639</v>
      </c>
      <c r="CD209" s="97">
        <f t="shared" si="148"/>
        <v>11.062300806786949</v>
      </c>
      <c r="CE209" s="97">
        <f t="shared" si="149"/>
        <v>11.090765807281715</v>
      </c>
      <c r="CF209" s="97" t="str">
        <f t="shared" si="150"/>
        <v/>
      </c>
      <c r="CG209" s="97" t="str">
        <f t="shared" si="151"/>
        <v/>
      </c>
      <c r="CH209" s="97" t="str">
        <f t="shared" si="152"/>
        <v/>
      </c>
      <c r="CI209" s="72"/>
      <c r="CJ209" s="72"/>
      <c r="CK209" s="97">
        <f t="shared" si="153"/>
        <v>12.012650094795626</v>
      </c>
      <c r="CL209" s="97">
        <f t="shared" si="154"/>
        <v>1.5292598341060787E-2</v>
      </c>
      <c r="CM209" s="72">
        <f t="shared" si="155"/>
        <v>11.994494718717188</v>
      </c>
      <c r="CN209" s="72">
        <f t="shared" si="156"/>
        <v>12.007740008587806</v>
      </c>
      <c r="CO209" s="72">
        <f t="shared" si="157"/>
        <v>12.03265307482449</v>
      </c>
      <c r="CP209" s="72">
        <f t="shared" si="158"/>
        <v>12.015864487122965</v>
      </c>
      <c r="CQ209" s="72">
        <f t="shared" si="159"/>
        <v>11.998341639513274</v>
      </c>
      <c r="CR209" s="72">
        <f t="shared" si="160"/>
        <v>12.02680664000804</v>
      </c>
      <c r="CS209" s="72" t="str">
        <f t="shared" si="161"/>
        <v/>
      </c>
      <c r="CT209" s="72" t="str">
        <f t="shared" si="162"/>
        <v/>
      </c>
      <c r="CU209" s="72" t="str">
        <f t="shared" si="163"/>
        <v/>
      </c>
    </row>
    <row r="210" spans="1:99" x14ac:dyDescent="0.2">
      <c r="A210" s="74">
        <v>175</v>
      </c>
      <c r="B210" s="79">
        <f>IF(AND($B$3&lt;&gt;"",$C$3&lt;&gt;"",$B$4&lt;&gt;"",$C$4&lt;&gt;"",L210&lt;&gt;""),AirMass($B$3,$C$3,$B$4,$C$4,L210),"")</f>
        <v>1.1024524423348701</v>
      </c>
      <c r="C210" s="81">
        <f t="shared" si="124"/>
        <v>2458217.3679280002</v>
      </c>
      <c r="D210" s="93">
        <f t="shared" si="125"/>
        <v>11.107625032525663</v>
      </c>
      <c r="E210" s="97">
        <f t="shared" si="126"/>
        <v>4.9081675904654974E-2</v>
      </c>
      <c r="F210" s="97"/>
      <c r="G210" s="98">
        <f t="shared" si="127"/>
        <v>11.983962415115608</v>
      </c>
      <c r="H210" s="97">
        <f t="shared" si="128"/>
        <v>4.9081675904654981E-2</v>
      </c>
      <c r="I210" s="72"/>
      <c r="J210" s="99">
        <f t="shared" si="129"/>
        <v>6</v>
      </c>
      <c r="K210" s="72"/>
      <c r="L210" s="16">
        <v>2458217.3679280002</v>
      </c>
      <c r="M210" s="17">
        <v>-11.2155087910874</v>
      </c>
      <c r="N210" s="17">
        <v>-10.2194617096907</v>
      </c>
      <c r="O210" s="17">
        <v>-12.0346442339793</v>
      </c>
      <c r="P210" s="17">
        <v>-10.964667476613</v>
      </c>
      <c r="Q210" s="17">
        <v>-10.305595667751</v>
      </c>
      <c r="R210" s="17">
        <v>-11.751846892668</v>
      </c>
      <c r="S210" s="17">
        <v>-9.8714602667015008</v>
      </c>
      <c r="T210" s="17">
        <v>-9.7990090333554107</v>
      </c>
      <c r="U210" s="17"/>
      <c r="V210" s="17"/>
      <c r="W210" s="17"/>
      <c r="X210" s="70">
        <f t="shared" si="112"/>
        <v>2458217.3679280002</v>
      </c>
      <c r="Y210" s="17">
        <v>-11.021951280125</v>
      </c>
      <c r="Z210" s="17">
        <v>-9.6039995108432397</v>
      </c>
      <c r="AA210" s="17">
        <v>-11.6343461924334</v>
      </c>
      <c r="AB210" s="17">
        <v>-10.5224564384019</v>
      </c>
      <c r="AC210" s="17">
        <v>-9.7521866805646997</v>
      </c>
      <c r="AD210" s="17">
        <v>-11.193944084385899</v>
      </c>
      <c r="AE210" s="17">
        <v>-9.4189183207574896</v>
      </c>
      <c r="AF210" s="17">
        <v>-9.2189963135692103</v>
      </c>
      <c r="AG210" s="17"/>
      <c r="AH210" s="17"/>
      <c r="AI210" s="18"/>
      <c r="AJ210" s="70">
        <f t="shared" si="130"/>
        <v>2458217.3679280002</v>
      </c>
      <c r="AK210" s="17">
        <v>-10.218477362492999</v>
      </c>
      <c r="AL210" s="17">
        <v>-9.6273474314292002</v>
      </c>
      <c r="AM210" s="17">
        <v>-11.228465421907</v>
      </c>
      <c r="AN210" s="17">
        <v>-10.1476985192482</v>
      </c>
      <c r="AO210" s="17">
        <v>-9.5679016809069992</v>
      </c>
      <c r="AP210" s="17">
        <v>-10.9817525819445</v>
      </c>
      <c r="AQ210" s="17">
        <v>-9.1360687787319002</v>
      </c>
      <c r="AR210" s="17">
        <v>-8.9685053241313906</v>
      </c>
      <c r="AS210" s="17"/>
      <c r="AT210" s="17"/>
      <c r="AU210" s="18"/>
      <c r="AV210" s="72"/>
      <c r="AW210" s="72"/>
      <c r="AX210" s="100">
        <f t="shared" si="113"/>
        <v>29488.190526288596</v>
      </c>
      <c r="AY210" s="100">
        <f t="shared" si="114"/>
        <v>13155.676054489842</v>
      </c>
      <c r="AZ210" s="100">
        <f t="shared" si="115"/>
        <v>66209.132482972811</v>
      </c>
      <c r="BA210" s="100">
        <f t="shared" si="116"/>
        <v>24802.963051036349</v>
      </c>
      <c r="BB210" s="100">
        <f t="shared" si="117"/>
        <v>13841.278843467117</v>
      </c>
      <c r="BC210" s="100">
        <f t="shared" si="118"/>
        <v>52223.975498698681</v>
      </c>
      <c r="BD210" s="100">
        <f t="shared" si="119"/>
        <v>9178.9768659151487</v>
      </c>
      <c r="BE210" s="100">
        <f t="shared" si="120"/>
        <v>8592.6463045719884</v>
      </c>
      <c r="BF210" s="100" t="str">
        <f t="shared" si="121"/>
        <v/>
      </c>
      <c r="BG210" s="100" t="str">
        <f t="shared" si="122"/>
        <v/>
      </c>
      <c r="BH210" s="100" t="str">
        <f t="shared" si="123"/>
        <v/>
      </c>
      <c r="BI210" s="72"/>
      <c r="BJ210" s="72"/>
      <c r="BK210" s="72">
        <f t="shared" si="131"/>
        <v>-11.174120309765536</v>
      </c>
      <c r="BL210" s="72">
        <f t="shared" si="132"/>
        <v>-10.297782927175593</v>
      </c>
      <c r="BM210" s="72">
        <f t="shared" si="133"/>
        <v>-12.052294743743238</v>
      </c>
      <c r="BN210" s="72">
        <f t="shared" si="134"/>
        <v>-10.98625891575975</v>
      </c>
      <c r="BO210" s="72">
        <f t="shared" si="135"/>
        <v>-10.352940544847147</v>
      </c>
      <c r="BP210" s="72">
        <f t="shared" si="136"/>
        <v>-11.794674822462552</v>
      </c>
      <c r="BQ210" s="72">
        <f t="shared" si="137"/>
        <v>-9.9069856882289713</v>
      </c>
      <c r="BR210" s="72">
        <f t="shared" si="138"/>
        <v>-9.8353173387055417</v>
      </c>
      <c r="BS210" s="72" t="str">
        <f t="shared" si="139"/>
        <v/>
      </c>
      <c r="BT210" s="72" t="str">
        <f t="shared" si="140"/>
        <v/>
      </c>
      <c r="BU210" s="72" t="str">
        <f t="shared" si="141"/>
        <v/>
      </c>
      <c r="BV210" s="72"/>
      <c r="BW210" s="72"/>
      <c r="BX210" s="97">
        <f t="shared" si="142"/>
        <v>11.107625032525663</v>
      </c>
      <c r="BY210" s="97">
        <f t="shared" si="143"/>
        <v>4.9081675904654974E-2</v>
      </c>
      <c r="BZ210" s="97">
        <f t="shared" si="144"/>
        <v>11.068174433977701</v>
      </c>
      <c r="CA210" s="97">
        <f t="shared" si="145"/>
        <v>11.124138605994213</v>
      </c>
      <c r="CB210" s="97">
        <f t="shared" si="146"/>
        <v>11.08382023508161</v>
      </c>
      <c r="CC210" s="97">
        <f t="shared" si="147"/>
        <v>11.088554512697016</v>
      </c>
      <c r="CD210" s="97">
        <f t="shared" si="148"/>
        <v>11.080865378463436</v>
      </c>
      <c r="CE210" s="97">
        <f t="shared" si="149"/>
        <v>11.200197028940005</v>
      </c>
      <c r="CF210" s="97" t="str">
        <f t="shared" si="150"/>
        <v/>
      </c>
      <c r="CG210" s="97" t="str">
        <f t="shared" si="151"/>
        <v/>
      </c>
      <c r="CH210" s="97" t="str">
        <f t="shared" si="152"/>
        <v/>
      </c>
      <c r="CI210" s="72"/>
      <c r="CJ210" s="72"/>
      <c r="CK210" s="97">
        <f t="shared" si="153"/>
        <v>11.983962415115608</v>
      </c>
      <c r="CL210" s="97">
        <f t="shared" si="154"/>
        <v>4.9081675904654981E-2</v>
      </c>
      <c r="CM210" s="72">
        <f t="shared" si="155"/>
        <v>11.944511816567644</v>
      </c>
      <c r="CN210" s="72">
        <f t="shared" si="156"/>
        <v>12.000475988584157</v>
      </c>
      <c r="CO210" s="72">
        <f t="shared" si="157"/>
        <v>11.960157617671554</v>
      </c>
      <c r="CP210" s="72">
        <f t="shared" si="158"/>
        <v>11.964891895286959</v>
      </c>
      <c r="CQ210" s="72">
        <f t="shared" si="159"/>
        <v>11.957202761053379</v>
      </c>
      <c r="CR210" s="72">
        <f t="shared" si="160"/>
        <v>12.076534411529948</v>
      </c>
      <c r="CS210" s="72" t="str">
        <f t="shared" si="161"/>
        <v/>
      </c>
      <c r="CT210" s="72" t="str">
        <f t="shared" si="162"/>
        <v/>
      </c>
      <c r="CU210" s="72" t="str">
        <f t="shared" si="163"/>
        <v/>
      </c>
    </row>
    <row r="211" spans="1:99" x14ac:dyDescent="0.2">
      <c r="A211" s="74">
        <v>176</v>
      </c>
      <c r="B211" s="79">
        <f>IF(AND($B$3&lt;&gt;"",$C$3&lt;&gt;"",$B$4&lt;&gt;"",$C$4&lt;&gt;"",L211&lt;&gt;""),AirMass($B$3,$C$3,$B$4,$C$4,L211),"")</f>
        <v>1.1034766621626089</v>
      </c>
      <c r="C211" s="81">
        <f t="shared" si="124"/>
        <v>2458217.3684259998</v>
      </c>
      <c r="D211" s="93">
        <f t="shared" si="125"/>
        <v>11.08188502958509</v>
      </c>
      <c r="E211" s="97">
        <f t="shared" si="126"/>
        <v>2.6630614865648855E-2</v>
      </c>
      <c r="F211" s="97"/>
      <c r="G211" s="98">
        <f t="shared" si="127"/>
        <v>11.960993997985168</v>
      </c>
      <c r="H211" s="97">
        <f t="shared" si="128"/>
        <v>2.6630614865648855E-2</v>
      </c>
      <c r="I211" s="72"/>
      <c r="J211" s="99">
        <f t="shared" si="129"/>
        <v>6</v>
      </c>
      <c r="K211" s="72"/>
      <c r="L211" s="16">
        <v>2458217.3684259998</v>
      </c>
      <c r="M211" s="17">
        <v>-11.196730394694301</v>
      </c>
      <c r="N211" s="17">
        <v>-10.2025492758052</v>
      </c>
      <c r="O211" s="17">
        <v>-12.013337232761399</v>
      </c>
      <c r="P211" s="17">
        <v>-10.941601905132901</v>
      </c>
      <c r="Q211" s="17">
        <v>-10.335437937644199</v>
      </c>
      <c r="R211" s="17">
        <v>-11.730250067338501</v>
      </c>
      <c r="S211" s="17">
        <v>-9.8429946376460808</v>
      </c>
      <c r="T211" s="17">
        <v>-9.6879014353544299</v>
      </c>
      <c r="U211" s="17"/>
      <c r="V211" s="17"/>
      <c r="W211" s="17"/>
      <c r="X211" s="70">
        <f t="shared" si="112"/>
        <v>2458217.3684259998</v>
      </c>
      <c r="Y211" s="17">
        <v>-11.0097982395625</v>
      </c>
      <c r="Z211" s="17">
        <v>-9.5927106188860094</v>
      </c>
      <c r="AA211" s="17">
        <v>-11.641451909245699</v>
      </c>
      <c r="AB211" s="17">
        <v>-10.5799892176918</v>
      </c>
      <c r="AC211" s="17">
        <v>-9.76565766883542</v>
      </c>
      <c r="AD211" s="17">
        <v>-11.1943608477278</v>
      </c>
      <c r="AE211" s="17">
        <v>-9.3434855293120798</v>
      </c>
      <c r="AF211" s="17">
        <v>-9.3949373494035395</v>
      </c>
      <c r="AG211" s="17"/>
      <c r="AH211" s="17"/>
      <c r="AI211" s="18"/>
      <c r="AJ211" s="70">
        <f t="shared" si="130"/>
        <v>2458217.3684259998</v>
      </c>
      <c r="AK211" s="17">
        <v>-10.2383424936222</v>
      </c>
      <c r="AL211" s="17">
        <v>-9.6109215874364295</v>
      </c>
      <c r="AM211" s="17">
        <v>-11.194479556917701</v>
      </c>
      <c r="AN211" s="17">
        <v>-10.118321987590599</v>
      </c>
      <c r="AO211" s="17">
        <v>-9.5113064555424707</v>
      </c>
      <c r="AP211" s="17">
        <v>-11.039495388740701</v>
      </c>
      <c r="AQ211" s="17">
        <v>-8.9620608823218006</v>
      </c>
      <c r="AR211" s="17">
        <v>-8.8970968302915097</v>
      </c>
      <c r="AS211" s="17"/>
      <c r="AT211" s="17"/>
      <c r="AU211" s="18"/>
      <c r="AV211" s="72"/>
      <c r="AW211" s="72"/>
      <c r="AX211" s="100">
        <f t="shared" si="113"/>
        <v>29092.996351080066</v>
      </c>
      <c r="AY211" s="100">
        <f t="shared" si="114"/>
        <v>12946.276109593397</v>
      </c>
      <c r="AZ211" s="100">
        <f t="shared" si="115"/>
        <v>64574.534382985126</v>
      </c>
      <c r="BA211" s="100">
        <f t="shared" si="116"/>
        <v>24017.179347512432</v>
      </c>
      <c r="BB211" s="100">
        <f t="shared" si="117"/>
        <v>14080.131881933345</v>
      </c>
      <c r="BC211" s="100">
        <f t="shared" si="118"/>
        <v>51670.289238307945</v>
      </c>
      <c r="BD211" s="100">
        <f t="shared" si="119"/>
        <v>8810.8223167521646</v>
      </c>
      <c r="BE211" s="100">
        <f t="shared" si="120"/>
        <v>7533.6847489662741</v>
      </c>
      <c r="BF211" s="100" t="str">
        <f t="shared" si="121"/>
        <v/>
      </c>
      <c r="BG211" s="100" t="str">
        <f t="shared" si="122"/>
        <v/>
      </c>
      <c r="BH211" s="100" t="str">
        <f t="shared" si="123"/>
        <v/>
      </c>
      <c r="BI211" s="72"/>
      <c r="BJ211" s="72"/>
      <c r="BK211" s="72">
        <f t="shared" si="131"/>
        <v>-11.159471131213714</v>
      </c>
      <c r="BL211" s="72">
        <f t="shared" si="132"/>
        <v>-10.280362162813635</v>
      </c>
      <c r="BM211" s="72">
        <f t="shared" si="133"/>
        <v>-12.025153208401452</v>
      </c>
      <c r="BN211" s="72">
        <f t="shared" si="134"/>
        <v>-10.951305002906452</v>
      </c>
      <c r="BO211" s="72">
        <f t="shared" si="135"/>
        <v>-10.371516806640175</v>
      </c>
      <c r="BP211" s="72">
        <f t="shared" si="136"/>
        <v>-11.783102231580891</v>
      </c>
      <c r="BQ211" s="72">
        <f t="shared" si="137"/>
        <v>-9.8625411078524543</v>
      </c>
      <c r="BR211" s="72">
        <f t="shared" si="138"/>
        <v>-9.6925186074113885</v>
      </c>
      <c r="BS211" s="72" t="str">
        <f t="shared" si="139"/>
        <v/>
      </c>
      <c r="BT211" s="72" t="str">
        <f t="shared" si="140"/>
        <v/>
      </c>
      <c r="BU211" s="72" t="str">
        <f t="shared" si="141"/>
        <v/>
      </c>
      <c r="BV211" s="72"/>
      <c r="BW211" s="72"/>
      <c r="BX211" s="97">
        <f t="shared" si="142"/>
        <v>11.08188502958509</v>
      </c>
      <c r="BY211" s="97">
        <f t="shared" si="143"/>
        <v>2.6630614865648855E-2</v>
      </c>
      <c r="BZ211" s="97">
        <f t="shared" si="144"/>
        <v>11.055682077187738</v>
      </c>
      <c r="CA211" s="97">
        <f t="shared" si="145"/>
        <v>11.103833871692737</v>
      </c>
      <c r="CB211" s="97">
        <f t="shared" si="146"/>
        <v>11.117045675426461</v>
      </c>
      <c r="CC211" s="97">
        <f t="shared" si="147"/>
        <v>11.091631100367177</v>
      </c>
      <c r="CD211" s="97">
        <f t="shared" si="148"/>
        <v>11.051069976638741</v>
      </c>
      <c r="CE211" s="97">
        <f t="shared" si="149"/>
        <v>11.072047476197675</v>
      </c>
      <c r="CF211" s="97" t="str">
        <f t="shared" si="150"/>
        <v/>
      </c>
      <c r="CG211" s="97" t="str">
        <f t="shared" si="151"/>
        <v/>
      </c>
      <c r="CH211" s="97" t="str">
        <f t="shared" si="152"/>
        <v/>
      </c>
      <c r="CI211" s="72"/>
      <c r="CJ211" s="72"/>
      <c r="CK211" s="97">
        <f t="shared" si="153"/>
        <v>11.960993997985168</v>
      </c>
      <c r="CL211" s="97">
        <f t="shared" si="154"/>
        <v>2.6630614865648855E-2</v>
      </c>
      <c r="CM211" s="72">
        <f t="shared" si="155"/>
        <v>11.934791045587817</v>
      </c>
      <c r="CN211" s="72">
        <f t="shared" si="156"/>
        <v>11.982942840092816</v>
      </c>
      <c r="CO211" s="72">
        <f t="shared" si="157"/>
        <v>11.996154643826539</v>
      </c>
      <c r="CP211" s="72">
        <f t="shared" si="158"/>
        <v>11.970740068767256</v>
      </c>
      <c r="CQ211" s="72">
        <f t="shared" si="159"/>
        <v>11.93017894503882</v>
      </c>
      <c r="CR211" s="72">
        <f t="shared" si="160"/>
        <v>11.951156444597753</v>
      </c>
      <c r="CS211" s="72" t="str">
        <f t="shared" si="161"/>
        <v/>
      </c>
      <c r="CT211" s="72" t="str">
        <f t="shared" si="162"/>
        <v/>
      </c>
      <c r="CU211" s="72" t="str">
        <f t="shared" si="163"/>
        <v/>
      </c>
    </row>
    <row r="212" spans="1:99" x14ac:dyDescent="0.2">
      <c r="A212" s="74">
        <v>177</v>
      </c>
      <c r="B212" s="79">
        <f>IF(AND($B$3&lt;&gt;"",$C$3&lt;&gt;"",$B$4&lt;&gt;"",$C$4&lt;&gt;"",L212&lt;&gt;""),AirMass($B$3,$C$3,$B$4,$C$4,L212),"")</f>
        <v>1.1045072093725754</v>
      </c>
      <c r="C212" s="81">
        <f t="shared" si="124"/>
        <v>2458217.3689239998</v>
      </c>
      <c r="D212" s="93">
        <f t="shared" si="125"/>
        <v>11.11816995234841</v>
      </c>
      <c r="E212" s="97">
        <f t="shared" si="126"/>
        <v>4.0259006757023888E-2</v>
      </c>
      <c r="F212" s="97"/>
      <c r="G212" s="98">
        <f t="shared" si="127"/>
        <v>11.97365606642434</v>
      </c>
      <c r="H212" s="97">
        <f t="shared" si="128"/>
        <v>4.0259006757023888E-2</v>
      </c>
      <c r="I212" s="72"/>
      <c r="J212" s="99">
        <f t="shared" si="129"/>
        <v>6</v>
      </c>
      <c r="K212" s="72"/>
      <c r="L212" s="16">
        <v>2458217.3689239998</v>
      </c>
      <c r="M212" s="17">
        <v>-11.1548919391699</v>
      </c>
      <c r="N212" s="17">
        <v>-10.202572139179001</v>
      </c>
      <c r="O212" s="17">
        <v>-12.0005016193616</v>
      </c>
      <c r="P212" s="17">
        <v>-10.946641216726199</v>
      </c>
      <c r="Q212" s="17">
        <v>-10.239183356035401</v>
      </c>
      <c r="R212" s="17">
        <v>-11.7142992403459</v>
      </c>
      <c r="S212" s="17">
        <v>-9.8524841452674501</v>
      </c>
      <c r="T212" s="17">
        <v>-9.7346006449746891</v>
      </c>
      <c r="U212" s="17"/>
      <c r="V212" s="17"/>
      <c r="W212" s="17"/>
      <c r="X212" s="70">
        <f t="shared" si="112"/>
        <v>2458217.3689239998</v>
      </c>
      <c r="Y212" s="17">
        <v>-10.9781861332236</v>
      </c>
      <c r="Z212" s="17">
        <v>-9.6309617315707499</v>
      </c>
      <c r="AA212" s="17">
        <v>-11.642208812862499</v>
      </c>
      <c r="AB212" s="17">
        <v>-10.528664667970601</v>
      </c>
      <c r="AC212" s="17">
        <v>-9.8486428848804906</v>
      </c>
      <c r="AD212" s="17">
        <v>-11.2518786090937</v>
      </c>
      <c r="AE212" s="17">
        <v>-9.4071720634666107</v>
      </c>
      <c r="AF212" s="17">
        <v>-9.42630953673258</v>
      </c>
      <c r="AG212" s="17"/>
      <c r="AH212" s="17"/>
      <c r="AI212" s="18"/>
      <c r="AJ212" s="70">
        <f t="shared" si="130"/>
        <v>2458217.3689239998</v>
      </c>
      <c r="AK212" s="17">
        <v>-10.2491323230843</v>
      </c>
      <c r="AL212" s="17">
        <v>-9.5620598263592598</v>
      </c>
      <c r="AM212" s="17">
        <v>-11.205613238712299</v>
      </c>
      <c r="AN212" s="17">
        <v>-10.063829573242501</v>
      </c>
      <c r="AO212" s="17">
        <v>-9.6253514780628304</v>
      </c>
      <c r="AP212" s="17">
        <v>-11.005125708001</v>
      </c>
      <c r="AQ212" s="17">
        <v>-9.3373215435894092</v>
      </c>
      <c r="AR212" s="17">
        <v>-8.99595052538651</v>
      </c>
      <c r="AS212" s="17"/>
      <c r="AT212" s="17"/>
      <c r="AU212" s="18"/>
      <c r="AV212" s="72"/>
      <c r="AW212" s="72"/>
      <c r="AX212" s="100">
        <f t="shared" si="113"/>
        <v>28140.170802094803</v>
      </c>
      <c r="AY212" s="100">
        <f t="shared" si="114"/>
        <v>12797.710554271533</v>
      </c>
      <c r="AZ212" s="100">
        <f t="shared" si="115"/>
        <v>63917.931381589355</v>
      </c>
      <c r="BA212" s="100">
        <f t="shared" si="116"/>
        <v>24108.005182722514</v>
      </c>
      <c r="BB212" s="100">
        <f t="shared" si="117"/>
        <v>13025.945247290714</v>
      </c>
      <c r="BC212" s="100">
        <f t="shared" si="118"/>
        <v>50363.550415711856</v>
      </c>
      <c r="BD212" s="100">
        <f t="shared" si="119"/>
        <v>9335.542951584488</v>
      </c>
      <c r="BE212" s="100">
        <f t="shared" si="120"/>
        <v>7941.802907757964</v>
      </c>
      <c r="BF212" s="100" t="str">
        <f t="shared" si="121"/>
        <v/>
      </c>
      <c r="BG212" s="100" t="str">
        <f t="shared" si="122"/>
        <v/>
      </c>
      <c r="BH212" s="100" t="str">
        <f t="shared" si="123"/>
        <v/>
      </c>
      <c r="BI212" s="72"/>
      <c r="BJ212" s="72"/>
      <c r="BK212" s="72">
        <f t="shared" si="131"/>
        <v>-11.123316822848288</v>
      </c>
      <c r="BL212" s="72">
        <f t="shared" si="132"/>
        <v>-10.267830708772358</v>
      </c>
      <c r="BM212" s="72">
        <f t="shared" si="133"/>
        <v>-12.014056777932456</v>
      </c>
      <c r="BN212" s="72">
        <f t="shared" si="134"/>
        <v>-10.955403190400538</v>
      </c>
      <c r="BO212" s="72">
        <f t="shared" si="135"/>
        <v>-10.287023120866944</v>
      </c>
      <c r="BP212" s="72">
        <f t="shared" si="136"/>
        <v>-11.755290846063811</v>
      </c>
      <c r="BQ212" s="72">
        <f t="shared" si="137"/>
        <v>-9.9253489535488182</v>
      </c>
      <c r="BR212" s="72">
        <f t="shared" si="138"/>
        <v>-9.7497977623676153</v>
      </c>
      <c r="BS212" s="72" t="str">
        <f t="shared" si="139"/>
        <v/>
      </c>
      <c r="BT212" s="72" t="str">
        <f t="shared" si="140"/>
        <v/>
      </c>
      <c r="BU212" s="72" t="str">
        <f t="shared" si="141"/>
        <v/>
      </c>
      <c r="BV212" s="72"/>
      <c r="BW212" s="72"/>
      <c r="BX212" s="97">
        <f t="shared" si="142"/>
        <v>11.11816995234841</v>
      </c>
      <c r="BY212" s="97">
        <f t="shared" si="143"/>
        <v>4.0259006757023888E-2</v>
      </c>
      <c r="BZ212" s="97">
        <f t="shared" si="144"/>
        <v>11.080739955084168</v>
      </c>
      <c r="CA212" s="97">
        <f t="shared" si="145"/>
        <v>11.14408636755225</v>
      </c>
      <c r="CB212" s="97">
        <f t="shared" si="146"/>
        <v>11.068706298018656</v>
      </c>
      <c r="CC212" s="97">
        <f t="shared" si="147"/>
        <v>11.099974023215523</v>
      </c>
      <c r="CD212" s="97">
        <f t="shared" si="148"/>
        <v>11.150032130700531</v>
      </c>
      <c r="CE212" s="97">
        <f t="shared" si="149"/>
        <v>11.165480939519327</v>
      </c>
      <c r="CF212" s="97" t="str">
        <f t="shared" si="150"/>
        <v/>
      </c>
      <c r="CG212" s="97" t="str">
        <f t="shared" si="151"/>
        <v/>
      </c>
      <c r="CH212" s="97" t="str">
        <f t="shared" si="152"/>
        <v/>
      </c>
      <c r="CI212" s="72"/>
      <c r="CJ212" s="72"/>
      <c r="CK212" s="97">
        <f t="shared" si="153"/>
        <v>11.97365606642434</v>
      </c>
      <c r="CL212" s="97">
        <f t="shared" si="154"/>
        <v>4.0259006757023888E-2</v>
      </c>
      <c r="CM212" s="72">
        <f t="shared" si="155"/>
        <v>11.936226069160098</v>
      </c>
      <c r="CN212" s="72">
        <f t="shared" si="156"/>
        <v>11.99957248162818</v>
      </c>
      <c r="CO212" s="72">
        <f t="shared" si="157"/>
        <v>11.924192412094586</v>
      </c>
      <c r="CP212" s="72">
        <f t="shared" si="158"/>
        <v>11.955460137291453</v>
      </c>
      <c r="CQ212" s="72">
        <f t="shared" si="159"/>
        <v>12.005518244776461</v>
      </c>
      <c r="CR212" s="72">
        <f t="shared" si="160"/>
        <v>12.020967053595257</v>
      </c>
      <c r="CS212" s="72" t="str">
        <f t="shared" si="161"/>
        <v/>
      </c>
      <c r="CT212" s="72" t="str">
        <f t="shared" si="162"/>
        <v/>
      </c>
      <c r="CU212" s="72" t="str">
        <f t="shared" si="163"/>
        <v/>
      </c>
    </row>
    <row r="213" spans="1:99" x14ac:dyDescent="0.2">
      <c r="A213" s="74">
        <v>178</v>
      </c>
      <c r="B213" s="79">
        <f>IF(AND($B$3&lt;&gt;"",$C$3&lt;&gt;"",$B$4&lt;&gt;"",$C$4&lt;&gt;"",L213&lt;&gt;""),AirMass($B$3,$C$3,$B$4,$C$4,L213),"")</f>
        <v>1.1055441039041527</v>
      </c>
      <c r="C213" s="81">
        <f t="shared" si="124"/>
        <v>2458217.3694210001</v>
      </c>
      <c r="D213" s="93">
        <f t="shared" si="125"/>
        <v>11.109657044839933</v>
      </c>
      <c r="E213" s="97">
        <f t="shared" si="126"/>
        <v>2.8297719120950113E-2</v>
      </c>
      <c r="F213" s="97"/>
      <c r="G213" s="98">
        <f t="shared" si="127"/>
        <v>11.960149207297514</v>
      </c>
      <c r="H213" s="97">
        <f t="shared" si="128"/>
        <v>2.8297719120950113E-2</v>
      </c>
      <c r="I213" s="72"/>
      <c r="J213" s="99">
        <f t="shared" si="129"/>
        <v>6</v>
      </c>
      <c r="K213" s="72"/>
      <c r="L213" s="16">
        <v>2458217.3694210001</v>
      </c>
      <c r="M213" s="17">
        <v>-11.1557559763739</v>
      </c>
      <c r="N213" s="17">
        <v>-10.193228947612701</v>
      </c>
      <c r="O213" s="17">
        <v>-11.9957574708843</v>
      </c>
      <c r="P213" s="17">
        <v>-10.9094600244819</v>
      </c>
      <c r="Q213" s="17">
        <v>-10.236344635694101</v>
      </c>
      <c r="R213" s="17">
        <v>-11.733027661181101</v>
      </c>
      <c r="S213" s="17">
        <v>-9.7732316908771608</v>
      </c>
      <c r="T213" s="17">
        <v>-9.6764340879677704</v>
      </c>
      <c r="U213" s="17"/>
      <c r="V213" s="17"/>
      <c r="W213" s="17"/>
      <c r="X213" s="70">
        <f t="shared" si="112"/>
        <v>2458217.3694210001</v>
      </c>
      <c r="Y213" s="17">
        <v>-11.010163463690001</v>
      </c>
      <c r="Z213" s="17">
        <v>-9.6502948615248894</v>
      </c>
      <c r="AA213" s="17">
        <v>-11.619633746289299</v>
      </c>
      <c r="AB213" s="17">
        <v>-10.533929446885599</v>
      </c>
      <c r="AC213" s="17">
        <v>-9.8027984910413508</v>
      </c>
      <c r="AD213" s="17">
        <v>-11.2204151482313</v>
      </c>
      <c r="AE213" s="17">
        <v>-9.2686878419684504</v>
      </c>
      <c r="AF213" s="17">
        <v>-9.3494973467806108</v>
      </c>
      <c r="AG213" s="17"/>
      <c r="AH213" s="17"/>
      <c r="AI213" s="18"/>
      <c r="AJ213" s="70">
        <f t="shared" si="130"/>
        <v>2458217.3694210001</v>
      </c>
      <c r="AK213" s="17">
        <v>-10.1569743805371</v>
      </c>
      <c r="AL213" s="17">
        <v>-9.5518099847719693</v>
      </c>
      <c r="AM213" s="17">
        <v>-11.2097225440047</v>
      </c>
      <c r="AN213" s="17">
        <v>-10.1058731755948</v>
      </c>
      <c r="AO213" s="17">
        <v>-9.6479261315927598</v>
      </c>
      <c r="AP213" s="17">
        <v>-11.022417902569799</v>
      </c>
      <c r="AQ213" s="17">
        <v>-9.0965828271412494</v>
      </c>
      <c r="AR213" s="17">
        <v>-8.9313962490002901</v>
      </c>
      <c r="AS213" s="17"/>
      <c r="AT213" s="17"/>
      <c r="AU213" s="18"/>
      <c r="AV213" s="72"/>
      <c r="AW213" s="72"/>
      <c r="AX213" s="100">
        <f t="shared" si="113"/>
        <v>27684.677780362174</v>
      </c>
      <c r="AY213" s="100">
        <f t="shared" si="114"/>
        <v>12648.604355183037</v>
      </c>
      <c r="AZ213" s="100">
        <f t="shared" si="115"/>
        <v>63866.203150955625</v>
      </c>
      <c r="BA213" s="100">
        <f t="shared" si="116"/>
        <v>23422.897507987007</v>
      </c>
      <c r="BB213" s="100">
        <f t="shared" si="117"/>
        <v>13113.333803033136</v>
      </c>
      <c r="BC213" s="100">
        <f t="shared" si="118"/>
        <v>51519.100924685947</v>
      </c>
      <c r="BD213" s="100">
        <f t="shared" si="119"/>
        <v>8509.1612840636735</v>
      </c>
      <c r="BE213" s="100">
        <f t="shared" si="120"/>
        <v>7539.349619606317</v>
      </c>
      <c r="BF213" s="100" t="str">
        <f t="shared" si="121"/>
        <v/>
      </c>
      <c r="BG213" s="100" t="str">
        <f t="shared" si="122"/>
        <v/>
      </c>
      <c r="BH213" s="100" t="str">
        <f t="shared" si="123"/>
        <v/>
      </c>
      <c r="BI213" s="72"/>
      <c r="BJ213" s="72"/>
      <c r="BK213" s="72">
        <f t="shared" si="131"/>
        <v>-11.105598682900986</v>
      </c>
      <c r="BL213" s="72">
        <f t="shared" si="132"/>
        <v>-10.255106520443405</v>
      </c>
      <c r="BM213" s="72">
        <f t="shared" si="133"/>
        <v>-12.013177745240638</v>
      </c>
      <c r="BN213" s="72">
        <f t="shared" si="134"/>
        <v>-10.924101545147218</v>
      </c>
      <c r="BO213" s="72">
        <f t="shared" si="135"/>
        <v>-10.29428279104857</v>
      </c>
      <c r="BP213" s="72">
        <f t="shared" si="136"/>
        <v>-11.779920688535894</v>
      </c>
      <c r="BQ213" s="72">
        <f t="shared" si="137"/>
        <v>-9.8247168885622909</v>
      </c>
      <c r="BR213" s="72">
        <f t="shared" si="138"/>
        <v>-9.6933347079109087</v>
      </c>
      <c r="BS213" s="72" t="str">
        <f t="shared" si="139"/>
        <v/>
      </c>
      <c r="BT213" s="72" t="str">
        <f t="shared" si="140"/>
        <v/>
      </c>
      <c r="BU213" s="72" t="str">
        <f t="shared" si="141"/>
        <v/>
      </c>
      <c r="BV213" s="72"/>
      <c r="BW213" s="72"/>
      <c r="BX213" s="97">
        <f t="shared" si="142"/>
        <v>11.109657044839933</v>
      </c>
      <c r="BY213" s="97">
        <f t="shared" si="143"/>
        <v>2.8297719120950113E-2</v>
      </c>
      <c r="BZ213" s="97">
        <f t="shared" si="144"/>
        <v>11.097579062339651</v>
      </c>
      <c r="CA213" s="97">
        <f t="shared" si="145"/>
        <v>11.130502862246232</v>
      </c>
      <c r="CB213" s="97">
        <f t="shared" si="146"/>
        <v>11.093684108147583</v>
      </c>
      <c r="CC213" s="97">
        <f t="shared" si="147"/>
        <v>11.142322005634908</v>
      </c>
      <c r="CD213" s="97">
        <f t="shared" si="148"/>
        <v>11.067118205661306</v>
      </c>
      <c r="CE213" s="97">
        <f t="shared" si="149"/>
        <v>11.126736025009922</v>
      </c>
      <c r="CF213" s="97" t="str">
        <f t="shared" si="150"/>
        <v/>
      </c>
      <c r="CG213" s="97" t="str">
        <f t="shared" si="151"/>
        <v/>
      </c>
      <c r="CH213" s="97" t="str">
        <f t="shared" si="152"/>
        <v/>
      </c>
      <c r="CI213" s="72"/>
      <c r="CJ213" s="72"/>
      <c r="CK213" s="97">
        <f t="shared" si="153"/>
        <v>11.960149207297514</v>
      </c>
      <c r="CL213" s="97">
        <f t="shared" si="154"/>
        <v>2.8297719120950113E-2</v>
      </c>
      <c r="CM213" s="72">
        <f t="shared" si="155"/>
        <v>11.948071224797232</v>
      </c>
      <c r="CN213" s="72">
        <f t="shared" si="156"/>
        <v>11.980995024703812</v>
      </c>
      <c r="CO213" s="72">
        <f t="shared" si="157"/>
        <v>11.944176270605164</v>
      </c>
      <c r="CP213" s="72">
        <f t="shared" si="158"/>
        <v>11.992814168092488</v>
      </c>
      <c r="CQ213" s="72">
        <f t="shared" si="159"/>
        <v>11.917610368118886</v>
      </c>
      <c r="CR213" s="72">
        <f t="shared" si="160"/>
        <v>11.977228187467503</v>
      </c>
      <c r="CS213" s="72" t="str">
        <f t="shared" si="161"/>
        <v/>
      </c>
      <c r="CT213" s="72" t="str">
        <f t="shared" si="162"/>
        <v/>
      </c>
      <c r="CU213" s="72" t="str">
        <f t="shared" si="163"/>
        <v/>
      </c>
    </row>
    <row r="214" spans="1:99" x14ac:dyDescent="0.2">
      <c r="A214" s="74">
        <v>179</v>
      </c>
      <c r="B214" s="79">
        <f>IF(AND($B$3&lt;&gt;"",$C$3&lt;&gt;"",$B$4&lt;&gt;"",$C$4&lt;&gt;"",L214&lt;&gt;""),AirMass($B$3,$C$3,$B$4,$C$4,L214),"")</f>
        <v>1.1065873658419623</v>
      </c>
      <c r="C214" s="81">
        <f t="shared" si="124"/>
        <v>2458217.3699190002</v>
      </c>
      <c r="D214" s="93">
        <f t="shared" si="125"/>
        <v>11.121595293068369</v>
      </c>
      <c r="E214" s="97">
        <f t="shared" si="126"/>
        <v>1.9825885184544586E-2</v>
      </c>
      <c r="F214" s="97"/>
      <c r="G214" s="98">
        <f t="shared" si="127"/>
        <v>11.991413567672646</v>
      </c>
      <c r="H214" s="97">
        <f t="shared" si="128"/>
        <v>1.9825885184544586E-2</v>
      </c>
      <c r="I214" s="72"/>
      <c r="J214" s="99">
        <f t="shared" si="129"/>
        <v>6</v>
      </c>
      <c r="K214" s="72"/>
      <c r="L214" s="16">
        <v>2458217.3699190002</v>
      </c>
      <c r="M214" s="17">
        <v>-11.169567939684899</v>
      </c>
      <c r="N214" s="17">
        <v>-10.2064056867614</v>
      </c>
      <c r="O214" s="17">
        <v>-12.0402925494468</v>
      </c>
      <c r="P214" s="17">
        <v>-10.919865169625201</v>
      </c>
      <c r="Q214" s="17">
        <v>-10.314196063285401</v>
      </c>
      <c r="R214" s="17">
        <v>-11.7238333552484</v>
      </c>
      <c r="S214" s="17">
        <v>-9.8608663574408606</v>
      </c>
      <c r="T214" s="17">
        <v>-9.7480125718333799</v>
      </c>
      <c r="U214" s="17"/>
      <c r="V214" s="17"/>
      <c r="W214" s="17"/>
      <c r="X214" s="70">
        <f t="shared" si="112"/>
        <v>2458217.3699190002</v>
      </c>
      <c r="Y214" s="17">
        <v>-10.9534533356453</v>
      </c>
      <c r="Z214" s="17">
        <v>-9.6298960660725292</v>
      </c>
      <c r="AA214" s="17">
        <v>-11.629653146266699</v>
      </c>
      <c r="AB214" s="17">
        <v>-10.5538351042581</v>
      </c>
      <c r="AC214" s="17">
        <v>-9.80379171187559</v>
      </c>
      <c r="AD214" s="17">
        <v>-11.221126341682901</v>
      </c>
      <c r="AE214" s="17">
        <v>-9.3547774136420099</v>
      </c>
      <c r="AF214" s="17">
        <v>-9.4480092530738506</v>
      </c>
      <c r="AG214" s="17"/>
      <c r="AH214" s="17"/>
      <c r="AI214" s="18"/>
      <c r="AJ214" s="70">
        <f t="shared" si="130"/>
        <v>2458217.3699190002</v>
      </c>
      <c r="AK214" s="17">
        <v>-10.198667556906599</v>
      </c>
      <c r="AL214" s="17">
        <v>-9.5272160472929492</v>
      </c>
      <c r="AM214" s="17">
        <v>-11.2065811397887</v>
      </c>
      <c r="AN214" s="17">
        <v>-10.0841998981152</v>
      </c>
      <c r="AO214" s="17">
        <v>-9.6761254564195696</v>
      </c>
      <c r="AP214" s="17">
        <v>-11.0092114147653</v>
      </c>
      <c r="AQ214" s="17">
        <v>-9.1761016123265993</v>
      </c>
      <c r="AR214" s="17">
        <v>-8.8970225610626308</v>
      </c>
      <c r="AS214" s="17"/>
      <c r="AT214" s="17"/>
      <c r="AU214" s="18"/>
      <c r="AV214" s="72"/>
      <c r="AW214" s="72"/>
      <c r="AX214" s="100">
        <f t="shared" si="113"/>
        <v>28459.771062882362</v>
      </c>
      <c r="AY214" s="100">
        <f t="shared" si="114"/>
        <v>12773.328823534703</v>
      </c>
      <c r="AZ214" s="100">
        <f t="shared" si="115"/>
        <v>66387.100902440099</v>
      </c>
      <c r="BA214" s="100">
        <f t="shared" si="116"/>
        <v>23514.476186591884</v>
      </c>
      <c r="BB214" s="100">
        <f t="shared" si="117"/>
        <v>14097.640376750267</v>
      </c>
      <c r="BC214" s="100">
        <f t="shared" si="118"/>
        <v>50998.508045015056</v>
      </c>
      <c r="BD214" s="100">
        <f t="shared" si="119"/>
        <v>9214.6318878217553</v>
      </c>
      <c r="BE214" s="100">
        <f t="shared" si="120"/>
        <v>7903.4409884708875</v>
      </c>
      <c r="BF214" s="100" t="str">
        <f t="shared" si="121"/>
        <v/>
      </c>
      <c r="BG214" s="100" t="str">
        <f t="shared" si="122"/>
        <v/>
      </c>
      <c r="BH214" s="100" t="str">
        <f t="shared" si="123"/>
        <v/>
      </c>
      <c r="BI214" s="72"/>
      <c r="BJ214" s="72"/>
      <c r="BK214" s="72">
        <f t="shared" si="131"/>
        <v>-11.135578505487425</v>
      </c>
      <c r="BL214" s="72">
        <f t="shared" si="132"/>
        <v>-10.265760230883146</v>
      </c>
      <c r="BM214" s="72">
        <f t="shared" si="133"/>
        <v>-12.055209258996285</v>
      </c>
      <c r="BN214" s="72">
        <f t="shared" si="134"/>
        <v>-10.928338271886995</v>
      </c>
      <c r="BO214" s="72">
        <f t="shared" si="135"/>
        <v>-10.372866069384264</v>
      </c>
      <c r="BP214" s="72">
        <f t="shared" si="136"/>
        <v>-11.768893677632343</v>
      </c>
      <c r="BQ214" s="72">
        <f t="shared" si="137"/>
        <v>-9.9111949760497033</v>
      </c>
      <c r="BR214" s="72">
        <f t="shared" si="138"/>
        <v>-9.7445405373851681</v>
      </c>
      <c r="BS214" s="72" t="str">
        <f t="shared" si="139"/>
        <v/>
      </c>
      <c r="BT214" s="72" t="str">
        <f t="shared" si="140"/>
        <v/>
      </c>
      <c r="BU214" s="72" t="str">
        <f t="shared" si="141"/>
        <v/>
      </c>
      <c r="BV214" s="72"/>
      <c r="BW214" s="72"/>
      <c r="BX214" s="97">
        <f t="shared" si="142"/>
        <v>11.121595293068369</v>
      </c>
      <c r="BY214" s="97">
        <f t="shared" si="143"/>
        <v>1.9825885184544586E-2</v>
      </c>
      <c r="BZ214" s="97">
        <f t="shared" si="144"/>
        <v>11.10963075350886</v>
      </c>
      <c r="CA214" s="97">
        <f t="shared" si="145"/>
        <v>11.104759766399569</v>
      </c>
      <c r="CB214" s="97">
        <f t="shared" si="146"/>
        <v>11.142287563896838</v>
      </c>
      <c r="CC214" s="97">
        <f t="shared" si="147"/>
        <v>11.101315172144918</v>
      </c>
      <c r="CD214" s="97">
        <f t="shared" si="148"/>
        <v>11.123616470562279</v>
      </c>
      <c r="CE214" s="97">
        <f t="shared" si="149"/>
        <v>11.147962031897743</v>
      </c>
      <c r="CF214" s="97" t="str">
        <f t="shared" si="150"/>
        <v/>
      </c>
      <c r="CG214" s="97" t="str">
        <f t="shared" si="151"/>
        <v/>
      </c>
      <c r="CH214" s="97" t="str">
        <f t="shared" si="152"/>
        <v/>
      </c>
      <c r="CI214" s="72"/>
      <c r="CJ214" s="72"/>
      <c r="CK214" s="97">
        <f t="shared" si="153"/>
        <v>11.991413567672646</v>
      </c>
      <c r="CL214" s="97">
        <f t="shared" si="154"/>
        <v>1.9825885184544586E-2</v>
      </c>
      <c r="CM214" s="72">
        <f t="shared" si="155"/>
        <v>11.979449028113139</v>
      </c>
      <c r="CN214" s="72">
        <f t="shared" si="156"/>
        <v>11.974578041003848</v>
      </c>
      <c r="CO214" s="72">
        <f t="shared" si="157"/>
        <v>12.012105838501117</v>
      </c>
      <c r="CP214" s="72">
        <f t="shared" si="158"/>
        <v>11.971133446749198</v>
      </c>
      <c r="CQ214" s="72">
        <f t="shared" si="159"/>
        <v>11.993434745166558</v>
      </c>
      <c r="CR214" s="72">
        <f t="shared" si="160"/>
        <v>12.017780306502022</v>
      </c>
      <c r="CS214" s="72" t="str">
        <f t="shared" si="161"/>
        <v/>
      </c>
      <c r="CT214" s="72" t="str">
        <f t="shared" si="162"/>
        <v/>
      </c>
      <c r="CU214" s="72" t="str">
        <f t="shared" si="163"/>
        <v/>
      </c>
    </row>
    <row r="215" spans="1:99" x14ac:dyDescent="0.2">
      <c r="A215" s="74">
        <v>180</v>
      </c>
      <c r="B215" s="79">
        <f>IF(AND($B$3&lt;&gt;"",$C$3&lt;&gt;"",$B$4&lt;&gt;"",$C$4&lt;&gt;"",L215&lt;&gt;""),AirMass($B$3,$C$3,$B$4,$C$4,L215),"")</f>
        <v>1.1076370154166528</v>
      </c>
      <c r="C215" s="81">
        <f t="shared" si="124"/>
        <v>2458217.3704169998</v>
      </c>
      <c r="D215" s="93">
        <f t="shared" si="125"/>
        <v>11.130546924561413</v>
      </c>
      <c r="E215" s="97">
        <f t="shared" si="126"/>
        <v>1.5255806126199024E-2</v>
      </c>
      <c r="F215" s="97"/>
      <c r="G215" s="98">
        <f t="shared" si="127"/>
        <v>12.042613468919347</v>
      </c>
      <c r="H215" s="97">
        <f t="shared" si="128"/>
        <v>1.5255806126199024E-2</v>
      </c>
      <c r="I215" s="72"/>
      <c r="J215" s="99">
        <f t="shared" si="129"/>
        <v>6</v>
      </c>
      <c r="K215" s="72"/>
      <c r="L215" s="16">
        <v>2458217.3704169998</v>
      </c>
      <c r="M215" s="17">
        <v>-11.1805617044974</v>
      </c>
      <c r="N215" s="17">
        <v>-10.158601736529301</v>
      </c>
      <c r="O215" s="17">
        <v>-12.055122864906</v>
      </c>
      <c r="P215" s="17">
        <v>-10.939825903095</v>
      </c>
      <c r="Q215" s="17">
        <v>-10.311443084675201</v>
      </c>
      <c r="R215" s="17">
        <v>-11.7635833093144</v>
      </c>
      <c r="S215" s="17">
        <v>-9.8720262826283793</v>
      </c>
      <c r="T215" s="17">
        <v>-9.7458501267735897</v>
      </c>
      <c r="U215" s="17"/>
      <c r="V215" s="17"/>
      <c r="W215" s="17"/>
      <c r="X215" s="70">
        <f t="shared" si="112"/>
        <v>2458217.3704169998</v>
      </c>
      <c r="Y215" s="17">
        <v>-11.002459985413999</v>
      </c>
      <c r="Z215" s="17">
        <v>-9.6365665139953798</v>
      </c>
      <c r="AA215" s="17">
        <v>-11.636714660988</v>
      </c>
      <c r="AB215" s="17">
        <v>-10.606306486165799</v>
      </c>
      <c r="AC215" s="17">
        <v>-9.7903729660819092</v>
      </c>
      <c r="AD215" s="17">
        <v>-11.1918670659132</v>
      </c>
      <c r="AE215" s="17">
        <v>-9.2571864825872492</v>
      </c>
      <c r="AF215" s="17">
        <v>-9.4439173270254599</v>
      </c>
      <c r="AG215" s="17"/>
      <c r="AH215" s="17"/>
      <c r="AI215" s="18"/>
      <c r="AJ215" s="70">
        <f t="shared" si="130"/>
        <v>2458217.3704169998</v>
      </c>
      <c r="AK215" s="17">
        <v>-10.242752651381799</v>
      </c>
      <c r="AL215" s="17">
        <v>-9.5998912937848093</v>
      </c>
      <c r="AM215" s="17">
        <v>-11.219737656788</v>
      </c>
      <c r="AN215" s="17">
        <v>-10.096836174455101</v>
      </c>
      <c r="AO215" s="17">
        <v>-9.6595215275259392</v>
      </c>
      <c r="AP215" s="17">
        <v>-11.0443054762372</v>
      </c>
      <c r="AQ215" s="17">
        <v>-9.2615792882135892</v>
      </c>
      <c r="AR215" s="17">
        <v>-8.9020721004125996</v>
      </c>
      <c r="AS215" s="17"/>
      <c r="AT215" s="17"/>
      <c r="AU215" s="18"/>
      <c r="AV215" s="72"/>
      <c r="AW215" s="72"/>
      <c r="AX215" s="100">
        <f t="shared" si="113"/>
        <v>28698.414248421777</v>
      </c>
      <c r="AY215" s="100">
        <f t="shared" si="114"/>
        <v>12388.858207398005</v>
      </c>
      <c r="AZ215" s="100">
        <f t="shared" si="115"/>
        <v>67349.380581847392</v>
      </c>
      <c r="BA215" s="100">
        <f t="shared" si="116"/>
        <v>23823.987432134803</v>
      </c>
      <c r="BB215" s="100">
        <f t="shared" si="117"/>
        <v>14047.748539341526</v>
      </c>
      <c r="BC215" s="100">
        <f t="shared" si="118"/>
        <v>53255.91955561244</v>
      </c>
      <c r="BD215" s="100">
        <f t="shared" si="119"/>
        <v>9524.443332056524</v>
      </c>
      <c r="BE215" s="100">
        <f t="shared" si="120"/>
        <v>7897.6475402914075</v>
      </c>
      <c r="BF215" s="100" t="str">
        <f t="shared" si="121"/>
        <v/>
      </c>
      <c r="BG215" s="100" t="str">
        <f t="shared" si="122"/>
        <v/>
      </c>
      <c r="BH215" s="100" t="str">
        <f t="shared" si="123"/>
        <v/>
      </c>
      <c r="BI215" s="72"/>
      <c r="BJ215" s="72"/>
      <c r="BK215" s="72">
        <f t="shared" si="131"/>
        <v>-11.144644750355312</v>
      </c>
      <c r="BL215" s="72">
        <f t="shared" si="132"/>
        <v>-10.232578205997378</v>
      </c>
      <c r="BM215" s="72">
        <f t="shared" si="133"/>
        <v>-12.07083401458245</v>
      </c>
      <c r="BN215" s="72">
        <f t="shared" si="134"/>
        <v>-10.942536128262114</v>
      </c>
      <c r="BO215" s="72">
        <f t="shared" si="135"/>
        <v>-10.369016811440337</v>
      </c>
      <c r="BP215" s="72">
        <f t="shared" si="136"/>
        <v>-11.815919719828806</v>
      </c>
      <c r="BQ215" s="72">
        <f t="shared" si="137"/>
        <v>-9.9470990055198278</v>
      </c>
      <c r="BR215" s="72">
        <f t="shared" si="138"/>
        <v>-9.7437443698668016</v>
      </c>
      <c r="BS215" s="72" t="str">
        <f t="shared" si="139"/>
        <v/>
      </c>
      <c r="BT215" s="72" t="str">
        <f t="shared" si="140"/>
        <v/>
      </c>
      <c r="BU215" s="72" t="str">
        <f t="shared" si="141"/>
        <v/>
      </c>
      <c r="BV215" s="72"/>
      <c r="BW215" s="72"/>
      <c r="BX215" s="97">
        <f t="shared" si="142"/>
        <v>11.130546924561413</v>
      </c>
      <c r="BY215" s="97">
        <f t="shared" si="143"/>
        <v>1.5255806126199024E-2</v>
      </c>
      <c r="BZ215" s="97">
        <f t="shared" si="144"/>
        <v>11.116189264227138</v>
      </c>
      <c r="CA215" s="97">
        <f t="shared" si="145"/>
        <v>11.109891377906802</v>
      </c>
      <c r="CB215" s="97">
        <f t="shared" si="146"/>
        <v>11.129372061085025</v>
      </c>
      <c r="CC215" s="97">
        <f t="shared" si="147"/>
        <v>11.139274969473494</v>
      </c>
      <c r="CD215" s="97">
        <f t="shared" si="148"/>
        <v>11.150454255164517</v>
      </c>
      <c r="CE215" s="97">
        <f t="shared" si="149"/>
        <v>11.13809961951149</v>
      </c>
      <c r="CF215" s="97" t="str">
        <f t="shared" si="150"/>
        <v/>
      </c>
      <c r="CG215" s="97" t="str">
        <f t="shared" si="151"/>
        <v/>
      </c>
      <c r="CH215" s="97" t="str">
        <f t="shared" si="152"/>
        <v/>
      </c>
      <c r="CI215" s="72"/>
      <c r="CJ215" s="72"/>
      <c r="CK215" s="97">
        <f t="shared" si="153"/>
        <v>12.042613468919347</v>
      </c>
      <c r="CL215" s="97">
        <f t="shared" si="154"/>
        <v>1.5255806126199024E-2</v>
      </c>
      <c r="CM215" s="72">
        <f t="shared" si="155"/>
        <v>12.028255808585072</v>
      </c>
      <c r="CN215" s="72">
        <f t="shared" si="156"/>
        <v>12.021957922264736</v>
      </c>
      <c r="CO215" s="72">
        <f t="shared" si="157"/>
        <v>12.041438605442959</v>
      </c>
      <c r="CP215" s="72">
        <f t="shared" si="158"/>
        <v>12.051341513831428</v>
      </c>
      <c r="CQ215" s="72">
        <f t="shared" si="159"/>
        <v>12.062520799522451</v>
      </c>
      <c r="CR215" s="72">
        <f t="shared" si="160"/>
        <v>12.050166163869424</v>
      </c>
      <c r="CS215" s="72" t="str">
        <f t="shared" si="161"/>
        <v/>
      </c>
      <c r="CT215" s="72" t="str">
        <f t="shared" si="162"/>
        <v/>
      </c>
      <c r="CU215" s="72" t="str">
        <f t="shared" si="163"/>
        <v/>
      </c>
    </row>
    <row r="216" spans="1:99" x14ac:dyDescent="0.2">
      <c r="A216" s="74">
        <v>181</v>
      </c>
      <c r="B216" s="79">
        <f>IF(AND($B$3&lt;&gt;"",$C$3&lt;&gt;"",$B$4&lt;&gt;"",$C$4&lt;&gt;"",L216&lt;&gt;""),AirMass($B$3,$C$3,$B$4,$C$4,L216),"")</f>
        <v>1.1086930730056979</v>
      </c>
      <c r="C216" s="81">
        <f t="shared" si="124"/>
        <v>2458217.3709140001</v>
      </c>
      <c r="D216" s="93">
        <f t="shared" si="125"/>
        <v>11.145902022794152</v>
      </c>
      <c r="E216" s="97">
        <f t="shared" si="126"/>
        <v>2.077044549597085E-2</v>
      </c>
      <c r="F216" s="97"/>
      <c r="G216" s="98">
        <f t="shared" si="127"/>
        <v>12.024974290657511</v>
      </c>
      <c r="H216" s="97">
        <f t="shared" si="128"/>
        <v>2.077044549597085E-2</v>
      </c>
      <c r="I216" s="72"/>
      <c r="J216" s="99">
        <f t="shared" si="129"/>
        <v>6</v>
      </c>
      <c r="K216" s="72"/>
      <c r="L216" s="16">
        <v>2458217.3709140001</v>
      </c>
      <c r="M216" s="17">
        <v>-11.194594461998101</v>
      </c>
      <c r="N216" s="17">
        <v>-10.202038327472801</v>
      </c>
      <c r="O216" s="17">
        <v>-12.0845579810417</v>
      </c>
      <c r="P216" s="17">
        <v>-10.9887089400207</v>
      </c>
      <c r="Q216" s="17">
        <v>-10.344449820384501</v>
      </c>
      <c r="R216" s="17">
        <v>-11.7817292820984</v>
      </c>
      <c r="S216" s="17">
        <v>-9.8885892743252004</v>
      </c>
      <c r="T216" s="17">
        <v>-9.7686301951460699</v>
      </c>
      <c r="U216" s="17"/>
      <c r="V216" s="17"/>
      <c r="W216" s="17"/>
      <c r="X216" s="70">
        <f t="shared" si="112"/>
        <v>2458217.3709140001</v>
      </c>
      <c r="Y216" s="17">
        <v>-10.992991773441</v>
      </c>
      <c r="Z216" s="17">
        <v>-9.6652783475045894</v>
      </c>
      <c r="AA216" s="17">
        <v>-11.684982157026599</v>
      </c>
      <c r="AB216" s="17">
        <v>-10.6306988098644</v>
      </c>
      <c r="AC216" s="17">
        <v>-9.8209959462023999</v>
      </c>
      <c r="AD216" s="17">
        <v>-11.1897460933176</v>
      </c>
      <c r="AE216" s="17">
        <v>-9.3111025009865696</v>
      </c>
      <c r="AF216" s="17">
        <v>-9.4274922896926192</v>
      </c>
      <c r="AG216" s="17"/>
      <c r="AH216" s="17"/>
      <c r="AI216" s="18"/>
      <c r="AJ216" s="70">
        <f t="shared" si="130"/>
        <v>2458217.3709140001</v>
      </c>
      <c r="AK216" s="17">
        <v>-10.220433555334701</v>
      </c>
      <c r="AL216" s="17">
        <v>-9.6484262492034105</v>
      </c>
      <c r="AM216" s="17">
        <v>-11.2309051893237</v>
      </c>
      <c r="AN216" s="17">
        <v>-10.1330951657326</v>
      </c>
      <c r="AO216" s="17">
        <v>-9.6386597944280901</v>
      </c>
      <c r="AP216" s="17">
        <v>-10.9940497106255</v>
      </c>
      <c r="AQ216" s="17">
        <v>-9.2058114649969394</v>
      </c>
      <c r="AR216" s="17">
        <v>-9.1270135265220098</v>
      </c>
      <c r="AS216" s="17"/>
      <c r="AT216" s="17"/>
      <c r="AU216" s="18"/>
      <c r="AV216" s="72"/>
      <c r="AW216" s="72"/>
      <c r="AX216" s="100">
        <f t="shared" si="113"/>
        <v>29045.389468302346</v>
      </c>
      <c r="AY216" s="100">
        <f t="shared" si="114"/>
        <v>12925.528129335133</v>
      </c>
      <c r="AZ216" s="100">
        <f t="shared" si="115"/>
        <v>68867.510112354983</v>
      </c>
      <c r="BA216" s="100">
        <f t="shared" si="116"/>
        <v>24959.57426570266</v>
      </c>
      <c r="BB216" s="100">
        <f t="shared" si="117"/>
        <v>14366.863261664857</v>
      </c>
      <c r="BC216" s="100">
        <f t="shared" si="118"/>
        <v>53739.227608695954</v>
      </c>
      <c r="BD216" s="100">
        <f t="shared" si="119"/>
        <v>9527.645138449052</v>
      </c>
      <c r="BE216" s="100">
        <f t="shared" si="120"/>
        <v>8354.8291624759404</v>
      </c>
      <c r="BF216" s="100" t="str">
        <f t="shared" si="121"/>
        <v/>
      </c>
      <c r="BG216" s="100" t="str">
        <f t="shared" si="122"/>
        <v/>
      </c>
      <c r="BH216" s="100" t="str">
        <f t="shared" si="123"/>
        <v/>
      </c>
      <c r="BI216" s="72"/>
      <c r="BJ216" s="72"/>
      <c r="BK216" s="72">
        <f t="shared" si="131"/>
        <v>-11.157693010715466</v>
      </c>
      <c r="BL216" s="72">
        <f t="shared" si="132"/>
        <v>-10.278620742852105</v>
      </c>
      <c r="BM216" s="72">
        <f t="shared" si="133"/>
        <v>-12.095035953651321</v>
      </c>
      <c r="BN216" s="72">
        <f t="shared" si="134"/>
        <v>-10.99309293333196</v>
      </c>
      <c r="BO216" s="72">
        <f t="shared" si="135"/>
        <v>-10.393404895830987</v>
      </c>
      <c r="BP216" s="72">
        <f t="shared" si="136"/>
        <v>-11.825728550121369</v>
      </c>
      <c r="BQ216" s="72">
        <f t="shared" si="137"/>
        <v>-9.9474639331926245</v>
      </c>
      <c r="BR216" s="72">
        <f t="shared" si="138"/>
        <v>-9.804843934929437</v>
      </c>
      <c r="BS216" s="72" t="str">
        <f t="shared" si="139"/>
        <v/>
      </c>
      <c r="BT216" s="72" t="str">
        <f t="shared" si="140"/>
        <v/>
      </c>
      <c r="BU216" s="72" t="str">
        <f t="shared" si="141"/>
        <v/>
      </c>
      <c r="BV216" s="72"/>
      <c r="BW216" s="72"/>
      <c r="BX216" s="97">
        <f t="shared" si="142"/>
        <v>11.145902022794152</v>
      </c>
      <c r="BY216" s="97">
        <f t="shared" si="143"/>
        <v>2.077044549597085E-2</v>
      </c>
      <c r="BZ216" s="97">
        <f t="shared" si="144"/>
        <v>11.127342942935854</v>
      </c>
      <c r="CA216" s="97">
        <f t="shared" si="145"/>
        <v>11.147399922616493</v>
      </c>
      <c r="CB216" s="97">
        <f t="shared" si="146"/>
        <v>11.14071188511552</v>
      </c>
      <c r="CC216" s="97">
        <f t="shared" si="147"/>
        <v>11.136035539405903</v>
      </c>
      <c r="CD216" s="97">
        <f t="shared" si="148"/>
        <v>11.137770922477159</v>
      </c>
      <c r="CE216" s="97">
        <f t="shared" si="149"/>
        <v>11.186150924213971</v>
      </c>
      <c r="CF216" s="97" t="str">
        <f t="shared" si="150"/>
        <v/>
      </c>
      <c r="CG216" s="97" t="str">
        <f t="shared" si="151"/>
        <v/>
      </c>
      <c r="CH216" s="97" t="str">
        <f t="shared" si="152"/>
        <v/>
      </c>
      <c r="CI216" s="72"/>
      <c r="CJ216" s="72"/>
      <c r="CK216" s="97">
        <f t="shared" si="153"/>
        <v>12.024974290657511</v>
      </c>
      <c r="CL216" s="97">
        <f t="shared" si="154"/>
        <v>2.077044549597085E-2</v>
      </c>
      <c r="CM216" s="72">
        <f t="shared" si="155"/>
        <v>12.006415210799215</v>
      </c>
      <c r="CN216" s="72">
        <f t="shared" si="156"/>
        <v>12.026472190479854</v>
      </c>
      <c r="CO216" s="72">
        <f t="shared" si="157"/>
        <v>12.019784152978881</v>
      </c>
      <c r="CP216" s="72">
        <f t="shared" si="158"/>
        <v>12.015107807269263</v>
      </c>
      <c r="CQ216" s="72">
        <f t="shared" si="159"/>
        <v>12.01684319034052</v>
      </c>
      <c r="CR216" s="72">
        <f t="shared" si="160"/>
        <v>12.065223192077331</v>
      </c>
      <c r="CS216" s="72" t="str">
        <f t="shared" si="161"/>
        <v/>
      </c>
      <c r="CT216" s="72" t="str">
        <f t="shared" si="162"/>
        <v/>
      </c>
      <c r="CU216" s="72" t="str">
        <f t="shared" si="163"/>
        <v/>
      </c>
    </row>
    <row r="217" spans="1:99" x14ac:dyDescent="0.2">
      <c r="A217" s="74">
        <v>182</v>
      </c>
      <c r="B217" s="79">
        <f>IF(AND($B$3&lt;&gt;"",$C$3&lt;&gt;"",$B$4&lt;&gt;"",$C$4&lt;&gt;"",L217&lt;&gt;""),AirMass($B$3,$C$3,$B$4,$C$4,L217),"")</f>
        <v>1.1097555591342023</v>
      </c>
      <c r="C217" s="81">
        <f t="shared" si="124"/>
        <v>2458217.3714120002</v>
      </c>
      <c r="D217" s="93">
        <f t="shared" si="125"/>
        <v>11.148322510194944</v>
      </c>
      <c r="E217" s="97">
        <f t="shared" si="126"/>
        <v>3.2761407847989941E-2</v>
      </c>
      <c r="F217" s="97"/>
      <c r="G217" s="98">
        <f t="shared" si="127"/>
        <v>12.072197551393849</v>
      </c>
      <c r="H217" s="97">
        <f t="shared" si="128"/>
        <v>3.2761407847989941E-2</v>
      </c>
      <c r="I217" s="72"/>
      <c r="J217" s="99">
        <f t="shared" si="129"/>
        <v>6</v>
      </c>
      <c r="K217" s="72"/>
      <c r="L217" s="16">
        <v>2458217.3714120002</v>
      </c>
      <c r="M217" s="17">
        <v>-11.2029176158801</v>
      </c>
      <c r="N217" s="17">
        <v>-10.1541789650773</v>
      </c>
      <c r="O217" s="17">
        <v>-12.0804541477525</v>
      </c>
      <c r="P217" s="17">
        <v>-10.970525730905001</v>
      </c>
      <c r="Q217" s="17">
        <v>-10.372097292248901</v>
      </c>
      <c r="R217" s="17">
        <v>-11.780425793388901</v>
      </c>
      <c r="S217" s="17">
        <v>-9.9702133269795894</v>
      </c>
      <c r="T217" s="17">
        <v>-9.7605209485310898</v>
      </c>
      <c r="U217" s="17"/>
      <c r="V217" s="17"/>
      <c r="W217" s="17"/>
      <c r="X217" s="70">
        <f t="shared" si="112"/>
        <v>2458217.3714120002</v>
      </c>
      <c r="Y217" s="17">
        <v>-10.9936669666447</v>
      </c>
      <c r="Z217" s="17">
        <v>-9.6175651763088901</v>
      </c>
      <c r="AA217" s="17">
        <v>-11.690655992209701</v>
      </c>
      <c r="AB217" s="17">
        <v>-10.607303352766801</v>
      </c>
      <c r="AC217" s="17">
        <v>-9.9005669722941594</v>
      </c>
      <c r="AD217" s="17">
        <v>-11.222143076480499</v>
      </c>
      <c r="AE217" s="17">
        <v>-9.3695002271609198</v>
      </c>
      <c r="AF217" s="17">
        <v>-9.57085167668642</v>
      </c>
      <c r="AG217" s="17"/>
      <c r="AH217" s="17"/>
      <c r="AI217" s="18"/>
      <c r="AJ217" s="70">
        <f t="shared" si="130"/>
        <v>2458217.3714120002</v>
      </c>
      <c r="AK217" s="17">
        <v>-10.201476825522001</v>
      </c>
      <c r="AL217" s="17">
        <v>-9.6493531590334793</v>
      </c>
      <c r="AM217" s="17">
        <v>-11.266808338458</v>
      </c>
      <c r="AN217" s="17">
        <v>-10.1162989805614</v>
      </c>
      <c r="AO217" s="17">
        <v>-9.6856975568358497</v>
      </c>
      <c r="AP217" s="17">
        <v>-11.0266307741354</v>
      </c>
      <c r="AQ217" s="17">
        <v>-9.2411948707722793</v>
      </c>
      <c r="AR217" s="17">
        <v>-9.1005822841374204</v>
      </c>
      <c r="AS217" s="17"/>
      <c r="AT217" s="17"/>
      <c r="AU217" s="18"/>
      <c r="AV217" s="72"/>
      <c r="AW217" s="72"/>
      <c r="AX217" s="100">
        <f t="shared" si="113"/>
        <v>29204.796938713473</v>
      </c>
      <c r="AY217" s="100">
        <f t="shared" si="114"/>
        <v>12471.083138259413</v>
      </c>
      <c r="AZ217" s="100">
        <f t="shared" si="115"/>
        <v>68899.533276955088</v>
      </c>
      <c r="BA217" s="100">
        <f t="shared" si="116"/>
        <v>24566.439662811827</v>
      </c>
      <c r="BB217" s="100">
        <f t="shared" si="117"/>
        <v>14695.408467105512</v>
      </c>
      <c r="BC217" s="100">
        <f t="shared" si="118"/>
        <v>53743.367276118988</v>
      </c>
      <c r="BD217" s="100">
        <f t="shared" si="119"/>
        <v>10225.531017056466</v>
      </c>
      <c r="BE217" s="100">
        <f t="shared" si="120"/>
        <v>8093.7216387083918</v>
      </c>
      <c r="BF217" s="100" t="str">
        <f t="shared" si="121"/>
        <v/>
      </c>
      <c r="BG217" s="100" t="str">
        <f t="shared" si="122"/>
        <v/>
      </c>
      <c r="BH217" s="100" t="str">
        <f t="shared" si="123"/>
        <v/>
      </c>
      <c r="BI217" s="72"/>
      <c r="BJ217" s="72"/>
      <c r="BK217" s="72">
        <f t="shared" si="131"/>
        <v>-11.163635477329299</v>
      </c>
      <c r="BL217" s="72">
        <f t="shared" si="132"/>
        <v>-10.239760436130394</v>
      </c>
      <c r="BM217" s="72">
        <f t="shared" si="133"/>
        <v>-12.095540700054642</v>
      </c>
      <c r="BN217" s="72">
        <f t="shared" si="134"/>
        <v>-10.97585555025244</v>
      </c>
      <c r="BO217" s="72">
        <f t="shared" si="135"/>
        <v>-10.41795415508666</v>
      </c>
      <c r="BP217" s="72">
        <f t="shared" si="136"/>
        <v>-11.825812183881865</v>
      </c>
      <c r="BQ217" s="72">
        <f t="shared" si="137"/>
        <v>-10.024214675999003</v>
      </c>
      <c r="BR217" s="72">
        <f t="shared" si="138"/>
        <v>-9.7703706598708475</v>
      </c>
      <c r="BS217" s="72" t="str">
        <f t="shared" si="139"/>
        <v/>
      </c>
      <c r="BT217" s="72" t="str">
        <f t="shared" si="140"/>
        <v/>
      </c>
      <c r="BU217" s="72" t="str">
        <f t="shared" si="141"/>
        <v/>
      </c>
      <c r="BV217" s="72"/>
      <c r="BW217" s="72"/>
      <c r="BX217" s="97">
        <f t="shared" si="142"/>
        <v>11.148322510194944</v>
      </c>
      <c r="BY217" s="97">
        <f t="shared" si="143"/>
        <v>3.2761407847989941E-2</v>
      </c>
      <c r="BZ217" s="97">
        <f t="shared" si="144"/>
        <v>11.121905222725342</v>
      </c>
      <c r="CA217" s="97">
        <f t="shared" si="145"/>
        <v>11.124220072923141</v>
      </c>
      <c r="CB217" s="97">
        <f t="shared" si="146"/>
        <v>11.15931867775736</v>
      </c>
      <c r="CC217" s="97">
        <f t="shared" si="147"/>
        <v>11.130176706552566</v>
      </c>
      <c r="CD217" s="97">
        <f t="shared" si="148"/>
        <v>11.208579198669705</v>
      </c>
      <c r="CE217" s="97">
        <f t="shared" si="149"/>
        <v>11.145735182541548</v>
      </c>
      <c r="CF217" s="97" t="str">
        <f t="shared" si="150"/>
        <v/>
      </c>
      <c r="CG217" s="97" t="str">
        <f t="shared" si="151"/>
        <v/>
      </c>
      <c r="CH217" s="97" t="str">
        <f t="shared" si="152"/>
        <v/>
      </c>
      <c r="CI217" s="72"/>
      <c r="CJ217" s="72"/>
      <c r="CK217" s="97">
        <f t="shared" si="153"/>
        <v>12.072197551393849</v>
      </c>
      <c r="CL217" s="97">
        <f t="shared" si="154"/>
        <v>3.2761407847989941E-2</v>
      </c>
      <c r="CM217" s="72">
        <f t="shared" si="155"/>
        <v>12.045780263924247</v>
      </c>
      <c r="CN217" s="72">
        <f t="shared" si="156"/>
        <v>12.048095114122045</v>
      </c>
      <c r="CO217" s="72">
        <f t="shared" si="157"/>
        <v>12.083193718956265</v>
      </c>
      <c r="CP217" s="72">
        <f t="shared" si="158"/>
        <v>12.054051747751471</v>
      </c>
      <c r="CQ217" s="72">
        <f t="shared" si="159"/>
        <v>12.132454239868609</v>
      </c>
      <c r="CR217" s="72">
        <f t="shared" si="160"/>
        <v>12.069610223740453</v>
      </c>
      <c r="CS217" s="72" t="str">
        <f t="shared" si="161"/>
        <v/>
      </c>
      <c r="CT217" s="72" t="str">
        <f t="shared" si="162"/>
        <v/>
      </c>
      <c r="CU217" s="72" t="str">
        <f t="shared" si="163"/>
        <v/>
      </c>
    </row>
    <row r="218" spans="1:99" x14ac:dyDescent="0.2">
      <c r="A218" s="74">
        <v>183</v>
      </c>
      <c r="B218" s="79">
        <f>IF(AND($B$3&lt;&gt;"",$C$3&lt;&gt;"",$B$4&lt;&gt;"",$C$4&lt;&gt;"",L218&lt;&gt;""),AirMass($B$3,$C$3,$B$4,$C$4,L218),"")</f>
        <v>1.1108244944757117</v>
      </c>
      <c r="C218" s="81">
        <f t="shared" si="124"/>
        <v>2458217.3719100002</v>
      </c>
      <c r="D218" s="93">
        <f t="shared" si="125"/>
        <v>11.150276601147487</v>
      </c>
      <c r="E218" s="97">
        <f t="shared" si="126"/>
        <v>1.6951179268704413E-2</v>
      </c>
      <c r="F218" s="97"/>
      <c r="G218" s="98">
        <f t="shared" si="127"/>
        <v>11.97787771184977</v>
      </c>
      <c r="H218" s="97">
        <f t="shared" si="128"/>
        <v>1.6951179268704413E-2</v>
      </c>
      <c r="I218" s="72"/>
      <c r="J218" s="99">
        <f t="shared" si="129"/>
        <v>6</v>
      </c>
      <c r="K218" s="72"/>
      <c r="L218" s="16">
        <v>2458217.3719100002</v>
      </c>
      <c r="M218" s="17">
        <v>-11.1892680783473</v>
      </c>
      <c r="N218" s="17">
        <v>-10.2457212452208</v>
      </c>
      <c r="O218" s="17">
        <v>-12.094432481982301</v>
      </c>
      <c r="P218" s="17">
        <v>-10.9652312183839</v>
      </c>
      <c r="Q218" s="17">
        <v>-10.329175229445299</v>
      </c>
      <c r="R218" s="17">
        <v>-11.7957602150844</v>
      </c>
      <c r="S218" s="17">
        <v>-9.8883496246657003</v>
      </c>
      <c r="T218" s="17">
        <v>-9.7772472425595591</v>
      </c>
      <c r="U218" s="17"/>
      <c r="V218" s="17"/>
      <c r="W218" s="17"/>
      <c r="X218" s="70">
        <f t="shared" si="112"/>
        <v>2458217.3719100002</v>
      </c>
      <c r="Y218" s="17">
        <v>-11.0273106799898</v>
      </c>
      <c r="Z218" s="17">
        <v>-9.72885321227667</v>
      </c>
      <c r="AA218" s="17">
        <v>-11.685430513645199</v>
      </c>
      <c r="AB218" s="17">
        <v>-10.5741331281539</v>
      </c>
      <c r="AC218" s="17">
        <v>-9.8917284297481398</v>
      </c>
      <c r="AD218" s="17">
        <v>-11.288238279440099</v>
      </c>
      <c r="AE218" s="17">
        <v>-9.4425366735465595</v>
      </c>
      <c r="AF218" s="17">
        <v>-9.3787726482773905</v>
      </c>
      <c r="AG218" s="17"/>
      <c r="AH218" s="17"/>
      <c r="AI218" s="18"/>
      <c r="AJ218" s="70">
        <f t="shared" si="130"/>
        <v>2458217.3719100002</v>
      </c>
      <c r="AK218" s="17">
        <v>-10.246249894023</v>
      </c>
      <c r="AL218" s="17">
        <v>-9.7038228159838802</v>
      </c>
      <c r="AM218" s="17">
        <v>-11.2745401663464</v>
      </c>
      <c r="AN218" s="17">
        <v>-10.1552502522753</v>
      </c>
      <c r="AO218" s="17">
        <v>-9.6878244340423798</v>
      </c>
      <c r="AP218" s="17">
        <v>-11.071018399303799</v>
      </c>
      <c r="AQ218" s="17">
        <v>-9.2424725450749694</v>
      </c>
      <c r="AR218" s="17">
        <v>-8.9407855376339391</v>
      </c>
      <c r="AS218" s="17"/>
      <c r="AT218" s="17"/>
      <c r="AU218" s="18"/>
      <c r="AV218" s="72"/>
      <c r="AW218" s="72"/>
      <c r="AX218" s="100">
        <f t="shared" si="113"/>
        <v>28834.112340024694</v>
      </c>
      <c r="AY218" s="100">
        <f t="shared" si="114"/>
        <v>13454.455973138447</v>
      </c>
      <c r="AZ218" s="100">
        <f t="shared" si="115"/>
        <v>69899.8255221867</v>
      </c>
      <c r="BA218" s="100">
        <f t="shared" si="116"/>
        <v>24684.267967854783</v>
      </c>
      <c r="BB218" s="100">
        <f t="shared" si="117"/>
        <v>14168.858176599397</v>
      </c>
      <c r="BC218" s="100">
        <f t="shared" si="118"/>
        <v>54439.049105355029</v>
      </c>
      <c r="BD218" s="100">
        <f t="shared" si="119"/>
        <v>9443.197242713075</v>
      </c>
      <c r="BE218" s="100">
        <f t="shared" si="120"/>
        <v>8242.189032143895</v>
      </c>
      <c r="BF218" s="100" t="str">
        <f t="shared" si="121"/>
        <v/>
      </c>
      <c r="BG218" s="100" t="str">
        <f t="shared" si="122"/>
        <v/>
      </c>
      <c r="BH218" s="100" t="str">
        <f t="shared" si="123"/>
        <v/>
      </c>
      <c r="BI218" s="72"/>
      <c r="BJ218" s="72"/>
      <c r="BK218" s="72">
        <f t="shared" si="131"/>
        <v>-11.149766465423912</v>
      </c>
      <c r="BL218" s="72">
        <f t="shared" si="132"/>
        <v>-10.322165354721633</v>
      </c>
      <c r="BM218" s="72">
        <f t="shared" si="133"/>
        <v>-12.111190229248106</v>
      </c>
      <c r="BN218" s="72">
        <f t="shared" si="134"/>
        <v>-10.981050630971591</v>
      </c>
      <c r="BO218" s="72">
        <f t="shared" si="135"/>
        <v>-10.378337133102303</v>
      </c>
      <c r="BP218" s="72">
        <f t="shared" si="136"/>
        <v>-11.839776326784532</v>
      </c>
      <c r="BQ218" s="72">
        <f t="shared" si="137"/>
        <v>-9.9377976525293015</v>
      </c>
      <c r="BR218" s="72">
        <f t="shared" si="138"/>
        <v>-9.7901064267925744</v>
      </c>
      <c r="BS218" s="72" t="str">
        <f t="shared" si="139"/>
        <v/>
      </c>
      <c r="BT218" s="72" t="str">
        <f t="shared" si="140"/>
        <v/>
      </c>
      <c r="BU218" s="72" t="str">
        <f t="shared" si="141"/>
        <v/>
      </c>
      <c r="BV218" s="72"/>
      <c r="BW218" s="72"/>
      <c r="BX218" s="97">
        <f t="shared" si="142"/>
        <v>11.150276601147487</v>
      </c>
      <c r="BY218" s="97">
        <f t="shared" si="143"/>
        <v>1.6951179268704413E-2</v>
      </c>
      <c r="BZ218" s="97">
        <f t="shared" si="144"/>
        <v>11.151423763824193</v>
      </c>
      <c r="CA218" s="97">
        <f t="shared" si="145"/>
        <v>11.143284165547678</v>
      </c>
      <c r="CB218" s="97">
        <f t="shared" si="146"/>
        <v>11.13357066767839</v>
      </c>
      <c r="CC218" s="97">
        <f t="shared" si="147"/>
        <v>11.15800986136062</v>
      </c>
      <c r="CD218" s="97">
        <f t="shared" si="148"/>
        <v>11.13603118710539</v>
      </c>
      <c r="CE218" s="97">
        <f t="shared" si="149"/>
        <v>11.179339961368662</v>
      </c>
      <c r="CF218" s="97" t="str">
        <f t="shared" si="150"/>
        <v/>
      </c>
      <c r="CG218" s="97" t="str">
        <f t="shared" si="151"/>
        <v/>
      </c>
      <c r="CH218" s="97" t="str">
        <f t="shared" si="152"/>
        <v/>
      </c>
      <c r="CI218" s="72"/>
      <c r="CJ218" s="72"/>
      <c r="CK218" s="97">
        <f t="shared" si="153"/>
        <v>11.97787771184977</v>
      </c>
      <c r="CL218" s="97">
        <f t="shared" si="154"/>
        <v>1.6951179268704413E-2</v>
      </c>
      <c r="CM218" s="72">
        <f t="shared" si="155"/>
        <v>11.979024874526472</v>
      </c>
      <c r="CN218" s="72">
        <f t="shared" si="156"/>
        <v>11.970885276249957</v>
      </c>
      <c r="CO218" s="72">
        <f t="shared" si="157"/>
        <v>11.961171778380669</v>
      </c>
      <c r="CP218" s="72">
        <f t="shared" si="158"/>
        <v>11.985610972062899</v>
      </c>
      <c r="CQ218" s="72">
        <f t="shared" si="159"/>
        <v>11.963632297807669</v>
      </c>
      <c r="CR218" s="72">
        <f t="shared" si="160"/>
        <v>12.006941072070941</v>
      </c>
      <c r="CS218" s="72" t="str">
        <f t="shared" si="161"/>
        <v/>
      </c>
      <c r="CT218" s="72" t="str">
        <f t="shared" si="162"/>
        <v/>
      </c>
      <c r="CU218" s="72" t="str">
        <f t="shared" si="163"/>
        <v/>
      </c>
    </row>
    <row r="219" spans="1:99" x14ac:dyDescent="0.2">
      <c r="A219" s="74">
        <v>184</v>
      </c>
      <c r="B219" s="79">
        <f>IF(AND($B$3&lt;&gt;"",$C$3&lt;&gt;"",$B$4&lt;&gt;"",$C$4&lt;&gt;"",L219&lt;&gt;""),AirMass($B$3,$C$3,$B$4,$C$4,L219),"")</f>
        <v>1.1118998998530301</v>
      </c>
      <c r="C219" s="81">
        <f t="shared" si="124"/>
        <v>2458217.372407</v>
      </c>
      <c r="D219" s="93">
        <f t="shared" si="125"/>
        <v>11.161034620687245</v>
      </c>
      <c r="E219" s="97">
        <f t="shared" si="126"/>
        <v>1.9782897998130908E-2</v>
      </c>
      <c r="F219" s="97"/>
      <c r="G219" s="98">
        <f t="shared" si="127"/>
        <v>11.945638483663677</v>
      </c>
      <c r="H219" s="97">
        <f t="shared" si="128"/>
        <v>1.9782897998130908E-2</v>
      </c>
      <c r="I219" s="72"/>
      <c r="J219" s="99">
        <f t="shared" si="129"/>
        <v>6</v>
      </c>
      <c r="K219" s="72"/>
      <c r="L219" s="16">
        <v>2458217.372407</v>
      </c>
      <c r="M219" s="17">
        <v>-11.191323916480201</v>
      </c>
      <c r="N219" s="17">
        <v>-10.2787106304395</v>
      </c>
      <c r="O219" s="17">
        <v>-12.0950121455939</v>
      </c>
      <c r="P219" s="17">
        <v>-10.995356094827001</v>
      </c>
      <c r="Q219" s="17">
        <v>-10.361532586195001</v>
      </c>
      <c r="R219" s="17">
        <v>-11.795125255163599</v>
      </c>
      <c r="S219" s="17">
        <v>-9.9406691652903501</v>
      </c>
      <c r="T219" s="17">
        <v>-9.7336825114351608</v>
      </c>
      <c r="U219" s="17"/>
      <c r="V219" s="17"/>
      <c r="W219" s="17"/>
      <c r="X219" s="70">
        <f t="shared" si="112"/>
        <v>2458217.372407</v>
      </c>
      <c r="Y219" s="17">
        <v>-11.033285206754901</v>
      </c>
      <c r="Z219" s="17">
        <v>-9.6321949276789098</v>
      </c>
      <c r="AA219" s="17">
        <v>-11.6817365194117</v>
      </c>
      <c r="AB219" s="17">
        <v>-10.543800262011001</v>
      </c>
      <c r="AC219" s="17">
        <v>-9.7699194425473994</v>
      </c>
      <c r="AD219" s="17">
        <v>-11.2753196100916</v>
      </c>
      <c r="AE219" s="17">
        <v>-9.4063213061174995</v>
      </c>
      <c r="AF219" s="17">
        <v>-9.4304736771166695</v>
      </c>
      <c r="AG219" s="17"/>
      <c r="AH219" s="17"/>
      <c r="AI219" s="18"/>
      <c r="AJ219" s="70">
        <f t="shared" si="130"/>
        <v>2458217.372407</v>
      </c>
      <c r="AK219" s="17">
        <v>-10.2317158140243</v>
      </c>
      <c r="AL219" s="17">
        <v>-9.7090322009003298</v>
      </c>
      <c r="AM219" s="17">
        <v>-11.261844562713501</v>
      </c>
      <c r="AN219" s="17">
        <v>-10.122642989474899</v>
      </c>
      <c r="AO219" s="17">
        <v>-9.56336116948472</v>
      </c>
      <c r="AP219" s="17">
        <v>-11.044583773808499</v>
      </c>
      <c r="AQ219" s="17">
        <v>-9.24540111831117</v>
      </c>
      <c r="AR219" s="17">
        <v>-8.9666086020152296</v>
      </c>
      <c r="AS219" s="17"/>
      <c r="AT219" s="17"/>
      <c r="AU219" s="18"/>
      <c r="AV219" s="72"/>
      <c r="AW219" s="72"/>
      <c r="AX219" s="100">
        <f t="shared" si="113"/>
        <v>28808.369083446403</v>
      </c>
      <c r="AY219" s="100">
        <f t="shared" si="114"/>
        <v>13985.471972781146</v>
      </c>
      <c r="AZ219" s="100">
        <f t="shared" si="115"/>
        <v>69846.665333148849</v>
      </c>
      <c r="BA219" s="100">
        <f t="shared" si="116"/>
        <v>25351.255315625658</v>
      </c>
      <c r="BB219" s="100">
        <f t="shared" si="117"/>
        <v>14506.626693462544</v>
      </c>
      <c r="BC219" s="100">
        <f t="shared" si="118"/>
        <v>54276.626129473938</v>
      </c>
      <c r="BD219" s="100">
        <f t="shared" si="119"/>
        <v>9932.1305259033961</v>
      </c>
      <c r="BE219" s="100">
        <f t="shared" si="120"/>
        <v>7896.3843882786323</v>
      </c>
      <c r="BF219" s="100" t="str">
        <f t="shared" si="121"/>
        <v/>
      </c>
      <c r="BG219" s="100" t="str">
        <f t="shared" si="122"/>
        <v/>
      </c>
      <c r="BH219" s="100" t="str">
        <f t="shared" si="123"/>
        <v/>
      </c>
      <c r="BI219" s="72"/>
      <c r="BJ219" s="72"/>
      <c r="BK219" s="72">
        <f t="shared" si="131"/>
        <v>-11.148796681095982</v>
      </c>
      <c r="BL219" s="72">
        <f t="shared" si="132"/>
        <v>-10.364192818119552</v>
      </c>
      <c r="BM219" s="72">
        <f t="shared" si="133"/>
        <v>-12.110364191408857</v>
      </c>
      <c r="BN219" s="72">
        <f t="shared" si="134"/>
        <v>-11.009998672797778</v>
      </c>
      <c r="BO219" s="72">
        <f t="shared" si="135"/>
        <v>-10.403916088169623</v>
      </c>
      <c r="BP219" s="72">
        <f t="shared" si="136"/>
        <v>-11.836532109495238</v>
      </c>
      <c r="BQ219" s="72">
        <f t="shared" si="137"/>
        <v>-9.9926060458095947</v>
      </c>
      <c r="BR219" s="72">
        <f t="shared" si="138"/>
        <v>-9.7435707030182712</v>
      </c>
      <c r="BS219" s="72" t="str">
        <f t="shared" si="139"/>
        <v/>
      </c>
      <c r="BT219" s="72" t="str">
        <f t="shared" si="140"/>
        <v/>
      </c>
      <c r="BU219" s="72" t="str">
        <f t="shared" si="141"/>
        <v/>
      </c>
      <c r="BV219" s="72"/>
      <c r="BW219" s="72"/>
      <c r="BX219" s="97">
        <f t="shared" si="142"/>
        <v>11.161034620687245</v>
      </c>
      <c r="BY219" s="97">
        <f t="shared" si="143"/>
        <v>1.9782897998130908E-2</v>
      </c>
      <c r="BZ219" s="97">
        <f t="shared" si="144"/>
        <v>11.151567510312875</v>
      </c>
      <c r="CA219" s="97">
        <f t="shared" si="145"/>
        <v>11.173201991701795</v>
      </c>
      <c r="CB219" s="97">
        <f t="shared" si="146"/>
        <v>11.16011940707364</v>
      </c>
      <c r="CC219" s="97">
        <f t="shared" si="147"/>
        <v>11.155735428399256</v>
      </c>
      <c r="CD219" s="97">
        <f t="shared" si="148"/>
        <v>11.191809364713613</v>
      </c>
      <c r="CE219" s="97">
        <f t="shared" si="149"/>
        <v>11.133774021922289</v>
      </c>
      <c r="CF219" s="97" t="str">
        <f t="shared" si="150"/>
        <v/>
      </c>
      <c r="CG219" s="97" t="str">
        <f t="shared" si="151"/>
        <v/>
      </c>
      <c r="CH219" s="97" t="str">
        <f t="shared" si="152"/>
        <v/>
      </c>
      <c r="CI219" s="72"/>
      <c r="CJ219" s="72"/>
      <c r="CK219" s="97">
        <f t="shared" si="153"/>
        <v>11.945638483663677</v>
      </c>
      <c r="CL219" s="97">
        <f t="shared" si="154"/>
        <v>1.9782897998130908E-2</v>
      </c>
      <c r="CM219" s="72">
        <f t="shared" si="155"/>
        <v>11.936171373289305</v>
      </c>
      <c r="CN219" s="72">
        <f t="shared" si="156"/>
        <v>11.957805854678226</v>
      </c>
      <c r="CO219" s="72">
        <f t="shared" si="157"/>
        <v>11.944723270050071</v>
      </c>
      <c r="CP219" s="72">
        <f t="shared" si="158"/>
        <v>11.940339291375686</v>
      </c>
      <c r="CQ219" s="72">
        <f t="shared" si="159"/>
        <v>11.976413227690044</v>
      </c>
      <c r="CR219" s="72">
        <f t="shared" si="160"/>
        <v>11.918377884898719</v>
      </c>
      <c r="CS219" s="72" t="str">
        <f t="shared" si="161"/>
        <v/>
      </c>
      <c r="CT219" s="72" t="str">
        <f t="shared" si="162"/>
        <v/>
      </c>
      <c r="CU219" s="72" t="str">
        <f t="shared" si="163"/>
        <v/>
      </c>
    </row>
    <row r="220" spans="1:99" x14ac:dyDescent="0.2">
      <c r="A220" s="74">
        <v>185</v>
      </c>
      <c r="B220" s="79">
        <f>IF(AND($B$3&lt;&gt;"",$C$3&lt;&gt;"",$B$4&lt;&gt;"",$C$4&lt;&gt;"",L220&lt;&gt;""),AirMass($B$3,$C$3,$B$4,$C$4,L220),"")</f>
        <v>1.112981796239046</v>
      </c>
      <c r="C220" s="81">
        <f t="shared" si="124"/>
        <v>2458217.3729050001</v>
      </c>
      <c r="D220" s="93">
        <f t="shared" si="125"/>
        <v>11.202338516966913</v>
      </c>
      <c r="E220" s="97">
        <f t="shared" si="126"/>
        <v>3.9880794418353564E-2</v>
      </c>
      <c r="F220" s="97"/>
      <c r="G220" s="98">
        <f t="shared" si="127"/>
        <v>11.995574400865186</v>
      </c>
      <c r="H220" s="97">
        <f t="shared" si="128"/>
        <v>3.9880794418353564E-2</v>
      </c>
      <c r="I220" s="72"/>
      <c r="J220" s="99">
        <f t="shared" si="129"/>
        <v>6</v>
      </c>
      <c r="K220" s="72"/>
      <c r="L220" s="16">
        <v>2458217.3729050001</v>
      </c>
      <c r="M220" s="17">
        <v>-11.1760331289732</v>
      </c>
      <c r="N220" s="17">
        <v>-10.2697153683658</v>
      </c>
      <c r="O220" s="17">
        <v>-12.0913021443037</v>
      </c>
      <c r="P220" s="17">
        <v>-11.0135177043963</v>
      </c>
      <c r="Q220" s="17">
        <v>-10.351617225994501</v>
      </c>
      <c r="R220" s="17">
        <v>-11.7752879464544</v>
      </c>
      <c r="S220" s="17">
        <v>-9.9733805618421201</v>
      </c>
      <c r="T220" s="17">
        <v>-9.8164147514648192</v>
      </c>
      <c r="U220" s="17"/>
      <c r="V220" s="17"/>
      <c r="W220" s="17"/>
      <c r="X220" s="70">
        <f t="shared" si="112"/>
        <v>2458217.3729050001</v>
      </c>
      <c r="Y220" s="17">
        <v>-11.043813405934999</v>
      </c>
      <c r="Z220" s="17">
        <v>-9.6850941700134801</v>
      </c>
      <c r="AA220" s="17">
        <v>-11.710962958207899</v>
      </c>
      <c r="AB220" s="17">
        <v>-10.5487099096863</v>
      </c>
      <c r="AC220" s="17">
        <v>-9.9002872674078297</v>
      </c>
      <c r="AD220" s="17">
        <v>-11.281609034059199</v>
      </c>
      <c r="AE220" s="17">
        <v>-9.4040835493887105</v>
      </c>
      <c r="AF220" s="17">
        <v>-9.4262422200450597</v>
      </c>
      <c r="AG220" s="17"/>
      <c r="AH220" s="17"/>
      <c r="AI220" s="18"/>
      <c r="AJ220" s="70">
        <f t="shared" si="130"/>
        <v>2458217.3729050001</v>
      </c>
      <c r="AK220" s="17">
        <v>-10.188276808766901</v>
      </c>
      <c r="AL220" s="17">
        <v>-9.6009408953974305</v>
      </c>
      <c r="AM220" s="17">
        <v>-11.271643624768799</v>
      </c>
      <c r="AN220" s="17">
        <v>-10.154237892891601</v>
      </c>
      <c r="AO220" s="17">
        <v>-9.6282961734666106</v>
      </c>
      <c r="AP220" s="17">
        <v>-11.066763055879001</v>
      </c>
      <c r="AQ220" s="17">
        <v>-9.2460119058358803</v>
      </c>
      <c r="AR220" s="17">
        <v>-9.0073192821479697</v>
      </c>
      <c r="AS220" s="17"/>
      <c r="AT220" s="17"/>
      <c r="AU220" s="18"/>
      <c r="AV220" s="72"/>
      <c r="AW220" s="72"/>
      <c r="AX220" s="100">
        <f t="shared" si="113"/>
        <v>28181.700890800108</v>
      </c>
      <c r="AY220" s="100">
        <f t="shared" si="114"/>
        <v>13572.906194879888</v>
      </c>
      <c r="AZ220" s="100">
        <f t="shared" si="115"/>
        <v>69449.698653893327</v>
      </c>
      <c r="BA220" s="100">
        <f t="shared" si="116"/>
        <v>25865.413275686762</v>
      </c>
      <c r="BB220" s="100">
        <f t="shared" si="117"/>
        <v>14307.658154760427</v>
      </c>
      <c r="BC220" s="100">
        <f t="shared" si="118"/>
        <v>53468.328722689272</v>
      </c>
      <c r="BD220" s="100">
        <f t="shared" si="119"/>
        <v>10225.01850127239</v>
      </c>
      <c r="BE220" s="100">
        <f t="shared" si="120"/>
        <v>8568.3380583721464</v>
      </c>
      <c r="BF220" s="100" t="str">
        <f t="shared" si="121"/>
        <v/>
      </c>
      <c r="BG220" s="100" t="str">
        <f t="shared" si="122"/>
        <v/>
      </c>
      <c r="BH220" s="100" t="str">
        <f t="shared" si="123"/>
        <v/>
      </c>
      <c r="BI220" s="72"/>
      <c r="BJ220" s="72"/>
      <c r="BK220" s="72">
        <f t="shared" si="131"/>
        <v>-11.12491800291248</v>
      </c>
      <c r="BL220" s="72">
        <f t="shared" si="132"/>
        <v>-10.331682119014211</v>
      </c>
      <c r="BM220" s="72">
        <f t="shared" si="133"/>
        <v>-12.104175914124504</v>
      </c>
      <c r="BN220" s="72">
        <f t="shared" si="134"/>
        <v>-11.031798554815236</v>
      </c>
      <c r="BO220" s="72">
        <f t="shared" si="135"/>
        <v>-10.388921388086594</v>
      </c>
      <c r="BP220" s="72">
        <f t="shared" si="136"/>
        <v>-11.820241523564048</v>
      </c>
      <c r="BQ220" s="72">
        <f t="shared" si="137"/>
        <v>-10.024160256244471</v>
      </c>
      <c r="BR220" s="72">
        <f t="shared" si="138"/>
        <v>-9.8322414824415194</v>
      </c>
      <c r="BS220" s="72" t="str">
        <f t="shared" si="139"/>
        <v/>
      </c>
      <c r="BT220" s="72" t="str">
        <f t="shared" si="140"/>
        <v/>
      </c>
      <c r="BU220" s="72" t="str">
        <f t="shared" si="141"/>
        <v/>
      </c>
      <c r="BV220" s="72"/>
      <c r="BW220" s="72"/>
      <c r="BX220" s="97">
        <f t="shared" si="142"/>
        <v>11.202338516966913</v>
      </c>
      <c r="BY220" s="97">
        <f t="shared" si="143"/>
        <v>3.9880794418353564E-2</v>
      </c>
      <c r="BZ220" s="97">
        <f t="shared" si="144"/>
        <v>11.169257911212023</v>
      </c>
      <c r="CA220" s="97">
        <f t="shared" si="145"/>
        <v>11.218880551902755</v>
      </c>
      <c r="CB220" s="97">
        <f t="shared" si="146"/>
        <v>11.169003385174113</v>
      </c>
      <c r="CC220" s="97">
        <f t="shared" si="147"/>
        <v>11.163323520651568</v>
      </c>
      <c r="CD220" s="97">
        <f t="shared" si="148"/>
        <v>11.247242253331992</v>
      </c>
      <c r="CE220" s="97">
        <f t="shared" si="149"/>
        <v>11.246323479529039</v>
      </c>
      <c r="CF220" s="97" t="str">
        <f t="shared" si="150"/>
        <v/>
      </c>
      <c r="CG220" s="97" t="str">
        <f t="shared" si="151"/>
        <v/>
      </c>
      <c r="CH220" s="97" t="str">
        <f t="shared" si="152"/>
        <v/>
      </c>
      <c r="CI220" s="72"/>
      <c r="CJ220" s="72"/>
      <c r="CK220" s="97">
        <f t="shared" si="153"/>
        <v>11.995574400865186</v>
      </c>
      <c r="CL220" s="97">
        <f t="shared" si="154"/>
        <v>3.9880794418353564E-2</v>
      </c>
      <c r="CM220" s="72">
        <f t="shared" si="155"/>
        <v>11.962493795110293</v>
      </c>
      <c r="CN220" s="72">
        <f t="shared" si="156"/>
        <v>12.012116435801024</v>
      </c>
      <c r="CO220" s="72">
        <f t="shared" si="157"/>
        <v>11.962239269072382</v>
      </c>
      <c r="CP220" s="72">
        <f t="shared" si="158"/>
        <v>11.956559404549838</v>
      </c>
      <c r="CQ220" s="72">
        <f t="shared" si="159"/>
        <v>12.040478137230261</v>
      </c>
      <c r="CR220" s="72">
        <f t="shared" si="160"/>
        <v>12.039559363427308</v>
      </c>
      <c r="CS220" s="72" t="str">
        <f t="shared" si="161"/>
        <v/>
      </c>
      <c r="CT220" s="72" t="str">
        <f t="shared" si="162"/>
        <v/>
      </c>
      <c r="CU220" s="72" t="str">
        <f t="shared" si="163"/>
        <v/>
      </c>
    </row>
    <row r="221" spans="1:99" x14ac:dyDescent="0.2">
      <c r="A221" s="74">
        <v>186</v>
      </c>
      <c r="B221" s="79">
        <f>IF(AND($B$3&lt;&gt;"",$C$3&lt;&gt;"",$B$4&lt;&gt;"",$C$4&lt;&gt;"",L221&lt;&gt;""),AirMass($B$3,$C$3,$B$4,$C$4,L221),"")</f>
        <v>1.1140702047575628</v>
      </c>
      <c r="C221" s="81">
        <f t="shared" si="124"/>
        <v>2458217.3734030002</v>
      </c>
      <c r="D221" s="93">
        <f t="shared" si="125"/>
        <v>11.165916717865324</v>
      </c>
      <c r="E221" s="97">
        <f t="shared" si="126"/>
        <v>1.5139697113835556E-2</v>
      </c>
      <c r="F221" s="97"/>
      <c r="G221" s="98">
        <f t="shared" si="127"/>
        <v>11.985120665445031</v>
      </c>
      <c r="H221" s="97">
        <f t="shared" si="128"/>
        <v>1.5139697113835554E-2</v>
      </c>
      <c r="I221" s="72"/>
      <c r="J221" s="99">
        <f t="shared" si="129"/>
        <v>6</v>
      </c>
      <c r="K221" s="72"/>
      <c r="L221" s="16">
        <v>2458217.3734030002</v>
      </c>
      <c r="M221" s="17">
        <v>-11.185787636210399</v>
      </c>
      <c r="N221" s="17">
        <v>-10.264692946353501</v>
      </c>
      <c r="O221" s="17">
        <v>-12.0905298592739</v>
      </c>
      <c r="P221" s="17">
        <v>-10.9808504376033</v>
      </c>
      <c r="Q221" s="17">
        <v>-10.3776571461001</v>
      </c>
      <c r="R221" s="17">
        <v>-11.7857938506134</v>
      </c>
      <c r="S221" s="17">
        <v>-9.9288408179010297</v>
      </c>
      <c r="T221" s="17">
        <v>-9.7602786759041802</v>
      </c>
      <c r="U221" s="17"/>
      <c r="V221" s="17"/>
      <c r="W221" s="17"/>
      <c r="X221" s="70">
        <f t="shared" si="112"/>
        <v>2458217.3734030002</v>
      </c>
      <c r="Y221" s="17">
        <v>-11.0112274266999</v>
      </c>
      <c r="Z221" s="17">
        <v>-9.7950102762020599</v>
      </c>
      <c r="AA221" s="17">
        <v>-11.707873458760799</v>
      </c>
      <c r="AB221" s="17">
        <v>-10.619183169087499</v>
      </c>
      <c r="AC221" s="17">
        <v>-9.8883975342826993</v>
      </c>
      <c r="AD221" s="17">
        <v>-11.2837660990222</v>
      </c>
      <c r="AE221" s="17">
        <v>-9.4215495966742395</v>
      </c>
      <c r="AF221" s="17">
        <v>-9.5015108275997306</v>
      </c>
      <c r="AG221" s="17"/>
      <c r="AH221" s="17"/>
      <c r="AI221" s="18"/>
      <c r="AJ221" s="70">
        <f t="shared" si="130"/>
        <v>2458217.3734030002</v>
      </c>
      <c r="AK221" s="17">
        <v>-10.1868125977281</v>
      </c>
      <c r="AL221" s="17">
        <v>-9.6448899861690993</v>
      </c>
      <c r="AM221" s="17">
        <v>-11.2262051185022</v>
      </c>
      <c r="AN221" s="17">
        <v>-10.1977826663997</v>
      </c>
      <c r="AO221" s="17">
        <v>-9.6884371790332402</v>
      </c>
      <c r="AP221" s="17">
        <v>-11.0637844434941</v>
      </c>
      <c r="AQ221" s="17">
        <v>-9.1734838262438707</v>
      </c>
      <c r="AR221" s="17">
        <v>-8.9829045770948195</v>
      </c>
      <c r="AS221" s="17"/>
      <c r="AT221" s="17"/>
      <c r="AU221" s="18"/>
      <c r="AV221" s="72"/>
      <c r="AW221" s="72"/>
      <c r="AX221" s="100">
        <f t="shared" si="113"/>
        <v>28597.260444696367</v>
      </c>
      <c r="AY221" s="100">
        <f t="shared" si="114"/>
        <v>13447.540212092208</v>
      </c>
      <c r="AZ221" s="100">
        <f t="shared" si="115"/>
        <v>68999.65959108439</v>
      </c>
      <c r="BA221" s="100">
        <f t="shared" si="116"/>
        <v>25042.861680564303</v>
      </c>
      <c r="BB221" s="100">
        <f t="shared" si="117"/>
        <v>14794.141902185467</v>
      </c>
      <c r="BC221" s="100">
        <f t="shared" si="118"/>
        <v>53930.497823504418</v>
      </c>
      <c r="BD221" s="100">
        <f t="shared" si="119"/>
        <v>9709.5499559037344</v>
      </c>
      <c r="BE221" s="100">
        <f t="shared" si="120"/>
        <v>8029.5738004804989</v>
      </c>
      <c r="BF221" s="100" t="str">
        <f t="shared" si="121"/>
        <v/>
      </c>
      <c r="BG221" s="100" t="str">
        <f t="shared" si="122"/>
        <v/>
      </c>
      <c r="BH221" s="100" t="str">
        <f t="shared" si="123"/>
        <v/>
      </c>
      <c r="BI221" s="72"/>
      <c r="BJ221" s="72"/>
      <c r="BK221" s="72">
        <f t="shared" si="131"/>
        <v>-11.140811076639192</v>
      </c>
      <c r="BL221" s="72">
        <f t="shared" si="132"/>
        <v>-10.321607129059487</v>
      </c>
      <c r="BM221" s="72">
        <f t="shared" si="133"/>
        <v>-12.097117370391025</v>
      </c>
      <c r="BN221" s="72">
        <f t="shared" si="134"/>
        <v>-10.996709886931688</v>
      </c>
      <c r="BO221" s="72">
        <f t="shared" si="135"/>
        <v>-10.425224450109759</v>
      </c>
      <c r="BP221" s="72">
        <f t="shared" si="136"/>
        <v>-11.829586073017971</v>
      </c>
      <c r="BQ221" s="72">
        <f t="shared" si="137"/>
        <v>-9.9679977513412759</v>
      </c>
      <c r="BR221" s="72">
        <f t="shared" si="138"/>
        <v>-9.7617312352353842</v>
      </c>
      <c r="BS221" s="72" t="str">
        <f t="shared" si="139"/>
        <v/>
      </c>
      <c r="BT221" s="72" t="str">
        <f t="shared" si="140"/>
        <v/>
      </c>
      <c r="BU221" s="72" t="str">
        <f t="shared" si="141"/>
        <v/>
      </c>
      <c r="BV221" s="72"/>
      <c r="BW221" s="72"/>
      <c r="BX221" s="97">
        <f t="shared" si="142"/>
        <v>11.165916717865324</v>
      </c>
      <c r="BY221" s="97">
        <f t="shared" si="143"/>
        <v>1.5139697113835556E-2</v>
      </c>
      <c r="BZ221" s="97">
        <f t="shared" si="144"/>
        <v>11.146306293751833</v>
      </c>
      <c r="CA221" s="97">
        <f t="shared" si="145"/>
        <v>11.167898810292495</v>
      </c>
      <c r="CB221" s="97">
        <f t="shared" si="146"/>
        <v>11.189413373470567</v>
      </c>
      <c r="CC221" s="97">
        <f t="shared" si="147"/>
        <v>11.156774996378779</v>
      </c>
      <c r="CD221" s="97">
        <f t="shared" si="148"/>
        <v>11.175186674702084</v>
      </c>
      <c r="CE221" s="97">
        <f t="shared" si="149"/>
        <v>11.159920158596192</v>
      </c>
      <c r="CF221" s="97" t="str">
        <f t="shared" si="150"/>
        <v/>
      </c>
      <c r="CG221" s="97" t="str">
        <f t="shared" si="151"/>
        <v/>
      </c>
      <c r="CH221" s="97" t="str">
        <f t="shared" si="152"/>
        <v/>
      </c>
      <c r="CI221" s="72"/>
      <c r="CJ221" s="72"/>
      <c r="CK221" s="97">
        <f t="shared" si="153"/>
        <v>11.985120665445031</v>
      </c>
      <c r="CL221" s="97">
        <f t="shared" si="154"/>
        <v>1.5139697113835554E-2</v>
      </c>
      <c r="CM221" s="72">
        <f t="shared" si="155"/>
        <v>11.965510241331538</v>
      </c>
      <c r="CN221" s="72">
        <f t="shared" si="156"/>
        <v>11.987102757872201</v>
      </c>
      <c r="CO221" s="72">
        <f t="shared" si="157"/>
        <v>12.008617321050272</v>
      </c>
      <c r="CP221" s="72">
        <f t="shared" si="158"/>
        <v>11.975978943958484</v>
      </c>
      <c r="CQ221" s="72">
        <f t="shared" si="159"/>
        <v>11.99439062228179</v>
      </c>
      <c r="CR221" s="72">
        <f t="shared" si="160"/>
        <v>11.979124106175897</v>
      </c>
      <c r="CS221" s="72" t="str">
        <f t="shared" si="161"/>
        <v/>
      </c>
      <c r="CT221" s="72" t="str">
        <f t="shared" si="162"/>
        <v/>
      </c>
      <c r="CU221" s="72" t="str">
        <f t="shared" si="163"/>
        <v/>
      </c>
    </row>
    <row r="222" spans="1:99" x14ac:dyDescent="0.2">
      <c r="A222" s="74">
        <v>187</v>
      </c>
      <c r="B222" s="79">
        <f>IF(AND($B$3&lt;&gt;"",$C$3&lt;&gt;"",$B$4&lt;&gt;"",$C$4&lt;&gt;"",L222&lt;&gt;""),AirMass($B$3,$C$3,$B$4,$C$4,L222),"")</f>
        <v>1.1151651466841388</v>
      </c>
      <c r="C222" s="81">
        <f t="shared" si="124"/>
        <v>2458217.3739</v>
      </c>
      <c r="D222" s="93">
        <f t="shared" si="125"/>
        <v>11.186485630310839</v>
      </c>
      <c r="E222" s="97">
        <f t="shared" si="126"/>
        <v>1.6846048058078423E-2</v>
      </c>
      <c r="F222" s="97"/>
      <c r="G222" s="98">
        <f t="shared" si="127"/>
        <v>11.965474346832123</v>
      </c>
      <c r="H222" s="97">
        <f t="shared" si="128"/>
        <v>1.6846048058078423E-2</v>
      </c>
      <c r="I222" s="72"/>
      <c r="J222" s="99">
        <f t="shared" si="129"/>
        <v>6</v>
      </c>
      <c r="K222" s="72"/>
      <c r="L222" s="16">
        <v>2458217.3739</v>
      </c>
      <c r="M222" s="17">
        <v>-11.1706222028781</v>
      </c>
      <c r="N222" s="17">
        <v>-10.2848036224523</v>
      </c>
      <c r="O222" s="17">
        <v>-12.0882187614685</v>
      </c>
      <c r="P222" s="17">
        <v>-10.979572606728899</v>
      </c>
      <c r="Q222" s="17">
        <v>-10.3843856109209</v>
      </c>
      <c r="R222" s="17">
        <v>-11.7947034076708</v>
      </c>
      <c r="S222" s="17">
        <v>-9.9150456791427004</v>
      </c>
      <c r="T222" s="17">
        <v>-9.7625643274126901</v>
      </c>
      <c r="U222" s="17"/>
      <c r="V222" s="17"/>
      <c r="W222" s="17"/>
      <c r="X222" s="70">
        <f t="shared" si="112"/>
        <v>2458217.3739</v>
      </c>
      <c r="Y222" s="17">
        <v>-11.0351510701524</v>
      </c>
      <c r="Z222" s="17">
        <v>-9.7388136629300099</v>
      </c>
      <c r="AA222" s="17">
        <v>-11.6850073607122</v>
      </c>
      <c r="AB222" s="17">
        <v>-10.640670963428599</v>
      </c>
      <c r="AC222" s="17">
        <v>-9.8637482939200396</v>
      </c>
      <c r="AD222" s="17">
        <v>-11.267331991766801</v>
      </c>
      <c r="AE222" s="17">
        <v>-9.4362416205688309</v>
      </c>
      <c r="AF222" s="17">
        <v>-9.4873178328634502</v>
      </c>
      <c r="AG222" s="17"/>
      <c r="AH222" s="17"/>
      <c r="AI222" s="18"/>
      <c r="AJ222" s="70">
        <f t="shared" si="130"/>
        <v>2458217.3739</v>
      </c>
      <c r="AK222" s="17">
        <v>-10.197207125330401</v>
      </c>
      <c r="AL222" s="17">
        <v>-9.6199469116310894</v>
      </c>
      <c r="AM222" s="17">
        <v>-11.2806801807911</v>
      </c>
      <c r="AN222" s="17">
        <v>-10.1577009818138</v>
      </c>
      <c r="AO222" s="17">
        <v>-9.7023196631677102</v>
      </c>
      <c r="AP222" s="17">
        <v>-11.0559113880706</v>
      </c>
      <c r="AQ222" s="17">
        <v>-9.1849404905746894</v>
      </c>
      <c r="AR222" s="17">
        <v>-8.9857050720295195</v>
      </c>
      <c r="AS222" s="17"/>
      <c r="AT222" s="17"/>
      <c r="AU222" s="18"/>
      <c r="AV222" s="72"/>
      <c r="AW222" s="72"/>
      <c r="AX222" s="100">
        <f t="shared" si="113"/>
        <v>28108.126704181082</v>
      </c>
      <c r="AY222" s="100">
        <f t="shared" si="114"/>
        <v>13716.282332670773</v>
      </c>
      <c r="AZ222" s="100">
        <f t="shared" si="115"/>
        <v>69570.172323061357</v>
      </c>
      <c r="BA222" s="100">
        <f t="shared" si="116"/>
        <v>24802.378695225034</v>
      </c>
      <c r="BB222" s="100">
        <f t="shared" si="117"/>
        <v>14953.855739166096</v>
      </c>
      <c r="BC222" s="100">
        <f t="shared" si="118"/>
        <v>54392.612939162791</v>
      </c>
      <c r="BD222" s="100">
        <f t="shared" si="119"/>
        <v>9591.4241882690385</v>
      </c>
      <c r="BE222" s="100">
        <f t="shared" si="120"/>
        <v>8066.1131049178357</v>
      </c>
      <c r="BF222" s="100" t="str">
        <f t="shared" si="121"/>
        <v/>
      </c>
      <c r="BG222" s="100" t="str">
        <f t="shared" si="122"/>
        <v/>
      </c>
      <c r="BH222" s="100" t="str">
        <f t="shared" si="123"/>
        <v/>
      </c>
      <c r="BI222" s="72"/>
      <c r="BJ222" s="72"/>
      <c r="BK222" s="72">
        <f t="shared" si="131"/>
        <v>-11.122079756392589</v>
      </c>
      <c r="BL222" s="72">
        <f t="shared" si="132"/>
        <v>-10.343091039871306</v>
      </c>
      <c r="BM222" s="72">
        <f t="shared" si="133"/>
        <v>-12.106057697730835</v>
      </c>
      <c r="BN222" s="72">
        <f t="shared" si="134"/>
        <v>-10.986233335600899</v>
      </c>
      <c r="BO222" s="72">
        <f t="shared" si="135"/>
        <v>-10.436882966658303</v>
      </c>
      <c r="BP222" s="72">
        <f t="shared" si="136"/>
        <v>-11.838849805421951</v>
      </c>
      <c r="BQ222" s="72">
        <f t="shared" si="137"/>
        <v>-9.9547077460767426</v>
      </c>
      <c r="BR222" s="72">
        <f t="shared" si="138"/>
        <v>-9.7666607687318443</v>
      </c>
      <c r="BS222" s="72" t="str">
        <f t="shared" si="139"/>
        <v/>
      </c>
      <c r="BT222" s="72" t="str">
        <f t="shared" si="140"/>
        <v/>
      </c>
      <c r="BU222" s="72" t="str">
        <f t="shared" si="141"/>
        <v/>
      </c>
      <c r="BV222" s="72"/>
      <c r="BW222" s="72"/>
      <c r="BX222" s="97">
        <f t="shared" si="142"/>
        <v>11.186485630310839</v>
      </c>
      <c r="BY222" s="97">
        <f t="shared" si="143"/>
        <v>1.6846048058078423E-2</v>
      </c>
      <c r="BZ222" s="97">
        <f t="shared" si="144"/>
        <v>11.173977941338245</v>
      </c>
      <c r="CA222" s="97">
        <f t="shared" si="145"/>
        <v>11.176153579208309</v>
      </c>
      <c r="CB222" s="97">
        <f t="shared" si="146"/>
        <v>11.219803210265713</v>
      </c>
      <c r="CC222" s="97">
        <f t="shared" si="147"/>
        <v>11.184770049029362</v>
      </c>
      <c r="CD222" s="97">
        <f t="shared" si="148"/>
        <v>11.180627989684154</v>
      </c>
      <c r="CE222" s="97">
        <f t="shared" si="149"/>
        <v>11.183581012339255</v>
      </c>
      <c r="CF222" s="97" t="str">
        <f t="shared" si="150"/>
        <v/>
      </c>
      <c r="CG222" s="97" t="str">
        <f t="shared" si="151"/>
        <v/>
      </c>
      <c r="CH222" s="97" t="str">
        <f t="shared" si="152"/>
        <v/>
      </c>
      <c r="CI222" s="72"/>
      <c r="CJ222" s="72"/>
      <c r="CK222" s="97">
        <f t="shared" si="153"/>
        <v>11.965474346832123</v>
      </c>
      <c r="CL222" s="97">
        <f t="shared" si="154"/>
        <v>1.6846048058078423E-2</v>
      </c>
      <c r="CM222" s="72">
        <f t="shared" si="155"/>
        <v>11.952966657859529</v>
      </c>
      <c r="CN222" s="72">
        <f t="shared" si="156"/>
        <v>11.955142295729592</v>
      </c>
      <c r="CO222" s="72">
        <f t="shared" si="157"/>
        <v>11.998791926786996</v>
      </c>
      <c r="CP222" s="72">
        <f t="shared" si="158"/>
        <v>11.963758765550645</v>
      </c>
      <c r="CQ222" s="72">
        <f t="shared" si="159"/>
        <v>11.959616706205438</v>
      </c>
      <c r="CR222" s="72">
        <f t="shared" si="160"/>
        <v>11.962569728860538</v>
      </c>
      <c r="CS222" s="72" t="str">
        <f t="shared" si="161"/>
        <v/>
      </c>
      <c r="CT222" s="72" t="str">
        <f t="shared" si="162"/>
        <v/>
      </c>
      <c r="CU222" s="72" t="str">
        <f t="shared" si="163"/>
        <v/>
      </c>
    </row>
    <row r="223" spans="1:99" x14ac:dyDescent="0.2">
      <c r="A223" s="74">
        <v>188</v>
      </c>
      <c r="B223" s="79">
        <f>IF(AND($B$3&lt;&gt;"",$C$3&lt;&gt;"",$B$4&lt;&gt;"",$C$4&lt;&gt;"",L223&lt;&gt;""),AirMass($B$3,$C$3,$B$4,$C$4,L223),"")</f>
        <v>1.1162666434469317</v>
      </c>
      <c r="C223" s="81">
        <f t="shared" si="124"/>
        <v>2458217.3743980001</v>
      </c>
      <c r="D223" s="93">
        <f t="shared" si="125"/>
        <v>11.170978593732285</v>
      </c>
      <c r="E223" s="97">
        <f t="shared" si="126"/>
        <v>3.2764183226332073E-2</v>
      </c>
      <c r="F223" s="97"/>
      <c r="G223" s="98">
        <f t="shared" si="127"/>
        <v>12.012306602330652</v>
      </c>
      <c r="H223" s="97">
        <f t="shared" si="128"/>
        <v>3.2764183226332073E-2</v>
      </c>
      <c r="I223" s="72"/>
      <c r="J223" s="99">
        <f t="shared" si="129"/>
        <v>6</v>
      </c>
      <c r="K223" s="72"/>
      <c r="L223" s="16">
        <v>2458217.3743980001</v>
      </c>
      <c r="M223" s="17">
        <v>-11.172865721432901</v>
      </c>
      <c r="N223" s="17">
        <v>-10.1946237649545</v>
      </c>
      <c r="O223" s="17">
        <v>-12.1047006012334</v>
      </c>
      <c r="P223" s="17">
        <v>-10.9772320596611</v>
      </c>
      <c r="Q223" s="17">
        <v>-10.3691008700543</v>
      </c>
      <c r="R223" s="17">
        <v>-11.781316244969799</v>
      </c>
      <c r="S223" s="17">
        <v>-9.8469224819932908</v>
      </c>
      <c r="T223" s="17">
        <v>-9.7678824551831394</v>
      </c>
      <c r="U223" s="17"/>
      <c r="V223" s="17"/>
      <c r="W223" s="17"/>
      <c r="X223" s="70">
        <f t="shared" si="112"/>
        <v>2458217.3743980001</v>
      </c>
      <c r="Y223" s="17">
        <v>-11.033109838311301</v>
      </c>
      <c r="Z223" s="17">
        <v>-9.6618577861457595</v>
      </c>
      <c r="AA223" s="17">
        <v>-11.7021384484992</v>
      </c>
      <c r="AB223" s="17">
        <v>-10.586899815372201</v>
      </c>
      <c r="AC223" s="17">
        <v>-9.8680658905794907</v>
      </c>
      <c r="AD223" s="17">
        <v>-11.282577931779599</v>
      </c>
      <c r="AE223" s="17">
        <v>-9.4393602325418797</v>
      </c>
      <c r="AF223" s="17">
        <v>-9.49170129463905</v>
      </c>
      <c r="AG223" s="17"/>
      <c r="AH223" s="17"/>
      <c r="AI223" s="18"/>
      <c r="AJ223" s="70">
        <f t="shared" si="130"/>
        <v>2458217.3743980001</v>
      </c>
      <c r="AK223" s="17">
        <v>-10.161998006971499</v>
      </c>
      <c r="AL223" s="17">
        <v>-9.6839975619654499</v>
      </c>
      <c r="AM223" s="17">
        <v>-11.2692767257863</v>
      </c>
      <c r="AN223" s="17">
        <v>-10.1145370341443</v>
      </c>
      <c r="AO223" s="17">
        <v>-9.6917189191548694</v>
      </c>
      <c r="AP223" s="17">
        <v>-11.054234243494101</v>
      </c>
      <c r="AQ223" s="17">
        <v>-9.1380610724977895</v>
      </c>
      <c r="AR223" s="17">
        <v>-8.8826133290322602</v>
      </c>
      <c r="AS223" s="17"/>
      <c r="AT223" s="17"/>
      <c r="AU223" s="18"/>
      <c r="AV223" s="72"/>
      <c r="AW223" s="72"/>
      <c r="AX223" s="100">
        <f t="shared" si="113"/>
        <v>28054.599704565597</v>
      </c>
      <c r="AY223" s="100">
        <f t="shared" si="114"/>
        <v>12926.259578079358</v>
      </c>
      <c r="AZ223" s="100">
        <f t="shared" si="115"/>
        <v>70357.136520854707</v>
      </c>
      <c r="BA223" s="100">
        <f t="shared" si="116"/>
        <v>24776.989209422609</v>
      </c>
      <c r="BB223" s="100">
        <f t="shared" si="117"/>
        <v>14723.72955594397</v>
      </c>
      <c r="BC223" s="100">
        <f t="shared" si="118"/>
        <v>53648.806095196982</v>
      </c>
      <c r="BD223" s="100">
        <f t="shared" si="119"/>
        <v>8960.9594204718342</v>
      </c>
      <c r="BE223" s="100">
        <f t="shared" si="120"/>
        <v>7985.1667890804893</v>
      </c>
      <c r="BF223" s="100" t="str">
        <f t="shared" si="121"/>
        <v/>
      </c>
      <c r="BG223" s="100" t="str">
        <f t="shared" si="122"/>
        <v/>
      </c>
      <c r="BH223" s="100" t="str">
        <f t="shared" si="123"/>
        <v/>
      </c>
      <c r="BI223" s="72"/>
      <c r="BJ223" s="72"/>
      <c r="BK223" s="72">
        <f t="shared" si="131"/>
        <v>-11.120010190944926</v>
      </c>
      <c r="BL223" s="72">
        <f t="shared" si="132"/>
        <v>-10.278682182346559</v>
      </c>
      <c r="BM223" s="72">
        <f t="shared" si="133"/>
        <v>-12.118270389268202</v>
      </c>
      <c r="BN223" s="72">
        <f t="shared" si="134"/>
        <v>-10.985121329234921</v>
      </c>
      <c r="BO223" s="72">
        <f t="shared" si="135"/>
        <v>-10.420044579420974</v>
      </c>
      <c r="BP223" s="72">
        <f t="shared" si="136"/>
        <v>-11.823900153963812</v>
      </c>
      <c r="BQ223" s="72">
        <f t="shared" si="137"/>
        <v>-9.8808862765855991</v>
      </c>
      <c r="BR223" s="72">
        <f t="shared" si="138"/>
        <v>-9.7557099795897599</v>
      </c>
      <c r="BS223" s="72" t="str">
        <f t="shared" si="139"/>
        <v/>
      </c>
      <c r="BT223" s="72" t="str">
        <f t="shared" si="140"/>
        <v/>
      </c>
      <c r="BU223" s="72" t="str">
        <f t="shared" si="141"/>
        <v/>
      </c>
      <c r="BV223" s="72"/>
      <c r="BW223" s="72"/>
      <c r="BX223" s="97">
        <f t="shared" si="142"/>
        <v>11.170978593732285</v>
      </c>
      <c r="BY223" s="97">
        <f t="shared" si="143"/>
        <v>3.2764183226332073E-2</v>
      </c>
      <c r="BZ223" s="97">
        <f t="shared" si="144"/>
        <v>11.188260198323276</v>
      </c>
      <c r="CA223" s="97">
        <f t="shared" si="145"/>
        <v>11.177111138289995</v>
      </c>
      <c r="CB223" s="97">
        <f t="shared" si="146"/>
        <v>11.205034388476047</v>
      </c>
      <c r="CC223" s="97">
        <f t="shared" si="147"/>
        <v>11.171889963018886</v>
      </c>
      <c r="CD223" s="97">
        <f t="shared" si="148"/>
        <v>11.108876085640674</v>
      </c>
      <c r="CE223" s="97">
        <f t="shared" si="149"/>
        <v>11.174699788644833</v>
      </c>
      <c r="CF223" s="97" t="str">
        <f t="shared" si="150"/>
        <v/>
      </c>
      <c r="CG223" s="97" t="str">
        <f t="shared" si="151"/>
        <v/>
      </c>
      <c r="CH223" s="97" t="str">
        <f t="shared" si="152"/>
        <v/>
      </c>
      <c r="CI223" s="72"/>
      <c r="CJ223" s="72"/>
      <c r="CK223" s="97">
        <f t="shared" si="153"/>
        <v>12.012306602330652</v>
      </c>
      <c r="CL223" s="97">
        <f t="shared" si="154"/>
        <v>3.2764183226332073E-2</v>
      </c>
      <c r="CM223" s="72">
        <f t="shared" si="155"/>
        <v>12.029588206921643</v>
      </c>
      <c r="CN223" s="72">
        <f t="shared" si="156"/>
        <v>12.018439146888362</v>
      </c>
      <c r="CO223" s="72">
        <f t="shared" si="157"/>
        <v>12.046362397074414</v>
      </c>
      <c r="CP223" s="72">
        <f t="shared" si="158"/>
        <v>12.013217971617253</v>
      </c>
      <c r="CQ223" s="72">
        <f t="shared" si="159"/>
        <v>11.950204094239041</v>
      </c>
      <c r="CR223" s="72">
        <f t="shared" si="160"/>
        <v>12.016027797243201</v>
      </c>
      <c r="CS223" s="72" t="str">
        <f t="shared" si="161"/>
        <v/>
      </c>
      <c r="CT223" s="72" t="str">
        <f t="shared" si="162"/>
        <v/>
      </c>
      <c r="CU223" s="72" t="str">
        <f t="shared" si="163"/>
        <v/>
      </c>
    </row>
    <row r="224" spans="1:99" x14ac:dyDescent="0.2">
      <c r="A224" s="74">
        <v>189</v>
      </c>
      <c r="B224" s="79">
        <f>IF(AND($B$3&lt;&gt;"",$C$3&lt;&gt;"",$B$4&lt;&gt;"",$C$4&lt;&gt;"",L224&lt;&gt;""),AirMass($B$3,$C$3,$B$4,$C$4,L224),"")</f>
        <v>1.1173747166275527</v>
      </c>
      <c r="C224" s="81">
        <f t="shared" si="124"/>
        <v>2458217.3748960001</v>
      </c>
      <c r="D224" s="93">
        <f t="shared" si="125"/>
        <v>11.192793738378755</v>
      </c>
      <c r="E224" s="97">
        <f t="shared" si="126"/>
        <v>4.2306223528898325E-2</v>
      </c>
      <c r="F224" s="97"/>
      <c r="G224" s="98">
        <f t="shared" si="127"/>
        <v>11.976945017324688</v>
      </c>
      <c r="H224" s="97">
        <f t="shared" si="128"/>
        <v>4.2306223528898325E-2</v>
      </c>
      <c r="I224" s="72"/>
      <c r="J224" s="99">
        <f t="shared" si="129"/>
        <v>6</v>
      </c>
      <c r="K224" s="72"/>
      <c r="L224" s="16">
        <v>2458217.3748960001</v>
      </c>
      <c r="M224" s="17">
        <v>-11.166477490344899</v>
      </c>
      <c r="N224" s="17">
        <v>-10.2783998855177</v>
      </c>
      <c r="O224" s="17">
        <v>-12.0961520533286</v>
      </c>
      <c r="P224" s="17">
        <v>-10.977994877717199</v>
      </c>
      <c r="Q224" s="17">
        <v>-10.3245182024593</v>
      </c>
      <c r="R224" s="17">
        <v>-11.7913752914304</v>
      </c>
      <c r="S224" s="17">
        <v>-9.9645146318514097</v>
      </c>
      <c r="T224" s="17">
        <v>-9.85028011389368</v>
      </c>
      <c r="U224" s="17"/>
      <c r="V224" s="17"/>
      <c r="W224" s="17"/>
      <c r="X224" s="70">
        <f t="shared" si="112"/>
        <v>2458217.3748960001</v>
      </c>
      <c r="Y224" s="17">
        <v>-10.9947291012395</v>
      </c>
      <c r="Z224" s="17">
        <v>-9.6758584456559795</v>
      </c>
      <c r="AA224" s="17">
        <v>-11.695829156378</v>
      </c>
      <c r="AB224" s="17">
        <v>-10.6265215892375</v>
      </c>
      <c r="AC224" s="17">
        <v>-9.8052432874354807</v>
      </c>
      <c r="AD224" s="17">
        <v>-11.271795449172</v>
      </c>
      <c r="AE224" s="17">
        <v>-9.4093045193399991</v>
      </c>
      <c r="AF224" s="17">
        <v>-9.4146348883691893</v>
      </c>
      <c r="AG224" s="17"/>
      <c r="AH224" s="17"/>
      <c r="AI224" s="18"/>
      <c r="AJ224" s="70">
        <f t="shared" si="130"/>
        <v>2458217.3748960001</v>
      </c>
      <c r="AK224" s="17">
        <v>-10.211575840297</v>
      </c>
      <c r="AL224" s="17">
        <v>-9.6131056265039696</v>
      </c>
      <c r="AM224" s="17">
        <v>-11.2679686038169</v>
      </c>
      <c r="AN224" s="17">
        <v>-10.171059318097001</v>
      </c>
      <c r="AO224" s="17">
        <v>-9.5800138242441406</v>
      </c>
      <c r="AP224" s="17">
        <v>-11.056610904473301</v>
      </c>
      <c r="AQ224" s="17">
        <v>-9.21901147767651</v>
      </c>
      <c r="AR224" s="17">
        <v>-8.8459778178000708</v>
      </c>
      <c r="AS224" s="17"/>
      <c r="AT224" s="17"/>
      <c r="AU224" s="18"/>
      <c r="AV224" s="72"/>
      <c r="AW224" s="72"/>
      <c r="AX224" s="100">
        <f t="shared" si="113"/>
        <v>28236.959058978777</v>
      </c>
      <c r="AY224" s="100">
        <f t="shared" si="114"/>
        <v>13713.787403050817</v>
      </c>
      <c r="AZ224" s="100">
        <f t="shared" si="115"/>
        <v>69855.042150899491</v>
      </c>
      <c r="BA224" s="100">
        <f t="shared" si="116"/>
        <v>24859.558555501546</v>
      </c>
      <c r="BB224" s="100">
        <f t="shared" si="117"/>
        <v>14019.197676207134</v>
      </c>
      <c r="BC224" s="100">
        <f t="shared" si="118"/>
        <v>54211.907459187867</v>
      </c>
      <c r="BD224" s="100">
        <f t="shared" si="119"/>
        <v>10100.351995024852</v>
      </c>
      <c r="BE224" s="100">
        <f t="shared" si="120"/>
        <v>8668.9597917366773</v>
      </c>
      <c r="BF224" s="100" t="str">
        <f t="shared" si="121"/>
        <v/>
      </c>
      <c r="BG224" s="100" t="str">
        <f t="shared" si="122"/>
        <v/>
      </c>
      <c r="BH224" s="100" t="str">
        <f t="shared" si="123"/>
        <v/>
      </c>
      <c r="BI224" s="72"/>
      <c r="BJ224" s="72"/>
      <c r="BK224" s="72">
        <f t="shared" si="131"/>
        <v>-11.127044810356612</v>
      </c>
      <c r="BL224" s="72">
        <f t="shared" si="132"/>
        <v>-10.342893531410679</v>
      </c>
      <c r="BM224" s="72">
        <f t="shared" si="133"/>
        <v>-12.110494397610161</v>
      </c>
      <c r="BN224" s="72">
        <f t="shared" si="134"/>
        <v>-10.988733530935832</v>
      </c>
      <c r="BO224" s="72">
        <f t="shared" si="135"/>
        <v>-10.366807898775859</v>
      </c>
      <c r="BP224" s="72">
        <f t="shared" si="136"/>
        <v>-11.835236720766781</v>
      </c>
      <c r="BQ224" s="72">
        <f t="shared" si="137"/>
        <v>-10.010841272781652</v>
      </c>
      <c r="BR224" s="72">
        <f t="shared" si="138"/>
        <v>-9.844917471541919</v>
      </c>
      <c r="BS224" s="72" t="str">
        <f t="shared" si="139"/>
        <v/>
      </c>
      <c r="BT224" s="72" t="str">
        <f t="shared" si="140"/>
        <v/>
      </c>
      <c r="BU224" s="72" t="str">
        <f t="shared" si="141"/>
        <v/>
      </c>
      <c r="BV224" s="72"/>
      <c r="BW224" s="72"/>
      <c r="BX224" s="97">
        <f t="shared" si="142"/>
        <v>11.192793738378755</v>
      </c>
      <c r="BY224" s="97">
        <f t="shared" si="143"/>
        <v>4.2306223528898325E-2</v>
      </c>
      <c r="BZ224" s="97">
        <f t="shared" si="144"/>
        <v>11.173449587253549</v>
      </c>
      <c r="CA224" s="97">
        <f t="shared" si="145"/>
        <v>11.17368872057922</v>
      </c>
      <c r="CB224" s="97">
        <f t="shared" si="146"/>
        <v>11.144763088419246</v>
      </c>
      <c r="CC224" s="97">
        <f t="shared" si="147"/>
        <v>11.17619191041017</v>
      </c>
      <c r="CD224" s="97">
        <f t="shared" si="148"/>
        <v>11.231796462425041</v>
      </c>
      <c r="CE224" s="97">
        <f t="shared" si="149"/>
        <v>11.256872661185307</v>
      </c>
      <c r="CF224" s="97" t="str">
        <f t="shared" si="150"/>
        <v/>
      </c>
      <c r="CG224" s="97" t="str">
        <f t="shared" si="151"/>
        <v/>
      </c>
      <c r="CH224" s="97" t="str">
        <f t="shared" si="152"/>
        <v/>
      </c>
      <c r="CI224" s="72"/>
      <c r="CJ224" s="72"/>
      <c r="CK224" s="97">
        <f t="shared" si="153"/>
        <v>11.976945017324688</v>
      </c>
      <c r="CL224" s="97">
        <f t="shared" si="154"/>
        <v>4.2306223528898325E-2</v>
      </c>
      <c r="CM224" s="72">
        <f t="shared" si="155"/>
        <v>11.957600866199481</v>
      </c>
      <c r="CN224" s="72">
        <f t="shared" si="156"/>
        <v>11.957839999525152</v>
      </c>
      <c r="CO224" s="72">
        <f t="shared" si="157"/>
        <v>11.928914367365179</v>
      </c>
      <c r="CP224" s="72">
        <f t="shared" si="158"/>
        <v>11.960343189356102</v>
      </c>
      <c r="CQ224" s="72">
        <f t="shared" si="159"/>
        <v>12.015947741370974</v>
      </c>
      <c r="CR224" s="72">
        <f t="shared" si="160"/>
        <v>12.04102394013124</v>
      </c>
      <c r="CS224" s="72" t="str">
        <f t="shared" si="161"/>
        <v/>
      </c>
      <c r="CT224" s="72" t="str">
        <f t="shared" si="162"/>
        <v/>
      </c>
      <c r="CU224" s="72" t="str">
        <f t="shared" si="163"/>
        <v/>
      </c>
    </row>
    <row r="225" spans="1:99" x14ac:dyDescent="0.2">
      <c r="A225" s="74">
        <v>190</v>
      </c>
      <c r="B225" s="79">
        <f>IF(AND($B$3&lt;&gt;"",$C$3&lt;&gt;"",$B$4&lt;&gt;"",$C$4&lt;&gt;"",L225&lt;&gt;""),AirMass($B$3,$C$3,$B$4,$C$4,L225),"")</f>
        <v>1.118489387961926</v>
      </c>
      <c r="C225" s="81">
        <f t="shared" si="124"/>
        <v>2458217.3753940002</v>
      </c>
      <c r="D225" s="93">
        <f t="shared" si="125"/>
        <v>11.160033968183404</v>
      </c>
      <c r="E225" s="97">
        <f t="shared" si="126"/>
        <v>2.0404265738795294E-2</v>
      </c>
      <c r="F225" s="97"/>
      <c r="G225" s="98">
        <f t="shared" si="127"/>
        <v>12.013915319146648</v>
      </c>
      <c r="H225" s="97">
        <f t="shared" si="128"/>
        <v>2.0404265738795294E-2</v>
      </c>
      <c r="I225" s="72"/>
      <c r="J225" s="99">
        <f t="shared" si="129"/>
        <v>6</v>
      </c>
      <c r="K225" s="72"/>
      <c r="L225" s="16">
        <v>2458217.3753940002</v>
      </c>
      <c r="M225" s="17">
        <v>-11.187777047016199</v>
      </c>
      <c r="N225" s="17">
        <v>-10.232520893327999</v>
      </c>
      <c r="O225" s="17">
        <v>-12.0819926735103</v>
      </c>
      <c r="P225" s="17">
        <v>-10.9923784858298</v>
      </c>
      <c r="Q225" s="17">
        <v>-10.372317172757</v>
      </c>
      <c r="R225" s="17">
        <v>-11.8071903125849</v>
      </c>
      <c r="S225" s="17">
        <v>-9.9318019866565894</v>
      </c>
      <c r="T225" s="17">
        <v>-9.7529290140066092</v>
      </c>
      <c r="U225" s="17"/>
      <c r="V225" s="17"/>
      <c r="W225" s="17"/>
      <c r="X225" s="70">
        <f t="shared" si="112"/>
        <v>2458217.3753940002</v>
      </c>
      <c r="Y225" s="17">
        <v>-11.001436560941601</v>
      </c>
      <c r="Z225" s="17">
        <v>-9.7289176385545098</v>
      </c>
      <c r="AA225" s="17">
        <v>-11.6789460702615</v>
      </c>
      <c r="AB225" s="17">
        <v>-10.6193003688698</v>
      </c>
      <c r="AC225" s="17">
        <v>-9.7776990199719105</v>
      </c>
      <c r="AD225" s="17">
        <v>-11.2711379745966</v>
      </c>
      <c r="AE225" s="17">
        <v>-9.5179134754484807</v>
      </c>
      <c r="AF225" s="17">
        <v>-9.4675153545784898</v>
      </c>
      <c r="AG225" s="17"/>
      <c r="AH225" s="17"/>
      <c r="AI225" s="18"/>
      <c r="AJ225" s="70">
        <f t="shared" si="130"/>
        <v>2458217.3753940002</v>
      </c>
      <c r="AK225" s="17">
        <v>-10.2240135910841</v>
      </c>
      <c r="AL225" s="17">
        <v>-9.6257188987461593</v>
      </c>
      <c r="AM225" s="17">
        <v>-11.2231163875164</v>
      </c>
      <c r="AN225" s="17">
        <v>-10.0836754797804</v>
      </c>
      <c r="AO225" s="17">
        <v>-9.6677610086891708</v>
      </c>
      <c r="AP225" s="17">
        <v>-11.1019459917005</v>
      </c>
      <c r="AQ225" s="17">
        <v>-9.2564378692025908</v>
      </c>
      <c r="AR225" s="17">
        <v>-8.94253941324585</v>
      </c>
      <c r="AS225" s="17"/>
      <c r="AT225" s="17"/>
      <c r="AU225" s="18"/>
      <c r="AV225" s="72"/>
      <c r="AW225" s="72"/>
      <c r="AX225" s="100">
        <f t="shared" si="113"/>
        <v>28831.563287938989</v>
      </c>
      <c r="AY225" s="100">
        <f t="shared" si="114"/>
        <v>13131.539691060014</v>
      </c>
      <c r="AZ225" s="100">
        <f t="shared" si="115"/>
        <v>68686.723362190227</v>
      </c>
      <c r="BA225" s="100">
        <f t="shared" si="116"/>
        <v>24917.894228728575</v>
      </c>
      <c r="BB225" s="100">
        <f t="shared" si="117"/>
        <v>14853.146182077024</v>
      </c>
      <c r="BC225" s="100">
        <f t="shared" si="118"/>
        <v>55345.537954653388</v>
      </c>
      <c r="BD225" s="100">
        <f t="shared" si="119"/>
        <v>9746.7379783082033</v>
      </c>
      <c r="BE225" s="100">
        <f t="shared" si="120"/>
        <v>7967.9421698242004</v>
      </c>
      <c r="BF225" s="100" t="str">
        <f t="shared" si="121"/>
        <v/>
      </c>
      <c r="BG225" s="100" t="str">
        <f t="shared" si="122"/>
        <v/>
      </c>
      <c r="BH225" s="100" t="str">
        <f t="shared" si="123"/>
        <v/>
      </c>
      <c r="BI225" s="72"/>
      <c r="BJ225" s="72"/>
      <c r="BK225" s="72">
        <f t="shared" si="131"/>
        <v>-11.149670477711675</v>
      </c>
      <c r="BL225" s="72">
        <f t="shared" si="132"/>
        <v>-10.29578912674843</v>
      </c>
      <c r="BM225" s="72">
        <f t="shared" si="133"/>
        <v>-12.092181998116018</v>
      </c>
      <c r="BN225" s="72">
        <f t="shared" si="134"/>
        <v>-10.99127834501952</v>
      </c>
      <c r="BO225" s="72">
        <f t="shared" si="135"/>
        <v>-10.429546138307021</v>
      </c>
      <c r="BP225" s="72">
        <f t="shared" si="136"/>
        <v>-11.857706532784555</v>
      </c>
      <c r="BQ225" s="72">
        <f t="shared" si="137"/>
        <v>-9.972148227692534</v>
      </c>
      <c r="BR225" s="72">
        <f t="shared" si="138"/>
        <v>-9.7533654334508206</v>
      </c>
      <c r="BS225" s="72" t="str">
        <f t="shared" si="139"/>
        <v/>
      </c>
      <c r="BT225" s="72" t="str">
        <f t="shared" si="140"/>
        <v/>
      </c>
      <c r="BU225" s="72" t="str">
        <f t="shared" si="141"/>
        <v/>
      </c>
      <c r="BV225" s="72"/>
      <c r="BW225" s="72"/>
      <c r="BX225" s="97">
        <f t="shared" si="142"/>
        <v>11.160033968183404</v>
      </c>
      <c r="BY225" s="97">
        <f t="shared" si="143"/>
        <v>2.0404265738795294E-2</v>
      </c>
      <c r="BZ225" s="97">
        <f t="shared" si="144"/>
        <v>11.132511520404343</v>
      </c>
      <c r="CA225" s="97">
        <f t="shared" si="145"/>
        <v>11.153607867307844</v>
      </c>
      <c r="CB225" s="97">
        <f t="shared" si="146"/>
        <v>11.184875660595345</v>
      </c>
      <c r="CC225" s="97">
        <f t="shared" si="147"/>
        <v>11.176036055072879</v>
      </c>
      <c r="CD225" s="97">
        <f t="shared" si="148"/>
        <v>11.17047774998086</v>
      </c>
      <c r="CE225" s="97">
        <f t="shared" si="149"/>
        <v>11.142694955739145</v>
      </c>
      <c r="CF225" s="97" t="str">
        <f t="shared" si="150"/>
        <v/>
      </c>
      <c r="CG225" s="97" t="str">
        <f t="shared" si="151"/>
        <v/>
      </c>
      <c r="CH225" s="97" t="str">
        <f t="shared" si="152"/>
        <v/>
      </c>
      <c r="CI225" s="72"/>
      <c r="CJ225" s="72"/>
      <c r="CK225" s="97">
        <f t="shared" si="153"/>
        <v>12.013915319146648</v>
      </c>
      <c r="CL225" s="97">
        <f t="shared" si="154"/>
        <v>2.0404265738795294E-2</v>
      </c>
      <c r="CM225" s="72">
        <f t="shared" si="155"/>
        <v>11.986392871367588</v>
      </c>
      <c r="CN225" s="72">
        <f t="shared" si="156"/>
        <v>12.00748921827109</v>
      </c>
      <c r="CO225" s="72">
        <f t="shared" si="157"/>
        <v>12.038757011558591</v>
      </c>
      <c r="CP225" s="72">
        <f t="shared" si="158"/>
        <v>12.029917406036125</v>
      </c>
      <c r="CQ225" s="72">
        <f t="shared" si="159"/>
        <v>12.024359100944105</v>
      </c>
      <c r="CR225" s="72">
        <f t="shared" si="160"/>
        <v>11.996576306702391</v>
      </c>
      <c r="CS225" s="72" t="str">
        <f t="shared" si="161"/>
        <v/>
      </c>
      <c r="CT225" s="72" t="str">
        <f t="shared" si="162"/>
        <v/>
      </c>
      <c r="CU225" s="72" t="str">
        <f t="shared" si="163"/>
        <v/>
      </c>
    </row>
    <row r="226" spans="1:99" x14ac:dyDescent="0.2">
      <c r="A226" s="74">
        <v>191</v>
      </c>
      <c r="B226" s="79">
        <f>IF(AND($B$3&lt;&gt;"",$C$3&lt;&gt;"",$B$4&lt;&gt;"",$C$4&lt;&gt;"",L226&lt;&gt;""),AirMass($B$3,$C$3,$B$4,$C$4,L226),"")</f>
        <v>1.1196106793411555</v>
      </c>
      <c r="C226" s="81">
        <f t="shared" si="124"/>
        <v>2458217.375891</v>
      </c>
      <c r="D226" s="93">
        <f t="shared" si="125"/>
        <v>11.177637022003966</v>
      </c>
      <c r="E226" s="97">
        <f t="shared" si="126"/>
        <v>1.9474138375435275E-2</v>
      </c>
      <c r="F226" s="97"/>
      <c r="G226" s="98">
        <f t="shared" si="127"/>
        <v>11.981353550135859</v>
      </c>
      <c r="H226" s="97">
        <f t="shared" si="128"/>
        <v>1.9474138375435275E-2</v>
      </c>
      <c r="I226" s="72"/>
      <c r="J226" s="99">
        <f t="shared" si="129"/>
        <v>6</v>
      </c>
      <c r="K226" s="72"/>
      <c r="L226" s="16">
        <v>2458217.375891</v>
      </c>
      <c r="M226" s="17">
        <v>-11.163819676683699</v>
      </c>
      <c r="N226" s="17">
        <v>-10.240023708391</v>
      </c>
      <c r="O226" s="17">
        <v>-12.090879831197601</v>
      </c>
      <c r="P226" s="17">
        <v>-10.979739621478</v>
      </c>
      <c r="Q226" s="17">
        <v>-10.363660470892301</v>
      </c>
      <c r="R226" s="17">
        <v>-11.8023427248398</v>
      </c>
      <c r="S226" s="17">
        <v>-9.9026552970796402</v>
      </c>
      <c r="T226" s="17">
        <v>-9.7316090074627404</v>
      </c>
      <c r="U226" s="17"/>
      <c r="V226" s="17"/>
      <c r="W226" s="17"/>
      <c r="X226" s="70">
        <f t="shared" si="112"/>
        <v>2458217.375891</v>
      </c>
      <c r="Y226" s="17">
        <v>-11.012474374745</v>
      </c>
      <c r="Z226" s="17">
        <v>-9.6372732035373598</v>
      </c>
      <c r="AA226" s="17">
        <v>-11.702960203346301</v>
      </c>
      <c r="AB226" s="17">
        <v>-10.665996002558799</v>
      </c>
      <c r="AC226" s="17">
        <v>-9.8513746849297199</v>
      </c>
      <c r="AD226" s="17">
        <v>-11.258058553726899</v>
      </c>
      <c r="AE226" s="17">
        <v>-9.3612716112432999</v>
      </c>
      <c r="AF226" s="17">
        <v>-9.5157858849143704</v>
      </c>
      <c r="AG226" s="17"/>
      <c r="AH226" s="17"/>
      <c r="AI226" s="18"/>
      <c r="AJ226" s="70">
        <f t="shared" si="130"/>
        <v>2458217.375891</v>
      </c>
      <c r="AK226" s="17">
        <v>-10.216513390707799</v>
      </c>
      <c r="AL226" s="17">
        <v>-9.6541622493308097</v>
      </c>
      <c r="AM226" s="17">
        <v>-11.2172465677807</v>
      </c>
      <c r="AN226" s="17">
        <v>-10.156614345474299</v>
      </c>
      <c r="AO226" s="17">
        <v>-9.7079811780726306</v>
      </c>
      <c r="AP226" s="17">
        <v>-11.0286823942778</v>
      </c>
      <c r="AQ226" s="17">
        <v>-9.2436588869533001</v>
      </c>
      <c r="AR226" s="17">
        <v>-8.9861805955029297</v>
      </c>
      <c r="AS226" s="17"/>
      <c r="AT226" s="17"/>
      <c r="AU226" s="18"/>
      <c r="AV226" s="72"/>
      <c r="AW226" s="72"/>
      <c r="AX226" s="100">
        <f t="shared" si="113"/>
        <v>28101.201540062881</v>
      </c>
      <c r="AY226" s="100">
        <f t="shared" si="114"/>
        <v>13404.119112702858</v>
      </c>
      <c r="AZ226" s="100">
        <f t="shared" si="115"/>
        <v>68982.756182599391</v>
      </c>
      <c r="BA226" s="100">
        <f t="shared" si="116"/>
        <v>24717.538112195762</v>
      </c>
      <c r="BB226" s="100">
        <f t="shared" si="117"/>
        <v>14717.27244942212</v>
      </c>
      <c r="BC226" s="100">
        <f t="shared" si="118"/>
        <v>54603.518434246915</v>
      </c>
      <c r="BD226" s="100">
        <f t="shared" si="119"/>
        <v>9650.6708103321125</v>
      </c>
      <c r="BE226" s="100">
        <f t="shared" si="120"/>
        <v>7807.7693740460982</v>
      </c>
      <c r="BF226" s="100" t="str">
        <f t="shared" si="121"/>
        <v/>
      </c>
      <c r="BG226" s="100" t="str">
        <f t="shared" si="122"/>
        <v/>
      </c>
      <c r="BH226" s="100" t="str">
        <f t="shared" si="123"/>
        <v/>
      </c>
      <c r="BI226" s="72"/>
      <c r="BJ226" s="72"/>
      <c r="BK226" s="72">
        <f t="shared" si="131"/>
        <v>-11.121812224234498</v>
      </c>
      <c r="BL226" s="72">
        <f t="shared" si="132"/>
        <v>-10.318095696102603</v>
      </c>
      <c r="BM226" s="72">
        <f t="shared" si="133"/>
        <v>-12.096851356166461</v>
      </c>
      <c r="BN226" s="72">
        <f t="shared" si="134"/>
        <v>-10.98251303117822</v>
      </c>
      <c r="BO226" s="72">
        <f t="shared" si="135"/>
        <v>-10.419568324269068</v>
      </c>
      <c r="BP226" s="72">
        <f t="shared" si="136"/>
        <v>-11.843051569552456</v>
      </c>
      <c r="BQ226" s="72">
        <f t="shared" si="137"/>
        <v>-9.9613937546290092</v>
      </c>
      <c r="BR226" s="72">
        <f t="shared" si="138"/>
        <v>-9.7313174416355714</v>
      </c>
      <c r="BS226" s="72" t="str">
        <f t="shared" si="139"/>
        <v/>
      </c>
      <c r="BT226" s="72" t="str">
        <f t="shared" si="140"/>
        <v/>
      </c>
      <c r="BU226" s="72" t="str">
        <f t="shared" si="141"/>
        <v/>
      </c>
      <c r="BV226" s="72"/>
      <c r="BW226" s="72"/>
      <c r="BX226" s="97">
        <f t="shared" si="142"/>
        <v>11.177637022003966</v>
      </c>
      <c r="BY226" s="97">
        <f t="shared" si="143"/>
        <v>1.9474138375435275E-2</v>
      </c>
      <c r="BZ226" s="97">
        <f t="shared" si="144"/>
        <v>11.165039131931962</v>
      </c>
      <c r="CA226" s="97">
        <f t="shared" si="145"/>
        <v>11.172700806943721</v>
      </c>
      <c r="CB226" s="97">
        <f t="shared" si="146"/>
        <v>11.20275610003457</v>
      </c>
      <c r="CC226" s="97">
        <f t="shared" si="147"/>
        <v>11.189239345317958</v>
      </c>
      <c r="CD226" s="97">
        <f t="shared" si="148"/>
        <v>11.187581530394512</v>
      </c>
      <c r="CE226" s="97">
        <f t="shared" si="149"/>
        <v>11.148505217401073</v>
      </c>
      <c r="CF226" s="97" t="str">
        <f t="shared" si="150"/>
        <v/>
      </c>
      <c r="CG226" s="97" t="str">
        <f t="shared" si="151"/>
        <v/>
      </c>
      <c r="CH226" s="97" t="str">
        <f t="shared" si="152"/>
        <v/>
      </c>
      <c r="CI226" s="72"/>
      <c r="CJ226" s="72"/>
      <c r="CK226" s="97">
        <f t="shared" si="153"/>
        <v>11.981353550135859</v>
      </c>
      <c r="CL226" s="97">
        <f t="shared" si="154"/>
        <v>1.9474138375435275E-2</v>
      </c>
      <c r="CM226" s="72">
        <f t="shared" si="155"/>
        <v>11.968755660063858</v>
      </c>
      <c r="CN226" s="72">
        <f t="shared" si="156"/>
        <v>11.976417335075617</v>
      </c>
      <c r="CO226" s="72">
        <f t="shared" si="157"/>
        <v>12.006472628166465</v>
      </c>
      <c r="CP226" s="72">
        <f t="shared" si="158"/>
        <v>11.992955873449853</v>
      </c>
      <c r="CQ226" s="72">
        <f t="shared" si="159"/>
        <v>11.991298058526407</v>
      </c>
      <c r="CR226" s="72">
        <f t="shared" si="160"/>
        <v>11.952221745532968</v>
      </c>
      <c r="CS226" s="72" t="str">
        <f t="shared" si="161"/>
        <v/>
      </c>
      <c r="CT226" s="72" t="str">
        <f t="shared" si="162"/>
        <v/>
      </c>
      <c r="CU226" s="72" t="str">
        <f t="shared" si="163"/>
        <v/>
      </c>
    </row>
    <row r="227" spans="1:99" x14ac:dyDescent="0.2">
      <c r="A227" s="74">
        <v>192</v>
      </c>
      <c r="B227" s="79">
        <f>IF(AND($B$3&lt;&gt;"",$C$3&lt;&gt;"",$B$4&lt;&gt;"",$C$4&lt;&gt;"",L227&lt;&gt;""),AirMass($B$3,$C$3,$B$4,$C$4,L227),"")</f>
        <v>1.1207386128124006</v>
      </c>
      <c r="C227" s="81">
        <f t="shared" si="124"/>
        <v>2458217.3763890001</v>
      </c>
      <c r="D227" s="93">
        <f t="shared" si="125"/>
        <v>11.190083237748022</v>
      </c>
      <c r="E227" s="97">
        <f t="shared" si="126"/>
        <v>3.1129783583710186E-2</v>
      </c>
      <c r="F227" s="97"/>
      <c r="G227" s="98">
        <f t="shared" si="127"/>
        <v>11.996597881311713</v>
      </c>
      <c r="H227" s="97">
        <f t="shared" si="128"/>
        <v>3.1129783583710186E-2</v>
      </c>
      <c r="I227" s="72"/>
      <c r="J227" s="99">
        <f t="shared" si="129"/>
        <v>6</v>
      </c>
      <c r="K227" s="72"/>
      <c r="L227" s="16">
        <v>2458217.3763890001</v>
      </c>
      <c r="M227" s="17">
        <v>-11.147762540371399</v>
      </c>
      <c r="N227" s="17">
        <v>-10.240040123945001</v>
      </c>
      <c r="O227" s="17">
        <v>-12.0736342846829</v>
      </c>
      <c r="P227" s="17">
        <v>-10.9640347918912</v>
      </c>
      <c r="Q227" s="17">
        <v>-10.3649923844123</v>
      </c>
      <c r="R227" s="17">
        <v>-11.7846318133398</v>
      </c>
      <c r="S227" s="17">
        <v>-9.9380903805843595</v>
      </c>
      <c r="T227" s="17">
        <v>-9.7681243380225506</v>
      </c>
      <c r="U227" s="17"/>
      <c r="V227" s="17"/>
      <c r="W227" s="17"/>
      <c r="X227" s="70">
        <f t="shared" si="112"/>
        <v>2458217.3763890001</v>
      </c>
      <c r="Y227" s="17">
        <v>-10.9809728642152</v>
      </c>
      <c r="Z227" s="17">
        <v>-9.65963213635332</v>
      </c>
      <c r="AA227" s="17">
        <v>-11.699770556830501</v>
      </c>
      <c r="AB227" s="17">
        <v>-10.6103082952765</v>
      </c>
      <c r="AC227" s="17">
        <v>-9.8346743523414197</v>
      </c>
      <c r="AD227" s="17">
        <v>-11.283583521621001</v>
      </c>
      <c r="AE227" s="17">
        <v>-9.4028022532842002</v>
      </c>
      <c r="AF227" s="17">
        <v>-9.4009698457410096</v>
      </c>
      <c r="AG227" s="17"/>
      <c r="AH227" s="17"/>
      <c r="AI227" s="18"/>
      <c r="AJ227" s="70">
        <f t="shared" si="130"/>
        <v>2458217.3763890001</v>
      </c>
      <c r="AK227" s="17">
        <v>-10.248029500408601</v>
      </c>
      <c r="AL227" s="17">
        <v>-9.6144695203213892</v>
      </c>
      <c r="AM227" s="17">
        <v>-11.1703498542144</v>
      </c>
      <c r="AN227" s="17">
        <v>-10.1211926688246</v>
      </c>
      <c r="AO227" s="17">
        <v>-9.6337768099362293</v>
      </c>
      <c r="AP227" s="17">
        <v>-11.044788101260201</v>
      </c>
      <c r="AQ227" s="17">
        <v>-9.2457219796079393</v>
      </c>
      <c r="AR227" s="17">
        <v>-9.0832614290400304</v>
      </c>
      <c r="AS227" s="17"/>
      <c r="AT227" s="17"/>
      <c r="AU227" s="18"/>
      <c r="AV227" s="72"/>
      <c r="AW227" s="72"/>
      <c r="AX227" s="100">
        <f t="shared" si="113"/>
        <v>27933.807241081478</v>
      </c>
      <c r="AY227" s="100">
        <f t="shared" si="114"/>
        <v>13289.978382524452</v>
      </c>
      <c r="AZ227" s="100">
        <f t="shared" si="115"/>
        <v>67509.253533642855</v>
      </c>
      <c r="BA227" s="100">
        <f t="shared" si="116"/>
        <v>24427.360681621431</v>
      </c>
      <c r="BB227" s="100">
        <f t="shared" si="117"/>
        <v>14597.317040432372</v>
      </c>
      <c r="BC227" s="100">
        <f t="shared" si="118"/>
        <v>53726.405149804501</v>
      </c>
      <c r="BD227" s="100">
        <f t="shared" si="119"/>
        <v>9913.8810386296682</v>
      </c>
      <c r="BE227" s="100">
        <f t="shared" si="120"/>
        <v>8322.1623662346374</v>
      </c>
      <c r="BF227" s="100" t="str">
        <f t="shared" si="121"/>
        <v/>
      </c>
      <c r="BG227" s="100" t="str">
        <f t="shared" si="122"/>
        <v/>
      </c>
      <c r="BH227" s="100" t="str">
        <f t="shared" si="123"/>
        <v/>
      </c>
      <c r="BI227" s="72"/>
      <c r="BJ227" s="72"/>
      <c r="BK227" s="72">
        <f t="shared" si="131"/>
        <v>-11.115325329863715</v>
      </c>
      <c r="BL227" s="72">
        <f t="shared" si="132"/>
        <v>-10.308810686300024</v>
      </c>
      <c r="BM227" s="72">
        <f t="shared" si="133"/>
        <v>-12.073408264787185</v>
      </c>
      <c r="BN227" s="72">
        <f t="shared" si="134"/>
        <v>-10.969691362549238</v>
      </c>
      <c r="BO227" s="72">
        <f t="shared" si="135"/>
        <v>-10.410682601514324</v>
      </c>
      <c r="BP227" s="72">
        <f t="shared" si="136"/>
        <v>-11.825469456910616</v>
      </c>
      <c r="BQ227" s="72">
        <f t="shared" si="137"/>
        <v>-9.99060925823626</v>
      </c>
      <c r="BR227" s="72">
        <f t="shared" si="138"/>
        <v>-9.8005904616728028</v>
      </c>
      <c r="BS227" s="72" t="str">
        <f t="shared" si="139"/>
        <v/>
      </c>
      <c r="BT227" s="72" t="str">
        <f t="shared" si="140"/>
        <v/>
      </c>
      <c r="BU227" s="72" t="str">
        <f t="shared" si="141"/>
        <v/>
      </c>
      <c r="BV227" s="72"/>
      <c r="BW227" s="72"/>
      <c r="BX227" s="97">
        <f t="shared" si="142"/>
        <v>11.190083237748022</v>
      </c>
      <c r="BY227" s="97">
        <f t="shared" si="143"/>
        <v>3.1129783583710186E-2</v>
      </c>
      <c r="BZ227" s="97">
        <f t="shared" si="144"/>
        <v>11.148082934923469</v>
      </c>
      <c r="CA227" s="97">
        <f t="shared" si="145"/>
        <v>11.166366032685522</v>
      </c>
      <c r="CB227" s="97">
        <f t="shared" si="146"/>
        <v>11.200357271650608</v>
      </c>
      <c r="CC227" s="97">
        <f t="shared" si="147"/>
        <v>11.178144127046901</v>
      </c>
      <c r="CD227" s="97">
        <f t="shared" si="148"/>
        <v>11.223283928372545</v>
      </c>
      <c r="CE227" s="97">
        <f t="shared" si="149"/>
        <v>11.224265131809087</v>
      </c>
      <c r="CF227" s="97" t="str">
        <f t="shared" si="150"/>
        <v/>
      </c>
      <c r="CG227" s="97" t="str">
        <f t="shared" si="151"/>
        <v/>
      </c>
      <c r="CH227" s="97" t="str">
        <f t="shared" si="152"/>
        <v/>
      </c>
      <c r="CI227" s="72"/>
      <c r="CJ227" s="72"/>
      <c r="CK227" s="97">
        <f t="shared" si="153"/>
        <v>11.996597881311713</v>
      </c>
      <c r="CL227" s="97">
        <f t="shared" si="154"/>
        <v>3.1129783583710186E-2</v>
      </c>
      <c r="CM227" s="72">
        <f t="shared" si="155"/>
        <v>11.95459757848716</v>
      </c>
      <c r="CN227" s="72">
        <f t="shared" si="156"/>
        <v>11.972880676249213</v>
      </c>
      <c r="CO227" s="72">
        <f t="shared" si="157"/>
        <v>12.006871915214299</v>
      </c>
      <c r="CP227" s="72">
        <f t="shared" si="158"/>
        <v>11.984658770610592</v>
      </c>
      <c r="CQ227" s="72">
        <f t="shared" si="159"/>
        <v>12.029798571936237</v>
      </c>
      <c r="CR227" s="72">
        <f t="shared" si="160"/>
        <v>12.030779775372778</v>
      </c>
      <c r="CS227" s="72" t="str">
        <f t="shared" si="161"/>
        <v/>
      </c>
      <c r="CT227" s="72" t="str">
        <f t="shared" si="162"/>
        <v/>
      </c>
      <c r="CU227" s="72" t="str">
        <f t="shared" si="163"/>
        <v/>
      </c>
    </row>
    <row r="228" spans="1:99" x14ac:dyDescent="0.2">
      <c r="A228" s="74">
        <v>193</v>
      </c>
      <c r="B228" s="79">
        <f>IF(AND($B$3&lt;&gt;"",$C$3&lt;&gt;"",$B$4&lt;&gt;"",$C$4&lt;&gt;"",L228&lt;&gt;""),AirMass($B$3,$C$3,$B$4,$C$4,L228),"")</f>
        <v>1.1218732105797562</v>
      </c>
      <c r="C228" s="81">
        <f t="shared" si="124"/>
        <v>2458217.3768870002</v>
      </c>
      <c r="D228" s="93">
        <f t="shared" si="125"/>
        <v>11.195333918578728</v>
      </c>
      <c r="E228" s="97">
        <f t="shared" si="126"/>
        <v>1.3614047656559205E-2</v>
      </c>
      <c r="F228" s="97"/>
      <c r="G228" s="98">
        <f t="shared" si="127"/>
        <v>11.999222151681538</v>
      </c>
      <c r="H228" s="97">
        <f t="shared" si="128"/>
        <v>1.3614047656559207E-2</v>
      </c>
      <c r="I228" s="72"/>
      <c r="J228" s="99">
        <f t="shared" si="129"/>
        <v>6</v>
      </c>
      <c r="K228" s="72"/>
      <c r="L228" s="16">
        <v>2458217.3768870002</v>
      </c>
      <c r="M228" s="17">
        <v>-11.152710682219301</v>
      </c>
      <c r="N228" s="17">
        <v>-10.2204070171128</v>
      </c>
      <c r="O228" s="17">
        <v>-12.077706210568699</v>
      </c>
      <c r="P228" s="17">
        <v>-10.996438220366599</v>
      </c>
      <c r="Q228" s="17">
        <v>-10.342611235260801</v>
      </c>
      <c r="R228" s="17">
        <v>-11.782994618639799</v>
      </c>
      <c r="S228" s="17">
        <v>-9.9248454993210409</v>
      </c>
      <c r="T228" s="17">
        <v>-9.7620633266828793</v>
      </c>
      <c r="U228" s="17"/>
      <c r="V228" s="17"/>
      <c r="W228" s="17"/>
      <c r="X228" s="70">
        <f t="shared" ref="X228:X291" si="164">IF(L228&lt;&gt;"",L228,"")</f>
        <v>2458217.3768870002</v>
      </c>
      <c r="Y228" s="17">
        <v>-10.9939218052793</v>
      </c>
      <c r="Z228" s="17">
        <v>-9.7004259257405892</v>
      </c>
      <c r="AA228" s="17">
        <v>-11.665381630486999</v>
      </c>
      <c r="AB228" s="17">
        <v>-10.633321881858899</v>
      </c>
      <c r="AC228" s="17">
        <v>-9.7934602024024997</v>
      </c>
      <c r="AD228" s="17">
        <v>-11.2922945322711</v>
      </c>
      <c r="AE228" s="17">
        <v>-9.4697909123569701</v>
      </c>
      <c r="AF228" s="17">
        <v>-9.5331125823662006</v>
      </c>
      <c r="AG228" s="17"/>
      <c r="AH228" s="17"/>
      <c r="AI228" s="18"/>
      <c r="AJ228" s="70">
        <f t="shared" si="130"/>
        <v>2458217.3768870002</v>
      </c>
      <c r="AK228" s="17">
        <v>-10.1744784711231</v>
      </c>
      <c r="AL228" s="17">
        <v>-9.7142639611371102</v>
      </c>
      <c r="AM228" s="17">
        <v>-11.225951059292701</v>
      </c>
      <c r="AN228" s="17">
        <v>-10.110718060384601</v>
      </c>
      <c r="AO228" s="17">
        <v>-9.7049048128127602</v>
      </c>
      <c r="AP228" s="17">
        <v>-11.0564219708811</v>
      </c>
      <c r="AQ228" s="17">
        <v>-9.2279047367531195</v>
      </c>
      <c r="AR228" s="17">
        <v>-9.0634526362502204</v>
      </c>
      <c r="AS228" s="17"/>
      <c r="AT228" s="17"/>
      <c r="AU228" s="18"/>
      <c r="AV228" s="72"/>
      <c r="AW228" s="72"/>
      <c r="AX228" s="100">
        <f t="shared" ref="AX228:AX291" si="165">IF(AND(M228&lt;&gt;"",Y228&lt;&gt;"",AK228&lt;&gt;""),10^(M228/(-2.5))+$C$18*10^(AK228/(-2.5))-$C$19*10^(Y228/(-2.5)),"")</f>
        <v>27739.406966110495</v>
      </c>
      <c r="AY228" s="100">
        <f t="shared" ref="AY228:AY291" si="166">IF(AND(N228&lt;&gt;"",Z228&lt;&gt;"",AL228&lt;&gt;""),10^(N228/(-2.5))+$C$18*10^(AL228/(-2.5))-$C$19*10^(Z228/(-2.5)),"")</f>
        <v>13229.452731816005</v>
      </c>
      <c r="AZ228" s="100">
        <f t="shared" ref="AZ228:AZ291" si="167">IF(AND(O228&lt;&gt;"",AA228&lt;&gt;"",AM228&lt;&gt;""),10^(O228/(-2.5))+$C$18*10^(AM228/(-2.5))-$C$19*10^(AA228/(-2.5)),"")</f>
        <v>68560.954019678553</v>
      </c>
      <c r="BA228" s="100">
        <f t="shared" ref="BA228:BA291" si="168">IF(AND(P228&lt;&gt;"",AB228&lt;&gt;"",AN228&lt;&gt;""),10^(P228/(-2.5))+$C$18*10^(AN228/(-2.5))-$C$19*10^(AB228/(-2.5)),"")</f>
        <v>25053.801242046531</v>
      </c>
      <c r="BB228" s="100">
        <f t="shared" ref="BB228:BB291" si="169">IF(AND(Q228&lt;&gt;"",AC228&lt;&gt;"",AO228&lt;&gt;""),10^(Q228/(-2.5))+$C$18*10^(AO228/(-2.5))-$C$19*10^(AC228/(-2.5)),"")</f>
        <v>14532.178450295489</v>
      </c>
      <c r="BC228" s="100">
        <f t="shared" ref="BC228:BC291" si="170">IF(AND(R228&lt;&gt;"",AD228&lt;&gt;"",AP228&lt;&gt;""),10^(R228/(-2.5))+$C$18*10^(AP228/(-2.5))-$C$19*10^(AD228/(-2.5)),"")</f>
        <v>53687.475305265078</v>
      </c>
      <c r="BD228" s="100">
        <f t="shared" ref="BD228:BD291" si="171">IF(AND(S228&lt;&gt;"",AE228&lt;&gt;"",AQ228&lt;&gt;""),10^(S228/(-2.5))+$C$18*10^(AQ228/(-2.5))-$C$19*10^(AE228/(-2.5)),"")</f>
        <v>9699.8109959232097</v>
      </c>
      <c r="BE228" s="100">
        <f t="shared" ref="BE228:BE291" si="172">IF(AND(T228&lt;&gt;"",AF228&lt;&gt;"",AR228&lt;&gt;""),10^(T228/(-2.5))+$C$18*10^(AR228/(-2.5))-$C$19*10^(AF228/(-2.5)),"")</f>
        <v>8103.3944960700283</v>
      </c>
      <c r="BF228" s="100" t="str">
        <f t="shared" ref="BF228:BF291" si="173">IF(AND(U228&lt;&gt;"",AG228&lt;&gt;"",AS228&lt;&gt;""),10^(U228/(-2.5))+$C$18*10^(AS228/(-2.5))-$C$19*10^(AG228/(-2.5)),"")</f>
        <v/>
      </c>
      <c r="BG228" s="100" t="str">
        <f t="shared" ref="BG228:BG291" si="174">IF(AND(V228&lt;&gt;"",AH228&lt;&gt;"",AT228&lt;&gt;""),10^(V228/(-2.5))+$C$18*10^(AT228/(-2.5))-$C$19*10^(AH228/(-2.5)),"")</f>
        <v/>
      </c>
      <c r="BH228" s="100" t="str">
        <f t="shared" ref="BH228:BH291" si="175">IF(AND(W228&lt;&gt;"",AI228&lt;&gt;"",AU228&lt;&gt;""),10^(W228/(-2.5))+$C$18*10^(AU228/(-2.5))-$C$19*10^(AI228/(-2.5)),"")</f>
        <v/>
      </c>
      <c r="BI228" s="72"/>
      <c r="BJ228" s="72"/>
      <c r="BK228" s="72">
        <f t="shared" si="131"/>
        <v>-11.107742930406717</v>
      </c>
      <c r="BL228" s="72">
        <f t="shared" si="132"/>
        <v>-10.303854697303905</v>
      </c>
      <c r="BM228" s="72">
        <f t="shared" si="133"/>
        <v>-12.090192130317295</v>
      </c>
      <c r="BN228" s="72">
        <f t="shared" si="134"/>
        <v>-10.997184069340708</v>
      </c>
      <c r="BO228" s="72">
        <f t="shared" si="135"/>
        <v>-10.405826805536352</v>
      </c>
      <c r="BP228" s="72">
        <f t="shared" si="136"/>
        <v>-11.824682453530164</v>
      </c>
      <c r="BQ228" s="72">
        <f t="shared" si="137"/>
        <v>-9.9669081799369224</v>
      </c>
      <c r="BR228" s="72">
        <f t="shared" si="138"/>
        <v>-9.7716674552512242</v>
      </c>
      <c r="BS228" s="72" t="str">
        <f t="shared" si="139"/>
        <v/>
      </c>
      <c r="BT228" s="72" t="str">
        <f t="shared" si="140"/>
        <v/>
      </c>
      <c r="BU228" s="72" t="str">
        <f t="shared" si="141"/>
        <v/>
      </c>
      <c r="BV228" s="72"/>
      <c r="BW228" s="72"/>
      <c r="BX228" s="97">
        <f t="shared" si="142"/>
        <v>11.195333918578728</v>
      </c>
      <c r="BY228" s="97">
        <f t="shared" si="143"/>
        <v>1.3614047656559205E-2</v>
      </c>
      <c r="BZ228" s="97">
        <f t="shared" si="144"/>
        <v>11.172449199910577</v>
      </c>
      <c r="CA228" s="97">
        <f t="shared" si="145"/>
        <v>11.201441138933991</v>
      </c>
      <c r="CB228" s="97">
        <f t="shared" si="146"/>
        <v>11.203083875129634</v>
      </c>
      <c r="CC228" s="97">
        <f t="shared" si="147"/>
        <v>11.184939523123447</v>
      </c>
      <c r="CD228" s="97">
        <f t="shared" si="148"/>
        <v>11.207165249530206</v>
      </c>
      <c r="CE228" s="97">
        <f t="shared" si="149"/>
        <v>11.202924524844507</v>
      </c>
      <c r="CF228" s="97" t="str">
        <f t="shared" si="150"/>
        <v/>
      </c>
      <c r="CG228" s="97" t="str">
        <f t="shared" si="151"/>
        <v/>
      </c>
      <c r="CH228" s="97" t="str">
        <f t="shared" si="152"/>
        <v/>
      </c>
      <c r="CI228" s="72"/>
      <c r="CJ228" s="72"/>
      <c r="CK228" s="97">
        <f t="shared" si="153"/>
        <v>11.999222151681538</v>
      </c>
      <c r="CL228" s="97">
        <f t="shared" si="154"/>
        <v>1.3614047656559207E-2</v>
      </c>
      <c r="CM228" s="72">
        <f t="shared" si="155"/>
        <v>11.97633743301339</v>
      </c>
      <c r="CN228" s="72">
        <f t="shared" si="156"/>
        <v>12.005329372036803</v>
      </c>
      <c r="CO228" s="72">
        <f t="shared" si="157"/>
        <v>12.006972108232446</v>
      </c>
      <c r="CP228" s="72">
        <f t="shared" si="158"/>
        <v>11.988827756226259</v>
      </c>
      <c r="CQ228" s="72">
        <f t="shared" si="159"/>
        <v>12.011053482633018</v>
      </c>
      <c r="CR228" s="72">
        <f t="shared" si="160"/>
        <v>12.006812757947319</v>
      </c>
      <c r="CS228" s="72" t="str">
        <f t="shared" si="161"/>
        <v/>
      </c>
      <c r="CT228" s="72" t="str">
        <f t="shared" si="162"/>
        <v/>
      </c>
      <c r="CU228" s="72" t="str">
        <f t="shared" si="163"/>
        <v/>
      </c>
    </row>
    <row r="229" spans="1:99" x14ac:dyDescent="0.2">
      <c r="A229" s="74">
        <v>194</v>
      </c>
      <c r="B229" s="79">
        <f>IF(AND($B$3&lt;&gt;"",$C$3&lt;&gt;"",$B$4&lt;&gt;"",$C$4&lt;&gt;"",L229&lt;&gt;""),AirMass($B$3,$C$3,$B$4,$C$4,L229),"")</f>
        <v>1.1230144950051435</v>
      </c>
      <c r="C229" s="81">
        <f t="shared" ref="C229:C292" si="176">IF(L229&lt;&gt;"",L229,NA())</f>
        <v>2458217.377384</v>
      </c>
      <c r="D229" s="93">
        <f t="shared" ref="D229:D292" si="177">BX229</f>
        <v>11.165631727662962</v>
      </c>
      <c r="E229" s="97">
        <f t="shared" ref="E229:E292" si="178">BY229</f>
        <v>3.0729136427670316E-2</v>
      </c>
      <c r="F229" s="97"/>
      <c r="G229" s="98">
        <f t="shared" ref="G229:G292" si="179">CK229</f>
        <v>12.00563113258495</v>
      </c>
      <c r="H229" s="97">
        <f t="shared" ref="H229:H292" si="180">CL229</f>
        <v>3.0729136427670316E-2</v>
      </c>
      <c r="I229" s="72"/>
      <c r="J229" s="99">
        <f t="shared" ref="J229:J292" si="181">MIN(COUNT(O$32:W$32),COUNT(O229:W229))</f>
        <v>6</v>
      </c>
      <c r="K229" s="72"/>
      <c r="L229" s="16">
        <v>2458217.377384</v>
      </c>
      <c r="M229" s="17">
        <v>-11.148426243600801</v>
      </c>
      <c r="N229" s="17">
        <v>-10.210489046089201</v>
      </c>
      <c r="O229" s="17">
        <v>-12.0867034262453</v>
      </c>
      <c r="P229" s="17">
        <v>-10.9853859999682</v>
      </c>
      <c r="Q229" s="17">
        <v>-10.343540675565899</v>
      </c>
      <c r="R229" s="17">
        <v>-11.7770771988713</v>
      </c>
      <c r="S229" s="17">
        <v>-9.8469465076091804</v>
      </c>
      <c r="T229" s="17">
        <v>-9.7445118747210202</v>
      </c>
      <c r="U229" s="17"/>
      <c r="V229" s="17"/>
      <c r="W229" s="17"/>
      <c r="X229" s="70">
        <f t="shared" si="164"/>
        <v>2458217.377384</v>
      </c>
      <c r="Y229" s="17">
        <v>-10.9354563130755</v>
      </c>
      <c r="Z229" s="17">
        <v>-9.6807088055190107</v>
      </c>
      <c r="AA229" s="17">
        <v>-11.7027667013149</v>
      </c>
      <c r="AB229" s="17">
        <v>-10.5906167476051</v>
      </c>
      <c r="AC229" s="17">
        <v>-9.9003304239406997</v>
      </c>
      <c r="AD229" s="17">
        <v>-11.280327808311201</v>
      </c>
      <c r="AE229" s="17">
        <v>-9.3626247652693007</v>
      </c>
      <c r="AF229" s="17">
        <v>-9.3874925668781497</v>
      </c>
      <c r="AG229" s="17"/>
      <c r="AH229" s="17"/>
      <c r="AI229" s="18"/>
      <c r="AJ229" s="70">
        <f t="shared" ref="AJ229:AJ292" si="182">IF(L229&lt;&gt;"",L229,"")</f>
        <v>2458217.377384</v>
      </c>
      <c r="AK229" s="17">
        <v>-10.203170000568701</v>
      </c>
      <c r="AL229" s="17">
        <v>-9.6073490288042898</v>
      </c>
      <c r="AM229" s="17">
        <v>-11.2598255750747</v>
      </c>
      <c r="AN229" s="17">
        <v>-10.163488566105899</v>
      </c>
      <c r="AO229" s="17">
        <v>-9.6866131080337805</v>
      </c>
      <c r="AP229" s="17">
        <v>-11.088638109417801</v>
      </c>
      <c r="AQ229" s="17">
        <v>-9.0390981823110792</v>
      </c>
      <c r="AR229" s="17">
        <v>-8.8691291458999206</v>
      </c>
      <c r="AS229" s="17"/>
      <c r="AT229" s="17"/>
      <c r="AU229" s="18"/>
      <c r="AV229" s="72"/>
      <c r="AW229" s="72"/>
      <c r="AX229" s="100">
        <f t="shared" si="165"/>
        <v>27988.550747359408</v>
      </c>
      <c r="AY229" s="100">
        <f t="shared" si="166"/>
        <v>12911.617422921045</v>
      </c>
      <c r="AZ229" s="100">
        <f t="shared" si="167"/>
        <v>69118.899972986663</v>
      </c>
      <c r="BA229" s="100">
        <f t="shared" si="168"/>
        <v>25116.811438179258</v>
      </c>
      <c r="BB229" s="100">
        <f t="shared" si="169"/>
        <v>14332.154193701897</v>
      </c>
      <c r="BC229" s="100">
        <f t="shared" si="170"/>
        <v>53736.828429386769</v>
      </c>
      <c r="BD229" s="100">
        <f t="shared" si="171"/>
        <v>8914.6482650285052</v>
      </c>
      <c r="BE229" s="100">
        <f t="shared" si="172"/>
        <v>7913.153234808472</v>
      </c>
      <c r="BF229" s="100" t="str">
        <f t="shared" si="173"/>
        <v/>
      </c>
      <c r="BG229" s="100" t="str">
        <f t="shared" si="174"/>
        <v/>
      </c>
      <c r="BH229" s="100" t="str">
        <f t="shared" si="175"/>
        <v/>
      </c>
      <c r="BI229" s="72"/>
      <c r="BJ229" s="72"/>
      <c r="BK229" s="72">
        <f t="shared" ref="BK229:BK292" si="183">IF(AX229&lt;&gt;"",-2.5*LOG(AX229),"")</f>
        <v>-11.117451027987514</v>
      </c>
      <c r="BL229" s="72">
        <f t="shared" ref="BL229:BL292" si="184">IF(AY229&lt;&gt;"",-2.5*LOG(AY229),"")</f>
        <v>-10.277451623065527</v>
      </c>
      <c r="BM229" s="72">
        <f t="shared" ref="BM229:BM292" si="185">IF(AZ229&lt;&gt;"",-2.5*LOG(AZ229),"")</f>
        <v>-12.098992044327288</v>
      </c>
      <c r="BN229" s="72">
        <f t="shared" ref="BN229:BN292" si="186">IF(BA229&lt;&gt;"",-2.5*LOG(BA229),"")</f>
        <v>-10.999911262951676</v>
      </c>
      <c r="BO229" s="72">
        <f t="shared" ref="BO229:BO292" si="187">IF(BB229&lt;&gt;"",-2.5*LOG(BB229),"")</f>
        <v>-10.390778679783475</v>
      </c>
      <c r="BP229" s="72">
        <f t="shared" ref="BP229:BP292" si="188">IF(BC229&lt;&gt;"",-2.5*LOG(BC229),"")</f>
        <v>-11.825680076518331</v>
      </c>
      <c r="BQ229" s="72">
        <f t="shared" ref="BQ229:BQ292" si="189">IF(BD229&lt;&gt;"",-2.5*LOG(BD229),"")</f>
        <v>-9.8752605309851802</v>
      </c>
      <c r="BR229" s="72">
        <f t="shared" ref="BR229:BR292" si="190">IF(BE229&lt;&gt;"",-2.5*LOG(BE229),"")</f>
        <v>-9.7458739393369083</v>
      </c>
      <c r="BS229" s="72" t="str">
        <f t="shared" ref="BS229:BS292" si="191">IF(BF229&lt;&gt;"",-2.5*LOG(BF229),"")</f>
        <v/>
      </c>
      <c r="BT229" s="72" t="str">
        <f t="shared" ref="BT229:BT292" si="192">IF(BG229&lt;&gt;"",-2.5*LOG(BG229),"")</f>
        <v/>
      </c>
      <c r="BU229" s="72" t="str">
        <f t="shared" ref="BU229:BU292" si="193">IF(BH229&lt;&gt;"",-2.5*LOG(BH229),"")</f>
        <v/>
      </c>
      <c r="BV229" s="72"/>
      <c r="BW229" s="72"/>
      <c r="BX229" s="97">
        <f t="shared" ref="BX229:BX292" si="194">IF(COUNT(BZ229:CH229)&gt;0,AVERAGE(BZ229:CH229),"")</f>
        <v>11.165631727662962</v>
      </c>
      <c r="BY229" s="97">
        <f t="shared" ref="BY229:BY292" si="195">IF(COUNT(BZ229:CH229)&gt;1,STDEV(BZ229:CH229),"")</f>
        <v>3.0729136427670316E-2</v>
      </c>
      <c r="BZ229" s="97">
        <f t="shared" ref="BZ229:BZ292" si="196">IF(AND($BK229&lt;&gt;"",BM229&lt;&gt;"",O$32&lt;&gt;""),$BK229-BM229+O$32,"")</f>
        <v>11.171541016339773</v>
      </c>
      <c r="CA229" s="97">
        <f t="shared" ref="CA229:CA292" si="197">IF(AND($BK229&lt;&gt;"",BN229&lt;&gt;"",P$32&lt;&gt;""),$BK229-BN229+P$32,"")</f>
        <v>11.194460234964161</v>
      </c>
      <c r="CB229" s="97">
        <f t="shared" ref="CB229:CB292" si="198">IF(AND($BK229&lt;&gt;"",BO229&lt;&gt;"",Q$32&lt;&gt;""),$BK229-BO229+Q$32,"")</f>
        <v>11.178327651795961</v>
      </c>
      <c r="CC229" s="97">
        <f t="shared" ref="CC229:CC292" si="199">IF(AND($BK229&lt;&gt;"",BP229&lt;&gt;"",R$32&lt;&gt;""),$BK229-BP229+R$32,"")</f>
        <v>11.176229048530818</v>
      </c>
      <c r="CD229" s="97">
        <f t="shared" ref="CD229:CD292" si="200">IF(AND($BK229&lt;&gt;"",BQ229&lt;&gt;"",S$32&lt;&gt;""),$BK229-BQ229+S$32,"")</f>
        <v>11.105809502997667</v>
      </c>
      <c r="CE229" s="97">
        <f t="shared" ref="CE229:CE292" si="201">IF(AND($BK229&lt;&gt;"",BR229&lt;&gt;"",T$32&lt;&gt;""),$BK229-BR229+T$32,"")</f>
        <v>11.167422911349394</v>
      </c>
      <c r="CF229" s="97" t="str">
        <f t="shared" ref="CF229:CF292" si="202">IF(AND($BK229&lt;&gt;"",BS229&lt;&gt;"",U$32&lt;&gt;""),$BK229-BS229+U$32,"")</f>
        <v/>
      </c>
      <c r="CG229" s="97" t="str">
        <f t="shared" ref="CG229:CG292" si="203">IF(AND($BK229&lt;&gt;"",BT229&lt;&gt;"",V$32&lt;&gt;""),$BK229-BT229+V$32,"")</f>
        <v/>
      </c>
      <c r="CH229" s="97" t="str">
        <f t="shared" ref="CH229:CH292" si="204">IF(AND($BK229&lt;&gt;"",BU229&lt;&gt;"",W$32&lt;&gt;""),$BK229-BU229+W$32,"")</f>
        <v/>
      </c>
      <c r="CI229" s="72"/>
      <c r="CJ229" s="72"/>
      <c r="CK229" s="97">
        <f t="shared" ref="CK229:CK292" si="205">IF(COUNT(CM229:CU229)&gt;0,AVERAGE(CM229:CU229),"")</f>
        <v>12.00563113258495</v>
      </c>
      <c r="CL229" s="97">
        <f t="shared" ref="CL229:CL292" si="206">IF(COUNT(CM229:CU229)&gt;1,STDEV(CM229:CU229),"")</f>
        <v>3.0729136427670316E-2</v>
      </c>
      <c r="CM229" s="72">
        <f t="shared" ref="CM229:CM292" si="207">IF(AND($BL229&lt;&gt;"",BM229&lt;&gt;"",O$32&lt;&gt;""),$BL229-BM229+O$32,"")</f>
        <v>12.01154042126176</v>
      </c>
      <c r="CN229" s="72">
        <f t="shared" ref="CN229:CN292" si="208">IF(AND($BL229&lt;&gt;"",BN229&lt;&gt;"",P$32&lt;&gt;""),$BL229-BN229+P$32,"")</f>
        <v>12.034459639886148</v>
      </c>
      <c r="CO229" s="72">
        <f t="shared" ref="CO229:CO292" si="209">IF(AND($BL229&lt;&gt;"",BO229&lt;&gt;"",Q$32&lt;&gt;""),$BL229-BO229+Q$32,"")</f>
        <v>12.018327056717947</v>
      </c>
      <c r="CP229" s="72">
        <f t="shared" ref="CP229:CP292" si="210">IF(AND($BL229&lt;&gt;"",BP229&lt;&gt;"",R$32&lt;&gt;""),$BL229-BP229+R$32,"")</f>
        <v>12.016228453452804</v>
      </c>
      <c r="CQ229" s="72">
        <f t="shared" ref="CQ229:CQ292" si="211">IF(AND($BL229&lt;&gt;"",BQ229&lt;&gt;"",S$32&lt;&gt;""),$BL229-BQ229+S$32,"")</f>
        <v>11.945808907919654</v>
      </c>
      <c r="CR229" s="72">
        <f t="shared" ref="CR229:CR292" si="212">IF(AND($BL229&lt;&gt;"",BR229&lt;&gt;"",T$32&lt;&gt;""),$BL229-BR229+T$32,"")</f>
        <v>12.007422316271381</v>
      </c>
      <c r="CS229" s="72" t="str">
        <f t="shared" ref="CS229:CS292" si="213">IF(AND($BL229&lt;&gt;"",BS229&lt;&gt;"",U$32&lt;&gt;""),$BL229-BS229+U$32,"")</f>
        <v/>
      </c>
      <c r="CT229" s="72" t="str">
        <f t="shared" ref="CT229:CT292" si="214">IF(AND($BL229&lt;&gt;"",BT229&lt;&gt;"",V$32&lt;&gt;""),$BL229-BT229+V$32,"")</f>
        <v/>
      </c>
      <c r="CU229" s="72" t="str">
        <f t="shared" ref="CU229:CU292" si="215">IF(AND($BL229&lt;&gt;"",BU229&lt;&gt;"",W$32&lt;&gt;""),$BL229-BU229+W$32,"")</f>
        <v/>
      </c>
    </row>
    <row r="230" spans="1:99" x14ac:dyDescent="0.2">
      <c r="A230" s="74">
        <v>195</v>
      </c>
      <c r="B230" s="79">
        <f>IF(AND($B$3&lt;&gt;"",$C$3&lt;&gt;"",$B$4&lt;&gt;"",$C$4&lt;&gt;"",L230&lt;&gt;""),AirMass($B$3,$C$3,$B$4,$C$4,L230),"")</f>
        <v>1.1241624886092068</v>
      </c>
      <c r="C230" s="81">
        <f t="shared" si="176"/>
        <v>2458217.3778820001</v>
      </c>
      <c r="D230" s="93">
        <f t="shared" si="177"/>
        <v>11.204141108206629</v>
      </c>
      <c r="E230" s="97">
        <f t="shared" si="178"/>
        <v>2.0959624176555135E-2</v>
      </c>
      <c r="F230" s="97"/>
      <c r="G230" s="98">
        <f t="shared" si="179"/>
        <v>11.986204696794161</v>
      </c>
      <c r="H230" s="97">
        <f t="shared" si="180"/>
        <v>2.0959624176555135E-2</v>
      </c>
      <c r="I230" s="72"/>
      <c r="J230" s="99">
        <f t="shared" si="181"/>
        <v>6</v>
      </c>
      <c r="K230" s="72"/>
      <c r="L230" s="16">
        <v>2458217.3778820001</v>
      </c>
      <c r="M230" s="17">
        <v>-11.125119251853601</v>
      </c>
      <c r="N230" s="17">
        <v>-10.2317011464696</v>
      </c>
      <c r="O230" s="17">
        <v>-12.081862010281</v>
      </c>
      <c r="P230" s="17">
        <v>-10.958955011516201</v>
      </c>
      <c r="Q230" s="17">
        <v>-10.3290806349035</v>
      </c>
      <c r="R230" s="17">
        <v>-11.781785405360401</v>
      </c>
      <c r="S230" s="17">
        <v>-9.9087255772523104</v>
      </c>
      <c r="T230" s="17">
        <v>-9.8044533572858104</v>
      </c>
      <c r="U230" s="17"/>
      <c r="V230" s="17"/>
      <c r="W230" s="17"/>
      <c r="X230" s="70">
        <f t="shared" si="164"/>
        <v>2458217.3778820001</v>
      </c>
      <c r="Y230" s="17">
        <v>-10.948565525956299</v>
      </c>
      <c r="Z230" s="17">
        <v>-9.5967296257914594</v>
      </c>
      <c r="AA230" s="17">
        <v>-11.675265774981201</v>
      </c>
      <c r="AB230" s="17">
        <v>-10.6330983909862</v>
      </c>
      <c r="AC230" s="17">
        <v>-9.7933365800014798</v>
      </c>
      <c r="AD230" s="17">
        <v>-11.2820362310585</v>
      </c>
      <c r="AE230" s="17">
        <v>-9.3847109030796396</v>
      </c>
      <c r="AF230" s="17">
        <v>-9.4540255816484997</v>
      </c>
      <c r="AG230" s="17"/>
      <c r="AH230" s="17"/>
      <c r="AI230" s="18"/>
      <c r="AJ230" s="70">
        <f t="shared" si="182"/>
        <v>2458217.3778820001</v>
      </c>
      <c r="AK230" s="17">
        <v>-10.259977429298299</v>
      </c>
      <c r="AL230" s="17">
        <v>-9.6700632731148506</v>
      </c>
      <c r="AM230" s="17">
        <v>-11.2625705013676</v>
      </c>
      <c r="AN230" s="17">
        <v>-10.201446993136001</v>
      </c>
      <c r="AO230" s="17">
        <v>-9.7323131938170899</v>
      </c>
      <c r="AP230" s="17">
        <v>-11.0606110545926</v>
      </c>
      <c r="AQ230" s="17">
        <v>-9.2228105716338202</v>
      </c>
      <c r="AR230" s="17">
        <v>-8.9194684393516308</v>
      </c>
      <c r="AS230" s="17"/>
      <c r="AT230" s="17"/>
      <c r="AU230" s="18"/>
      <c r="AV230" s="72"/>
      <c r="AW230" s="72"/>
      <c r="AX230" s="100">
        <f t="shared" si="165"/>
        <v>27529.574906572787</v>
      </c>
      <c r="AY230" s="100">
        <f t="shared" si="166"/>
        <v>13395.96702797467</v>
      </c>
      <c r="AZ230" s="100">
        <f t="shared" si="167"/>
        <v>69080.296813553679</v>
      </c>
      <c r="BA230" s="100">
        <f t="shared" si="168"/>
        <v>24517.807874117971</v>
      </c>
      <c r="BB230" s="100">
        <f t="shared" si="169"/>
        <v>14425.720598302292</v>
      </c>
      <c r="BC230" s="100">
        <f t="shared" si="170"/>
        <v>53724.765100389071</v>
      </c>
      <c r="BD230" s="100">
        <f t="shared" si="171"/>
        <v>9647.0494433323947</v>
      </c>
      <c r="BE230" s="100">
        <f t="shared" si="172"/>
        <v>8344.3653948052688</v>
      </c>
      <c r="BF230" s="100" t="str">
        <f t="shared" si="173"/>
        <v/>
      </c>
      <c r="BG230" s="100" t="str">
        <f t="shared" si="174"/>
        <v/>
      </c>
      <c r="BH230" s="100" t="str">
        <f t="shared" si="175"/>
        <v/>
      </c>
      <c r="BI230" s="72"/>
      <c r="BJ230" s="72"/>
      <c r="BK230" s="72">
        <f t="shared" si="183"/>
        <v>-11.099498763394779</v>
      </c>
      <c r="BL230" s="72">
        <f t="shared" si="184"/>
        <v>-10.317435174807247</v>
      </c>
      <c r="BM230" s="72">
        <f t="shared" si="185"/>
        <v>-12.098385487272267</v>
      </c>
      <c r="BN230" s="72">
        <f t="shared" si="186"/>
        <v>-10.973704093782629</v>
      </c>
      <c r="BO230" s="72">
        <f t="shared" si="187"/>
        <v>-10.397843790973216</v>
      </c>
      <c r="BP230" s="72">
        <f t="shared" si="188"/>
        <v>-11.825436313278511</v>
      </c>
      <c r="BQ230" s="72">
        <f t="shared" si="189"/>
        <v>-9.9609862609710245</v>
      </c>
      <c r="BR230" s="72">
        <f t="shared" si="190"/>
        <v>-9.8034832833308059</v>
      </c>
      <c r="BS230" s="72" t="str">
        <f t="shared" si="191"/>
        <v/>
      </c>
      <c r="BT230" s="72" t="str">
        <f t="shared" si="192"/>
        <v/>
      </c>
      <c r="BU230" s="72" t="str">
        <f t="shared" si="193"/>
        <v/>
      </c>
      <c r="BV230" s="72"/>
      <c r="BW230" s="72"/>
      <c r="BX230" s="97">
        <f t="shared" si="194"/>
        <v>11.204141108206629</v>
      </c>
      <c r="BY230" s="97">
        <f t="shared" si="195"/>
        <v>2.0959624176555135E-2</v>
      </c>
      <c r="BZ230" s="97">
        <f t="shared" si="196"/>
        <v>11.188886723877488</v>
      </c>
      <c r="CA230" s="97">
        <f t="shared" si="197"/>
        <v>11.18620533038785</v>
      </c>
      <c r="CB230" s="97">
        <f t="shared" si="198"/>
        <v>11.203345027578436</v>
      </c>
      <c r="CC230" s="97">
        <f t="shared" si="199"/>
        <v>11.193937549883731</v>
      </c>
      <c r="CD230" s="97">
        <f t="shared" si="200"/>
        <v>11.209487497576246</v>
      </c>
      <c r="CE230" s="97">
        <f t="shared" si="201"/>
        <v>11.242984519936027</v>
      </c>
      <c r="CF230" s="97" t="str">
        <f t="shared" si="202"/>
        <v/>
      </c>
      <c r="CG230" s="97" t="str">
        <f t="shared" si="203"/>
        <v/>
      </c>
      <c r="CH230" s="97" t="str">
        <f t="shared" si="204"/>
        <v/>
      </c>
      <c r="CI230" s="72"/>
      <c r="CJ230" s="72"/>
      <c r="CK230" s="97">
        <f t="shared" si="205"/>
        <v>11.986204696794161</v>
      </c>
      <c r="CL230" s="97">
        <f t="shared" si="206"/>
        <v>2.0959624176555135E-2</v>
      </c>
      <c r="CM230" s="72">
        <f t="shared" si="207"/>
        <v>11.970950312465019</v>
      </c>
      <c r="CN230" s="72">
        <f t="shared" si="208"/>
        <v>11.968268918975381</v>
      </c>
      <c r="CO230" s="72">
        <f t="shared" si="209"/>
        <v>11.985408616165968</v>
      </c>
      <c r="CP230" s="72">
        <f t="shared" si="210"/>
        <v>11.976001138471263</v>
      </c>
      <c r="CQ230" s="72">
        <f t="shared" si="211"/>
        <v>11.991551086163778</v>
      </c>
      <c r="CR230" s="72">
        <f t="shared" si="212"/>
        <v>12.025048108523558</v>
      </c>
      <c r="CS230" s="72" t="str">
        <f t="shared" si="213"/>
        <v/>
      </c>
      <c r="CT230" s="72" t="str">
        <f t="shared" si="214"/>
        <v/>
      </c>
      <c r="CU230" s="72" t="str">
        <f t="shared" si="215"/>
        <v/>
      </c>
    </row>
    <row r="231" spans="1:99" x14ac:dyDescent="0.2">
      <c r="A231" s="74">
        <v>196</v>
      </c>
      <c r="B231" s="79">
        <f>IF(AND($B$3&lt;&gt;"",$C$3&lt;&gt;"",$B$4&lt;&gt;"",$C$4&lt;&gt;"",L231&lt;&gt;""),AirMass($B$3,$C$3,$B$4,$C$4,L231),"")</f>
        <v>1.1253172140722136</v>
      </c>
      <c r="C231" s="81">
        <f t="shared" si="176"/>
        <v>2458217.3783800001</v>
      </c>
      <c r="D231" s="93">
        <f t="shared" si="177"/>
        <v>11.234823897115271</v>
      </c>
      <c r="E231" s="97">
        <f t="shared" si="178"/>
        <v>5.0398068714705653E-2</v>
      </c>
      <c r="F231" s="97"/>
      <c r="G231" s="98">
        <f t="shared" si="179"/>
        <v>11.987172808810135</v>
      </c>
      <c r="H231" s="97">
        <f t="shared" si="180"/>
        <v>5.0398068714705653E-2</v>
      </c>
      <c r="I231" s="72"/>
      <c r="J231" s="99">
        <f t="shared" si="181"/>
        <v>6</v>
      </c>
      <c r="K231" s="72"/>
      <c r="L231" s="16">
        <v>2458217.3783800001</v>
      </c>
      <c r="M231" s="17">
        <v>-11.1322720883007</v>
      </c>
      <c r="N231" s="17">
        <v>-10.2727665361157</v>
      </c>
      <c r="O231" s="17">
        <v>-12.0750467015993</v>
      </c>
      <c r="P231" s="17">
        <v>-10.955877643155</v>
      </c>
      <c r="Q231" s="17">
        <v>-10.338869687802401</v>
      </c>
      <c r="R231" s="17">
        <v>-11.7889060968403</v>
      </c>
      <c r="S231" s="17">
        <v>-9.95357781663024</v>
      </c>
      <c r="T231" s="17">
        <v>-9.8472682877532094</v>
      </c>
      <c r="U231" s="17"/>
      <c r="V231" s="17"/>
      <c r="W231" s="17"/>
      <c r="X231" s="70">
        <f t="shared" si="164"/>
        <v>2458217.3783800001</v>
      </c>
      <c r="Y231" s="17">
        <v>-10.9949200196163</v>
      </c>
      <c r="Z231" s="17">
        <v>-9.7048006413587107</v>
      </c>
      <c r="AA231" s="17">
        <v>-11.6909016988768</v>
      </c>
      <c r="AB231" s="17">
        <v>-10.6304328894288</v>
      </c>
      <c r="AC231" s="17">
        <v>-9.8254281853485299</v>
      </c>
      <c r="AD231" s="17">
        <v>-11.2761485989954</v>
      </c>
      <c r="AE231" s="17">
        <v>-9.3552289589742301</v>
      </c>
      <c r="AF231" s="17">
        <v>-9.4754183894465491</v>
      </c>
      <c r="AG231" s="17"/>
      <c r="AH231" s="17"/>
      <c r="AI231" s="18"/>
      <c r="AJ231" s="70">
        <f t="shared" si="182"/>
        <v>2458217.3783800001</v>
      </c>
      <c r="AK231" s="17">
        <v>-10.164205986874</v>
      </c>
      <c r="AL231" s="17">
        <v>-9.6014574697972002</v>
      </c>
      <c r="AM231" s="17">
        <v>-11.236692661065501</v>
      </c>
      <c r="AN231" s="17">
        <v>-10.1354087734105</v>
      </c>
      <c r="AO231" s="17">
        <v>-9.7577740554897598</v>
      </c>
      <c r="AP231" s="17">
        <v>-11.04191321669</v>
      </c>
      <c r="AQ231" s="17">
        <v>-9.2385807524197006</v>
      </c>
      <c r="AR231" s="17">
        <v>-9.0476353759542505</v>
      </c>
      <c r="AS231" s="17"/>
      <c r="AT231" s="17"/>
      <c r="AU231" s="18"/>
      <c r="AV231" s="72"/>
      <c r="AW231" s="72"/>
      <c r="AX231" s="100">
        <f t="shared" si="165"/>
        <v>27159.803116975636</v>
      </c>
      <c r="AY231" s="100">
        <f t="shared" si="166"/>
        <v>13582.729528455246</v>
      </c>
      <c r="AZ231" s="100">
        <f t="shared" si="167"/>
        <v>68275.003808501744</v>
      </c>
      <c r="BA231" s="100">
        <f t="shared" si="168"/>
        <v>24227.811013226968</v>
      </c>
      <c r="BB231" s="100">
        <f t="shared" si="169"/>
        <v>14559.023982195862</v>
      </c>
      <c r="BC231" s="100">
        <f t="shared" si="170"/>
        <v>53952.443621518287</v>
      </c>
      <c r="BD231" s="100">
        <f t="shared" si="171"/>
        <v>10088.285261801131</v>
      </c>
      <c r="BE231" s="100">
        <f t="shared" si="172"/>
        <v>8806.4406379765696</v>
      </c>
      <c r="BF231" s="100" t="str">
        <f t="shared" si="173"/>
        <v/>
      </c>
      <c r="BG231" s="100" t="str">
        <f t="shared" si="174"/>
        <v/>
      </c>
      <c r="BH231" s="100" t="str">
        <f t="shared" si="175"/>
        <v/>
      </c>
      <c r="BI231" s="72"/>
      <c r="BJ231" s="72"/>
      <c r="BK231" s="72">
        <f t="shared" si="183"/>
        <v>-11.084816543483516</v>
      </c>
      <c r="BL231" s="72">
        <f t="shared" si="184"/>
        <v>-10.332467631788656</v>
      </c>
      <c r="BM231" s="72">
        <f t="shared" si="185"/>
        <v>-12.085654332593736</v>
      </c>
      <c r="BN231" s="72">
        <f t="shared" si="186"/>
        <v>-10.960785443327509</v>
      </c>
      <c r="BO231" s="72">
        <f t="shared" si="187"/>
        <v>-10.407830653556143</v>
      </c>
      <c r="BP231" s="72">
        <f t="shared" si="188"/>
        <v>-11.830027798974928</v>
      </c>
      <c r="BQ231" s="72">
        <f t="shared" si="189"/>
        <v>-10.009543385209787</v>
      </c>
      <c r="BR231" s="72">
        <f t="shared" si="190"/>
        <v>-9.8620010299306333</v>
      </c>
      <c r="BS231" s="72" t="str">
        <f t="shared" si="191"/>
        <v/>
      </c>
      <c r="BT231" s="72" t="str">
        <f t="shared" si="192"/>
        <v/>
      </c>
      <c r="BU231" s="72" t="str">
        <f t="shared" si="193"/>
        <v/>
      </c>
      <c r="BV231" s="72"/>
      <c r="BW231" s="72"/>
      <c r="BX231" s="97">
        <f t="shared" si="194"/>
        <v>11.234823897115271</v>
      </c>
      <c r="BY231" s="97">
        <f t="shared" si="195"/>
        <v>5.0398068714705653E-2</v>
      </c>
      <c r="BZ231" s="97">
        <f t="shared" si="196"/>
        <v>11.190837789110219</v>
      </c>
      <c r="CA231" s="97">
        <f t="shared" si="197"/>
        <v>11.187968899843993</v>
      </c>
      <c r="CB231" s="97">
        <f t="shared" si="198"/>
        <v>11.228014110072627</v>
      </c>
      <c r="CC231" s="97">
        <f t="shared" si="199"/>
        <v>11.213211255491412</v>
      </c>
      <c r="CD231" s="97">
        <f t="shared" si="200"/>
        <v>11.272726841726271</v>
      </c>
      <c r="CE231" s="97">
        <f t="shared" si="201"/>
        <v>11.316184486447117</v>
      </c>
      <c r="CF231" s="97" t="str">
        <f t="shared" si="202"/>
        <v/>
      </c>
      <c r="CG231" s="97" t="str">
        <f t="shared" si="203"/>
        <v/>
      </c>
      <c r="CH231" s="97" t="str">
        <f t="shared" si="204"/>
        <v/>
      </c>
      <c r="CI231" s="72"/>
      <c r="CJ231" s="72"/>
      <c r="CK231" s="97">
        <f t="shared" si="205"/>
        <v>11.987172808810135</v>
      </c>
      <c r="CL231" s="97">
        <f t="shared" si="206"/>
        <v>5.0398068714705653E-2</v>
      </c>
      <c r="CM231" s="72">
        <f t="shared" si="207"/>
        <v>11.943186700805079</v>
      </c>
      <c r="CN231" s="72">
        <f t="shared" si="208"/>
        <v>11.940317811538852</v>
      </c>
      <c r="CO231" s="72">
        <f t="shared" si="209"/>
        <v>11.980363021767486</v>
      </c>
      <c r="CP231" s="72">
        <f t="shared" si="210"/>
        <v>11.965560167186272</v>
      </c>
      <c r="CQ231" s="72">
        <f t="shared" si="211"/>
        <v>12.025075753421131</v>
      </c>
      <c r="CR231" s="72">
        <f t="shared" si="212"/>
        <v>12.068533398141977</v>
      </c>
      <c r="CS231" s="72" t="str">
        <f t="shared" si="213"/>
        <v/>
      </c>
      <c r="CT231" s="72" t="str">
        <f t="shared" si="214"/>
        <v/>
      </c>
      <c r="CU231" s="72" t="str">
        <f t="shared" si="215"/>
        <v/>
      </c>
    </row>
    <row r="232" spans="1:99" x14ac:dyDescent="0.2">
      <c r="A232" s="74">
        <v>197</v>
      </c>
      <c r="B232" s="79">
        <f>IF(AND($B$3&lt;&gt;"",$C$3&lt;&gt;"",$B$4&lt;&gt;"",$C$4&lt;&gt;"",L232&lt;&gt;""),AirMass($B$3,$C$3,$B$4,$C$4,L232),"")</f>
        <v>1.1264786942349727</v>
      </c>
      <c r="C232" s="81">
        <f t="shared" si="176"/>
        <v>2458217.378877</v>
      </c>
      <c r="D232" s="93">
        <f t="shared" si="177"/>
        <v>11.22515070650028</v>
      </c>
      <c r="E232" s="97">
        <f t="shared" si="178"/>
        <v>3.198855685460858E-2</v>
      </c>
      <c r="F232" s="97"/>
      <c r="G232" s="98">
        <f t="shared" si="179"/>
        <v>11.999955873274368</v>
      </c>
      <c r="H232" s="97">
        <f t="shared" si="180"/>
        <v>3.198855685460858E-2</v>
      </c>
      <c r="I232" s="72"/>
      <c r="J232" s="99">
        <f t="shared" si="181"/>
        <v>6</v>
      </c>
      <c r="K232" s="72"/>
      <c r="L232" s="16">
        <v>2458217.378877</v>
      </c>
      <c r="M232" s="17">
        <v>-11.110009172777501</v>
      </c>
      <c r="N232" s="17">
        <v>-10.2278409809854</v>
      </c>
      <c r="O232" s="17">
        <v>-12.074637580747201</v>
      </c>
      <c r="P232" s="17">
        <v>-10.9358374938727</v>
      </c>
      <c r="Q232" s="17">
        <v>-10.343238016733901</v>
      </c>
      <c r="R232" s="17">
        <v>-11.7761977811486</v>
      </c>
      <c r="S232" s="17">
        <v>-9.9347213042067892</v>
      </c>
      <c r="T232" s="17">
        <v>-9.7478786022668498</v>
      </c>
      <c r="U232" s="17"/>
      <c r="V232" s="17"/>
      <c r="W232" s="17"/>
      <c r="X232" s="70">
        <f t="shared" si="164"/>
        <v>2458217.378877</v>
      </c>
      <c r="Y232" s="17">
        <v>-10.967362717886299</v>
      </c>
      <c r="Z232" s="17">
        <v>-9.6404871026482208</v>
      </c>
      <c r="AA232" s="17">
        <v>-11.687213253502801</v>
      </c>
      <c r="AB232" s="17">
        <v>-10.637817469814401</v>
      </c>
      <c r="AC232" s="17">
        <v>-9.7091388172295492</v>
      </c>
      <c r="AD232" s="17">
        <v>-11.289518067181501</v>
      </c>
      <c r="AE232" s="17">
        <v>-9.5358133100607905</v>
      </c>
      <c r="AF232" s="17">
        <v>-9.4458482717036905</v>
      </c>
      <c r="AG232" s="17"/>
      <c r="AH232" s="17"/>
      <c r="AI232" s="18"/>
      <c r="AJ232" s="70">
        <f t="shared" si="182"/>
        <v>2458217.378877</v>
      </c>
      <c r="AK232" s="17">
        <v>-10.2030608391252</v>
      </c>
      <c r="AL232" s="17">
        <v>-9.6024673215105505</v>
      </c>
      <c r="AM232" s="17">
        <v>-11.245316031562099</v>
      </c>
      <c r="AN232" s="17">
        <v>-10.1238733626833</v>
      </c>
      <c r="AO232" s="17">
        <v>-9.7983355053427896</v>
      </c>
      <c r="AP232" s="17">
        <v>-11.0612515387063</v>
      </c>
      <c r="AQ232" s="17">
        <v>-9.2641655143336408</v>
      </c>
      <c r="AR232" s="17">
        <v>-9.0693635862104198</v>
      </c>
      <c r="AS232" s="17"/>
      <c r="AT232" s="17"/>
      <c r="AU232" s="18"/>
      <c r="AV232" s="72"/>
      <c r="AW232" s="72"/>
      <c r="AX232" s="100">
        <f t="shared" si="165"/>
        <v>26846.254112003335</v>
      </c>
      <c r="AY232" s="100">
        <f t="shared" si="166"/>
        <v>13151.086368287844</v>
      </c>
      <c r="AZ232" s="100">
        <f t="shared" si="167"/>
        <v>68362.372239727221</v>
      </c>
      <c r="BA232" s="100">
        <f t="shared" si="168"/>
        <v>23723.595431327656</v>
      </c>
      <c r="BB232" s="100">
        <f t="shared" si="169"/>
        <v>14885.249259868851</v>
      </c>
      <c r="BC232" s="100">
        <f t="shared" si="170"/>
        <v>53420.034835787592</v>
      </c>
      <c r="BD232" s="100">
        <f t="shared" si="171"/>
        <v>9762.4388174483083</v>
      </c>
      <c r="BE232" s="100">
        <f t="shared" si="172"/>
        <v>8106.7660141579836</v>
      </c>
      <c r="BF232" s="100" t="str">
        <f t="shared" si="173"/>
        <v/>
      </c>
      <c r="BG232" s="100" t="str">
        <f t="shared" si="174"/>
        <v/>
      </c>
      <c r="BH232" s="100" t="str">
        <f t="shared" si="175"/>
        <v/>
      </c>
      <c r="BI232" s="72"/>
      <c r="BJ232" s="72"/>
      <c r="BK232" s="72">
        <f t="shared" si="183"/>
        <v>-11.072209241664597</v>
      </c>
      <c r="BL232" s="72">
        <f t="shared" si="184"/>
        <v>-10.297404074890508</v>
      </c>
      <c r="BM232" s="72">
        <f t="shared" si="185"/>
        <v>-12.08704281186062</v>
      </c>
      <c r="BN232" s="72">
        <f t="shared" si="186"/>
        <v>-10.93795127303483</v>
      </c>
      <c r="BO232" s="72">
        <f t="shared" si="187"/>
        <v>-10.431890278726465</v>
      </c>
      <c r="BP232" s="72">
        <f t="shared" si="188"/>
        <v>-11.819260417234041</v>
      </c>
      <c r="BQ232" s="72">
        <f t="shared" si="189"/>
        <v>-9.9738958127760426</v>
      </c>
      <c r="BR232" s="72">
        <f t="shared" si="190"/>
        <v>-9.7721190953572616</v>
      </c>
      <c r="BS232" s="72" t="str">
        <f t="shared" si="191"/>
        <v/>
      </c>
      <c r="BT232" s="72" t="str">
        <f t="shared" si="192"/>
        <v/>
      </c>
      <c r="BU232" s="72" t="str">
        <f t="shared" si="193"/>
        <v/>
      </c>
      <c r="BV232" s="72"/>
      <c r="BW232" s="72"/>
      <c r="BX232" s="97">
        <f t="shared" si="194"/>
        <v>11.22515070650028</v>
      </c>
      <c r="BY232" s="97">
        <f t="shared" si="195"/>
        <v>3.198855685460858E-2</v>
      </c>
      <c r="BZ232" s="97">
        <f t="shared" si="196"/>
        <v>11.204833570196023</v>
      </c>
      <c r="CA232" s="97">
        <f t="shared" si="197"/>
        <v>11.177742031370233</v>
      </c>
      <c r="CB232" s="97">
        <f t="shared" si="198"/>
        <v>11.264681037061868</v>
      </c>
      <c r="CC232" s="97">
        <f t="shared" si="199"/>
        <v>11.215051175569444</v>
      </c>
      <c r="CD232" s="97">
        <f t="shared" si="200"/>
        <v>11.249686571111447</v>
      </c>
      <c r="CE232" s="97">
        <f t="shared" si="201"/>
        <v>11.238909853692665</v>
      </c>
      <c r="CF232" s="97" t="str">
        <f t="shared" si="202"/>
        <v/>
      </c>
      <c r="CG232" s="97" t="str">
        <f t="shared" si="203"/>
        <v/>
      </c>
      <c r="CH232" s="97" t="str">
        <f t="shared" si="204"/>
        <v/>
      </c>
      <c r="CI232" s="72"/>
      <c r="CJ232" s="72"/>
      <c r="CK232" s="97">
        <f t="shared" si="205"/>
        <v>11.999955873274368</v>
      </c>
      <c r="CL232" s="97">
        <f t="shared" si="206"/>
        <v>3.198855685460858E-2</v>
      </c>
      <c r="CM232" s="72">
        <f t="shared" si="207"/>
        <v>11.979638736970111</v>
      </c>
      <c r="CN232" s="72">
        <f t="shared" si="208"/>
        <v>11.952547198144321</v>
      </c>
      <c r="CO232" s="72">
        <f t="shared" si="209"/>
        <v>12.039486203835956</v>
      </c>
      <c r="CP232" s="72">
        <f t="shared" si="210"/>
        <v>11.989856342343533</v>
      </c>
      <c r="CQ232" s="72">
        <f t="shared" si="211"/>
        <v>12.024491737885535</v>
      </c>
      <c r="CR232" s="72">
        <f t="shared" si="212"/>
        <v>12.013715020466753</v>
      </c>
      <c r="CS232" s="72" t="str">
        <f t="shared" si="213"/>
        <v/>
      </c>
      <c r="CT232" s="72" t="str">
        <f t="shared" si="214"/>
        <v/>
      </c>
      <c r="CU232" s="72" t="str">
        <f t="shared" si="215"/>
        <v/>
      </c>
    </row>
    <row r="233" spans="1:99" x14ac:dyDescent="0.2">
      <c r="A233" s="74">
        <v>198</v>
      </c>
      <c r="B233" s="79">
        <f>IF(AND($B$3&lt;&gt;"",$C$3&lt;&gt;"",$B$4&lt;&gt;"",$C$4&lt;&gt;"",L233&lt;&gt;""),AirMass($B$3,$C$3,$B$4,$C$4,L233),"")</f>
        <v>1.1276469520997481</v>
      </c>
      <c r="C233" s="81">
        <f t="shared" si="176"/>
        <v>2458217.379375</v>
      </c>
      <c r="D233" s="93">
        <f t="shared" si="177"/>
        <v>11.259622071587579</v>
      </c>
      <c r="E233" s="97">
        <f t="shared" si="178"/>
        <v>2.7501444849636337E-2</v>
      </c>
      <c r="F233" s="97"/>
      <c r="G233" s="98">
        <f t="shared" si="179"/>
        <v>12.023075745004739</v>
      </c>
      <c r="H233" s="97">
        <f t="shared" si="180"/>
        <v>2.7501444849636337E-2</v>
      </c>
      <c r="I233" s="72"/>
      <c r="J233" s="99">
        <f t="shared" si="181"/>
        <v>6</v>
      </c>
      <c r="K233" s="72"/>
      <c r="L233" s="16">
        <v>2458217.379375</v>
      </c>
      <c r="M233" s="17">
        <v>-11.0923328999415</v>
      </c>
      <c r="N233" s="17">
        <v>-10.197501829639799</v>
      </c>
      <c r="O233" s="17">
        <v>-12.0787923815165</v>
      </c>
      <c r="P233" s="17">
        <v>-10.9972232616618</v>
      </c>
      <c r="Q233" s="17">
        <v>-10.3142356102985</v>
      </c>
      <c r="R233" s="17">
        <v>-11.7839413173048</v>
      </c>
      <c r="S233" s="17">
        <v>-9.9528404006628595</v>
      </c>
      <c r="T233" s="17">
        <v>-9.78211361906863</v>
      </c>
      <c r="U233" s="17"/>
      <c r="V233" s="17"/>
      <c r="W233" s="17"/>
      <c r="X233" s="70">
        <f t="shared" si="164"/>
        <v>2458217.379375</v>
      </c>
      <c r="Y233" s="17">
        <v>-10.9334317033479</v>
      </c>
      <c r="Z233" s="17">
        <v>-9.6126554146761798</v>
      </c>
      <c r="AA233" s="17">
        <v>-11.6454517994858</v>
      </c>
      <c r="AB233" s="17">
        <v>-10.582759012082001</v>
      </c>
      <c r="AC233" s="17">
        <v>-9.8612457624740095</v>
      </c>
      <c r="AD233" s="17">
        <v>-11.308298156317001</v>
      </c>
      <c r="AE233" s="17">
        <v>-9.4494506242421608</v>
      </c>
      <c r="AF233" s="17">
        <v>-9.4582618951081194</v>
      </c>
      <c r="AG233" s="17"/>
      <c r="AH233" s="17"/>
      <c r="AI233" s="18"/>
      <c r="AJ233" s="70">
        <f t="shared" si="182"/>
        <v>2458217.379375</v>
      </c>
      <c r="AK233" s="17">
        <v>-10.078639429037599</v>
      </c>
      <c r="AL233" s="17">
        <v>-9.6424021172563101</v>
      </c>
      <c r="AM233" s="17">
        <v>-11.2425843308389</v>
      </c>
      <c r="AN233" s="17">
        <v>-10.1525660887665</v>
      </c>
      <c r="AO233" s="17">
        <v>-9.6503320430516908</v>
      </c>
      <c r="AP233" s="17">
        <v>-11.0654492065093</v>
      </c>
      <c r="AQ233" s="17">
        <v>-9.2251226979391507</v>
      </c>
      <c r="AR233" s="17">
        <v>-8.7817966919619206</v>
      </c>
      <c r="AS233" s="17"/>
      <c r="AT233" s="17"/>
      <c r="AU233" s="18"/>
      <c r="AV233" s="72"/>
      <c r="AW233" s="72"/>
      <c r="AX233" s="100">
        <f t="shared" si="165"/>
        <v>26123.701911226784</v>
      </c>
      <c r="AY233" s="100">
        <f t="shared" si="166"/>
        <v>12931.629407011764</v>
      </c>
      <c r="AZ233" s="100">
        <f t="shared" si="167"/>
        <v>68951.696740989035</v>
      </c>
      <c r="BA233" s="100">
        <f t="shared" si="168"/>
        <v>25375.534256629195</v>
      </c>
      <c r="BB233" s="100">
        <f t="shared" si="169"/>
        <v>13951.221863752273</v>
      </c>
      <c r="BC233" s="100">
        <f t="shared" si="170"/>
        <v>53706.821115452476</v>
      </c>
      <c r="BD233" s="100">
        <f t="shared" si="171"/>
        <v>9962.1700027936422</v>
      </c>
      <c r="BE233" s="100">
        <f t="shared" si="172"/>
        <v>8026.8564339723252</v>
      </c>
      <c r="BF233" s="100" t="str">
        <f t="shared" si="173"/>
        <v/>
      </c>
      <c r="BG233" s="100" t="str">
        <f t="shared" si="174"/>
        <v/>
      </c>
      <c r="BH233" s="100" t="str">
        <f t="shared" si="175"/>
        <v/>
      </c>
      <c r="BI233" s="72"/>
      <c r="BJ233" s="72"/>
      <c r="BK233" s="72">
        <f t="shared" si="183"/>
        <v>-11.042586798821944</v>
      </c>
      <c r="BL233" s="72">
        <f t="shared" si="184"/>
        <v>-10.279133125404783</v>
      </c>
      <c r="BM233" s="72">
        <f t="shared" si="185"/>
        <v>-12.096362394052774</v>
      </c>
      <c r="BN233" s="72">
        <f t="shared" si="186"/>
        <v>-11.011037986639474</v>
      </c>
      <c r="BO233" s="72">
        <f t="shared" si="187"/>
        <v>-10.361530613190199</v>
      </c>
      <c r="BP233" s="72">
        <f t="shared" si="188"/>
        <v>-11.825073618563282</v>
      </c>
      <c r="BQ233" s="72">
        <f t="shared" si="189"/>
        <v>-9.9958848715588751</v>
      </c>
      <c r="BR233" s="72">
        <f t="shared" si="190"/>
        <v>-9.7613637384525234</v>
      </c>
      <c r="BS233" s="72" t="str">
        <f t="shared" si="191"/>
        <v/>
      </c>
      <c r="BT233" s="72" t="str">
        <f t="shared" si="192"/>
        <v/>
      </c>
      <c r="BU233" s="72" t="str">
        <f t="shared" si="193"/>
        <v/>
      </c>
      <c r="BV233" s="72"/>
      <c r="BW233" s="72"/>
      <c r="BX233" s="97">
        <f t="shared" si="194"/>
        <v>11.259622071587579</v>
      </c>
      <c r="BY233" s="97">
        <f t="shared" si="195"/>
        <v>2.7501444849636337E-2</v>
      </c>
      <c r="BZ233" s="97">
        <f t="shared" si="196"/>
        <v>11.243775595230829</v>
      </c>
      <c r="CA233" s="97">
        <f t="shared" si="197"/>
        <v>11.28045118781753</v>
      </c>
      <c r="CB233" s="97">
        <f t="shared" si="198"/>
        <v>11.223943814368255</v>
      </c>
      <c r="CC233" s="97">
        <f t="shared" si="199"/>
        <v>11.250486819741338</v>
      </c>
      <c r="CD233" s="97">
        <f t="shared" si="200"/>
        <v>11.301298072736932</v>
      </c>
      <c r="CE233" s="97">
        <f t="shared" si="201"/>
        <v>11.257776939630579</v>
      </c>
      <c r="CF233" s="97" t="str">
        <f t="shared" si="202"/>
        <v/>
      </c>
      <c r="CG233" s="97" t="str">
        <f t="shared" si="203"/>
        <v/>
      </c>
      <c r="CH233" s="97" t="str">
        <f t="shared" si="204"/>
        <v/>
      </c>
      <c r="CI233" s="72"/>
      <c r="CJ233" s="72"/>
      <c r="CK233" s="97">
        <f t="shared" si="205"/>
        <v>12.023075745004739</v>
      </c>
      <c r="CL233" s="97">
        <f t="shared" si="206"/>
        <v>2.7501444849636337E-2</v>
      </c>
      <c r="CM233" s="72">
        <f t="shared" si="207"/>
        <v>12.00722926864799</v>
      </c>
      <c r="CN233" s="72">
        <f t="shared" si="208"/>
        <v>12.04390486123469</v>
      </c>
      <c r="CO233" s="72">
        <f t="shared" si="209"/>
        <v>11.987397487785415</v>
      </c>
      <c r="CP233" s="72">
        <f t="shared" si="210"/>
        <v>12.013940493158499</v>
      </c>
      <c r="CQ233" s="72">
        <f t="shared" si="211"/>
        <v>12.064751746154093</v>
      </c>
      <c r="CR233" s="72">
        <f t="shared" si="212"/>
        <v>12.02123061304774</v>
      </c>
      <c r="CS233" s="72" t="str">
        <f t="shared" si="213"/>
        <v/>
      </c>
      <c r="CT233" s="72" t="str">
        <f t="shared" si="214"/>
        <v/>
      </c>
      <c r="CU233" s="72" t="str">
        <f t="shared" si="215"/>
        <v/>
      </c>
    </row>
    <row r="234" spans="1:99" x14ac:dyDescent="0.2">
      <c r="A234" s="74">
        <v>199</v>
      </c>
      <c r="B234" s="79">
        <f>IF(AND($B$3&lt;&gt;"",$C$3&lt;&gt;"",$B$4&lt;&gt;"",$C$4&lt;&gt;"",L234&lt;&gt;""),AirMass($B$3,$C$3,$B$4,$C$4,L234),"")</f>
        <v>1.1288220108311877</v>
      </c>
      <c r="C234" s="81">
        <f t="shared" si="176"/>
        <v>2458217.3798730001</v>
      </c>
      <c r="D234" s="93">
        <f t="shared" si="177"/>
        <v>11.235080662213383</v>
      </c>
      <c r="E234" s="97">
        <f t="shared" si="178"/>
        <v>3.3712715682891428E-2</v>
      </c>
      <c r="F234" s="97"/>
      <c r="G234" s="98">
        <f t="shared" si="179"/>
        <v>12.015500487713922</v>
      </c>
      <c r="H234" s="97">
        <f t="shared" si="180"/>
        <v>3.3712715682891428E-2</v>
      </c>
      <c r="I234" s="72"/>
      <c r="J234" s="99">
        <f t="shared" si="181"/>
        <v>6</v>
      </c>
      <c r="K234" s="72"/>
      <c r="L234" s="16">
        <v>2458217.3798730001</v>
      </c>
      <c r="M234" s="17">
        <v>-11.1059266300977</v>
      </c>
      <c r="N234" s="17">
        <v>-10.209492220791899</v>
      </c>
      <c r="O234" s="17">
        <v>-12.0797983709479</v>
      </c>
      <c r="P234" s="17">
        <v>-10.9702427294547</v>
      </c>
      <c r="Q234" s="17">
        <v>-10.3654188190753</v>
      </c>
      <c r="R234" s="17">
        <v>-11.778381264386701</v>
      </c>
      <c r="S234" s="17">
        <v>-9.8839840143023903</v>
      </c>
      <c r="T234" s="17">
        <v>-9.8018938509134408</v>
      </c>
      <c r="U234" s="17"/>
      <c r="V234" s="17"/>
      <c r="W234" s="17"/>
      <c r="X234" s="70">
        <f t="shared" si="164"/>
        <v>2458217.3798730001</v>
      </c>
      <c r="Y234" s="17">
        <v>-10.9136121069492</v>
      </c>
      <c r="Z234" s="17">
        <v>-9.6915343746777491</v>
      </c>
      <c r="AA234" s="17">
        <v>-11.619515993687401</v>
      </c>
      <c r="AB234" s="17">
        <v>-10.6281839376164</v>
      </c>
      <c r="AC234" s="17">
        <v>-9.7530545520766996</v>
      </c>
      <c r="AD234" s="17">
        <v>-11.2528260361435</v>
      </c>
      <c r="AE234" s="17">
        <v>-9.4753621101201109</v>
      </c>
      <c r="AF234" s="17">
        <v>-9.4524810622363002</v>
      </c>
      <c r="AG234" s="17"/>
      <c r="AH234" s="17"/>
      <c r="AI234" s="18"/>
      <c r="AJ234" s="70">
        <f t="shared" si="182"/>
        <v>2458217.3798730001</v>
      </c>
      <c r="AK234" s="17">
        <v>-10.1232146897052</v>
      </c>
      <c r="AL234" s="17">
        <v>-9.6663784419896501</v>
      </c>
      <c r="AM234" s="17">
        <v>-11.2450518631249</v>
      </c>
      <c r="AN234" s="17">
        <v>-10.1000572899188</v>
      </c>
      <c r="AO234" s="17">
        <v>-9.6372096302123396</v>
      </c>
      <c r="AP234" s="17">
        <v>-11.0701855718824</v>
      </c>
      <c r="AQ234" s="17">
        <v>-9.1333977227427194</v>
      </c>
      <c r="AR234" s="17">
        <v>-9.0147317976851191</v>
      </c>
      <c r="AS234" s="17"/>
      <c r="AT234" s="17"/>
      <c r="AU234" s="18"/>
      <c r="AV234" s="72"/>
      <c r="AW234" s="72"/>
      <c r="AX234" s="100">
        <f t="shared" si="165"/>
        <v>26699.531330797152</v>
      </c>
      <c r="AY234" s="100">
        <f t="shared" si="166"/>
        <v>13011.749923442105</v>
      </c>
      <c r="AZ234" s="100">
        <f t="shared" si="167"/>
        <v>69251.959070004756</v>
      </c>
      <c r="BA234" s="100">
        <f t="shared" si="168"/>
        <v>24438.764561641387</v>
      </c>
      <c r="BB234" s="100">
        <f t="shared" si="169"/>
        <v>14734.127310050137</v>
      </c>
      <c r="BC234" s="100">
        <f t="shared" si="170"/>
        <v>53811.842262260572</v>
      </c>
      <c r="BD234" s="100">
        <f t="shared" si="171"/>
        <v>9216.1506965149874</v>
      </c>
      <c r="BE234" s="100">
        <f t="shared" si="172"/>
        <v>8436.3047671162622</v>
      </c>
      <c r="BF234" s="100" t="str">
        <f t="shared" si="173"/>
        <v/>
      </c>
      <c r="BG234" s="100" t="str">
        <f t="shared" si="174"/>
        <v/>
      </c>
      <c r="BH234" s="100" t="str">
        <f t="shared" si="175"/>
        <v/>
      </c>
      <c r="BI234" s="72"/>
      <c r="BJ234" s="72"/>
      <c r="BK234" s="72">
        <f t="shared" si="183"/>
        <v>-11.06625909514973</v>
      </c>
      <c r="BL234" s="72">
        <f t="shared" si="184"/>
        <v>-10.285839269649191</v>
      </c>
      <c r="BM234" s="72">
        <f t="shared" si="185"/>
        <v>-12.101080159188085</v>
      </c>
      <c r="BN234" s="72">
        <f t="shared" si="186"/>
        <v>-10.970198118735677</v>
      </c>
      <c r="BO234" s="72">
        <f t="shared" si="187"/>
        <v>-10.420811045128335</v>
      </c>
      <c r="BP234" s="72">
        <f t="shared" si="188"/>
        <v>-11.827194651210746</v>
      </c>
      <c r="BQ234" s="72">
        <f t="shared" si="189"/>
        <v>-9.9113739185967749</v>
      </c>
      <c r="BR234" s="72">
        <f t="shared" si="190"/>
        <v>-9.8153806513190656</v>
      </c>
      <c r="BS234" s="72" t="str">
        <f t="shared" si="191"/>
        <v/>
      </c>
      <c r="BT234" s="72" t="str">
        <f t="shared" si="192"/>
        <v/>
      </c>
      <c r="BU234" s="72" t="str">
        <f t="shared" si="193"/>
        <v/>
      </c>
      <c r="BV234" s="72"/>
      <c r="BW234" s="72"/>
      <c r="BX234" s="97">
        <f t="shared" si="194"/>
        <v>11.235080662213383</v>
      </c>
      <c r="BY234" s="97">
        <f t="shared" si="195"/>
        <v>3.3712715682891428E-2</v>
      </c>
      <c r="BZ234" s="97">
        <f t="shared" si="196"/>
        <v>11.224821064038354</v>
      </c>
      <c r="CA234" s="97">
        <f t="shared" si="197"/>
        <v>11.215939023585946</v>
      </c>
      <c r="CB234" s="97">
        <f t="shared" si="198"/>
        <v>11.259551949978604</v>
      </c>
      <c r="CC234" s="97">
        <f t="shared" si="199"/>
        <v>11.228935556061016</v>
      </c>
      <c r="CD234" s="97">
        <f t="shared" si="200"/>
        <v>11.193114823447045</v>
      </c>
      <c r="CE234" s="97">
        <f t="shared" si="201"/>
        <v>11.288121556169335</v>
      </c>
      <c r="CF234" s="97" t="str">
        <f t="shared" si="202"/>
        <v/>
      </c>
      <c r="CG234" s="97" t="str">
        <f t="shared" si="203"/>
        <v/>
      </c>
      <c r="CH234" s="97" t="str">
        <f t="shared" si="204"/>
        <v/>
      </c>
      <c r="CI234" s="72"/>
      <c r="CJ234" s="72"/>
      <c r="CK234" s="97">
        <f t="shared" si="205"/>
        <v>12.015500487713922</v>
      </c>
      <c r="CL234" s="97">
        <f t="shared" si="206"/>
        <v>3.3712715682891428E-2</v>
      </c>
      <c r="CM234" s="72">
        <f t="shared" si="207"/>
        <v>12.005240889538893</v>
      </c>
      <c r="CN234" s="72">
        <f t="shared" si="208"/>
        <v>11.996358849086485</v>
      </c>
      <c r="CO234" s="72">
        <f t="shared" si="209"/>
        <v>12.039971775479144</v>
      </c>
      <c r="CP234" s="72">
        <f t="shared" si="210"/>
        <v>12.009355381561555</v>
      </c>
      <c r="CQ234" s="72">
        <f t="shared" si="211"/>
        <v>11.973534648947584</v>
      </c>
      <c r="CR234" s="72">
        <f t="shared" si="212"/>
        <v>12.068541381669874</v>
      </c>
      <c r="CS234" s="72" t="str">
        <f t="shared" si="213"/>
        <v/>
      </c>
      <c r="CT234" s="72" t="str">
        <f t="shared" si="214"/>
        <v/>
      </c>
      <c r="CU234" s="72" t="str">
        <f t="shared" si="215"/>
        <v/>
      </c>
    </row>
    <row r="235" spans="1:99" x14ac:dyDescent="0.2">
      <c r="A235" s="74">
        <v>200</v>
      </c>
      <c r="B235" s="79">
        <f>IF(AND($B$3&lt;&gt;"",$C$3&lt;&gt;"",$B$4&lt;&gt;"",$C$4&lt;&gt;"",L235&lt;&gt;""),AirMass($B$3,$C$3,$B$4,$C$4,L235),"")</f>
        <v>1.1300038937572585</v>
      </c>
      <c r="C235" s="81">
        <f t="shared" si="176"/>
        <v>2458217.3803699999</v>
      </c>
      <c r="D235" s="93">
        <f t="shared" si="177"/>
        <v>11.232375278478569</v>
      </c>
      <c r="E235" s="97">
        <f t="shared" si="178"/>
        <v>3.3743910684364137E-2</v>
      </c>
      <c r="F235" s="97"/>
      <c r="G235" s="98">
        <f t="shared" si="179"/>
        <v>11.982790328768282</v>
      </c>
      <c r="H235" s="97">
        <f t="shared" si="180"/>
        <v>3.3743910684364137E-2</v>
      </c>
      <c r="I235" s="72"/>
      <c r="J235" s="99">
        <f t="shared" si="181"/>
        <v>6</v>
      </c>
      <c r="K235" s="72"/>
      <c r="L235" s="16">
        <v>2458217.3803699999</v>
      </c>
      <c r="M235" s="17">
        <v>-11.0964387422363</v>
      </c>
      <c r="N235" s="17">
        <v>-10.251508815512301</v>
      </c>
      <c r="O235" s="17">
        <v>-12.042366670003201</v>
      </c>
      <c r="P235" s="17">
        <v>-10.9871334762556</v>
      </c>
      <c r="Q235" s="17">
        <v>-10.3107580067753</v>
      </c>
      <c r="R235" s="17">
        <v>-11.7961592076022</v>
      </c>
      <c r="S235" s="17">
        <v>-9.9173746869581496</v>
      </c>
      <c r="T235" s="17">
        <v>-9.7320146109675907</v>
      </c>
      <c r="U235" s="17"/>
      <c r="V235" s="17"/>
      <c r="W235" s="17"/>
      <c r="X235" s="70">
        <f t="shared" si="164"/>
        <v>2458217.3803699999</v>
      </c>
      <c r="Y235" s="17">
        <v>-10.911606163494501</v>
      </c>
      <c r="Z235" s="17">
        <v>-9.6842548629610796</v>
      </c>
      <c r="AA235" s="17">
        <v>-11.668783642806901</v>
      </c>
      <c r="AB235" s="17">
        <v>-10.587472877903799</v>
      </c>
      <c r="AC235" s="17">
        <v>-9.8646776755271208</v>
      </c>
      <c r="AD235" s="17">
        <v>-11.266154384071699</v>
      </c>
      <c r="AE235" s="17">
        <v>-9.4690458820307306</v>
      </c>
      <c r="AF235" s="17">
        <v>-9.4503344326712995</v>
      </c>
      <c r="AG235" s="17"/>
      <c r="AH235" s="17"/>
      <c r="AI235" s="18"/>
      <c r="AJ235" s="70">
        <f t="shared" si="182"/>
        <v>2458217.3803699999</v>
      </c>
      <c r="AK235" s="17">
        <v>-10.1012851907424</v>
      </c>
      <c r="AL235" s="17">
        <v>-9.5323923228999305</v>
      </c>
      <c r="AM235" s="17">
        <v>-11.243878997661399</v>
      </c>
      <c r="AN235" s="17">
        <v>-10.2471735067025</v>
      </c>
      <c r="AO235" s="17">
        <v>-9.6855059179025993</v>
      </c>
      <c r="AP235" s="17">
        <v>-11.0746822066774</v>
      </c>
      <c r="AQ235" s="17">
        <v>-9.2345546538071304</v>
      </c>
      <c r="AR235" s="17">
        <v>-8.8021971937502297</v>
      </c>
      <c r="AS235" s="17"/>
      <c r="AT235" s="17"/>
      <c r="AU235" s="18"/>
      <c r="AV235" s="72"/>
      <c r="AW235" s="72"/>
      <c r="AX235" s="100">
        <f t="shared" si="165"/>
        <v>26394.512855259236</v>
      </c>
      <c r="AY235" s="100">
        <f t="shared" si="166"/>
        <v>13223.536881103995</v>
      </c>
      <c r="AZ235" s="100">
        <f t="shared" si="167"/>
        <v>66528.33340996936</v>
      </c>
      <c r="BA235" s="100">
        <f t="shared" si="168"/>
        <v>25468.618262826116</v>
      </c>
      <c r="BB235" s="100">
        <f t="shared" si="169"/>
        <v>13980.305214025067</v>
      </c>
      <c r="BC235" s="100">
        <f t="shared" si="170"/>
        <v>54619.137542346216</v>
      </c>
      <c r="BD235" s="100">
        <f t="shared" si="171"/>
        <v>9646.4442698240855</v>
      </c>
      <c r="BE235" s="100">
        <f t="shared" si="172"/>
        <v>7686.7329846432031</v>
      </c>
      <c r="BF235" s="100" t="str">
        <f t="shared" si="173"/>
        <v/>
      </c>
      <c r="BG235" s="100" t="str">
        <f t="shared" si="174"/>
        <v/>
      </c>
      <c r="BH235" s="100" t="str">
        <f t="shared" si="175"/>
        <v/>
      </c>
      <c r="BI235" s="72"/>
      <c r="BJ235" s="72"/>
      <c r="BK235" s="72">
        <f t="shared" si="183"/>
        <v>-11.053784127366866</v>
      </c>
      <c r="BL235" s="72">
        <f t="shared" si="184"/>
        <v>-10.303369077077154</v>
      </c>
      <c r="BM235" s="72">
        <f t="shared" si="185"/>
        <v>-12.057516610361718</v>
      </c>
      <c r="BN235" s="72">
        <f t="shared" si="186"/>
        <v>-11.015013460062384</v>
      </c>
      <c r="BO235" s="72">
        <f t="shared" si="187"/>
        <v>-10.363791632265206</v>
      </c>
      <c r="BP235" s="72">
        <f t="shared" si="188"/>
        <v>-11.843362095443142</v>
      </c>
      <c r="BQ235" s="72">
        <f t="shared" si="189"/>
        <v>-9.9609181490159671</v>
      </c>
      <c r="BR235" s="72">
        <f t="shared" si="190"/>
        <v>-9.7143544879241972</v>
      </c>
      <c r="BS235" s="72" t="str">
        <f t="shared" si="191"/>
        <v/>
      </c>
      <c r="BT235" s="72" t="str">
        <f t="shared" si="192"/>
        <v/>
      </c>
      <c r="BU235" s="72" t="str">
        <f t="shared" si="193"/>
        <v/>
      </c>
      <c r="BV235" s="72"/>
      <c r="BW235" s="72"/>
      <c r="BX235" s="97">
        <f t="shared" si="194"/>
        <v>11.232375278478569</v>
      </c>
      <c r="BY235" s="97">
        <f t="shared" si="195"/>
        <v>3.3743910684364137E-2</v>
      </c>
      <c r="BZ235" s="97">
        <f t="shared" si="196"/>
        <v>11.193732482994852</v>
      </c>
      <c r="CA235" s="97">
        <f t="shared" si="197"/>
        <v>11.273229332695518</v>
      </c>
      <c r="CB235" s="97">
        <f t="shared" si="198"/>
        <v>11.21500750489834</v>
      </c>
      <c r="CC235" s="97">
        <f t="shared" si="199"/>
        <v>11.257577968076276</v>
      </c>
      <c r="CD235" s="97">
        <f t="shared" si="200"/>
        <v>11.255134021649102</v>
      </c>
      <c r="CE235" s="97">
        <f t="shared" si="201"/>
        <v>11.199570360557331</v>
      </c>
      <c r="CF235" s="97" t="str">
        <f t="shared" si="202"/>
        <v/>
      </c>
      <c r="CG235" s="97" t="str">
        <f t="shared" si="203"/>
        <v/>
      </c>
      <c r="CH235" s="97" t="str">
        <f t="shared" si="204"/>
        <v/>
      </c>
      <c r="CI235" s="72"/>
      <c r="CJ235" s="72"/>
      <c r="CK235" s="97">
        <f t="shared" si="205"/>
        <v>11.982790328768282</v>
      </c>
      <c r="CL235" s="97">
        <f t="shared" si="206"/>
        <v>3.3743910684364137E-2</v>
      </c>
      <c r="CM235" s="72">
        <f t="shared" si="207"/>
        <v>11.944147533284564</v>
      </c>
      <c r="CN235" s="72">
        <f t="shared" si="208"/>
        <v>12.02364438298523</v>
      </c>
      <c r="CO235" s="72">
        <f t="shared" si="209"/>
        <v>11.965422555188052</v>
      </c>
      <c r="CP235" s="72">
        <f t="shared" si="210"/>
        <v>12.007993018365989</v>
      </c>
      <c r="CQ235" s="72">
        <f t="shared" si="211"/>
        <v>12.005549071938814</v>
      </c>
      <c r="CR235" s="72">
        <f t="shared" si="212"/>
        <v>11.949985410847043</v>
      </c>
      <c r="CS235" s="72" t="str">
        <f t="shared" si="213"/>
        <v/>
      </c>
      <c r="CT235" s="72" t="str">
        <f t="shared" si="214"/>
        <v/>
      </c>
      <c r="CU235" s="72" t="str">
        <f t="shared" si="215"/>
        <v/>
      </c>
    </row>
    <row r="236" spans="1:99" x14ac:dyDescent="0.2">
      <c r="A236" s="74">
        <v>201</v>
      </c>
      <c r="B236" s="79">
        <f>IF(AND($B$3&lt;&gt;"",$C$3&lt;&gt;"",$B$4&lt;&gt;"",$C$4&lt;&gt;"",L236&lt;&gt;""),AirMass($B$3,$C$3,$B$4,$C$4,L236),"")</f>
        <v>1.1311926243701877</v>
      </c>
      <c r="C236" s="81">
        <f t="shared" si="176"/>
        <v>2458217.380868</v>
      </c>
      <c r="D236" s="93">
        <f t="shared" si="177"/>
        <v>11.231102595399086</v>
      </c>
      <c r="E236" s="97">
        <f t="shared" si="178"/>
        <v>2.552763124191126E-2</v>
      </c>
      <c r="F236" s="97"/>
      <c r="G236" s="98">
        <f t="shared" si="179"/>
        <v>11.954479787744576</v>
      </c>
      <c r="H236" s="97">
        <f t="shared" si="180"/>
        <v>2.5527631241911257E-2</v>
      </c>
      <c r="I236" s="72"/>
      <c r="J236" s="99">
        <f t="shared" si="181"/>
        <v>6</v>
      </c>
      <c r="K236" s="72"/>
      <c r="L236" s="16">
        <v>2458217.380868</v>
      </c>
      <c r="M236" s="17">
        <v>-11.102213696157101</v>
      </c>
      <c r="N236" s="17">
        <v>-10.249705619670801</v>
      </c>
      <c r="O236" s="17">
        <v>-12.066142860401101</v>
      </c>
      <c r="P236" s="17">
        <v>-10.9472865106047</v>
      </c>
      <c r="Q236" s="17">
        <v>-10.339409939980101</v>
      </c>
      <c r="R236" s="17">
        <v>-11.7853124632513</v>
      </c>
      <c r="S236" s="17">
        <v>-9.8700430979378595</v>
      </c>
      <c r="T236" s="17">
        <v>-9.7826270179818096</v>
      </c>
      <c r="U236" s="17"/>
      <c r="V236" s="17"/>
      <c r="W236" s="17"/>
      <c r="X236" s="70">
        <f t="shared" si="164"/>
        <v>2458217.380868</v>
      </c>
      <c r="Y236" s="17">
        <v>-10.959783288730099</v>
      </c>
      <c r="Z236" s="17">
        <v>-9.5979562778444691</v>
      </c>
      <c r="AA236" s="17">
        <v>-11.6775778436736</v>
      </c>
      <c r="AB236" s="17">
        <v>-10.5880495097663</v>
      </c>
      <c r="AC236" s="17">
        <v>-9.7525706863658108</v>
      </c>
      <c r="AD236" s="17">
        <v>-11.2779029096203</v>
      </c>
      <c r="AE236" s="17">
        <v>-9.3190537404381999</v>
      </c>
      <c r="AF236" s="17">
        <v>-9.4541788450879096</v>
      </c>
      <c r="AG236" s="17"/>
      <c r="AH236" s="17"/>
      <c r="AI236" s="18"/>
      <c r="AJ236" s="70">
        <f t="shared" si="182"/>
        <v>2458217.380868</v>
      </c>
      <c r="AK236" s="17">
        <v>-10.1068783677187</v>
      </c>
      <c r="AL236" s="17">
        <v>-9.6390497080614992</v>
      </c>
      <c r="AM236" s="17">
        <v>-11.242623099029201</v>
      </c>
      <c r="AN236" s="17">
        <v>-10.087197059264099</v>
      </c>
      <c r="AO236" s="17">
        <v>-9.6757272131927099</v>
      </c>
      <c r="AP236" s="17">
        <v>-11.044234593865101</v>
      </c>
      <c r="AQ236" s="17">
        <v>-9.0357920953491497</v>
      </c>
      <c r="AR236" s="17">
        <v>-8.8654309207923596</v>
      </c>
      <c r="AS236" s="17"/>
      <c r="AT236" s="17"/>
      <c r="AU236" s="18"/>
      <c r="AV236" s="72"/>
      <c r="AW236" s="72"/>
      <c r="AX236" s="100">
        <f t="shared" si="165"/>
        <v>26349.846915866579</v>
      </c>
      <c r="AY236" s="100">
        <f t="shared" si="166"/>
        <v>13534.032639084206</v>
      </c>
      <c r="AZ236" s="100">
        <f t="shared" si="167"/>
        <v>67893.68584211402</v>
      </c>
      <c r="BA236" s="100">
        <f t="shared" si="168"/>
        <v>24014.629402469167</v>
      </c>
      <c r="BB236" s="100">
        <f t="shared" si="169"/>
        <v>14487.234485453</v>
      </c>
      <c r="BC236" s="100">
        <f t="shared" si="170"/>
        <v>53788.461067025492</v>
      </c>
      <c r="BD236" s="100">
        <f t="shared" si="171"/>
        <v>9140.9176370549667</v>
      </c>
      <c r="BE236" s="100">
        <f t="shared" si="172"/>
        <v>8119.7961813192596</v>
      </c>
      <c r="BF236" s="100" t="str">
        <f t="shared" si="173"/>
        <v/>
      </c>
      <c r="BG236" s="100" t="str">
        <f t="shared" si="174"/>
        <v/>
      </c>
      <c r="BH236" s="100" t="str">
        <f t="shared" si="175"/>
        <v/>
      </c>
      <c r="BI236" s="72"/>
      <c r="BJ236" s="72"/>
      <c r="BK236" s="72">
        <f t="shared" si="183"/>
        <v>-11.051945241111685</v>
      </c>
      <c r="BL236" s="72">
        <f t="shared" si="184"/>
        <v>-10.328568048766193</v>
      </c>
      <c r="BM236" s="72">
        <f t="shared" si="185"/>
        <v>-12.079573466207984</v>
      </c>
      <c r="BN236" s="72">
        <f t="shared" si="186"/>
        <v>-10.951189722315181</v>
      </c>
      <c r="BO236" s="72">
        <f t="shared" si="187"/>
        <v>-10.402463723799398</v>
      </c>
      <c r="BP236" s="72">
        <f t="shared" si="188"/>
        <v>-11.826722797325742</v>
      </c>
      <c r="BQ236" s="72">
        <f t="shared" si="189"/>
        <v>-9.9024744895274601</v>
      </c>
      <c r="BR236" s="72">
        <f t="shared" si="190"/>
        <v>-9.7738628198888673</v>
      </c>
      <c r="BS236" s="72" t="str">
        <f t="shared" si="191"/>
        <v/>
      </c>
      <c r="BT236" s="72" t="str">
        <f t="shared" si="192"/>
        <v/>
      </c>
      <c r="BU236" s="72" t="str">
        <f t="shared" si="193"/>
        <v/>
      </c>
      <c r="BV236" s="72"/>
      <c r="BW236" s="72"/>
      <c r="BX236" s="97">
        <f t="shared" si="194"/>
        <v>11.231102595399086</v>
      </c>
      <c r="BY236" s="97">
        <f t="shared" si="195"/>
        <v>2.552763124191126E-2</v>
      </c>
      <c r="BZ236" s="97">
        <f t="shared" si="196"/>
        <v>11.217628225096298</v>
      </c>
      <c r="CA236" s="97">
        <f t="shared" si="197"/>
        <v>11.211244481203495</v>
      </c>
      <c r="CB236" s="97">
        <f t="shared" si="198"/>
        <v>11.255518482687712</v>
      </c>
      <c r="CC236" s="97">
        <f t="shared" si="199"/>
        <v>11.242777556214056</v>
      </c>
      <c r="CD236" s="97">
        <f t="shared" si="200"/>
        <v>11.198529248415776</v>
      </c>
      <c r="CE236" s="97">
        <f t="shared" si="201"/>
        <v>11.260917578777182</v>
      </c>
      <c r="CF236" s="97" t="str">
        <f t="shared" si="202"/>
        <v/>
      </c>
      <c r="CG236" s="97" t="str">
        <f t="shared" si="203"/>
        <v/>
      </c>
      <c r="CH236" s="97" t="str">
        <f t="shared" si="204"/>
        <v/>
      </c>
      <c r="CI236" s="72"/>
      <c r="CJ236" s="72"/>
      <c r="CK236" s="97">
        <f t="shared" si="205"/>
        <v>11.954479787744576</v>
      </c>
      <c r="CL236" s="97">
        <f t="shared" si="206"/>
        <v>2.5527631241911257E-2</v>
      </c>
      <c r="CM236" s="72">
        <f t="shared" si="207"/>
        <v>11.94100541744179</v>
      </c>
      <c r="CN236" s="72">
        <f t="shared" si="208"/>
        <v>11.934621673548987</v>
      </c>
      <c r="CO236" s="72">
        <f t="shared" si="209"/>
        <v>11.978895675033204</v>
      </c>
      <c r="CP236" s="72">
        <f t="shared" si="210"/>
        <v>11.966154748559548</v>
      </c>
      <c r="CQ236" s="72">
        <f t="shared" si="211"/>
        <v>11.921906440761267</v>
      </c>
      <c r="CR236" s="72">
        <f t="shared" si="212"/>
        <v>11.984294771122673</v>
      </c>
      <c r="CS236" s="72" t="str">
        <f t="shared" si="213"/>
        <v/>
      </c>
      <c r="CT236" s="72" t="str">
        <f t="shared" si="214"/>
        <v/>
      </c>
      <c r="CU236" s="72" t="str">
        <f t="shared" si="215"/>
        <v/>
      </c>
    </row>
    <row r="237" spans="1:99" x14ac:dyDescent="0.2">
      <c r="A237" s="74">
        <v>202</v>
      </c>
      <c r="B237" s="79">
        <f>IF(AND($B$3&lt;&gt;"",$C$3&lt;&gt;"",$B$4&lt;&gt;"",$C$4&lt;&gt;"",L237&lt;&gt;""),AirMass($B$3,$C$3,$B$4,$C$4,L237),"")</f>
        <v>1.1323882263274132</v>
      </c>
      <c r="C237" s="81">
        <f t="shared" si="176"/>
        <v>2458217.381366</v>
      </c>
      <c r="D237" s="93">
        <f t="shared" si="177"/>
        <v>11.19841260849018</v>
      </c>
      <c r="E237" s="97">
        <f t="shared" si="178"/>
        <v>1.8482947914695468E-2</v>
      </c>
      <c r="F237" s="97"/>
      <c r="G237" s="98">
        <f t="shared" si="179"/>
        <v>11.959551381273565</v>
      </c>
      <c r="H237" s="97">
        <f t="shared" si="180"/>
        <v>1.8482947914695468E-2</v>
      </c>
      <c r="I237" s="72"/>
      <c r="J237" s="99">
        <f t="shared" si="181"/>
        <v>6</v>
      </c>
      <c r="K237" s="72"/>
      <c r="L237" s="16">
        <v>2458217.381366</v>
      </c>
      <c r="M237" s="17">
        <v>-11.1129556594497</v>
      </c>
      <c r="N237" s="17">
        <v>-10.2348322344903</v>
      </c>
      <c r="O237" s="17">
        <v>-12.075691191403401</v>
      </c>
      <c r="P237" s="17">
        <v>-10.9654431337035</v>
      </c>
      <c r="Q237" s="17">
        <v>-10.3313572959628</v>
      </c>
      <c r="R237" s="17">
        <v>-11.7786545943509</v>
      </c>
      <c r="S237" s="17">
        <v>-9.8626552005113304</v>
      </c>
      <c r="T237" s="17">
        <v>-9.7304282654651395</v>
      </c>
      <c r="U237" s="17"/>
      <c r="V237" s="17"/>
      <c r="W237" s="17"/>
      <c r="X237" s="70">
        <f t="shared" si="164"/>
        <v>2458217.381366</v>
      </c>
      <c r="Y237" s="17">
        <v>-10.8708760972706</v>
      </c>
      <c r="Z237" s="17">
        <v>-9.6116810004136592</v>
      </c>
      <c r="AA237" s="17">
        <v>-11.699701906523</v>
      </c>
      <c r="AB237" s="17">
        <v>-10.6002393252034</v>
      </c>
      <c r="AC237" s="17">
        <v>-9.7787890557528794</v>
      </c>
      <c r="AD237" s="17">
        <v>-11.2827133797302</v>
      </c>
      <c r="AE237" s="17">
        <v>-9.4167563399908101</v>
      </c>
      <c r="AF237" s="17">
        <v>-9.4052500396830805</v>
      </c>
      <c r="AG237" s="17"/>
      <c r="AH237" s="17"/>
      <c r="AI237" s="18"/>
      <c r="AJ237" s="70">
        <f t="shared" si="182"/>
        <v>2458217.381366</v>
      </c>
      <c r="AK237" s="17">
        <v>-10.1346232863892</v>
      </c>
      <c r="AL237" s="17">
        <v>-9.6831633568204705</v>
      </c>
      <c r="AM237" s="17">
        <v>-11.246348669700501</v>
      </c>
      <c r="AN237" s="17">
        <v>-10.1903803763059</v>
      </c>
      <c r="AO237" s="17">
        <v>-9.6688453554430502</v>
      </c>
      <c r="AP237" s="17">
        <v>-11.0454144623922</v>
      </c>
      <c r="AQ237" s="17">
        <v>-9.1317549112271994</v>
      </c>
      <c r="AR237" s="17">
        <v>-8.9649234710913497</v>
      </c>
      <c r="AS237" s="17"/>
      <c r="AT237" s="17"/>
      <c r="AU237" s="18"/>
      <c r="AV237" s="72"/>
      <c r="AW237" s="72"/>
      <c r="AX237" s="100">
        <f t="shared" si="165"/>
        <v>27096.258816845555</v>
      </c>
      <c r="AY237" s="100">
        <f t="shared" si="166"/>
        <v>13441.688377789749</v>
      </c>
      <c r="AZ237" s="100">
        <f t="shared" si="167"/>
        <v>68328.601689369854</v>
      </c>
      <c r="BA237" s="100">
        <f t="shared" si="168"/>
        <v>24729.680001976129</v>
      </c>
      <c r="BB237" s="100">
        <f t="shared" si="169"/>
        <v>14332.230769886974</v>
      </c>
      <c r="BC237" s="100">
        <f t="shared" si="170"/>
        <v>53452.436539060327</v>
      </c>
      <c r="BD237" s="100">
        <f t="shared" si="171"/>
        <v>9103.7465865989925</v>
      </c>
      <c r="BE237" s="100">
        <f t="shared" si="172"/>
        <v>7898.1206391048363</v>
      </c>
      <c r="BF237" s="100" t="str">
        <f t="shared" si="173"/>
        <v/>
      </c>
      <c r="BG237" s="100" t="str">
        <f t="shared" si="174"/>
        <v/>
      </c>
      <c r="BH237" s="100" t="str">
        <f t="shared" si="175"/>
        <v/>
      </c>
      <c r="BI237" s="72"/>
      <c r="BJ237" s="72"/>
      <c r="BK237" s="72">
        <f t="shared" si="183"/>
        <v>-11.082273329827984</v>
      </c>
      <c r="BL237" s="72">
        <f t="shared" si="184"/>
        <v>-10.3211345570446</v>
      </c>
      <c r="BM237" s="72">
        <f t="shared" si="185"/>
        <v>-12.086506332986124</v>
      </c>
      <c r="BN237" s="72">
        <f t="shared" si="186"/>
        <v>-10.983046241744818</v>
      </c>
      <c r="BO237" s="72">
        <f t="shared" si="187"/>
        <v>-10.390784480817523</v>
      </c>
      <c r="BP237" s="72">
        <f t="shared" si="188"/>
        <v>-11.819918766441548</v>
      </c>
      <c r="BQ237" s="72">
        <f t="shared" si="189"/>
        <v>-9.8980504003149203</v>
      </c>
      <c r="BR237" s="72">
        <f t="shared" si="190"/>
        <v>-9.7438094076040596</v>
      </c>
      <c r="BS237" s="72" t="str">
        <f t="shared" si="191"/>
        <v/>
      </c>
      <c r="BT237" s="72" t="str">
        <f t="shared" si="192"/>
        <v/>
      </c>
      <c r="BU237" s="72" t="str">
        <f t="shared" si="193"/>
        <v/>
      </c>
      <c r="BV237" s="72"/>
      <c r="BW237" s="72"/>
      <c r="BX237" s="97">
        <f t="shared" si="194"/>
        <v>11.19841260849018</v>
      </c>
      <c r="BY237" s="97">
        <f t="shared" si="195"/>
        <v>1.8482947914695468E-2</v>
      </c>
      <c r="BZ237" s="97">
        <f t="shared" si="196"/>
        <v>11.194233003158139</v>
      </c>
      <c r="CA237" s="97">
        <f t="shared" si="197"/>
        <v>11.212772911916833</v>
      </c>
      <c r="CB237" s="97">
        <f t="shared" si="198"/>
        <v>11.213511150989538</v>
      </c>
      <c r="CC237" s="97">
        <f t="shared" si="199"/>
        <v>11.205645436613564</v>
      </c>
      <c r="CD237" s="97">
        <f t="shared" si="200"/>
        <v>11.163777070486937</v>
      </c>
      <c r="CE237" s="97">
        <f t="shared" si="201"/>
        <v>11.200536077776075</v>
      </c>
      <c r="CF237" s="97" t="str">
        <f t="shared" si="202"/>
        <v/>
      </c>
      <c r="CG237" s="97" t="str">
        <f t="shared" si="203"/>
        <v/>
      </c>
      <c r="CH237" s="97" t="str">
        <f t="shared" si="204"/>
        <v/>
      </c>
      <c r="CI237" s="72"/>
      <c r="CJ237" s="72"/>
      <c r="CK237" s="97">
        <f t="shared" si="205"/>
        <v>11.959551381273565</v>
      </c>
      <c r="CL237" s="97">
        <f t="shared" si="206"/>
        <v>1.8482947914695468E-2</v>
      </c>
      <c r="CM237" s="72">
        <f t="shared" si="207"/>
        <v>11.955371775941524</v>
      </c>
      <c r="CN237" s="72">
        <f t="shared" si="208"/>
        <v>11.973911684700218</v>
      </c>
      <c r="CO237" s="72">
        <f t="shared" si="209"/>
        <v>11.974649923772922</v>
      </c>
      <c r="CP237" s="72">
        <f t="shared" si="210"/>
        <v>11.966784209396948</v>
      </c>
      <c r="CQ237" s="72">
        <f t="shared" si="211"/>
        <v>11.924915843270322</v>
      </c>
      <c r="CR237" s="72">
        <f t="shared" si="212"/>
        <v>11.96167485055946</v>
      </c>
      <c r="CS237" s="72" t="str">
        <f t="shared" si="213"/>
        <v/>
      </c>
      <c r="CT237" s="72" t="str">
        <f t="shared" si="214"/>
        <v/>
      </c>
      <c r="CU237" s="72" t="str">
        <f t="shared" si="215"/>
        <v/>
      </c>
    </row>
    <row r="238" spans="1:99" x14ac:dyDescent="0.2">
      <c r="A238" s="74">
        <v>203</v>
      </c>
      <c r="B238" s="79">
        <f>IF(AND($B$3&lt;&gt;"",$C$3&lt;&gt;"",$B$4&lt;&gt;"",$C$4&lt;&gt;"",L238&lt;&gt;""),AirMass($B$3,$C$3,$B$4,$C$4,L238),"")</f>
        <v>1.1537578273209055</v>
      </c>
      <c r="C238" s="81">
        <f t="shared" si="176"/>
        <v>2458217.3898149999</v>
      </c>
      <c r="D238" s="93">
        <f t="shared" si="177"/>
        <v>11.349039551615098</v>
      </c>
      <c r="E238" s="97">
        <f t="shared" si="178"/>
        <v>3.202220963341576E-2</v>
      </c>
      <c r="F238" s="97"/>
      <c r="G238" s="98">
        <f t="shared" si="179"/>
        <v>12.03122862339017</v>
      </c>
      <c r="H238" s="97">
        <f t="shared" si="180"/>
        <v>3.202220963341576E-2</v>
      </c>
      <c r="I238" s="72"/>
      <c r="J238" s="99">
        <f t="shared" si="181"/>
        <v>6</v>
      </c>
      <c r="K238" s="72"/>
      <c r="L238" s="16">
        <v>2458217.3898149999</v>
      </c>
      <c r="M238" s="17">
        <v>-10.989051098431</v>
      </c>
      <c r="N238" s="17">
        <v>-10.1890154150935</v>
      </c>
      <c r="O238" s="17">
        <v>-12.054905005567999</v>
      </c>
      <c r="P238" s="17">
        <v>-10.9506389602028</v>
      </c>
      <c r="Q238" s="17">
        <v>-10.368392715755199</v>
      </c>
      <c r="R238" s="17">
        <v>-11.7711212447044</v>
      </c>
      <c r="S238" s="17">
        <v>-9.9397317097075302</v>
      </c>
      <c r="T238" s="17">
        <v>-9.8057776180691292</v>
      </c>
      <c r="U238" s="17"/>
      <c r="V238" s="17"/>
      <c r="W238" s="17"/>
      <c r="X238" s="70">
        <f t="shared" si="164"/>
        <v>2458217.3898149999</v>
      </c>
      <c r="Y238" s="17">
        <v>-10.8148667041068</v>
      </c>
      <c r="Z238" s="17">
        <v>-9.6406145741050899</v>
      </c>
      <c r="AA238" s="17">
        <v>-11.661112904242801</v>
      </c>
      <c r="AB238" s="17">
        <v>-10.587046000776599</v>
      </c>
      <c r="AC238" s="17">
        <v>-9.8001956198560194</v>
      </c>
      <c r="AD238" s="17">
        <v>-11.212844601844299</v>
      </c>
      <c r="AE238" s="17">
        <v>-9.4157828422471503</v>
      </c>
      <c r="AF238" s="17">
        <v>-9.5098155389793106</v>
      </c>
      <c r="AG238" s="17"/>
      <c r="AH238" s="17"/>
      <c r="AI238" s="18"/>
      <c r="AJ238" s="70">
        <f t="shared" si="182"/>
        <v>2458217.3898149999</v>
      </c>
      <c r="AK238" s="17">
        <v>-10.0527834342617</v>
      </c>
      <c r="AL238" s="17">
        <v>-9.6549452518034595</v>
      </c>
      <c r="AM238" s="17">
        <v>-11.2163868091765</v>
      </c>
      <c r="AN238" s="17">
        <v>-10.176277266973299</v>
      </c>
      <c r="AO238" s="17">
        <v>-9.6239267581425505</v>
      </c>
      <c r="AP238" s="17">
        <v>-11.0235373458457</v>
      </c>
      <c r="AQ238" s="17">
        <v>-9.1981005546553494</v>
      </c>
      <c r="AR238" s="17">
        <v>-8.9188555631230795</v>
      </c>
      <c r="AS238" s="17"/>
      <c r="AT238" s="17"/>
      <c r="AU238" s="18"/>
      <c r="AV238" s="72"/>
      <c r="AW238" s="72"/>
      <c r="AX238" s="100">
        <f t="shared" si="165"/>
        <v>24047.294992461815</v>
      </c>
      <c r="AY238" s="100">
        <f t="shared" si="166"/>
        <v>12828.934927934317</v>
      </c>
      <c r="AZ238" s="100">
        <f t="shared" si="167"/>
        <v>67100.762144550317</v>
      </c>
      <c r="BA238" s="100">
        <f t="shared" si="168"/>
        <v>24392.161499189177</v>
      </c>
      <c r="BB238" s="100">
        <f t="shared" si="169"/>
        <v>14673.837758974913</v>
      </c>
      <c r="BC238" s="100">
        <f t="shared" si="170"/>
        <v>53332.198602174067</v>
      </c>
      <c r="BD238" s="100">
        <f t="shared" si="171"/>
        <v>9844.8897483763285</v>
      </c>
      <c r="BE238" s="100">
        <f t="shared" si="172"/>
        <v>8290.3050735956131</v>
      </c>
      <c r="BF238" s="100" t="str">
        <f t="shared" si="173"/>
        <v/>
      </c>
      <c r="BG238" s="100" t="str">
        <f t="shared" si="174"/>
        <v/>
      </c>
      <c r="BH238" s="100" t="str">
        <f t="shared" si="175"/>
        <v/>
      </c>
      <c r="BI238" s="72"/>
      <c r="BJ238" s="72"/>
      <c r="BK238" s="72">
        <f t="shared" si="183"/>
        <v>-10.952665577458824</v>
      </c>
      <c r="BL238" s="72">
        <f t="shared" si="184"/>
        <v>-10.270476505683749</v>
      </c>
      <c r="BM238" s="72">
        <f t="shared" si="185"/>
        <v>-12.066818632512376</v>
      </c>
      <c r="BN238" s="72">
        <f t="shared" si="186"/>
        <v>-10.968125717018115</v>
      </c>
      <c r="BO238" s="72">
        <f t="shared" si="187"/>
        <v>-10.416359282490294</v>
      </c>
      <c r="BP238" s="72">
        <f t="shared" si="188"/>
        <v>-11.817473719244241</v>
      </c>
      <c r="BQ238" s="72">
        <f t="shared" si="189"/>
        <v>-9.983027142236665</v>
      </c>
      <c r="BR238" s="72">
        <f t="shared" si="190"/>
        <v>-9.7964262809418319</v>
      </c>
      <c r="BS238" s="72" t="str">
        <f t="shared" si="191"/>
        <v/>
      </c>
      <c r="BT238" s="72" t="str">
        <f t="shared" si="192"/>
        <v/>
      </c>
      <c r="BU238" s="72" t="str">
        <f t="shared" si="193"/>
        <v/>
      </c>
      <c r="BV238" s="72"/>
      <c r="BW238" s="72"/>
      <c r="BX238" s="97">
        <f t="shared" si="194"/>
        <v>11.349039551615098</v>
      </c>
      <c r="BY238" s="97">
        <f t="shared" si="195"/>
        <v>3.202220963341576E-2</v>
      </c>
      <c r="BZ238" s="97">
        <f t="shared" si="196"/>
        <v>11.304153055053552</v>
      </c>
      <c r="CA238" s="97">
        <f t="shared" si="197"/>
        <v>11.327460139559291</v>
      </c>
      <c r="CB238" s="97">
        <f t="shared" si="198"/>
        <v>11.36869370503147</v>
      </c>
      <c r="CC238" s="97">
        <f t="shared" si="199"/>
        <v>11.332808141785417</v>
      </c>
      <c r="CD238" s="97">
        <f t="shared" si="200"/>
        <v>11.378361564777842</v>
      </c>
      <c r="CE238" s="97">
        <f t="shared" si="201"/>
        <v>11.382760703483008</v>
      </c>
      <c r="CF238" s="97" t="str">
        <f t="shared" si="202"/>
        <v/>
      </c>
      <c r="CG238" s="97" t="str">
        <f t="shared" si="203"/>
        <v/>
      </c>
      <c r="CH238" s="97" t="str">
        <f t="shared" si="204"/>
        <v/>
      </c>
      <c r="CI238" s="72"/>
      <c r="CJ238" s="72"/>
      <c r="CK238" s="97">
        <f t="shared" si="205"/>
        <v>12.03122862339017</v>
      </c>
      <c r="CL238" s="97">
        <f t="shared" si="206"/>
        <v>3.202220963341576E-2</v>
      </c>
      <c r="CM238" s="72">
        <f t="shared" si="207"/>
        <v>11.986342126828626</v>
      </c>
      <c r="CN238" s="72">
        <f t="shared" si="208"/>
        <v>12.009649211334365</v>
      </c>
      <c r="CO238" s="72">
        <f t="shared" si="209"/>
        <v>12.050882776806544</v>
      </c>
      <c r="CP238" s="72">
        <f t="shared" si="210"/>
        <v>12.014997213560491</v>
      </c>
      <c r="CQ238" s="72">
        <f t="shared" si="211"/>
        <v>12.060550636552916</v>
      </c>
      <c r="CR238" s="72">
        <f t="shared" si="212"/>
        <v>12.064949775258082</v>
      </c>
      <c r="CS238" s="72" t="str">
        <f t="shared" si="213"/>
        <v/>
      </c>
      <c r="CT238" s="72" t="str">
        <f t="shared" si="214"/>
        <v/>
      </c>
      <c r="CU238" s="72" t="str">
        <f t="shared" si="215"/>
        <v/>
      </c>
    </row>
    <row r="239" spans="1:99" x14ac:dyDescent="0.2">
      <c r="A239" s="74">
        <v>204</v>
      </c>
      <c r="B239" s="79">
        <f>IF(AND($B$3&lt;&gt;"",$C$3&lt;&gt;"",$B$4&lt;&gt;"",$C$4&lt;&gt;"",L239&lt;&gt;""),AirMass($B$3,$C$3,$B$4,$C$4,L239),"")</f>
        <v>1.1550811824451546</v>
      </c>
      <c r="C239" s="81">
        <f t="shared" si="176"/>
        <v>2458217.3903120002</v>
      </c>
      <c r="D239" s="93">
        <f t="shared" si="177"/>
        <v>11.332044420057457</v>
      </c>
      <c r="E239" s="97">
        <f t="shared" si="178"/>
        <v>1.0909075570445822E-2</v>
      </c>
      <c r="F239" s="97"/>
      <c r="G239" s="98">
        <f t="shared" si="179"/>
        <v>12.012681319495371</v>
      </c>
      <c r="H239" s="97">
        <f t="shared" si="180"/>
        <v>1.0909075570445822E-2</v>
      </c>
      <c r="I239" s="72"/>
      <c r="J239" s="99">
        <f t="shared" si="181"/>
        <v>6</v>
      </c>
      <c r="K239" s="72"/>
      <c r="L239" s="16">
        <v>2458217.3903120002</v>
      </c>
      <c r="M239" s="17">
        <v>-10.9863166877476</v>
      </c>
      <c r="N239" s="17">
        <v>-10.214521924555701</v>
      </c>
      <c r="O239" s="17">
        <v>-12.074472395352601</v>
      </c>
      <c r="P239" s="17">
        <v>-10.9476539033975</v>
      </c>
      <c r="Q239" s="17">
        <v>-10.2982107450153</v>
      </c>
      <c r="R239" s="17">
        <v>-11.7703677255132</v>
      </c>
      <c r="S239" s="17">
        <v>-9.8882871422833603</v>
      </c>
      <c r="T239" s="17">
        <v>-9.7588176106750506</v>
      </c>
      <c r="U239" s="17"/>
      <c r="V239" s="17"/>
      <c r="W239" s="17"/>
      <c r="X239" s="70">
        <f t="shared" si="164"/>
        <v>2458217.3903120002</v>
      </c>
      <c r="Y239" s="17">
        <v>-10.7770953605411</v>
      </c>
      <c r="Z239" s="17">
        <v>-9.6824805869994499</v>
      </c>
      <c r="AA239" s="17">
        <v>-11.658034469276201</v>
      </c>
      <c r="AB239" s="17">
        <v>-10.5699606077828</v>
      </c>
      <c r="AC239" s="17">
        <v>-9.6996192589196593</v>
      </c>
      <c r="AD239" s="17">
        <v>-11.20548735165</v>
      </c>
      <c r="AE239" s="17">
        <v>-9.4509931476088092</v>
      </c>
      <c r="AF239" s="17">
        <v>-9.4315801001969906</v>
      </c>
      <c r="AG239" s="17"/>
      <c r="AH239" s="17"/>
      <c r="AI239" s="18"/>
      <c r="AJ239" s="70">
        <f t="shared" si="182"/>
        <v>2458217.3903120002</v>
      </c>
      <c r="AK239" s="17">
        <v>-9.9977433696660594</v>
      </c>
      <c r="AL239" s="17">
        <v>-9.5310488379849403</v>
      </c>
      <c r="AM239" s="17">
        <v>-11.1873319938157</v>
      </c>
      <c r="AN239" s="17">
        <v>-10.1135627498247</v>
      </c>
      <c r="AO239" s="17">
        <v>-9.6525596976070194</v>
      </c>
      <c r="AP239" s="17">
        <v>-11.041382394938299</v>
      </c>
      <c r="AQ239" s="17">
        <v>-9.2933091129857797</v>
      </c>
      <c r="AR239" s="17">
        <v>-8.8491003577387204</v>
      </c>
      <c r="AS239" s="17"/>
      <c r="AT239" s="17"/>
      <c r="AU239" s="18"/>
      <c r="AV239" s="72"/>
      <c r="AW239" s="72"/>
      <c r="AX239" s="100">
        <f t="shared" si="165"/>
        <v>23960.902752907958</v>
      </c>
      <c r="AY239" s="100">
        <f t="shared" si="166"/>
        <v>12801.133205452275</v>
      </c>
      <c r="AZ239" s="100">
        <f t="shared" si="167"/>
        <v>68071.340501970291</v>
      </c>
      <c r="BA239" s="100">
        <f t="shared" si="168"/>
        <v>24165.693717701834</v>
      </c>
      <c r="BB239" s="100">
        <f t="shared" si="169"/>
        <v>14003.027986595462</v>
      </c>
      <c r="BC239" s="100">
        <f t="shared" si="170"/>
        <v>53475.788083915555</v>
      </c>
      <c r="BD239" s="100">
        <f t="shared" si="171"/>
        <v>9510.693458708558</v>
      </c>
      <c r="BE239" s="100">
        <f t="shared" si="172"/>
        <v>7950.0665296630677</v>
      </c>
      <c r="BF239" s="100" t="str">
        <f t="shared" si="173"/>
        <v/>
      </c>
      <c r="BG239" s="100" t="str">
        <f t="shared" si="174"/>
        <v/>
      </c>
      <c r="BH239" s="100" t="str">
        <f t="shared" si="175"/>
        <v/>
      </c>
      <c r="BI239" s="72"/>
      <c r="BJ239" s="72"/>
      <c r="BK239" s="72">
        <f t="shared" si="183"/>
        <v>-10.948757941348768</v>
      </c>
      <c r="BL239" s="72">
        <f t="shared" si="184"/>
        <v>-10.268121041910856</v>
      </c>
      <c r="BM239" s="72">
        <f t="shared" si="185"/>
        <v>-12.082410757695438</v>
      </c>
      <c r="BN239" s="72">
        <f t="shared" si="186"/>
        <v>-10.957998167055292</v>
      </c>
      <c r="BO239" s="72">
        <f t="shared" si="187"/>
        <v>-10.365554891995393</v>
      </c>
      <c r="BP239" s="72">
        <f t="shared" si="188"/>
        <v>-11.820392983949205</v>
      </c>
      <c r="BQ239" s="72">
        <f t="shared" si="189"/>
        <v>-9.9455304601434218</v>
      </c>
      <c r="BR239" s="72">
        <f t="shared" si="190"/>
        <v>-9.7509269075986147</v>
      </c>
      <c r="BS239" s="72" t="str">
        <f t="shared" si="191"/>
        <v/>
      </c>
      <c r="BT239" s="72" t="str">
        <f t="shared" si="192"/>
        <v/>
      </c>
      <c r="BU239" s="72" t="str">
        <f t="shared" si="193"/>
        <v/>
      </c>
      <c r="BV239" s="72"/>
      <c r="BW239" s="72"/>
      <c r="BX239" s="97">
        <f t="shared" si="194"/>
        <v>11.332044420057457</v>
      </c>
      <c r="BY239" s="97">
        <f t="shared" si="195"/>
        <v>1.0909075570445822E-2</v>
      </c>
      <c r="BZ239" s="97">
        <f t="shared" si="196"/>
        <v>11.323652816346669</v>
      </c>
      <c r="CA239" s="97">
        <f t="shared" si="197"/>
        <v>11.321240225706523</v>
      </c>
      <c r="CB239" s="97">
        <f t="shared" si="198"/>
        <v>11.321796950646624</v>
      </c>
      <c r="CC239" s="97">
        <f t="shared" si="199"/>
        <v>11.339635042600436</v>
      </c>
      <c r="CD239" s="97">
        <f t="shared" si="200"/>
        <v>11.344772518794654</v>
      </c>
      <c r="CE239" s="97">
        <f t="shared" si="201"/>
        <v>11.341168966249846</v>
      </c>
      <c r="CF239" s="97" t="str">
        <f t="shared" si="202"/>
        <v/>
      </c>
      <c r="CG239" s="97" t="str">
        <f t="shared" si="203"/>
        <v/>
      </c>
      <c r="CH239" s="97" t="str">
        <f t="shared" si="204"/>
        <v/>
      </c>
      <c r="CI239" s="72"/>
      <c r="CJ239" s="72"/>
      <c r="CK239" s="97">
        <f t="shared" si="205"/>
        <v>12.012681319495371</v>
      </c>
      <c r="CL239" s="97">
        <f t="shared" si="206"/>
        <v>1.0909075570445822E-2</v>
      </c>
      <c r="CM239" s="72">
        <f t="shared" si="207"/>
        <v>12.004289715784582</v>
      </c>
      <c r="CN239" s="72">
        <f t="shared" si="208"/>
        <v>12.001877125144436</v>
      </c>
      <c r="CO239" s="72">
        <f t="shared" si="209"/>
        <v>12.002433850084536</v>
      </c>
      <c r="CP239" s="72">
        <f t="shared" si="210"/>
        <v>12.020271942038349</v>
      </c>
      <c r="CQ239" s="72">
        <f t="shared" si="211"/>
        <v>12.025409418232567</v>
      </c>
      <c r="CR239" s="72">
        <f t="shared" si="212"/>
        <v>12.021805865687758</v>
      </c>
      <c r="CS239" s="72" t="str">
        <f t="shared" si="213"/>
        <v/>
      </c>
      <c r="CT239" s="72" t="str">
        <f t="shared" si="214"/>
        <v/>
      </c>
      <c r="CU239" s="72" t="str">
        <f t="shared" si="215"/>
        <v/>
      </c>
    </row>
    <row r="240" spans="1:99" x14ac:dyDescent="0.2">
      <c r="A240" s="74">
        <v>205</v>
      </c>
      <c r="B240" s="79">
        <f>IF(AND($B$3&lt;&gt;"",$C$3&lt;&gt;"",$B$4&lt;&gt;"",$C$4&lt;&gt;"",L240&lt;&gt;""),AirMass($B$3,$C$3,$B$4,$C$4,L240),"")</f>
        <v>1.1564118904882454</v>
      </c>
      <c r="C240" s="81">
        <f t="shared" si="176"/>
        <v>2458217.3908099998</v>
      </c>
      <c r="D240" s="93">
        <f t="shared" si="177"/>
        <v>11.352203475382916</v>
      </c>
      <c r="E240" s="97">
        <f t="shared" si="178"/>
        <v>6.6554693190844279E-3</v>
      </c>
      <c r="F240" s="97"/>
      <c r="G240" s="98">
        <f t="shared" si="179"/>
        <v>12.012455493295256</v>
      </c>
      <c r="H240" s="97">
        <f t="shared" si="180"/>
        <v>6.6554693190844279E-3</v>
      </c>
      <c r="I240" s="72"/>
      <c r="J240" s="99">
        <f t="shared" si="181"/>
        <v>6</v>
      </c>
      <c r="K240" s="72"/>
      <c r="L240" s="16">
        <v>2458217.3908099998</v>
      </c>
      <c r="M240" s="17">
        <v>-10.9530014613317</v>
      </c>
      <c r="N240" s="17">
        <v>-10.1873103913865</v>
      </c>
      <c r="O240" s="17">
        <v>-12.057360760941499</v>
      </c>
      <c r="P240" s="17">
        <v>-10.961526073454699</v>
      </c>
      <c r="Q240" s="17">
        <v>-10.336252493416501</v>
      </c>
      <c r="R240" s="17">
        <v>-11.765148808831601</v>
      </c>
      <c r="S240" s="17">
        <v>-9.8622195650957103</v>
      </c>
      <c r="T240" s="17">
        <v>-9.7350460467349897</v>
      </c>
      <c r="U240" s="17"/>
      <c r="V240" s="17"/>
      <c r="W240" s="17"/>
      <c r="X240" s="70">
        <f t="shared" si="164"/>
        <v>2458217.3908099998</v>
      </c>
      <c r="Y240" s="17">
        <v>-10.7918055680506</v>
      </c>
      <c r="Z240" s="17">
        <v>-9.6228055977948692</v>
      </c>
      <c r="AA240" s="17">
        <v>-11.6459229056914</v>
      </c>
      <c r="AB240" s="17">
        <v>-10.591294914410801</v>
      </c>
      <c r="AC240" s="17">
        <v>-9.84531756219328</v>
      </c>
      <c r="AD240" s="17">
        <v>-11.229715691571</v>
      </c>
      <c r="AE240" s="17">
        <v>-9.3929639129134301</v>
      </c>
      <c r="AF240" s="17">
        <v>-9.4722094508072701</v>
      </c>
      <c r="AG240" s="17"/>
      <c r="AH240" s="17"/>
      <c r="AI240" s="18"/>
      <c r="AJ240" s="70">
        <f t="shared" si="182"/>
        <v>2458217.3908099998</v>
      </c>
      <c r="AK240" s="17">
        <v>-10.0849451250778</v>
      </c>
      <c r="AL240" s="17">
        <v>-9.6170833264187596</v>
      </c>
      <c r="AM240" s="17">
        <v>-11.2472657479214</v>
      </c>
      <c r="AN240" s="17">
        <v>-10.1266815813572</v>
      </c>
      <c r="AO240" s="17">
        <v>-9.6143021010948608</v>
      </c>
      <c r="AP240" s="17">
        <v>-11.0254386968943</v>
      </c>
      <c r="AQ240" s="17">
        <v>-9.2917938536839007</v>
      </c>
      <c r="AR240" s="17">
        <v>-8.9344727900823404</v>
      </c>
      <c r="AS240" s="17"/>
      <c r="AT240" s="17"/>
      <c r="AU240" s="18"/>
      <c r="AV240" s="72"/>
      <c r="AW240" s="72"/>
      <c r="AX240" s="100">
        <f t="shared" si="165"/>
        <v>23426.26498617421</v>
      </c>
      <c r="AY240" s="100">
        <f t="shared" si="166"/>
        <v>12752.702967473273</v>
      </c>
      <c r="AZ240" s="100">
        <f t="shared" si="167"/>
        <v>67665.677454753328</v>
      </c>
      <c r="BA240" s="100">
        <f t="shared" si="168"/>
        <v>24450.364299684901</v>
      </c>
      <c r="BB240" s="100">
        <f t="shared" si="169"/>
        <v>14173.708805738945</v>
      </c>
      <c r="BC240" s="100">
        <f t="shared" si="170"/>
        <v>52971.037464527071</v>
      </c>
      <c r="BD240" s="100">
        <f t="shared" si="171"/>
        <v>9356.8761167630619</v>
      </c>
      <c r="BE240" s="100">
        <f t="shared" si="172"/>
        <v>7823.4807239526508</v>
      </c>
      <c r="BF240" s="100" t="str">
        <f t="shared" si="173"/>
        <v/>
      </c>
      <c r="BG240" s="100" t="str">
        <f t="shared" si="174"/>
        <v/>
      </c>
      <c r="BH240" s="100" t="str">
        <f t="shared" si="175"/>
        <v/>
      </c>
      <c r="BI240" s="72"/>
      <c r="BJ240" s="72"/>
      <c r="BK240" s="72">
        <f t="shared" si="183"/>
        <v>-10.924257628748215</v>
      </c>
      <c r="BL240" s="72">
        <f t="shared" si="184"/>
        <v>-10.264005610835875</v>
      </c>
      <c r="BM240" s="72">
        <f t="shared" si="185"/>
        <v>-12.075921085603989</v>
      </c>
      <c r="BN240" s="72">
        <f t="shared" si="186"/>
        <v>-10.970713335762007</v>
      </c>
      <c r="BO240" s="72">
        <f t="shared" si="187"/>
        <v>-10.378708765193876</v>
      </c>
      <c r="BP240" s="72">
        <f t="shared" si="188"/>
        <v>-11.810096197239266</v>
      </c>
      <c r="BQ240" s="72">
        <f t="shared" si="189"/>
        <v>-9.9278271988490197</v>
      </c>
      <c r="BR240" s="72">
        <f t="shared" si="190"/>
        <v>-9.7335000421386386</v>
      </c>
      <c r="BS240" s="72" t="str">
        <f t="shared" si="191"/>
        <v/>
      </c>
      <c r="BT240" s="72" t="str">
        <f t="shared" si="192"/>
        <v/>
      </c>
      <c r="BU240" s="72" t="str">
        <f t="shared" si="193"/>
        <v/>
      </c>
      <c r="BV240" s="72"/>
      <c r="BW240" s="72"/>
      <c r="BX240" s="97">
        <f t="shared" si="194"/>
        <v>11.352203475382916</v>
      </c>
      <c r="BY240" s="97">
        <f t="shared" si="195"/>
        <v>6.6554693190844279E-3</v>
      </c>
      <c r="BZ240" s="97">
        <f t="shared" si="196"/>
        <v>11.341663456855773</v>
      </c>
      <c r="CA240" s="97">
        <f t="shared" si="197"/>
        <v>11.358455707013791</v>
      </c>
      <c r="CB240" s="97">
        <f t="shared" si="198"/>
        <v>11.35945113644566</v>
      </c>
      <c r="CC240" s="97">
        <f t="shared" si="199"/>
        <v>11.353838568491051</v>
      </c>
      <c r="CD240" s="97">
        <f t="shared" si="200"/>
        <v>11.351569570100805</v>
      </c>
      <c r="CE240" s="97">
        <f t="shared" si="201"/>
        <v>11.348242413390423</v>
      </c>
      <c r="CF240" s="97" t="str">
        <f t="shared" si="202"/>
        <v/>
      </c>
      <c r="CG240" s="97" t="str">
        <f t="shared" si="203"/>
        <v/>
      </c>
      <c r="CH240" s="97" t="str">
        <f t="shared" si="204"/>
        <v/>
      </c>
      <c r="CI240" s="72"/>
      <c r="CJ240" s="72"/>
      <c r="CK240" s="97">
        <f t="shared" si="205"/>
        <v>12.012455493295256</v>
      </c>
      <c r="CL240" s="97">
        <f t="shared" si="206"/>
        <v>6.6554693190844279E-3</v>
      </c>
      <c r="CM240" s="72">
        <f t="shared" si="207"/>
        <v>12.001915474768113</v>
      </c>
      <c r="CN240" s="72">
        <f t="shared" si="208"/>
        <v>12.018707724926131</v>
      </c>
      <c r="CO240" s="72">
        <f t="shared" si="209"/>
        <v>12.019703154358</v>
      </c>
      <c r="CP240" s="72">
        <f t="shared" si="210"/>
        <v>12.014090586403391</v>
      </c>
      <c r="CQ240" s="72">
        <f t="shared" si="211"/>
        <v>12.011821588013145</v>
      </c>
      <c r="CR240" s="72">
        <f t="shared" si="212"/>
        <v>12.008494431302763</v>
      </c>
      <c r="CS240" s="72" t="str">
        <f t="shared" si="213"/>
        <v/>
      </c>
      <c r="CT240" s="72" t="str">
        <f t="shared" si="214"/>
        <v/>
      </c>
      <c r="CU240" s="72" t="str">
        <f t="shared" si="215"/>
        <v/>
      </c>
    </row>
    <row r="241" spans="1:99" x14ac:dyDescent="0.2">
      <c r="A241" s="74">
        <v>206</v>
      </c>
      <c r="B241" s="79">
        <f>IF(AND($B$3&lt;&gt;"",$C$3&lt;&gt;"",$B$4&lt;&gt;"",$C$4&lt;&gt;"",L241&lt;&gt;""),AirMass($B$3,$C$3,$B$4,$C$4,L241),"")</f>
        <v>1.1577499786196073</v>
      </c>
      <c r="C241" s="81">
        <f t="shared" si="176"/>
        <v>2458217.3913079998</v>
      </c>
      <c r="D241" s="93">
        <f t="shared" si="177"/>
        <v>11.352269200442128</v>
      </c>
      <c r="E241" s="97">
        <f t="shared" si="178"/>
        <v>3.1512378760381168E-2</v>
      </c>
      <c r="F241" s="97"/>
      <c r="G241" s="98">
        <f t="shared" si="179"/>
        <v>12.001957660231051</v>
      </c>
      <c r="H241" s="97">
        <f t="shared" si="180"/>
        <v>3.1512378760381168E-2</v>
      </c>
      <c r="I241" s="72"/>
      <c r="J241" s="99">
        <f t="shared" si="181"/>
        <v>6</v>
      </c>
      <c r="K241" s="72"/>
      <c r="L241" s="16">
        <v>2458217.3913079998</v>
      </c>
      <c r="M241" s="17">
        <v>-10.963101640362201</v>
      </c>
      <c r="N241" s="17">
        <v>-10.205245202855799</v>
      </c>
      <c r="O241" s="17">
        <v>-12.056488393257499</v>
      </c>
      <c r="P241" s="17">
        <v>-10.9578075481566</v>
      </c>
      <c r="Q241" s="17">
        <v>-10.2945926635044</v>
      </c>
      <c r="R241" s="17">
        <v>-11.772833143171599</v>
      </c>
      <c r="S241" s="17">
        <v>-9.8962102579121307</v>
      </c>
      <c r="T241" s="17">
        <v>-9.7769919916906503</v>
      </c>
      <c r="U241" s="17"/>
      <c r="V241" s="17"/>
      <c r="W241" s="17"/>
      <c r="X241" s="70">
        <f t="shared" si="164"/>
        <v>2458217.3913079998</v>
      </c>
      <c r="Y241" s="17">
        <v>-10.7800650050477</v>
      </c>
      <c r="Z241" s="17">
        <v>-9.6708791636230504</v>
      </c>
      <c r="AA241" s="17">
        <v>-11.6838110556111</v>
      </c>
      <c r="AB241" s="17">
        <v>-10.621616956167401</v>
      </c>
      <c r="AC241" s="17">
        <v>-9.8287616232835902</v>
      </c>
      <c r="AD241" s="17">
        <v>-11.241372070842701</v>
      </c>
      <c r="AE241" s="17">
        <v>-9.3380163943171599</v>
      </c>
      <c r="AF241" s="17">
        <v>-9.4064770018682893</v>
      </c>
      <c r="AG241" s="17"/>
      <c r="AH241" s="17"/>
      <c r="AI241" s="18"/>
      <c r="AJ241" s="70">
        <f t="shared" si="182"/>
        <v>2458217.3913079998</v>
      </c>
      <c r="AK241" s="17">
        <v>-10.0502272889635</v>
      </c>
      <c r="AL241" s="17">
        <v>-9.6535903139694703</v>
      </c>
      <c r="AM241" s="17">
        <v>-11.2402154082357</v>
      </c>
      <c r="AN241" s="17">
        <v>-10.1423549280583</v>
      </c>
      <c r="AO241" s="17">
        <v>-9.6371043225472395</v>
      </c>
      <c r="AP241" s="17">
        <v>-11.0651226733012</v>
      </c>
      <c r="AQ241" s="17">
        <v>-9.1338260665101991</v>
      </c>
      <c r="AR241" s="17">
        <v>-9.0321762356887305</v>
      </c>
      <c r="AS241" s="17"/>
      <c r="AT241" s="17"/>
      <c r="AU241" s="18"/>
      <c r="AV241" s="72"/>
      <c r="AW241" s="72"/>
      <c r="AX241" s="100">
        <f t="shared" si="165"/>
        <v>23585.221458898122</v>
      </c>
      <c r="AY241" s="100">
        <f t="shared" si="166"/>
        <v>12964.762774838257</v>
      </c>
      <c r="AZ241" s="100">
        <f t="shared" si="167"/>
        <v>67223.663381123479</v>
      </c>
      <c r="BA241" s="100">
        <f t="shared" si="168"/>
        <v>24323.103945129998</v>
      </c>
      <c r="BB241" s="100">
        <f t="shared" si="169"/>
        <v>13735.018727671464</v>
      </c>
      <c r="BC241" s="100">
        <f t="shared" si="170"/>
        <v>53575.542466721075</v>
      </c>
      <c r="BD241" s="100">
        <f t="shared" si="171"/>
        <v>9464.613620518885</v>
      </c>
      <c r="BE241" s="100">
        <f t="shared" si="172"/>
        <v>8318.5175711355114</v>
      </c>
      <c r="BF241" s="100" t="str">
        <f t="shared" si="173"/>
        <v/>
      </c>
      <c r="BG241" s="100" t="str">
        <f t="shared" si="174"/>
        <v/>
      </c>
      <c r="BH241" s="100" t="str">
        <f t="shared" si="175"/>
        <v/>
      </c>
      <c r="BI241" s="72"/>
      <c r="BJ241" s="72"/>
      <c r="BK241" s="72">
        <f t="shared" si="183"/>
        <v>-10.931599896273665</v>
      </c>
      <c r="BL241" s="72">
        <f t="shared" si="184"/>
        <v>-10.281911436484739</v>
      </c>
      <c r="BM241" s="72">
        <f t="shared" si="185"/>
        <v>-12.068805439585935</v>
      </c>
      <c r="BN241" s="72">
        <f t="shared" si="186"/>
        <v>-10.965047489436115</v>
      </c>
      <c r="BO241" s="72">
        <f t="shared" si="187"/>
        <v>-10.344573139791676</v>
      </c>
      <c r="BP241" s="72">
        <f t="shared" si="188"/>
        <v>-11.822416442710278</v>
      </c>
      <c r="BQ241" s="72">
        <f t="shared" si="189"/>
        <v>-9.9402572230074178</v>
      </c>
      <c r="BR241" s="72">
        <f t="shared" si="190"/>
        <v>-9.800114845763332</v>
      </c>
      <c r="BS241" s="72" t="str">
        <f t="shared" si="191"/>
        <v/>
      </c>
      <c r="BT241" s="72" t="str">
        <f t="shared" si="192"/>
        <v/>
      </c>
      <c r="BU241" s="72" t="str">
        <f t="shared" si="193"/>
        <v/>
      </c>
      <c r="BV241" s="72"/>
      <c r="BW241" s="72"/>
      <c r="BX241" s="97">
        <f t="shared" si="194"/>
        <v>11.352269200442128</v>
      </c>
      <c r="BY241" s="97">
        <f t="shared" si="195"/>
        <v>3.1512378760381168E-2</v>
      </c>
      <c r="BZ241" s="97">
        <f t="shared" si="196"/>
        <v>11.327205543312269</v>
      </c>
      <c r="CA241" s="97">
        <f t="shared" si="197"/>
        <v>11.345447593162449</v>
      </c>
      <c r="CB241" s="97">
        <f t="shared" si="198"/>
        <v>11.31797324351801</v>
      </c>
      <c r="CC241" s="97">
        <f t="shared" si="199"/>
        <v>11.358816546436612</v>
      </c>
      <c r="CD241" s="97">
        <f t="shared" si="200"/>
        <v>11.356657326733753</v>
      </c>
      <c r="CE241" s="97">
        <f t="shared" si="201"/>
        <v>11.407514949489666</v>
      </c>
      <c r="CF241" s="97" t="str">
        <f t="shared" si="202"/>
        <v/>
      </c>
      <c r="CG241" s="97" t="str">
        <f t="shared" si="203"/>
        <v/>
      </c>
      <c r="CH241" s="97" t="str">
        <f t="shared" si="204"/>
        <v/>
      </c>
      <c r="CI241" s="72"/>
      <c r="CJ241" s="72"/>
      <c r="CK241" s="97">
        <f t="shared" si="205"/>
        <v>12.001957660231051</v>
      </c>
      <c r="CL241" s="97">
        <f t="shared" si="206"/>
        <v>3.1512378760381168E-2</v>
      </c>
      <c r="CM241" s="72">
        <f t="shared" si="207"/>
        <v>11.976894003101195</v>
      </c>
      <c r="CN241" s="72">
        <f t="shared" si="208"/>
        <v>11.995136052951375</v>
      </c>
      <c r="CO241" s="72">
        <f t="shared" si="209"/>
        <v>11.967661703306936</v>
      </c>
      <c r="CP241" s="72">
        <f t="shared" si="210"/>
        <v>12.008505006225539</v>
      </c>
      <c r="CQ241" s="72">
        <f t="shared" si="211"/>
        <v>12.006345786522679</v>
      </c>
      <c r="CR241" s="72">
        <f t="shared" si="212"/>
        <v>12.057203409278593</v>
      </c>
      <c r="CS241" s="72" t="str">
        <f t="shared" si="213"/>
        <v/>
      </c>
      <c r="CT241" s="72" t="str">
        <f t="shared" si="214"/>
        <v/>
      </c>
      <c r="CU241" s="72" t="str">
        <f t="shared" si="215"/>
        <v/>
      </c>
    </row>
    <row r="242" spans="1:99" x14ac:dyDescent="0.2">
      <c r="A242" s="74">
        <v>207</v>
      </c>
      <c r="B242" s="79">
        <f>IF(AND($B$3&lt;&gt;"",$C$3&lt;&gt;"",$B$4&lt;&gt;"",$C$4&lt;&gt;"",L242&lt;&gt;""),AirMass($B$3,$C$3,$B$4,$C$4,L242),"")</f>
        <v>1.159095474195724</v>
      </c>
      <c r="C242" s="81">
        <f t="shared" si="176"/>
        <v>2458217.3918059999</v>
      </c>
      <c r="D242" s="93">
        <f t="shared" si="177"/>
        <v>11.340966953453469</v>
      </c>
      <c r="E242" s="97">
        <f t="shared" si="178"/>
        <v>1.9209276657989705E-2</v>
      </c>
      <c r="F242" s="97"/>
      <c r="G242" s="98">
        <f t="shared" si="179"/>
        <v>11.998152922498917</v>
      </c>
      <c r="H242" s="97">
        <f t="shared" si="180"/>
        <v>1.9209276657989705E-2</v>
      </c>
      <c r="I242" s="72"/>
      <c r="J242" s="99">
        <f t="shared" si="181"/>
        <v>6</v>
      </c>
      <c r="K242" s="72"/>
      <c r="L242" s="16">
        <v>2458217.3918059999</v>
      </c>
      <c r="M242" s="17">
        <v>-10.955022273380999</v>
      </c>
      <c r="N242" s="17">
        <v>-10.179037729565801</v>
      </c>
      <c r="O242" s="17">
        <v>-12.0552484574579</v>
      </c>
      <c r="P242" s="17">
        <v>-10.944474432169599</v>
      </c>
      <c r="Q242" s="17">
        <v>-10.322510780863899</v>
      </c>
      <c r="R242" s="17">
        <v>-11.767938772819299</v>
      </c>
      <c r="S242" s="17">
        <v>-9.8367743185953902</v>
      </c>
      <c r="T242" s="17">
        <v>-9.7087087098011402</v>
      </c>
      <c r="U242" s="17"/>
      <c r="V242" s="17"/>
      <c r="W242" s="17"/>
      <c r="X242" s="70">
        <f t="shared" si="164"/>
        <v>2458217.3918059999</v>
      </c>
      <c r="Y242" s="17">
        <v>-10.795490009845301</v>
      </c>
      <c r="Z242" s="17">
        <v>-9.5746599511788197</v>
      </c>
      <c r="AA242" s="17">
        <v>-11.6758176092622</v>
      </c>
      <c r="AB242" s="17">
        <v>-10.6192438779211</v>
      </c>
      <c r="AC242" s="17">
        <v>-9.8450336093669009</v>
      </c>
      <c r="AD242" s="17">
        <v>-11.230707466175801</v>
      </c>
      <c r="AE242" s="17">
        <v>-9.3597429980411206</v>
      </c>
      <c r="AF242" s="17">
        <v>-9.5065243035518296</v>
      </c>
      <c r="AG242" s="17"/>
      <c r="AH242" s="17"/>
      <c r="AI242" s="18"/>
      <c r="AJ242" s="70">
        <f t="shared" si="182"/>
        <v>2458217.3918059999</v>
      </c>
      <c r="AK242" s="17">
        <v>-10.0493952393787</v>
      </c>
      <c r="AL242" s="17">
        <v>-9.6267196756680207</v>
      </c>
      <c r="AM242" s="17">
        <v>-11.230596377782099</v>
      </c>
      <c r="AN242" s="17">
        <v>-10.100179290156101</v>
      </c>
      <c r="AO242" s="17">
        <v>-9.6620512131422203</v>
      </c>
      <c r="AP242" s="17">
        <v>-11.065283465196901</v>
      </c>
      <c r="AQ242" s="17">
        <v>-9.1577167639789501</v>
      </c>
      <c r="AR242" s="17">
        <v>-9.0248355635648405</v>
      </c>
      <c r="AS242" s="17"/>
      <c r="AT242" s="17"/>
      <c r="AU242" s="18"/>
      <c r="AV242" s="72"/>
      <c r="AW242" s="72"/>
      <c r="AX242" s="100">
        <f t="shared" si="165"/>
        <v>23344.102871462255</v>
      </c>
      <c r="AY242" s="100">
        <f t="shared" si="166"/>
        <v>12743.913081957986</v>
      </c>
      <c r="AZ242" s="100">
        <f t="shared" si="167"/>
        <v>67127.151523155917</v>
      </c>
      <c r="BA242" s="100">
        <f t="shared" si="168"/>
        <v>23895.110139946253</v>
      </c>
      <c r="BB242" s="100">
        <f t="shared" si="169"/>
        <v>14104.907469009715</v>
      </c>
      <c r="BC242" s="100">
        <f t="shared" si="170"/>
        <v>53407.746410343228</v>
      </c>
      <c r="BD242" s="100">
        <f t="shared" si="171"/>
        <v>8991.045256291236</v>
      </c>
      <c r="BE242" s="100">
        <f t="shared" si="172"/>
        <v>7701.7937660697262</v>
      </c>
      <c r="BF242" s="100" t="str">
        <f t="shared" si="173"/>
        <v/>
      </c>
      <c r="BG242" s="100" t="str">
        <f t="shared" si="174"/>
        <v/>
      </c>
      <c r="BH242" s="100" t="str">
        <f t="shared" si="175"/>
        <v/>
      </c>
      <c r="BI242" s="72"/>
      <c r="BJ242" s="72"/>
      <c r="BK242" s="72">
        <f t="shared" si="183"/>
        <v>-10.92044297094442</v>
      </c>
      <c r="BL242" s="72">
        <f t="shared" si="184"/>
        <v>-10.263257001898971</v>
      </c>
      <c r="BM242" s="72">
        <f t="shared" si="185"/>
        <v>-12.067245546756361</v>
      </c>
      <c r="BN242" s="72">
        <f t="shared" si="186"/>
        <v>-10.945772591647227</v>
      </c>
      <c r="BO242" s="72">
        <f t="shared" si="187"/>
        <v>-10.373425603606998</v>
      </c>
      <c r="BP242" s="72">
        <f t="shared" si="188"/>
        <v>-11.819010632237898</v>
      </c>
      <c r="BQ242" s="72">
        <f t="shared" si="189"/>
        <v>-9.8845254592138989</v>
      </c>
      <c r="BR242" s="72">
        <f t="shared" si="190"/>
        <v>-9.7164797129249525</v>
      </c>
      <c r="BS242" s="72" t="str">
        <f t="shared" si="191"/>
        <v/>
      </c>
      <c r="BT242" s="72" t="str">
        <f t="shared" si="192"/>
        <v/>
      </c>
      <c r="BU242" s="72" t="str">
        <f t="shared" si="193"/>
        <v/>
      </c>
      <c r="BV242" s="72"/>
      <c r="BW242" s="72"/>
      <c r="BX242" s="97">
        <f t="shared" si="194"/>
        <v>11.340966953453469</v>
      </c>
      <c r="BY242" s="97">
        <f t="shared" si="195"/>
        <v>1.9209276657989705E-2</v>
      </c>
      <c r="BZ242" s="97">
        <f t="shared" si="196"/>
        <v>11.336802575811941</v>
      </c>
      <c r="CA242" s="97">
        <f t="shared" si="197"/>
        <v>11.337329620702807</v>
      </c>
      <c r="CB242" s="97">
        <f t="shared" si="198"/>
        <v>11.357982632662578</v>
      </c>
      <c r="CC242" s="97">
        <f t="shared" si="199"/>
        <v>11.366567661293479</v>
      </c>
      <c r="CD242" s="97">
        <f t="shared" si="200"/>
        <v>11.31208248826948</v>
      </c>
      <c r="CE242" s="97">
        <f t="shared" si="201"/>
        <v>11.335036741980533</v>
      </c>
      <c r="CF242" s="97" t="str">
        <f t="shared" si="202"/>
        <v/>
      </c>
      <c r="CG242" s="97" t="str">
        <f t="shared" si="203"/>
        <v/>
      </c>
      <c r="CH242" s="97" t="str">
        <f t="shared" si="204"/>
        <v/>
      </c>
      <c r="CI242" s="72"/>
      <c r="CJ242" s="72"/>
      <c r="CK242" s="97">
        <f t="shared" si="205"/>
        <v>11.998152922498917</v>
      </c>
      <c r="CL242" s="97">
        <f t="shared" si="206"/>
        <v>1.9209276657989705E-2</v>
      </c>
      <c r="CM242" s="72">
        <f t="shared" si="207"/>
        <v>11.993988544857389</v>
      </c>
      <c r="CN242" s="72">
        <f t="shared" si="208"/>
        <v>11.994515589748255</v>
      </c>
      <c r="CO242" s="72">
        <f t="shared" si="209"/>
        <v>12.015168601708027</v>
      </c>
      <c r="CP242" s="72">
        <f t="shared" si="210"/>
        <v>12.023753630338927</v>
      </c>
      <c r="CQ242" s="72">
        <f t="shared" si="211"/>
        <v>11.969268457314929</v>
      </c>
      <c r="CR242" s="72">
        <f t="shared" si="212"/>
        <v>11.992222711025981</v>
      </c>
      <c r="CS242" s="72" t="str">
        <f t="shared" si="213"/>
        <v/>
      </c>
      <c r="CT242" s="72" t="str">
        <f t="shared" si="214"/>
        <v/>
      </c>
      <c r="CU242" s="72" t="str">
        <f t="shared" si="215"/>
        <v/>
      </c>
    </row>
    <row r="243" spans="1:99" x14ac:dyDescent="0.2">
      <c r="A243" s="74">
        <v>208</v>
      </c>
      <c r="B243" s="79">
        <f>IF(AND($B$3&lt;&gt;"",$C$3&lt;&gt;"",$B$4&lt;&gt;"",$C$4&lt;&gt;"",L243&lt;&gt;""),AirMass($B$3,$C$3,$B$4,$C$4,L243),"")</f>
        <v>1.1604484047612715</v>
      </c>
      <c r="C243" s="81">
        <f t="shared" si="176"/>
        <v>2458217.3923030002</v>
      </c>
      <c r="D243" s="93">
        <f t="shared" si="177"/>
        <v>11.339661448243698</v>
      </c>
      <c r="E243" s="97">
        <f t="shared" si="178"/>
        <v>1.7708499507159324E-2</v>
      </c>
      <c r="F243" s="97"/>
      <c r="G243" s="98">
        <f t="shared" si="179"/>
        <v>11.973195683173634</v>
      </c>
      <c r="H243" s="97">
        <f t="shared" si="180"/>
        <v>1.7708499507159324E-2</v>
      </c>
      <c r="I243" s="72"/>
      <c r="J243" s="99">
        <f t="shared" si="181"/>
        <v>6</v>
      </c>
      <c r="K243" s="72"/>
      <c r="L243" s="16">
        <v>2458217.3923030002</v>
      </c>
      <c r="M243" s="17">
        <v>-10.978951469043601</v>
      </c>
      <c r="N243" s="17">
        <v>-10.242184775426701</v>
      </c>
      <c r="O243" s="17">
        <v>-12.0630846893075</v>
      </c>
      <c r="P243" s="17">
        <v>-10.950226966609501</v>
      </c>
      <c r="Q243" s="17">
        <v>-10.341439720873399</v>
      </c>
      <c r="R243" s="17">
        <v>-11.7615363516759</v>
      </c>
      <c r="S243" s="17">
        <v>-9.8787599541155604</v>
      </c>
      <c r="T243" s="17">
        <v>-9.7879272226810503</v>
      </c>
      <c r="U243" s="17"/>
      <c r="V243" s="17"/>
      <c r="W243" s="17"/>
      <c r="X243" s="70">
        <f t="shared" si="164"/>
        <v>2458217.3923030002</v>
      </c>
      <c r="Y243" s="17">
        <v>-10.771258141290399</v>
      </c>
      <c r="Z243" s="17">
        <v>-9.6662255705490807</v>
      </c>
      <c r="AA243" s="17">
        <v>-11.6514274296176</v>
      </c>
      <c r="AB243" s="17">
        <v>-10.5923694305565</v>
      </c>
      <c r="AC243" s="17">
        <v>-9.8552067966269696</v>
      </c>
      <c r="AD243" s="17">
        <v>-11.2530460207114</v>
      </c>
      <c r="AE243" s="17">
        <v>-9.3726216378169909</v>
      </c>
      <c r="AF243" s="17">
        <v>-9.4218667614232707</v>
      </c>
      <c r="AG243" s="17"/>
      <c r="AH243" s="17"/>
      <c r="AI243" s="18"/>
      <c r="AJ243" s="70">
        <f t="shared" si="182"/>
        <v>2458217.3923030002</v>
      </c>
      <c r="AK243" s="17">
        <v>-9.9911965640998304</v>
      </c>
      <c r="AL243" s="17">
        <v>-9.6003962166657608</v>
      </c>
      <c r="AM243" s="17">
        <v>-11.238303265054199</v>
      </c>
      <c r="AN243" s="17">
        <v>-10.075407190146199</v>
      </c>
      <c r="AO243" s="17">
        <v>-9.5837157119653007</v>
      </c>
      <c r="AP243" s="17">
        <v>-11.0166849267211</v>
      </c>
      <c r="AQ243" s="17">
        <v>-9.2497218963459709</v>
      </c>
      <c r="AR243" s="17">
        <v>-8.7887522684066592</v>
      </c>
      <c r="AS243" s="17"/>
      <c r="AT243" s="17"/>
      <c r="AU243" s="18"/>
      <c r="AV243" s="72"/>
      <c r="AW243" s="72"/>
      <c r="AX243" s="100">
        <f t="shared" si="165"/>
        <v>23795.629265142212</v>
      </c>
      <c r="AY243" s="100">
        <f t="shared" si="166"/>
        <v>13276.496950330727</v>
      </c>
      <c r="AZ243" s="100">
        <f t="shared" si="167"/>
        <v>67887.079903490783</v>
      </c>
      <c r="BA243" s="100">
        <f t="shared" si="168"/>
        <v>24027.921406006582</v>
      </c>
      <c r="BB243" s="100">
        <f t="shared" si="169"/>
        <v>14160.039562308077</v>
      </c>
      <c r="BC243" s="100">
        <f t="shared" si="170"/>
        <v>52600.879029235992</v>
      </c>
      <c r="BD243" s="100">
        <f t="shared" si="171"/>
        <v>9449.0700147243915</v>
      </c>
      <c r="BE243" s="100">
        <f t="shared" si="172"/>
        <v>8117.4715138481515</v>
      </c>
      <c r="BF243" s="100" t="str">
        <f t="shared" si="173"/>
        <v/>
      </c>
      <c r="BG243" s="100" t="str">
        <f t="shared" si="174"/>
        <v/>
      </c>
      <c r="BH243" s="100" t="str">
        <f t="shared" si="175"/>
        <v/>
      </c>
      <c r="BI243" s="72"/>
      <c r="BJ243" s="72"/>
      <c r="BK243" s="72">
        <f t="shared" si="183"/>
        <v>-10.941242985041754</v>
      </c>
      <c r="BL243" s="72">
        <f t="shared" si="184"/>
        <v>-10.30770875011182</v>
      </c>
      <c r="BM243" s="72">
        <f t="shared" si="185"/>
        <v>-12.079467820806798</v>
      </c>
      <c r="BN243" s="72">
        <f t="shared" si="186"/>
        <v>-10.951790506811413</v>
      </c>
      <c r="BO243" s="72">
        <f t="shared" si="187"/>
        <v>-10.377661166870972</v>
      </c>
      <c r="BP243" s="72">
        <f t="shared" si="188"/>
        <v>-11.802482504602825</v>
      </c>
      <c r="BQ243" s="72">
        <f t="shared" si="189"/>
        <v>-9.9384726674773205</v>
      </c>
      <c r="BR243" s="72">
        <f t="shared" si="190"/>
        <v>-9.7735519331433842</v>
      </c>
      <c r="BS243" s="72" t="str">
        <f t="shared" si="191"/>
        <v/>
      </c>
      <c r="BT243" s="72" t="str">
        <f t="shared" si="192"/>
        <v/>
      </c>
      <c r="BU243" s="72" t="str">
        <f t="shared" si="193"/>
        <v/>
      </c>
      <c r="BV243" s="72"/>
      <c r="BW243" s="72"/>
      <c r="BX243" s="97">
        <f t="shared" si="194"/>
        <v>11.339661448243698</v>
      </c>
      <c r="BY243" s="97">
        <f t="shared" si="195"/>
        <v>1.7708499507159324E-2</v>
      </c>
      <c r="BZ243" s="97">
        <f t="shared" si="196"/>
        <v>11.328224835765043</v>
      </c>
      <c r="CA243" s="97">
        <f t="shared" si="197"/>
        <v>11.322547521769659</v>
      </c>
      <c r="CB243" s="97">
        <f t="shared" si="198"/>
        <v>11.341418181829217</v>
      </c>
      <c r="CC243" s="97">
        <f t="shared" si="199"/>
        <v>11.329239519561071</v>
      </c>
      <c r="CD243" s="97">
        <f t="shared" si="200"/>
        <v>11.345229682435567</v>
      </c>
      <c r="CE243" s="97">
        <f t="shared" si="201"/>
        <v>11.37130894810163</v>
      </c>
      <c r="CF243" s="97" t="str">
        <f t="shared" si="202"/>
        <v/>
      </c>
      <c r="CG243" s="97" t="str">
        <f t="shared" si="203"/>
        <v/>
      </c>
      <c r="CH243" s="97" t="str">
        <f t="shared" si="204"/>
        <v/>
      </c>
      <c r="CI243" s="72"/>
      <c r="CJ243" s="72"/>
      <c r="CK243" s="97">
        <f t="shared" si="205"/>
        <v>11.973195683173634</v>
      </c>
      <c r="CL243" s="97">
        <f t="shared" si="206"/>
        <v>1.7708499507159324E-2</v>
      </c>
      <c r="CM243" s="72">
        <f t="shared" si="207"/>
        <v>11.961759070694978</v>
      </c>
      <c r="CN243" s="72">
        <f t="shared" si="208"/>
        <v>11.956081756699593</v>
      </c>
      <c r="CO243" s="72">
        <f t="shared" si="209"/>
        <v>11.974952416759152</v>
      </c>
      <c r="CP243" s="72">
        <f t="shared" si="210"/>
        <v>11.962773754491005</v>
      </c>
      <c r="CQ243" s="72">
        <f t="shared" si="211"/>
        <v>11.978763917365502</v>
      </c>
      <c r="CR243" s="72">
        <f t="shared" si="212"/>
        <v>12.004843183031564</v>
      </c>
      <c r="CS243" s="72" t="str">
        <f t="shared" si="213"/>
        <v/>
      </c>
      <c r="CT243" s="72" t="str">
        <f t="shared" si="214"/>
        <v/>
      </c>
      <c r="CU243" s="72" t="str">
        <f t="shared" si="215"/>
        <v/>
      </c>
    </row>
    <row r="244" spans="1:99" x14ac:dyDescent="0.2">
      <c r="A244" s="74">
        <v>209</v>
      </c>
      <c r="B244" s="79">
        <f>IF(AND($B$3&lt;&gt;"",$C$3&lt;&gt;"",$B$4&lt;&gt;"",$C$4&lt;&gt;"",L244&lt;&gt;""),AirMass($B$3,$C$3,$B$4,$C$4,L244),"")</f>
        <v>1.1618087980502647</v>
      </c>
      <c r="C244" s="81">
        <f t="shared" si="176"/>
        <v>2458217.3928009998</v>
      </c>
      <c r="D244" s="93">
        <f t="shared" si="177"/>
        <v>11.326141204111664</v>
      </c>
      <c r="E244" s="97">
        <f t="shared" si="178"/>
        <v>2.8368503010309434E-2</v>
      </c>
      <c r="F244" s="97"/>
      <c r="G244" s="98">
        <f t="shared" si="179"/>
        <v>11.997687210055334</v>
      </c>
      <c r="H244" s="97">
        <f t="shared" si="180"/>
        <v>2.8368503010309434E-2</v>
      </c>
      <c r="I244" s="72"/>
      <c r="J244" s="99">
        <f t="shared" si="181"/>
        <v>6</v>
      </c>
      <c r="K244" s="72"/>
      <c r="L244" s="16">
        <v>2458217.3928009998</v>
      </c>
      <c r="M244" s="17">
        <v>-10.997073694391901</v>
      </c>
      <c r="N244" s="17">
        <v>-10.212445541001699</v>
      </c>
      <c r="O244" s="17">
        <v>-12.054255209570499</v>
      </c>
      <c r="P244" s="17">
        <v>-10.944102347222101</v>
      </c>
      <c r="Q244" s="17">
        <v>-10.332007207674801</v>
      </c>
      <c r="R244" s="17">
        <v>-11.7686654988704</v>
      </c>
      <c r="S244" s="17">
        <v>-9.9269008855616292</v>
      </c>
      <c r="T244" s="17">
        <v>-9.7514799369581002</v>
      </c>
      <c r="U244" s="17"/>
      <c r="V244" s="17"/>
      <c r="W244" s="17"/>
      <c r="X244" s="70">
        <f t="shared" si="164"/>
        <v>2458217.3928009998</v>
      </c>
      <c r="Y244" s="17">
        <v>-10.7331658577993</v>
      </c>
      <c r="Z244" s="17">
        <v>-9.5585908200488099</v>
      </c>
      <c r="AA244" s="17">
        <v>-11.6666206549333</v>
      </c>
      <c r="AB244" s="17">
        <v>-10.557231672710399</v>
      </c>
      <c r="AC244" s="17">
        <v>-9.7582619276146403</v>
      </c>
      <c r="AD244" s="17">
        <v>-11.2248448735093</v>
      </c>
      <c r="AE244" s="17">
        <v>-9.3395367308779509</v>
      </c>
      <c r="AF244" s="17">
        <v>-9.3752058590324392</v>
      </c>
      <c r="AG244" s="17"/>
      <c r="AH244" s="17"/>
      <c r="AI244" s="18"/>
      <c r="AJ244" s="70">
        <f t="shared" si="182"/>
        <v>2458217.3928009998</v>
      </c>
      <c r="AK244" s="17">
        <v>-9.9759114955720296</v>
      </c>
      <c r="AL244" s="17">
        <v>-9.6086415871023405</v>
      </c>
      <c r="AM244" s="17">
        <v>-11.2069306492543</v>
      </c>
      <c r="AN244" s="17">
        <v>-10.199091307575801</v>
      </c>
      <c r="AO244" s="17">
        <v>-9.70226355292173</v>
      </c>
      <c r="AP244" s="17">
        <v>-11.0280377183286</v>
      </c>
      <c r="AQ244" s="17">
        <v>-9.2646475886785193</v>
      </c>
      <c r="AR244" s="17">
        <v>-8.7845898191922203</v>
      </c>
      <c r="AS244" s="17"/>
      <c r="AT244" s="17"/>
      <c r="AU244" s="18"/>
      <c r="AV244" s="72"/>
      <c r="AW244" s="72"/>
      <c r="AX244" s="100">
        <f t="shared" si="165"/>
        <v>24305.195217941371</v>
      </c>
      <c r="AY244" s="100">
        <f t="shared" si="166"/>
        <v>13094.252499738835</v>
      </c>
      <c r="AZ244" s="100">
        <f t="shared" si="167"/>
        <v>66928.045921984231</v>
      </c>
      <c r="BA244" s="100">
        <f t="shared" si="168"/>
        <v>24421.793420725829</v>
      </c>
      <c r="BB244" s="100">
        <f t="shared" si="169"/>
        <v>14445.503947478712</v>
      </c>
      <c r="BC244" s="100">
        <f t="shared" si="170"/>
        <v>53183.595297558975</v>
      </c>
      <c r="BD244" s="100">
        <f t="shared" si="171"/>
        <v>9910.5971556193617</v>
      </c>
      <c r="BE244" s="100">
        <f t="shared" si="172"/>
        <v>7891.1020456552778</v>
      </c>
      <c r="BF244" s="100" t="str">
        <f t="shared" si="173"/>
        <v/>
      </c>
      <c r="BG244" s="100" t="str">
        <f t="shared" si="174"/>
        <v/>
      </c>
      <c r="BH244" s="100" t="str">
        <f t="shared" si="175"/>
        <v/>
      </c>
      <c r="BI244" s="72"/>
      <c r="BJ244" s="72"/>
      <c r="BK244" s="72">
        <f t="shared" si="183"/>
        <v>-10.964247784132679</v>
      </c>
      <c r="BL244" s="72">
        <f t="shared" si="184"/>
        <v>-10.292701778189009</v>
      </c>
      <c r="BM244" s="72">
        <f t="shared" si="185"/>
        <v>-12.064020363058274</v>
      </c>
      <c r="BN244" s="72">
        <f t="shared" si="186"/>
        <v>-10.969443883269284</v>
      </c>
      <c r="BO244" s="72">
        <f t="shared" si="187"/>
        <v>-10.399331743226849</v>
      </c>
      <c r="BP244" s="72">
        <f t="shared" si="188"/>
        <v>-11.814444232503551</v>
      </c>
      <c r="BQ244" s="72">
        <f t="shared" si="189"/>
        <v>-9.9902495584071733</v>
      </c>
      <c r="BR244" s="72">
        <f t="shared" si="190"/>
        <v>-9.7428441490009323</v>
      </c>
      <c r="BS244" s="72" t="str">
        <f t="shared" si="191"/>
        <v/>
      </c>
      <c r="BT244" s="72" t="str">
        <f t="shared" si="192"/>
        <v/>
      </c>
      <c r="BU244" s="72" t="str">
        <f t="shared" si="193"/>
        <v/>
      </c>
      <c r="BV244" s="72"/>
      <c r="BW244" s="72"/>
      <c r="BX244" s="97">
        <f t="shared" si="194"/>
        <v>11.326141204111664</v>
      </c>
      <c r="BY244" s="97">
        <f t="shared" si="195"/>
        <v>2.8368503010309434E-2</v>
      </c>
      <c r="BZ244" s="97">
        <f t="shared" si="196"/>
        <v>11.289772578925595</v>
      </c>
      <c r="CA244" s="97">
        <f t="shared" si="197"/>
        <v>11.317196099136604</v>
      </c>
      <c r="CB244" s="97">
        <f t="shared" si="198"/>
        <v>11.340083959094169</v>
      </c>
      <c r="CC244" s="97">
        <f t="shared" si="199"/>
        <v>11.318196448370871</v>
      </c>
      <c r="CD244" s="97">
        <f t="shared" si="200"/>
        <v>11.374001774274495</v>
      </c>
      <c r="CE244" s="97">
        <f t="shared" si="201"/>
        <v>11.317596364868253</v>
      </c>
      <c r="CF244" s="97" t="str">
        <f t="shared" si="202"/>
        <v/>
      </c>
      <c r="CG244" s="97" t="str">
        <f t="shared" si="203"/>
        <v/>
      </c>
      <c r="CH244" s="97" t="str">
        <f t="shared" si="204"/>
        <v/>
      </c>
      <c r="CI244" s="72"/>
      <c r="CJ244" s="72"/>
      <c r="CK244" s="97">
        <f t="shared" si="205"/>
        <v>11.997687210055334</v>
      </c>
      <c r="CL244" s="97">
        <f t="shared" si="206"/>
        <v>2.8368503010309434E-2</v>
      </c>
      <c r="CM244" s="72">
        <f t="shared" si="207"/>
        <v>11.961318584869264</v>
      </c>
      <c r="CN244" s="72">
        <f t="shared" si="208"/>
        <v>11.988742105080274</v>
      </c>
      <c r="CO244" s="72">
        <f t="shared" si="209"/>
        <v>12.011629965037839</v>
      </c>
      <c r="CP244" s="72">
        <f t="shared" si="210"/>
        <v>11.989742454314541</v>
      </c>
      <c r="CQ244" s="72">
        <f t="shared" si="211"/>
        <v>12.045547780218165</v>
      </c>
      <c r="CR244" s="72">
        <f t="shared" si="212"/>
        <v>11.989142370811923</v>
      </c>
      <c r="CS244" s="72" t="str">
        <f t="shared" si="213"/>
        <v/>
      </c>
      <c r="CT244" s="72" t="str">
        <f t="shared" si="214"/>
        <v/>
      </c>
      <c r="CU244" s="72" t="str">
        <f t="shared" si="215"/>
        <v/>
      </c>
    </row>
    <row r="245" spans="1:99" x14ac:dyDescent="0.2">
      <c r="A245" s="74">
        <v>210</v>
      </c>
      <c r="B245" s="79">
        <f>IF(AND($B$3&lt;&gt;"",$C$3&lt;&gt;"",$B$4&lt;&gt;"",$C$4&lt;&gt;"",L245&lt;&gt;""),AirMass($B$3,$C$3,$B$4,$C$4,L245),"")</f>
        <v>1.1631766819872151</v>
      </c>
      <c r="C245" s="81">
        <f t="shared" si="176"/>
        <v>2458217.3932989999</v>
      </c>
      <c r="D245" s="93">
        <f t="shared" si="177"/>
        <v>11.295121746576323</v>
      </c>
      <c r="E245" s="97">
        <f t="shared" si="178"/>
        <v>2.3644429571857691E-2</v>
      </c>
      <c r="F245" s="97"/>
      <c r="G245" s="98">
        <f t="shared" si="179"/>
        <v>11.949992988732783</v>
      </c>
      <c r="H245" s="97">
        <f t="shared" si="180"/>
        <v>2.3644429571857691E-2</v>
      </c>
      <c r="I245" s="72"/>
      <c r="J245" s="99">
        <f t="shared" si="181"/>
        <v>6</v>
      </c>
      <c r="K245" s="72"/>
      <c r="L245" s="16">
        <v>2458217.3932989999</v>
      </c>
      <c r="M245" s="17">
        <v>-11.0005171470902</v>
      </c>
      <c r="N245" s="17">
        <v>-10.239669753536599</v>
      </c>
      <c r="O245" s="17">
        <v>-12.0597767920747</v>
      </c>
      <c r="P245" s="17">
        <v>-10.944786633419699</v>
      </c>
      <c r="Q245" s="17">
        <v>-10.316904354046001</v>
      </c>
      <c r="R245" s="17">
        <v>-11.7518279308493</v>
      </c>
      <c r="S245" s="17">
        <v>-9.9124257223121095</v>
      </c>
      <c r="T245" s="17">
        <v>-9.7251578783995605</v>
      </c>
      <c r="U245" s="17"/>
      <c r="V245" s="17"/>
      <c r="W245" s="17"/>
      <c r="X245" s="70">
        <f t="shared" si="164"/>
        <v>2458217.3932989999</v>
      </c>
      <c r="Y245" s="17">
        <v>-10.7547925895669</v>
      </c>
      <c r="Z245" s="17">
        <v>-9.6084389758274806</v>
      </c>
      <c r="AA245" s="17">
        <v>-11.676753842518201</v>
      </c>
      <c r="AB245" s="17">
        <v>-10.5937860389125</v>
      </c>
      <c r="AC245" s="17">
        <v>-9.7524521391297991</v>
      </c>
      <c r="AD245" s="17">
        <v>-11.236826608231199</v>
      </c>
      <c r="AE245" s="17">
        <v>-9.3579305563118407</v>
      </c>
      <c r="AF245" s="17">
        <v>-9.5234744690411492</v>
      </c>
      <c r="AG245" s="17"/>
      <c r="AH245" s="17"/>
      <c r="AI245" s="18"/>
      <c r="AJ245" s="70">
        <f t="shared" si="182"/>
        <v>2458217.3932989999</v>
      </c>
      <c r="AK245" s="17">
        <v>-10.0571767425154</v>
      </c>
      <c r="AL245" s="17">
        <v>-9.6517102028481592</v>
      </c>
      <c r="AM245" s="17">
        <v>-11.205492080082299</v>
      </c>
      <c r="AN245" s="17">
        <v>-10.1006726391771</v>
      </c>
      <c r="AO245" s="17">
        <v>-9.6183136282556099</v>
      </c>
      <c r="AP245" s="17">
        <v>-11.0392754652803</v>
      </c>
      <c r="AQ245" s="17">
        <v>-9.2113250774152196</v>
      </c>
      <c r="AR245" s="17">
        <v>-8.8759161949011993</v>
      </c>
      <c r="AS245" s="17"/>
      <c r="AT245" s="17"/>
      <c r="AU245" s="18"/>
      <c r="AV245" s="72"/>
      <c r="AW245" s="72"/>
      <c r="AX245" s="100">
        <f t="shared" si="165"/>
        <v>24552.395920127899</v>
      </c>
      <c r="AY245" s="100">
        <f t="shared" si="166"/>
        <v>13432.145324055844</v>
      </c>
      <c r="AZ245" s="100">
        <f t="shared" si="167"/>
        <v>67166.412598803028</v>
      </c>
      <c r="BA245" s="100">
        <f t="shared" si="168"/>
        <v>23985.316583192805</v>
      </c>
      <c r="BB245" s="100">
        <f t="shared" si="169"/>
        <v>14083.11053032645</v>
      </c>
      <c r="BC245" s="100">
        <f t="shared" si="170"/>
        <v>52417.556458390223</v>
      </c>
      <c r="BD245" s="100">
        <f t="shared" si="171"/>
        <v>9689.3210950940593</v>
      </c>
      <c r="BE245" s="100">
        <f t="shared" si="172"/>
        <v>7629.3782724488783</v>
      </c>
      <c r="BF245" s="100" t="str">
        <f t="shared" si="173"/>
        <v/>
      </c>
      <c r="BG245" s="100" t="str">
        <f t="shared" si="174"/>
        <v/>
      </c>
      <c r="BH245" s="100" t="str">
        <f t="shared" si="175"/>
        <v/>
      </c>
      <c r="BI245" s="72"/>
      <c r="BJ245" s="72"/>
      <c r="BK245" s="72">
        <f t="shared" si="183"/>
        <v>-10.975234696760424</v>
      </c>
      <c r="BL245" s="72">
        <f t="shared" si="184"/>
        <v>-10.320363454603964</v>
      </c>
      <c r="BM245" s="72">
        <f t="shared" si="185"/>
        <v>-12.067880382427912</v>
      </c>
      <c r="BN245" s="72">
        <f t="shared" si="186"/>
        <v>-10.949863637776765</v>
      </c>
      <c r="BO245" s="72">
        <f t="shared" si="187"/>
        <v>-10.371746469572189</v>
      </c>
      <c r="BP245" s="72">
        <f t="shared" si="188"/>
        <v>-11.798691929099313</v>
      </c>
      <c r="BQ245" s="72">
        <f t="shared" si="189"/>
        <v>-9.9657333706497102</v>
      </c>
      <c r="BR245" s="72">
        <f t="shared" si="190"/>
        <v>-9.7062228704945923</v>
      </c>
      <c r="BS245" s="72" t="str">
        <f t="shared" si="191"/>
        <v/>
      </c>
      <c r="BT245" s="72" t="str">
        <f t="shared" si="192"/>
        <v/>
      </c>
      <c r="BU245" s="72" t="str">
        <f t="shared" si="193"/>
        <v/>
      </c>
      <c r="BV245" s="72"/>
      <c r="BW245" s="72"/>
      <c r="BX245" s="97">
        <f t="shared" si="194"/>
        <v>11.295121746576323</v>
      </c>
      <c r="BY245" s="97">
        <f t="shared" si="195"/>
        <v>2.3644429571857691E-2</v>
      </c>
      <c r="BZ245" s="97">
        <f t="shared" si="196"/>
        <v>11.282645685667488</v>
      </c>
      <c r="CA245" s="97">
        <f t="shared" si="197"/>
        <v>11.286628941016341</v>
      </c>
      <c r="CB245" s="97">
        <f t="shared" si="198"/>
        <v>11.301511772811764</v>
      </c>
      <c r="CC245" s="97">
        <f t="shared" si="199"/>
        <v>11.291457232338889</v>
      </c>
      <c r="CD245" s="97">
        <f t="shared" si="200"/>
        <v>11.338498673889287</v>
      </c>
      <c r="CE245" s="97">
        <f t="shared" si="201"/>
        <v>11.269988173734168</v>
      </c>
      <c r="CF245" s="97" t="str">
        <f t="shared" si="202"/>
        <v/>
      </c>
      <c r="CG245" s="97" t="str">
        <f t="shared" si="203"/>
        <v/>
      </c>
      <c r="CH245" s="97" t="str">
        <f t="shared" si="204"/>
        <v/>
      </c>
      <c r="CI245" s="72"/>
      <c r="CJ245" s="72"/>
      <c r="CK245" s="97">
        <f t="shared" si="205"/>
        <v>11.949992988732783</v>
      </c>
      <c r="CL245" s="97">
        <f t="shared" si="206"/>
        <v>2.3644429571857691E-2</v>
      </c>
      <c r="CM245" s="72">
        <f t="shared" si="207"/>
        <v>11.937516927823948</v>
      </c>
      <c r="CN245" s="72">
        <f t="shared" si="208"/>
        <v>11.941500183172801</v>
      </c>
      <c r="CO245" s="72">
        <f t="shared" si="209"/>
        <v>11.956383014968225</v>
      </c>
      <c r="CP245" s="72">
        <f t="shared" si="210"/>
        <v>11.946328474495349</v>
      </c>
      <c r="CQ245" s="72">
        <f t="shared" si="211"/>
        <v>11.993369916045747</v>
      </c>
      <c r="CR245" s="72">
        <f t="shared" si="212"/>
        <v>11.924859415890628</v>
      </c>
      <c r="CS245" s="72" t="str">
        <f t="shared" si="213"/>
        <v/>
      </c>
      <c r="CT245" s="72" t="str">
        <f t="shared" si="214"/>
        <v/>
      </c>
      <c r="CU245" s="72" t="str">
        <f t="shared" si="215"/>
        <v/>
      </c>
    </row>
    <row r="246" spans="1:99" x14ac:dyDescent="0.2">
      <c r="A246" s="74">
        <v>211</v>
      </c>
      <c r="B246" s="79">
        <f>IF(AND($B$3&lt;&gt;"",$C$3&lt;&gt;"",$B$4&lt;&gt;"",$C$4&lt;&gt;"",L246&lt;&gt;""),AirMass($B$3,$C$3,$B$4,$C$4,L246),"")</f>
        <v>1.1645520846882971</v>
      </c>
      <c r="C246" s="81">
        <f t="shared" si="176"/>
        <v>2458217.3937960002</v>
      </c>
      <c r="D246" s="93">
        <f t="shared" si="177"/>
        <v>11.353795435918164</v>
      </c>
      <c r="E246" s="97">
        <f t="shared" si="178"/>
        <v>1.9815398682814581E-2</v>
      </c>
      <c r="F246" s="97"/>
      <c r="G246" s="98">
        <f t="shared" si="179"/>
        <v>12.033240600302468</v>
      </c>
      <c r="H246" s="97">
        <f t="shared" si="180"/>
        <v>1.9815398682814581E-2</v>
      </c>
      <c r="I246" s="72"/>
      <c r="J246" s="99">
        <f t="shared" si="181"/>
        <v>6</v>
      </c>
      <c r="K246" s="72"/>
      <c r="L246" s="16">
        <v>2458217.3937960002</v>
      </c>
      <c r="M246" s="17">
        <v>-10.9527813351433</v>
      </c>
      <c r="N246" s="17">
        <v>-10.1981832386666</v>
      </c>
      <c r="O246" s="17">
        <v>-12.0602132953337</v>
      </c>
      <c r="P246" s="17">
        <v>-10.9613785824333</v>
      </c>
      <c r="Q246" s="17">
        <v>-10.3413190535205</v>
      </c>
      <c r="R246" s="17">
        <v>-11.769657997764901</v>
      </c>
      <c r="S246" s="17">
        <v>-9.9084141150450904</v>
      </c>
      <c r="T246" s="17">
        <v>-9.7782241108757901</v>
      </c>
      <c r="U246" s="17"/>
      <c r="V246" s="17"/>
      <c r="W246" s="17"/>
      <c r="X246" s="70">
        <f t="shared" si="164"/>
        <v>2458217.3937960002</v>
      </c>
      <c r="Y246" s="17">
        <v>-10.735494928345799</v>
      </c>
      <c r="Z246" s="17">
        <v>-9.6397060750900891</v>
      </c>
      <c r="AA246" s="17">
        <v>-11.678469261794699</v>
      </c>
      <c r="AB246" s="17">
        <v>-10.5639531014619</v>
      </c>
      <c r="AC246" s="17">
        <v>-9.8403677853797404</v>
      </c>
      <c r="AD246" s="17">
        <v>-11.218949157631201</v>
      </c>
      <c r="AE246" s="17">
        <v>-9.2878947972794705</v>
      </c>
      <c r="AF246" s="17">
        <v>-9.4768338530970908</v>
      </c>
      <c r="AG246" s="17"/>
      <c r="AH246" s="17"/>
      <c r="AI246" s="18"/>
      <c r="AJ246" s="70">
        <f t="shared" si="182"/>
        <v>2458217.3937960002</v>
      </c>
      <c r="AK246" s="17">
        <v>-10.0947411221949</v>
      </c>
      <c r="AL246" s="17">
        <v>-9.5200297594739496</v>
      </c>
      <c r="AM246" s="17">
        <v>-11.236867661338801</v>
      </c>
      <c r="AN246" s="17">
        <v>-10.091992467111099</v>
      </c>
      <c r="AO246" s="17">
        <v>-9.5731970744460302</v>
      </c>
      <c r="AP246" s="17">
        <v>-11.0253198688994</v>
      </c>
      <c r="AQ246" s="17">
        <v>-9.2226690357120908</v>
      </c>
      <c r="AR246" s="17">
        <v>-8.8562902578480003</v>
      </c>
      <c r="AS246" s="17"/>
      <c r="AT246" s="17"/>
      <c r="AU246" s="18"/>
      <c r="AV246" s="72"/>
      <c r="AW246" s="72"/>
      <c r="AX246" s="100">
        <f t="shared" si="165"/>
        <v>23662.102928347205</v>
      </c>
      <c r="AY246" s="100">
        <f t="shared" si="166"/>
        <v>12655.382426723023</v>
      </c>
      <c r="AZ246" s="100">
        <f t="shared" si="167"/>
        <v>67466.944113673802</v>
      </c>
      <c r="BA246" s="100">
        <f t="shared" si="168"/>
        <v>24417.9896752188</v>
      </c>
      <c r="BB246" s="100">
        <f t="shared" si="169"/>
        <v>14160.900356666112</v>
      </c>
      <c r="BC246" s="100">
        <f t="shared" si="170"/>
        <v>53242.694956641222</v>
      </c>
      <c r="BD246" s="100">
        <f t="shared" si="171"/>
        <v>9740.7087681803405</v>
      </c>
      <c r="BE246" s="100">
        <f t="shared" si="172"/>
        <v>8051.6832312638444</v>
      </c>
      <c r="BF246" s="100" t="str">
        <f t="shared" si="173"/>
        <v/>
      </c>
      <c r="BG246" s="100" t="str">
        <f t="shared" si="174"/>
        <v/>
      </c>
      <c r="BH246" s="100" t="str">
        <f t="shared" si="175"/>
        <v/>
      </c>
      <c r="BI246" s="72"/>
      <c r="BJ246" s="72"/>
      <c r="BK246" s="72">
        <f t="shared" si="183"/>
        <v>-10.935133347939445</v>
      </c>
      <c r="BL246" s="72">
        <f t="shared" si="184"/>
        <v>-10.255688183555138</v>
      </c>
      <c r="BM246" s="72">
        <f t="shared" si="185"/>
        <v>-12.072727598545757</v>
      </c>
      <c r="BN246" s="72">
        <f t="shared" si="186"/>
        <v>-10.969274764409318</v>
      </c>
      <c r="BO246" s="72">
        <f t="shared" si="187"/>
        <v>-10.377727167194573</v>
      </c>
      <c r="BP246" s="72">
        <f t="shared" si="188"/>
        <v>-11.815650074518656</v>
      </c>
      <c r="BQ246" s="72">
        <f t="shared" si="189"/>
        <v>-9.9714763970503846</v>
      </c>
      <c r="BR246" s="72">
        <f t="shared" si="190"/>
        <v>-9.7647167014269538</v>
      </c>
      <c r="BS246" s="72" t="str">
        <f t="shared" si="191"/>
        <v/>
      </c>
      <c r="BT246" s="72" t="str">
        <f t="shared" si="192"/>
        <v/>
      </c>
      <c r="BU246" s="72" t="str">
        <f t="shared" si="193"/>
        <v/>
      </c>
      <c r="BV246" s="72"/>
      <c r="BW246" s="72"/>
      <c r="BX246" s="97">
        <f t="shared" si="194"/>
        <v>11.353795435918164</v>
      </c>
      <c r="BY246" s="97">
        <f t="shared" si="195"/>
        <v>1.9815398682814581E-2</v>
      </c>
      <c r="BZ246" s="97">
        <f t="shared" si="196"/>
        <v>11.327594250606312</v>
      </c>
      <c r="CA246" s="97">
        <f t="shared" si="197"/>
        <v>11.346141416469873</v>
      </c>
      <c r="CB246" s="97">
        <f t="shared" si="198"/>
        <v>11.347593819255128</v>
      </c>
      <c r="CC246" s="97">
        <f t="shared" si="199"/>
        <v>11.348516726579211</v>
      </c>
      <c r="CD246" s="97">
        <f t="shared" si="200"/>
        <v>11.384343049110941</v>
      </c>
      <c r="CE246" s="97">
        <f t="shared" si="201"/>
        <v>11.368583353487509</v>
      </c>
      <c r="CF246" s="97" t="str">
        <f t="shared" si="202"/>
        <v/>
      </c>
      <c r="CG246" s="97" t="str">
        <f t="shared" si="203"/>
        <v/>
      </c>
      <c r="CH246" s="97" t="str">
        <f t="shared" si="204"/>
        <v/>
      </c>
      <c r="CI246" s="72"/>
      <c r="CJ246" s="72"/>
      <c r="CK246" s="97">
        <f t="shared" si="205"/>
        <v>12.033240600302468</v>
      </c>
      <c r="CL246" s="97">
        <f t="shared" si="206"/>
        <v>1.9815398682814581E-2</v>
      </c>
      <c r="CM246" s="72">
        <f t="shared" si="207"/>
        <v>12.007039414990619</v>
      </c>
      <c r="CN246" s="72">
        <f t="shared" si="208"/>
        <v>12.02558658085418</v>
      </c>
      <c r="CO246" s="72">
        <f t="shared" si="209"/>
        <v>12.027038983639434</v>
      </c>
      <c r="CP246" s="72">
        <f t="shared" si="210"/>
        <v>12.027961890963518</v>
      </c>
      <c r="CQ246" s="72">
        <f t="shared" si="211"/>
        <v>12.063788213495247</v>
      </c>
      <c r="CR246" s="72">
        <f t="shared" si="212"/>
        <v>12.048028517871815</v>
      </c>
      <c r="CS246" s="72" t="str">
        <f t="shared" si="213"/>
        <v/>
      </c>
      <c r="CT246" s="72" t="str">
        <f t="shared" si="214"/>
        <v/>
      </c>
      <c r="CU246" s="72" t="str">
        <f t="shared" si="215"/>
        <v/>
      </c>
    </row>
    <row r="247" spans="1:99" x14ac:dyDescent="0.2">
      <c r="A247" s="74">
        <v>212</v>
      </c>
      <c r="B247" s="79">
        <f>IF(AND($B$3&lt;&gt;"",$C$3&lt;&gt;"",$B$4&lt;&gt;"",$C$4&lt;&gt;"",L247&lt;&gt;""),AirMass($B$3,$C$3,$B$4,$C$4,L247),"")</f>
        <v>1.1659350344625241</v>
      </c>
      <c r="C247" s="81">
        <f t="shared" si="176"/>
        <v>2458217.3942940002</v>
      </c>
      <c r="D247" s="93">
        <f t="shared" si="177"/>
        <v>11.328878762903051</v>
      </c>
      <c r="E247" s="97">
        <f t="shared" si="178"/>
        <v>3.0786950712551057E-2</v>
      </c>
      <c r="F247" s="97"/>
      <c r="G247" s="98">
        <f t="shared" si="179"/>
        <v>11.993187013845747</v>
      </c>
      <c r="H247" s="97">
        <f t="shared" si="180"/>
        <v>3.0786950712551057E-2</v>
      </c>
      <c r="I247" s="72"/>
      <c r="J247" s="99">
        <f t="shared" si="181"/>
        <v>6</v>
      </c>
      <c r="K247" s="72"/>
      <c r="L247" s="16">
        <v>2458217.3942940002</v>
      </c>
      <c r="M247" s="17">
        <v>-10.9934496552188</v>
      </c>
      <c r="N247" s="17">
        <v>-10.213432708455599</v>
      </c>
      <c r="O247" s="17">
        <v>-12.052061136127101</v>
      </c>
      <c r="P247" s="17">
        <v>-10.9605922845812</v>
      </c>
      <c r="Q247" s="17">
        <v>-10.350525885322</v>
      </c>
      <c r="R247" s="17">
        <v>-11.7558989316716</v>
      </c>
      <c r="S247" s="17">
        <v>-9.8704723430174699</v>
      </c>
      <c r="T247" s="17">
        <v>-9.8038631182888594</v>
      </c>
      <c r="U247" s="17"/>
      <c r="V247" s="17"/>
      <c r="W247" s="17"/>
      <c r="X247" s="70">
        <f t="shared" si="164"/>
        <v>2458217.3942940002</v>
      </c>
      <c r="Y247" s="17">
        <v>-10.728713533642001</v>
      </c>
      <c r="Z247" s="17">
        <v>-9.6205141101921097</v>
      </c>
      <c r="AA247" s="17">
        <v>-11.6785690465959</v>
      </c>
      <c r="AB247" s="17">
        <v>-10.5309544592191</v>
      </c>
      <c r="AC247" s="17">
        <v>-9.8078094756553096</v>
      </c>
      <c r="AD247" s="17">
        <v>-11.2535522811995</v>
      </c>
      <c r="AE247" s="17">
        <v>-9.3503182579311002</v>
      </c>
      <c r="AF247" s="17">
        <v>-9.5161678545423491</v>
      </c>
      <c r="AG247" s="17"/>
      <c r="AH247" s="17"/>
      <c r="AI247" s="18"/>
      <c r="AJ247" s="70">
        <f t="shared" si="182"/>
        <v>2458217.3942940002</v>
      </c>
      <c r="AK247" s="17">
        <v>-9.9747603053432599</v>
      </c>
      <c r="AL247" s="17">
        <v>-9.6629879947203605</v>
      </c>
      <c r="AM247" s="17">
        <v>-11.2390695580462</v>
      </c>
      <c r="AN247" s="17">
        <v>-10.0791782337378</v>
      </c>
      <c r="AO247" s="17">
        <v>-9.6695758470847704</v>
      </c>
      <c r="AP247" s="17">
        <v>-11.0370299849669</v>
      </c>
      <c r="AQ247" s="17">
        <v>-9.2573875040420504</v>
      </c>
      <c r="AR247" s="17">
        <v>-8.9698666634551891</v>
      </c>
      <c r="AS247" s="17"/>
      <c r="AT247" s="17"/>
      <c r="AU247" s="18"/>
      <c r="AV247" s="72"/>
      <c r="AW247" s="72"/>
      <c r="AX247" s="100">
        <f t="shared" si="165"/>
        <v>24234.385379653231</v>
      </c>
      <c r="AY247" s="100">
        <f t="shared" si="166"/>
        <v>13143.42978720624</v>
      </c>
      <c r="AZ247" s="100">
        <f t="shared" si="167"/>
        <v>66987.755753405145</v>
      </c>
      <c r="BA247" s="100">
        <f t="shared" si="168"/>
        <v>24459.369901431361</v>
      </c>
      <c r="BB247" s="100">
        <f t="shared" si="169"/>
        <v>14531.471317619649</v>
      </c>
      <c r="BC247" s="100">
        <f t="shared" si="170"/>
        <v>52492.012773729286</v>
      </c>
      <c r="BD247" s="100">
        <f t="shared" si="171"/>
        <v>9415.3172610531037</v>
      </c>
      <c r="BE247" s="100">
        <f t="shared" si="172"/>
        <v>8325.7357612514352</v>
      </c>
      <c r="BF247" s="100" t="str">
        <f t="shared" si="173"/>
        <v/>
      </c>
      <c r="BG247" s="100" t="str">
        <f t="shared" si="174"/>
        <v/>
      </c>
      <c r="BH247" s="100" t="str">
        <f t="shared" si="175"/>
        <v/>
      </c>
      <c r="BI247" s="72"/>
      <c r="BJ247" s="72"/>
      <c r="BK247" s="72">
        <f t="shared" si="183"/>
        <v>-10.961080024598166</v>
      </c>
      <c r="BL247" s="72">
        <f t="shared" si="184"/>
        <v>-10.296771773655472</v>
      </c>
      <c r="BM247" s="72">
        <f t="shared" si="185"/>
        <v>-12.064988570383157</v>
      </c>
      <c r="BN247" s="72">
        <f t="shared" si="186"/>
        <v>-10.971113162427679</v>
      </c>
      <c r="BO247" s="72">
        <f t="shared" si="187"/>
        <v>-10.405773972560866</v>
      </c>
      <c r="BP247" s="72">
        <f t="shared" si="188"/>
        <v>-11.800233064601082</v>
      </c>
      <c r="BQ247" s="72">
        <f t="shared" si="189"/>
        <v>-9.9345873967561751</v>
      </c>
      <c r="BR247" s="72">
        <f t="shared" si="190"/>
        <v>-9.8010565582783347</v>
      </c>
      <c r="BS247" s="72" t="str">
        <f t="shared" si="191"/>
        <v/>
      </c>
      <c r="BT247" s="72" t="str">
        <f t="shared" si="192"/>
        <v/>
      </c>
      <c r="BU247" s="72" t="str">
        <f t="shared" si="193"/>
        <v/>
      </c>
      <c r="BV247" s="72"/>
      <c r="BW247" s="72"/>
      <c r="BX247" s="97">
        <f t="shared" si="194"/>
        <v>11.328878762903051</v>
      </c>
      <c r="BY247" s="97">
        <f t="shared" si="195"/>
        <v>3.0786950712551057E-2</v>
      </c>
      <c r="BZ247" s="97">
        <f t="shared" si="196"/>
        <v>11.293908545784991</v>
      </c>
      <c r="CA247" s="97">
        <f t="shared" si="197"/>
        <v>11.322033137829512</v>
      </c>
      <c r="CB247" s="97">
        <f t="shared" si="198"/>
        <v>11.349693947962699</v>
      </c>
      <c r="CC247" s="97">
        <f t="shared" si="199"/>
        <v>11.307153040002916</v>
      </c>
      <c r="CD247" s="97">
        <f t="shared" si="200"/>
        <v>11.32150737215801</v>
      </c>
      <c r="CE247" s="97">
        <f t="shared" si="201"/>
        <v>11.378976533680168</v>
      </c>
      <c r="CF247" s="97" t="str">
        <f t="shared" si="202"/>
        <v/>
      </c>
      <c r="CG247" s="97" t="str">
        <f t="shared" si="203"/>
        <v/>
      </c>
      <c r="CH247" s="97" t="str">
        <f t="shared" si="204"/>
        <v/>
      </c>
      <c r="CI247" s="72"/>
      <c r="CJ247" s="72"/>
      <c r="CK247" s="97">
        <f t="shared" si="205"/>
        <v>11.993187013845747</v>
      </c>
      <c r="CL247" s="97">
        <f t="shared" si="206"/>
        <v>3.0786950712551057E-2</v>
      </c>
      <c r="CM247" s="72">
        <f t="shared" si="207"/>
        <v>11.958216796727685</v>
      </c>
      <c r="CN247" s="72">
        <f t="shared" si="208"/>
        <v>11.986341388772207</v>
      </c>
      <c r="CO247" s="72">
        <f t="shared" si="209"/>
        <v>12.014002198905393</v>
      </c>
      <c r="CP247" s="72">
        <f t="shared" si="210"/>
        <v>11.97146129094561</v>
      </c>
      <c r="CQ247" s="72">
        <f t="shared" si="211"/>
        <v>11.985815623100704</v>
      </c>
      <c r="CR247" s="72">
        <f t="shared" si="212"/>
        <v>12.043284784622863</v>
      </c>
      <c r="CS247" s="72" t="str">
        <f t="shared" si="213"/>
        <v/>
      </c>
      <c r="CT247" s="72" t="str">
        <f t="shared" si="214"/>
        <v/>
      </c>
      <c r="CU247" s="72" t="str">
        <f t="shared" si="215"/>
        <v/>
      </c>
    </row>
    <row r="248" spans="1:99" x14ac:dyDescent="0.2">
      <c r="A248" s="74">
        <v>213</v>
      </c>
      <c r="B248" s="79">
        <f>IF(AND($B$3&lt;&gt;"",$C$3&lt;&gt;"",$B$4&lt;&gt;"",$C$4&lt;&gt;"",L248&lt;&gt;""),AirMass($B$3,$C$3,$B$4,$C$4,L248),"")</f>
        <v>1.1673255598129308</v>
      </c>
      <c r="C248" s="81">
        <f t="shared" si="176"/>
        <v>2458217.3947919998</v>
      </c>
      <c r="D248" s="93">
        <f t="shared" si="177"/>
        <v>11.381806758252807</v>
      </c>
      <c r="E248" s="97">
        <f t="shared" si="178"/>
        <v>2.7542234903060302E-2</v>
      </c>
      <c r="F248" s="97"/>
      <c r="G248" s="98">
        <f t="shared" si="179"/>
        <v>12.018849162808799</v>
      </c>
      <c r="H248" s="97">
        <f t="shared" si="180"/>
        <v>2.7542234903060302E-2</v>
      </c>
      <c r="I248" s="72"/>
      <c r="J248" s="99">
        <f t="shared" si="181"/>
        <v>6</v>
      </c>
      <c r="K248" s="72"/>
      <c r="L248" s="16">
        <v>2458217.3947919998</v>
      </c>
      <c r="M248" s="17">
        <v>-10.9534773054288</v>
      </c>
      <c r="N248" s="17">
        <v>-10.229150538924699</v>
      </c>
      <c r="O248" s="17">
        <v>-12.0649211619372</v>
      </c>
      <c r="P248" s="17">
        <v>-10.9646372850313</v>
      </c>
      <c r="Q248" s="17">
        <v>-10.3143125065862</v>
      </c>
      <c r="R248" s="17">
        <v>-11.7710648448037</v>
      </c>
      <c r="S248" s="17">
        <v>-9.9453210540710799</v>
      </c>
      <c r="T248" s="17">
        <v>-9.7936093935365705</v>
      </c>
      <c r="U248" s="17"/>
      <c r="V248" s="17"/>
      <c r="W248" s="17"/>
      <c r="X248" s="70">
        <f t="shared" si="164"/>
        <v>2458217.3947919998</v>
      </c>
      <c r="Y248" s="17">
        <v>-10.779159095214601</v>
      </c>
      <c r="Z248" s="17">
        <v>-9.7267927648923802</v>
      </c>
      <c r="AA248" s="17">
        <v>-11.6593368397874</v>
      </c>
      <c r="AB248" s="17">
        <v>-10.6113489311835</v>
      </c>
      <c r="AC248" s="17">
        <v>-9.7402353575147096</v>
      </c>
      <c r="AD248" s="17">
        <v>-11.262760008838899</v>
      </c>
      <c r="AE248" s="17">
        <v>-9.3908370473517895</v>
      </c>
      <c r="AF248" s="17">
        <v>-9.4373273410040905</v>
      </c>
      <c r="AG248" s="17"/>
      <c r="AH248" s="17"/>
      <c r="AI248" s="18"/>
      <c r="AJ248" s="70">
        <f t="shared" si="182"/>
        <v>2458217.3947919998</v>
      </c>
      <c r="AK248" s="17">
        <v>-10.0035731749633</v>
      </c>
      <c r="AL248" s="17">
        <v>-9.5390388234277506</v>
      </c>
      <c r="AM248" s="17">
        <v>-11.234948955209999</v>
      </c>
      <c r="AN248" s="17">
        <v>-10.074672286292399</v>
      </c>
      <c r="AO248" s="17">
        <v>-9.6952627738979</v>
      </c>
      <c r="AP248" s="17">
        <v>-11.063049168169</v>
      </c>
      <c r="AQ248" s="17">
        <v>-9.1725845244211506</v>
      </c>
      <c r="AR248" s="17">
        <v>-8.8713950940148401</v>
      </c>
      <c r="AS248" s="17"/>
      <c r="AT248" s="17"/>
      <c r="AU248" s="18"/>
      <c r="AV248" s="72"/>
      <c r="AW248" s="72"/>
      <c r="AX248" s="100">
        <f t="shared" si="165"/>
        <v>23231.557601915432</v>
      </c>
      <c r="AY248" s="100">
        <f t="shared" si="166"/>
        <v>12919.965888080376</v>
      </c>
      <c r="AZ248" s="100">
        <f t="shared" si="167"/>
        <v>67902.285419475782</v>
      </c>
      <c r="BA248" s="100">
        <f t="shared" si="168"/>
        <v>24285.473660697564</v>
      </c>
      <c r="BB248" s="100">
        <f t="shared" si="169"/>
        <v>14236.464499800823</v>
      </c>
      <c r="BC248" s="100">
        <f t="shared" si="170"/>
        <v>53351.321002942852</v>
      </c>
      <c r="BD248" s="100">
        <f t="shared" si="171"/>
        <v>9884.1789318584088</v>
      </c>
      <c r="BE248" s="100">
        <f t="shared" si="172"/>
        <v>8227.8676509190245</v>
      </c>
      <c r="BF248" s="100" t="str">
        <f t="shared" si="173"/>
        <v/>
      </c>
      <c r="BG248" s="100" t="str">
        <f t="shared" si="174"/>
        <v/>
      </c>
      <c r="BH248" s="100" t="str">
        <f t="shared" si="175"/>
        <v/>
      </c>
      <c r="BI248" s="72"/>
      <c r="BJ248" s="72"/>
      <c r="BK248" s="72">
        <f t="shared" si="183"/>
        <v>-10.91519582209413</v>
      </c>
      <c r="BL248" s="72">
        <f t="shared" si="184"/>
        <v>-10.278153417538141</v>
      </c>
      <c r="BM248" s="72">
        <f t="shared" si="185"/>
        <v>-12.07971097945544</v>
      </c>
      <c r="BN248" s="72">
        <f t="shared" si="186"/>
        <v>-10.963366445785885</v>
      </c>
      <c r="BO248" s="72">
        <f t="shared" si="187"/>
        <v>-10.383505373731554</v>
      </c>
      <c r="BP248" s="72">
        <f t="shared" si="188"/>
        <v>-11.817862943055674</v>
      </c>
      <c r="BQ248" s="72">
        <f t="shared" si="189"/>
        <v>-9.9873514969281398</v>
      </c>
      <c r="BR248" s="72">
        <f t="shared" si="190"/>
        <v>-9.7882182431249483</v>
      </c>
      <c r="BS248" s="72" t="str">
        <f t="shared" si="191"/>
        <v/>
      </c>
      <c r="BT248" s="72" t="str">
        <f t="shared" si="192"/>
        <v/>
      </c>
      <c r="BU248" s="72" t="str">
        <f t="shared" si="193"/>
        <v/>
      </c>
      <c r="BV248" s="72"/>
      <c r="BW248" s="72"/>
      <c r="BX248" s="97">
        <f t="shared" si="194"/>
        <v>11.381806758252807</v>
      </c>
      <c r="BY248" s="97">
        <f t="shared" si="195"/>
        <v>2.7542234903060302E-2</v>
      </c>
      <c r="BZ248" s="97">
        <f t="shared" si="196"/>
        <v>11.354515157361309</v>
      </c>
      <c r="CA248" s="97">
        <f t="shared" si="197"/>
        <v>11.360170623691754</v>
      </c>
      <c r="CB248" s="97">
        <f t="shared" si="198"/>
        <v>11.373309551637423</v>
      </c>
      <c r="CC248" s="97">
        <f t="shared" si="199"/>
        <v>11.370667120961544</v>
      </c>
      <c r="CD248" s="97">
        <f t="shared" si="200"/>
        <v>11.42015567483401</v>
      </c>
      <c r="CE248" s="97">
        <f t="shared" si="201"/>
        <v>11.412022421030818</v>
      </c>
      <c r="CF248" s="97" t="str">
        <f t="shared" si="202"/>
        <v/>
      </c>
      <c r="CG248" s="97" t="str">
        <f t="shared" si="203"/>
        <v/>
      </c>
      <c r="CH248" s="97" t="str">
        <f t="shared" si="204"/>
        <v/>
      </c>
      <c r="CI248" s="72"/>
      <c r="CJ248" s="72"/>
      <c r="CK248" s="97">
        <f t="shared" si="205"/>
        <v>12.018849162808799</v>
      </c>
      <c r="CL248" s="97">
        <f t="shared" si="206"/>
        <v>2.7542234903060302E-2</v>
      </c>
      <c r="CM248" s="72">
        <f t="shared" si="207"/>
        <v>11.991557561917299</v>
      </c>
      <c r="CN248" s="72">
        <f t="shared" si="208"/>
        <v>11.997213028247744</v>
      </c>
      <c r="CO248" s="72">
        <f t="shared" si="209"/>
        <v>12.010351956193412</v>
      </c>
      <c r="CP248" s="72">
        <f t="shared" si="210"/>
        <v>12.007709525517534</v>
      </c>
      <c r="CQ248" s="72">
        <f t="shared" si="211"/>
        <v>12.05719807939</v>
      </c>
      <c r="CR248" s="72">
        <f t="shared" si="212"/>
        <v>12.049064825586807</v>
      </c>
      <c r="CS248" s="72" t="str">
        <f t="shared" si="213"/>
        <v/>
      </c>
      <c r="CT248" s="72" t="str">
        <f t="shared" si="214"/>
        <v/>
      </c>
      <c r="CU248" s="72" t="str">
        <f t="shared" si="215"/>
        <v/>
      </c>
    </row>
    <row r="249" spans="1:99" x14ac:dyDescent="0.2">
      <c r="A249" s="74">
        <v>214</v>
      </c>
      <c r="B249" s="79">
        <f>IF(AND($B$3&lt;&gt;"",$C$3&lt;&gt;"",$B$4&lt;&gt;"",$C$4&lt;&gt;"",L249&lt;&gt;""),AirMass($B$3,$C$3,$B$4,$C$4,L249),"")</f>
        <v>1.1687236894377739</v>
      </c>
      <c r="C249" s="81">
        <f t="shared" si="176"/>
        <v>2458217.3952890001</v>
      </c>
      <c r="D249" s="93">
        <f t="shared" si="177"/>
        <v>11.343211363242446</v>
      </c>
      <c r="E249" s="97">
        <f t="shared" si="178"/>
        <v>2.5195433952373822E-2</v>
      </c>
      <c r="F249" s="97"/>
      <c r="G249" s="98">
        <f t="shared" si="179"/>
        <v>11.94794684831445</v>
      </c>
      <c r="H249" s="97">
        <f t="shared" si="180"/>
        <v>2.5195433952373822E-2</v>
      </c>
      <c r="I249" s="72"/>
      <c r="J249" s="99">
        <f t="shared" si="181"/>
        <v>6</v>
      </c>
      <c r="K249" s="72"/>
      <c r="L249" s="16">
        <v>2458217.3952890001</v>
      </c>
      <c r="M249" s="17">
        <v>-10.961272032938099</v>
      </c>
      <c r="N249" s="17">
        <v>-10.237365105620601</v>
      </c>
      <c r="O249" s="17">
        <v>-12.044212180882401</v>
      </c>
      <c r="P249" s="17">
        <v>-10.9634937368038</v>
      </c>
      <c r="Q249" s="17">
        <v>-10.2776264323389</v>
      </c>
      <c r="R249" s="17">
        <v>-11.7598157512725</v>
      </c>
      <c r="S249" s="17">
        <v>-9.8894246457687291</v>
      </c>
      <c r="T249" s="17">
        <v>-9.7366488994199401</v>
      </c>
      <c r="U249" s="17"/>
      <c r="V249" s="17"/>
      <c r="W249" s="17"/>
      <c r="X249" s="70">
        <f t="shared" si="164"/>
        <v>2458217.3952890001</v>
      </c>
      <c r="Y249" s="17">
        <v>-10.7452098184186</v>
      </c>
      <c r="Z249" s="17">
        <v>-9.6655706184491201</v>
      </c>
      <c r="AA249" s="17">
        <v>-11.6405857928508</v>
      </c>
      <c r="AB249" s="17">
        <v>-10.603733035686201</v>
      </c>
      <c r="AC249" s="17">
        <v>-9.8820664014875099</v>
      </c>
      <c r="AD249" s="17">
        <v>-11.2390546392236</v>
      </c>
      <c r="AE249" s="17">
        <v>-9.4293939693840692</v>
      </c>
      <c r="AF249" s="17">
        <v>-9.3654270191012294</v>
      </c>
      <c r="AG249" s="17"/>
      <c r="AH249" s="17"/>
      <c r="AI249" s="18"/>
      <c r="AJ249" s="70">
        <f t="shared" si="182"/>
        <v>2458217.3952890001</v>
      </c>
      <c r="AK249" s="17">
        <v>-9.9426084765643701</v>
      </c>
      <c r="AL249" s="17">
        <v>-9.6742080401794102</v>
      </c>
      <c r="AM249" s="17">
        <v>-11.2173390158641</v>
      </c>
      <c r="AN249" s="17">
        <v>-10.099762331221401</v>
      </c>
      <c r="AO249" s="17">
        <v>-9.6011982638815905</v>
      </c>
      <c r="AP249" s="17">
        <v>-11.010178574933001</v>
      </c>
      <c r="AQ249" s="17">
        <v>-9.2433353485343606</v>
      </c>
      <c r="AR249" s="17">
        <v>-8.8530364329367508</v>
      </c>
      <c r="AS249" s="17"/>
      <c r="AT249" s="17"/>
      <c r="AU249" s="18"/>
      <c r="AV249" s="72"/>
      <c r="AW249" s="72"/>
      <c r="AX249" s="100">
        <f t="shared" si="165"/>
        <v>23353.146321439806</v>
      </c>
      <c r="AY249" s="100">
        <f t="shared" si="166"/>
        <v>13379.84882271019</v>
      </c>
      <c r="AZ249" s="100">
        <f t="shared" si="167"/>
        <v>66631.488858322235</v>
      </c>
      <c r="BA249" s="100">
        <f t="shared" si="168"/>
        <v>24365.531232829948</v>
      </c>
      <c r="BB249" s="100">
        <f t="shared" si="169"/>
        <v>13370.461134468675</v>
      </c>
      <c r="BC249" s="100">
        <f t="shared" si="170"/>
        <v>52552.213935804873</v>
      </c>
      <c r="BD249" s="100">
        <f t="shared" si="171"/>
        <v>9467.7730327223308</v>
      </c>
      <c r="BE249" s="100">
        <f t="shared" si="172"/>
        <v>7862.1084713877171</v>
      </c>
      <c r="BF249" s="100" t="str">
        <f t="shared" si="173"/>
        <v/>
      </c>
      <c r="BG249" s="100" t="str">
        <f t="shared" si="174"/>
        <v/>
      </c>
      <c r="BH249" s="100" t="str">
        <f t="shared" si="175"/>
        <v/>
      </c>
      <c r="BI249" s="72"/>
      <c r="BJ249" s="72"/>
      <c r="BK249" s="72">
        <f t="shared" si="183"/>
        <v>-10.920863501119065</v>
      </c>
      <c r="BL249" s="72">
        <f t="shared" si="184"/>
        <v>-10.316128016047061</v>
      </c>
      <c r="BM249" s="72">
        <f t="shared" si="185"/>
        <v>-12.059198793853575</v>
      </c>
      <c r="BN249" s="72">
        <f t="shared" si="186"/>
        <v>-10.966939711463565</v>
      </c>
      <c r="BO249" s="72">
        <f t="shared" si="187"/>
        <v>-10.315365964808214</v>
      </c>
      <c r="BP249" s="72">
        <f t="shared" si="188"/>
        <v>-11.801477542102369</v>
      </c>
      <c r="BQ249" s="72">
        <f t="shared" si="189"/>
        <v>-9.9406195955185765</v>
      </c>
      <c r="BR249" s="72">
        <f t="shared" si="190"/>
        <v>-9.7388475784227673</v>
      </c>
      <c r="BS249" s="72" t="str">
        <f t="shared" si="191"/>
        <v/>
      </c>
      <c r="BT249" s="72" t="str">
        <f t="shared" si="192"/>
        <v/>
      </c>
      <c r="BU249" s="72" t="str">
        <f t="shared" si="193"/>
        <v/>
      </c>
      <c r="BV249" s="72"/>
      <c r="BW249" s="72"/>
      <c r="BX249" s="97">
        <f t="shared" si="194"/>
        <v>11.343211363242446</v>
      </c>
      <c r="BY249" s="97">
        <f t="shared" si="195"/>
        <v>2.5195433952373822E-2</v>
      </c>
      <c r="BZ249" s="97">
        <f t="shared" si="196"/>
        <v>11.32833529273451</v>
      </c>
      <c r="CA249" s="97">
        <f t="shared" si="197"/>
        <v>11.3580762103445</v>
      </c>
      <c r="CB249" s="97">
        <f t="shared" si="198"/>
        <v>11.299502463689148</v>
      </c>
      <c r="CC249" s="97">
        <f t="shared" si="199"/>
        <v>11.348614040983303</v>
      </c>
      <c r="CD249" s="97">
        <f t="shared" si="200"/>
        <v>11.367756094399512</v>
      </c>
      <c r="CE249" s="97">
        <f t="shared" si="201"/>
        <v>11.356984077303702</v>
      </c>
      <c r="CF249" s="97" t="str">
        <f t="shared" si="202"/>
        <v/>
      </c>
      <c r="CG249" s="97" t="str">
        <f t="shared" si="203"/>
        <v/>
      </c>
      <c r="CH249" s="97" t="str">
        <f t="shared" si="204"/>
        <v/>
      </c>
      <c r="CI249" s="72"/>
      <c r="CJ249" s="72"/>
      <c r="CK249" s="97">
        <f t="shared" si="205"/>
        <v>11.94794684831445</v>
      </c>
      <c r="CL249" s="97">
        <f t="shared" si="206"/>
        <v>2.5195433952373822E-2</v>
      </c>
      <c r="CM249" s="72">
        <f t="shared" si="207"/>
        <v>11.933070777806513</v>
      </c>
      <c r="CN249" s="72">
        <f t="shared" si="208"/>
        <v>11.962811695416503</v>
      </c>
      <c r="CO249" s="72">
        <f t="shared" si="209"/>
        <v>11.904237948761152</v>
      </c>
      <c r="CP249" s="72">
        <f t="shared" si="210"/>
        <v>11.953349526055307</v>
      </c>
      <c r="CQ249" s="72">
        <f t="shared" si="211"/>
        <v>11.972491579471516</v>
      </c>
      <c r="CR249" s="72">
        <f t="shared" si="212"/>
        <v>11.961719562375706</v>
      </c>
      <c r="CS249" s="72" t="str">
        <f t="shared" si="213"/>
        <v/>
      </c>
      <c r="CT249" s="72" t="str">
        <f t="shared" si="214"/>
        <v/>
      </c>
      <c r="CU249" s="72" t="str">
        <f t="shared" si="215"/>
        <v/>
      </c>
    </row>
    <row r="250" spans="1:99" x14ac:dyDescent="0.2">
      <c r="A250" s="74">
        <v>215</v>
      </c>
      <c r="B250" s="79">
        <f>IF(AND($B$3&lt;&gt;"",$C$3&lt;&gt;"",$B$4&lt;&gt;"",$C$4&lt;&gt;"",L250&lt;&gt;""),AirMass($B$3,$C$3,$B$4,$C$4,L250),"")</f>
        <v>1.1701294522317336</v>
      </c>
      <c r="C250" s="81">
        <f t="shared" si="176"/>
        <v>2458217.3957870002</v>
      </c>
      <c r="D250" s="93">
        <f t="shared" si="177"/>
        <v>11.340331453978694</v>
      </c>
      <c r="E250" s="97">
        <f t="shared" si="178"/>
        <v>3.022929892552639E-2</v>
      </c>
      <c r="F250" s="97"/>
      <c r="G250" s="98">
        <f t="shared" si="179"/>
        <v>11.998796015784388</v>
      </c>
      <c r="H250" s="97">
        <f t="shared" si="180"/>
        <v>3.022929892552639E-2</v>
      </c>
      <c r="I250" s="72"/>
      <c r="J250" s="99">
        <f t="shared" si="181"/>
        <v>6</v>
      </c>
      <c r="K250" s="72"/>
      <c r="L250" s="16">
        <v>2458217.3957870002</v>
      </c>
      <c r="M250" s="17">
        <v>-10.960539175462101</v>
      </c>
      <c r="N250" s="17">
        <v>-10.204619889873699</v>
      </c>
      <c r="O250" s="17">
        <v>-12.058406058342801</v>
      </c>
      <c r="P250" s="17">
        <v>-10.9504328447081</v>
      </c>
      <c r="Q250" s="17">
        <v>-10.3277679124224</v>
      </c>
      <c r="R250" s="17">
        <v>-11.7504350804772</v>
      </c>
      <c r="S250" s="17">
        <v>-9.9013503432280796</v>
      </c>
      <c r="T250" s="17">
        <v>-9.7126706671639198</v>
      </c>
      <c r="U250" s="17"/>
      <c r="V250" s="17"/>
      <c r="W250" s="17"/>
      <c r="X250" s="70">
        <f t="shared" si="164"/>
        <v>2458217.3957870002</v>
      </c>
      <c r="Y250" s="17">
        <v>-10.7691242051727</v>
      </c>
      <c r="Z250" s="17">
        <v>-9.5927201381293301</v>
      </c>
      <c r="AA250" s="17">
        <v>-11.671963597311001</v>
      </c>
      <c r="AB250" s="17">
        <v>-10.5909076513459</v>
      </c>
      <c r="AC250" s="17">
        <v>-9.8394132524880895</v>
      </c>
      <c r="AD250" s="17">
        <v>-11.2975694256843</v>
      </c>
      <c r="AE250" s="17">
        <v>-9.3853435247686896</v>
      </c>
      <c r="AF250" s="17">
        <v>-9.5184780880128699</v>
      </c>
      <c r="AG250" s="17"/>
      <c r="AH250" s="17"/>
      <c r="AI250" s="18"/>
      <c r="AJ250" s="70">
        <f t="shared" si="182"/>
        <v>2458217.3957870002</v>
      </c>
      <c r="AK250" s="17">
        <v>-10.020201774422601</v>
      </c>
      <c r="AL250" s="17">
        <v>-9.5271463790419393</v>
      </c>
      <c r="AM250" s="17">
        <v>-11.2080666837377</v>
      </c>
      <c r="AN250" s="17">
        <v>-10.0057178486132</v>
      </c>
      <c r="AO250" s="17">
        <v>-9.69218690277593</v>
      </c>
      <c r="AP250" s="17">
        <v>-11.039850220351701</v>
      </c>
      <c r="AQ250" s="17">
        <v>-9.2953311241167196</v>
      </c>
      <c r="AR250" s="17">
        <v>-8.8406131649453297</v>
      </c>
      <c r="AS250" s="17"/>
      <c r="AT250" s="17"/>
      <c r="AU250" s="18"/>
      <c r="AV250" s="72"/>
      <c r="AW250" s="72"/>
      <c r="AX250" s="100">
        <f t="shared" si="165"/>
        <v>23476.382102980395</v>
      </c>
      <c r="AY250" s="100">
        <f t="shared" si="166"/>
        <v>12801.042656870524</v>
      </c>
      <c r="AZ250" s="100">
        <f t="shared" si="167"/>
        <v>67146.77716213181</v>
      </c>
      <c r="BA250" s="100">
        <f t="shared" si="168"/>
        <v>23821.066541985667</v>
      </c>
      <c r="BB250" s="100">
        <f t="shared" si="169"/>
        <v>14245.991232700173</v>
      </c>
      <c r="BC250" s="100">
        <f t="shared" si="170"/>
        <v>51999.27251500493</v>
      </c>
      <c r="BD250" s="100">
        <f t="shared" si="171"/>
        <v>9693.6029566586385</v>
      </c>
      <c r="BE250" s="100">
        <f t="shared" si="172"/>
        <v>7509.6719133190873</v>
      </c>
      <c r="BF250" s="100" t="str">
        <f t="shared" si="173"/>
        <v/>
      </c>
      <c r="BG250" s="100" t="str">
        <f t="shared" si="174"/>
        <v/>
      </c>
      <c r="BH250" s="100" t="str">
        <f t="shared" si="175"/>
        <v/>
      </c>
      <c r="BI250" s="72"/>
      <c r="BJ250" s="72"/>
      <c r="BK250" s="72">
        <f t="shared" si="183"/>
        <v>-10.926577923754188</v>
      </c>
      <c r="BL250" s="72">
        <f t="shared" si="184"/>
        <v>-10.268113361948494</v>
      </c>
      <c r="BM250" s="72">
        <f t="shared" si="185"/>
        <v>-12.067562931778724</v>
      </c>
      <c r="BN250" s="72">
        <f t="shared" si="186"/>
        <v>-10.94240300568487</v>
      </c>
      <c r="BO250" s="72">
        <f t="shared" si="187"/>
        <v>-10.384231681835374</v>
      </c>
      <c r="BP250" s="72">
        <f t="shared" si="188"/>
        <v>-11.789993169426946</v>
      </c>
      <c r="BQ250" s="72">
        <f t="shared" si="189"/>
        <v>-9.966213068365871</v>
      </c>
      <c r="BR250" s="72">
        <f t="shared" si="190"/>
        <v>-9.6890524093055035</v>
      </c>
      <c r="BS250" s="72" t="str">
        <f t="shared" si="191"/>
        <v/>
      </c>
      <c r="BT250" s="72" t="str">
        <f t="shared" si="192"/>
        <v/>
      </c>
      <c r="BU250" s="72" t="str">
        <f t="shared" si="193"/>
        <v/>
      </c>
      <c r="BV250" s="72"/>
      <c r="BW250" s="72"/>
      <c r="BX250" s="97">
        <f t="shared" si="194"/>
        <v>11.340331453978694</v>
      </c>
      <c r="BY250" s="97">
        <f t="shared" si="195"/>
        <v>3.022929892552639E-2</v>
      </c>
      <c r="BZ250" s="97">
        <f t="shared" si="196"/>
        <v>11.330985008024536</v>
      </c>
      <c r="CA250" s="97">
        <f t="shared" si="197"/>
        <v>11.327825081930682</v>
      </c>
      <c r="CB250" s="97">
        <f t="shared" si="198"/>
        <v>11.362653758081185</v>
      </c>
      <c r="CC250" s="97">
        <f t="shared" si="199"/>
        <v>11.331415245672758</v>
      </c>
      <c r="CD250" s="97">
        <f t="shared" si="200"/>
        <v>11.387635144611684</v>
      </c>
      <c r="CE250" s="97">
        <f t="shared" si="201"/>
        <v>11.301474485551315</v>
      </c>
      <c r="CF250" s="97" t="str">
        <f t="shared" si="202"/>
        <v/>
      </c>
      <c r="CG250" s="97" t="str">
        <f t="shared" si="203"/>
        <v/>
      </c>
      <c r="CH250" s="97" t="str">
        <f t="shared" si="204"/>
        <v/>
      </c>
      <c r="CI250" s="72"/>
      <c r="CJ250" s="72"/>
      <c r="CK250" s="97">
        <f t="shared" si="205"/>
        <v>11.998796015784388</v>
      </c>
      <c r="CL250" s="97">
        <f t="shared" si="206"/>
        <v>3.022929892552639E-2</v>
      </c>
      <c r="CM250" s="72">
        <f t="shared" si="207"/>
        <v>11.98944956983023</v>
      </c>
      <c r="CN250" s="72">
        <f t="shared" si="208"/>
        <v>11.986289643736376</v>
      </c>
      <c r="CO250" s="72">
        <f t="shared" si="209"/>
        <v>12.021118319886879</v>
      </c>
      <c r="CP250" s="72">
        <f t="shared" si="210"/>
        <v>11.989879807478452</v>
      </c>
      <c r="CQ250" s="72">
        <f t="shared" si="211"/>
        <v>12.046099706417378</v>
      </c>
      <c r="CR250" s="72">
        <f t="shared" si="212"/>
        <v>11.959939047357009</v>
      </c>
      <c r="CS250" s="72" t="str">
        <f t="shared" si="213"/>
        <v/>
      </c>
      <c r="CT250" s="72" t="str">
        <f t="shared" si="214"/>
        <v/>
      </c>
      <c r="CU250" s="72" t="str">
        <f t="shared" si="215"/>
        <v/>
      </c>
    </row>
    <row r="251" spans="1:99" x14ac:dyDescent="0.2">
      <c r="A251" s="74">
        <v>216</v>
      </c>
      <c r="B251" s="79">
        <f>IF(AND($B$3&lt;&gt;"",$C$3&lt;&gt;"",$B$4&lt;&gt;"",$C$4&lt;&gt;"",L251&lt;&gt;""),AirMass($B$3,$C$3,$B$4,$C$4,L251),"")</f>
        <v>1.1715428772871288</v>
      </c>
      <c r="C251" s="81">
        <f t="shared" si="176"/>
        <v>2458217.3962849998</v>
      </c>
      <c r="D251" s="93">
        <f t="shared" si="177"/>
        <v>11.389306762702674</v>
      </c>
      <c r="E251" s="97">
        <f t="shared" si="178"/>
        <v>3.1844735033598949E-2</v>
      </c>
      <c r="F251" s="97"/>
      <c r="G251" s="98">
        <f t="shared" si="179"/>
        <v>12.000461128469411</v>
      </c>
      <c r="H251" s="97">
        <f t="shared" si="180"/>
        <v>3.1844735033598949E-2</v>
      </c>
      <c r="I251" s="72"/>
      <c r="J251" s="99">
        <f t="shared" si="181"/>
        <v>6</v>
      </c>
      <c r="K251" s="72"/>
      <c r="L251" s="16">
        <v>2458217.3962849998</v>
      </c>
      <c r="M251" s="17">
        <v>-10.9459261244956</v>
      </c>
      <c r="N251" s="17">
        <v>-10.2287840365583</v>
      </c>
      <c r="O251" s="17">
        <v>-12.065908513544199</v>
      </c>
      <c r="P251" s="17">
        <v>-10.9661481569541</v>
      </c>
      <c r="Q251" s="17">
        <v>-10.362151456242101</v>
      </c>
      <c r="R251" s="17">
        <v>-11.753440376005999</v>
      </c>
      <c r="S251" s="17">
        <v>-9.8916367308722304</v>
      </c>
      <c r="T251" s="17">
        <v>-9.8173152741893901</v>
      </c>
      <c r="U251" s="17"/>
      <c r="V251" s="17"/>
      <c r="W251" s="17"/>
      <c r="X251" s="70">
        <f t="shared" si="164"/>
        <v>2458217.3962849998</v>
      </c>
      <c r="Y251" s="17">
        <v>-10.755991344360099</v>
      </c>
      <c r="Z251" s="17">
        <v>-9.6490373651396304</v>
      </c>
      <c r="AA251" s="17">
        <v>-11.666227552875601</v>
      </c>
      <c r="AB251" s="17">
        <v>-10.544466469609301</v>
      </c>
      <c r="AC251" s="17">
        <v>-9.8097651501357106</v>
      </c>
      <c r="AD251" s="17">
        <v>-11.228327210602901</v>
      </c>
      <c r="AE251" s="17">
        <v>-9.4050380617637508</v>
      </c>
      <c r="AF251" s="17">
        <v>-9.4964187075040503</v>
      </c>
      <c r="AG251" s="17"/>
      <c r="AH251" s="17"/>
      <c r="AI251" s="18"/>
      <c r="AJ251" s="70">
        <f t="shared" si="182"/>
        <v>2458217.3962849998</v>
      </c>
      <c r="AK251" s="17">
        <v>-9.9447245027874995</v>
      </c>
      <c r="AL251" s="17">
        <v>-9.5719244199190605</v>
      </c>
      <c r="AM251" s="17">
        <v>-11.255542367000899</v>
      </c>
      <c r="AN251" s="17">
        <v>-10.1144143754965</v>
      </c>
      <c r="AO251" s="17">
        <v>-9.6672617045475402</v>
      </c>
      <c r="AP251" s="17">
        <v>-11.052010839244801</v>
      </c>
      <c r="AQ251" s="17">
        <v>-9.0180656552700302</v>
      </c>
      <c r="AR251" s="17">
        <v>-8.8539501312682702</v>
      </c>
      <c r="AS251" s="17"/>
      <c r="AT251" s="17"/>
      <c r="AU251" s="18"/>
      <c r="AV251" s="72"/>
      <c r="AW251" s="72"/>
      <c r="AX251" s="100">
        <f t="shared" si="165"/>
        <v>22979.439680852618</v>
      </c>
      <c r="AY251" s="100">
        <f t="shared" si="166"/>
        <v>13088.132667253474</v>
      </c>
      <c r="AZ251" s="100">
        <f t="shared" si="167"/>
        <v>68098.299379971897</v>
      </c>
      <c r="BA251" s="100">
        <f t="shared" si="168"/>
        <v>24657.951842298444</v>
      </c>
      <c r="BB251" s="100">
        <f t="shared" si="169"/>
        <v>14672.040429648487</v>
      </c>
      <c r="BC251" s="100">
        <f t="shared" si="170"/>
        <v>52640.352660158285</v>
      </c>
      <c r="BD251" s="100">
        <f t="shared" si="171"/>
        <v>9209.7763807254069</v>
      </c>
      <c r="BE251" s="100">
        <f t="shared" si="172"/>
        <v>8325.708142444515</v>
      </c>
      <c r="BF251" s="100" t="str">
        <f t="shared" si="173"/>
        <v/>
      </c>
      <c r="BG251" s="100" t="str">
        <f t="shared" si="174"/>
        <v/>
      </c>
      <c r="BH251" s="100" t="str">
        <f t="shared" si="175"/>
        <v/>
      </c>
      <c r="BI251" s="72"/>
      <c r="BJ251" s="72"/>
      <c r="BK251" s="72">
        <f t="shared" si="183"/>
        <v>-10.903348587155627</v>
      </c>
      <c r="BL251" s="72">
        <f t="shared" si="184"/>
        <v>-10.29219422138889</v>
      </c>
      <c r="BM251" s="72">
        <f t="shared" si="185"/>
        <v>-12.082840666011181</v>
      </c>
      <c r="BN251" s="72">
        <f t="shared" si="186"/>
        <v>-10.979892500141462</v>
      </c>
      <c r="BO251" s="72">
        <f t="shared" si="187"/>
        <v>-10.416226287627339</v>
      </c>
      <c r="BP251" s="72">
        <f t="shared" si="188"/>
        <v>-11.803296975348701</v>
      </c>
      <c r="BQ251" s="72">
        <f t="shared" si="189"/>
        <v>-9.9106227134410858</v>
      </c>
      <c r="BR251" s="72">
        <f t="shared" si="190"/>
        <v>-9.8010529565800333</v>
      </c>
      <c r="BS251" s="72" t="str">
        <f t="shared" si="191"/>
        <v/>
      </c>
      <c r="BT251" s="72" t="str">
        <f t="shared" si="192"/>
        <v/>
      </c>
      <c r="BU251" s="72" t="str">
        <f t="shared" si="193"/>
        <v/>
      </c>
      <c r="BV251" s="72"/>
      <c r="BW251" s="72"/>
      <c r="BX251" s="97">
        <f t="shared" si="194"/>
        <v>11.389306762702674</v>
      </c>
      <c r="BY251" s="97">
        <f t="shared" si="195"/>
        <v>3.1844735033598949E-2</v>
      </c>
      <c r="BZ251" s="97">
        <f t="shared" si="196"/>
        <v>11.369492078855554</v>
      </c>
      <c r="CA251" s="97">
        <f t="shared" si="197"/>
        <v>11.388543912985835</v>
      </c>
      <c r="CB251" s="97">
        <f t="shared" si="198"/>
        <v>11.417877700471712</v>
      </c>
      <c r="CC251" s="97">
        <f t="shared" si="199"/>
        <v>11.367948388193074</v>
      </c>
      <c r="CD251" s="97">
        <f t="shared" si="200"/>
        <v>11.35527412628546</v>
      </c>
      <c r="CE251" s="97">
        <f t="shared" si="201"/>
        <v>11.436704369424406</v>
      </c>
      <c r="CF251" s="97" t="str">
        <f t="shared" si="202"/>
        <v/>
      </c>
      <c r="CG251" s="97" t="str">
        <f t="shared" si="203"/>
        <v/>
      </c>
      <c r="CH251" s="97" t="str">
        <f t="shared" si="204"/>
        <v/>
      </c>
      <c r="CI251" s="72"/>
      <c r="CJ251" s="72"/>
      <c r="CK251" s="97">
        <f t="shared" si="205"/>
        <v>12.000461128469411</v>
      </c>
      <c r="CL251" s="97">
        <f t="shared" si="206"/>
        <v>3.1844735033598949E-2</v>
      </c>
      <c r="CM251" s="72">
        <f t="shared" si="207"/>
        <v>11.980646444622291</v>
      </c>
      <c r="CN251" s="72">
        <f t="shared" si="208"/>
        <v>11.999698278752572</v>
      </c>
      <c r="CO251" s="72">
        <f t="shared" si="209"/>
        <v>12.029032066238448</v>
      </c>
      <c r="CP251" s="72">
        <f t="shared" si="210"/>
        <v>11.979102753959811</v>
      </c>
      <c r="CQ251" s="72">
        <f t="shared" si="211"/>
        <v>11.966428492052197</v>
      </c>
      <c r="CR251" s="72">
        <f t="shared" si="212"/>
        <v>12.047858735191143</v>
      </c>
      <c r="CS251" s="72" t="str">
        <f t="shared" si="213"/>
        <v/>
      </c>
      <c r="CT251" s="72" t="str">
        <f t="shared" si="214"/>
        <v/>
      </c>
      <c r="CU251" s="72" t="str">
        <f t="shared" si="215"/>
        <v/>
      </c>
    </row>
    <row r="252" spans="1:99" x14ac:dyDescent="0.2">
      <c r="A252" s="74">
        <v>217</v>
      </c>
      <c r="B252" s="79">
        <f>IF(AND($B$3&lt;&gt;"",$C$3&lt;&gt;"",$B$4&lt;&gt;"",$C$4&lt;&gt;"",L252&lt;&gt;""),AirMass($B$3,$C$3,$B$4,$C$4,L252),"")</f>
        <v>1.1729639938951424</v>
      </c>
      <c r="C252" s="81">
        <f t="shared" si="176"/>
        <v>2458217.3967820001</v>
      </c>
      <c r="D252" s="93">
        <f t="shared" si="177"/>
        <v>11.331739307031429</v>
      </c>
      <c r="E252" s="97">
        <f t="shared" si="178"/>
        <v>1.4872395097874282E-2</v>
      </c>
      <c r="F252" s="97"/>
      <c r="G252" s="98">
        <f t="shared" si="179"/>
        <v>12.021563123992394</v>
      </c>
      <c r="H252" s="97">
        <f t="shared" si="180"/>
        <v>1.4872395097874282E-2</v>
      </c>
      <c r="I252" s="72"/>
      <c r="J252" s="99">
        <f t="shared" si="181"/>
        <v>6</v>
      </c>
      <c r="K252" s="72"/>
      <c r="L252" s="16">
        <v>2458217.3967820001</v>
      </c>
      <c r="M252" s="17">
        <v>-10.9768663358184</v>
      </c>
      <c r="N252" s="17">
        <v>-10.184386345348599</v>
      </c>
      <c r="O252" s="17">
        <v>-12.0658003091837</v>
      </c>
      <c r="P252" s="17">
        <v>-10.9537284617836</v>
      </c>
      <c r="Q252" s="17">
        <v>-10.3297489059273</v>
      </c>
      <c r="R252" s="17">
        <v>-11.761058015852001</v>
      </c>
      <c r="S252" s="17">
        <v>-9.8663762764246403</v>
      </c>
      <c r="T252" s="17">
        <v>-9.7802423393972795</v>
      </c>
      <c r="U252" s="17"/>
      <c r="V252" s="17"/>
      <c r="W252" s="17"/>
      <c r="X252" s="70">
        <f t="shared" si="164"/>
        <v>2458217.3967820001</v>
      </c>
      <c r="Y252" s="17">
        <v>-10.7241526673756</v>
      </c>
      <c r="Z252" s="17">
        <v>-9.6930683128705208</v>
      </c>
      <c r="AA252" s="17">
        <v>-11.646580426827899</v>
      </c>
      <c r="AB252" s="17">
        <v>-10.576543662252099</v>
      </c>
      <c r="AC252" s="17">
        <v>-9.79410998935934</v>
      </c>
      <c r="AD252" s="17">
        <v>-11.2159601957009</v>
      </c>
      <c r="AE252" s="17">
        <v>-9.2410281453909295</v>
      </c>
      <c r="AF252" s="17">
        <v>-9.4259978405581997</v>
      </c>
      <c r="AG252" s="17"/>
      <c r="AH252" s="17"/>
      <c r="AI252" s="18"/>
      <c r="AJ252" s="70">
        <f t="shared" si="182"/>
        <v>2458217.3967820001</v>
      </c>
      <c r="AK252" s="17">
        <v>-10.047151466048099</v>
      </c>
      <c r="AL252" s="17">
        <v>-9.6797798679989402</v>
      </c>
      <c r="AM252" s="17">
        <v>-11.2640332995598</v>
      </c>
      <c r="AN252" s="17">
        <v>-10.1170743409771</v>
      </c>
      <c r="AO252" s="17">
        <v>-9.7110501547115309</v>
      </c>
      <c r="AP252" s="17">
        <v>-11.0623469422067</v>
      </c>
      <c r="AQ252" s="17">
        <v>-9.1595421425662202</v>
      </c>
      <c r="AR252" s="17">
        <v>-8.8320672712998203</v>
      </c>
      <c r="AS252" s="17"/>
      <c r="AT252" s="17"/>
      <c r="AU252" s="18"/>
      <c r="AV252" s="72"/>
      <c r="AW252" s="72"/>
      <c r="AX252" s="100">
        <f t="shared" si="165"/>
        <v>24090.656756311895</v>
      </c>
      <c r="AY252" s="100">
        <f t="shared" si="166"/>
        <v>12762.010954011068</v>
      </c>
      <c r="AZ252" s="100">
        <f t="shared" si="167"/>
        <v>68338.394129389635</v>
      </c>
      <c r="BA252" s="100">
        <f t="shared" si="168"/>
        <v>24291.155350018136</v>
      </c>
      <c r="BB252" s="100">
        <f t="shared" si="169"/>
        <v>14383.751315460835</v>
      </c>
      <c r="BC252" s="100">
        <f t="shared" si="170"/>
        <v>53146.051879284118</v>
      </c>
      <c r="BD252" s="100">
        <f t="shared" si="171"/>
        <v>9345.8709694089957</v>
      </c>
      <c r="BE252" s="100">
        <f t="shared" si="172"/>
        <v>8098.2332519836891</v>
      </c>
      <c r="BF252" s="100" t="str">
        <f t="shared" si="173"/>
        <v/>
      </c>
      <c r="BG252" s="100" t="str">
        <f t="shared" si="174"/>
        <v/>
      </c>
      <c r="BH252" s="100" t="str">
        <f t="shared" si="175"/>
        <v/>
      </c>
      <c r="BI252" s="72"/>
      <c r="BJ252" s="72"/>
      <c r="BK252" s="72">
        <f t="shared" si="183"/>
        <v>-10.954621599596759</v>
      </c>
      <c r="BL252" s="72">
        <f t="shared" si="184"/>
        <v>-10.264797782635796</v>
      </c>
      <c r="BM252" s="72">
        <f t="shared" si="185"/>
        <v>-12.086661922953066</v>
      </c>
      <c r="BN252" s="72">
        <f t="shared" si="186"/>
        <v>-10.963620428655972</v>
      </c>
      <c r="BO252" s="72">
        <f t="shared" si="187"/>
        <v>-10.394680414550344</v>
      </c>
      <c r="BP252" s="72">
        <f t="shared" si="188"/>
        <v>-11.813677517833698</v>
      </c>
      <c r="BQ252" s="72">
        <f t="shared" si="189"/>
        <v>-9.926549451976328</v>
      </c>
      <c r="BR252" s="72">
        <f t="shared" si="190"/>
        <v>-9.7709757037997242</v>
      </c>
      <c r="BS252" s="72" t="str">
        <f t="shared" si="191"/>
        <v/>
      </c>
      <c r="BT252" s="72" t="str">
        <f t="shared" si="192"/>
        <v/>
      </c>
      <c r="BU252" s="72" t="str">
        <f t="shared" si="193"/>
        <v/>
      </c>
      <c r="BV252" s="72"/>
      <c r="BW252" s="72"/>
      <c r="BX252" s="97">
        <f t="shared" si="194"/>
        <v>11.331739307031429</v>
      </c>
      <c r="BY252" s="97">
        <f t="shared" si="195"/>
        <v>1.4872395097874282E-2</v>
      </c>
      <c r="BZ252" s="97">
        <f t="shared" si="196"/>
        <v>11.322040323356307</v>
      </c>
      <c r="CA252" s="97">
        <f t="shared" si="197"/>
        <v>11.320998829059212</v>
      </c>
      <c r="CB252" s="97">
        <f t="shared" si="198"/>
        <v>11.345058814953584</v>
      </c>
      <c r="CC252" s="97">
        <f t="shared" si="199"/>
        <v>11.327055918236939</v>
      </c>
      <c r="CD252" s="97">
        <f t="shared" si="200"/>
        <v>11.319927852379569</v>
      </c>
      <c r="CE252" s="97">
        <f t="shared" si="201"/>
        <v>11.355354104202965</v>
      </c>
      <c r="CF252" s="97" t="str">
        <f t="shared" si="202"/>
        <v/>
      </c>
      <c r="CG252" s="97" t="str">
        <f t="shared" si="203"/>
        <v/>
      </c>
      <c r="CH252" s="97" t="str">
        <f t="shared" si="204"/>
        <v/>
      </c>
      <c r="CI252" s="72"/>
      <c r="CJ252" s="72"/>
      <c r="CK252" s="97">
        <f t="shared" si="205"/>
        <v>12.021563123992394</v>
      </c>
      <c r="CL252" s="97">
        <f t="shared" si="206"/>
        <v>1.4872395097874282E-2</v>
      </c>
      <c r="CM252" s="72">
        <f t="shared" si="207"/>
        <v>12.01186414031727</v>
      </c>
      <c r="CN252" s="72">
        <f t="shared" si="208"/>
        <v>12.010822646020175</v>
      </c>
      <c r="CO252" s="72">
        <f t="shared" si="209"/>
        <v>12.034882631914547</v>
      </c>
      <c r="CP252" s="72">
        <f t="shared" si="210"/>
        <v>12.016879735197902</v>
      </c>
      <c r="CQ252" s="72">
        <f t="shared" si="211"/>
        <v>12.009751669340533</v>
      </c>
      <c r="CR252" s="72">
        <f t="shared" si="212"/>
        <v>12.045177921163928</v>
      </c>
      <c r="CS252" s="72" t="str">
        <f t="shared" si="213"/>
        <v/>
      </c>
      <c r="CT252" s="72" t="str">
        <f t="shared" si="214"/>
        <v/>
      </c>
      <c r="CU252" s="72" t="str">
        <f t="shared" si="215"/>
        <v/>
      </c>
    </row>
    <row r="253" spans="1:99" x14ac:dyDescent="0.2">
      <c r="A253" s="74">
        <v>218</v>
      </c>
      <c r="B253" s="79">
        <f>IF(AND($B$3&lt;&gt;"",$C$3&lt;&gt;"",$B$4&lt;&gt;"",$C$4&lt;&gt;"",L253&lt;&gt;""),AirMass($B$3,$C$3,$B$4,$C$4,L253),"")</f>
        <v>1.174392831547056</v>
      </c>
      <c r="C253" s="81">
        <f t="shared" si="176"/>
        <v>2458217.3972800002</v>
      </c>
      <c r="D253" s="93">
        <f t="shared" si="177"/>
        <v>11.369241924048124</v>
      </c>
      <c r="E253" s="97">
        <f t="shared" si="178"/>
        <v>2.1590339182332604E-2</v>
      </c>
      <c r="F253" s="97"/>
      <c r="G253" s="98">
        <f t="shared" si="179"/>
        <v>11.998401121595181</v>
      </c>
      <c r="H253" s="97">
        <f t="shared" si="180"/>
        <v>2.1590339182332604E-2</v>
      </c>
      <c r="I253" s="72"/>
      <c r="J253" s="99">
        <f t="shared" si="181"/>
        <v>6</v>
      </c>
      <c r="K253" s="72"/>
      <c r="L253" s="16">
        <v>2458217.3972800002</v>
      </c>
      <c r="M253" s="17">
        <v>-10.9601635132325</v>
      </c>
      <c r="N253" s="17">
        <v>-10.225907988288499</v>
      </c>
      <c r="O253" s="17">
        <v>-12.060694669921199</v>
      </c>
      <c r="P253" s="17">
        <v>-10.991087841939001</v>
      </c>
      <c r="Q253" s="17">
        <v>-10.339503724185001</v>
      </c>
      <c r="R253" s="17">
        <v>-11.7830389603679</v>
      </c>
      <c r="S253" s="17">
        <v>-9.8718390248501198</v>
      </c>
      <c r="T253" s="17">
        <v>-9.7591041316370895</v>
      </c>
      <c r="U253" s="17"/>
      <c r="V253" s="17"/>
      <c r="W253" s="17"/>
      <c r="X253" s="70">
        <f t="shared" si="164"/>
        <v>2458217.3972800002</v>
      </c>
      <c r="Y253" s="17">
        <v>-10.746665532464499</v>
      </c>
      <c r="Z253" s="17">
        <v>-9.6433623524033703</v>
      </c>
      <c r="AA253" s="17">
        <v>-11.6764493891438</v>
      </c>
      <c r="AB253" s="17">
        <v>-10.574231944825099</v>
      </c>
      <c r="AC253" s="17">
        <v>-9.7200136238846202</v>
      </c>
      <c r="AD253" s="17">
        <v>-11.218826323636</v>
      </c>
      <c r="AE253" s="17">
        <v>-9.2762541295510506</v>
      </c>
      <c r="AF253" s="17">
        <v>-9.4478413816028102</v>
      </c>
      <c r="AG253" s="17"/>
      <c r="AH253" s="17"/>
      <c r="AI253" s="18"/>
      <c r="AJ253" s="70">
        <f t="shared" si="182"/>
        <v>2458217.3972800002</v>
      </c>
      <c r="AK253" s="17">
        <v>-9.95367433171808</v>
      </c>
      <c r="AL253" s="17">
        <v>-9.5818373493255198</v>
      </c>
      <c r="AM253" s="17">
        <v>-11.221126397040001</v>
      </c>
      <c r="AN253" s="17">
        <v>-10.093398469608699</v>
      </c>
      <c r="AO253" s="17">
        <v>-9.6764186708702304</v>
      </c>
      <c r="AP253" s="17">
        <v>-11.0584191945421</v>
      </c>
      <c r="AQ253" s="17">
        <v>-9.1023674577422504</v>
      </c>
      <c r="AR253" s="17">
        <v>-8.8678732167363101</v>
      </c>
      <c r="AS253" s="17"/>
      <c r="AT253" s="17"/>
      <c r="AU253" s="18"/>
      <c r="AV253" s="72"/>
      <c r="AW253" s="72"/>
      <c r="AX253" s="100">
        <f t="shared" si="165"/>
        <v>23354.59733061515</v>
      </c>
      <c r="AY253" s="100">
        <f t="shared" si="166"/>
        <v>13083.041071137775</v>
      </c>
      <c r="AZ253" s="100">
        <f t="shared" si="167"/>
        <v>67368.127660171522</v>
      </c>
      <c r="BA253" s="100">
        <f t="shared" si="168"/>
        <v>25063.154604687334</v>
      </c>
      <c r="BB253" s="100">
        <f t="shared" si="169"/>
        <v>14536.84006167547</v>
      </c>
      <c r="BC253" s="100">
        <f t="shared" si="170"/>
        <v>54134.256134401243</v>
      </c>
      <c r="BD253" s="100">
        <f t="shared" si="171"/>
        <v>9281.1100527027629</v>
      </c>
      <c r="BE253" s="100">
        <f t="shared" si="172"/>
        <v>7953.9453339269267</v>
      </c>
      <c r="BF253" s="100" t="str">
        <f t="shared" si="173"/>
        <v/>
      </c>
      <c r="BG253" s="100" t="str">
        <f t="shared" si="174"/>
        <v/>
      </c>
      <c r="BH253" s="100" t="str">
        <f t="shared" si="175"/>
        <v/>
      </c>
      <c r="BI253" s="72"/>
      <c r="BJ253" s="72"/>
      <c r="BK253" s="72">
        <f t="shared" si="183"/>
        <v>-10.920930959449201</v>
      </c>
      <c r="BL253" s="72">
        <f t="shared" si="184"/>
        <v>-10.291771761902142</v>
      </c>
      <c r="BM253" s="72">
        <f t="shared" si="185"/>
        <v>-12.071136193297999</v>
      </c>
      <c r="BN253" s="72">
        <f t="shared" si="186"/>
        <v>-10.997589332765099</v>
      </c>
      <c r="BO253" s="72">
        <f t="shared" si="187"/>
        <v>-10.406175030591772</v>
      </c>
      <c r="BP253" s="72">
        <f t="shared" si="188"/>
        <v>-11.833680433653198</v>
      </c>
      <c r="BQ253" s="72">
        <f t="shared" si="189"/>
        <v>-9.9189998061000875</v>
      </c>
      <c r="BR253" s="72">
        <f t="shared" si="190"/>
        <v>-9.7514565045757884</v>
      </c>
      <c r="BS253" s="72" t="str">
        <f t="shared" si="191"/>
        <v/>
      </c>
      <c r="BT253" s="72" t="str">
        <f t="shared" si="192"/>
        <v/>
      </c>
      <c r="BU253" s="72" t="str">
        <f t="shared" si="193"/>
        <v/>
      </c>
      <c r="BV253" s="72"/>
      <c r="BW253" s="72"/>
      <c r="BX253" s="97">
        <f t="shared" si="194"/>
        <v>11.369241924048124</v>
      </c>
      <c r="BY253" s="97">
        <f t="shared" si="195"/>
        <v>2.1590339182332604E-2</v>
      </c>
      <c r="BZ253" s="97">
        <f t="shared" si="196"/>
        <v>11.340205233848797</v>
      </c>
      <c r="CA253" s="97">
        <f t="shared" si="197"/>
        <v>11.388658373315897</v>
      </c>
      <c r="CB253" s="97">
        <f t="shared" si="198"/>
        <v>11.39024407114257</v>
      </c>
      <c r="CC253" s="97">
        <f t="shared" si="199"/>
        <v>11.380749474203997</v>
      </c>
      <c r="CD253" s="97">
        <f t="shared" si="200"/>
        <v>11.346068846650887</v>
      </c>
      <c r="CE253" s="97">
        <f t="shared" si="201"/>
        <v>11.369525545126587</v>
      </c>
      <c r="CF253" s="97" t="str">
        <f t="shared" si="202"/>
        <v/>
      </c>
      <c r="CG253" s="97" t="str">
        <f t="shared" si="203"/>
        <v/>
      </c>
      <c r="CH253" s="97" t="str">
        <f t="shared" si="204"/>
        <v/>
      </c>
      <c r="CI253" s="72"/>
      <c r="CJ253" s="72"/>
      <c r="CK253" s="97">
        <f t="shared" si="205"/>
        <v>11.998401121595181</v>
      </c>
      <c r="CL253" s="97">
        <f t="shared" si="206"/>
        <v>2.1590339182332604E-2</v>
      </c>
      <c r="CM253" s="72">
        <f t="shared" si="207"/>
        <v>11.969364431395856</v>
      </c>
      <c r="CN253" s="72">
        <f t="shared" si="208"/>
        <v>12.017817570862956</v>
      </c>
      <c r="CO253" s="72">
        <f t="shared" si="209"/>
        <v>12.019403268689629</v>
      </c>
      <c r="CP253" s="72">
        <f t="shared" si="210"/>
        <v>12.009908671751056</v>
      </c>
      <c r="CQ253" s="72">
        <f t="shared" si="211"/>
        <v>11.975228044197946</v>
      </c>
      <c r="CR253" s="72">
        <f t="shared" si="212"/>
        <v>11.998684742673646</v>
      </c>
      <c r="CS253" s="72" t="str">
        <f t="shared" si="213"/>
        <v/>
      </c>
      <c r="CT253" s="72" t="str">
        <f t="shared" si="214"/>
        <v/>
      </c>
      <c r="CU253" s="72" t="str">
        <f t="shared" si="215"/>
        <v/>
      </c>
    </row>
    <row r="254" spans="1:99" x14ac:dyDescent="0.2">
      <c r="A254" s="74">
        <v>219</v>
      </c>
      <c r="B254" s="79">
        <f>IF(AND($B$3&lt;&gt;"",$C$3&lt;&gt;"",$B$4&lt;&gt;"",$C$4&lt;&gt;"",L254&lt;&gt;""),AirMass($B$3,$C$3,$B$4,$C$4,L254),"")</f>
        <v>1.1758294199354951</v>
      </c>
      <c r="C254" s="81">
        <f t="shared" si="176"/>
        <v>2458217.3977780002</v>
      </c>
      <c r="D254" s="93">
        <f t="shared" si="177"/>
        <v>11.378869889297931</v>
      </c>
      <c r="E254" s="97">
        <f t="shared" si="178"/>
        <v>1.9887817257352978E-2</v>
      </c>
      <c r="F254" s="97"/>
      <c r="G254" s="98">
        <f t="shared" si="179"/>
        <v>12.025832626493738</v>
      </c>
      <c r="H254" s="97">
        <f t="shared" si="180"/>
        <v>1.9887817257352978E-2</v>
      </c>
      <c r="I254" s="72"/>
      <c r="J254" s="99">
        <f t="shared" si="181"/>
        <v>6</v>
      </c>
      <c r="K254" s="72"/>
      <c r="L254" s="16">
        <v>2458217.3977780002</v>
      </c>
      <c r="M254" s="17">
        <v>-10.9379386071805</v>
      </c>
      <c r="N254" s="17">
        <v>-10.1865262986751</v>
      </c>
      <c r="O254" s="17">
        <v>-12.0608730553112</v>
      </c>
      <c r="P254" s="17">
        <v>-10.9431614115767</v>
      </c>
      <c r="Q254" s="17">
        <v>-10.2894785517635</v>
      </c>
      <c r="R254" s="17">
        <v>-11.768934906886599</v>
      </c>
      <c r="S254" s="17">
        <v>-9.8974720571283701</v>
      </c>
      <c r="T254" s="17">
        <v>-9.7373911744662802</v>
      </c>
      <c r="U254" s="17"/>
      <c r="V254" s="17"/>
      <c r="W254" s="17"/>
      <c r="X254" s="70">
        <f t="shared" si="164"/>
        <v>2458217.3977780002</v>
      </c>
      <c r="Y254" s="17">
        <v>-10.7284193819217</v>
      </c>
      <c r="Z254" s="17">
        <v>-9.6343612016282201</v>
      </c>
      <c r="AA254" s="17">
        <v>-11.658519519974</v>
      </c>
      <c r="AB254" s="17">
        <v>-10.6139372934847</v>
      </c>
      <c r="AC254" s="17">
        <v>-9.7912226041329404</v>
      </c>
      <c r="AD254" s="17">
        <v>-11.2268219793337</v>
      </c>
      <c r="AE254" s="17">
        <v>-9.4274172965891907</v>
      </c>
      <c r="AF254" s="17">
        <v>-9.4412535517265308</v>
      </c>
      <c r="AG254" s="17"/>
      <c r="AH254" s="17"/>
      <c r="AI254" s="18"/>
      <c r="AJ254" s="70">
        <f t="shared" si="182"/>
        <v>2458217.3977780002</v>
      </c>
      <c r="AK254" s="17">
        <v>-9.9459938183476702</v>
      </c>
      <c r="AL254" s="17">
        <v>-9.5659498477455998</v>
      </c>
      <c r="AM254" s="17">
        <v>-11.252982026656399</v>
      </c>
      <c r="AN254" s="17">
        <v>-10.148807556177101</v>
      </c>
      <c r="AO254" s="17">
        <v>-9.6766181215326004</v>
      </c>
      <c r="AP254" s="17">
        <v>-11.011783727531</v>
      </c>
      <c r="AQ254" s="17">
        <v>-9.2379971014467603</v>
      </c>
      <c r="AR254" s="17">
        <v>-9.1081211535330606</v>
      </c>
      <c r="AS254" s="17"/>
      <c r="AT254" s="17"/>
      <c r="AU254" s="18"/>
      <c r="AV254" s="72"/>
      <c r="AW254" s="72"/>
      <c r="AX254" s="100">
        <f t="shared" si="165"/>
        <v>22908.170128206111</v>
      </c>
      <c r="AY254" s="100">
        <f t="shared" si="166"/>
        <v>12624.241817933338</v>
      </c>
      <c r="AZ254" s="100">
        <f t="shared" si="167"/>
        <v>67829.245601317845</v>
      </c>
      <c r="BA254" s="100">
        <f t="shared" si="168"/>
        <v>24046.305325851834</v>
      </c>
      <c r="BB254" s="100">
        <f t="shared" si="169"/>
        <v>13817.26048578775</v>
      </c>
      <c r="BC254" s="100">
        <f t="shared" si="170"/>
        <v>53060.860331316086</v>
      </c>
      <c r="BD254" s="100">
        <f t="shared" si="171"/>
        <v>9529.1882773559482</v>
      </c>
      <c r="BE254" s="100">
        <f t="shared" si="172"/>
        <v>8085.6073690956709</v>
      </c>
      <c r="BF254" s="100" t="str">
        <f t="shared" si="173"/>
        <v/>
      </c>
      <c r="BG254" s="100" t="str">
        <f t="shared" si="174"/>
        <v/>
      </c>
      <c r="BH254" s="100" t="str">
        <f t="shared" si="175"/>
        <v/>
      </c>
      <c r="BI254" s="72"/>
      <c r="BJ254" s="72"/>
      <c r="BK254" s="72">
        <f t="shared" si="183"/>
        <v>-10.899975999385354</v>
      </c>
      <c r="BL254" s="72">
        <f t="shared" si="184"/>
        <v>-10.253013262189549</v>
      </c>
      <c r="BM254" s="72">
        <f t="shared" si="185"/>
        <v>-12.078542467142624</v>
      </c>
      <c r="BN254" s="72">
        <f t="shared" si="186"/>
        <v>-10.952620893057485</v>
      </c>
      <c r="BO254" s="72">
        <f t="shared" si="187"/>
        <v>-10.351054862689033</v>
      </c>
      <c r="BP254" s="72">
        <f t="shared" si="188"/>
        <v>-11.811935718437018</v>
      </c>
      <c r="BQ254" s="72">
        <f t="shared" si="189"/>
        <v>-9.9476397695183447</v>
      </c>
      <c r="BR254" s="72">
        <f t="shared" si="190"/>
        <v>-9.7692816212552067</v>
      </c>
      <c r="BS254" s="72" t="str">
        <f t="shared" si="191"/>
        <v/>
      </c>
      <c r="BT254" s="72" t="str">
        <f t="shared" si="192"/>
        <v/>
      </c>
      <c r="BU254" s="72" t="str">
        <f t="shared" si="193"/>
        <v/>
      </c>
      <c r="BV254" s="72"/>
      <c r="BW254" s="72"/>
      <c r="BX254" s="97">
        <f t="shared" si="194"/>
        <v>11.378869889297931</v>
      </c>
      <c r="BY254" s="97">
        <f t="shared" si="195"/>
        <v>1.9887817257352978E-2</v>
      </c>
      <c r="BZ254" s="97">
        <f t="shared" si="196"/>
        <v>11.368566467757269</v>
      </c>
      <c r="CA254" s="97">
        <f t="shared" si="197"/>
        <v>11.36464489367213</v>
      </c>
      <c r="CB254" s="97">
        <f t="shared" si="198"/>
        <v>11.356078863303678</v>
      </c>
      <c r="CC254" s="97">
        <f t="shared" si="199"/>
        <v>11.379959719051664</v>
      </c>
      <c r="CD254" s="97">
        <f t="shared" si="200"/>
        <v>11.395663770132991</v>
      </c>
      <c r="CE254" s="97">
        <f t="shared" si="201"/>
        <v>11.408305621869852</v>
      </c>
      <c r="CF254" s="97" t="str">
        <f t="shared" si="202"/>
        <v/>
      </c>
      <c r="CG254" s="97" t="str">
        <f t="shared" si="203"/>
        <v/>
      </c>
      <c r="CH254" s="97" t="str">
        <f t="shared" si="204"/>
        <v/>
      </c>
      <c r="CI254" s="72"/>
      <c r="CJ254" s="72"/>
      <c r="CK254" s="97">
        <f t="shared" si="205"/>
        <v>12.025832626493738</v>
      </c>
      <c r="CL254" s="97">
        <f t="shared" si="206"/>
        <v>1.9887817257352978E-2</v>
      </c>
      <c r="CM254" s="72">
        <f t="shared" si="207"/>
        <v>12.015529204953074</v>
      </c>
      <c r="CN254" s="72">
        <f t="shared" si="208"/>
        <v>12.011607630867935</v>
      </c>
      <c r="CO254" s="72">
        <f t="shared" si="209"/>
        <v>12.003041600499483</v>
      </c>
      <c r="CP254" s="72">
        <f t="shared" si="210"/>
        <v>12.026922456247469</v>
      </c>
      <c r="CQ254" s="72">
        <f t="shared" si="211"/>
        <v>12.042626507328796</v>
      </c>
      <c r="CR254" s="72">
        <f t="shared" si="212"/>
        <v>12.055268359065657</v>
      </c>
      <c r="CS254" s="72" t="str">
        <f t="shared" si="213"/>
        <v/>
      </c>
      <c r="CT254" s="72" t="str">
        <f t="shared" si="214"/>
        <v/>
      </c>
      <c r="CU254" s="72" t="str">
        <f t="shared" si="215"/>
        <v/>
      </c>
    </row>
    <row r="255" spans="1:99" x14ac:dyDescent="0.2">
      <c r="A255" s="74">
        <v>220</v>
      </c>
      <c r="B255" s="79">
        <f>IF(AND($B$3&lt;&gt;"",$C$3&lt;&gt;"",$B$4&lt;&gt;"",$C$4&lt;&gt;"",L255&lt;&gt;""),AirMass($B$3,$C$3,$B$4,$C$4,L255),"")</f>
        <v>1.1772737889556835</v>
      </c>
      <c r="C255" s="81">
        <f t="shared" si="176"/>
        <v>2458217.398275</v>
      </c>
      <c r="D255" s="93">
        <f t="shared" si="177"/>
        <v>11.368233682516644</v>
      </c>
      <c r="E255" s="97">
        <f t="shared" si="178"/>
        <v>1.1564304547668942E-2</v>
      </c>
      <c r="F255" s="97"/>
      <c r="G255" s="98">
        <f t="shared" si="179"/>
        <v>11.99434907532711</v>
      </c>
      <c r="H255" s="97">
        <f t="shared" si="180"/>
        <v>1.1564304547668942E-2</v>
      </c>
      <c r="I255" s="72"/>
      <c r="J255" s="99">
        <f t="shared" si="181"/>
        <v>6</v>
      </c>
      <c r="K255" s="72"/>
      <c r="L255" s="16">
        <v>2458217.398275</v>
      </c>
      <c r="M255" s="17">
        <v>-10.9525595769585</v>
      </c>
      <c r="N255" s="17">
        <v>-10.222757984833599</v>
      </c>
      <c r="O255" s="17">
        <v>-12.0719497886792</v>
      </c>
      <c r="P255" s="17">
        <v>-10.9674139573582</v>
      </c>
      <c r="Q255" s="17">
        <v>-10.322593659575899</v>
      </c>
      <c r="R255" s="17">
        <v>-11.785141840086499</v>
      </c>
      <c r="S255" s="17">
        <v>-9.8917818559067197</v>
      </c>
      <c r="T255" s="17">
        <v>-9.7520359369483192</v>
      </c>
      <c r="U255" s="17"/>
      <c r="V255" s="17"/>
      <c r="W255" s="17"/>
      <c r="X255" s="70">
        <f t="shared" si="164"/>
        <v>2458217.398275</v>
      </c>
      <c r="Y255" s="17">
        <v>-10.7536195076631</v>
      </c>
      <c r="Z255" s="17">
        <v>-9.6893895862606794</v>
      </c>
      <c r="AA255" s="17">
        <v>-11.6756085603174</v>
      </c>
      <c r="AB255" s="17">
        <v>-10.5457523093008</v>
      </c>
      <c r="AC255" s="17">
        <v>-9.8103885165678104</v>
      </c>
      <c r="AD255" s="17">
        <v>-11.2578151720222</v>
      </c>
      <c r="AE255" s="17">
        <v>-9.2789469257232895</v>
      </c>
      <c r="AF255" s="17">
        <v>-9.5409461502217194</v>
      </c>
      <c r="AG255" s="17"/>
      <c r="AH255" s="17"/>
      <c r="AI255" s="18"/>
      <c r="AJ255" s="70">
        <f t="shared" si="182"/>
        <v>2458217.398275</v>
      </c>
      <c r="AK255" s="17">
        <v>-10.0133417809162</v>
      </c>
      <c r="AL255" s="17">
        <v>-9.6411786460968596</v>
      </c>
      <c r="AM255" s="17">
        <v>-11.248971225075801</v>
      </c>
      <c r="AN255" s="17">
        <v>-10.1633225166596</v>
      </c>
      <c r="AO255" s="17">
        <v>-9.6721952006723892</v>
      </c>
      <c r="AP255" s="17">
        <v>-11.068479348643701</v>
      </c>
      <c r="AQ255" s="17">
        <v>-9.0245552125647208</v>
      </c>
      <c r="AR255" s="17">
        <v>-9.0265954060755593</v>
      </c>
      <c r="AS255" s="17"/>
      <c r="AT255" s="17"/>
      <c r="AU255" s="18"/>
      <c r="AV255" s="72"/>
      <c r="AW255" s="72"/>
      <c r="AX255" s="100">
        <f t="shared" si="165"/>
        <v>23335.616150004036</v>
      </c>
      <c r="AY255" s="100">
        <f t="shared" si="166"/>
        <v>13109.107210932219</v>
      </c>
      <c r="AZ255" s="100">
        <f t="shared" si="167"/>
        <v>68329.948439212065</v>
      </c>
      <c r="BA255" s="100">
        <f t="shared" si="168"/>
        <v>24848.41994054558</v>
      </c>
      <c r="BB255" s="100">
        <f t="shared" si="169"/>
        <v>14182.509168658233</v>
      </c>
      <c r="BC255" s="100">
        <f t="shared" si="170"/>
        <v>54090.429230394344</v>
      </c>
      <c r="BD255" s="100">
        <f t="shared" si="171"/>
        <v>9345.2255704320614</v>
      </c>
      <c r="BE255" s="100">
        <f t="shared" si="172"/>
        <v>7974.4972401374998</v>
      </c>
      <c r="BF255" s="100" t="str">
        <f t="shared" si="173"/>
        <v/>
      </c>
      <c r="BG255" s="100" t="str">
        <f t="shared" si="174"/>
        <v/>
      </c>
      <c r="BH255" s="100" t="str">
        <f t="shared" si="175"/>
        <v/>
      </c>
      <c r="BI255" s="72"/>
      <c r="BJ255" s="72"/>
      <c r="BK255" s="72">
        <f t="shared" si="183"/>
        <v>-10.920048181042441</v>
      </c>
      <c r="BL255" s="72">
        <f t="shared" si="184"/>
        <v>-10.293932788231974</v>
      </c>
      <c r="BM255" s="72">
        <f t="shared" si="185"/>
        <v>-12.086527732526235</v>
      </c>
      <c r="BN255" s="72">
        <f t="shared" si="186"/>
        <v>-10.988246945156369</v>
      </c>
      <c r="BO255" s="72">
        <f t="shared" si="187"/>
        <v>-10.379382682494969</v>
      </c>
      <c r="BP255" s="72">
        <f t="shared" si="188"/>
        <v>-11.832801069414558</v>
      </c>
      <c r="BQ255" s="72">
        <f t="shared" si="189"/>
        <v>-9.926474471566852</v>
      </c>
      <c r="BR255" s="72">
        <f t="shared" si="190"/>
        <v>-9.7542582801955309</v>
      </c>
      <c r="BS255" s="72" t="str">
        <f t="shared" si="191"/>
        <v/>
      </c>
      <c r="BT255" s="72" t="str">
        <f t="shared" si="192"/>
        <v/>
      </c>
      <c r="BU255" s="72" t="str">
        <f t="shared" si="193"/>
        <v/>
      </c>
      <c r="BV255" s="72"/>
      <c r="BW255" s="72"/>
      <c r="BX255" s="97">
        <f t="shared" si="194"/>
        <v>11.368233682516644</v>
      </c>
      <c r="BY255" s="97">
        <f t="shared" si="195"/>
        <v>1.1564304547668942E-2</v>
      </c>
      <c r="BZ255" s="97">
        <f t="shared" si="196"/>
        <v>11.356479551483794</v>
      </c>
      <c r="CA255" s="97">
        <f t="shared" si="197"/>
        <v>11.380198764113928</v>
      </c>
      <c r="CB255" s="97">
        <f t="shared" si="198"/>
        <v>11.364334501452527</v>
      </c>
      <c r="CC255" s="97">
        <f t="shared" si="199"/>
        <v>11.380752888372117</v>
      </c>
      <c r="CD255" s="97">
        <f t="shared" si="200"/>
        <v>11.354426290524412</v>
      </c>
      <c r="CE255" s="97">
        <f t="shared" si="201"/>
        <v>11.37321009915309</v>
      </c>
      <c r="CF255" s="97" t="str">
        <f t="shared" si="202"/>
        <v/>
      </c>
      <c r="CG255" s="97" t="str">
        <f t="shared" si="203"/>
        <v/>
      </c>
      <c r="CH255" s="97" t="str">
        <f t="shared" si="204"/>
        <v/>
      </c>
      <c r="CI255" s="72"/>
      <c r="CJ255" s="72"/>
      <c r="CK255" s="97">
        <f t="shared" si="205"/>
        <v>11.99434907532711</v>
      </c>
      <c r="CL255" s="97">
        <f t="shared" si="206"/>
        <v>1.1564304547668942E-2</v>
      </c>
      <c r="CM255" s="72">
        <f t="shared" si="207"/>
        <v>11.982594944294261</v>
      </c>
      <c r="CN255" s="72">
        <f t="shared" si="208"/>
        <v>12.006314156924395</v>
      </c>
      <c r="CO255" s="72">
        <f t="shared" si="209"/>
        <v>11.990449894262994</v>
      </c>
      <c r="CP255" s="72">
        <f t="shared" si="210"/>
        <v>12.006868281182584</v>
      </c>
      <c r="CQ255" s="72">
        <f t="shared" si="211"/>
        <v>11.980541683334879</v>
      </c>
      <c r="CR255" s="72">
        <f t="shared" si="212"/>
        <v>11.999325491963557</v>
      </c>
      <c r="CS255" s="72" t="str">
        <f t="shared" si="213"/>
        <v/>
      </c>
      <c r="CT255" s="72" t="str">
        <f t="shared" si="214"/>
        <v/>
      </c>
      <c r="CU255" s="72" t="str">
        <f t="shared" si="215"/>
        <v/>
      </c>
    </row>
    <row r="256" spans="1:99" x14ac:dyDescent="0.2">
      <c r="A256" s="74">
        <v>221</v>
      </c>
      <c r="B256" s="79">
        <f>IF(AND($B$3&lt;&gt;"",$C$3&lt;&gt;"",$B$4&lt;&gt;"",$C$4&lt;&gt;"",L256&lt;&gt;""),AirMass($B$3,$C$3,$B$4,$C$4,L256),"")</f>
        <v>1.1787259687067095</v>
      </c>
      <c r="C256" s="81">
        <f t="shared" si="176"/>
        <v>2458217.3987730001</v>
      </c>
      <c r="D256" s="93">
        <f t="shared" si="177"/>
        <v>11.367695476884693</v>
      </c>
      <c r="E256" s="97">
        <f t="shared" si="178"/>
        <v>1.891984491983412E-2</v>
      </c>
      <c r="F256" s="97"/>
      <c r="G256" s="98">
        <f t="shared" si="179"/>
        <v>11.988093879067778</v>
      </c>
      <c r="H256" s="97">
        <f t="shared" si="180"/>
        <v>1.891984491983412E-2</v>
      </c>
      <c r="I256" s="72"/>
      <c r="J256" s="99">
        <f t="shared" si="181"/>
        <v>6</v>
      </c>
      <c r="K256" s="72"/>
      <c r="L256" s="16">
        <v>2458217.3987730001</v>
      </c>
      <c r="M256" s="17">
        <v>-10.9360812317897</v>
      </c>
      <c r="N256" s="17">
        <v>-10.224880989063101</v>
      </c>
      <c r="O256" s="17">
        <v>-12.060051322026499</v>
      </c>
      <c r="P256" s="17">
        <v>-10.949457831274399</v>
      </c>
      <c r="Q256" s="17">
        <v>-10.309193164806899</v>
      </c>
      <c r="R256" s="17">
        <v>-11.7820469723847</v>
      </c>
      <c r="S256" s="17">
        <v>-9.8247628303616903</v>
      </c>
      <c r="T256" s="17">
        <v>-9.7290296671222602</v>
      </c>
      <c r="U256" s="17"/>
      <c r="V256" s="17"/>
      <c r="W256" s="17"/>
      <c r="X256" s="70">
        <f t="shared" si="164"/>
        <v>2458217.3987730001</v>
      </c>
      <c r="Y256" s="17">
        <v>-10.692882907697699</v>
      </c>
      <c r="Z256" s="17">
        <v>-9.6536284547182607</v>
      </c>
      <c r="AA256" s="17">
        <v>-11.630691552548001</v>
      </c>
      <c r="AB256" s="17">
        <v>-10.593075198670499</v>
      </c>
      <c r="AC256" s="17">
        <v>-9.7991379817767097</v>
      </c>
      <c r="AD256" s="17">
        <v>-11.2526124397159</v>
      </c>
      <c r="AE256" s="17">
        <v>-9.31207327265742</v>
      </c>
      <c r="AF256" s="17">
        <v>-9.4054589610478203</v>
      </c>
      <c r="AG256" s="17"/>
      <c r="AH256" s="17"/>
      <c r="AI256" s="18"/>
      <c r="AJ256" s="70">
        <f t="shared" si="182"/>
        <v>2458217.3987730001</v>
      </c>
      <c r="AK256" s="17">
        <v>-9.9229129356292294</v>
      </c>
      <c r="AL256" s="17">
        <v>-9.5265679654497308</v>
      </c>
      <c r="AM256" s="17">
        <v>-11.2455181952815</v>
      </c>
      <c r="AN256" s="17">
        <v>-10.0357322948106</v>
      </c>
      <c r="AO256" s="17">
        <v>-9.6360229799577901</v>
      </c>
      <c r="AP256" s="17">
        <v>-11.0391061771364</v>
      </c>
      <c r="AQ256" s="17">
        <v>-9.2355986126879799</v>
      </c>
      <c r="AR256" s="17">
        <v>-8.9766402596912496</v>
      </c>
      <c r="AS256" s="17"/>
      <c r="AT256" s="17"/>
      <c r="AU256" s="18"/>
      <c r="AV256" s="72"/>
      <c r="AW256" s="72"/>
      <c r="AX256" s="100">
        <f t="shared" si="165"/>
        <v>22928.311994130294</v>
      </c>
      <c r="AY256" s="100">
        <f t="shared" si="166"/>
        <v>12948.299069305887</v>
      </c>
      <c r="AZ256" s="100">
        <f t="shared" si="167"/>
        <v>67940.748080603706</v>
      </c>
      <c r="BA256" s="100">
        <f t="shared" si="168"/>
        <v>23884.005834784079</v>
      </c>
      <c r="BB256" s="100">
        <f t="shared" si="169"/>
        <v>13956.123584858948</v>
      </c>
      <c r="BC256" s="100">
        <f t="shared" si="170"/>
        <v>53741.940970274161</v>
      </c>
      <c r="BD256" s="100">
        <f t="shared" si="171"/>
        <v>9054.8489889892971</v>
      </c>
      <c r="BE256" s="100">
        <f t="shared" si="172"/>
        <v>7901.4133472294297</v>
      </c>
      <c r="BF256" s="100" t="str">
        <f t="shared" si="173"/>
        <v/>
      </c>
      <c r="BG256" s="100" t="str">
        <f t="shared" si="174"/>
        <v/>
      </c>
      <c r="BH256" s="100" t="str">
        <f t="shared" si="175"/>
        <v/>
      </c>
      <c r="BI256" s="72"/>
      <c r="BJ256" s="72"/>
      <c r="BK256" s="72">
        <f t="shared" si="183"/>
        <v>-10.900930206752948</v>
      </c>
      <c r="BL256" s="72">
        <f t="shared" si="184"/>
        <v>-10.280531804569863</v>
      </c>
      <c r="BM256" s="72">
        <f t="shared" si="185"/>
        <v>-12.080325811202906</v>
      </c>
      <c r="BN256" s="72">
        <f t="shared" si="186"/>
        <v>-10.945267921516173</v>
      </c>
      <c r="BO256" s="72">
        <f t="shared" si="187"/>
        <v>-10.361912016440156</v>
      </c>
      <c r="BP256" s="72">
        <f t="shared" si="188"/>
        <v>-11.825783368931802</v>
      </c>
      <c r="BQ256" s="72">
        <f t="shared" si="189"/>
        <v>-9.8922030295585088</v>
      </c>
      <c r="BR256" s="72">
        <f t="shared" si="190"/>
        <v>-9.7442619541763094</v>
      </c>
      <c r="BS256" s="72" t="str">
        <f t="shared" si="191"/>
        <v/>
      </c>
      <c r="BT256" s="72" t="str">
        <f t="shared" si="192"/>
        <v/>
      </c>
      <c r="BU256" s="72" t="str">
        <f t="shared" si="193"/>
        <v/>
      </c>
      <c r="BV256" s="72"/>
      <c r="BW256" s="72"/>
      <c r="BX256" s="97">
        <f t="shared" si="194"/>
        <v>11.367695476884693</v>
      </c>
      <c r="BY256" s="97">
        <f t="shared" si="195"/>
        <v>1.891984491983412E-2</v>
      </c>
      <c r="BZ256" s="97">
        <f t="shared" si="196"/>
        <v>11.369395604449958</v>
      </c>
      <c r="CA256" s="97">
        <f t="shared" si="197"/>
        <v>11.356337714763225</v>
      </c>
      <c r="CB256" s="97">
        <f t="shared" si="198"/>
        <v>11.365981809687208</v>
      </c>
      <c r="CC256" s="97">
        <f t="shared" si="199"/>
        <v>11.392853162178854</v>
      </c>
      <c r="CD256" s="97">
        <f t="shared" si="200"/>
        <v>11.339272822805562</v>
      </c>
      <c r="CE256" s="97">
        <f t="shared" si="201"/>
        <v>11.382331747423361</v>
      </c>
      <c r="CF256" s="97" t="str">
        <f t="shared" si="202"/>
        <v/>
      </c>
      <c r="CG256" s="97" t="str">
        <f t="shared" si="203"/>
        <v/>
      </c>
      <c r="CH256" s="97" t="str">
        <f t="shared" si="204"/>
        <v/>
      </c>
      <c r="CI256" s="72"/>
      <c r="CJ256" s="72"/>
      <c r="CK256" s="97">
        <f t="shared" si="205"/>
        <v>11.988093879067778</v>
      </c>
      <c r="CL256" s="97">
        <f t="shared" si="206"/>
        <v>1.891984491983412E-2</v>
      </c>
      <c r="CM256" s="72">
        <f t="shared" si="207"/>
        <v>11.989794006633042</v>
      </c>
      <c r="CN256" s="72">
        <f t="shared" si="208"/>
        <v>11.976736116946309</v>
      </c>
      <c r="CO256" s="72">
        <f t="shared" si="209"/>
        <v>11.986380211870292</v>
      </c>
      <c r="CP256" s="72">
        <f t="shared" si="210"/>
        <v>12.013251564361939</v>
      </c>
      <c r="CQ256" s="72">
        <f t="shared" si="211"/>
        <v>11.959671224988647</v>
      </c>
      <c r="CR256" s="72">
        <f t="shared" si="212"/>
        <v>12.002730149606446</v>
      </c>
      <c r="CS256" s="72" t="str">
        <f t="shared" si="213"/>
        <v/>
      </c>
      <c r="CT256" s="72" t="str">
        <f t="shared" si="214"/>
        <v/>
      </c>
      <c r="CU256" s="72" t="str">
        <f t="shared" si="215"/>
        <v/>
      </c>
    </row>
    <row r="257" spans="1:99" x14ac:dyDescent="0.2">
      <c r="A257" s="74">
        <v>222</v>
      </c>
      <c r="B257" s="79">
        <f>IF(AND($B$3&lt;&gt;"",$C$3&lt;&gt;"",$B$4&lt;&gt;"",$C$4&lt;&gt;"",L257&lt;&gt;""),AirMass($B$3,$C$3,$B$4,$C$4,L257),"")</f>
        <v>1.1801859894928013</v>
      </c>
      <c r="C257" s="81">
        <f t="shared" si="176"/>
        <v>2458217.3992710002</v>
      </c>
      <c r="D257" s="93">
        <f t="shared" si="177"/>
        <v>11.371496816430934</v>
      </c>
      <c r="E257" s="97">
        <f t="shared" si="178"/>
        <v>4.4774856990844547E-2</v>
      </c>
      <c r="F257" s="97"/>
      <c r="G257" s="98">
        <f t="shared" si="179"/>
        <v>11.980235440167457</v>
      </c>
      <c r="H257" s="97">
        <f t="shared" si="180"/>
        <v>4.4774856990844547E-2</v>
      </c>
      <c r="I257" s="72"/>
      <c r="J257" s="99">
        <f t="shared" si="181"/>
        <v>6</v>
      </c>
      <c r="K257" s="72"/>
      <c r="L257" s="16">
        <v>2458217.3992710002</v>
      </c>
      <c r="M257" s="17">
        <v>-10.943263016298699</v>
      </c>
      <c r="N257" s="17">
        <v>-10.21449419538</v>
      </c>
      <c r="O257" s="17">
        <v>-12.061116702239399</v>
      </c>
      <c r="P257" s="17">
        <v>-10.962877628195301</v>
      </c>
      <c r="Q257" s="17">
        <v>-10.302845305668599</v>
      </c>
      <c r="R257" s="17">
        <v>-11.7610129307861</v>
      </c>
      <c r="S257" s="17">
        <v>-9.8669687247292899</v>
      </c>
      <c r="T257" s="17">
        <v>-9.8644539943494607</v>
      </c>
      <c r="U257" s="17"/>
      <c r="V257" s="17"/>
      <c r="W257" s="17"/>
      <c r="X257" s="70">
        <f t="shared" si="164"/>
        <v>2458217.3992710002</v>
      </c>
      <c r="Y257" s="17">
        <v>-10.745918807572201</v>
      </c>
      <c r="Z257" s="17">
        <v>-9.6594931309383902</v>
      </c>
      <c r="AA257" s="17">
        <v>-11.6616167152806</v>
      </c>
      <c r="AB257" s="17">
        <v>-10.579506215290801</v>
      </c>
      <c r="AC257" s="17">
        <v>-9.8213465531981008</v>
      </c>
      <c r="AD257" s="17">
        <v>-11.220893636343</v>
      </c>
      <c r="AE257" s="17">
        <v>-9.3363724838289102</v>
      </c>
      <c r="AF257" s="17">
        <v>-9.5515247095516997</v>
      </c>
      <c r="AG257" s="17"/>
      <c r="AH257" s="17"/>
      <c r="AI257" s="18"/>
      <c r="AJ257" s="70">
        <f t="shared" si="182"/>
        <v>2458217.3992710002</v>
      </c>
      <c r="AK257" s="17">
        <v>-10.0411085502597</v>
      </c>
      <c r="AL257" s="17">
        <v>-9.7355425309035795</v>
      </c>
      <c r="AM257" s="17">
        <v>-11.255652617860299</v>
      </c>
      <c r="AN257" s="17">
        <v>-10.051543807608301</v>
      </c>
      <c r="AO257" s="17">
        <v>-9.6693534890350801</v>
      </c>
      <c r="AP257" s="17">
        <v>-11.013982452330399</v>
      </c>
      <c r="AQ257" s="17">
        <v>-9.1599889559810492</v>
      </c>
      <c r="AR257" s="17">
        <v>-8.8423840299573495</v>
      </c>
      <c r="AS257" s="17"/>
      <c r="AT257" s="17"/>
      <c r="AU257" s="18"/>
      <c r="AV257" s="72"/>
      <c r="AW257" s="72"/>
      <c r="AX257" s="100">
        <f t="shared" si="165"/>
        <v>23243.831564848409</v>
      </c>
      <c r="AY257" s="100">
        <f t="shared" si="166"/>
        <v>13268.20797077572</v>
      </c>
      <c r="AZ257" s="100">
        <f t="shared" si="167"/>
        <v>67843.301074931631</v>
      </c>
      <c r="BA257" s="100">
        <f t="shared" si="168"/>
        <v>24274.096423488583</v>
      </c>
      <c r="BB257" s="100">
        <f t="shared" si="169"/>
        <v>13916.655678584733</v>
      </c>
      <c r="BC257" s="100">
        <f t="shared" si="170"/>
        <v>52740.386578856982</v>
      </c>
      <c r="BD257" s="100">
        <f t="shared" si="171"/>
        <v>9260.3540968243396</v>
      </c>
      <c r="BE257" s="100">
        <f t="shared" si="172"/>
        <v>8623.4857278041909</v>
      </c>
      <c r="BF257" s="100" t="str">
        <f t="shared" si="173"/>
        <v/>
      </c>
      <c r="BG257" s="100" t="str">
        <f t="shared" si="174"/>
        <v/>
      </c>
      <c r="BH257" s="100" t="str">
        <f t="shared" si="175"/>
        <v/>
      </c>
      <c r="BI257" s="72"/>
      <c r="BJ257" s="72"/>
      <c r="BK257" s="72">
        <f t="shared" si="183"/>
        <v>-10.915769299217439</v>
      </c>
      <c r="BL257" s="72">
        <f t="shared" si="184"/>
        <v>-10.307030675480917</v>
      </c>
      <c r="BM257" s="72">
        <f t="shared" si="185"/>
        <v>-12.078767428448444</v>
      </c>
      <c r="BN257" s="72">
        <f t="shared" si="186"/>
        <v>-10.962857681867566</v>
      </c>
      <c r="BO257" s="72">
        <f t="shared" si="187"/>
        <v>-10.358837205492668</v>
      </c>
      <c r="BP257" s="72">
        <f t="shared" si="188"/>
        <v>-11.805358271950759</v>
      </c>
      <c r="BQ257" s="72">
        <f t="shared" si="189"/>
        <v>-9.9165689838097695</v>
      </c>
      <c r="BR257" s="72">
        <f t="shared" si="190"/>
        <v>-9.8392071223210458</v>
      </c>
      <c r="BS257" s="72" t="str">
        <f t="shared" si="191"/>
        <v/>
      </c>
      <c r="BT257" s="72" t="str">
        <f t="shared" si="192"/>
        <v/>
      </c>
      <c r="BU257" s="72" t="str">
        <f t="shared" si="193"/>
        <v/>
      </c>
      <c r="BV257" s="72"/>
      <c r="BW257" s="72"/>
      <c r="BX257" s="97">
        <f t="shared" si="194"/>
        <v>11.371496816430934</v>
      </c>
      <c r="BY257" s="97">
        <f t="shared" si="195"/>
        <v>4.4774856990844547E-2</v>
      </c>
      <c r="BZ257" s="97">
        <f t="shared" si="196"/>
        <v>11.352998129231004</v>
      </c>
      <c r="CA257" s="97">
        <f t="shared" si="197"/>
        <v>11.359088382650127</v>
      </c>
      <c r="CB257" s="97">
        <f t="shared" si="198"/>
        <v>11.348067906275228</v>
      </c>
      <c r="CC257" s="97">
        <f t="shared" si="199"/>
        <v>11.357588972733319</v>
      </c>
      <c r="CD257" s="97">
        <f t="shared" si="200"/>
        <v>11.348799684592331</v>
      </c>
      <c r="CE257" s="97">
        <f t="shared" si="201"/>
        <v>11.462437823103606</v>
      </c>
      <c r="CF257" s="97" t="str">
        <f t="shared" si="202"/>
        <v/>
      </c>
      <c r="CG257" s="97" t="str">
        <f t="shared" si="203"/>
        <v/>
      </c>
      <c r="CH257" s="97" t="str">
        <f t="shared" si="204"/>
        <v/>
      </c>
      <c r="CI257" s="72"/>
      <c r="CJ257" s="72"/>
      <c r="CK257" s="97">
        <f t="shared" si="205"/>
        <v>11.980235440167457</v>
      </c>
      <c r="CL257" s="97">
        <f t="shared" si="206"/>
        <v>4.4774856990844547E-2</v>
      </c>
      <c r="CM257" s="72">
        <f t="shared" si="207"/>
        <v>11.961736752967527</v>
      </c>
      <c r="CN257" s="72">
        <f t="shared" si="208"/>
        <v>11.967827006386649</v>
      </c>
      <c r="CO257" s="72">
        <f t="shared" si="209"/>
        <v>11.95680653001175</v>
      </c>
      <c r="CP257" s="72">
        <f t="shared" si="210"/>
        <v>11.966327596469842</v>
      </c>
      <c r="CQ257" s="72">
        <f t="shared" si="211"/>
        <v>11.957538308328854</v>
      </c>
      <c r="CR257" s="72">
        <f t="shared" si="212"/>
        <v>12.071176446840129</v>
      </c>
      <c r="CS257" s="72" t="str">
        <f t="shared" si="213"/>
        <v/>
      </c>
      <c r="CT257" s="72" t="str">
        <f t="shared" si="214"/>
        <v/>
      </c>
      <c r="CU257" s="72" t="str">
        <f t="shared" si="215"/>
        <v/>
      </c>
    </row>
    <row r="258" spans="1:99" x14ac:dyDescent="0.2">
      <c r="A258" s="74">
        <v>223</v>
      </c>
      <c r="B258" s="79">
        <f>IF(AND($B$3&lt;&gt;"",$C$3&lt;&gt;"",$B$4&lt;&gt;"",$C$4&lt;&gt;"",L258&lt;&gt;""),AirMass($B$3,$C$3,$B$4,$C$4,L258),"")</f>
        <v>1.1816538818246127</v>
      </c>
      <c r="C258" s="81">
        <f t="shared" si="176"/>
        <v>2458217.3997689998</v>
      </c>
      <c r="D258" s="93">
        <f t="shared" si="177"/>
        <v>11.365937454676642</v>
      </c>
      <c r="E258" s="97">
        <f t="shared" si="178"/>
        <v>3.2223215892600326E-2</v>
      </c>
      <c r="F258" s="97"/>
      <c r="G258" s="98">
        <f t="shared" si="179"/>
        <v>12.032604613825685</v>
      </c>
      <c r="H258" s="97">
        <f t="shared" si="180"/>
        <v>3.2223215892600326E-2</v>
      </c>
      <c r="I258" s="72"/>
      <c r="J258" s="99">
        <f t="shared" si="181"/>
        <v>6</v>
      </c>
      <c r="K258" s="72"/>
      <c r="L258" s="16">
        <v>2458217.3997689998</v>
      </c>
      <c r="M258" s="17">
        <v>-10.9510089823033</v>
      </c>
      <c r="N258" s="17">
        <v>-10.196997607306299</v>
      </c>
      <c r="O258" s="17">
        <v>-12.0706774533831</v>
      </c>
      <c r="P258" s="17">
        <v>-10.960466821614601</v>
      </c>
      <c r="Q258" s="17">
        <v>-10.3294351649573</v>
      </c>
      <c r="R258" s="17">
        <v>-11.758476973557899</v>
      </c>
      <c r="S258" s="17">
        <v>-9.9140444636679703</v>
      </c>
      <c r="T258" s="17">
        <v>-9.8060622557422992</v>
      </c>
      <c r="U258" s="17"/>
      <c r="V258" s="17"/>
      <c r="W258" s="17"/>
      <c r="X258" s="70">
        <f t="shared" si="164"/>
        <v>2458217.3997689998</v>
      </c>
      <c r="Y258" s="17">
        <v>-10.699634330171699</v>
      </c>
      <c r="Z258" s="17">
        <v>-9.6011864229978592</v>
      </c>
      <c r="AA258" s="17">
        <v>-11.6813730586186</v>
      </c>
      <c r="AB258" s="17">
        <v>-10.6127451733578</v>
      </c>
      <c r="AC258" s="17">
        <v>-9.8318888406357701</v>
      </c>
      <c r="AD258" s="17">
        <v>-11.239998282967701</v>
      </c>
      <c r="AE258" s="17">
        <v>-9.3580661195419896</v>
      </c>
      <c r="AF258" s="17">
        <v>-9.4752841276768596</v>
      </c>
      <c r="AG258" s="17"/>
      <c r="AH258" s="17"/>
      <c r="AI258" s="18"/>
      <c r="AJ258" s="70">
        <f t="shared" si="182"/>
        <v>2458217.3997689998</v>
      </c>
      <c r="AK258" s="17">
        <v>-10.022271572445399</v>
      </c>
      <c r="AL258" s="17">
        <v>-9.5392619176487106</v>
      </c>
      <c r="AM258" s="17">
        <v>-11.221167798468301</v>
      </c>
      <c r="AN258" s="17">
        <v>-10.104798524608301</v>
      </c>
      <c r="AO258" s="17">
        <v>-9.6781195726347597</v>
      </c>
      <c r="AP258" s="17">
        <v>-11.0613106634051</v>
      </c>
      <c r="AQ258" s="17">
        <v>-9.1123990968337605</v>
      </c>
      <c r="AR258" s="17">
        <v>-9.0234891733459595</v>
      </c>
      <c r="AS258" s="17"/>
      <c r="AT258" s="17"/>
      <c r="AU258" s="18"/>
      <c r="AV258" s="72"/>
      <c r="AW258" s="72"/>
      <c r="AX258" s="100">
        <f t="shared" si="165"/>
        <v>23522.000621332438</v>
      </c>
      <c r="AY258" s="100">
        <f t="shared" si="166"/>
        <v>12729.384165710842</v>
      </c>
      <c r="AZ258" s="100">
        <f t="shared" si="167"/>
        <v>67942.383508630155</v>
      </c>
      <c r="BA258" s="100">
        <f t="shared" si="168"/>
        <v>24285.457696703448</v>
      </c>
      <c r="BB258" s="100">
        <f t="shared" si="169"/>
        <v>14247.221373159864</v>
      </c>
      <c r="BC258" s="100">
        <f t="shared" si="170"/>
        <v>52880.822415311683</v>
      </c>
      <c r="BD258" s="100">
        <f t="shared" si="171"/>
        <v>9566.407028197611</v>
      </c>
      <c r="BE258" s="100">
        <f t="shared" si="172"/>
        <v>8453.3944480224145</v>
      </c>
      <c r="BF258" s="100" t="str">
        <f t="shared" si="173"/>
        <v/>
      </c>
      <c r="BG258" s="100" t="str">
        <f t="shared" si="174"/>
        <v/>
      </c>
      <c r="BH258" s="100" t="str">
        <f t="shared" si="175"/>
        <v/>
      </c>
      <c r="BI258" s="72"/>
      <c r="BJ258" s="72"/>
      <c r="BK258" s="72">
        <f t="shared" si="183"/>
        <v>-10.928685642771987</v>
      </c>
      <c r="BL258" s="72">
        <f t="shared" si="184"/>
        <v>-10.262018483622944</v>
      </c>
      <c r="BM258" s="72">
        <f t="shared" si="185"/>
        <v>-12.080351946064503</v>
      </c>
      <c r="BN258" s="72">
        <f t="shared" si="186"/>
        <v>-10.963365732079726</v>
      </c>
      <c r="BO258" s="72">
        <f t="shared" si="187"/>
        <v>-10.384325431041779</v>
      </c>
      <c r="BP258" s="72">
        <f t="shared" si="188"/>
        <v>-11.808245501956737</v>
      </c>
      <c r="BQ258" s="72">
        <f t="shared" si="189"/>
        <v>-9.9518721378534458</v>
      </c>
      <c r="BR258" s="72">
        <f t="shared" si="190"/>
        <v>-9.8175778356955927</v>
      </c>
      <c r="BS258" s="72" t="str">
        <f t="shared" si="191"/>
        <v/>
      </c>
      <c r="BT258" s="72" t="str">
        <f t="shared" si="192"/>
        <v/>
      </c>
      <c r="BU258" s="72" t="str">
        <f t="shared" si="193"/>
        <v/>
      </c>
      <c r="BV258" s="72"/>
      <c r="BW258" s="72"/>
      <c r="BX258" s="97">
        <f t="shared" si="194"/>
        <v>11.365937454676642</v>
      </c>
      <c r="BY258" s="97">
        <f t="shared" si="195"/>
        <v>3.2223215892600326E-2</v>
      </c>
      <c r="BZ258" s="97">
        <f t="shared" si="196"/>
        <v>11.341666303292516</v>
      </c>
      <c r="CA258" s="97">
        <f t="shared" si="197"/>
        <v>11.346680089307739</v>
      </c>
      <c r="CB258" s="97">
        <f t="shared" si="198"/>
        <v>11.360639788269792</v>
      </c>
      <c r="CC258" s="97">
        <f t="shared" si="199"/>
        <v>11.34755985918475</v>
      </c>
      <c r="CD258" s="97">
        <f t="shared" si="200"/>
        <v>11.37118649508146</v>
      </c>
      <c r="CE258" s="97">
        <f t="shared" si="201"/>
        <v>11.427892192923606</v>
      </c>
      <c r="CF258" s="97" t="str">
        <f t="shared" si="202"/>
        <v/>
      </c>
      <c r="CG258" s="97" t="str">
        <f t="shared" si="203"/>
        <v/>
      </c>
      <c r="CH258" s="97" t="str">
        <f t="shared" si="204"/>
        <v/>
      </c>
      <c r="CI258" s="72"/>
      <c r="CJ258" s="72"/>
      <c r="CK258" s="97">
        <f t="shared" si="205"/>
        <v>12.032604613825685</v>
      </c>
      <c r="CL258" s="97">
        <f t="shared" si="206"/>
        <v>3.2223215892600326E-2</v>
      </c>
      <c r="CM258" s="72">
        <f t="shared" si="207"/>
        <v>12.008333462441559</v>
      </c>
      <c r="CN258" s="72">
        <f t="shared" si="208"/>
        <v>12.013347248456782</v>
      </c>
      <c r="CO258" s="72">
        <f t="shared" si="209"/>
        <v>12.027306947418834</v>
      </c>
      <c r="CP258" s="72">
        <f t="shared" si="210"/>
        <v>12.014227018333793</v>
      </c>
      <c r="CQ258" s="72">
        <f t="shared" si="211"/>
        <v>12.037853654230503</v>
      </c>
      <c r="CR258" s="72">
        <f t="shared" si="212"/>
        <v>12.094559352072649</v>
      </c>
      <c r="CS258" s="72" t="str">
        <f t="shared" si="213"/>
        <v/>
      </c>
      <c r="CT258" s="72" t="str">
        <f t="shared" si="214"/>
        <v/>
      </c>
      <c r="CU258" s="72" t="str">
        <f t="shared" si="215"/>
        <v/>
      </c>
    </row>
    <row r="259" spans="1:99" x14ac:dyDescent="0.2">
      <c r="A259" s="74">
        <v>224</v>
      </c>
      <c r="B259" s="79">
        <f>IF(AND($B$3&lt;&gt;"",$C$3&lt;&gt;"",$B$4&lt;&gt;"",$C$4&lt;&gt;"",L259&lt;&gt;""),AirMass($B$3,$C$3,$B$4,$C$4,L259),"")</f>
        <v>1.1831296764205212</v>
      </c>
      <c r="C259" s="81">
        <f t="shared" si="176"/>
        <v>2458217.4002660001</v>
      </c>
      <c r="D259" s="93">
        <f t="shared" si="177"/>
        <v>11.417341996700495</v>
      </c>
      <c r="E259" s="97">
        <f t="shared" si="178"/>
        <v>2.5696760428408828E-2</v>
      </c>
      <c r="F259" s="97"/>
      <c r="G259" s="98">
        <f t="shared" si="179"/>
        <v>11.953933064447497</v>
      </c>
      <c r="H259" s="97">
        <f t="shared" si="180"/>
        <v>2.5696760428408828E-2</v>
      </c>
      <c r="I259" s="72"/>
      <c r="J259" s="99">
        <f t="shared" si="181"/>
        <v>6</v>
      </c>
      <c r="K259" s="72"/>
      <c r="L259" s="16">
        <v>2458217.4002660001</v>
      </c>
      <c r="M259" s="17">
        <v>-10.8990855392921</v>
      </c>
      <c r="N259" s="17">
        <v>-10.236700203189899</v>
      </c>
      <c r="O259" s="17">
        <v>-12.052020772214499</v>
      </c>
      <c r="P259" s="17">
        <v>-10.9540056494734</v>
      </c>
      <c r="Q259" s="17">
        <v>-10.3164205706099</v>
      </c>
      <c r="R259" s="17">
        <v>-11.752137563938801</v>
      </c>
      <c r="S259" s="17">
        <v>-9.8513698480371996</v>
      </c>
      <c r="T259" s="17">
        <v>-9.7750594175398895</v>
      </c>
      <c r="U259" s="17"/>
      <c r="V259" s="17"/>
      <c r="W259" s="17"/>
      <c r="X259" s="70">
        <f t="shared" si="164"/>
        <v>2458217.4002660001</v>
      </c>
      <c r="Y259" s="17">
        <v>-10.7312982406785</v>
      </c>
      <c r="Z259" s="17">
        <v>-9.5700713285079093</v>
      </c>
      <c r="AA259" s="17">
        <v>-11.6398976052329</v>
      </c>
      <c r="AB259" s="17">
        <v>-10.596836574651499</v>
      </c>
      <c r="AC259" s="17">
        <v>-9.8027393103181506</v>
      </c>
      <c r="AD259" s="17">
        <v>-11.234866929834601</v>
      </c>
      <c r="AE259" s="17">
        <v>-9.3826326518346299</v>
      </c>
      <c r="AF259" s="17">
        <v>-9.4053991583519796</v>
      </c>
      <c r="AG259" s="17"/>
      <c r="AH259" s="17"/>
      <c r="AI259" s="18"/>
      <c r="AJ259" s="70">
        <f t="shared" si="182"/>
        <v>2458217.4002660001</v>
      </c>
      <c r="AK259" s="17">
        <v>-9.9057657161334003</v>
      </c>
      <c r="AL259" s="17">
        <v>-9.6261276391339798</v>
      </c>
      <c r="AM259" s="17">
        <v>-11.237299392586401</v>
      </c>
      <c r="AN259" s="17">
        <v>-10.088873383473</v>
      </c>
      <c r="AO259" s="17">
        <v>-9.6559522719075499</v>
      </c>
      <c r="AP259" s="17">
        <v>-11.0271570211246</v>
      </c>
      <c r="AQ259" s="17">
        <v>-9.12732487573615</v>
      </c>
      <c r="AR259" s="17">
        <v>-8.8946862210933695</v>
      </c>
      <c r="AS259" s="17"/>
      <c r="AT259" s="17"/>
      <c r="AU259" s="18"/>
      <c r="AV259" s="72"/>
      <c r="AW259" s="72"/>
      <c r="AX259" s="100">
        <f t="shared" si="165"/>
        <v>21951.695679959452</v>
      </c>
      <c r="AY259" s="100">
        <f t="shared" si="166"/>
        <v>13391.574640321451</v>
      </c>
      <c r="AZ259" s="100">
        <f t="shared" si="167"/>
        <v>67296.128713243539</v>
      </c>
      <c r="BA259" s="100">
        <f t="shared" si="168"/>
        <v>24140.75379588228</v>
      </c>
      <c r="BB259" s="100">
        <f t="shared" si="169"/>
        <v>14082.360634212133</v>
      </c>
      <c r="BC259" s="100">
        <f t="shared" si="170"/>
        <v>52349.396285662282</v>
      </c>
      <c r="BD259" s="100">
        <f t="shared" si="171"/>
        <v>9042.7447039280178</v>
      </c>
      <c r="BE259" s="100">
        <f t="shared" si="172"/>
        <v>8147.0599925978149</v>
      </c>
      <c r="BF259" s="100" t="str">
        <f t="shared" si="173"/>
        <v/>
      </c>
      <c r="BG259" s="100" t="str">
        <f t="shared" si="174"/>
        <v/>
      </c>
      <c r="BH259" s="100" t="str">
        <f t="shared" si="175"/>
        <v/>
      </c>
      <c r="BI259" s="72"/>
      <c r="BJ259" s="72"/>
      <c r="BK259" s="72">
        <f t="shared" si="183"/>
        <v>-10.853670183427791</v>
      </c>
      <c r="BL259" s="72">
        <f t="shared" si="184"/>
        <v>-10.317079115680791</v>
      </c>
      <c r="BM259" s="72">
        <f t="shared" si="185"/>
        <v>-12.069975204139659</v>
      </c>
      <c r="BN259" s="72">
        <f t="shared" si="186"/>
        <v>-10.956877067083632</v>
      </c>
      <c r="BO259" s="72">
        <f t="shared" si="187"/>
        <v>-10.371688654855969</v>
      </c>
      <c r="BP259" s="72">
        <f t="shared" si="188"/>
        <v>-11.797279193961824</v>
      </c>
      <c r="BQ259" s="72">
        <f t="shared" si="189"/>
        <v>-9.8907506748746332</v>
      </c>
      <c r="BR259" s="72">
        <f t="shared" si="190"/>
        <v>-9.7775022858540144</v>
      </c>
      <c r="BS259" s="72" t="str">
        <f t="shared" si="191"/>
        <v/>
      </c>
      <c r="BT259" s="72" t="str">
        <f t="shared" si="192"/>
        <v/>
      </c>
      <c r="BU259" s="72" t="str">
        <f t="shared" si="193"/>
        <v/>
      </c>
      <c r="BV259" s="72"/>
      <c r="BW259" s="72"/>
      <c r="BX259" s="97">
        <f t="shared" si="194"/>
        <v>11.417341996700495</v>
      </c>
      <c r="BY259" s="97">
        <f t="shared" si="195"/>
        <v>2.5696760428408828E-2</v>
      </c>
      <c r="BZ259" s="97">
        <f t="shared" si="196"/>
        <v>11.406305020711867</v>
      </c>
      <c r="CA259" s="97">
        <f t="shared" si="197"/>
        <v>11.41520688365584</v>
      </c>
      <c r="CB259" s="97">
        <f t="shared" si="198"/>
        <v>11.423018471428177</v>
      </c>
      <c r="CC259" s="97">
        <f t="shared" si="199"/>
        <v>11.411609010534033</v>
      </c>
      <c r="CD259" s="97">
        <f t="shared" si="200"/>
        <v>11.385080491446843</v>
      </c>
      <c r="CE259" s="97">
        <f t="shared" si="201"/>
        <v>11.462832102426223</v>
      </c>
      <c r="CF259" s="97" t="str">
        <f t="shared" si="202"/>
        <v/>
      </c>
      <c r="CG259" s="97" t="str">
        <f t="shared" si="203"/>
        <v/>
      </c>
      <c r="CH259" s="97" t="str">
        <f t="shared" si="204"/>
        <v/>
      </c>
      <c r="CI259" s="72"/>
      <c r="CJ259" s="72"/>
      <c r="CK259" s="97">
        <f t="shared" si="205"/>
        <v>11.953933064447497</v>
      </c>
      <c r="CL259" s="97">
        <f t="shared" si="206"/>
        <v>2.5696760428408828E-2</v>
      </c>
      <c r="CM259" s="72">
        <f t="shared" si="207"/>
        <v>11.942896088458868</v>
      </c>
      <c r="CN259" s="72">
        <f t="shared" si="208"/>
        <v>11.95179795140284</v>
      </c>
      <c r="CO259" s="72">
        <f t="shared" si="209"/>
        <v>11.959609539175178</v>
      </c>
      <c r="CP259" s="72">
        <f t="shared" si="210"/>
        <v>11.948200078281033</v>
      </c>
      <c r="CQ259" s="72">
        <f t="shared" si="211"/>
        <v>11.921671559193843</v>
      </c>
      <c r="CR259" s="72">
        <f t="shared" si="212"/>
        <v>11.999423170173223</v>
      </c>
      <c r="CS259" s="72" t="str">
        <f t="shared" si="213"/>
        <v/>
      </c>
      <c r="CT259" s="72" t="str">
        <f t="shared" si="214"/>
        <v/>
      </c>
      <c r="CU259" s="72" t="str">
        <f t="shared" si="215"/>
        <v/>
      </c>
    </row>
    <row r="260" spans="1:99" x14ac:dyDescent="0.2">
      <c r="A260" s="74">
        <v>225</v>
      </c>
      <c r="B260" s="79">
        <f>IF(AND($B$3&lt;&gt;"",$C$3&lt;&gt;"",$B$4&lt;&gt;"",$C$4&lt;&gt;"",L260&lt;&gt;""),AirMass($B$3,$C$3,$B$4,$C$4,L260),"")</f>
        <v>1.1846134042079333</v>
      </c>
      <c r="C260" s="81">
        <f t="shared" si="176"/>
        <v>2458217.4007640001</v>
      </c>
      <c r="D260" s="93">
        <f t="shared" si="177"/>
        <v>11.401728154842163</v>
      </c>
      <c r="E260" s="97">
        <f t="shared" si="178"/>
        <v>4.3056240121278011E-2</v>
      </c>
      <c r="F260" s="97"/>
      <c r="G260" s="98">
        <f t="shared" si="179"/>
        <v>12.010990851944802</v>
      </c>
      <c r="H260" s="97">
        <f t="shared" si="180"/>
        <v>4.3056240121278011E-2</v>
      </c>
      <c r="I260" s="72"/>
      <c r="J260" s="99">
        <f t="shared" si="181"/>
        <v>6</v>
      </c>
      <c r="K260" s="72"/>
      <c r="L260" s="16">
        <v>2458217.4007640001</v>
      </c>
      <c r="M260" s="17">
        <v>-10.9220137517789</v>
      </c>
      <c r="N260" s="17">
        <v>-10.2115316406912</v>
      </c>
      <c r="O260" s="17">
        <v>-12.0675948312998</v>
      </c>
      <c r="P260" s="17">
        <v>-10.974117872614499</v>
      </c>
      <c r="Q260" s="17">
        <v>-10.323160827938301</v>
      </c>
      <c r="R260" s="17">
        <v>-11.7505281791651</v>
      </c>
      <c r="S260" s="17">
        <v>-9.8583014558713202</v>
      </c>
      <c r="T260" s="17">
        <v>-9.8244097764435594</v>
      </c>
      <c r="U260" s="17"/>
      <c r="V260" s="17"/>
      <c r="W260" s="17"/>
      <c r="X260" s="70">
        <f t="shared" si="164"/>
        <v>2458217.4007640001</v>
      </c>
      <c r="Y260" s="17">
        <v>-10.707730526132201</v>
      </c>
      <c r="Z260" s="17">
        <v>-9.6691154501644796</v>
      </c>
      <c r="AA260" s="17">
        <v>-11.6669178043073</v>
      </c>
      <c r="AB260" s="17">
        <v>-10.5785370678974</v>
      </c>
      <c r="AC260" s="17">
        <v>-9.8291872184182196</v>
      </c>
      <c r="AD260" s="17">
        <v>-11.243801362589201</v>
      </c>
      <c r="AE260" s="17">
        <v>-9.2564060119099292</v>
      </c>
      <c r="AF260" s="17">
        <v>-9.3942227057926697</v>
      </c>
      <c r="AG260" s="17"/>
      <c r="AH260" s="17"/>
      <c r="AI260" s="18"/>
      <c r="AJ260" s="70">
        <f t="shared" si="182"/>
        <v>2458217.4007640001</v>
      </c>
      <c r="AK260" s="17">
        <v>-9.9676149926712103</v>
      </c>
      <c r="AL260" s="17">
        <v>-9.6128863060466703</v>
      </c>
      <c r="AM260" s="17">
        <v>-11.237436827415801</v>
      </c>
      <c r="AN260" s="17">
        <v>-10.0519676655769</v>
      </c>
      <c r="AO260" s="17">
        <v>-9.6627221107016403</v>
      </c>
      <c r="AP260" s="17">
        <v>-11.0072196067468</v>
      </c>
      <c r="AQ260" s="17">
        <v>-9.2133091488760996</v>
      </c>
      <c r="AR260" s="17">
        <v>-8.9680650579722307</v>
      </c>
      <c r="AS260" s="17"/>
      <c r="AT260" s="17"/>
      <c r="AU260" s="18"/>
      <c r="AV260" s="72"/>
      <c r="AW260" s="72"/>
      <c r="AX260" s="100">
        <f t="shared" si="165"/>
        <v>22698.394388123328</v>
      </c>
      <c r="AY260" s="100">
        <f t="shared" si="166"/>
        <v>12950.605043483622</v>
      </c>
      <c r="AZ260" s="100">
        <f t="shared" si="167"/>
        <v>68026.229048058754</v>
      </c>
      <c r="BA260" s="100">
        <f t="shared" si="168"/>
        <v>24531.068252224191</v>
      </c>
      <c r="BB260" s="100">
        <f t="shared" si="169"/>
        <v>14139.479765406257</v>
      </c>
      <c r="BC260" s="100">
        <f t="shared" si="170"/>
        <v>52071.724968626302</v>
      </c>
      <c r="BD260" s="100">
        <f t="shared" si="171"/>
        <v>9342.1099789497202</v>
      </c>
      <c r="BE260" s="100">
        <f t="shared" si="172"/>
        <v>8618.7675676729468</v>
      </c>
      <c r="BF260" s="100" t="str">
        <f t="shared" si="173"/>
        <v/>
      </c>
      <c r="BG260" s="100" t="str">
        <f t="shared" si="174"/>
        <v/>
      </c>
      <c r="BH260" s="100" t="str">
        <f t="shared" si="175"/>
        <v/>
      </c>
      <c r="BI260" s="72"/>
      <c r="BJ260" s="72"/>
      <c r="BK260" s="72">
        <f t="shared" si="183"/>
        <v>-10.889987844189831</v>
      </c>
      <c r="BL260" s="72">
        <f t="shared" si="184"/>
        <v>-10.280725147087193</v>
      </c>
      <c r="BM260" s="72">
        <f t="shared" si="185"/>
        <v>-12.081690992592849</v>
      </c>
      <c r="BN260" s="72">
        <f t="shared" si="186"/>
        <v>-10.974291152002369</v>
      </c>
      <c r="BO260" s="72">
        <f t="shared" si="187"/>
        <v>-10.376083576840017</v>
      </c>
      <c r="BP260" s="72">
        <f t="shared" si="188"/>
        <v>-11.791504911730396</v>
      </c>
      <c r="BQ260" s="72">
        <f t="shared" si="189"/>
        <v>-9.9261124391632478</v>
      </c>
      <c r="BR260" s="72">
        <f t="shared" si="190"/>
        <v>-9.8386129218630884</v>
      </c>
      <c r="BS260" s="72" t="str">
        <f t="shared" si="191"/>
        <v/>
      </c>
      <c r="BT260" s="72" t="str">
        <f t="shared" si="192"/>
        <v/>
      </c>
      <c r="BU260" s="72" t="str">
        <f t="shared" si="193"/>
        <v/>
      </c>
      <c r="BV260" s="72"/>
      <c r="BW260" s="72"/>
      <c r="BX260" s="97">
        <f t="shared" si="194"/>
        <v>11.401728154842163</v>
      </c>
      <c r="BY260" s="97">
        <f t="shared" si="195"/>
        <v>4.3056240121278011E-2</v>
      </c>
      <c r="BZ260" s="97">
        <f t="shared" si="196"/>
        <v>11.381703148403018</v>
      </c>
      <c r="CA260" s="97">
        <f t="shared" si="197"/>
        <v>11.396303307812538</v>
      </c>
      <c r="CB260" s="97">
        <f t="shared" si="198"/>
        <v>11.391095732650186</v>
      </c>
      <c r="CC260" s="97">
        <f t="shared" si="199"/>
        <v>11.369517067540565</v>
      </c>
      <c r="CD260" s="97">
        <f t="shared" si="200"/>
        <v>11.384124594973418</v>
      </c>
      <c r="CE260" s="97">
        <f t="shared" si="201"/>
        <v>11.487625077673258</v>
      </c>
      <c r="CF260" s="97" t="str">
        <f t="shared" si="202"/>
        <v/>
      </c>
      <c r="CG260" s="97" t="str">
        <f t="shared" si="203"/>
        <v/>
      </c>
      <c r="CH260" s="97" t="str">
        <f t="shared" si="204"/>
        <v/>
      </c>
      <c r="CI260" s="72"/>
      <c r="CJ260" s="72"/>
      <c r="CK260" s="97">
        <f t="shared" si="205"/>
        <v>12.010990851944802</v>
      </c>
      <c r="CL260" s="97">
        <f t="shared" si="206"/>
        <v>4.3056240121278011E-2</v>
      </c>
      <c r="CM260" s="72">
        <f t="shared" si="207"/>
        <v>11.990965845505656</v>
      </c>
      <c r="CN260" s="72">
        <f t="shared" si="208"/>
        <v>12.005566004915176</v>
      </c>
      <c r="CO260" s="72">
        <f t="shared" si="209"/>
        <v>12.000358429752824</v>
      </c>
      <c r="CP260" s="72">
        <f t="shared" si="210"/>
        <v>11.978779764643203</v>
      </c>
      <c r="CQ260" s="72">
        <f t="shared" si="211"/>
        <v>11.993387292076056</v>
      </c>
      <c r="CR260" s="72">
        <f t="shared" si="212"/>
        <v>12.096887774775896</v>
      </c>
      <c r="CS260" s="72" t="str">
        <f t="shared" si="213"/>
        <v/>
      </c>
      <c r="CT260" s="72" t="str">
        <f t="shared" si="214"/>
        <v/>
      </c>
      <c r="CU260" s="72" t="str">
        <f t="shared" si="215"/>
        <v/>
      </c>
    </row>
    <row r="261" spans="1:99" x14ac:dyDescent="0.2">
      <c r="A261" s="74">
        <v>226</v>
      </c>
      <c r="B261" s="79">
        <f>IF(AND($B$3&lt;&gt;"",$C$3&lt;&gt;"",$B$4&lt;&gt;"",$C$4&lt;&gt;"",L261&lt;&gt;""),AirMass($B$3,$C$3,$B$4,$C$4,L261),"")</f>
        <v>1.186105096324604</v>
      </c>
      <c r="C261" s="81">
        <f t="shared" si="176"/>
        <v>2458217.4012620002</v>
      </c>
      <c r="D261" s="93">
        <f t="shared" si="177"/>
        <v>11.360916791881595</v>
      </c>
      <c r="E261" s="97">
        <f t="shared" si="178"/>
        <v>2.6597264285785752E-2</v>
      </c>
      <c r="F261" s="97"/>
      <c r="G261" s="98">
        <f t="shared" si="179"/>
        <v>11.99608015275277</v>
      </c>
      <c r="H261" s="97">
        <f t="shared" si="180"/>
        <v>2.6597264285785752E-2</v>
      </c>
      <c r="I261" s="72"/>
      <c r="J261" s="99">
        <f t="shared" si="181"/>
        <v>6</v>
      </c>
      <c r="K261" s="72"/>
      <c r="L261" s="16">
        <v>2458217.4012620002</v>
      </c>
      <c r="M261" s="17">
        <v>-10.9300372610492</v>
      </c>
      <c r="N261" s="17">
        <v>-10.1978404533759</v>
      </c>
      <c r="O261" s="17">
        <v>-12.050008279618799</v>
      </c>
      <c r="P261" s="17">
        <v>-10.9502465806295</v>
      </c>
      <c r="Q261" s="17">
        <v>-10.303231176872799</v>
      </c>
      <c r="R261" s="17">
        <v>-11.769510659812401</v>
      </c>
      <c r="S261" s="17">
        <v>-9.8936216343677401</v>
      </c>
      <c r="T261" s="17">
        <v>-9.6906222429908109</v>
      </c>
      <c r="U261" s="17"/>
      <c r="V261" s="17"/>
      <c r="W261" s="17"/>
      <c r="X261" s="70">
        <f t="shared" si="164"/>
        <v>2458217.4012620002</v>
      </c>
      <c r="Y261" s="17">
        <v>-10.6878751203093</v>
      </c>
      <c r="Z261" s="17">
        <v>-9.6019059034592207</v>
      </c>
      <c r="AA261" s="17">
        <v>-11.663378095590399</v>
      </c>
      <c r="AB261" s="17">
        <v>-10.559009526818301</v>
      </c>
      <c r="AC261" s="17">
        <v>-9.7888056090546502</v>
      </c>
      <c r="AD261" s="17">
        <v>-11.245853009171</v>
      </c>
      <c r="AE261" s="17">
        <v>-9.5035559411437607</v>
      </c>
      <c r="AF261" s="17">
        <v>-9.4788613213736497</v>
      </c>
      <c r="AG261" s="17"/>
      <c r="AH261" s="17"/>
      <c r="AI261" s="18"/>
      <c r="AJ261" s="70">
        <f t="shared" si="182"/>
        <v>2458217.4012620002</v>
      </c>
      <c r="AK261" s="17">
        <v>-10.006489047688399</v>
      </c>
      <c r="AL261" s="17">
        <v>-9.5925417866879901</v>
      </c>
      <c r="AM261" s="17">
        <v>-11.2494168318551</v>
      </c>
      <c r="AN261" s="17">
        <v>-10.077014359498801</v>
      </c>
      <c r="AO261" s="17">
        <v>-9.6956266885085896</v>
      </c>
      <c r="AP261" s="17">
        <v>-11.018742619348201</v>
      </c>
      <c r="AQ261" s="17">
        <v>-9.3663935274663395</v>
      </c>
      <c r="AR261" s="17">
        <v>-8.9206154377971494</v>
      </c>
      <c r="AS261" s="17"/>
      <c r="AT261" s="17"/>
      <c r="AU261" s="18"/>
      <c r="AV261" s="72"/>
      <c r="AW261" s="72"/>
      <c r="AX261" s="100">
        <f t="shared" si="165"/>
        <v>23055.826153448263</v>
      </c>
      <c r="AY261" s="100">
        <f t="shared" si="166"/>
        <v>12844.445030105953</v>
      </c>
      <c r="AZ261" s="100">
        <f t="shared" si="167"/>
        <v>67089.885432750991</v>
      </c>
      <c r="BA261" s="100">
        <f t="shared" si="168"/>
        <v>24137.601100186952</v>
      </c>
      <c r="BB261" s="100">
        <f t="shared" si="169"/>
        <v>14029.84533246703</v>
      </c>
      <c r="BC261" s="100">
        <f t="shared" si="170"/>
        <v>53031.715851910711</v>
      </c>
      <c r="BD261" s="100">
        <f t="shared" si="171"/>
        <v>9613.2225249443509</v>
      </c>
      <c r="BE261" s="100">
        <f t="shared" si="172"/>
        <v>7486.4463986700848</v>
      </c>
      <c r="BF261" s="100" t="str">
        <f t="shared" si="173"/>
        <v/>
      </c>
      <c r="BG261" s="100" t="str">
        <f t="shared" si="174"/>
        <v/>
      </c>
      <c r="BH261" s="100" t="str">
        <f t="shared" si="175"/>
        <v/>
      </c>
      <c r="BI261" s="72"/>
      <c r="BJ261" s="72"/>
      <c r="BK261" s="72">
        <f t="shared" si="183"/>
        <v>-10.906951721989893</v>
      </c>
      <c r="BL261" s="72">
        <f t="shared" si="184"/>
        <v>-10.271788361118716</v>
      </c>
      <c r="BM261" s="72">
        <f t="shared" si="185"/>
        <v>-12.066642625614307</v>
      </c>
      <c r="BN261" s="72">
        <f t="shared" si="186"/>
        <v>-10.956735264577262</v>
      </c>
      <c r="BO261" s="72">
        <f t="shared" si="187"/>
        <v>-10.367632208286091</v>
      </c>
      <c r="BP261" s="72">
        <f t="shared" si="188"/>
        <v>-11.811339197579603</v>
      </c>
      <c r="BQ261" s="72">
        <f t="shared" si="189"/>
        <v>-9.9571724884746882</v>
      </c>
      <c r="BR261" s="72">
        <f t="shared" si="190"/>
        <v>-9.6856892986969694</v>
      </c>
      <c r="BS261" s="72" t="str">
        <f t="shared" si="191"/>
        <v/>
      </c>
      <c r="BT261" s="72" t="str">
        <f t="shared" si="192"/>
        <v/>
      </c>
      <c r="BU261" s="72" t="str">
        <f t="shared" si="193"/>
        <v/>
      </c>
      <c r="BV261" s="72"/>
      <c r="BW261" s="72"/>
      <c r="BX261" s="97">
        <f t="shared" si="194"/>
        <v>11.360916791881595</v>
      </c>
      <c r="BY261" s="97">
        <f t="shared" si="195"/>
        <v>2.6597264285785752E-2</v>
      </c>
      <c r="BZ261" s="97">
        <f t="shared" si="196"/>
        <v>11.349690903624413</v>
      </c>
      <c r="CA261" s="97">
        <f t="shared" si="197"/>
        <v>11.361783542587368</v>
      </c>
      <c r="CB261" s="97">
        <f t="shared" si="198"/>
        <v>11.365680486296197</v>
      </c>
      <c r="CC261" s="97">
        <f t="shared" si="199"/>
        <v>11.37238747558971</v>
      </c>
      <c r="CD261" s="97">
        <f t="shared" si="200"/>
        <v>11.398220766484796</v>
      </c>
      <c r="CE261" s="97">
        <f t="shared" si="201"/>
        <v>11.317737576707076</v>
      </c>
      <c r="CF261" s="97" t="str">
        <f t="shared" si="202"/>
        <v/>
      </c>
      <c r="CG261" s="97" t="str">
        <f t="shared" si="203"/>
        <v/>
      </c>
      <c r="CH261" s="97" t="str">
        <f t="shared" si="204"/>
        <v/>
      </c>
      <c r="CI261" s="72"/>
      <c r="CJ261" s="72"/>
      <c r="CK261" s="97">
        <f t="shared" si="205"/>
        <v>11.99608015275277</v>
      </c>
      <c r="CL261" s="97">
        <f t="shared" si="206"/>
        <v>2.6597264285785752E-2</v>
      </c>
      <c r="CM261" s="72">
        <f t="shared" si="207"/>
        <v>11.98485426449559</v>
      </c>
      <c r="CN261" s="72">
        <f t="shared" si="208"/>
        <v>11.996946903458545</v>
      </c>
      <c r="CO261" s="72">
        <f t="shared" si="209"/>
        <v>12.000843847167374</v>
      </c>
      <c r="CP261" s="72">
        <f t="shared" si="210"/>
        <v>12.007550836460887</v>
      </c>
      <c r="CQ261" s="72">
        <f t="shared" si="211"/>
        <v>12.033384127355973</v>
      </c>
      <c r="CR261" s="72">
        <f t="shared" si="212"/>
        <v>11.952900937578253</v>
      </c>
      <c r="CS261" s="72" t="str">
        <f t="shared" si="213"/>
        <v/>
      </c>
      <c r="CT261" s="72" t="str">
        <f t="shared" si="214"/>
        <v/>
      </c>
      <c r="CU261" s="72" t="str">
        <f t="shared" si="215"/>
        <v/>
      </c>
    </row>
    <row r="262" spans="1:99" x14ac:dyDescent="0.2">
      <c r="A262" s="74">
        <v>227</v>
      </c>
      <c r="B262" s="79">
        <f>IF(AND($B$3&lt;&gt;"",$C$3&lt;&gt;"",$B$4&lt;&gt;"",$C$4&lt;&gt;"",L262&lt;&gt;""),AirMass($B$3,$C$3,$B$4,$C$4,L262),"")</f>
        <v>1.1876047841199653</v>
      </c>
      <c r="C262" s="81">
        <f t="shared" si="176"/>
        <v>2458217.401759</v>
      </c>
      <c r="D262" s="93">
        <f t="shared" si="177"/>
        <v>11.40784793638643</v>
      </c>
      <c r="E262" s="97">
        <f t="shared" si="178"/>
        <v>3.7618055425180159E-2</v>
      </c>
      <c r="F262" s="97"/>
      <c r="G262" s="98">
        <f t="shared" si="179"/>
        <v>12.03475174969047</v>
      </c>
      <c r="H262" s="97">
        <f t="shared" si="180"/>
        <v>3.7618055425180159E-2</v>
      </c>
      <c r="I262" s="72"/>
      <c r="J262" s="99">
        <f t="shared" si="181"/>
        <v>6</v>
      </c>
      <c r="K262" s="72"/>
      <c r="L262" s="16">
        <v>2458217.401759</v>
      </c>
      <c r="M262" s="17">
        <v>-10.908916858868899</v>
      </c>
      <c r="N262" s="17">
        <v>-10.178776387182801</v>
      </c>
      <c r="O262" s="17">
        <v>-12.051714907031499</v>
      </c>
      <c r="P262" s="17">
        <v>-10.961911341355901</v>
      </c>
      <c r="Q262" s="17">
        <v>-10.2976898154218</v>
      </c>
      <c r="R262" s="17">
        <v>-11.754709314910601</v>
      </c>
      <c r="S262" s="17">
        <v>-9.9218197417231906</v>
      </c>
      <c r="T262" s="17">
        <v>-9.7885798634480903</v>
      </c>
      <c r="U262" s="17"/>
      <c r="V262" s="17"/>
      <c r="W262" s="17"/>
      <c r="X262" s="70">
        <f t="shared" si="164"/>
        <v>2458217.401759</v>
      </c>
      <c r="Y262" s="17">
        <v>-10.7048758386505</v>
      </c>
      <c r="Z262" s="17">
        <v>-9.6520687178767197</v>
      </c>
      <c r="AA262" s="17">
        <v>-11.6858511528492</v>
      </c>
      <c r="AB262" s="17">
        <v>-10.565819382929501</v>
      </c>
      <c r="AC262" s="17">
        <v>-9.8473963777609796</v>
      </c>
      <c r="AD262" s="17">
        <v>-11.2251969432203</v>
      </c>
      <c r="AE262" s="17">
        <v>-9.3894719001696991</v>
      </c>
      <c r="AF262" s="17">
        <v>-9.3646756280212493</v>
      </c>
      <c r="AG262" s="17"/>
      <c r="AH262" s="17"/>
      <c r="AI262" s="18"/>
      <c r="AJ262" s="70">
        <f t="shared" si="182"/>
        <v>2458217.401759</v>
      </c>
      <c r="AK262" s="17">
        <v>-9.9812525445560496</v>
      </c>
      <c r="AL262" s="17">
        <v>-9.6129336889085497</v>
      </c>
      <c r="AM262" s="17">
        <v>-11.2271050023929</v>
      </c>
      <c r="AN262" s="17">
        <v>-10.087488607434301</v>
      </c>
      <c r="AO262" s="17">
        <v>-9.6459804909099809</v>
      </c>
      <c r="AP262" s="17">
        <v>-11.047895195651799</v>
      </c>
      <c r="AQ262" s="17">
        <v>-9.2157358344030893</v>
      </c>
      <c r="AR262" s="17">
        <v>-8.9538621003194407</v>
      </c>
      <c r="AS262" s="17"/>
      <c r="AT262" s="17"/>
      <c r="AU262" s="18"/>
      <c r="AV262" s="72"/>
      <c r="AW262" s="72"/>
      <c r="AX262" s="100">
        <f t="shared" si="165"/>
        <v>22467.905683934023</v>
      </c>
      <c r="AY262" s="100">
        <f t="shared" si="166"/>
        <v>12612.496734426093</v>
      </c>
      <c r="AZ262" s="100">
        <f t="shared" si="167"/>
        <v>66792.467996827283</v>
      </c>
      <c r="BA262" s="100">
        <f t="shared" si="168"/>
        <v>24409.515427143782</v>
      </c>
      <c r="BB262" s="100">
        <f t="shared" si="169"/>
        <v>13762.06254432427</v>
      </c>
      <c r="BC262" s="100">
        <f t="shared" si="170"/>
        <v>52684.619769386707</v>
      </c>
      <c r="BD262" s="100">
        <f t="shared" si="171"/>
        <v>9743.3356630028939</v>
      </c>
      <c r="BE262" s="100">
        <f t="shared" si="172"/>
        <v>8356.9712724960955</v>
      </c>
      <c r="BF262" s="100" t="str">
        <f t="shared" si="173"/>
        <v/>
      </c>
      <c r="BG262" s="100" t="str">
        <f t="shared" si="174"/>
        <v/>
      </c>
      <c r="BH262" s="100" t="str">
        <f t="shared" si="175"/>
        <v/>
      </c>
      <c r="BI262" s="72"/>
      <c r="BJ262" s="72"/>
      <c r="BK262" s="72">
        <f t="shared" si="183"/>
        <v>-10.878906480302302</v>
      </c>
      <c r="BL262" s="72">
        <f t="shared" si="184"/>
        <v>-10.252002666998264</v>
      </c>
      <c r="BM262" s="72">
        <f t="shared" si="185"/>
        <v>-12.06181872760183</v>
      </c>
      <c r="BN262" s="72">
        <f t="shared" si="186"/>
        <v>-10.968897894937236</v>
      </c>
      <c r="BO262" s="72">
        <f t="shared" si="187"/>
        <v>-10.346708818122901</v>
      </c>
      <c r="BP262" s="72">
        <f t="shared" si="188"/>
        <v>-11.804209625119986</v>
      </c>
      <c r="BQ262" s="72">
        <f t="shared" si="189"/>
        <v>-9.9717691611982282</v>
      </c>
      <c r="BR262" s="72">
        <f t="shared" si="190"/>
        <v>-9.8051222731522092</v>
      </c>
      <c r="BS262" s="72" t="str">
        <f t="shared" si="191"/>
        <v/>
      </c>
      <c r="BT262" s="72" t="str">
        <f t="shared" si="192"/>
        <v/>
      </c>
      <c r="BU262" s="72" t="str">
        <f t="shared" si="193"/>
        <v/>
      </c>
      <c r="BV262" s="72"/>
      <c r="BW262" s="72"/>
      <c r="BX262" s="97">
        <f t="shared" si="194"/>
        <v>11.40784793638643</v>
      </c>
      <c r="BY262" s="97">
        <f t="shared" si="195"/>
        <v>3.7618055425180159E-2</v>
      </c>
      <c r="BZ262" s="97">
        <f t="shared" si="196"/>
        <v>11.372912247299528</v>
      </c>
      <c r="CA262" s="97">
        <f t="shared" si="197"/>
        <v>11.401991414634933</v>
      </c>
      <c r="CB262" s="97">
        <f t="shared" si="198"/>
        <v>11.372802337820598</v>
      </c>
      <c r="CC262" s="97">
        <f t="shared" si="199"/>
        <v>11.393303144817684</v>
      </c>
      <c r="CD262" s="97">
        <f t="shared" si="200"/>
        <v>11.440862680895927</v>
      </c>
      <c r="CE262" s="97">
        <f t="shared" si="201"/>
        <v>11.465215792849907</v>
      </c>
      <c r="CF262" s="97" t="str">
        <f t="shared" si="202"/>
        <v/>
      </c>
      <c r="CG262" s="97" t="str">
        <f t="shared" si="203"/>
        <v/>
      </c>
      <c r="CH262" s="97" t="str">
        <f t="shared" si="204"/>
        <v/>
      </c>
      <c r="CI262" s="72"/>
      <c r="CJ262" s="72"/>
      <c r="CK262" s="97">
        <f t="shared" si="205"/>
        <v>12.03475174969047</v>
      </c>
      <c r="CL262" s="97">
        <f t="shared" si="206"/>
        <v>3.7618055425180159E-2</v>
      </c>
      <c r="CM262" s="72">
        <f t="shared" si="207"/>
        <v>11.999816060603566</v>
      </c>
      <c r="CN262" s="72">
        <f t="shared" si="208"/>
        <v>12.028895227938971</v>
      </c>
      <c r="CO262" s="72">
        <f t="shared" si="209"/>
        <v>11.999706151124636</v>
      </c>
      <c r="CP262" s="72">
        <f t="shared" si="210"/>
        <v>12.020206958121722</v>
      </c>
      <c r="CQ262" s="72">
        <f t="shared" si="211"/>
        <v>12.067766494199965</v>
      </c>
      <c r="CR262" s="72">
        <f t="shared" si="212"/>
        <v>12.092119606153945</v>
      </c>
      <c r="CS262" s="72" t="str">
        <f t="shared" si="213"/>
        <v/>
      </c>
      <c r="CT262" s="72" t="str">
        <f t="shared" si="214"/>
        <v/>
      </c>
      <c r="CU262" s="72" t="str">
        <f t="shared" si="215"/>
        <v/>
      </c>
    </row>
    <row r="263" spans="1:99" x14ac:dyDescent="0.2">
      <c r="A263" s="74">
        <v>228</v>
      </c>
      <c r="B263" s="79">
        <f>IF(AND($B$3&lt;&gt;"",$C$3&lt;&gt;"",$B$4&lt;&gt;"",$C$4&lt;&gt;"",L263&lt;&gt;""),AirMass($B$3,$C$3,$B$4,$C$4,L263),"")</f>
        <v>1.1891124991564632</v>
      </c>
      <c r="C263" s="81">
        <f t="shared" si="176"/>
        <v>2458217.4022570001</v>
      </c>
      <c r="D263" s="93">
        <f t="shared" si="177"/>
        <v>11.39420528966683</v>
      </c>
      <c r="E263" s="97">
        <f t="shared" si="178"/>
        <v>3.1621797174897291E-2</v>
      </c>
      <c r="F263" s="97"/>
      <c r="G263" s="98">
        <f t="shared" si="179"/>
        <v>12.068850762829021</v>
      </c>
      <c r="H263" s="97">
        <f t="shared" si="180"/>
        <v>3.1621797174897291E-2</v>
      </c>
      <c r="I263" s="72"/>
      <c r="J263" s="99">
        <f t="shared" si="181"/>
        <v>6</v>
      </c>
      <c r="K263" s="72"/>
      <c r="L263" s="16">
        <v>2458217.4022570001</v>
      </c>
      <c r="M263" s="17">
        <v>-10.904721787648899</v>
      </c>
      <c r="N263" s="17">
        <v>-10.148751741763901</v>
      </c>
      <c r="O263" s="17">
        <v>-12.0474854219256</v>
      </c>
      <c r="P263" s="17">
        <v>-10.9481832854347</v>
      </c>
      <c r="Q263" s="17">
        <v>-10.300284348704</v>
      </c>
      <c r="R263" s="17">
        <v>-11.762135679714</v>
      </c>
      <c r="S263" s="17">
        <v>-9.8799515786251195</v>
      </c>
      <c r="T263" s="17">
        <v>-9.8018976386622807</v>
      </c>
      <c r="U263" s="17"/>
      <c r="V263" s="17"/>
      <c r="W263" s="17"/>
      <c r="X263" s="70">
        <f t="shared" si="164"/>
        <v>2458217.4022570001</v>
      </c>
      <c r="Y263" s="17">
        <v>-10.6212748001394</v>
      </c>
      <c r="Z263" s="17">
        <v>-9.7157278071439794</v>
      </c>
      <c r="AA263" s="17">
        <v>-11.6432171073752</v>
      </c>
      <c r="AB263" s="17">
        <v>-10.581100927397801</v>
      </c>
      <c r="AC263" s="17">
        <v>-9.7843209006269696</v>
      </c>
      <c r="AD263" s="17">
        <v>-11.209652154707699</v>
      </c>
      <c r="AE263" s="17">
        <v>-9.4892283123759391</v>
      </c>
      <c r="AF263" s="17">
        <v>-9.2297030209763697</v>
      </c>
      <c r="AG263" s="17"/>
      <c r="AH263" s="17"/>
      <c r="AI263" s="18"/>
      <c r="AJ263" s="70">
        <f t="shared" si="182"/>
        <v>2458217.4022570001</v>
      </c>
      <c r="AK263" s="17">
        <v>-9.9692949929379804</v>
      </c>
      <c r="AL263" s="17">
        <v>-9.5895758527538408</v>
      </c>
      <c r="AM263" s="17">
        <v>-11.217091840183</v>
      </c>
      <c r="AN263" s="17">
        <v>-10.134048138050799</v>
      </c>
      <c r="AO263" s="17">
        <v>-9.6079039574635203</v>
      </c>
      <c r="AP263" s="17">
        <v>-11.050414742811601</v>
      </c>
      <c r="AQ263" s="17">
        <v>-9.3114138896902094</v>
      </c>
      <c r="AR263" s="17">
        <v>-8.6900404253352992</v>
      </c>
      <c r="AS263" s="17"/>
      <c r="AT263" s="17"/>
      <c r="AU263" s="18"/>
      <c r="AV263" s="72"/>
      <c r="AW263" s="72"/>
      <c r="AX263" s="100">
        <f t="shared" si="165"/>
        <v>22626.732801011411</v>
      </c>
      <c r="AY263" s="100">
        <f t="shared" si="166"/>
        <v>12155.243381412551</v>
      </c>
      <c r="AZ263" s="100">
        <f t="shared" si="167"/>
        <v>66805.727067286381</v>
      </c>
      <c r="BA263" s="100">
        <f t="shared" si="168"/>
        <v>24211.164050988787</v>
      </c>
      <c r="BB263" s="100">
        <f t="shared" si="169"/>
        <v>13810.669155162221</v>
      </c>
      <c r="BC263" s="100">
        <f t="shared" si="170"/>
        <v>53137.466746152837</v>
      </c>
      <c r="BD263" s="100">
        <f t="shared" si="171"/>
        <v>9427.0252033700926</v>
      </c>
      <c r="BE263" s="100">
        <f t="shared" si="172"/>
        <v>8321.5491715751923</v>
      </c>
      <c r="BF263" s="100" t="str">
        <f t="shared" si="173"/>
        <v/>
      </c>
      <c r="BG263" s="100" t="str">
        <f t="shared" si="174"/>
        <v/>
      </c>
      <c r="BH263" s="100" t="str">
        <f t="shared" si="175"/>
        <v/>
      </c>
      <c r="BI263" s="72"/>
      <c r="BJ263" s="72"/>
      <c r="BK263" s="72">
        <f t="shared" si="183"/>
        <v>-10.886554620753987</v>
      </c>
      <c r="BL263" s="72">
        <f t="shared" si="184"/>
        <v>-10.211909147591797</v>
      </c>
      <c r="BM263" s="72">
        <f t="shared" si="185"/>
        <v>-12.062034237293098</v>
      </c>
      <c r="BN263" s="72">
        <f t="shared" si="186"/>
        <v>-10.960039176079333</v>
      </c>
      <c r="BO263" s="72">
        <f t="shared" si="187"/>
        <v>-10.350536803860418</v>
      </c>
      <c r="BP263" s="72">
        <f t="shared" si="188"/>
        <v>-11.813502115475853</v>
      </c>
      <c r="BQ263" s="72">
        <f t="shared" si="189"/>
        <v>-9.9359366704483136</v>
      </c>
      <c r="BR263" s="72">
        <f t="shared" si="190"/>
        <v>-9.8005104593678958</v>
      </c>
      <c r="BS263" s="72" t="str">
        <f t="shared" si="191"/>
        <v/>
      </c>
      <c r="BT263" s="72" t="str">
        <f t="shared" si="192"/>
        <v/>
      </c>
      <c r="BU263" s="72" t="str">
        <f t="shared" si="193"/>
        <v/>
      </c>
      <c r="BV263" s="72"/>
      <c r="BW263" s="72"/>
      <c r="BX263" s="97">
        <f t="shared" si="194"/>
        <v>11.39420528966683</v>
      </c>
      <c r="BY263" s="97">
        <f t="shared" si="195"/>
        <v>3.1621797174897291E-2</v>
      </c>
      <c r="BZ263" s="97">
        <f t="shared" si="196"/>
        <v>11.36547961653911</v>
      </c>
      <c r="CA263" s="97">
        <f t="shared" si="197"/>
        <v>11.385484555325345</v>
      </c>
      <c r="CB263" s="97">
        <f t="shared" si="198"/>
        <v>11.36898218310643</v>
      </c>
      <c r="CC263" s="97">
        <f t="shared" si="199"/>
        <v>11.394947494721865</v>
      </c>
      <c r="CD263" s="97">
        <f t="shared" si="200"/>
        <v>11.397382049694327</v>
      </c>
      <c r="CE263" s="97">
        <f t="shared" si="201"/>
        <v>11.452955838613908</v>
      </c>
      <c r="CF263" s="97" t="str">
        <f t="shared" si="202"/>
        <v/>
      </c>
      <c r="CG263" s="97" t="str">
        <f t="shared" si="203"/>
        <v/>
      </c>
      <c r="CH263" s="97" t="str">
        <f t="shared" si="204"/>
        <v/>
      </c>
      <c r="CI263" s="72"/>
      <c r="CJ263" s="72"/>
      <c r="CK263" s="97">
        <f t="shared" si="205"/>
        <v>12.068850762829021</v>
      </c>
      <c r="CL263" s="97">
        <f t="shared" si="206"/>
        <v>3.1621797174897291E-2</v>
      </c>
      <c r="CM263" s="72">
        <f t="shared" si="207"/>
        <v>12.0401250897013</v>
      </c>
      <c r="CN263" s="72">
        <f t="shared" si="208"/>
        <v>12.060130028487535</v>
      </c>
      <c r="CO263" s="72">
        <f t="shared" si="209"/>
        <v>12.043627656268621</v>
      </c>
      <c r="CP263" s="72">
        <f t="shared" si="210"/>
        <v>12.069592967884056</v>
      </c>
      <c r="CQ263" s="72">
        <f t="shared" si="211"/>
        <v>12.072027522856517</v>
      </c>
      <c r="CR263" s="72">
        <f t="shared" si="212"/>
        <v>12.127601311776099</v>
      </c>
      <c r="CS263" s="72" t="str">
        <f t="shared" si="213"/>
        <v/>
      </c>
      <c r="CT263" s="72" t="str">
        <f t="shared" si="214"/>
        <v/>
      </c>
      <c r="CU263" s="72" t="str">
        <f t="shared" si="215"/>
        <v/>
      </c>
    </row>
    <row r="264" spans="1:99" x14ac:dyDescent="0.2">
      <c r="A264" s="74">
        <v>229</v>
      </c>
      <c r="B264" s="79">
        <f>IF(AND($B$3&lt;&gt;"",$C$3&lt;&gt;"",$B$4&lt;&gt;"",$C$4&lt;&gt;"",L264&lt;&gt;""),AirMass($B$3,$C$3,$B$4,$C$4,L264),"")</f>
        <v>1.1906282732109132</v>
      </c>
      <c r="C264" s="81">
        <f t="shared" si="176"/>
        <v>2458217.4027550002</v>
      </c>
      <c r="D264" s="93">
        <f t="shared" si="177"/>
        <v>11.369090023329607</v>
      </c>
      <c r="E264" s="97">
        <f t="shared" si="178"/>
        <v>3.3476210835672732E-2</v>
      </c>
      <c r="F264" s="97"/>
      <c r="G264" s="98">
        <f t="shared" si="179"/>
        <v>12.032872905704648</v>
      </c>
      <c r="H264" s="97">
        <f t="shared" si="180"/>
        <v>3.3476210835672732E-2</v>
      </c>
      <c r="I264" s="72"/>
      <c r="J264" s="99">
        <f t="shared" si="181"/>
        <v>6</v>
      </c>
      <c r="K264" s="72"/>
      <c r="L264" s="16">
        <v>2458217.4027550002</v>
      </c>
      <c r="M264" s="17">
        <v>-10.9107054472314</v>
      </c>
      <c r="N264" s="17">
        <v>-10.186722596407501</v>
      </c>
      <c r="O264" s="17">
        <v>-12.0439445370342</v>
      </c>
      <c r="P264" s="17">
        <v>-10.9636739557862</v>
      </c>
      <c r="Q264" s="17">
        <v>-10.3592808968107</v>
      </c>
      <c r="R264" s="17">
        <v>-11.7263197964272</v>
      </c>
      <c r="S264" s="17">
        <v>-9.8909341485760898</v>
      </c>
      <c r="T264" s="17">
        <v>-9.6858460075771493</v>
      </c>
      <c r="U264" s="17"/>
      <c r="V264" s="17"/>
      <c r="W264" s="17"/>
      <c r="X264" s="70">
        <f t="shared" si="164"/>
        <v>2458217.4027550002</v>
      </c>
      <c r="Y264" s="17">
        <v>-10.5672664720204</v>
      </c>
      <c r="Z264" s="17">
        <v>-9.7358909857630103</v>
      </c>
      <c r="AA264" s="17">
        <v>-11.677672682074</v>
      </c>
      <c r="AB264" s="17">
        <v>-10.5889297269295</v>
      </c>
      <c r="AC264" s="17">
        <v>-9.7621632928398991</v>
      </c>
      <c r="AD264" s="17">
        <v>-11.2210734805585</v>
      </c>
      <c r="AE264" s="17">
        <v>-9.4089662133625591</v>
      </c>
      <c r="AF264" s="17">
        <v>-9.3905224982285507</v>
      </c>
      <c r="AG264" s="17"/>
      <c r="AH264" s="17"/>
      <c r="AI264" s="18"/>
      <c r="AJ264" s="70">
        <f t="shared" si="182"/>
        <v>2458217.4027550002</v>
      </c>
      <c r="AK264" s="17">
        <v>-9.9569811043364407</v>
      </c>
      <c r="AL264" s="17">
        <v>-9.5321438986175302</v>
      </c>
      <c r="AM264" s="17">
        <v>-11.2355100264803</v>
      </c>
      <c r="AN264" s="17">
        <v>-10.082428328331799</v>
      </c>
      <c r="AO264" s="17">
        <v>-9.6357387833565795</v>
      </c>
      <c r="AP264" s="17">
        <v>-11.055347182053699</v>
      </c>
      <c r="AQ264" s="17">
        <v>-9.2254975695361594</v>
      </c>
      <c r="AR264" s="17">
        <v>-8.8882165105854298</v>
      </c>
      <c r="AS264" s="17"/>
      <c r="AT264" s="17"/>
      <c r="AU264" s="18"/>
      <c r="AV264" s="72"/>
      <c r="AW264" s="72"/>
      <c r="AX264" s="100">
        <f t="shared" si="165"/>
        <v>22889.798633860639</v>
      </c>
      <c r="AY264" s="100">
        <f t="shared" si="166"/>
        <v>12420.206575146714</v>
      </c>
      <c r="AZ264" s="100">
        <f t="shared" si="167"/>
        <v>66469.253529575159</v>
      </c>
      <c r="BA264" s="100">
        <f t="shared" si="168"/>
        <v>24360.356013108008</v>
      </c>
      <c r="BB264" s="100">
        <f t="shared" si="169"/>
        <v>14638.676864578152</v>
      </c>
      <c r="BC264" s="100">
        <f t="shared" si="170"/>
        <v>51467.461050714934</v>
      </c>
      <c r="BD264" s="100">
        <f t="shared" si="171"/>
        <v>9475.9955633675982</v>
      </c>
      <c r="BE264" s="100">
        <f t="shared" si="172"/>
        <v>7514.5683444939586</v>
      </c>
      <c r="BF264" s="100" t="str">
        <f t="shared" si="173"/>
        <v/>
      </c>
      <c r="BG264" s="100" t="str">
        <f t="shared" si="174"/>
        <v/>
      </c>
      <c r="BH264" s="100" t="str">
        <f t="shared" si="175"/>
        <v/>
      </c>
      <c r="BI264" s="72"/>
      <c r="BJ264" s="72"/>
      <c r="BK264" s="72">
        <f t="shared" si="183"/>
        <v>-10.899104930289695</v>
      </c>
      <c r="BL264" s="72">
        <f t="shared" si="184"/>
        <v>-10.235322047914657</v>
      </c>
      <c r="BM264" s="72">
        <f t="shared" si="185"/>
        <v>-12.05655200384799</v>
      </c>
      <c r="BN264" s="72">
        <f t="shared" si="186"/>
        <v>-10.966709077451199</v>
      </c>
      <c r="BO264" s="72">
        <f t="shared" si="187"/>
        <v>-10.413754560593315</v>
      </c>
      <c r="BP264" s="72">
        <f t="shared" si="188"/>
        <v>-11.778831861325763</v>
      </c>
      <c r="BQ264" s="72">
        <f t="shared" si="189"/>
        <v>-9.9415621217885377</v>
      </c>
      <c r="BR264" s="72">
        <f t="shared" si="190"/>
        <v>-9.6897600967090156</v>
      </c>
      <c r="BS264" s="72" t="str">
        <f t="shared" si="191"/>
        <v/>
      </c>
      <c r="BT264" s="72" t="str">
        <f t="shared" si="192"/>
        <v/>
      </c>
      <c r="BU264" s="72" t="str">
        <f t="shared" si="193"/>
        <v/>
      </c>
      <c r="BV264" s="72"/>
      <c r="BW264" s="72"/>
      <c r="BX264" s="97">
        <f t="shared" si="194"/>
        <v>11.369090023329607</v>
      </c>
      <c r="BY264" s="97">
        <f t="shared" si="195"/>
        <v>3.3476210835672732E-2</v>
      </c>
      <c r="BZ264" s="97">
        <f t="shared" si="196"/>
        <v>11.347447073558294</v>
      </c>
      <c r="CA264" s="97">
        <f t="shared" si="197"/>
        <v>11.379604147161503</v>
      </c>
      <c r="CB264" s="97">
        <f t="shared" si="198"/>
        <v>11.419649630303619</v>
      </c>
      <c r="CC264" s="97">
        <f t="shared" si="199"/>
        <v>11.347726931036068</v>
      </c>
      <c r="CD264" s="97">
        <f t="shared" si="200"/>
        <v>11.390457191498843</v>
      </c>
      <c r="CE264" s="97">
        <f t="shared" si="201"/>
        <v>11.32965516641932</v>
      </c>
      <c r="CF264" s="97" t="str">
        <f t="shared" si="202"/>
        <v/>
      </c>
      <c r="CG264" s="97" t="str">
        <f t="shared" si="203"/>
        <v/>
      </c>
      <c r="CH264" s="97" t="str">
        <f t="shared" si="204"/>
        <v/>
      </c>
      <c r="CI264" s="72"/>
      <c r="CJ264" s="72"/>
      <c r="CK264" s="97">
        <f t="shared" si="205"/>
        <v>12.032872905704648</v>
      </c>
      <c r="CL264" s="97">
        <f t="shared" si="206"/>
        <v>3.3476210835672732E-2</v>
      </c>
      <c r="CM264" s="72">
        <f t="shared" si="207"/>
        <v>12.011229955933333</v>
      </c>
      <c r="CN264" s="72">
        <f t="shared" si="208"/>
        <v>12.043387029536541</v>
      </c>
      <c r="CO264" s="72">
        <f t="shared" si="209"/>
        <v>12.083432512678657</v>
      </c>
      <c r="CP264" s="72">
        <f t="shared" si="210"/>
        <v>12.011509813411106</v>
      </c>
      <c r="CQ264" s="72">
        <f t="shared" si="211"/>
        <v>12.054240073873881</v>
      </c>
      <c r="CR264" s="72">
        <f t="shared" si="212"/>
        <v>11.993438048794358</v>
      </c>
      <c r="CS264" s="72" t="str">
        <f t="shared" si="213"/>
        <v/>
      </c>
      <c r="CT264" s="72" t="str">
        <f t="shared" si="214"/>
        <v/>
      </c>
      <c r="CU264" s="72" t="str">
        <f t="shared" si="215"/>
        <v/>
      </c>
    </row>
    <row r="265" spans="1:99" x14ac:dyDescent="0.2">
      <c r="A265" s="74">
        <v>230</v>
      </c>
      <c r="B265" s="79">
        <f>IF(AND($B$3&lt;&gt;"",$C$3&lt;&gt;"",$B$4&lt;&gt;"",$C$4&lt;&gt;"",L265&lt;&gt;""),AirMass($B$3,$C$3,$B$4,$C$4,L265),"")</f>
        <v>1.1921521382758578</v>
      </c>
      <c r="C265" s="81">
        <f t="shared" si="176"/>
        <v>2458217.403252</v>
      </c>
      <c r="D265" s="93">
        <f t="shared" si="177"/>
        <v>11.365440766584227</v>
      </c>
      <c r="E265" s="97">
        <f t="shared" si="178"/>
        <v>5.5657045681377186E-2</v>
      </c>
      <c r="F265" s="97"/>
      <c r="G265" s="98">
        <f t="shared" si="179"/>
        <v>11.97199998518628</v>
      </c>
      <c r="H265" s="97">
        <f t="shared" si="180"/>
        <v>5.5657045681377186E-2</v>
      </c>
      <c r="I265" s="72"/>
      <c r="J265" s="99">
        <f t="shared" si="181"/>
        <v>6</v>
      </c>
      <c r="K265" s="72"/>
      <c r="L265" s="16">
        <v>2458217.403252</v>
      </c>
      <c r="M265" s="17">
        <v>-10.9153306736356</v>
      </c>
      <c r="N265" s="17">
        <v>-10.236409288815601</v>
      </c>
      <c r="O265" s="17">
        <v>-12.047895795099301</v>
      </c>
      <c r="P265" s="17">
        <v>-10.9420822312855</v>
      </c>
      <c r="Q265" s="17">
        <v>-10.235890048701799</v>
      </c>
      <c r="R265" s="17">
        <v>-11.745851641845899</v>
      </c>
      <c r="S265" s="17">
        <v>-9.9200336216103402</v>
      </c>
      <c r="T265" s="17">
        <v>-9.8065333856187795</v>
      </c>
      <c r="U265" s="17"/>
      <c r="V265" s="17"/>
      <c r="W265" s="17"/>
      <c r="X265" s="70">
        <f t="shared" si="164"/>
        <v>2458217.403252</v>
      </c>
      <c r="Y265" s="17">
        <v>-10.667607476005699</v>
      </c>
      <c r="Z265" s="17">
        <v>-9.66781287488452</v>
      </c>
      <c r="AA265" s="17">
        <v>-11.6847622670271</v>
      </c>
      <c r="AB265" s="17">
        <v>-10.591795695138099</v>
      </c>
      <c r="AC265" s="17">
        <v>-9.8010564132326898</v>
      </c>
      <c r="AD265" s="17">
        <v>-11.226995443286899</v>
      </c>
      <c r="AE265" s="17">
        <v>-9.4719010208204395</v>
      </c>
      <c r="AF265" s="17">
        <v>-9.4842924089654996</v>
      </c>
      <c r="AG265" s="17"/>
      <c r="AH265" s="17"/>
      <c r="AI265" s="18"/>
      <c r="AJ265" s="70">
        <f t="shared" si="182"/>
        <v>2458217.403252</v>
      </c>
      <c r="AK265" s="17">
        <v>-10.069234333637199</v>
      </c>
      <c r="AL265" s="17">
        <v>-9.5753166253462894</v>
      </c>
      <c r="AM265" s="17">
        <v>-11.2189016546243</v>
      </c>
      <c r="AN265" s="17">
        <v>-10.1818509298809</v>
      </c>
      <c r="AO265" s="17">
        <v>-9.5490936802624304</v>
      </c>
      <c r="AP265" s="17">
        <v>-11.0675900335739</v>
      </c>
      <c r="AQ265" s="17">
        <v>-9.1884279202394801</v>
      </c>
      <c r="AR265" s="17">
        <v>-8.9728145446542396</v>
      </c>
      <c r="AS265" s="17"/>
      <c r="AT265" s="17"/>
      <c r="AU265" s="18"/>
      <c r="AV265" s="72"/>
      <c r="AW265" s="72"/>
      <c r="AX265" s="100">
        <f t="shared" si="165"/>
        <v>23002.461997332681</v>
      </c>
      <c r="AY265" s="100">
        <f t="shared" si="166"/>
        <v>13156.810951984477</v>
      </c>
      <c r="AZ265" s="100">
        <f t="shared" si="167"/>
        <v>66493.997277653412</v>
      </c>
      <c r="BA265" s="100">
        <f t="shared" si="168"/>
        <v>24208.356934581956</v>
      </c>
      <c r="BB265" s="100">
        <f t="shared" si="169"/>
        <v>12906.85209062536</v>
      </c>
      <c r="BC265" s="100">
        <f t="shared" si="170"/>
        <v>52421.197349768947</v>
      </c>
      <c r="BD265" s="100">
        <f t="shared" si="171"/>
        <v>9599.3230332565763</v>
      </c>
      <c r="BE265" s="100">
        <f t="shared" si="172"/>
        <v>8386.642669918805</v>
      </c>
      <c r="BF265" s="100" t="str">
        <f t="shared" si="173"/>
        <v/>
      </c>
      <c r="BG265" s="100" t="str">
        <f t="shared" si="174"/>
        <v/>
      </c>
      <c r="BH265" s="100" t="str">
        <f t="shared" si="175"/>
        <v/>
      </c>
      <c r="BI265" s="72"/>
      <c r="BJ265" s="72"/>
      <c r="BK265" s="72">
        <f t="shared" si="183"/>
        <v>-10.904435804678007</v>
      </c>
      <c r="BL265" s="72">
        <f t="shared" si="184"/>
        <v>-10.297876586075954</v>
      </c>
      <c r="BM265" s="72">
        <f t="shared" si="185"/>
        <v>-12.056956103225481</v>
      </c>
      <c r="BN265" s="72">
        <f t="shared" si="186"/>
        <v>-10.959913285204941</v>
      </c>
      <c r="BO265" s="72">
        <f t="shared" si="187"/>
        <v>-10.277050832936805</v>
      </c>
      <c r="BP265" s="72">
        <f t="shared" si="188"/>
        <v>-11.798767341052343</v>
      </c>
      <c r="BQ265" s="72">
        <f t="shared" si="189"/>
        <v>-9.9556015166385716</v>
      </c>
      <c r="BR265" s="72">
        <f t="shared" si="190"/>
        <v>-9.8089703485152544</v>
      </c>
      <c r="BS265" s="72" t="str">
        <f t="shared" si="191"/>
        <v/>
      </c>
      <c r="BT265" s="72" t="str">
        <f t="shared" si="192"/>
        <v/>
      </c>
      <c r="BU265" s="72" t="str">
        <f t="shared" si="193"/>
        <v/>
      </c>
      <c r="BV265" s="72"/>
      <c r="BW265" s="72"/>
      <c r="BX265" s="97">
        <f t="shared" si="194"/>
        <v>11.365440766584227</v>
      </c>
      <c r="BY265" s="97">
        <f t="shared" si="195"/>
        <v>5.5657045681377186E-2</v>
      </c>
      <c r="BZ265" s="97">
        <f t="shared" si="196"/>
        <v>11.342520298547473</v>
      </c>
      <c r="CA265" s="97">
        <f t="shared" si="197"/>
        <v>11.367477480526933</v>
      </c>
      <c r="CB265" s="97">
        <f t="shared" si="198"/>
        <v>11.277615028258797</v>
      </c>
      <c r="CC265" s="97">
        <f t="shared" si="199"/>
        <v>11.362331536374336</v>
      </c>
      <c r="CD265" s="97">
        <f t="shared" si="200"/>
        <v>11.399165711960565</v>
      </c>
      <c r="CE265" s="97">
        <f t="shared" si="201"/>
        <v>11.443534543837247</v>
      </c>
      <c r="CF265" s="97" t="str">
        <f t="shared" si="202"/>
        <v/>
      </c>
      <c r="CG265" s="97" t="str">
        <f t="shared" si="203"/>
        <v/>
      </c>
      <c r="CH265" s="97" t="str">
        <f t="shared" si="204"/>
        <v/>
      </c>
      <c r="CI265" s="72"/>
      <c r="CJ265" s="72"/>
      <c r="CK265" s="97">
        <f t="shared" si="205"/>
        <v>11.97199998518628</v>
      </c>
      <c r="CL265" s="97">
        <f t="shared" si="206"/>
        <v>5.5657045681377186E-2</v>
      </c>
      <c r="CM265" s="72">
        <f t="shared" si="207"/>
        <v>11.949079517149526</v>
      </c>
      <c r="CN265" s="72">
        <f t="shared" si="208"/>
        <v>11.974036699128986</v>
      </c>
      <c r="CO265" s="72">
        <f t="shared" si="209"/>
        <v>11.88417424686085</v>
      </c>
      <c r="CP265" s="72">
        <f t="shared" si="210"/>
        <v>11.968890754976389</v>
      </c>
      <c r="CQ265" s="72">
        <f t="shared" si="211"/>
        <v>12.005724930562618</v>
      </c>
      <c r="CR265" s="72">
        <f t="shared" si="212"/>
        <v>12.0500937624393</v>
      </c>
      <c r="CS265" s="72" t="str">
        <f t="shared" si="213"/>
        <v/>
      </c>
      <c r="CT265" s="72" t="str">
        <f t="shared" si="214"/>
        <v/>
      </c>
      <c r="CU265" s="72" t="str">
        <f t="shared" si="215"/>
        <v/>
      </c>
    </row>
    <row r="266" spans="1:99" x14ac:dyDescent="0.2">
      <c r="A266" s="74">
        <v>231</v>
      </c>
      <c r="B266" s="79">
        <f>IF(AND($B$3&lt;&gt;"",$C$3&lt;&gt;"",$B$4&lt;&gt;"",$C$4&lt;&gt;"",L266&lt;&gt;""),AirMass($B$3,$C$3,$B$4,$C$4,L266),"")</f>
        <v>1.1936841265609401</v>
      </c>
      <c r="C266" s="81">
        <f t="shared" si="176"/>
        <v>2458217.4037500001</v>
      </c>
      <c r="D266" s="93">
        <f t="shared" si="177"/>
        <v>11.412720924293337</v>
      </c>
      <c r="E266" s="97">
        <f t="shared" si="178"/>
        <v>3.2141120143382877E-2</v>
      </c>
      <c r="F266" s="97"/>
      <c r="G266" s="98">
        <f t="shared" si="179"/>
        <v>11.955418488913429</v>
      </c>
      <c r="H266" s="97">
        <f t="shared" si="180"/>
        <v>3.214112014338287E-2</v>
      </c>
      <c r="I266" s="72"/>
      <c r="J266" s="99">
        <f t="shared" si="181"/>
        <v>6</v>
      </c>
      <c r="K266" s="72"/>
      <c r="L266" s="16">
        <v>2458217.4037500001</v>
      </c>
      <c r="M266" s="17">
        <v>-10.8899870450827</v>
      </c>
      <c r="N266" s="17">
        <v>-10.258121561266501</v>
      </c>
      <c r="O266" s="17">
        <v>-12.056977738352201</v>
      </c>
      <c r="P266" s="17">
        <v>-10.9486968943342</v>
      </c>
      <c r="Q266" s="17">
        <v>-10.339441142423199</v>
      </c>
      <c r="R266" s="17">
        <v>-11.756569974744201</v>
      </c>
      <c r="S266" s="17">
        <v>-9.8357197323179193</v>
      </c>
      <c r="T266" s="17">
        <v>-9.7919413510279405</v>
      </c>
      <c r="U266" s="17"/>
      <c r="V266" s="17"/>
      <c r="W266" s="17"/>
      <c r="X266" s="70">
        <f t="shared" si="164"/>
        <v>2458217.4037500001</v>
      </c>
      <c r="Y266" s="17">
        <v>-10.661617143568201</v>
      </c>
      <c r="Z266" s="17">
        <v>-9.7122607371026604</v>
      </c>
      <c r="AA266" s="17">
        <v>-11.6617782233652</v>
      </c>
      <c r="AB266" s="17">
        <v>-10.5858760414407</v>
      </c>
      <c r="AC266" s="17">
        <v>-9.8019314107819806</v>
      </c>
      <c r="AD266" s="17">
        <v>-11.248616056897699</v>
      </c>
      <c r="AE266" s="17">
        <v>-9.3657531966613803</v>
      </c>
      <c r="AF266" s="17">
        <v>-9.3807205623319092</v>
      </c>
      <c r="AG266" s="17"/>
      <c r="AH266" s="17"/>
      <c r="AI266" s="18"/>
      <c r="AJ266" s="70">
        <f t="shared" si="182"/>
        <v>2458217.4037500001</v>
      </c>
      <c r="AK266" s="17">
        <v>-9.9774425159358202</v>
      </c>
      <c r="AL266" s="17">
        <v>-9.6352862323725894</v>
      </c>
      <c r="AM266" s="17">
        <v>-11.2461228214679</v>
      </c>
      <c r="AN266" s="17">
        <v>-10.1170030037716</v>
      </c>
      <c r="AO266" s="17">
        <v>-9.6913348735619902</v>
      </c>
      <c r="AP266" s="17">
        <v>-11.0306643931329</v>
      </c>
      <c r="AQ266" s="17">
        <v>-9.2076374438899098</v>
      </c>
      <c r="AR266" s="17">
        <v>-8.8368429012237399</v>
      </c>
      <c r="AS266" s="17"/>
      <c r="AT266" s="17"/>
      <c r="AU266" s="18"/>
      <c r="AV266" s="72"/>
      <c r="AW266" s="72"/>
      <c r="AX266" s="100">
        <f t="shared" si="165"/>
        <v>22206.576578320626</v>
      </c>
      <c r="AY266" s="100">
        <f t="shared" si="166"/>
        <v>13471.085293766351</v>
      </c>
      <c r="AZ266" s="100">
        <f t="shared" si="167"/>
        <v>67497.905974276509</v>
      </c>
      <c r="BA266" s="100">
        <f t="shared" si="168"/>
        <v>24150.357163229786</v>
      </c>
      <c r="BB266" s="100">
        <f t="shared" si="169"/>
        <v>14448.61341121835</v>
      </c>
      <c r="BC266" s="100">
        <f t="shared" si="170"/>
        <v>52502.605790051806</v>
      </c>
      <c r="BD266" s="100">
        <f t="shared" si="171"/>
        <v>9046.7730154118817</v>
      </c>
      <c r="BE266" s="100">
        <f t="shared" si="172"/>
        <v>8239.5844153758007</v>
      </c>
      <c r="BF266" s="100" t="str">
        <f t="shared" si="173"/>
        <v/>
      </c>
      <c r="BG266" s="100" t="str">
        <f t="shared" si="174"/>
        <v/>
      </c>
      <c r="BH266" s="100" t="str">
        <f t="shared" si="175"/>
        <v/>
      </c>
      <c r="BI266" s="72"/>
      <c r="BJ266" s="72"/>
      <c r="BK266" s="72">
        <f t="shared" si="183"/>
        <v>-10.866204029448511</v>
      </c>
      <c r="BL266" s="72">
        <f t="shared" si="184"/>
        <v>-10.323506464828418</v>
      </c>
      <c r="BM266" s="72">
        <f t="shared" si="185"/>
        <v>-12.073225749191515</v>
      </c>
      <c r="BN266" s="72">
        <f t="shared" si="186"/>
        <v>-10.957308894952041</v>
      </c>
      <c r="BO266" s="72">
        <f t="shared" si="187"/>
        <v>-10.399565427982168</v>
      </c>
      <c r="BP266" s="72">
        <f t="shared" si="188"/>
        <v>-11.800452146712818</v>
      </c>
      <c r="BQ266" s="72">
        <f t="shared" si="189"/>
        <v>-9.8912342348857099</v>
      </c>
      <c r="BR266" s="72">
        <f t="shared" si="190"/>
        <v>-9.7897632687268263</v>
      </c>
      <c r="BS266" s="72" t="str">
        <f t="shared" si="191"/>
        <v/>
      </c>
      <c r="BT266" s="72" t="str">
        <f t="shared" si="192"/>
        <v/>
      </c>
      <c r="BU266" s="72" t="str">
        <f t="shared" si="193"/>
        <v/>
      </c>
      <c r="BV266" s="72"/>
      <c r="BW266" s="72"/>
      <c r="BX266" s="97">
        <f t="shared" si="194"/>
        <v>11.412720924293337</v>
      </c>
      <c r="BY266" s="97">
        <f t="shared" si="195"/>
        <v>3.2141120143382877E-2</v>
      </c>
      <c r="BZ266" s="97">
        <f t="shared" si="196"/>
        <v>11.397021719743003</v>
      </c>
      <c r="CA266" s="97">
        <f t="shared" si="197"/>
        <v>11.403104865503529</v>
      </c>
      <c r="CB266" s="97">
        <f t="shared" si="198"/>
        <v>11.438361398533656</v>
      </c>
      <c r="CC266" s="97">
        <f t="shared" si="199"/>
        <v>11.402248117264307</v>
      </c>
      <c r="CD266" s="97">
        <f t="shared" si="200"/>
        <v>11.3730302054372</v>
      </c>
      <c r="CE266" s="97">
        <f t="shared" si="201"/>
        <v>11.462559239278315</v>
      </c>
      <c r="CF266" s="97" t="str">
        <f t="shared" si="202"/>
        <v/>
      </c>
      <c r="CG266" s="97" t="str">
        <f t="shared" si="203"/>
        <v/>
      </c>
      <c r="CH266" s="97" t="str">
        <f t="shared" si="204"/>
        <v/>
      </c>
      <c r="CI266" s="72"/>
      <c r="CJ266" s="72"/>
      <c r="CK266" s="97">
        <f t="shared" si="205"/>
        <v>11.955418488913429</v>
      </c>
      <c r="CL266" s="97">
        <f t="shared" si="206"/>
        <v>3.214112014338287E-2</v>
      </c>
      <c r="CM266" s="72">
        <f t="shared" si="207"/>
        <v>11.939719284363097</v>
      </c>
      <c r="CN266" s="72">
        <f t="shared" si="208"/>
        <v>11.945802430123623</v>
      </c>
      <c r="CO266" s="72">
        <f t="shared" si="209"/>
        <v>11.98105896315375</v>
      </c>
      <c r="CP266" s="72">
        <f t="shared" si="210"/>
        <v>11.9449456818844</v>
      </c>
      <c r="CQ266" s="72">
        <f t="shared" si="211"/>
        <v>11.915727770057293</v>
      </c>
      <c r="CR266" s="72">
        <f t="shared" si="212"/>
        <v>12.005256803898408</v>
      </c>
      <c r="CS266" s="72" t="str">
        <f t="shared" si="213"/>
        <v/>
      </c>
      <c r="CT266" s="72" t="str">
        <f t="shared" si="214"/>
        <v/>
      </c>
      <c r="CU266" s="72" t="str">
        <f t="shared" si="215"/>
        <v/>
      </c>
    </row>
    <row r="267" spans="1:99" x14ac:dyDescent="0.2">
      <c r="A267" s="74">
        <v>232</v>
      </c>
      <c r="B267" s="79">
        <f>IF(AND($B$3&lt;&gt;"",$C$3&lt;&gt;"",$B$4&lt;&gt;"",$C$4&lt;&gt;"",L267&lt;&gt;""),AirMass($B$3,$C$3,$B$4,$C$4,L267),"")</f>
        <v>1.1952242704942886</v>
      </c>
      <c r="C267" s="81">
        <f t="shared" si="176"/>
        <v>2458217.4042480001</v>
      </c>
      <c r="D267" s="93">
        <f t="shared" si="177"/>
        <v>11.4572777808218</v>
      </c>
      <c r="E267" s="97">
        <f t="shared" si="178"/>
        <v>3.6271574478834036E-2</v>
      </c>
      <c r="F267" s="97"/>
      <c r="G267" s="98">
        <f t="shared" si="179"/>
        <v>12.047653508896909</v>
      </c>
      <c r="H267" s="97">
        <f t="shared" si="180"/>
        <v>3.6271574478834036E-2</v>
      </c>
      <c r="I267" s="72"/>
      <c r="J267" s="99">
        <f t="shared" si="181"/>
        <v>6</v>
      </c>
      <c r="K267" s="72"/>
      <c r="L267" s="16">
        <v>2458217.4042480001</v>
      </c>
      <c r="M267" s="17">
        <v>-10.8530685934939</v>
      </c>
      <c r="N267" s="17">
        <v>-10.1601021224929</v>
      </c>
      <c r="O267" s="17">
        <v>-12.0449153785275</v>
      </c>
      <c r="P267" s="17">
        <v>-10.9339643280628</v>
      </c>
      <c r="Q267" s="17">
        <v>-10.297650633353699</v>
      </c>
      <c r="R267" s="17">
        <v>-11.750369095436501</v>
      </c>
      <c r="S267" s="17">
        <v>-9.9397139292603001</v>
      </c>
      <c r="T267" s="17">
        <v>-9.7309102110645895</v>
      </c>
      <c r="U267" s="17"/>
      <c r="V267" s="17"/>
      <c r="W267" s="17"/>
      <c r="X267" s="70">
        <f t="shared" si="164"/>
        <v>2458217.4042480001</v>
      </c>
      <c r="Y267" s="17">
        <v>-10.695065379954199</v>
      </c>
      <c r="Z267" s="17">
        <v>-9.6028685123627593</v>
      </c>
      <c r="AA267" s="17">
        <v>-11.639920035827799</v>
      </c>
      <c r="AB267" s="17">
        <v>-10.6371611947293</v>
      </c>
      <c r="AC267" s="17">
        <v>-9.7568277834029598</v>
      </c>
      <c r="AD267" s="17">
        <v>-11.184928751586501</v>
      </c>
      <c r="AE267" s="17">
        <v>-9.4366111241785298</v>
      </c>
      <c r="AF267" s="17">
        <v>-9.3508356880089902</v>
      </c>
      <c r="AG267" s="17"/>
      <c r="AH267" s="17"/>
      <c r="AI267" s="18"/>
      <c r="AJ267" s="70">
        <f t="shared" si="182"/>
        <v>2458217.4042480001</v>
      </c>
      <c r="AK267" s="17">
        <v>-9.9338540760113805</v>
      </c>
      <c r="AL267" s="17">
        <v>-9.5320531690761499</v>
      </c>
      <c r="AM267" s="17">
        <v>-11.2418870141531</v>
      </c>
      <c r="AN267" s="17">
        <v>-10.1249035283792</v>
      </c>
      <c r="AO267" s="17">
        <v>-9.6333950869061695</v>
      </c>
      <c r="AP267" s="17">
        <v>-11.042285043416801</v>
      </c>
      <c r="AQ267" s="17">
        <v>-9.3032381360707994</v>
      </c>
      <c r="AR267" s="17">
        <v>-8.75895091078349</v>
      </c>
      <c r="AS267" s="17"/>
      <c r="AT267" s="17"/>
      <c r="AU267" s="18"/>
      <c r="AV267" s="72"/>
      <c r="AW267" s="72"/>
      <c r="AX267" s="100">
        <f t="shared" si="165"/>
        <v>21208.066799094853</v>
      </c>
      <c r="AY267" s="100">
        <f t="shared" si="166"/>
        <v>12312.628935983059</v>
      </c>
      <c r="AZ267" s="100">
        <f t="shared" si="167"/>
        <v>66907.075137803273</v>
      </c>
      <c r="BA267" s="100">
        <f t="shared" si="168"/>
        <v>23688.398081918007</v>
      </c>
      <c r="BB267" s="100">
        <f t="shared" si="169"/>
        <v>13873.258816816911</v>
      </c>
      <c r="BC267" s="100">
        <f t="shared" si="170"/>
        <v>52664.298690106894</v>
      </c>
      <c r="BD267" s="100">
        <f t="shared" si="171"/>
        <v>9979.6782525173967</v>
      </c>
      <c r="BE267" s="100">
        <f t="shared" si="172"/>
        <v>7742.0166070654313</v>
      </c>
      <c r="BF267" s="100" t="str">
        <f t="shared" si="173"/>
        <v/>
      </c>
      <c r="BG267" s="100" t="str">
        <f t="shared" si="174"/>
        <v/>
      </c>
      <c r="BH267" s="100" t="str">
        <f t="shared" si="175"/>
        <v/>
      </c>
      <c r="BI267" s="72"/>
      <c r="BJ267" s="72"/>
      <c r="BK267" s="72">
        <f t="shared" si="183"/>
        <v>-10.8162527065637</v>
      </c>
      <c r="BL267" s="72">
        <f t="shared" si="184"/>
        <v>-10.225876978488591</v>
      </c>
      <c r="BM267" s="72">
        <f t="shared" si="185"/>
        <v>-12.063680112462862</v>
      </c>
      <c r="BN267" s="72">
        <f t="shared" si="186"/>
        <v>-10.936339231829466</v>
      </c>
      <c r="BO267" s="72">
        <f t="shared" si="187"/>
        <v>-10.355446221162545</v>
      </c>
      <c r="BP267" s="72">
        <f t="shared" si="188"/>
        <v>-11.803790763073936</v>
      </c>
      <c r="BQ267" s="72">
        <f t="shared" si="189"/>
        <v>-9.9977913493585184</v>
      </c>
      <c r="BR267" s="72">
        <f t="shared" si="190"/>
        <v>-9.7221352464256761</v>
      </c>
      <c r="BS267" s="72" t="str">
        <f t="shared" si="191"/>
        <v/>
      </c>
      <c r="BT267" s="72" t="str">
        <f t="shared" si="192"/>
        <v/>
      </c>
      <c r="BU267" s="72" t="str">
        <f t="shared" si="193"/>
        <v/>
      </c>
      <c r="BV267" s="72"/>
      <c r="BW267" s="72"/>
      <c r="BX267" s="97">
        <f t="shared" si="194"/>
        <v>11.4572777808218</v>
      </c>
      <c r="BY267" s="97">
        <f t="shared" si="195"/>
        <v>3.6271574478834036E-2</v>
      </c>
      <c r="BZ267" s="97">
        <f t="shared" si="196"/>
        <v>11.437427405899161</v>
      </c>
      <c r="CA267" s="97">
        <f t="shared" si="197"/>
        <v>11.432086525265765</v>
      </c>
      <c r="CB267" s="97">
        <f t="shared" si="198"/>
        <v>11.444193514598844</v>
      </c>
      <c r="CC267" s="97">
        <f t="shared" si="199"/>
        <v>11.455538056510235</v>
      </c>
      <c r="CD267" s="97">
        <f t="shared" si="200"/>
        <v>11.529538642794819</v>
      </c>
      <c r="CE267" s="97">
        <f t="shared" si="201"/>
        <v>11.444882539861975</v>
      </c>
      <c r="CF267" s="97" t="str">
        <f t="shared" si="202"/>
        <v/>
      </c>
      <c r="CG267" s="97" t="str">
        <f t="shared" si="203"/>
        <v/>
      </c>
      <c r="CH267" s="97" t="str">
        <f t="shared" si="204"/>
        <v/>
      </c>
      <c r="CI267" s="72"/>
      <c r="CJ267" s="72"/>
      <c r="CK267" s="97">
        <f t="shared" si="205"/>
        <v>12.047653508896909</v>
      </c>
      <c r="CL267" s="97">
        <f t="shared" si="206"/>
        <v>3.6271574478834036E-2</v>
      </c>
      <c r="CM267" s="72">
        <f t="shared" si="207"/>
        <v>12.02780313397427</v>
      </c>
      <c r="CN267" s="72">
        <f t="shared" si="208"/>
        <v>12.022462253340874</v>
      </c>
      <c r="CO267" s="72">
        <f t="shared" si="209"/>
        <v>12.034569242673953</v>
      </c>
      <c r="CP267" s="72">
        <f t="shared" si="210"/>
        <v>12.045913784585345</v>
      </c>
      <c r="CQ267" s="72">
        <f t="shared" si="211"/>
        <v>12.119914370869928</v>
      </c>
      <c r="CR267" s="72">
        <f t="shared" si="212"/>
        <v>12.035258267937085</v>
      </c>
      <c r="CS267" s="72" t="str">
        <f t="shared" si="213"/>
        <v/>
      </c>
      <c r="CT267" s="72" t="str">
        <f t="shared" si="214"/>
        <v/>
      </c>
      <c r="CU267" s="72" t="str">
        <f t="shared" si="215"/>
        <v/>
      </c>
    </row>
    <row r="268" spans="1:99" x14ac:dyDescent="0.2">
      <c r="A268" s="74">
        <v>233</v>
      </c>
      <c r="B268" s="79">
        <f>IF(AND($B$3&lt;&gt;"",$C$3&lt;&gt;"",$B$4&lt;&gt;"",$C$4&lt;&gt;"",L268&lt;&gt;""),AirMass($B$3,$C$3,$B$4,$C$4,L268),"")</f>
        <v>1.1967726027239109</v>
      </c>
      <c r="C268" s="81">
        <f t="shared" si="176"/>
        <v>2458217.4047449999</v>
      </c>
      <c r="D268" s="93">
        <f t="shared" si="177"/>
        <v>11.411936859425927</v>
      </c>
      <c r="E268" s="97">
        <f t="shared" si="178"/>
        <v>5.1007065452140933E-2</v>
      </c>
      <c r="F268" s="97"/>
      <c r="G268" s="98">
        <f t="shared" si="179"/>
        <v>11.960088115955168</v>
      </c>
      <c r="H268" s="97">
        <f t="shared" si="180"/>
        <v>5.1007065452140933E-2</v>
      </c>
      <c r="I268" s="72"/>
      <c r="J268" s="99">
        <f t="shared" si="181"/>
        <v>6</v>
      </c>
      <c r="K268" s="72"/>
      <c r="L268" s="16">
        <v>2458217.4047449999</v>
      </c>
      <c r="M268" s="17">
        <v>-10.867790831448399</v>
      </c>
      <c r="N268" s="17">
        <v>-10.211418354354899</v>
      </c>
      <c r="O268" s="17">
        <v>-12.040059958574099</v>
      </c>
      <c r="P268" s="17">
        <v>-10.908983733797699</v>
      </c>
      <c r="Q268" s="17">
        <v>-10.3467584879439</v>
      </c>
      <c r="R268" s="17">
        <v>-11.7310484678591</v>
      </c>
      <c r="S268" s="17">
        <v>-9.9036636167511993</v>
      </c>
      <c r="T268" s="17">
        <v>-9.6568137549077697</v>
      </c>
      <c r="U268" s="17"/>
      <c r="V268" s="17"/>
      <c r="W268" s="17"/>
      <c r="X268" s="70">
        <f t="shared" si="164"/>
        <v>2458217.4047449999</v>
      </c>
      <c r="Y268" s="17">
        <v>-10.6383293942402</v>
      </c>
      <c r="Z268" s="17">
        <v>-9.6065446038781204</v>
      </c>
      <c r="AA268" s="17">
        <v>-11.659945259970501</v>
      </c>
      <c r="AB268" s="17">
        <v>-10.578460923217801</v>
      </c>
      <c r="AC268" s="17">
        <v>-9.8552096453533995</v>
      </c>
      <c r="AD268" s="17">
        <v>-11.225742725559</v>
      </c>
      <c r="AE268" s="17">
        <v>-9.4025651842317792</v>
      </c>
      <c r="AF268" s="17">
        <v>-9.4788010131635101</v>
      </c>
      <c r="AG268" s="17"/>
      <c r="AH268" s="17"/>
      <c r="AI268" s="18"/>
      <c r="AJ268" s="70">
        <f t="shared" si="182"/>
        <v>2458217.4047449999</v>
      </c>
      <c r="AK268" s="17">
        <v>-9.9308682191132807</v>
      </c>
      <c r="AL268" s="17">
        <v>-9.6417718893652999</v>
      </c>
      <c r="AM268" s="17">
        <v>-11.226816911570699</v>
      </c>
      <c r="AN268" s="17">
        <v>-10.167775745788999</v>
      </c>
      <c r="AO268" s="17">
        <v>-9.6428871378397201</v>
      </c>
      <c r="AP268" s="17">
        <v>-11.0469154719164</v>
      </c>
      <c r="AQ268" s="17">
        <v>-9.3045682985158908</v>
      </c>
      <c r="AR268" s="17">
        <v>-8.79246132148862</v>
      </c>
      <c r="AS268" s="17"/>
      <c r="AT268" s="17"/>
      <c r="AU268" s="18"/>
      <c r="AV268" s="72"/>
      <c r="AW268" s="72"/>
      <c r="AX268" s="100">
        <f t="shared" si="165"/>
        <v>21691.746566943671</v>
      </c>
      <c r="AY268" s="100">
        <f t="shared" si="166"/>
        <v>13092.844778416596</v>
      </c>
      <c r="AZ268" s="100">
        <f t="shared" si="167"/>
        <v>66305.327674442073</v>
      </c>
      <c r="BA268" s="100">
        <f t="shared" si="168"/>
        <v>23485.949466897924</v>
      </c>
      <c r="BB268" s="100">
        <f t="shared" si="169"/>
        <v>14351.039380866072</v>
      </c>
      <c r="BC268" s="100">
        <f t="shared" si="170"/>
        <v>51588.754734825874</v>
      </c>
      <c r="BD268" s="100">
        <f t="shared" si="171"/>
        <v>9709.4565319901303</v>
      </c>
      <c r="BE268" s="100">
        <f t="shared" si="172"/>
        <v>7122.3895406217616</v>
      </c>
      <c r="BF268" s="100" t="str">
        <f t="shared" si="173"/>
        <v/>
      </c>
      <c r="BG268" s="100" t="str">
        <f t="shared" si="174"/>
        <v/>
      </c>
      <c r="BH268" s="100" t="str">
        <f t="shared" si="175"/>
        <v/>
      </c>
      <c r="BI268" s="72"/>
      <c r="BJ268" s="72"/>
      <c r="BK268" s="72">
        <f t="shared" si="183"/>
        <v>-10.840736304407061</v>
      </c>
      <c r="BL268" s="72">
        <f t="shared" si="184"/>
        <v>-10.292585047877818</v>
      </c>
      <c r="BM268" s="72">
        <f t="shared" si="185"/>
        <v>-12.053871064098367</v>
      </c>
      <c r="BN268" s="72">
        <f t="shared" si="186"/>
        <v>-10.927020305262339</v>
      </c>
      <c r="BO268" s="72">
        <f t="shared" si="187"/>
        <v>-10.392208390484786</v>
      </c>
      <c r="BP268" s="72">
        <f t="shared" si="188"/>
        <v>-11.781387612166277</v>
      </c>
      <c r="BQ268" s="72">
        <f t="shared" si="189"/>
        <v>-9.96798730449113</v>
      </c>
      <c r="BR268" s="72">
        <f t="shared" si="190"/>
        <v>-9.6315643064950258</v>
      </c>
      <c r="BS268" s="72" t="str">
        <f t="shared" si="191"/>
        <v/>
      </c>
      <c r="BT268" s="72" t="str">
        <f t="shared" si="192"/>
        <v/>
      </c>
      <c r="BU268" s="72" t="str">
        <f t="shared" si="193"/>
        <v/>
      </c>
      <c r="BV268" s="72"/>
      <c r="BW268" s="72"/>
      <c r="BX268" s="97">
        <f t="shared" si="194"/>
        <v>11.411936859425927</v>
      </c>
      <c r="BY268" s="97">
        <f t="shared" si="195"/>
        <v>5.1007065452140933E-2</v>
      </c>
      <c r="BZ268" s="97">
        <f t="shared" si="196"/>
        <v>11.403134759691305</v>
      </c>
      <c r="CA268" s="97">
        <f t="shared" si="197"/>
        <v>11.398284000855277</v>
      </c>
      <c r="CB268" s="97">
        <f t="shared" si="198"/>
        <v>11.456472086077724</v>
      </c>
      <c r="CC268" s="97">
        <f t="shared" si="199"/>
        <v>11.408651307759216</v>
      </c>
      <c r="CD268" s="97">
        <f t="shared" si="200"/>
        <v>11.47525100008407</v>
      </c>
      <c r="CE268" s="97">
        <f t="shared" si="201"/>
        <v>11.329828002087964</v>
      </c>
      <c r="CF268" s="97" t="str">
        <f t="shared" si="202"/>
        <v/>
      </c>
      <c r="CG268" s="97" t="str">
        <f t="shared" si="203"/>
        <v/>
      </c>
      <c r="CH268" s="97" t="str">
        <f t="shared" si="204"/>
        <v/>
      </c>
      <c r="CI268" s="72"/>
      <c r="CJ268" s="72"/>
      <c r="CK268" s="97">
        <f t="shared" si="205"/>
        <v>11.960088115955168</v>
      </c>
      <c r="CL268" s="97">
        <f t="shared" si="206"/>
        <v>5.1007065452140933E-2</v>
      </c>
      <c r="CM268" s="72">
        <f t="shared" si="207"/>
        <v>11.951286016220548</v>
      </c>
      <c r="CN268" s="72">
        <f t="shared" si="208"/>
        <v>11.94643525738452</v>
      </c>
      <c r="CO268" s="72">
        <f t="shared" si="209"/>
        <v>12.004623342606967</v>
      </c>
      <c r="CP268" s="72">
        <f t="shared" si="210"/>
        <v>11.956802564288459</v>
      </c>
      <c r="CQ268" s="72">
        <f t="shared" si="211"/>
        <v>12.023402256613313</v>
      </c>
      <c r="CR268" s="72">
        <f t="shared" si="212"/>
        <v>11.877979258617207</v>
      </c>
      <c r="CS268" s="72" t="str">
        <f t="shared" si="213"/>
        <v/>
      </c>
      <c r="CT268" s="72" t="str">
        <f t="shared" si="214"/>
        <v/>
      </c>
      <c r="CU268" s="72" t="str">
        <f t="shared" si="215"/>
        <v/>
      </c>
    </row>
    <row r="269" spans="1:99" x14ac:dyDescent="0.2">
      <c r="A269" s="74">
        <v>234</v>
      </c>
      <c r="B269" s="79">
        <f>IF(AND($B$3&lt;&gt;"",$C$3&lt;&gt;"",$B$4&lt;&gt;"",$C$4&lt;&gt;"",L269&lt;&gt;""),AirMass($B$3,$C$3,$B$4,$C$4,L269),"")</f>
        <v>1.1983291561191018</v>
      </c>
      <c r="C269" s="81">
        <f t="shared" si="176"/>
        <v>2458217.405243</v>
      </c>
      <c r="D269" s="93">
        <f t="shared" si="177"/>
        <v>11.382452821374265</v>
      </c>
      <c r="E269" s="97">
        <f t="shared" si="178"/>
        <v>1.3496382167004169E-2</v>
      </c>
      <c r="F269" s="97"/>
      <c r="G269" s="98">
        <f t="shared" si="179"/>
        <v>11.971766432222305</v>
      </c>
      <c r="H269" s="97">
        <f t="shared" si="180"/>
        <v>1.3496382167004169E-2</v>
      </c>
      <c r="I269" s="72"/>
      <c r="J269" s="99">
        <f t="shared" si="181"/>
        <v>6</v>
      </c>
      <c r="K269" s="72"/>
      <c r="L269" s="16">
        <v>2458217.405243</v>
      </c>
      <c r="M269" s="17">
        <v>-10.884699025452401</v>
      </c>
      <c r="N269" s="17">
        <v>-10.2253747975479</v>
      </c>
      <c r="O269" s="17">
        <v>-12.0492393627867</v>
      </c>
      <c r="P269" s="17">
        <v>-10.9287725028843</v>
      </c>
      <c r="Q269" s="17">
        <v>-10.310483514827</v>
      </c>
      <c r="R269" s="17">
        <v>-11.7429589369267</v>
      </c>
      <c r="S269" s="17">
        <v>-9.8517532114452209</v>
      </c>
      <c r="T269" s="17">
        <v>-9.715116639923</v>
      </c>
      <c r="U269" s="17"/>
      <c r="V269" s="17"/>
      <c r="W269" s="17"/>
      <c r="X269" s="70">
        <f t="shared" si="164"/>
        <v>2458217.405243</v>
      </c>
      <c r="Y269" s="17">
        <v>-10.6295883360169</v>
      </c>
      <c r="Z269" s="17">
        <v>-9.7153448073671793</v>
      </c>
      <c r="AA269" s="17">
        <v>-11.6899940240174</v>
      </c>
      <c r="AB269" s="17">
        <v>-10.6175379607511</v>
      </c>
      <c r="AC269" s="17">
        <v>-9.7136451465003795</v>
      </c>
      <c r="AD269" s="17">
        <v>-11.234575137617</v>
      </c>
      <c r="AE269" s="17">
        <v>-9.3696669607345004</v>
      </c>
      <c r="AF269" s="17">
        <v>-9.4833088528488396</v>
      </c>
      <c r="AG269" s="17"/>
      <c r="AH269" s="17"/>
      <c r="AI269" s="18"/>
      <c r="AJ269" s="70">
        <f t="shared" si="182"/>
        <v>2458217.405243</v>
      </c>
      <c r="AK269" s="17">
        <v>-10.000750284734799</v>
      </c>
      <c r="AL269" s="17">
        <v>-9.5640887035812998</v>
      </c>
      <c r="AM269" s="17">
        <v>-11.2384359577091</v>
      </c>
      <c r="AN269" s="17">
        <v>-10.0594912216074</v>
      </c>
      <c r="AO269" s="17">
        <v>-9.5608630718240804</v>
      </c>
      <c r="AP269" s="17">
        <v>-11.0294625553425</v>
      </c>
      <c r="AQ269" s="17">
        <v>-9.2743460967023896</v>
      </c>
      <c r="AR269" s="17">
        <v>-8.8368562531837096</v>
      </c>
      <c r="AS269" s="17"/>
      <c r="AT269" s="17"/>
      <c r="AU269" s="18"/>
      <c r="AV269" s="72"/>
      <c r="AW269" s="72"/>
      <c r="AX269" s="100">
        <f t="shared" si="165"/>
        <v>22271.783730328658</v>
      </c>
      <c r="AY269" s="100">
        <f t="shared" si="166"/>
        <v>12942.839224162215</v>
      </c>
      <c r="AZ269" s="100">
        <f t="shared" si="167"/>
        <v>66711.052645561926</v>
      </c>
      <c r="BA269" s="100">
        <f t="shared" si="168"/>
        <v>23427.209977884915</v>
      </c>
      <c r="BB269" s="100">
        <f t="shared" si="169"/>
        <v>13942.336993093688</v>
      </c>
      <c r="BC269" s="100">
        <f t="shared" si="170"/>
        <v>51946.074387200351</v>
      </c>
      <c r="BD269" s="100">
        <f t="shared" si="171"/>
        <v>9269.6539599051466</v>
      </c>
      <c r="BE269" s="100">
        <f t="shared" si="172"/>
        <v>7563.9139816119741</v>
      </c>
      <c r="BF269" s="100" t="str">
        <f t="shared" si="173"/>
        <v/>
      </c>
      <c r="BG269" s="100" t="str">
        <f t="shared" si="174"/>
        <v/>
      </c>
      <c r="BH269" s="100" t="str">
        <f t="shared" si="175"/>
        <v/>
      </c>
      <c r="BI269" s="72"/>
      <c r="BJ269" s="72"/>
      <c r="BK269" s="72">
        <f t="shared" si="183"/>
        <v>-10.869387501859563</v>
      </c>
      <c r="BL269" s="72">
        <f t="shared" si="184"/>
        <v>-10.280073891011522</v>
      </c>
      <c r="BM269" s="72">
        <f t="shared" si="185"/>
        <v>-12.06049448379126</v>
      </c>
      <c r="BN269" s="72">
        <f t="shared" si="186"/>
        <v>-10.924301425359435</v>
      </c>
      <c r="BO269" s="72">
        <f t="shared" si="187"/>
        <v>-10.360838939092652</v>
      </c>
      <c r="BP269" s="72">
        <f t="shared" si="188"/>
        <v>-11.788881832745757</v>
      </c>
      <c r="BQ269" s="72">
        <f t="shared" si="189"/>
        <v>-9.917658805126953</v>
      </c>
      <c r="BR269" s="72">
        <f t="shared" si="190"/>
        <v>-9.6968664532869209</v>
      </c>
      <c r="BS269" s="72" t="str">
        <f t="shared" si="191"/>
        <v/>
      </c>
      <c r="BT269" s="72" t="str">
        <f t="shared" si="192"/>
        <v/>
      </c>
      <c r="BU269" s="72" t="str">
        <f t="shared" si="193"/>
        <v/>
      </c>
      <c r="BV269" s="72"/>
      <c r="BW269" s="72"/>
      <c r="BX269" s="97">
        <f t="shared" si="194"/>
        <v>11.382452821374265</v>
      </c>
      <c r="BY269" s="97">
        <f t="shared" si="195"/>
        <v>1.3496382167004169E-2</v>
      </c>
      <c r="BZ269" s="97">
        <f t="shared" si="196"/>
        <v>11.381106981931696</v>
      </c>
      <c r="CA269" s="97">
        <f t="shared" si="197"/>
        <v>11.366913923499871</v>
      </c>
      <c r="CB269" s="97">
        <f t="shared" si="198"/>
        <v>11.396451437233088</v>
      </c>
      <c r="CC269" s="97">
        <f t="shared" si="199"/>
        <v>11.387494330886193</v>
      </c>
      <c r="CD269" s="97">
        <f t="shared" si="200"/>
        <v>11.39627130326739</v>
      </c>
      <c r="CE269" s="97">
        <f t="shared" si="201"/>
        <v>11.366478951427357</v>
      </c>
      <c r="CF269" s="97" t="str">
        <f t="shared" si="202"/>
        <v/>
      </c>
      <c r="CG269" s="97" t="str">
        <f t="shared" si="203"/>
        <v/>
      </c>
      <c r="CH269" s="97" t="str">
        <f t="shared" si="204"/>
        <v/>
      </c>
      <c r="CI269" s="72"/>
      <c r="CJ269" s="72"/>
      <c r="CK269" s="97">
        <f t="shared" si="205"/>
        <v>11.971766432222305</v>
      </c>
      <c r="CL269" s="97">
        <f t="shared" si="206"/>
        <v>1.3496382167004169E-2</v>
      </c>
      <c r="CM269" s="72">
        <f t="shared" si="207"/>
        <v>11.970420592779737</v>
      </c>
      <c r="CN269" s="72">
        <f t="shared" si="208"/>
        <v>11.956227534347912</v>
      </c>
      <c r="CO269" s="72">
        <f t="shared" si="209"/>
        <v>11.985765048081129</v>
      </c>
      <c r="CP269" s="72">
        <f t="shared" si="210"/>
        <v>11.976807941734235</v>
      </c>
      <c r="CQ269" s="72">
        <f t="shared" si="211"/>
        <v>11.985584914115432</v>
      </c>
      <c r="CR269" s="72">
        <f t="shared" si="212"/>
        <v>11.955792562275398</v>
      </c>
      <c r="CS269" s="72" t="str">
        <f t="shared" si="213"/>
        <v/>
      </c>
      <c r="CT269" s="72" t="str">
        <f t="shared" si="214"/>
        <v/>
      </c>
      <c r="CU269" s="72" t="str">
        <f t="shared" si="215"/>
        <v/>
      </c>
    </row>
    <row r="270" spans="1:99" x14ac:dyDescent="0.2">
      <c r="A270" s="74">
        <v>235</v>
      </c>
      <c r="B270" s="79">
        <f>IF(AND($B$3&lt;&gt;"",$C$3&lt;&gt;"",$B$4&lt;&gt;"",$C$4&lt;&gt;"",L270&lt;&gt;""),AirMass($B$3,$C$3,$B$4,$C$4,L270),"")</f>
        <v>1.1998939637718602</v>
      </c>
      <c r="C270" s="81">
        <f t="shared" si="176"/>
        <v>2458217.4057410001</v>
      </c>
      <c r="D270" s="93">
        <f t="shared" si="177"/>
        <v>11.391437827072744</v>
      </c>
      <c r="E270" s="97">
        <f t="shared" si="178"/>
        <v>3.1982553927649267E-2</v>
      </c>
      <c r="F270" s="97"/>
      <c r="G270" s="98">
        <f t="shared" si="179"/>
        <v>11.982582940893428</v>
      </c>
      <c r="H270" s="97">
        <f t="shared" si="180"/>
        <v>3.1982553927649267E-2</v>
      </c>
      <c r="I270" s="72"/>
      <c r="J270" s="99">
        <f t="shared" si="181"/>
        <v>6</v>
      </c>
      <c r="K270" s="72"/>
      <c r="L270" s="16">
        <v>2458217.4057410001</v>
      </c>
      <c r="M270" s="17">
        <v>-10.9161367360011</v>
      </c>
      <c r="N270" s="17">
        <v>-10.2442406339953</v>
      </c>
      <c r="O270" s="17">
        <v>-12.0480896517128</v>
      </c>
      <c r="P270" s="17">
        <v>-10.9565559087916</v>
      </c>
      <c r="Q270" s="17">
        <v>-10.344266004831001</v>
      </c>
      <c r="R270" s="17">
        <v>-11.7466351058681</v>
      </c>
      <c r="S270" s="17">
        <v>-9.9310930419407608</v>
      </c>
      <c r="T270" s="17">
        <v>-9.7310449576144595</v>
      </c>
      <c r="U270" s="17"/>
      <c r="V270" s="17"/>
      <c r="W270" s="17"/>
      <c r="X270" s="70">
        <f t="shared" si="164"/>
        <v>2458217.4057410001</v>
      </c>
      <c r="Y270" s="17">
        <v>-10.6271807056821</v>
      </c>
      <c r="Z270" s="17">
        <v>-9.5629117489412803</v>
      </c>
      <c r="AA270" s="17">
        <v>-11.6633982087642</v>
      </c>
      <c r="AB270" s="17">
        <v>-10.602236894561401</v>
      </c>
      <c r="AC270" s="17">
        <v>-9.6653125408303495</v>
      </c>
      <c r="AD270" s="17">
        <v>-11.2398465282145</v>
      </c>
      <c r="AE270" s="17">
        <v>-9.3678969246183001</v>
      </c>
      <c r="AF270" s="17">
        <v>-9.3798315737084899</v>
      </c>
      <c r="AG270" s="17"/>
      <c r="AH270" s="17"/>
      <c r="AI270" s="18"/>
      <c r="AJ270" s="70">
        <f t="shared" si="182"/>
        <v>2458217.4057410001</v>
      </c>
      <c r="AK270" s="17">
        <v>-9.9564858340995599</v>
      </c>
      <c r="AL270" s="17">
        <v>-9.5001628086766896</v>
      </c>
      <c r="AM270" s="17">
        <v>-11.2112056578347</v>
      </c>
      <c r="AN270" s="17">
        <v>-10.123791922543701</v>
      </c>
      <c r="AO270" s="17">
        <v>-9.6128317138233008</v>
      </c>
      <c r="AP270" s="17">
        <v>-11.035125601083701</v>
      </c>
      <c r="AQ270" s="17">
        <v>-9.2370696425151007</v>
      </c>
      <c r="AR270" s="17">
        <v>-8.9861623439645193</v>
      </c>
      <c r="AS270" s="17"/>
      <c r="AT270" s="17"/>
      <c r="AU270" s="18"/>
      <c r="AV270" s="72"/>
      <c r="AW270" s="72"/>
      <c r="AX270" s="100">
        <f t="shared" si="165"/>
        <v>22813.678959139957</v>
      </c>
      <c r="AY270" s="100">
        <f t="shared" si="166"/>
        <v>13235.406373374328</v>
      </c>
      <c r="AZ270" s="100">
        <f t="shared" si="167"/>
        <v>66618.74645290646</v>
      </c>
      <c r="BA270" s="100">
        <f t="shared" si="168"/>
        <v>24295.139897288129</v>
      </c>
      <c r="BB270" s="100">
        <f t="shared" si="169"/>
        <v>14535.74664541836</v>
      </c>
      <c r="BC270" s="100">
        <f t="shared" si="170"/>
        <v>52128.46278713522</v>
      </c>
      <c r="BD270" s="100">
        <f t="shared" si="171"/>
        <v>9876.745200098585</v>
      </c>
      <c r="BE270" s="100">
        <f t="shared" si="172"/>
        <v>7953.9117080562746</v>
      </c>
      <c r="BF270" s="100" t="str">
        <f t="shared" si="173"/>
        <v/>
      </c>
      <c r="BG270" s="100" t="str">
        <f t="shared" si="174"/>
        <v/>
      </c>
      <c r="BH270" s="100" t="str">
        <f t="shared" si="175"/>
        <v/>
      </c>
      <c r="BI270" s="72"/>
      <c r="BJ270" s="72"/>
      <c r="BK270" s="72">
        <f t="shared" si="183"/>
        <v>-10.895488314333566</v>
      </c>
      <c r="BL270" s="72">
        <f t="shared" si="184"/>
        <v>-10.304343200512886</v>
      </c>
      <c r="BM270" s="72">
        <f t="shared" si="185"/>
        <v>-12.058991141072994</v>
      </c>
      <c r="BN270" s="72">
        <f t="shared" si="186"/>
        <v>-10.963798510447074</v>
      </c>
      <c r="BO270" s="72">
        <f t="shared" si="187"/>
        <v>-10.40609336179293</v>
      </c>
      <c r="BP270" s="72">
        <f t="shared" si="188"/>
        <v>-11.792687295584955</v>
      </c>
      <c r="BQ270" s="72">
        <f t="shared" si="189"/>
        <v>-9.9865346250010045</v>
      </c>
      <c r="BR270" s="72">
        <f t="shared" si="190"/>
        <v>-9.7514519145389169</v>
      </c>
      <c r="BS270" s="72" t="str">
        <f t="shared" si="191"/>
        <v/>
      </c>
      <c r="BT270" s="72" t="str">
        <f t="shared" si="192"/>
        <v/>
      </c>
      <c r="BU270" s="72" t="str">
        <f t="shared" si="193"/>
        <v/>
      </c>
      <c r="BV270" s="72"/>
      <c r="BW270" s="72"/>
      <c r="BX270" s="97">
        <f t="shared" si="194"/>
        <v>11.391437827072744</v>
      </c>
      <c r="BY270" s="97">
        <f t="shared" si="195"/>
        <v>3.1982553927649267E-2</v>
      </c>
      <c r="BZ270" s="97">
        <f t="shared" si="196"/>
        <v>11.353502826739428</v>
      </c>
      <c r="CA270" s="97">
        <f t="shared" si="197"/>
        <v>11.380310196113507</v>
      </c>
      <c r="CB270" s="97">
        <f t="shared" si="198"/>
        <v>11.415605047459364</v>
      </c>
      <c r="CC270" s="97">
        <f t="shared" si="199"/>
        <v>11.365198981251389</v>
      </c>
      <c r="CD270" s="97">
        <f t="shared" si="200"/>
        <v>11.43904631066744</v>
      </c>
      <c r="CE270" s="97">
        <f t="shared" si="201"/>
        <v>11.394963600205351</v>
      </c>
      <c r="CF270" s="97" t="str">
        <f t="shared" si="202"/>
        <v/>
      </c>
      <c r="CG270" s="97" t="str">
        <f t="shared" si="203"/>
        <v/>
      </c>
      <c r="CH270" s="97" t="str">
        <f t="shared" si="204"/>
        <v/>
      </c>
      <c r="CI270" s="72"/>
      <c r="CJ270" s="72"/>
      <c r="CK270" s="97">
        <f t="shared" si="205"/>
        <v>11.982582940893428</v>
      </c>
      <c r="CL270" s="97">
        <f t="shared" si="206"/>
        <v>3.1982553927649267E-2</v>
      </c>
      <c r="CM270" s="72">
        <f t="shared" si="207"/>
        <v>11.944647940560108</v>
      </c>
      <c r="CN270" s="72">
        <f t="shared" si="208"/>
        <v>11.971455309934187</v>
      </c>
      <c r="CO270" s="72">
        <f t="shared" si="209"/>
        <v>12.006750161280044</v>
      </c>
      <c r="CP270" s="72">
        <f t="shared" si="210"/>
        <v>11.956344095072069</v>
      </c>
      <c r="CQ270" s="72">
        <f t="shared" si="211"/>
        <v>12.03019142448812</v>
      </c>
      <c r="CR270" s="72">
        <f t="shared" si="212"/>
        <v>11.986108714026031</v>
      </c>
      <c r="CS270" s="72" t="str">
        <f t="shared" si="213"/>
        <v/>
      </c>
      <c r="CT270" s="72" t="str">
        <f t="shared" si="214"/>
        <v/>
      </c>
      <c r="CU270" s="72" t="str">
        <f t="shared" si="215"/>
        <v/>
      </c>
    </row>
    <row r="271" spans="1:99" x14ac:dyDescent="0.2">
      <c r="A271" s="74">
        <v>236</v>
      </c>
      <c r="B271" s="79">
        <f>IF(AND($B$3&lt;&gt;"",$C$3&lt;&gt;"",$B$4&lt;&gt;"",$C$4&lt;&gt;"",L271&lt;&gt;""),AirMass($B$3,$C$3,$B$4,$C$4,L271),"")</f>
        <v>1.2014670589983181</v>
      </c>
      <c r="C271" s="81">
        <f t="shared" si="176"/>
        <v>2458217.4062379999</v>
      </c>
      <c r="D271" s="93">
        <f t="shared" si="177"/>
        <v>11.430625249801851</v>
      </c>
      <c r="E271" s="97">
        <f t="shared" si="178"/>
        <v>3.4944267110424407E-2</v>
      </c>
      <c r="F271" s="97"/>
      <c r="G271" s="98">
        <f t="shared" si="179"/>
        <v>12.04165299863512</v>
      </c>
      <c r="H271" s="97">
        <f t="shared" si="180"/>
        <v>3.4944267110424407E-2</v>
      </c>
      <c r="I271" s="72"/>
      <c r="J271" s="99">
        <f t="shared" si="181"/>
        <v>6</v>
      </c>
      <c r="K271" s="72"/>
      <c r="L271" s="16">
        <v>2458217.4062379999</v>
      </c>
      <c r="M271" s="17">
        <v>-10.8892871305877</v>
      </c>
      <c r="N271" s="17">
        <v>-10.1653218848378</v>
      </c>
      <c r="O271" s="17">
        <v>-12.0387277037484</v>
      </c>
      <c r="P271" s="17">
        <v>-10.9218043794138</v>
      </c>
      <c r="Q271" s="17">
        <v>-10.3387108630345</v>
      </c>
      <c r="R271" s="17">
        <v>-11.7551590314833</v>
      </c>
      <c r="S271" s="17">
        <v>-9.8805569103039801</v>
      </c>
      <c r="T271" s="17">
        <v>-9.75261431628061</v>
      </c>
      <c r="U271" s="17"/>
      <c r="V271" s="17"/>
      <c r="W271" s="17"/>
      <c r="X271" s="70">
        <f t="shared" si="164"/>
        <v>2458217.4062379999</v>
      </c>
      <c r="Y271" s="17">
        <v>-10.689932954161799</v>
      </c>
      <c r="Z271" s="17">
        <v>-9.5497642422428708</v>
      </c>
      <c r="AA271" s="17">
        <v>-11.654691369192999</v>
      </c>
      <c r="AB271" s="17">
        <v>-10.524112530992801</v>
      </c>
      <c r="AC271" s="17">
        <v>-9.5339634920039806</v>
      </c>
      <c r="AD271" s="17">
        <v>-11.224038514791401</v>
      </c>
      <c r="AE271" s="17">
        <v>-9.4530410552832898</v>
      </c>
      <c r="AF271" s="17">
        <v>-9.4196044428218109</v>
      </c>
      <c r="AG271" s="17"/>
      <c r="AH271" s="17"/>
      <c r="AI271" s="18"/>
      <c r="AJ271" s="70">
        <f t="shared" si="182"/>
        <v>2458217.4062379999</v>
      </c>
      <c r="AK271" s="17">
        <v>-9.9197133443373602</v>
      </c>
      <c r="AL271" s="17">
        <v>-9.5614157755999898</v>
      </c>
      <c r="AM271" s="17">
        <v>-11.210118051396799</v>
      </c>
      <c r="AN271" s="17">
        <v>-10.129877914601201</v>
      </c>
      <c r="AO271" s="17">
        <v>-9.6992149715307292</v>
      </c>
      <c r="AP271" s="17">
        <v>-11.04708455974</v>
      </c>
      <c r="AQ271" s="17">
        <v>-9.3036769513055102</v>
      </c>
      <c r="AR271" s="17">
        <v>-9.0290567206647303</v>
      </c>
      <c r="AS271" s="17"/>
      <c r="AT271" s="17"/>
      <c r="AU271" s="18"/>
      <c r="AV271" s="72"/>
      <c r="AW271" s="72"/>
      <c r="AX271" s="100">
        <f t="shared" si="165"/>
        <v>21930.647016569976</v>
      </c>
      <c r="AY271" s="100">
        <f t="shared" si="166"/>
        <v>12492.240747464495</v>
      </c>
      <c r="AZ271" s="100">
        <f t="shared" si="167"/>
        <v>66116.284595208999</v>
      </c>
      <c r="BA271" s="100">
        <f t="shared" si="168"/>
        <v>23796.37503142537</v>
      </c>
      <c r="BB271" s="100">
        <f t="shared" si="169"/>
        <v>14820.513645841906</v>
      </c>
      <c r="BC271" s="100">
        <f t="shared" si="170"/>
        <v>52705.693387817846</v>
      </c>
      <c r="BD271" s="100">
        <f t="shared" si="171"/>
        <v>9460.6382463063801</v>
      </c>
      <c r="BE271" s="100">
        <f t="shared" si="172"/>
        <v>8119.8648346471637</v>
      </c>
      <c r="BF271" s="100" t="str">
        <f t="shared" si="173"/>
        <v/>
      </c>
      <c r="BG271" s="100" t="str">
        <f t="shared" si="174"/>
        <v/>
      </c>
      <c r="BH271" s="100" t="str">
        <f t="shared" si="175"/>
        <v/>
      </c>
      <c r="BI271" s="72"/>
      <c r="BJ271" s="72"/>
      <c r="BK271" s="72">
        <f t="shared" si="183"/>
        <v>-10.852628611977767</v>
      </c>
      <c r="BL271" s="72">
        <f t="shared" si="184"/>
        <v>-10.241600863144498</v>
      </c>
      <c r="BM271" s="72">
        <f t="shared" si="185"/>
        <v>-12.050771101013819</v>
      </c>
      <c r="BN271" s="72">
        <f t="shared" si="186"/>
        <v>-10.94127701199506</v>
      </c>
      <c r="BO271" s="72">
        <f t="shared" si="187"/>
        <v>-10.42715813894787</v>
      </c>
      <c r="BP271" s="72">
        <f t="shared" si="188"/>
        <v>-11.804643828038934</v>
      </c>
      <c r="BQ271" s="72">
        <f t="shared" si="189"/>
        <v>-9.939801090872022</v>
      </c>
      <c r="BR271" s="72">
        <f t="shared" si="190"/>
        <v>-9.7738719998100017</v>
      </c>
      <c r="BS271" s="72" t="str">
        <f t="shared" si="191"/>
        <v/>
      </c>
      <c r="BT271" s="72" t="str">
        <f t="shared" si="192"/>
        <v/>
      </c>
      <c r="BU271" s="72" t="str">
        <f t="shared" si="193"/>
        <v/>
      </c>
      <c r="BV271" s="72"/>
      <c r="BW271" s="72"/>
      <c r="BX271" s="97">
        <f t="shared" si="194"/>
        <v>11.430625249801851</v>
      </c>
      <c r="BY271" s="97">
        <f t="shared" si="195"/>
        <v>3.4944267110424407E-2</v>
      </c>
      <c r="BZ271" s="97">
        <f t="shared" si="196"/>
        <v>11.388142489036051</v>
      </c>
      <c r="CA271" s="97">
        <f t="shared" si="197"/>
        <v>11.400648400017293</v>
      </c>
      <c r="CB271" s="97">
        <f t="shared" si="198"/>
        <v>11.479529526970103</v>
      </c>
      <c r="CC271" s="97">
        <f t="shared" si="199"/>
        <v>11.420015216061167</v>
      </c>
      <c r="CD271" s="97">
        <f t="shared" si="200"/>
        <v>11.435172478894255</v>
      </c>
      <c r="CE271" s="97">
        <f t="shared" si="201"/>
        <v>11.460243387832234</v>
      </c>
      <c r="CF271" s="97" t="str">
        <f t="shared" si="202"/>
        <v/>
      </c>
      <c r="CG271" s="97" t="str">
        <f t="shared" si="203"/>
        <v/>
      </c>
      <c r="CH271" s="97" t="str">
        <f t="shared" si="204"/>
        <v/>
      </c>
      <c r="CI271" s="72"/>
      <c r="CJ271" s="72"/>
      <c r="CK271" s="97">
        <f t="shared" si="205"/>
        <v>12.04165299863512</v>
      </c>
      <c r="CL271" s="97">
        <f t="shared" si="206"/>
        <v>3.4944267110424407E-2</v>
      </c>
      <c r="CM271" s="72">
        <f t="shared" si="207"/>
        <v>11.99917023786932</v>
      </c>
      <c r="CN271" s="72">
        <f t="shared" si="208"/>
        <v>12.011676148850562</v>
      </c>
      <c r="CO271" s="72">
        <f t="shared" si="209"/>
        <v>12.090557275803372</v>
      </c>
      <c r="CP271" s="72">
        <f t="shared" si="210"/>
        <v>12.031042964894436</v>
      </c>
      <c r="CQ271" s="72">
        <f t="shared" si="211"/>
        <v>12.046200227727525</v>
      </c>
      <c r="CR271" s="72">
        <f t="shared" si="212"/>
        <v>12.071271136665503</v>
      </c>
      <c r="CS271" s="72" t="str">
        <f t="shared" si="213"/>
        <v/>
      </c>
      <c r="CT271" s="72" t="str">
        <f t="shared" si="214"/>
        <v/>
      </c>
      <c r="CU271" s="72" t="str">
        <f t="shared" si="215"/>
        <v/>
      </c>
    </row>
    <row r="272" spans="1:99" x14ac:dyDescent="0.2">
      <c r="A272" s="74">
        <v>237</v>
      </c>
      <c r="B272" s="79">
        <f>IF(AND($B$3&lt;&gt;"",$C$3&lt;&gt;"",$B$4&lt;&gt;"",$C$4&lt;&gt;"",L272&lt;&gt;""),AirMass($B$3,$C$3,$B$4,$C$4,L272),"")</f>
        <v>1.2030484753401836</v>
      </c>
      <c r="C272" s="81">
        <f t="shared" si="176"/>
        <v>2458217.406736</v>
      </c>
      <c r="D272" s="93">
        <f t="shared" si="177"/>
        <v>11.38526772824739</v>
      </c>
      <c r="E272" s="97">
        <f t="shared" si="178"/>
        <v>3.1720815203236045E-2</v>
      </c>
      <c r="F272" s="97"/>
      <c r="G272" s="98">
        <f t="shared" si="179"/>
        <v>12.052586416896522</v>
      </c>
      <c r="H272" s="97">
        <f t="shared" si="180"/>
        <v>3.1720815203236045E-2</v>
      </c>
      <c r="I272" s="72"/>
      <c r="J272" s="99">
        <f t="shared" si="181"/>
        <v>6</v>
      </c>
      <c r="K272" s="72"/>
      <c r="L272" s="16">
        <v>2458217.406736</v>
      </c>
      <c r="M272" s="17">
        <v>-10.926486291830001</v>
      </c>
      <c r="N272" s="17">
        <v>-10.185089146745</v>
      </c>
      <c r="O272" s="17">
        <v>-12.0395717325662</v>
      </c>
      <c r="P272" s="17">
        <v>-10.956407825867901</v>
      </c>
      <c r="Q272" s="17">
        <v>-10.326097532402301</v>
      </c>
      <c r="R272" s="17">
        <v>-11.7575953069855</v>
      </c>
      <c r="S272" s="17">
        <v>-9.8856127179061097</v>
      </c>
      <c r="T272" s="17">
        <v>-9.7730498359055797</v>
      </c>
      <c r="U272" s="17"/>
      <c r="V272" s="17"/>
      <c r="W272" s="17"/>
      <c r="X272" s="70">
        <f t="shared" si="164"/>
        <v>2458217.406736</v>
      </c>
      <c r="Y272" s="17">
        <v>-10.621117516861201</v>
      </c>
      <c r="Z272" s="17">
        <v>-9.6937633456987999</v>
      </c>
      <c r="AA272" s="17">
        <v>-11.671184502044399</v>
      </c>
      <c r="AB272" s="17">
        <v>-10.570938003858799</v>
      </c>
      <c r="AC272" s="17">
        <v>-9.7444541012969292</v>
      </c>
      <c r="AD272" s="17">
        <v>-11.223464651853099</v>
      </c>
      <c r="AE272" s="17">
        <v>-9.2412687652344392</v>
      </c>
      <c r="AF272" s="17">
        <v>-9.3858114429125905</v>
      </c>
      <c r="AG272" s="17"/>
      <c r="AH272" s="17"/>
      <c r="AI272" s="18"/>
      <c r="AJ272" s="70">
        <f t="shared" si="182"/>
        <v>2458217.406736</v>
      </c>
      <c r="AK272" s="17">
        <v>-9.9214971844581701</v>
      </c>
      <c r="AL272" s="17">
        <v>-9.5084620425308692</v>
      </c>
      <c r="AM272" s="17">
        <v>-11.2315485242869</v>
      </c>
      <c r="AN272" s="17">
        <v>-10.172311584938701</v>
      </c>
      <c r="AO272" s="17">
        <v>-9.5608256600196402</v>
      </c>
      <c r="AP272" s="17">
        <v>-11.032416878571199</v>
      </c>
      <c r="AQ272" s="17">
        <v>-9.2799201754851506</v>
      </c>
      <c r="AR272" s="17">
        <v>-8.9990565569376209</v>
      </c>
      <c r="AS272" s="17"/>
      <c r="AT272" s="17"/>
      <c r="AU272" s="18"/>
      <c r="AV272" s="72"/>
      <c r="AW272" s="72"/>
      <c r="AX272" s="100">
        <f t="shared" si="165"/>
        <v>22957.399684937871</v>
      </c>
      <c r="AY272" s="100">
        <f t="shared" si="166"/>
        <v>12416.386411208641</v>
      </c>
      <c r="AZ272" s="100">
        <f t="shared" si="167"/>
        <v>66224.026386417827</v>
      </c>
      <c r="BA272" s="100">
        <f t="shared" si="168"/>
        <v>24556.547372706016</v>
      </c>
      <c r="BB272" s="100">
        <f t="shared" si="169"/>
        <v>14090.984167172481</v>
      </c>
      <c r="BC272" s="100">
        <f t="shared" si="170"/>
        <v>52707.960393835965</v>
      </c>
      <c r="BD272" s="100">
        <f t="shared" si="171"/>
        <v>9678.9788252930684</v>
      </c>
      <c r="BE272" s="100">
        <f t="shared" si="172"/>
        <v>8270.8235272712154</v>
      </c>
      <c r="BF272" s="100" t="str">
        <f t="shared" si="173"/>
        <v/>
      </c>
      <c r="BG272" s="100" t="str">
        <f t="shared" si="174"/>
        <v/>
      </c>
      <c r="BH272" s="100" t="str">
        <f t="shared" si="175"/>
        <v/>
      </c>
      <c r="BI272" s="72"/>
      <c r="BJ272" s="72"/>
      <c r="BK272" s="72">
        <f t="shared" si="183"/>
        <v>-10.902306738230713</v>
      </c>
      <c r="BL272" s="72">
        <f t="shared" si="184"/>
        <v>-10.234988049581579</v>
      </c>
      <c r="BM272" s="72">
        <f t="shared" si="185"/>
        <v>-12.052538955244446</v>
      </c>
      <c r="BN272" s="72">
        <f t="shared" si="186"/>
        <v>-10.975418263421602</v>
      </c>
      <c r="BO272" s="72">
        <f t="shared" si="187"/>
        <v>-10.37235331730953</v>
      </c>
      <c r="BP272" s="72">
        <f t="shared" si="188"/>
        <v>-11.804690527312175</v>
      </c>
      <c r="BQ272" s="72">
        <f t="shared" si="189"/>
        <v>-9.9645738493829263</v>
      </c>
      <c r="BR272" s="72">
        <f t="shared" si="190"/>
        <v>-9.7938718861979304</v>
      </c>
      <c r="BS272" s="72" t="str">
        <f t="shared" si="191"/>
        <v/>
      </c>
      <c r="BT272" s="72" t="str">
        <f t="shared" si="192"/>
        <v/>
      </c>
      <c r="BU272" s="72" t="str">
        <f t="shared" si="193"/>
        <v/>
      </c>
      <c r="BV272" s="72"/>
      <c r="BW272" s="72"/>
      <c r="BX272" s="97">
        <f t="shared" si="194"/>
        <v>11.38526772824739</v>
      </c>
      <c r="BY272" s="97">
        <f t="shared" si="195"/>
        <v>3.1720815203236045E-2</v>
      </c>
      <c r="BZ272" s="97">
        <f t="shared" si="196"/>
        <v>11.340232217013732</v>
      </c>
      <c r="CA272" s="97">
        <f t="shared" si="197"/>
        <v>11.385111525190888</v>
      </c>
      <c r="CB272" s="97">
        <f t="shared" si="198"/>
        <v>11.375046579078816</v>
      </c>
      <c r="CC272" s="97">
        <f t="shared" si="199"/>
        <v>11.370383789081462</v>
      </c>
      <c r="CD272" s="97">
        <f t="shared" si="200"/>
        <v>11.410267111152214</v>
      </c>
      <c r="CE272" s="97">
        <f t="shared" si="201"/>
        <v>11.430565147967217</v>
      </c>
      <c r="CF272" s="97" t="str">
        <f t="shared" si="202"/>
        <v/>
      </c>
      <c r="CG272" s="97" t="str">
        <f t="shared" si="203"/>
        <v/>
      </c>
      <c r="CH272" s="97" t="str">
        <f t="shared" si="204"/>
        <v/>
      </c>
      <c r="CI272" s="72"/>
      <c r="CJ272" s="72"/>
      <c r="CK272" s="97">
        <f t="shared" si="205"/>
        <v>12.052586416896522</v>
      </c>
      <c r="CL272" s="97">
        <f t="shared" si="206"/>
        <v>3.1720815203236045E-2</v>
      </c>
      <c r="CM272" s="72">
        <f t="shared" si="207"/>
        <v>12.007550905662866</v>
      </c>
      <c r="CN272" s="72">
        <f t="shared" si="208"/>
        <v>12.052430213840022</v>
      </c>
      <c r="CO272" s="72">
        <f t="shared" si="209"/>
        <v>12.04236526772795</v>
      </c>
      <c r="CP272" s="72">
        <f t="shared" si="210"/>
        <v>12.037702477730596</v>
      </c>
      <c r="CQ272" s="72">
        <f t="shared" si="211"/>
        <v>12.077585799801348</v>
      </c>
      <c r="CR272" s="72">
        <f t="shared" si="212"/>
        <v>12.097883836616351</v>
      </c>
      <c r="CS272" s="72" t="str">
        <f t="shared" si="213"/>
        <v/>
      </c>
      <c r="CT272" s="72" t="str">
        <f t="shared" si="214"/>
        <v/>
      </c>
      <c r="CU272" s="72" t="str">
        <f t="shared" si="215"/>
        <v/>
      </c>
    </row>
    <row r="273" spans="1:99" x14ac:dyDescent="0.2">
      <c r="A273" s="74">
        <v>238</v>
      </c>
      <c r="B273" s="79">
        <f>IF(AND($B$3&lt;&gt;"",$C$3&lt;&gt;"",$B$4&lt;&gt;"",$C$4&lt;&gt;"",L273&lt;&gt;""),AirMass($B$3,$C$3,$B$4,$C$4,L273),"")</f>
        <v>1.2046382465661924</v>
      </c>
      <c r="C273" s="81">
        <f t="shared" si="176"/>
        <v>2458217.407234</v>
      </c>
      <c r="D273" s="93">
        <f t="shared" si="177"/>
        <v>11.365385373563695</v>
      </c>
      <c r="E273" s="97">
        <f t="shared" si="178"/>
        <v>1.9046971772913222E-2</v>
      </c>
      <c r="F273" s="97"/>
      <c r="G273" s="98">
        <f t="shared" si="179"/>
        <v>12.010727261562272</v>
      </c>
      <c r="H273" s="97">
        <f t="shared" si="180"/>
        <v>1.9046971772913222E-2</v>
      </c>
      <c r="I273" s="72"/>
      <c r="J273" s="99">
        <f t="shared" si="181"/>
        <v>6</v>
      </c>
      <c r="K273" s="72"/>
      <c r="L273" s="16">
        <v>2458217.407234</v>
      </c>
      <c r="M273" s="17">
        <v>-10.915497458622101</v>
      </c>
      <c r="N273" s="17">
        <v>-10.1910948538928</v>
      </c>
      <c r="O273" s="17">
        <v>-12.0451598715328</v>
      </c>
      <c r="P273" s="17">
        <v>-10.9540343206641</v>
      </c>
      <c r="Q273" s="17">
        <v>-10.311624386017799</v>
      </c>
      <c r="R273" s="17">
        <v>-11.724398375606601</v>
      </c>
      <c r="S273" s="17">
        <v>-9.8840455589279994</v>
      </c>
      <c r="T273" s="17">
        <v>-9.70717393332718</v>
      </c>
      <c r="U273" s="17"/>
      <c r="V273" s="17"/>
      <c r="W273" s="17"/>
      <c r="X273" s="70">
        <f t="shared" si="164"/>
        <v>2458217.407234</v>
      </c>
      <c r="Y273" s="17">
        <v>-10.621291307207599</v>
      </c>
      <c r="Z273" s="17">
        <v>-9.6897502219663103</v>
      </c>
      <c r="AA273" s="17">
        <v>-11.6688047222575</v>
      </c>
      <c r="AB273" s="17">
        <v>-10.6113084500717</v>
      </c>
      <c r="AC273" s="17">
        <v>-9.7831175954809808</v>
      </c>
      <c r="AD273" s="17">
        <v>-11.2182012170503</v>
      </c>
      <c r="AE273" s="17">
        <v>-9.3004120456227</v>
      </c>
      <c r="AF273" s="17">
        <v>-9.3822875596820392</v>
      </c>
      <c r="AG273" s="17"/>
      <c r="AH273" s="17"/>
      <c r="AI273" s="18"/>
      <c r="AJ273" s="70">
        <f t="shared" si="182"/>
        <v>2458217.407234</v>
      </c>
      <c r="AK273" s="17">
        <v>-9.9610373616632693</v>
      </c>
      <c r="AL273" s="17">
        <v>-9.5666611232556509</v>
      </c>
      <c r="AM273" s="17">
        <v>-11.1754433790076</v>
      </c>
      <c r="AN273" s="17">
        <v>-10.120420340732601</v>
      </c>
      <c r="AO273" s="17">
        <v>-9.6673095816440107</v>
      </c>
      <c r="AP273" s="17">
        <v>-11.015564134962901</v>
      </c>
      <c r="AQ273" s="17">
        <v>-9.1554836157701693</v>
      </c>
      <c r="AR273" s="17">
        <v>-8.9421371694482108</v>
      </c>
      <c r="AS273" s="17"/>
      <c r="AT273" s="17"/>
      <c r="AU273" s="18"/>
      <c r="AV273" s="72"/>
      <c r="AW273" s="72"/>
      <c r="AX273" s="100">
        <f t="shared" si="165"/>
        <v>22832.29313624245</v>
      </c>
      <c r="AY273" s="100">
        <f t="shared" si="166"/>
        <v>12601.225296827466</v>
      </c>
      <c r="AZ273" s="100">
        <f t="shared" si="167"/>
        <v>66074.458885756147</v>
      </c>
      <c r="BA273" s="100">
        <f t="shared" si="168"/>
        <v>24198.761752958722</v>
      </c>
      <c r="BB273" s="100">
        <f t="shared" si="169"/>
        <v>14077.975106466098</v>
      </c>
      <c r="BC273" s="100">
        <f t="shared" si="170"/>
        <v>51088.684343211062</v>
      </c>
      <c r="BD273" s="100">
        <f t="shared" si="171"/>
        <v>9429.6549714585963</v>
      </c>
      <c r="BE273" s="100">
        <f t="shared" si="172"/>
        <v>7730.9811275384254</v>
      </c>
      <c r="BF273" s="100" t="str">
        <f t="shared" si="173"/>
        <v/>
      </c>
      <c r="BG273" s="100" t="str">
        <f t="shared" si="174"/>
        <v/>
      </c>
      <c r="BH273" s="100" t="str">
        <f t="shared" si="175"/>
        <v/>
      </c>
      <c r="BI273" s="72"/>
      <c r="BJ273" s="72"/>
      <c r="BK273" s="72">
        <f t="shared" si="183"/>
        <v>-10.896373828923112</v>
      </c>
      <c r="BL273" s="72">
        <f t="shared" si="184"/>
        <v>-10.251031940924538</v>
      </c>
      <c r="BM273" s="72">
        <f t="shared" si="185"/>
        <v>-12.050084037950821</v>
      </c>
      <c r="BN273" s="72">
        <f t="shared" si="186"/>
        <v>-10.959482859412269</v>
      </c>
      <c r="BO273" s="72">
        <f t="shared" si="187"/>
        <v>-10.371350482304818</v>
      </c>
      <c r="BP273" s="72">
        <f t="shared" si="188"/>
        <v>-11.770811796740857</v>
      </c>
      <c r="BQ273" s="72">
        <f t="shared" si="189"/>
        <v>-9.9362395057741342</v>
      </c>
      <c r="BR273" s="72">
        <f t="shared" si="190"/>
        <v>-9.720586532737947</v>
      </c>
      <c r="BS273" s="72" t="str">
        <f t="shared" si="191"/>
        <v/>
      </c>
      <c r="BT273" s="72" t="str">
        <f t="shared" si="192"/>
        <v/>
      </c>
      <c r="BU273" s="72" t="str">
        <f t="shared" si="193"/>
        <v/>
      </c>
      <c r="BV273" s="72"/>
      <c r="BW273" s="72"/>
      <c r="BX273" s="97">
        <f t="shared" si="194"/>
        <v>11.365385373563695</v>
      </c>
      <c r="BY273" s="97">
        <f t="shared" si="195"/>
        <v>1.9046971772913222E-2</v>
      </c>
      <c r="BZ273" s="97">
        <f t="shared" si="196"/>
        <v>11.343710209027709</v>
      </c>
      <c r="CA273" s="97">
        <f t="shared" si="197"/>
        <v>11.375109030489156</v>
      </c>
      <c r="CB273" s="97">
        <f t="shared" si="198"/>
        <v>11.379976653381705</v>
      </c>
      <c r="CC273" s="97">
        <f t="shared" si="199"/>
        <v>11.342437967817744</v>
      </c>
      <c r="CD273" s="97">
        <f t="shared" si="200"/>
        <v>11.387865676851023</v>
      </c>
      <c r="CE273" s="97">
        <f t="shared" si="201"/>
        <v>11.363212703814835</v>
      </c>
      <c r="CF273" s="97" t="str">
        <f t="shared" si="202"/>
        <v/>
      </c>
      <c r="CG273" s="97" t="str">
        <f t="shared" si="203"/>
        <v/>
      </c>
      <c r="CH273" s="97" t="str">
        <f t="shared" si="204"/>
        <v/>
      </c>
      <c r="CI273" s="72"/>
      <c r="CJ273" s="72"/>
      <c r="CK273" s="97">
        <f t="shared" si="205"/>
        <v>12.010727261562272</v>
      </c>
      <c r="CL273" s="97">
        <f t="shared" si="206"/>
        <v>1.9046971772913222E-2</v>
      </c>
      <c r="CM273" s="72">
        <f t="shared" si="207"/>
        <v>11.989052097026283</v>
      </c>
      <c r="CN273" s="72">
        <f t="shared" si="208"/>
        <v>12.020450918487731</v>
      </c>
      <c r="CO273" s="72">
        <f t="shared" si="209"/>
        <v>12.02531854138028</v>
      </c>
      <c r="CP273" s="72">
        <f t="shared" si="210"/>
        <v>11.987779855816319</v>
      </c>
      <c r="CQ273" s="72">
        <f t="shared" si="211"/>
        <v>12.033207564849597</v>
      </c>
      <c r="CR273" s="72">
        <f t="shared" si="212"/>
        <v>12.008554591813409</v>
      </c>
      <c r="CS273" s="72" t="str">
        <f t="shared" si="213"/>
        <v/>
      </c>
      <c r="CT273" s="72" t="str">
        <f t="shared" si="214"/>
        <v/>
      </c>
      <c r="CU273" s="72" t="str">
        <f t="shared" si="215"/>
        <v/>
      </c>
    </row>
    <row r="274" spans="1:99" x14ac:dyDescent="0.2">
      <c r="A274" s="74">
        <v>239</v>
      </c>
      <c r="B274" s="79">
        <f>IF(AND($B$3&lt;&gt;"",$C$3&lt;&gt;"",$B$4&lt;&gt;"",$C$4&lt;&gt;"",L274&lt;&gt;""),AirMass($B$3,$C$3,$B$4,$C$4,L274),"")</f>
        <v>1.2062364066735736</v>
      </c>
      <c r="C274" s="81">
        <f t="shared" si="176"/>
        <v>2458217.4077309999</v>
      </c>
      <c r="D274" s="93">
        <f t="shared" si="177"/>
        <v>11.415112877156615</v>
      </c>
      <c r="E274" s="97">
        <f t="shared" si="178"/>
        <v>2.9484668863944585E-2</v>
      </c>
      <c r="F274" s="97"/>
      <c r="G274" s="98">
        <f t="shared" si="179"/>
        <v>11.983416588283772</v>
      </c>
      <c r="H274" s="97">
        <f t="shared" si="180"/>
        <v>2.9484668863944588E-2</v>
      </c>
      <c r="I274" s="72"/>
      <c r="J274" s="99">
        <f t="shared" si="181"/>
        <v>6</v>
      </c>
      <c r="K274" s="72"/>
      <c r="L274" s="16">
        <v>2458217.4077309999</v>
      </c>
      <c r="M274" s="17">
        <v>-10.8613475259527</v>
      </c>
      <c r="N274" s="17">
        <v>-10.1909975002499</v>
      </c>
      <c r="O274" s="17">
        <v>-12.045067643651899</v>
      </c>
      <c r="P274" s="17">
        <v>-10.9300162499453</v>
      </c>
      <c r="Q274" s="17">
        <v>-10.3074281659606</v>
      </c>
      <c r="R274" s="17">
        <v>-11.734832410663</v>
      </c>
      <c r="S274" s="17">
        <v>-9.8794140595196502</v>
      </c>
      <c r="T274" s="17">
        <v>-9.6817430185852604</v>
      </c>
      <c r="U274" s="17"/>
      <c r="V274" s="17"/>
      <c r="W274" s="17"/>
      <c r="X274" s="70">
        <f t="shared" si="164"/>
        <v>2458217.4077309999</v>
      </c>
      <c r="Y274" s="17">
        <v>-10.636577232592201</v>
      </c>
      <c r="Z274" s="17">
        <v>-9.5479790801024205</v>
      </c>
      <c r="AA274" s="17">
        <v>-11.6109186604016</v>
      </c>
      <c r="AB274" s="17">
        <v>-10.537462844202301</v>
      </c>
      <c r="AC274" s="17">
        <v>-9.7941926686524301</v>
      </c>
      <c r="AD274" s="17">
        <v>-11.234581038879099</v>
      </c>
      <c r="AE274" s="17">
        <v>-9.4014630440130293</v>
      </c>
      <c r="AF274" s="17">
        <v>-9.4940474333837894</v>
      </c>
      <c r="AG274" s="17"/>
      <c r="AH274" s="17"/>
      <c r="AI274" s="18"/>
      <c r="AJ274" s="70">
        <f t="shared" si="182"/>
        <v>2458217.4077309999</v>
      </c>
      <c r="AK274" s="17">
        <v>-9.9366785609111101</v>
      </c>
      <c r="AL274" s="17">
        <v>-9.5684871433768901</v>
      </c>
      <c r="AM274" s="17">
        <v>-11.213726725097899</v>
      </c>
      <c r="AN274" s="17">
        <v>-10.1499582023398</v>
      </c>
      <c r="AO274" s="17">
        <v>-9.7313269376101701</v>
      </c>
      <c r="AP274" s="17">
        <v>-11.0076618219385</v>
      </c>
      <c r="AQ274" s="17">
        <v>-9.1215656429353906</v>
      </c>
      <c r="AR274" s="17">
        <v>-8.8070001789309007</v>
      </c>
      <c r="AS274" s="17"/>
      <c r="AT274" s="17"/>
      <c r="AU274" s="18"/>
      <c r="AV274" s="72"/>
      <c r="AW274" s="72"/>
      <c r="AX274" s="100">
        <f t="shared" si="165"/>
        <v>21582.268810089372</v>
      </c>
      <c r="AY274" s="100">
        <f t="shared" si="166"/>
        <v>12787.204566937851</v>
      </c>
      <c r="AZ274" s="100">
        <f t="shared" si="167"/>
        <v>66893.75875598428</v>
      </c>
      <c r="BA274" s="100">
        <f t="shared" si="168"/>
        <v>24002.059898892501</v>
      </c>
      <c r="BB274" s="100">
        <f t="shared" si="169"/>
        <v>14154.763021768302</v>
      </c>
      <c r="BC274" s="100">
        <f t="shared" si="170"/>
        <v>51408.402312509083</v>
      </c>
      <c r="BD274" s="100">
        <f t="shared" si="171"/>
        <v>9243.5009099083818</v>
      </c>
      <c r="BE274" s="100">
        <f t="shared" si="172"/>
        <v>7288.6345749686616</v>
      </c>
      <c r="BF274" s="100" t="str">
        <f t="shared" si="173"/>
        <v/>
      </c>
      <c r="BG274" s="100" t="str">
        <f t="shared" si="174"/>
        <v/>
      </c>
      <c r="BH274" s="100" t="str">
        <f t="shared" si="175"/>
        <v/>
      </c>
      <c r="BI274" s="72"/>
      <c r="BJ274" s="72"/>
      <c r="BK274" s="72">
        <f t="shared" si="183"/>
        <v>-10.8352427435815</v>
      </c>
      <c r="BL274" s="72">
        <f t="shared" si="184"/>
        <v>-10.26693903245434</v>
      </c>
      <c r="BM274" s="72">
        <f t="shared" si="185"/>
        <v>-12.063463999042874</v>
      </c>
      <c r="BN274" s="72">
        <f t="shared" si="186"/>
        <v>-10.950621288063703</v>
      </c>
      <c r="BO274" s="72">
        <f t="shared" si="187"/>
        <v>-10.377256507071618</v>
      </c>
      <c r="BP274" s="72">
        <f t="shared" si="188"/>
        <v>-11.77758526731964</v>
      </c>
      <c r="BQ274" s="72">
        <f t="shared" si="189"/>
        <v>-9.9145912207703102</v>
      </c>
      <c r="BR274" s="72">
        <f t="shared" si="190"/>
        <v>-9.6566154421605219</v>
      </c>
      <c r="BS274" s="72" t="str">
        <f t="shared" si="191"/>
        <v/>
      </c>
      <c r="BT274" s="72" t="str">
        <f t="shared" si="192"/>
        <v/>
      </c>
      <c r="BU274" s="72" t="str">
        <f t="shared" si="193"/>
        <v/>
      </c>
      <c r="BV274" s="72"/>
      <c r="BW274" s="72"/>
      <c r="BX274" s="97">
        <f t="shared" si="194"/>
        <v>11.415112877156615</v>
      </c>
      <c r="BY274" s="97">
        <f t="shared" si="195"/>
        <v>2.9484668863944585E-2</v>
      </c>
      <c r="BZ274" s="97">
        <f t="shared" si="196"/>
        <v>11.418221255461374</v>
      </c>
      <c r="CA274" s="97">
        <f t="shared" si="197"/>
        <v>11.427378544482202</v>
      </c>
      <c r="CB274" s="97">
        <f t="shared" si="198"/>
        <v>11.447013763490117</v>
      </c>
      <c r="CC274" s="97">
        <f t="shared" si="199"/>
        <v>11.410342523738141</v>
      </c>
      <c r="CD274" s="97">
        <f t="shared" si="200"/>
        <v>11.427348477188811</v>
      </c>
      <c r="CE274" s="97">
        <f t="shared" si="201"/>
        <v>11.360372698579022</v>
      </c>
      <c r="CF274" s="97" t="str">
        <f t="shared" si="202"/>
        <v/>
      </c>
      <c r="CG274" s="97" t="str">
        <f t="shared" si="203"/>
        <v/>
      </c>
      <c r="CH274" s="97" t="str">
        <f t="shared" si="204"/>
        <v/>
      </c>
      <c r="CI274" s="72"/>
      <c r="CJ274" s="72"/>
      <c r="CK274" s="97">
        <f t="shared" si="205"/>
        <v>11.983416588283772</v>
      </c>
      <c r="CL274" s="97">
        <f t="shared" si="206"/>
        <v>2.9484668863944588E-2</v>
      </c>
      <c r="CM274" s="72">
        <f t="shared" si="207"/>
        <v>11.986524966588533</v>
      </c>
      <c r="CN274" s="72">
        <f t="shared" si="208"/>
        <v>11.995682255609362</v>
      </c>
      <c r="CO274" s="72">
        <f t="shared" si="209"/>
        <v>12.015317474617277</v>
      </c>
      <c r="CP274" s="72">
        <f t="shared" si="210"/>
        <v>11.9786462348653</v>
      </c>
      <c r="CQ274" s="72">
        <f t="shared" si="211"/>
        <v>11.995652188315971</v>
      </c>
      <c r="CR274" s="72">
        <f t="shared" si="212"/>
        <v>11.928676409706181</v>
      </c>
      <c r="CS274" s="72" t="str">
        <f t="shared" si="213"/>
        <v/>
      </c>
      <c r="CT274" s="72" t="str">
        <f t="shared" si="214"/>
        <v/>
      </c>
      <c r="CU274" s="72" t="str">
        <f t="shared" si="215"/>
        <v/>
      </c>
    </row>
    <row r="275" spans="1:99" x14ac:dyDescent="0.2">
      <c r="A275" s="74">
        <v>240</v>
      </c>
      <c r="B275" s="79">
        <f>IF(AND($B$3&lt;&gt;"",$C$3&lt;&gt;"",$B$4&lt;&gt;"",$C$4&lt;&gt;"",L275&lt;&gt;""),AirMass($B$3,$C$3,$B$4,$C$4,L275),"")</f>
        <v>1.2078429898895258</v>
      </c>
      <c r="C275" s="81">
        <f t="shared" si="176"/>
        <v>2458217.4082289999</v>
      </c>
      <c r="D275" s="93">
        <f t="shared" si="177"/>
        <v>11.448911615073015</v>
      </c>
      <c r="E275" s="97">
        <f t="shared" si="178"/>
        <v>6.3469484497033948E-2</v>
      </c>
      <c r="F275" s="97"/>
      <c r="G275" s="98">
        <f t="shared" si="179"/>
        <v>12.007914635971419</v>
      </c>
      <c r="H275" s="97">
        <f t="shared" si="180"/>
        <v>6.3469484497033948E-2</v>
      </c>
      <c r="I275" s="72"/>
      <c r="J275" s="99">
        <f t="shared" si="181"/>
        <v>6</v>
      </c>
      <c r="K275" s="72"/>
      <c r="L275" s="16">
        <v>2458217.4082289999</v>
      </c>
      <c r="M275" s="17">
        <v>-10.872085124968301</v>
      </c>
      <c r="N275" s="17">
        <v>-10.1954262567859</v>
      </c>
      <c r="O275" s="17">
        <v>-12.022013429990601</v>
      </c>
      <c r="P275" s="17">
        <v>-10.9586065512638</v>
      </c>
      <c r="Q275" s="17">
        <v>-10.319916884860399</v>
      </c>
      <c r="R275" s="17">
        <v>-11.7428343168153</v>
      </c>
      <c r="S275" s="17">
        <v>-9.8704596248340408</v>
      </c>
      <c r="T275" s="17">
        <v>-9.8361588050206503</v>
      </c>
      <c r="U275" s="17"/>
      <c r="V275" s="17"/>
      <c r="W275" s="17"/>
      <c r="X275" s="70">
        <f t="shared" si="164"/>
        <v>2458217.4082289999</v>
      </c>
      <c r="Y275" s="17">
        <v>-10.693135119767501</v>
      </c>
      <c r="Z275" s="17">
        <v>-9.6075879191618796</v>
      </c>
      <c r="AA275" s="17">
        <v>-11.641355239544399</v>
      </c>
      <c r="AB275" s="17">
        <v>-10.5140278144913</v>
      </c>
      <c r="AC275" s="17">
        <v>-9.7466465909513094</v>
      </c>
      <c r="AD275" s="17">
        <v>-11.202005824354099</v>
      </c>
      <c r="AE275" s="17">
        <v>-9.27365866401761</v>
      </c>
      <c r="AF275" s="17">
        <v>-9.2694515718524801</v>
      </c>
      <c r="AG275" s="17"/>
      <c r="AH275" s="17"/>
      <c r="AI275" s="18"/>
      <c r="AJ275" s="70">
        <f t="shared" si="182"/>
        <v>2458217.4082289999</v>
      </c>
      <c r="AK275" s="17">
        <v>-9.9882040109654309</v>
      </c>
      <c r="AL275" s="17">
        <v>-9.6824437145486897</v>
      </c>
      <c r="AM275" s="17">
        <v>-11.2288999358771</v>
      </c>
      <c r="AN275" s="17">
        <v>-10.1669745271835</v>
      </c>
      <c r="AO275" s="17">
        <v>-9.7185877654805992</v>
      </c>
      <c r="AP275" s="17">
        <v>-11.0436198317728</v>
      </c>
      <c r="AQ275" s="17">
        <v>-9.0700557796034609</v>
      </c>
      <c r="AR275" s="17">
        <v>-9.0175202706953392</v>
      </c>
      <c r="AS275" s="17"/>
      <c r="AT275" s="17"/>
      <c r="AU275" s="18"/>
      <c r="AV275" s="72"/>
      <c r="AW275" s="72"/>
      <c r="AX275" s="100">
        <f t="shared" si="165"/>
        <v>21759.008129261772</v>
      </c>
      <c r="AY275" s="100">
        <f t="shared" si="166"/>
        <v>13002.830044631741</v>
      </c>
      <c r="AZ275" s="100">
        <f t="shared" si="167"/>
        <v>65401.555403605496</v>
      </c>
      <c r="BA275" s="100">
        <f t="shared" si="168"/>
        <v>24759.083625633444</v>
      </c>
      <c r="BB275" s="100">
        <f t="shared" si="169"/>
        <v>14349.465487283738</v>
      </c>
      <c r="BC275" s="100">
        <f t="shared" si="170"/>
        <v>52233.855447686547</v>
      </c>
      <c r="BD275" s="100">
        <f t="shared" si="171"/>
        <v>9230.6881671375613</v>
      </c>
      <c r="BE275" s="100">
        <f t="shared" si="172"/>
        <v>8893.6065479372101</v>
      </c>
      <c r="BF275" s="100" t="str">
        <f t="shared" si="173"/>
        <v/>
      </c>
      <c r="BG275" s="100" t="str">
        <f t="shared" si="174"/>
        <v/>
      </c>
      <c r="BH275" s="100" t="str">
        <f t="shared" si="175"/>
        <v/>
      </c>
      <c r="BI275" s="72"/>
      <c r="BJ275" s="72"/>
      <c r="BK275" s="72">
        <f t="shared" si="183"/>
        <v>-10.84409773608945</v>
      </c>
      <c r="BL275" s="72">
        <f t="shared" si="184"/>
        <v>-10.285094715191047</v>
      </c>
      <c r="BM275" s="72">
        <f t="shared" si="185"/>
        <v>-12.038970192491494</v>
      </c>
      <c r="BN275" s="72">
        <f t="shared" si="186"/>
        <v>-10.98433641673293</v>
      </c>
      <c r="BO275" s="72">
        <f t="shared" si="187"/>
        <v>-10.392089310123351</v>
      </c>
      <c r="BP275" s="72">
        <f t="shared" si="188"/>
        <v>-11.794880207128347</v>
      </c>
      <c r="BQ275" s="72">
        <f t="shared" si="189"/>
        <v>-9.9130851994904585</v>
      </c>
      <c r="BR275" s="72">
        <f t="shared" si="190"/>
        <v>-9.8726947810082208</v>
      </c>
      <c r="BS275" s="72" t="str">
        <f t="shared" si="191"/>
        <v/>
      </c>
      <c r="BT275" s="72" t="str">
        <f t="shared" si="192"/>
        <v/>
      </c>
      <c r="BU275" s="72" t="str">
        <f t="shared" si="193"/>
        <v/>
      </c>
      <c r="BV275" s="72"/>
      <c r="BW275" s="72"/>
      <c r="BX275" s="97">
        <f t="shared" si="194"/>
        <v>11.448911615073015</v>
      </c>
      <c r="BY275" s="97">
        <f t="shared" si="195"/>
        <v>6.3469484497033948E-2</v>
      </c>
      <c r="BZ275" s="97">
        <f t="shared" si="196"/>
        <v>11.384872456402043</v>
      </c>
      <c r="CA275" s="97">
        <f t="shared" si="197"/>
        <v>11.452238680643479</v>
      </c>
      <c r="CB275" s="97">
        <f t="shared" si="198"/>
        <v>11.4529915740339</v>
      </c>
      <c r="CC275" s="97">
        <f t="shared" si="199"/>
        <v>11.418782471038897</v>
      </c>
      <c r="CD275" s="97">
        <f t="shared" si="200"/>
        <v>11.416987463401009</v>
      </c>
      <c r="CE275" s="97">
        <f t="shared" si="201"/>
        <v>11.56759704491877</v>
      </c>
      <c r="CF275" s="97" t="str">
        <f t="shared" si="202"/>
        <v/>
      </c>
      <c r="CG275" s="97" t="str">
        <f t="shared" si="203"/>
        <v/>
      </c>
      <c r="CH275" s="97" t="str">
        <f t="shared" si="204"/>
        <v/>
      </c>
      <c r="CI275" s="72"/>
      <c r="CJ275" s="72"/>
      <c r="CK275" s="97">
        <f t="shared" si="205"/>
        <v>12.007914635971419</v>
      </c>
      <c r="CL275" s="97">
        <f t="shared" si="206"/>
        <v>6.3469484497033948E-2</v>
      </c>
      <c r="CM275" s="72">
        <f t="shared" si="207"/>
        <v>11.943875477300447</v>
      </c>
      <c r="CN275" s="72">
        <f t="shared" si="208"/>
        <v>12.011241701541882</v>
      </c>
      <c r="CO275" s="72">
        <f t="shared" si="209"/>
        <v>12.011994594932304</v>
      </c>
      <c r="CP275" s="72">
        <f t="shared" si="210"/>
        <v>11.977785491937301</v>
      </c>
      <c r="CQ275" s="72">
        <f t="shared" si="211"/>
        <v>11.975990484299412</v>
      </c>
      <c r="CR275" s="72">
        <f t="shared" si="212"/>
        <v>12.126600065817174</v>
      </c>
      <c r="CS275" s="72" t="str">
        <f t="shared" si="213"/>
        <v/>
      </c>
      <c r="CT275" s="72" t="str">
        <f t="shared" si="214"/>
        <v/>
      </c>
      <c r="CU275" s="72" t="str">
        <f t="shared" si="215"/>
        <v/>
      </c>
    </row>
    <row r="276" spans="1:99" x14ac:dyDescent="0.2">
      <c r="A276" s="74">
        <v>241</v>
      </c>
      <c r="B276" s="79">
        <f>IF(AND($B$3&lt;&gt;"",$C$3&lt;&gt;"",$B$4&lt;&gt;"",$C$4&lt;&gt;"",L276&lt;&gt;""),AirMass($B$3,$C$3,$B$4,$C$4,L276),"")</f>
        <v>1.2094580306727054</v>
      </c>
      <c r="C276" s="81">
        <f t="shared" si="176"/>
        <v>2458217.408727</v>
      </c>
      <c r="D276" s="93">
        <f t="shared" si="177"/>
        <v>11.412926873965036</v>
      </c>
      <c r="E276" s="97">
        <f t="shared" si="178"/>
        <v>3.1321454814672078E-2</v>
      </c>
      <c r="F276" s="97"/>
      <c r="G276" s="98">
        <f t="shared" si="179"/>
        <v>11.973559242141407</v>
      </c>
      <c r="H276" s="97">
        <f t="shared" si="180"/>
        <v>3.1321454814672078E-2</v>
      </c>
      <c r="I276" s="72"/>
      <c r="J276" s="99">
        <f t="shared" si="181"/>
        <v>6</v>
      </c>
      <c r="K276" s="72"/>
      <c r="L276" s="16">
        <v>2458217.408727</v>
      </c>
      <c r="M276" s="17">
        <v>-10.895330521811699</v>
      </c>
      <c r="N276" s="17">
        <v>-10.2382326092439</v>
      </c>
      <c r="O276" s="17">
        <v>-12.052732357041901</v>
      </c>
      <c r="P276" s="17">
        <v>-10.942712198572501</v>
      </c>
      <c r="Q276" s="17">
        <v>-10.352308403777799</v>
      </c>
      <c r="R276" s="17">
        <v>-11.731485133970899</v>
      </c>
      <c r="S276" s="17">
        <v>-9.8644812767853303</v>
      </c>
      <c r="T276" s="17">
        <v>-9.7749385805142097</v>
      </c>
      <c r="U276" s="17"/>
      <c r="V276" s="17"/>
      <c r="W276" s="17"/>
      <c r="X276" s="70">
        <f t="shared" si="164"/>
        <v>2458217.408727</v>
      </c>
      <c r="Y276" s="17">
        <v>-10.723068278513701</v>
      </c>
      <c r="Z276" s="17">
        <v>-9.7140038728669396</v>
      </c>
      <c r="AA276" s="17">
        <v>-11.651830245111</v>
      </c>
      <c r="AB276" s="17">
        <v>-10.573800319517501</v>
      </c>
      <c r="AC276" s="17">
        <v>-9.7979049860311704</v>
      </c>
      <c r="AD276" s="17">
        <v>-11.228424399601799</v>
      </c>
      <c r="AE276" s="17">
        <v>-9.2850567582131003</v>
      </c>
      <c r="AF276" s="17">
        <v>-9.4348905110434398</v>
      </c>
      <c r="AG276" s="17"/>
      <c r="AH276" s="17"/>
      <c r="AI276" s="18"/>
      <c r="AJ276" s="70">
        <f t="shared" si="182"/>
        <v>2458217.408727</v>
      </c>
      <c r="AK276" s="17">
        <v>-9.97992066877414</v>
      </c>
      <c r="AL276" s="17">
        <v>-9.6143414751771008</v>
      </c>
      <c r="AM276" s="17">
        <v>-11.223721201585599</v>
      </c>
      <c r="AN276" s="17">
        <v>-10.0661109747839</v>
      </c>
      <c r="AO276" s="17">
        <v>-9.6626097977891998</v>
      </c>
      <c r="AP276" s="17">
        <v>-11.0248827170381</v>
      </c>
      <c r="AQ276" s="17">
        <v>-9.0931612961495905</v>
      </c>
      <c r="AR276" s="17">
        <v>-8.92479921147177</v>
      </c>
      <c r="AS276" s="17"/>
      <c r="AT276" s="17"/>
      <c r="AU276" s="18"/>
      <c r="AV276" s="72"/>
      <c r="AW276" s="72"/>
      <c r="AX276" s="100">
        <f t="shared" si="165"/>
        <v>22112.29097813418</v>
      </c>
      <c r="AY276" s="100">
        <f t="shared" si="166"/>
        <v>13194.131050569738</v>
      </c>
      <c r="AZ276" s="100">
        <f t="shared" si="167"/>
        <v>67113.829491708893</v>
      </c>
      <c r="BA276" s="100">
        <f t="shared" si="168"/>
        <v>23891.141569967491</v>
      </c>
      <c r="BB276" s="100">
        <f t="shared" si="169"/>
        <v>14554.038119162054</v>
      </c>
      <c r="BC276" s="100">
        <f t="shared" si="170"/>
        <v>51422.519090482179</v>
      </c>
      <c r="BD276" s="100">
        <f t="shared" si="171"/>
        <v>9200.7844132821228</v>
      </c>
      <c r="BE276" s="100">
        <f t="shared" si="172"/>
        <v>8147.3487839045647</v>
      </c>
      <c r="BF276" s="100" t="str">
        <f t="shared" si="173"/>
        <v/>
      </c>
      <c r="BG276" s="100" t="str">
        <f t="shared" si="174"/>
        <v/>
      </c>
      <c r="BH276" s="100" t="str">
        <f t="shared" si="175"/>
        <v/>
      </c>
      <c r="BI276" s="72"/>
      <c r="BJ276" s="72"/>
      <c r="BK276" s="72">
        <f t="shared" si="183"/>
        <v>-10.861584351654599</v>
      </c>
      <c r="BL276" s="72">
        <f t="shared" si="184"/>
        <v>-10.300951983478228</v>
      </c>
      <c r="BM276" s="72">
        <f t="shared" si="185"/>
        <v>-12.067030050537529</v>
      </c>
      <c r="BN276" s="72">
        <f t="shared" si="186"/>
        <v>-10.945592254417885</v>
      </c>
      <c r="BO276" s="72">
        <f t="shared" si="187"/>
        <v>-10.407458770169789</v>
      </c>
      <c r="BP276" s="72">
        <f t="shared" si="188"/>
        <v>-11.777883370202066</v>
      </c>
      <c r="BQ276" s="72">
        <f t="shared" si="189"/>
        <v>-9.9095621367980673</v>
      </c>
      <c r="BR276" s="72">
        <f t="shared" si="190"/>
        <v>-9.7775407715924896</v>
      </c>
      <c r="BS276" s="72" t="str">
        <f t="shared" si="191"/>
        <v/>
      </c>
      <c r="BT276" s="72" t="str">
        <f t="shared" si="192"/>
        <v/>
      </c>
      <c r="BU276" s="72" t="str">
        <f t="shared" si="193"/>
        <v/>
      </c>
      <c r="BV276" s="72"/>
      <c r="BW276" s="72"/>
      <c r="BX276" s="97">
        <f t="shared" si="194"/>
        <v>11.412926873965036</v>
      </c>
      <c r="BY276" s="97">
        <f t="shared" si="195"/>
        <v>3.1321454814672078E-2</v>
      </c>
      <c r="BZ276" s="97">
        <f t="shared" si="196"/>
        <v>11.395445698882929</v>
      </c>
      <c r="CA276" s="97">
        <f t="shared" si="197"/>
        <v>11.396007902763285</v>
      </c>
      <c r="CB276" s="97">
        <f t="shared" si="198"/>
        <v>11.450874418515189</v>
      </c>
      <c r="CC276" s="97">
        <f t="shared" si="199"/>
        <v>11.384299018547466</v>
      </c>
      <c r="CD276" s="97">
        <f t="shared" si="200"/>
        <v>11.395977785143469</v>
      </c>
      <c r="CE276" s="97">
        <f t="shared" si="201"/>
        <v>11.45495641993789</v>
      </c>
      <c r="CF276" s="97" t="str">
        <f t="shared" si="202"/>
        <v/>
      </c>
      <c r="CG276" s="97" t="str">
        <f t="shared" si="203"/>
        <v/>
      </c>
      <c r="CH276" s="97" t="str">
        <f t="shared" si="204"/>
        <v/>
      </c>
      <c r="CI276" s="72"/>
      <c r="CJ276" s="72"/>
      <c r="CK276" s="97">
        <f t="shared" si="205"/>
        <v>11.973559242141407</v>
      </c>
      <c r="CL276" s="97">
        <f t="shared" si="206"/>
        <v>3.1321454814672078E-2</v>
      </c>
      <c r="CM276" s="72">
        <f t="shared" si="207"/>
        <v>11.9560780670593</v>
      </c>
      <c r="CN276" s="72">
        <f t="shared" si="208"/>
        <v>11.956640270939657</v>
      </c>
      <c r="CO276" s="72">
        <f t="shared" si="209"/>
        <v>12.011506786691561</v>
      </c>
      <c r="CP276" s="72">
        <f t="shared" si="210"/>
        <v>11.944931386723837</v>
      </c>
      <c r="CQ276" s="72">
        <f t="shared" si="211"/>
        <v>11.95661015331984</v>
      </c>
      <c r="CR276" s="72">
        <f t="shared" si="212"/>
        <v>12.015588788114261</v>
      </c>
      <c r="CS276" s="72" t="str">
        <f t="shared" si="213"/>
        <v/>
      </c>
      <c r="CT276" s="72" t="str">
        <f t="shared" si="214"/>
        <v/>
      </c>
      <c r="CU276" s="72" t="str">
        <f t="shared" si="215"/>
        <v/>
      </c>
    </row>
    <row r="277" spans="1:99" x14ac:dyDescent="0.2">
      <c r="A277" s="74">
        <v>242</v>
      </c>
      <c r="B277" s="79">
        <f>IF(AND($B$3&lt;&gt;"",$C$3&lt;&gt;"",$B$4&lt;&gt;"",$C$4&lt;&gt;"",L277&lt;&gt;""),AirMass($B$3,$C$3,$B$4,$C$4,L277),"")</f>
        <v>1.2110815637147305</v>
      </c>
      <c r="C277" s="81">
        <f t="shared" si="176"/>
        <v>2458217.4092250001</v>
      </c>
      <c r="D277" s="93">
        <f t="shared" si="177"/>
        <v>11.42393027592796</v>
      </c>
      <c r="E277" s="97">
        <f t="shared" si="178"/>
        <v>1.8101546938718589E-2</v>
      </c>
      <c r="F277" s="97"/>
      <c r="G277" s="98">
        <f t="shared" si="179"/>
        <v>12.032009972440235</v>
      </c>
      <c r="H277" s="97">
        <f t="shared" si="180"/>
        <v>1.8101546938718589E-2</v>
      </c>
      <c r="I277" s="72"/>
      <c r="J277" s="99">
        <f t="shared" si="181"/>
        <v>6</v>
      </c>
      <c r="K277" s="72"/>
      <c r="L277" s="16">
        <v>2458217.4092250001</v>
      </c>
      <c r="M277" s="17">
        <v>-10.877396190251099</v>
      </c>
      <c r="N277" s="17">
        <v>-10.1853473880933</v>
      </c>
      <c r="O277" s="17">
        <v>-12.0481333482054</v>
      </c>
      <c r="P277" s="17">
        <v>-10.9646933945988</v>
      </c>
      <c r="Q277" s="17">
        <v>-10.3058099986294</v>
      </c>
      <c r="R277" s="17">
        <v>-11.762643264771301</v>
      </c>
      <c r="S277" s="17">
        <v>-9.9204753153287495</v>
      </c>
      <c r="T277" s="17">
        <v>-9.7671080414310403</v>
      </c>
      <c r="U277" s="17"/>
      <c r="V277" s="17"/>
      <c r="W277" s="17"/>
      <c r="X277" s="70">
        <f t="shared" si="164"/>
        <v>2458217.4092250001</v>
      </c>
      <c r="Y277" s="17">
        <v>-10.6299158526301</v>
      </c>
      <c r="Z277" s="17">
        <v>-9.6730516608269603</v>
      </c>
      <c r="AA277" s="17">
        <v>-11.6202993556356</v>
      </c>
      <c r="AB277" s="17">
        <v>-10.557394712839599</v>
      </c>
      <c r="AC277" s="17">
        <v>-9.7142643746046105</v>
      </c>
      <c r="AD277" s="17">
        <v>-11.224154485441201</v>
      </c>
      <c r="AE277" s="17">
        <v>-9.3993265900888101</v>
      </c>
      <c r="AF277" s="17">
        <v>-9.4615223010963003</v>
      </c>
      <c r="AG277" s="17"/>
      <c r="AH277" s="17"/>
      <c r="AI277" s="18"/>
      <c r="AJ277" s="70">
        <f t="shared" si="182"/>
        <v>2458217.4092250001</v>
      </c>
      <c r="AK277" s="17">
        <v>-9.9657993255127906</v>
      </c>
      <c r="AL277" s="17">
        <v>-9.5736887402571007</v>
      </c>
      <c r="AM277" s="17">
        <v>-11.221054580379</v>
      </c>
      <c r="AN277" s="17">
        <v>-10.054881205606501</v>
      </c>
      <c r="AO277" s="17">
        <v>-9.6622034780551491</v>
      </c>
      <c r="AP277" s="17">
        <v>-11.053868663732301</v>
      </c>
      <c r="AQ277" s="17">
        <v>-8.9388553078653192</v>
      </c>
      <c r="AR277" s="17">
        <v>-8.9765653309974205</v>
      </c>
      <c r="AS277" s="17"/>
      <c r="AT277" s="17"/>
      <c r="AU277" s="18"/>
      <c r="AV277" s="72"/>
      <c r="AW277" s="72"/>
      <c r="AX277" s="100">
        <f t="shared" si="165"/>
        <v>22016.523708649253</v>
      </c>
      <c r="AY277" s="100">
        <f t="shared" si="166"/>
        <v>12575.256976574852</v>
      </c>
      <c r="AZ277" s="100">
        <f t="shared" si="167"/>
        <v>67070.59204226367</v>
      </c>
      <c r="BA277" s="100">
        <f t="shared" si="168"/>
        <v>24393.73027228918</v>
      </c>
      <c r="BB277" s="100">
        <f t="shared" si="169"/>
        <v>14095.937502927925</v>
      </c>
      <c r="BC277" s="100">
        <f t="shared" si="170"/>
        <v>53106.662093279825</v>
      </c>
      <c r="BD277" s="100">
        <f t="shared" si="171"/>
        <v>9367.1030016932709</v>
      </c>
      <c r="BE277" s="100">
        <f t="shared" si="172"/>
        <v>8118.3266480057146</v>
      </c>
      <c r="BF277" s="100" t="str">
        <f t="shared" si="173"/>
        <v/>
      </c>
      <c r="BG277" s="100" t="str">
        <f t="shared" si="174"/>
        <v/>
      </c>
      <c r="BH277" s="100" t="str">
        <f t="shared" si="175"/>
        <v/>
      </c>
      <c r="BI277" s="72"/>
      <c r="BJ277" s="72"/>
      <c r="BK277" s="72">
        <f t="shared" si="183"/>
        <v>-10.856871868181713</v>
      </c>
      <c r="BL277" s="72">
        <f t="shared" si="184"/>
        <v>-10.248792171669439</v>
      </c>
      <c r="BM277" s="72">
        <f t="shared" si="185"/>
        <v>-12.066330349851679</v>
      </c>
      <c r="BN277" s="72">
        <f t="shared" si="186"/>
        <v>-10.968195543506491</v>
      </c>
      <c r="BO277" s="72">
        <f t="shared" si="187"/>
        <v>-10.372734913858618</v>
      </c>
      <c r="BP277" s="72">
        <f t="shared" si="188"/>
        <v>-11.81287251404372</v>
      </c>
      <c r="BQ277" s="72">
        <f t="shared" si="189"/>
        <v>-9.9290132395153279</v>
      </c>
      <c r="BR277" s="72">
        <f t="shared" si="190"/>
        <v>-9.7736663038822158</v>
      </c>
      <c r="BS277" s="72" t="str">
        <f t="shared" si="191"/>
        <v/>
      </c>
      <c r="BT277" s="72" t="str">
        <f t="shared" si="192"/>
        <v/>
      </c>
      <c r="BU277" s="72" t="str">
        <f t="shared" si="193"/>
        <v/>
      </c>
      <c r="BV277" s="72"/>
      <c r="BW277" s="72"/>
      <c r="BX277" s="97">
        <f t="shared" si="194"/>
        <v>11.42393027592796</v>
      </c>
      <c r="BY277" s="97">
        <f t="shared" si="195"/>
        <v>1.8101546938718589E-2</v>
      </c>
      <c r="BZ277" s="97">
        <f t="shared" si="196"/>
        <v>11.399458481669965</v>
      </c>
      <c r="CA277" s="97">
        <f t="shared" si="197"/>
        <v>11.423323675324777</v>
      </c>
      <c r="CB277" s="97">
        <f t="shared" si="198"/>
        <v>11.420863045676905</v>
      </c>
      <c r="CC277" s="97">
        <f t="shared" si="199"/>
        <v>11.424000645862007</v>
      </c>
      <c r="CD277" s="97">
        <f t="shared" si="200"/>
        <v>11.420141371333616</v>
      </c>
      <c r="CE277" s="97">
        <f t="shared" si="201"/>
        <v>11.455794435700502</v>
      </c>
      <c r="CF277" s="97" t="str">
        <f t="shared" si="202"/>
        <v/>
      </c>
      <c r="CG277" s="97" t="str">
        <f t="shared" si="203"/>
        <v/>
      </c>
      <c r="CH277" s="97" t="str">
        <f t="shared" si="204"/>
        <v/>
      </c>
      <c r="CI277" s="72"/>
      <c r="CJ277" s="72"/>
      <c r="CK277" s="97">
        <f t="shared" si="205"/>
        <v>12.032009972440235</v>
      </c>
      <c r="CL277" s="97">
        <f t="shared" si="206"/>
        <v>1.8101546938718589E-2</v>
      </c>
      <c r="CM277" s="72">
        <f t="shared" si="207"/>
        <v>12.007538178182239</v>
      </c>
      <c r="CN277" s="72">
        <f t="shared" si="208"/>
        <v>12.031403371837051</v>
      </c>
      <c r="CO277" s="72">
        <f t="shared" si="209"/>
        <v>12.028942742189178</v>
      </c>
      <c r="CP277" s="72">
        <f t="shared" si="210"/>
        <v>12.032080342374281</v>
      </c>
      <c r="CQ277" s="72">
        <f t="shared" si="211"/>
        <v>12.028221067845889</v>
      </c>
      <c r="CR277" s="72">
        <f t="shared" si="212"/>
        <v>12.063874132212776</v>
      </c>
      <c r="CS277" s="72" t="str">
        <f t="shared" si="213"/>
        <v/>
      </c>
      <c r="CT277" s="72" t="str">
        <f t="shared" si="214"/>
        <v/>
      </c>
      <c r="CU277" s="72" t="str">
        <f t="shared" si="215"/>
        <v/>
      </c>
    </row>
    <row r="278" spans="1:99" x14ac:dyDescent="0.2">
      <c r="A278" s="74">
        <v>243</v>
      </c>
      <c r="B278" s="79">
        <f>IF(AND($B$3&lt;&gt;"",$C$3&lt;&gt;"",$B$4&lt;&gt;"",$C$4&lt;&gt;"",L278&lt;&gt;""),AirMass($B$3,$C$3,$B$4,$C$4,L278),"")</f>
        <v>1.2127136239416882</v>
      </c>
      <c r="C278" s="81">
        <f t="shared" si="176"/>
        <v>2458217.4097219999</v>
      </c>
      <c r="D278" s="93">
        <f t="shared" si="177"/>
        <v>11.426955548752145</v>
      </c>
      <c r="E278" s="97">
        <f t="shared" si="178"/>
        <v>2.3856870819725786E-2</v>
      </c>
      <c r="F278" s="97"/>
      <c r="G278" s="98">
        <f t="shared" si="179"/>
        <v>12.004465485230751</v>
      </c>
      <c r="H278" s="97">
        <f t="shared" si="180"/>
        <v>2.3856870819725786E-2</v>
      </c>
      <c r="I278" s="72"/>
      <c r="J278" s="99">
        <f t="shared" si="181"/>
        <v>6</v>
      </c>
      <c r="K278" s="72"/>
      <c r="L278" s="16">
        <v>2458217.4097219999</v>
      </c>
      <c r="M278" s="17">
        <v>-10.883456355025301</v>
      </c>
      <c r="N278" s="17">
        <v>-10.191868482430699</v>
      </c>
      <c r="O278" s="17">
        <v>-12.043560028401201</v>
      </c>
      <c r="P278" s="17">
        <v>-10.941690655565701</v>
      </c>
      <c r="Q278" s="17">
        <v>-10.3322610065186</v>
      </c>
      <c r="R278" s="17">
        <v>-11.7598751111806</v>
      </c>
      <c r="S278" s="17">
        <v>-9.9016967116389001</v>
      </c>
      <c r="T278" s="17">
        <v>-9.7362728116320394</v>
      </c>
      <c r="U278" s="17"/>
      <c r="V278" s="17"/>
      <c r="W278" s="17"/>
      <c r="X278" s="70">
        <f t="shared" si="164"/>
        <v>2458217.4097219999</v>
      </c>
      <c r="Y278" s="17">
        <v>-10.709850215743201</v>
      </c>
      <c r="Z278" s="17">
        <v>-9.5648413403462609</v>
      </c>
      <c r="AA278" s="17">
        <v>-11.6315008512486</v>
      </c>
      <c r="AB278" s="17">
        <v>-10.5888680404481</v>
      </c>
      <c r="AC278" s="17">
        <v>-9.7363075365636806</v>
      </c>
      <c r="AD278" s="17">
        <v>-11.2148638975306</v>
      </c>
      <c r="AE278" s="17">
        <v>-9.2432524295216307</v>
      </c>
      <c r="AF278" s="17">
        <v>-9.3842497496762594</v>
      </c>
      <c r="AG278" s="17"/>
      <c r="AH278" s="17"/>
      <c r="AI278" s="18"/>
      <c r="AJ278" s="70">
        <f t="shared" si="182"/>
        <v>2458217.4097219999</v>
      </c>
      <c r="AK278" s="17">
        <v>-9.9901671312160403</v>
      </c>
      <c r="AL278" s="17">
        <v>-9.6238529365482304</v>
      </c>
      <c r="AM278" s="17">
        <v>-11.2270146954182</v>
      </c>
      <c r="AN278" s="17">
        <v>-10.057703229850301</v>
      </c>
      <c r="AO278" s="17">
        <v>-9.6931884503709806</v>
      </c>
      <c r="AP278" s="17">
        <v>-11.049047154972699</v>
      </c>
      <c r="AQ278" s="17">
        <v>-9.1365134117644704</v>
      </c>
      <c r="AR278" s="17">
        <v>-8.9421164392232306</v>
      </c>
      <c r="AS278" s="17"/>
      <c r="AT278" s="17"/>
      <c r="AU278" s="18"/>
      <c r="AV278" s="72"/>
      <c r="AW278" s="72"/>
      <c r="AX278" s="100">
        <f t="shared" si="165"/>
        <v>21941.314441281069</v>
      </c>
      <c r="AY278" s="100">
        <f t="shared" si="166"/>
        <v>12890.170645505688</v>
      </c>
      <c r="AZ278" s="100">
        <f t="shared" si="167"/>
        <v>66756.349819336072</v>
      </c>
      <c r="BA278" s="100">
        <f t="shared" si="168"/>
        <v>23794.894464612564</v>
      </c>
      <c r="BB278" s="100">
        <f t="shared" si="169"/>
        <v>14460.109071577332</v>
      </c>
      <c r="BC278" s="100">
        <f t="shared" si="170"/>
        <v>52992.086885217162</v>
      </c>
      <c r="BD278" s="100">
        <f t="shared" si="171"/>
        <v>9604.8383397058151</v>
      </c>
      <c r="BE278" s="100">
        <f t="shared" si="172"/>
        <v>7936.3378806750916</v>
      </c>
      <c r="BF278" s="100" t="str">
        <f t="shared" si="173"/>
        <v/>
      </c>
      <c r="BG278" s="100" t="str">
        <f t="shared" si="174"/>
        <v/>
      </c>
      <c r="BH278" s="100" t="str">
        <f t="shared" si="175"/>
        <v/>
      </c>
      <c r="BI278" s="72"/>
      <c r="BJ278" s="72"/>
      <c r="BK278" s="72">
        <f t="shared" si="183"/>
        <v>-10.853156603390222</v>
      </c>
      <c r="BL278" s="72">
        <f t="shared" si="184"/>
        <v>-10.275646666911616</v>
      </c>
      <c r="BM278" s="72">
        <f t="shared" si="185"/>
        <v>-12.061231454505004</v>
      </c>
      <c r="BN278" s="72">
        <f t="shared" si="186"/>
        <v>-10.941209457378015</v>
      </c>
      <c r="BO278" s="72">
        <f t="shared" si="187"/>
        <v>-10.400428922058367</v>
      </c>
      <c r="BP278" s="72">
        <f t="shared" si="188"/>
        <v>-11.810527557083992</v>
      </c>
      <c r="BQ278" s="72">
        <f t="shared" si="189"/>
        <v>-9.9562251489795646</v>
      </c>
      <c r="BR278" s="72">
        <f t="shared" si="190"/>
        <v>-9.7490503728492541</v>
      </c>
      <c r="BS278" s="72" t="str">
        <f t="shared" si="191"/>
        <v/>
      </c>
      <c r="BT278" s="72" t="str">
        <f t="shared" si="192"/>
        <v/>
      </c>
      <c r="BU278" s="72" t="str">
        <f t="shared" si="193"/>
        <v/>
      </c>
      <c r="BV278" s="72"/>
      <c r="BW278" s="72"/>
      <c r="BX278" s="97">
        <f t="shared" si="194"/>
        <v>11.426955548752145</v>
      </c>
      <c r="BY278" s="97">
        <f t="shared" si="195"/>
        <v>2.3856870819725786E-2</v>
      </c>
      <c r="BZ278" s="97">
        <f t="shared" si="196"/>
        <v>11.398074851114782</v>
      </c>
      <c r="CA278" s="97">
        <f t="shared" si="197"/>
        <v>11.400052853987793</v>
      </c>
      <c r="CB278" s="97">
        <f t="shared" si="198"/>
        <v>11.452272318668145</v>
      </c>
      <c r="CC278" s="97">
        <f t="shared" si="199"/>
        <v>11.42537095369377</v>
      </c>
      <c r="CD278" s="97">
        <f t="shared" si="200"/>
        <v>11.451068545589344</v>
      </c>
      <c r="CE278" s="97">
        <f t="shared" si="201"/>
        <v>11.434893769459032</v>
      </c>
      <c r="CF278" s="97" t="str">
        <f t="shared" si="202"/>
        <v/>
      </c>
      <c r="CG278" s="97" t="str">
        <f t="shared" si="203"/>
        <v/>
      </c>
      <c r="CH278" s="97" t="str">
        <f t="shared" si="204"/>
        <v/>
      </c>
      <c r="CI278" s="72"/>
      <c r="CJ278" s="72"/>
      <c r="CK278" s="97">
        <f t="shared" si="205"/>
        <v>12.004465485230751</v>
      </c>
      <c r="CL278" s="97">
        <f t="shared" si="206"/>
        <v>2.3856870819725786E-2</v>
      </c>
      <c r="CM278" s="72">
        <f t="shared" si="207"/>
        <v>11.975584787593387</v>
      </c>
      <c r="CN278" s="72">
        <f t="shared" si="208"/>
        <v>11.977562790466399</v>
      </c>
      <c r="CO278" s="72">
        <f t="shared" si="209"/>
        <v>12.029782255146751</v>
      </c>
      <c r="CP278" s="72">
        <f t="shared" si="210"/>
        <v>12.002880890172376</v>
      </c>
      <c r="CQ278" s="72">
        <f t="shared" si="211"/>
        <v>12.02857848206795</v>
      </c>
      <c r="CR278" s="72">
        <f t="shared" si="212"/>
        <v>12.012403705937638</v>
      </c>
      <c r="CS278" s="72" t="str">
        <f t="shared" si="213"/>
        <v/>
      </c>
      <c r="CT278" s="72" t="str">
        <f t="shared" si="214"/>
        <v/>
      </c>
      <c r="CU278" s="72" t="str">
        <f t="shared" si="215"/>
        <v/>
      </c>
    </row>
    <row r="279" spans="1:99" x14ac:dyDescent="0.2">
      <c r="A279" s="74">
        <v>244</v>
      </c>
      <c r="B279" s="79">
        <f>IF(AND($B$3&lt;&gt;"",$C$3&lt;&gt;"",$B$4&lt;&gt;"",$C$4&lt;&gt;"",L279&lt;&gt;""),AirMass($B$3,$C$3,$B$4,$C$4,L279),"")</f>
        <v>1.2143542465156671</v>
      </c>
      <c r="C279" s="81">
        <f t="shared" si="176"/>
        <v>2458217.41022</v>
      </c>
      <c r="D279" s="93">
        <f t="shared" si="177"/>
        <v>11.381497498608487</v>
      </c>
      <c r="E279" s="97">
        <f t="shared" si="178"/>
        <v>5.1465635377664722E-2</v>
      </c>
      <c r="F279" s="97"/>
      <c r="G279" s="98">
        <f t="shared" si="179"/>
        <v>11.96677366092465</v>
      </c>
      <c r="H279" s="97">
        <f t="shared" si="180"/>
        <v>5.1465635377664722E-2</v>
      </c>
      <c r="I279" s="72"/>
      <c r="J279" s="99">
        <f t="shared" si="181"/>
        <v>6</v>
      </c>
      <c r="K279" s="72"/>
      <c r="L279" s="16">
        <v>2458217.41022</v>
      </c>
      <c r="M279" s="17">
        <v>-10.8810834283757</v>
      </c>
      <c r="N279" s="17">
        <v>-10.207046534998801</v>
      </c>
      <c r="O279" s="17">
        <v>-12.034169493450101</v>
      </c>
      <c r="P279" s="17">
        <v>-10.9382973329813</v>
      </c>
      <c r="Q279" s="17">
        <v>-10.325322646730701</v>
      </c>
      <c r="R279" s="17">
        <v>-11.7417788818564</v>
      </c>
      <c r="S279" s="17">
        <v>-9.7621096872119093</v>
      </c>
      <c r="T279" s="17">
        <v>-9.7393691836713394</v>
      </c>
      <c r="U279" s="17"/>
      <c r="V279" s="17"/>
      <c r="W279" s="17"/>
      <c r="X279" s="70">
        <f t="shared" si="164"/>
        <v>2458217.41022</v>
      </c>
      <c r="Y279" s="17">
        <v>-10.644231737182301</v>
      </c>
      <c r="Z279" s="17">
        <v>-9.6633809590062096</v>
      </c>
      <c r="AA279" s="17">
        <v>-11.6315604905939</v>
      </c>
      <c r="AB279" s="17">
        <v>-10.584958768207599</v>
      </c>
      <c r="AC279" s="17">
        <v>-9.7497353170565599</v>
      </c>
      <c r="AD279" s="17">
        <v>-11.218763181953999</v>
      </c>
      <c r="AE279" s="17">
        <v>-9.3609529316192095</v>
      </c>
      <c r="AF279" s="17">
        <v>-9.4574512561013702</v>
      </c>
      <c r="AG279" s="17"/>
      <c r="AH279" s="17"/>
      <c r="AI279" s="18"/>
      <c r="AJ279" s="70">
        <f t="shared" si="182"/>
        <v>2458217.41022</v>
      </c>
      <c r="AK279" s="17">
        <v>-10.0090388774335</v>
      </c>
      <c r="AL279" s="17">
        <v>-9.6249232542687206</v>
      </c>
      <c r="AM279" s="17">
        <v>-11.178869781619699</v>
      </c>
      <c r="AN279" s="17">
        <v>-10.078960011541</v>
      </c>
      <c r="AO279" s="17">
        <v>-9.6766813231352593</v>
      </c>
      <c r="AP279" s="17">
        <v>-11.0368087754798</v>
      </c>
      <c r="AQ279" s="17">
        <v>-9.0979677515550001</v>
      </c>
      <c r="AR279" s="17">
        <v>-8.9656874654903191</v>
      </c>
      <c r="AS279" s="17"/>
      <c r="AT279" s="17"/>
      <c r="AU279" s="18"/>
      <c r="AV279" s="72"/>
      <c r="AW279" s="72"/>
      <c r="AX279" s="100">
        <f t="shared" si="165"/>
        <v>22173.204795090343</v>
      </c>
      <c r="AY279" s="100">
        <f t="shared" si="166"/>
        <v>12933.557651669411</v>
      </c>
      <c r="AZ279" s="100">
        <f t="shared" si="167"/>
        <v>65754.922792695608</v>
      </c>
      <c r="BA279" s="100">
        <f t="shared" si="168"/>
        <v>23800.526548735357</v>
      </c>
      <c r="BB279" s="100">
        <f t="shared" si="169"/>
        <v>14317.269590836975</v>
      </c>
      <c r="BC279" s="100">
        <f t="shared" si="170"/>
        <v>52038.650533673324</v>
      </c>
      <c r="BD279" s="100">
        <f t="shared" si="171"/>
        <v>8338.0952698778165</v>
      </c>
      <c r="BE279" s="100">
        <f t="shared" si="172"/>
        <v>7906.7296047705913</v>
      </c>
      <c r="BF279" s="100" t="str">
        <f t="shared" si="173"/>
        <v/>
      </c>
      <c r="BG279" s="100" t="str">
        <f t="shared" si="174"/>
        <v/>
      </c>
      <c r="BH279" s="100" t="str">
        <f t="shared" si="175"/>
        <v/>
      </c>
      <c r="BI279" s="72"/>
      <c r="BJ279" s="72"/>
      <c r="BK279" s="72">
        <f t="shared" si="183"/>
        <v>-10.864571170566453</v>
      </c>
      <c r="BL279" s="72">
        <f t="shared" si="184"/>
        <v>-10.279295008250291</v>
      </c>
      <c r="BM279" s="72">
        <f t="shared" si="185"/>
        <v>-12.044820680420532</v>
      </c>
      <c r="BN279" s="72">
        <f t="shared" si="186"/>
        <v>-10.941466413090929</v>
      </c>
      <c r="BO279" s="72">
        <f t="shared" si="187"/>
        <v>-10.389650506749387</v>
      </c>
      <c r="BP279" s="72">
        <f t="shared" si="188"/>
        <v>-11.79081506477681</v>
      </c>
      <c r="BQ279" s="72">
        <f t="shared" si="189"/>
        <v>-9.8026671325123509</v>
      </c>
      <c r="BR279" s="72">
        <f t="shared" si="190"/>
        <v>-9.7449922174996342</v>
      </c>
      <c r="BS279" s="72" t="str">
        <f t="shared" si="191"/>
        <v/>
      </c>
      <c r="BT279" s="72" t="str">
        <f t="shared" si="192"/>
        <v/>
      </c>
      <c r="BU279" s="72" t="str">
        <f t="shared" si="193"/>
        <v/>
      </c>
      <c r="BV279" s="72"/>
      <c r="BW279" s="72"/>
      <c r="BX279" s="97">
        <f t="shared" si="194"/>
        <v>11.381497498608487</v>
      </c>
      <c r="BY279" s="97">
        <f t="shared" si="195"/>
        <v>5.1465635377664722E-2</v>
      </c>
      <c r="BZ279" s="97">
        <f t="shared" si="196"/>
        <v>11.370249509854078</v>
      </c>
      <c r="CA279" s="97">
        <f t="shared" si="197"/>
        <v>11.388895242524475</v>
      </c>
      <c r="CB279" s="97">
        <f t="shared" si="198"/>
        <v>11.430079336182933</v>
      </c>
      <c r="CC279" s="97">
        <f t="shared" si="199"/>
        <v>11.394243894210357</v>
      </c>
      <c r="CD279" s="97">
        <f t="shared" si="200"/>
        <v>11.286095961945898</v>
      </c>
      <c r="CE279" s="97">
        <f t="shared" si="201"/>
        <v>11.419421046933181</v>
      </c>
      <c r="CF279" s="97" t="str">
        <f t="shared" si="202"/>
        <v/>
      </c>
      <c r="CG279" s="97" t="str">
        <f t="shared" si="203"/>
        <v/>
      </c>
      <c r="CH279" s="97" t="str">
        <f t="shared" si="204"/>
        <v/>
      </c>
      <c r="CI279" s="72"/>
      <c r="CJ279" s="72"/>
      <c r="CK279" s="97">
        <f t="shared" si="205"/>
        <v>11.96677366092465</v>
      </c>
      <c r="CL279" s="97">
        <f t="shared" si="206"/>
        <v>5.1465635377664722E-2</v>
      </c>
      <c r="CM279" s="72">
        <f t="shared" si="207"/>
        <v>11.955525672170241</v>
      </c>
      <c r="CN279" s="72">
        <f t="shared" si="208"/>
        <v>11.974171404840638</v>
      </c>
      <c r="CO279" s="72">
        <f t="shared" si="209"/>
        <v>12.015355498499096</v>
      </c>
      <c r="CP279" s="72">
        <f t="shared" si="210"/>
        <v>11.979520056526519</v>
      </c>
      <c r="CQ279" s="72">
        <f t="shared" si="211"/>
        <v>11.871372124262061</v>
      </c>
      <c r="CR279" s="72">
        <f t="shared" si="212"/>
        <v>12.004697209249343</v>
      </c>
      <c r="CS279" s="72" t="str">
        <f t="shared" si="213"/>
        <v/>
      </c>
      <c r="CT279" s="72" t="str">
        <f t="shared" si="214"/>
        <v/>
      </c>
      <c r="CU279" s="72" t="str">
        <f t="shared" si="215"/>
        <v/>
      </c>
    </row>
    <row r="280" spans="1:99" x14ac:dyDescent="0.2">
      <c r="A280" s="74">
        <v>245</v>
      </c>
      <c r="B280" s="79">
        <f>IF(AND($B$3&lt;&gt;"",$C$3&lt;&gt;"",$B$4&lt;&gt;"",$C$4&lt;&gt;"",L280&lt;&gt;""),AirMass($B$3,$C$3,$B$4,$C$4,L280),"")</f>
        <v>1.2160034668362905</v>
      </c>
      <c r="C280" s="81">
        <f t="shared" si="176"/>
        <v>2458217.410718</v>
      </c>
      <c r="D280" s="93">
        <f t="shared" si="177"/>
        <v>11.421285276732485</v>
      </c>
      <c r="E280" s="97">
        <f t="shared" si="178"/>
        <v>3.8307180120839716E-2</v>
      </c>
      <c r="F280" s="97"/>
      <c r="G280" s="98">
        <f t="shared" si="179"/>
        <v>12.024250085970388</v>
      </c>
      <c r="H280" s="97">
        <f t="shared" si="180"/>
        <v>3.8307180120839716E-2</v>
      </c>
      <c r="I280" s="72"/>
      <c r="J280" s="99">
        <f t="shared" si="181"/>
        <v>6</v>
      </c>
      <c r="K280" s="72"/>
      <c r="L280" s="16">
        <v>2458217.410718</v>
      </c>
      <c r="M280" s="17">
        <v>-10.8794667786793</v>
      </c>
      <c r="N280" s="17">
        <v>-10.2135776694759</v>
      </c>
      <c r="O280" s="17">
        <v>-12.048349964868899</v>
      </c>
      <c r="P280" s="17">
        <v>-10.9165925035356</v>
      </c>
      <c r="Q280" s="17">
        <v>-10.304116147782601</v>
      </c>
      <c r="R280" s="17">
        <v>-11.752012742193999</v>
      </c>
      <c r="S280" s="17">
        <v>-9.9281503831401707</v>
      </c>
      <c r="T280" s="17">
        <v>-9.7717963011802507</v>
      </c>
      <c r="U280" s="17"/>
      <c r="V280" s="17"/>
      <c r="W280" s="17"/>
      <c r="X280" s="70">
        <f t="shared" si="164"/>
        <v>2458217.410718</v>
      </c>
      <c r="Y280" s="17">
        <v>-10.669913717006899</v>
      </c>
      <c r="Z280" s="17">
        <v>-9.7393531374485605</v>
      </c>
      <c r="AA280" s="17">
        <v>-11.6539821457075</v>
      </c>
      <c r="AB280" s="17">
        <v>-10.588597731714399</v>
      </c>
      <c r="AC280" s="17">
        <v>-9.7251513075471294</v>
      </c>
      <c r="AD280" s="17">
        <v>-11.2392330985173</v>
      </c>
      <c r="AE280" s="17">
        <v>-9.3248572773874603</v>
      </c>
      <c r="AF280" s="17">
        <v>-9.3981587120954906</v>
      </c>
      <c r="AG280" s="17"/>
      <c r="AH280" s="17"/>
      <c r="AI280" s="18"/>
      <c r="AJ280" s="70">
        <f t="shared" si="182"/>
        <v>2458217.410718</v>
      </c>
      <c r="AK280" s="17">
        <v>-10.008169871872999</v>
      </c>
      <c r="AL280" s="17">
        <v>-9.5016366482230996</v>
      </c>
      <c r="AM280" s="17">
        <v>-11.2176777044861</v>
      </c>
      <c r="AN280" s="17">
        <v>-10.135290330096799</v>
      </c>
      <c r="AO280" s="17">
        <v>-9.6323784787986106</v>
      </c>
      <c r="AP280" s="17">
        <v>-11.0208879498516</v>
      </c>
      <c r="AQ280" s="17">
        <v>-9.2279857542319697</v>
      </c>
      <c r="AR280" s="17">
        <v>-8.9271087407305991</v>
      </c>
      <c r="AS280" s="17"/>
      <c r="AT280" s="17"/>
      <c r="AU280" s="18"/>
      <c r="AV280" s="72"/>
      <c r="AW280" s="72"/>
      <c r="AX280" s="100">
        <f t="shared" si="165"/>
        <v>22050.716392286635</v>
      </c>
      <c r="AY280" s="100">
        <f t="shared" si="166"/>
        <v>12654.260770574272</v>
      </c>
      <c r="AZ280" s="100">
        <f t="shared" si="167"/>
        <v>66773.36643135667</v>
      </c>
      <c r="BA280" s="100">
        <f t="shared" si="168"/>
        <v>23505.009396623616</v>
      </c>
      <c r="BB280" s="100">
        <f t="shared" si="169"/>
        <v>13995.482116023892</v>
      </c>
      <c r="BC280" s="100">
        <f t="shared" si="170"/>
        <v>52270.501650548889</v>
      </c>
      <c r="BD280" s="100">
        <f t="shared" si="171"/>
        <v>9881.255792030679</v>
      </c>
      <c r="BE280" s="100">
        <f t="shared" si="172"/>
        <v>8165.8333161567834</v>
      </c>
      <c r="BF280" s="100" t="str">
        <f t="shared" si="173"/>
        <v/>
      </c>
      <c r="BG280" s="100" t="str">
        <f t="shared" si="174"/>
        <v/>
      </c>
      <c r="BH280" s="100" t="str">
        <f t="shared" si="175"/>
        <v/>
      </c>
      <c r="BI280" s="72"/>
      <c r="BJ280" s="72"/>
      <c r="BK280" s="72">
        <f t="shared" si="183"/>
        <v>-10.858556758904534</v>
      </c>
      <c r="BL280" s="72">
        <f t="shared" si="184"/>
        <v>-10.255591949666631</v>
      </c>
      <c r="BM280" s="72">
        <f t="shared" si="185"/>
        <v>-12.061508180201304</v>
      </c>
      <c r="BN280" s="72">
        <f t="shared" si="186"/>
        <v>-10.927901072856729</v>
      </c>
      <c r="BO280" s="72">
        <f t="shared" si="187"/>
        <v>-10.36496965906376</v>
      </c>
      <c r="BP280" s="72">
        <f t="shared" si="188"/>
        <v>-11.795641670323763</v>
      </c>
      <c r="BQ280" s="72">
        <f t="shared" si="189"/>
        <v>-9.9870303546097432</v>
      </c>
      <c r="BR280" s="72">
        <f t="shared" si="190"/>
        <v>-9.7800012767668125</v>
      </c>
      <c r="BS280" s="72" t="str">
        <f t="shared" si="191"/>
        <v/>
      </c>
      <c r="BT280" s="72" t="str">
        <f t="shared" si="192"/>
        <v/>
      </c>
      <c r="BU280" s="72" t="str">
        <f t="shared" si="193"/>
        <v/>
      </c>
      <c r="BV280" s="72"/>
      <c r="BW280" s="72"/>
      <c r="BX280" s="97">
        <f t="shared" si="194"/>
        <v>11.421285276732485</v>
      </c>
      <c r="BY280" s="97">
        <f t="shared" si="195"/>
        <v>3.8307180120839716E-2</v>
      </c>
      <c r="BZ280" s="97">
        <f t="shared" si="196"/>
        <v>11.39295142129677</v>
      </c>
      <c r="CA280" s="97">
        <f t="shared" si="197"/>
        <v>11.381344313952194</v>
      </c>
      <c r="CB280" s="97">
        <f t="shared" si="198"/>
        <v>11.411412900159226</v>
      </c>
      <c r="CC280" s="97">
        <f t="shared" si="199"/>
        <v>11.405084911419229</v>
      </c>
      <c r="CD280" s="97">
        <f t="shared" si="200"/>
        <v>11.47647359570521</v>
      </c>
      <c r="CE280" s="97">
        <f t="shared" si="201"/>
        <v>11.460444517862278</v>
      </c>
      <c r="CF280" s="97" t="str">
        <f t="shared" si="202"/>
        <v/>
      </c>
      <c r="CG280" s="97" t="str">
        <f t="shared" si="203"/>
        <v/>
      </c>
      <c r="CH280" s="97" t="str">
        <f t="shared" si="204"/>
        <v/>
      </c>
      <c r="CI280" s="72"/>
      <c r="CJ280" s="72"/>
      <c r="CK280" s="97">
        <f t="shared" si="205"/>
        <v>12.024250085970388</v>
      </c>
      <c r="CL280" s="97">
        <f t="shared" si="206"/>
        <v>3.8307180120839716E-2</v>
      </c>
      <c r="CM280" s="72">
        <f t="shared" si="207"/>
        <v>11.995916230534673</v>
      </c>
      <c r="CN280" s="72">
        <f t="shared" si="208"/>
        <v>11.984309123190098</v>
      </c>
      <c r="CO280" s="72">
        <f t="shared" si="209"/>
        <v>12.014377709397129</v>
      </c>
      <c r="CP280" s="72">
        <f t="shared" si="210"/>
        <v>12.008049720657132</v>
      </c>
      <c r="CQ280" s="72">
        <f t="shared" si="211"/>
        <v>12.079438404943113</v>
      </c>
      <c r="CR280" s="72">
        <f t="shared" si="212"/>
        <v>12.063409327100182</v>
      </c>
      <c r="CS280" s="72" t="str">
        <f t="shared" si="213"/>
        <v/>
      </c>
      <c r="CT280" s="72" t="str">
        <f t="shared" si="214"/>
        <v/>
      </c>
      <c r="CU280" s="72" t="str">
        <f t="shared" si="215"/>
        <v/>
      </c>
    </row>
    <row r="281" spans="1:99" x14ac:dyDescent="0.2">
      <c r="A281" s="74">
        <v>246</v>
      </c>
      <c r="B281" s="79">
        <f>IF(AND($B$3&lt;&gt;"",$C$3&lt;&gt;"",$B$4&lt;&gt;"",$C$4&lt;&gt;"",L281&lt;&gt;""),AirMass($B$3,$C$3,$B$4,$C$4,L281),"")</f>
        <v>1.2176613205422684</v>
      </c>
      <c r="C281" s="81">
        <f t="shared" si="176"/>
        <v>2458217.4112149999</v>
      </c>
      <c r="D281" s="93">
        <f t="shared" si="177"/>
        <v>11.43253734116619</v>
      </c>
      <c r="E281" s="97">
        <f t="shared" si="178"/>
        <v>3.597538613925929E-2</v>
      </c>
      <c r="F281" s="97"/>
      <c r="G281" s="98">
        <f t="shared" si="179"/>
        <v>11.976804755086148</v>
      </c>
      <c r="H281" s="97">
        <f t="shared" si="180"/>
        <v>3.597538613925929E-2</v>
      </c>
      <c r="I281" s="72"/>
      <c r="J281" s="99">
        <f t="shared" si="181"/>
        <v>6</v>
      </c>
      <c r="K281" s="72"/>
      <c r="L281" s="16">
        <v>2458217.4112149999</v>
      </c>
      <c r="M281" s="17">
        <v>-10.870559340244601</v>
      </c>
      <c r="N281" s="17">
        <v>-10.2108147931592</v>
      </c>
      <c r="O281" s="17">
        <v>-12.041045008949</v>
      </c>
      <c r="P281" s="17">
        <v>-10.920406571055301</v>
      </c>
      <c r="Q281" s="17">
        <v>-10.322053188437</v>
      </c>
      <c r="R281" s="17">
        <v>-11.7495314187269</v>
      </c>
      <c r="S281" s="17">
        <v>-9.8879979822392698</v>
      </c>
      <c r="T281" s="17">
        <v>-9.7645728392339706</v>
      </c>
      <c r="U281" s="17"/>
      <c r="V281" s="17"/>
      <c r="W281" s="17"/>
      <c r="X281" s="70">
        <f t="shared" si="164"/>
        <v>2458217.4112149999</v>
      </c>
      <c r="Y281" s="17">
        <v>-10.6548336366171</v>
      </c>
      <c r="Z281" s="17">
        <v>-9.5929176928424003</v>
      </c>
      <c r="AA281" s="17">
        <v>-11.640986763842401</v>
      </c>
      <c r="AB281" s="17">
        <v>-10.593643209562099</v>
      </c>
      <c r="AC281" s="17">
        <v>-9.6917726152097892</v>
      </c>
      <c r="AD281" s="17">
        <v>-11.228092100174299</v>
      </c>
      <c r="AE281" s="17">
        <v>-9.3064939105758402</v>
      </c>
      <c r="AF281" s="17">
        <v>-9.3701453411809705</v>
      </c>
      <c r="AG281" s="17"/>
      <c r="AH281" s="17"/>
      <c r="AI281" s="18"/>
      <c r="AJ281" s="70">
        <f t="shared" si="182"/>
        <v>2458217.4112149999</v>
      </c>
      <c r="AK281" s="17">
        <v>-9.9503563252938108</v>
      </c>
      <c r="AL281" s="17">
        <v>-9.6742752174046807</v>
      </c>
      <c r="AM281" s="17">
        <v>-11.2300435824475</v>
      </c>
      <c r="AN281" s="17">
        <v>-10.051753689265899</v>
      </c>
      <c r="AO281" s="17">
        <v>-9.6781739761375203</v>
      </c>
      <c r="AP281" s="17">
        <v>-11.0085837920748</v>
      </c>
      <c r="AQ281" s="17">
        <v>-9.1897814823903303</v>
      </c>
      <c r="AR281" s="17">
        <v>-9.0005075512350299</v>
      </c>
      <c r="AS281" s="17"/>
      <c r="AT281" s="17"/>
      <c r="AU281" s="18"/>
      <c r="AV281" s="72"/>
      <c r="AW281" s="72"/>
      <c r="AX281" s="100">
        <f t="shared" si="165"/>
        <v>21748.642160998832</v>
      </c>
      <c r="AY281" s="100">
        <f t="shared" si="166"/>
        <v>13174.228207672379</v>
      </c>
      <c r="AZ281" s="100">
        <f t="shared" si="167"/>
        <v>66553.80991066854</v>
      </c>
      <c r="BA281" s="100">
        <f t="shared" si="168"/>
        <v>23298.974328030254</v>
      </c>
      <c r="BB281" s="100">
        <f t="shared" si="169"/>
        <v>14362.314349342665</v>
      </c>
      <c r="BC281" s="100">
        <f t="shared" si="170"/>
        <v>52126.064480079869</v>
      </c>
      <c r="BD281" s="100">
        <f t="shared" si="171"/>
        <v>9504.3470425097657</v>
      </c>
      <c r="BE281" s="100">
        <f t="shared" si="172"/>
        <v>8225.6671067019379</v>
      </c>
      <c r="BF281" s="100" t="str">
        <f t="shared" si="173"/>
        <v/>
      </c>
      <c r="BG281" s="100" t="str">
        <f t="shared" si="174"/>
        <v/>
      </c>
      <c r="BH281" s="100" t="str">
        <f t="shared" si="175"/>
        <v/>
      </c>
      <c r="BI281" s="72"/>
      <c r="BJ281" s="72"/>
      <c r="BK281" s="72">
        <f t="shared" si="183"/>
        <v>-10.843580369273347</v>
      </c>
      <c r="BL281" s="72">
        <f t="shared" si="184"/>
        <v>-10.29931295535339</v>
      </c>
      <c r="BM281" s="72">
        <f t="shared" si="185"/>
        <v>-12.057932304891839</v>
      </c>
      <c r="BN281" s="72">
        <f t="shared" si="186"/>
        <v>-10.918342007127144</v>
      </c>
      <c r="BO281" s="72">
        <f t="shared" si="187"/>
        <v>-10.393061069849708</v>
      </c>
      <c r="BP281" s="72">
        <f t="shared" si="188"/>
        <v>-11.792637342285682</v>
      </c>
      <c r="BQ281" s="72">
        <f t="shared" si="189"/>
        <v>-9.9448057144777042</v>
      </c>
      <c r="BR281" s="72">
        <f t="shared" si="190"/>
        <v>-9.7879278240051537</v>
      </c>
      <c r="BS281" s="72" t="str">
        <f t="shared" si="191"/>
        <v/>
      </c>
      <c r="BT281" s="72" t="str">
        <f t="shared" si="192"/>
        <v/>
      </c>
      <c r="BU281" s="72" t="str">
        <f t="shared" si="193"/>
        <v/>
      </c>
      <c r="BV281" s="72"/>
      <c r="BW281" s="72"/>
      <c r="BX281" s="97">
        <f t="shared" si="194"/>
        <v>11.43253734116619</v>
      </c>
      <c r="BY281" s="97">
        <f t="shared" si="195"/>
        <v>3.597538613925929E-2</v>
      </c>
      <c r="BZ281" s="97">
        <f t="shared" si="196"/>
        <v>11.404351935618491</v>
      </c>
      <c r="CA281" s="97">
        <f t="shared" si="197"/>
        <v>11.386761637853796</v>
      </c>
      <c r="CB281" s="97">
        <f t="shared" si="198"/>
        <v>11.45448070057636</v>
      </c>
      <c r="CC281" s="97">
        <f t="shared" si="199"/>
        <v>11.417056973012334</v>
      </c>
      <c r="CD281" s="97">
        <f t="shared" si="200"/>
        <v>11.449225345204358</v>
      </c>
      <c r="CE281" s="97">
        <f t="shared" si="201"/>
        <v>11.483347454731806</v>
      </c>
      <c r="CF281" s="97" t="str">
        <f t="shared" si="202"/>
        <v/>
      </c>
      <c r="CG281" s="97" t="str">
        <f t="shared" si="203"/>
        <v/>
      </c>
      <c r="CH281" s="97" t="str">
        <f t="shared" si="204"/>
        <v/>
      </c>
      <c r="CI281" s="72"/>
      <c r="CJ281" s="72"/>
      <c r="CK281" s="97">
        <f t="shared" si="205"/>
        <v>11.976804755086148</v>
      </c>
      <c r="CL281" s="97">
        <f t="shared" si="206"/>
        <v>3.597538613925929E-2</v>
      </c>
      <c r="CM281" s="72">
        <f t="shared" si="207"/>
        <v>11.948619349538449</v>
      </c>
      <c r="CN281" s="72">
        <f t="shared" si="208"/>
        <v>11.931029051773754</v>
      </c>
      <c r="CO281" s="72">
        <f t="shared" si="209"/>
        <v>11.998748114496317</v>
      </c>
      <c r="CP281" s="72">
        <f t="shared" si="210"/>
        <v>11.961324386932292</v>
      </c>
      <c r="CQ281" s="72">
        <f t="shared" si="211"/>
        <v>11.993492759124315</v>
      </c>
      <c r="CR281" s="72">
        <f t="shared" si="212"/>
        <v>12.027614868651764</v>
      </c>
      <c r="CS281" s="72" t="str">
        <f t="shared" si="213"/>
        <v/>
      </c>
      <c r="CT281" s="72" t="str">
        <f t="shared" si="214"/>
        <v/>
      </c>
      <c r="CU281" s="72" t="str">
        <f t="shared" si="215"/>
        <v/>
      </c>
    </row>
    <row r="282" spans="1:99" x14ac:dyDescent="0.2">
      <c r="A282" s="74">
        <v>247</v>
      </c>
      <c r="B282" s="79">
        <f>IF(AND($B$3&lt;&gt;"",$C$3&lt;&gt;"",$B$4&lt;&gt;"",$C$4&lt;&gt;"",L282&lt;&gt;""),AirMass($B$3,$C$3,$B$4,$C$4,L282),"")</f>
        <v>1.2193278435129611</v>
      </c>
      <c r="C282" s="81">
        <f t="shared" si="176"/>
        <v>2458217.4117129999</v>
      </c>
      <c r="D282" s="93">
        <f t="shared" si="177"/>
        <v>11.433488217869074</v>
      </c>
      <c r="E282" s="97">
        <f t="shared" si="178"/>
        <v>1.5500560452769872E-2</v>
      </c>
      <c r="F282" s="97"/>
      <c r="G282" s="98">
        <f t="shared" si="179"/>
        <v>11.988455135370399</v>
      </c>
      <c r="H282" s="97">
        <f t="shared" si="180"/>
        <v>1.5500560452769872E-2</v>
      </c>
      <c r="I282" s="72"/>
      <c r="J282" s="99">
        <f t="shared" si="181"/>
        <v>6</v>
      </c>
      <c r="K282" s="72"/>
      <c r="L282" s="16">
        <v>2458217.4117129999</v>
      </c>
      <c r="M282" s="17">
        <v>-10.859464426209099</v>
      </c>
      <c r="N282" s="17">
        <v>-10.196801142309001</v>
      </c>
      <c r="O282" s="17">
        <v>-12.038309347728401</v>
      </c>
      <c r="P282" s="17">
        <v>-10.9428389546283</v>
      </c>
      <c r="Q282" s="17">
        <v>-10.306506046078299</v>
      </c>
      <c r="R282" s="17">
        <v>-11.750660509737999</v>
      </c>
      <c r="S282" s="17">
        <v>-9.8916847715805396</v>
      </c>
      <c r="T282" s="17">
        <v>-9.7644330640701895</v>
      </c>
      <c r="U282" s="17"/>
      <c r="V282" s="17"/>
      <c r="W282" s="17"/>
      <c r="X282" s="70">
        <f t="shared" si="164"/>
        <v>2458217.4117129999</v>
      </c>
      <c r="Y282" s="17">
        <v>-10.6279943896579</v>
      </c>
      <c r="Z282" s="17">
        <v>-9.6055895290359992</v>
      </c>
      <c r="AA282" s="17">
        <v>-11.640321365310999</v>
      </c>
      <c r="AB282" s="17">
        <v>-10.540281863173201</v>
      </c>
      <c r="AC282" s="17">
        <v>-9.7405800569819494</v>
      </c>
      <c r="AD282" s="17">
        <v>-11.2326650698815</v>
      </c>
      <c r="AE282" s="17">
        <v>-9.3347286214209895</v>
      </c>
      <c r="AF282" s="17">
        <v>-9.50477317890652</v>
      </c>
      <c r="AG282" s="17"/>
      <c r="AH282" s="17"/>
      <c r="AI282" s="18"/>
      <c r="AJ282" s="70">
        <f t="shared" si="182"/>
        <v>2458217.4117129999</v>
      </c>
      <c r="AK282" s="17">
        <v>-9.9566408325700504</v>
      </c>
      <c r="AL282" s="17">
        <v>-9.6609975671859107</v>
      </c>
      <c r="AM282" s="17">
        <v>-11.2354600320307</v>
      </c>
      <c r="AN282" s="17">
        <v>-10.1032842883647</v>
      </c>
      <c r="AO282" s="17">
        <v>-9.6716159183199899</v>
      </c>
      <c r="AP282" s="17">
        <v>-11.0439263032585</v>
      </c>
      <c r="AQ282" s="17">
        <v>-9.1913367698923505</v>
      </c>
      <c r="AR282" s="17">
        <v>-8.7830998648560694</v>
      </c>
      <c r="AS282" s="17"/>
      <c r="AT282" s="17"/>
      <c r="AU282" s="18"/>
      <c r="AV282" s="72"/>
      <c r="AW282" s="72"/>
      <c r="AX282" s="100">
        <f t="shared" si="165"/>
        <v>21628.919527463822</v>
      </c>
      <c r="AY282" s="100">
        <f t="shared" si="166"/>
        <v>12973.228211254866</v>
      </c>
      <c r="AZ282" s="100">
        <f t="shared" si="167"/>
        <v>66444.786458881514</v>
      </c>
      <c r="BA282" s="100">
        <f t="shared" si="168"/>
        <v>24116.737520647297</v>
      </c>
      <c r="BB282" s="100">
        <f t="shared" si="169"/>
        <v>14087.521111488466</v>
      </c>
      <c r="BC282" s="100">
        <f t="shared" si="170"/>
        <v>52423.676146007529</v>
      </c>
      <c r="BD282" s="100">
        <f t="shared" si="171"/>
        <v>9509.4996709083844</v>
      </c>
      <c r="BE282" s="100">
        <f t="shared" si="172"/>
        <v>7842.986822693746</v>
      </c>
      <c r="BF282" s="100" t="str">
        <f t="shared" si="173"/>
        <v/>
      </c>
      <c r="BG282" s="100" t="str">
        <f t="shared" si="174"/>
        <v/>
      </c>
      <c r="BH282" s="100" t="str">
        <f t="shared" si="175"/>
        <v/>
      </c>
      <c r="BI282" s="72"/>
      <c r="BJ282" s="72"/>
      <c r="BK282" s="72">
        <f t="shared" si="183"/>
        <v>-10.837587062007273</v>
      </c>
      <c r="BL282" s="72">
        <f t="shared" si="184"/>
        <v>-10.282620144505948</v>
      </c>
      <c r="BM282" s="72">
        <f t="shared" si="185"/>
        <v>-12.056152275049154</v>
      </c>
      <c r="BN282" s="72">
        <f t="shared" si="186"/>
        <v>-10.955796391691381</v>
      </c>
      <c r="BO282" s="72">
        <f t="shared" si="187"/>
        <v>-10.372086449715457</v>
      </c>
      <c r="BP282" s="72">
        <f t="shared" si="188"/>
        <v>-11.798818680116071</v>
      </c>
      <c r="BQ282" s="72">
        <f t="shared" si="189"/>
        <v>-9.9453941693467591</v>
      </c>
      <c r="BR282" s="72">
        <f t="shared" si="190"/>
        <v>-9.7362037133392647</v>
      </c>
      <c r="BS282" s="72" t="str">
        <f t="shared" si="191"/>
        <v/>
      </c>
      <c r="BT282" s="72" t="str">
        <f t="shared" si="192"/>
        <v/>
      </c>
      <c r="BU282" s="72" t="str">
        <f t="shared" si="193"/>
        <v/>
      </c>
      <c r="BV282" s="72"/>
      <c r="BW282" s="72"/>
      <c r="BX282" s="97">
        <f t="shared" si="194"/>
        <v>11.433488217869074</v>
      </c>
      <c r="BY282" s="97">
        <f t="shared" si="195"/>
        <v>1.5500560452769872E-2</v>
      </c>
      <c r="BZ282" s="97">
        <f t="shared" si="196"/>
        <v>11.40856521304188</v>
      </c>
      <c r="CA282" s="97">
        <f t="shared" si="197"/>
        <v>11.430209329684107</v>
      </c>
      <c r="CB282" s="97">
        <f t="shared" si="198"/>
        <v>11.439499387708183</v>
      </c>
      <c r="CC282" s="97">
        <f t="shared" si="199"/>
        <v>11.429231618108798</v>
      </c>
      <c r="CD282" s="97">
        <f t="shared" si="200"/>
        <v>11.455807107339487</v>
      </c>
      <c r="CE282" s="97">
        <f t="shared" si="201"/>
        <v>11.437616651331991</v>
      </c>
      <c r="CF282" s="97" t="str">
        <f t="shared" si="202"/>
        <v/>
      </c>
      <c r="CG282" s="97" t="str">
        <f t="shared" si="203"/>
        <v/>
      </c>
      <c r="CH282" s="97" t="str">
        <f t="shared" si="204"/>
        <v/>
      </c>
      <c r="CI282" s="72"/>
      <c r="CJ282" s="72"/>
      <c r="CK282" s="97">
        <f t="shared" si="205"/>
        <v>11.988455135370399</v>
      </c>
      <c r="CL282" s="97">
        <f t="shared" si="206"/>
        <v>1.5500560452769872E-2</v>
      </c>
      <c r="CM282" s="72">
        <f t="shared" si="207"/>
        <v>11.963532130543205</v>
      </c>
      <c r="CN282" s="72">
        <f t="shared" si="208"/>
        <v>11.985176247185432</v>
      </c>
      <c r="CO282" s="72">
        <f t="shared" si="209"/>
        <v>11.994466305209508</v>
      </c>
      <c r="CP282" s="72">
        <f t="shared" si="210"/>
        <v>11.984198535610123</v>
      </c>
      <c r="CQ282" s="72">
        <f t="shared" si="211"/>
        <v>12.010774024840812</v>
      </c>
      <c r="CR282" s="72">
        <f t="shared" si="212"/>
        <v>11.992583568833316</v>
      </c>
      <c r="CS282" s="72" t="str">
        <f t="shared" si="213"/>
        <v/>
      </c>
      <c r="CT282" s="72" t="str">
        <f t="shared" si="214"/>
        <v/>
      </c>
      <c r="CU282" s="72" t="str">
        <f t="shared" si="215"/>
        <v/>
      </c>
    </row>
    <row r="283" spans="1:99" x14ac:dyDescent="0.2">
      <c r="A283" s="74">
        <v>248</v>
      </c>
      <c r="B283" s="79">
        <f>IF(AND($B$3&lt;&gt;"",$C$3&lt;&gt;"",$B$4&lt;&gt;"",$C$4&lt;&gt;"",L283&lt;&gt;""),AirMass($B$3,$C$3,$B$4,$C$4,L283),"")</f>
        <v>1.2210030718699543</v>
      </c>
      <c r="C283" s="81">
        <f t="shared" si="176"/>
        <v>2458217.412211</v>
      </c>
      <c r="D283" s="93">
        <f t="shared" si="177"/>
        <v>11.401695195838263</v>
      </c>
      <c r="E283" s="97">
        <f t="shared" si="178"/>
        <v>2.5117463491631166E-2</v>
      </c>
      <c r="F283" s="97"/>
      <c r="G283" s="98">
        <f t="shared" si="179"/>
        <v>11.993492584651582</v>
      </c>
      <c r="H283" s="97">
        <f t="shared" si="180"/>
        <v>2.5117463491631166E-2</v>
      </c>
      <c r="I283" s="72"/>
      <c r="J283" s="99">
        <f t="shared" si="181"/>
        <v>6</v>
      </c>
      <c r="K283" s="72"/>
      <c r="L283" s="16">
        <v>2458217.412211</v>
      </c>
      <c r="M283" s="17">
        <v>-10.9007430755677</v>
      </c>
      <c r="N283" s="17">
        <v>-10.1965727788106</v>
      </c>
      <c r="O283" s="17">
        <v>-12.0369451270385</v>
      </c>
      <c r="P283" s="17">
        <v>-10.9451379487819</v>
      </c>
      <c r="Q283" s="17">
        <v>-10.334191297315799</v>
      </c>
      <c r="R283" s="17">
        <v>-11.739443020472301</v>
      </c>
      <c r="S283" s="17">
        <v>-9.9069743907702392</v>
      </c>
      <c r="T283" s="17">
        <v>-9.7324248671717708</v>
      </c>
      <c r="U283" s="17"/>
      <c r="V283" s="17"/>
      <c r="W283" s="17"/>
      <c r="X283" s="70">
        <f t="shared" si="164"/>
        <v>2458217.412211</v>
      </c>
      <c r="Y283" s="17">
        <v>-10.627493644018999</v>
      </c>
      <c r="Z283" s="17">
        <v>-9.6077236087485307</v>
      </c>
      <c r="AA283" s="17">
        <v>-11.629976139975399</v>
      </c>
      <c r="AB283" s="17">
        <v>-10.5648682399991</v>
      </c>
      <c r="AC283" s="17">
        <v>-9.7533610556062698</v>
      </c>
      <c r="AD283" s="17">
        <v>-11.2056210597912</v>
      </c>
      <c r="AE283" s="17">
        <v>-9.3176074757606102</v>
      </c>
      <c r="AF283" s="17">
        <v>-9.3738596749294594</v>
      </c>
      <c r="AG283" s="17"/>
      <c r="AH283" s="17"/>
      <c r="AI283" s="18"/>
      <c r="AJ283" s="70">
        <f t="shared" si="182"/>
        <v>2458217.412211</v>
      </c>
      <c r="AK283" s="17">
        <v>-9.9169478427558904</v>
      </c>
      <c r="AL283" s="17">
        <v>-9.6630630358392509</v>
      </c>
      <c r="AM283" s="17">
        <v>-11.232927328358</v>
      </c>
      <c r="AN283" s="17">
        <v>-10.0820999125405</v>
      </c>
      <c r="AO283" s="17">
        <v>-9.6859594989870299</v>
      </c>
      <c r="AP283" s="17">
        <v>-11.0494510788543</v>
      </c>
      <c r="AQ283" s="17">
        <v>-9.1815355679829498</v>
      </c>
      <c r="AR283" s="17">
        <v>-8.8656805330115898</v>
      </c>
      <c r="AS283" s="17"/>
      <c r="AT283" s="17"/>
      <c r="AU283" s="18"/>
      <c r="AV283" s="72"/>
      <c r="AW283" s="72"/>
      <c r="AX283" s="100">
        <f t="shared" si="165"/>
        <v>22373.943084962732</v>
      </c>
      <c r="AY283" s="100">
        <f t="shared" si="166"/>
        <v>12972.496836494129</v>
      </c>
      <c r="AZ283" s="100">
        <f t="shared" si="167"/>
        <v>66424.793934653659</v>
      </c>
      <c r="BA283" s="100">
        <f t="shared" si="168"/>
        <v>24023.25767943406</v>
      </c>
      <c r="BB283" s="100">
        <f t="shared" si="169"/>
        <v>14443.301576045335</v>
      </c>
      <c r="BC283" s="100">
        <f t="shared" si="170"/>
        <v>52104.112865367613</v>
      </c>
      <c r="BD283" s="100">
        <f t="shared" si="171"/>
        <v>9640.9221303075938</v>
      </c>
      <c r="BE283" s="100">
        <f t="shared" si="172"/>
        <v>7836.1811674811606</v>
      </c>
      <c r="BF283" s="100" t="str">
        <f t="shared" si="173"/>
        <v/>
      </c>
      <c r="BG283" s="100" t="str">
        <f t="shared" si="174"/>
        <v/>
      </c>
      <c r="BH283" s="100" t="str">
        <f t="shared" si="175"/>
        <v/>
      </c>
      <c r="BI283" s="72"/>
      <c r="BJ283" s="72"/>
      <c r="BK283" s="72">
        <f t="shared" si="183"/>
        <v>-10.874356322460386</v>
      </c>
      <c r="BL283" s="72">
        <f t="shared" si="184"/>
        <v>-10.282558933647067</v>
      </c>
      <c r="BM283" s="72">
        <f t="shared" si="185"/>
        <v>-12.055825539501736</v>
      </c>
      <c r="BN283" s="72">
        <f t="shared" si="186"/>
        <v>-10.951579749160878</v>
      </c>
      <c r="BO283" s="72">
        <f t="shared" si="187"/>
        <v>-10.399166198521012</v>
      </c>
      <c r="BP283" s="72">
        <f t="shared" si="188"/>
        <v>-11.792180014786</v>
      </c>
      <c r="BQ283" s="72">
        <f t="shared" si="189"/>
        <v>-9.9602964377008778</v>
      </c>
      <c r="BR283" s="72">
        <f t="shared" si="190"/>
        <v>-9.7352611701213991</v>
      </c>
      <c r="BS283" s="72" t="str">
        <f t="shared" si="191"/>
        <v/>
      </c>
      <c r="BT283" s="72" t="str">
        <f t="shared" si="192"/>
        <v/>
      </c>
      <c r="BU283" s="72" t="str">
        <f t="shared" si="193"/>
        <v/>
      </c>
      <c r="BV283" s="72"/>
      <c r="BW283" s="72"/>
      <c r="BX283" s="97">
        <f t="shared" si="194"/>
        <v>11.401695195838263</v>
      </c>
      <c r="BY283" s="97">
        <f t="shared" si="195"/>
        <v>2.5117463491631166E-2</v>
      </c>
      <c r="BZ283" s="97">
        <f t="shared" si="196"/>
        <v>11.37146921704135</v>
      </c>
      <c r="CA283" s="97">
        <f t="shared" si="197"/>
        <v>11.389223426700491</v>
      </c>
      <c r="CB283" s="97">
        <f t="shared" si="198"/>
        <v>11.429809876060625</v>
      </c>
      <c r="CC283" s="97">
        <f t="shared" si="199"/>
        <v>11.385823692325614</v>
      </c>
      <c r="CD283" s="97">
        <f t="shared" si="200"/>
        <v>11.433940115240492</v>
      </c>
      <c r="CE283" s="97">
        <f t="shared" si="201"/>
        <v>11.399904847661013</v>
      </c>
      <c r="CF283" s="97" t="str">
        <f t="shared" si="202"/>
        <v/>
      </c>
      <c r="CG283" s="97" t="str">
        <f t="shared" si="203"/>
        <v/>
      </c>
      <c r="CH283" s="97" t="str">
        <f t="shared" si="204"/>
        <v/>
      </c>
      <c r="CI283" s="72"/>
      <c r="CJ283" s="72"/>
      <c r="CK283" s="97">
        <f t="shared" si="205"/>
        <v>11.993492584651582</v>
      </c>
      <c r="CL283" s="97">
        <f t="shared" si="206"/>
        <v>2.5117463491631166E-2</v>
      </c>
      <c r="CM283" s="72">
        <f t="shared" si="207"/>
        <v>11.963266605854669</v>
      </c>
      <c r="CN283" s="72">
        <f t="shared" si="208"/>
        <v>11.98102081551381</v>
      </c>
      <c r="CO283" s="72">
        <f t="shared" si="209"/>
        <v>12.021607264873944</v>
      </c>
      <c r="CP283" s="72">
        <f t="shared" si="210"/>
        <v>11.977621081138933</v>
      </c>
      <c r="CQ283" s="72">
        <f t="shared" si="211"/>
        <v>12.025737504053811</v>
      </c>
      <c r="CR283" s="72">
        <f t="shared" si="212"/>
        <v>11.991702236474332</v>
      </c>
      <c r="CS283" s="72" t="str">
        <f t="shared" si="213"/>
        <v/>
      </c>
      <c r="CT283" s="72" t="str">
        <f t="shared" si="214"/>
        <v/>
      </c>
      <c r="CU283" s="72" t="str">
        <f t="shared" si="215"/>
        <v/>
      </c>
    </row>
    <row r="284" spans="1:99" x14ac:dyDescent="0.2">
      <c r="A284" s="74">
        <v>249</v>
      </c>
      <c r="B284" s="79">
        <f>IF(AND($B$3&lt;&gt;"",$C$3&lt;&gt;"",$B$4&lt;&gt;"",$C$4&lt;&gt;"",L284&lt;&gt;""),AirMass($B$3,$C$3,$B$4,$C$4,L284),"")</f>
        <v>1.222687041978648</v>
      </c>
      <c r="C284" s="81">
        <f t="shared" si="176"/>
        <v>2458217.4127079998</v>
      </c>
      <c r="D284" s="93">
        <f t="shared" si="177"/>
        <v>11.386179085743697</v>
      </c>
      <c r="E284" s="97">
        <f t="shared" si="178"/>
        <v>4.5250516827903507E-2</v>
      </c>
      <c r="F284" s="97"/>
      <c r="G284" s="98">
        <f t="shared" si="179"/>
        <v>11.968346445821382</v>
      </c>
      <c r="H284" s="97">
        <f t="shared" si="180"/>
        <v>4.52505168279035E-2</v>
      </c>
      <c r="I284" s="72"/>
      <c r="J284" s="99">
        <f t="shared" si="181"/>
        <v>6</v>
      </c>
      <c r="K284" s="72"/>
      <c r="L284" s="16">
        <v>2458217.4127079998</v>
      </c>
      <c r="M284" s="17">
        <v>-10.8765530338523</v>
      </c>
      <c r="N284" s="17">
        <v>-10.191517681113201</v>
      </c>
      <c r="O284" s="17">
        <v>-12.046004342381501</v>
      </c>
      <c r="P284" s="17">
        <v>-10.9252813983374</v>
      </c>
      <c r="Q284" s="17">
        <v>-10.3192121954122</v>
      </c>
      <c r="R284" s="17">
        <v>-11.744011755651</v>
      </c>
      <c r="S284" s="17">
        <v>-9.8670858482964192</v>
      </c>
      <c r="T284" s="17">
        <v>-9.6491320613098495</v>
      </c>
      <c r="U284" s="17"/>
      <c r="V284" s="17"/>
      <c r="W284" s="17"/>
      <c r="X284" s="70">
        <f t="shared" si="164"/>
        <v>2458217.4127079998</v>
      </c>
      <c r="Y284" s="17">
        <v>-10.6240752690285</v>
      </c>
      <c r="Z284" s="17">
        <v>-9.5438889284558606</v>
      </c>
      <c r="AA284" s="17">
        <v>-11.6549233779491</v>
      </c>
      <c r="AB284" s="17">
        <v>-10.5596624176869</v>
      </c>
      <c r="AC284" s="17">
        <v>-9.7962398083728299</v>
      </c>
      <c r="AD284" s="17">
        <v>-11.2234460241308</v>
      </c>
      <c r="AE284" s="17">
        <v>-9.2393573148334198</v>
      </c>
      <c r="AF284" s="17">
        <v>-9.4128599624319609</v>
      </c>
      <c r="AG284" s="17"/>
      <c r="AH284" s="17"/>
      <c r="AI284" s="18"/>
      <c r="AJ284" s="70">
        <f t="shared" si="182"/>
        <v>2458217.4127079998</v>
      </c>
      <c r="AK284" s="17">
        <v>-9.9732228785272898</v>
      </c>
      <c r="AL284" s="17">
        <v>-9.6146965624932399</v>
      </c>
      <c r="AM284" s="17">
        <v>-11.210298493264601</v>
      </c>
      <c r="AN284" s="17">
        <v>-10.0666108566031</v>
      </c>
      <c r="AO284" s="17">
        <v>-9.7134048860741107</v>
      </c>
      <c r="AP284" s="17">
        <v>-11.008200099861501</v>
      </c>
      <c r="AQ284" s="17">
        <v>-9.1281689353282296</v>
      </c>
      <c r="AR284" s="17">
        <v>-8.6871576971489599</v>
      </c>
      <c r="AS284" s="17"/>
      <c r="AT284" s="17"/>
      <c r="AU284" s="18"/>
      <c r="AV284" s="72"/>
      <c r="AW284" s="72"/>
      <c r="AX284" s="100">
        <f t="shared" si="165"/>
        <v>22039.764518921278</v>
      </c>
      <c r="AY284" s="100">
        <f t="shared" si="166"/>
        <v>12892.585078509059</v>
      </c>
      <c r="AZ284" s="100">
        <f t="shared" si="167"/>
        <v>66555.668257654921</v>
      </c>
      <c r="BA284" s="100">
        <f t="shared" si="168"/>
        <v>23556.994650451434</v>
      </c>
      <c r="BB284" s="100">
        <f t="shared" si="169"/>
        <v>14255.056278732342</v>
      </c>
      <c r="BC284" s="100">
        <f t="shared" si="170"/>
        <v>51895.51013631223</v>
      </c>
      <c r="BD284" s="100">
        <f t="shared" si="171"/>
        <v>9310.5986075118872</v>
      </c>
      <c r="BE284" s="100">
        <f t="shared" si="172"/>
        <v>7045.150071626209</v>
      </c>
      <c r="BF284" s="100" t="str">
        <f t="shared" si="173"/>
        <v/>
      </c>
      <c r="BG284" s="100" t="str">
        <f t="shared" si="174"/>
        <v/>
      </c>
      <c r="BH284" s="100" t="str">
        <f t="shared" si="175"/>
        <v/>
      </c>
      <c r="BI284" s="72"/>
      <c r="BJ284" s="72"/>
      <c r="BK284" s="72">
        <f t="shared" si="183"/>
        <v>-10.85801737510007</v>
      </c>
      <c r="BL284" s="72">
        <f t="shared" si="184"/>
        <v>-10.275850015022382</v>
      </c>
      <c r="BM284" s="72">
        <f t="shared" si="185"/>
        <v>-12.05796262090888</v>
      </c>
      <c r="BN284" s="72">
        <f t="shared" si="186"/>
        <v>-10.930299708286462</v>
      </c>
      <c r="BO284" s="72">
        <f t="shared" si="187"/>
        <v>-10.384922340591189</v>
      </c>
      <c r="BP284" s="72">
        <f t="shared" si="188"/>
        <v>-11.787824463630162</v>
      </c>
      <c r="BQ284" s="72">
        <f t="shared" si="189"/>
        <v>-9.9224440100746918</v>
      </c>
      <c r="BR284" s="72">
        <f t="shared" si="190"/>
        <v>-9.6197256215712041</v>
      </c>
      <c r="BS284" s="72" t="str">
        <f t="shared" si="191"/>
        <v/>
      </c>
      <c r="BT284" s="72" t="str">
        <f t="shared" si="192"/>
        <v/>
      </c>
      <c r="BU284" s="72" t="str">
        <f t="shared" si="193"/>
        <v/>
      </c>
      <c r="BV284" s="72"/>
      <c r="BW284" s="72"/>
      <c r="BX284" s="97">
        <f t="shared" si="194"/>
        <v>11.386179085743697</v>
      </c>
      <c r="BY284" s="97">
        <f t="shared" si="195"/>
        <v>4.5250516827903507E-2</v>
      </c>
      <c r="BZ284" s="97">
        <f t="shared" si="196"/>
        <v>11.389945245808809</v>
      </c>
      <c r="CA284" s="97">
        <f t="shared" si="197"/>
        <v>11.384282333186391</v>
      </c>
      <c r="CB284" s="97">
        <f t="shared" si="198"/>
        <v>11.431904965491118</v>
      </c>
      <c r="CC284" s="97">
        <f t="shared" si="199"/>
        <v>11.397807088530092</v>
      </c>
      <c r="CD284" s="97">
        <f t="shared" si="200"/>
        <v>11.412426634974622</v>
      </c>
      <c r="CE284" s="97">
        <f t="shared" si="201"/>
        <v>11.300708246471133</v>
      </c>
      <c r="CF284" s="97" t="str">
        <f t="shared" si="202"/>
        <v/>
      </c>
      <c r="CG284" s="97" t="str">
        <f t="shared" si="203"/>
        <v/>
      </c>
      <c r="CH284" s="97" t="str">
        <f t="shared" si="204"/>
        <v/>
      </c>
      <c r="CI284" s="72"/>
      <c r="CJ284" s="72"/>
      <c r="CK284" s="97">
        <f t="shared" si="205"/>
        <v>11.968346445821382</v>
      </c>
      <c r="CL284" s="97">
        <f t="shared" si="206"/>
        <v>4.52505168279035E-2</v>
      </c>
      <c r="CM284" s="72">
        <f t="shared" si="207"/>
        <v>11.972112605886498</v>
      </c>
      <c r="CN284" s="72">
        <f t="shared" si="208"/>
        <v>11.96644969326408</v>
      </c>
      <c r="CO284" s="72">
        <f t="shared" si="209"/>
        <v>12.014072325568806</v>
      </c>
      <c r="CP284" s="72">
        <f t="shared" si="210"/>
        <v>11.979974448607781</v>
      </c>
      <c r="CQ284" s="72">
        <f t="shared" si="211"/>
        <v>11.994593995052311</v>
      </c>
      <c r="CR284" s="72">
        <f t="shared" si="212"/>
        <v>11.882875606548822</v>
      </c>
      <c r="CS284" s="72" t="str">
        <f t="shared" si="213"/>
        <v/>
      </c>
      <c r="CT284" s="72" t="str">
        <f t="shared" si="214"/>
        <v/>
      </c>
      <c r="CU284" s="72" t="str">
        <f t="shared" si="215"/>
        <v/>
      </c>
    </row>
    <row r="285" spans="1:99" x14ac:dyDescent="0.2">
      <c r="A285" s="74">
        <v>250</v>
      </c>
      <c r="B285" s="79">
        <f>IF(AND($B$3&lt;&gt;"",$C$3&lt;&gt;"",$B$4&lt;&gt;"",$C$4&lt;&gt;"",L285&lt;&gt;""),AirMass($B$3,$C$3,$B$4,$C$4,L285),"")</f>
        <v>1.2243797904498581</v>
      </c>
      <c r="C285" s="81">
        <f t="shared" si="176"/>
        <v>2458217.4132059999</v>
      </c>
      <c r="D285" s="93">
        <f t="shared" si="177"/>
        <v>11.399693089838719</v>
      </c>
      <c r="E285" s="97">
        <f t="shared" si="178"/>
        <v>3.4654762543119721E-2</v>
      </c>
      <c r="F285" s="97"/>
      <c r="G285" s="98">
        <f t="shared" si="179"/>
        <v>12.023691746838361</v>
      </c>
      <c r="H285" s="97">
        <f t="shared" si="180"/>
        <v>3.4654762543119721E-2</v>
      </c>
      <c r="I285" s="72"/>
      <c r="J285" s="99">
        <f t="shared" si="181"/>
        <v>6</v>
      </c>
      <c r="K285" s="72"/>
      <c r="L285" s="16">
        <v>2458217.4132059999</v>
      </c>
      <c r="M285" s="17">
        <v>-10.896566902921499</v>
      </c>
      <c r="N285" s="17">
        <v>-10.177205294373101</v>
      </c>
      <c r="O285" s="17">
        <v>-12.0303686468588</v>
      </c>
      <c r="P285" s="17">
        <v>-10.9563024338481</v>
      </c>
      <c r="Q285" s="17">
        <v>-10.2943251287974</v>
      </c>
      <c r="R285" s="17">
        <v>-11.732598972964899</v>
      </c>
      <c r="S285" s="17">
        <v>-9.9172064694545501</v>
      </c>
      <c r="T285" s="17">
        <v>-9.7230664778527096</v>
      </c>
      <c r="U285" s="17"/>
      <c r="V285" s="17"/>
      <c r="W285" s="17"/>
      <c r="X285" s="70">
        <f t="shared" si="164"/>
        <v>2458217.4132059999</v>
      </c>
      <c r="Y285" s="17">
        <v>-10.669804426904401</v>
      </c>
      <c r="Z285" s="17">
        <v>-9.6125035106581596</v>
      </c>
      <c r="AA285" s="17">
        <v>-11.630595072406599</v>
      </c>
      <c r="AB285" s="17">
        <v>-10.5411690901733</v>
      </c>
      <c r="AC285" s="17">
        <v>-9.8387739823036906</v>
      </c>
      <c r="AD285" s="17">
        <v>-11.228826741527</v>
      </c>
      <c r="AE285" s="17">
        <v>-9.2739775610353803</v>
      </c>
      <c r="AF285" s="17">
        <v>-9.4158658474178996</v>
      </c>
      <c r="AG285" s="17"/>
      <c r="AH285" s="17"/>
      <c r="AI285" s="18"/>
      <c r="AJ285" s="70">
        <f t="shared" si="182"/>
        <v>2458217.4132059999</v>
      </c>
      <c r="AK285" s="17">
        <v>-9.9567662534356796</v>
      </c>
      <c r="AL285" s="17">
        <v>-9.5541038059825407</v>
      </c>
      <c r="AM285" s="17">
        <v>-11.2139124186124</v>
      </c>
      <c r="AN285" s="17">
        <v>-10.181174996710601</v>
      </c>
      <c r="AO285" s="17">
        <v>-9.6106491584754092</v>
      </c>
      <c r="AP285" s="17">
        <v>-11.022544742561401</v>
      </c>
      <c r="AQ285" s="17">
        <v>-9.2007754336274203</v>
      </c>
      <c r="AR285" s="17">
        <v>-8.9082695577729698</v>
      </c>
      <c r="AS285" s="17"/>
      <c r="AT285" s="17"/>
      <c r="AU285" s="18"/>
      <c r="AV285" s="72"/>
      <c r="AW285" s="72"/>
      <c r="AX285" s="100">
        <f t="shared" si="165"/>
        <v>22256.903892436538</v>
      </c>
      <c r="AY285" s="100">
        <f t="shared" si="166"/>
        <v>12527.525276381461</v>
      </c>
      <c r="AZ285" s="100">
        <f t="shared" si="167"/>
        <v>65850.282409112115</v>
      </c>
      <c r="BA285" s="100">
        <f t="shared" si="168"/>
        <v>24676.57523632007</v>
      </c>
      <c r="BB285" s="100">
        <f t="shared" si="169"/>
        <v>13660.148432831846</v>
      </c>
      <c r="BC285" s="100">
        <f t="shared" si="170"/>
        <v>51452.879154193201</v>
      </c>
      <c r="BD285" s="100">
        <f t="shared" si="171"/>
        <v>9796.9911473373486</v>
      </c>
      <c r="BE285" s="100">
        <f t="shared" si="172"/>
        <v>7770.5467094454616</v>
      </c>
      <c r="BF285" s="100" t="str">
        <f t="shared" si="173"/>
        <v/>
      </c>
      <c r="BG285" s="100" t="str">
        <f t="shared" si="174"/>
        <v/>
      </c>
      <c r="BH285" s="100" t="str">
        <f t="shared" si="175"/>
        <v/>
      </c>
      <c r="BI285" s="72"/>
      <c r="BJ285" s="72"/>
      <c r="BK285" s="72">
        <f t="shared" si="183"/>
        <v>-10.868661876192867</v>
      </c>
      <c r="BL285" s="72">
        <f t="shared" si="184"/>
        <v>-10.244663219193225</v>
      </c>
      <c r="BM285" s="72">
        <f t="shared" si="185"/>
        <v>-12.046394104601987</v>
      </c>
      <c r="BN285" s="72">
        <f t="shared" si="186"/>
        <v>-10.980712213851211</v>
      </c>
      <c r="BO285" s="72">
        <f t="shared" si="187"/>
        <v>-10.338638546169342</v>
      </c>
      <c r="BP285" s="72">
        <f t="shared" si="188"/>
        <v>-11.778524204101505</v>
      </c>
      <c r="BQ285" s="72">
        <f t="shared" si="189"/>
        <v>-9.9777317890401847</v>
      </c>
      <c r="BR285" s="72">
        <f t="shared" si="190"/>
        <v>-9.7261289384252851</v>
      </c>
      <c r="BS285" s="72" t="str">
        <f t="shared" si="191"/>
        <v/>
      </c>
      <c r="BT285" s="72" t="str">
        <f t="shared" si="192"/>
        <v/>
      </c>
      <c r="BU285" s="72" t="str">
        <f t="shared" si="193"/>
        <v/>
      </c>
      <c r="BV285" s="72"/>
      <c r="BW285" s="72"/>
      <c r="BX285" s="97">
        <f t="shared" si="194"/>
        <v>11.399693089838719</v>
      </c>
      <c r="BY285" s="97">
        <f t="shared" si="195"/>
        <v>3.4654762543119721E-2</v>
      </c>
      <c r="BZ285" s="97">
        <f t="shared" si="196"/>
        <v>11.367732228409119</v>
      </c>
      <c r="CA285" s="97">
        <f t="shared" si="197"/>
        <v>11.424050337658343</v>
      </c>
      <c r="CB285" s="97">
        <f t="shared" si="198"/>
        <v>11.374976669976474</v>
      </c>
      <c r="CC285" s="97">
        <f t="shared" si="199"/>
        <v>11.377862327908637</v>
      </c>
      <c r="CD285" s="97">
        <f t="shared" si="200"/>
        <v>11.457069912847318</v>
      </c>
      <c r="CE285" s="97">
        <f t="shared" si="201"/>
        <v>11.396467062232418</v>
      </c>
      <c r="CF285" s="97" t="str">
        <f t="shared" si="202"/>
        <v/>
      </c>
      <c r="CG285" s="97" t="str">
        <f t="shared" si="203"/>
        <v/>
      </c>
      <c r="CH285" s="97" t="str">
        <f t="shared" si="204"/>
        <v/>
      </c>
      <c r="CI285" s="72"/>
      <c r="CJ285" s="72"/>
      <c r="CK285" s="97">
        <f t="shared" si="205"/>
        <v>12.023691746838361</v>
      </c>
      <c r="CL285" s="97">
        <f t="shared" si="206"/>
        <v>3.4654762543119721E-2</v>
      </c>
      <c r="CM285" s="72">
        <f t="shared" si="207"/>
        <v>11.991730885408762</v>
      </c>
      <c r="CN285" s="72">
        <f t="shared" si="208"/>
        <v>12.048048994657986</v>
      </c>
      <c r="CO285" s="72">
        <f t="shared" si="209"/>
        <v>11.998975326976117</v>
      </c>
      <c r="CP285" s="72">
        <f t="shared" si="210"/>
        <v>12.00186098490828</v>
      </c>
      <c r="CQ285" s="72">
        <f t="shared" si="211"/>
        <v>12.081068569846961</v>
      </c>
      <c r="CR285" s="72">
        <f t="shared" si="212"/>
        <v>12.02046571923206</v>
      </c>
      <c r="CS285" s="72" t="str">
        <f t="shared" si="213"/>
        <v/>
      </c>
      <c r="CT285" s="72" t="str">
        <f t="shared" si="214"/>
        <v/>
      </c>
      <c r="CU285" s="72" t="str">
        <f t="shared" si="215"/>
        <v/>
      </c>
    </row>
    <row r="286" spans="1:99" x14ac:dyDescent="0.2">
      <c r="A286" s="74">
        <v>251</v>
      </c>
      <c r="B286" s="79">
        <f>IF(AND($B$3&lt;&gt;"",$C$3&lt;&gt;"",$B$4&lt;&gt;"",$C$4&lt;&gt;"",L286&lt;&gt;""),AirMass($B$3,$C$3,$B$4,$C$4,L286),"")</f>
        <v>1.2260813541414317</v>
      </c>
      <c r="C286" s="81">
        <f t="shared" si="176"/>
        <v>2458217.4137039999</v>
      </c>
      <c r="D286" s="93">
        <f t="shared" si="177"/>
        <v>11.409987413625069</v>
      </c>
      <c r="E286" s="97">
        <f t="shared" si="178"/>
        <v>4.329121780394117E-2</v>
      </c>
      <c r="F286" s="97"/>
      <c r="G286" s="98">
        <f t="shared" si="179"/>
        <v>12.019399704344217</v>
      </c>
      <c r="H286" s="97">
        <f t="shared" si="180"/>
        <v>4.329121780394117E-2</v>
      </c>
      <c r="I286" s="72"/>
      <c r="J286" s="99">
        <f t="shared" si="181"/>
        <v>6</v>
      </c>
      <c r="K286" s="72"/>
      <c r="L286" s="16">
        <v>2458217.4137039999</v>
      </c>
      <c r="M286" s="17">
        <v>-10.8928611863578</v>
      </c>
      <c r="N286" s="17">
        <v>-10.192558747905199</v>
      </c>
      <c r="O286" s="17">
        <v>-12.0278516583141</v>
      </c>
      <c r="P286" s="17">
        <v>-10.934941179388399</v>
      </c>
      <c r="Q286" s="17">
        <v>-10.336189572690399</v>
      </c>
      <c r="R286" s="17">
        <v>-11.7282901342498</v>
      </c>
      <c r="S286" s="17">
        <v>-9.8550815058136507</v>
      </c>
      <c r="T286" s="17">
        <v>-9.7983817746856801</v>
      </c>
      <c r="U286" s="17"/>
      <c r="V286" s="17"/>
      <c r="W286" s="17"/>
      <c r="X286" s="70">
        <f t="shared" si="164"/>
        <v>2458217.4137039999</v>
      </c>
      <c r="Y286" s="17">
        <v>-10.5985868995876</v>
      </c>
      <c r="Z286" s="17">
        <v>-9.6534432580223495</v>
      </c>
      <c r="AA286" s="17">
        <v>-11.640035767517199</v>
      </c>
      <c r="AB286" s="17">
        <v>-10.5893740437837</v>
      </c>
      <c r="AC286" s="17">
        <v>-9.7242208532844305</v>
      </c>
      <c r="AD286" s="17">
        <v>-11.224830779368601</v>
      </c>
      <c r="AE286" s="17">
        <v>-9.3520104324752609</v>
      </c>
      <c r="AF286" s="17">
        <v>-9.4509697444169003</v>
      </c>
      <c r="AG286" s="17"/>
      <c r="AH286" s="17"/>
      <c r="AI286" s="18"/>
      <c r="AJ286" s="70">
        <f t="shared" si="182"/>
        <v>2458217.4137039999</v>
      </c>
      <c r="AK286" s="17">
        <v>-9.8690437459564802</v>
      </c>
      <c r="AL286" s="17">
        <v>-9.5575720326569407</v>
      </c>
      <c r="AM286" s="17">
        <v>-11.2213892996709</v>
      </c>
      <c r="AN286" s="17">
        <v>-10.1939566335818</v>
      </c>
      <c r="AO286" s="17">
        <v>-9.5764652969632191</v>
      </c>
      <c r="AP286" s="17">
        <v>-11.033545732275501</v>
      </c>
      <c r="AQ286" s="17">
        <v>-9.1926227289397904</v>
      </c>
      <c r="AR286" s="17">
        <v>-9.0265486918312892</v>
      </c>
      <c r="AS286" s="17"/>
      <c r="AT286" s="17"/>
      <c r="AU286" s="18"/>
      <c r="AV286" s="72"/>
      <c r="AW286" s="72"/>
      <c r="AX286" s="100">
        <f t="shared" si="165"/>
        <v>22171.868510574233</v>
      </c>
      <c r="AY286" s="100">
        <f t="shared" si="166"/>
        <v>12648.452032002178</v>
      </c>
      <c r="AZ286" s="100">
        <f t="shared" si="167"/>
        <v>65690.386769103672</v>
      </c>
      <c r="BA286" s="100">
        <f t="shared" si="168"/>
        <v>24102.877541467002</v>
      </c>
      <c r="BB286" s="100">
        <f t="shared" si="169"/>
        <v>14277.559720310308</v>
      </c>
      <c r="BC286" s="100">
        <f t="shared" si="170"/>
        <v>51364.907860978405</v>
      </c>
      <c r="BD286" s="100">
        <f t="shared" si="171"/>
        <v>9193.9578441297672</v>
      </c>
      <c r="BE286" s="100">
        <f t="shared" si="172"/>
        <v>8425.3866216965762</v>
      </c>
      <c r="BF286" s="100" t="str">
        <f t="shared" si="173"/>
        <v/>
      </c>
      <c r="BG286" s="100" t="str">
        <f t="shared" si="174"/>
        <v/>
      </c>
      <c r="BH286" s="100" t="str">
        <f t="shared" si="175"/>
        <v/>
      </c>
      <c r="BI286" s="72"/>
      <c r="BJ286" s="72"/>
      <c r="BK286" s="72">
        <f t="shared" si="183"/>
        <v>-10.864505735902746</v>
      </c>
      <c r="BL286" s="72">
        <f t="shared" si="184"/>
        <v>-10.255093445183599</v>
      </c>
      <c r="BM286" s="72">
        <f t="shared" si="185"/>
        <v>-12.043754547240297</v>
      </c>
      <c r="BN286" s="72">
        <f t="shared" si="186"/>
        <v>-10.955172235667394</v>
      </c>
      <c r="BO286" s="72">
        <f t="shared" si="187"/>
        <v>-10.386634963529071</v>
      </c>
      <c r="BP286" s="72">
        <f t="shared" si="188"/>
        <v>-11.776666283519809</v>
      </c>
      <c r="BQ286" s="72">
        <f t="shared" si="189"/>
        <v>-9.9087562702608203</v>
      </c>
      <c r="BR286" s="72">
        <f t="shared" si="190"/>
        <v>-9.8139745969495085</v>
      </c>
      <c r="BS286" s="72" t="str">
        <f t="shared" si="191"/>
        <v/>
      </c>
      <c r="BT286" s="72" t="str">
        <f t="shared" si="192"/>
        <v/>
      </c>
      <c r="BU286" s="72" t="str">
        <f t="shared" si="193"/>
        <v/>
      </c>
      <c r="BV286" s="72"/>
      <c r="BW286" s="72"/>
      <c r="BX286" s="97">
        <f t="shared" si="194"/>
        <v>11.409987413625069</v>
      </c>
      <c r="BY286" s="97">
        <f t="shared" si="195"/>
        <v>4.329121780394117E-2</v>
      </c>
      <c r="BZ286" s="97">
        <f t="shared" si="196"/>
        <v>11.369248811337551</v>
      </c>
      <c r="CA286" s="97">
        <f t="shared" si="197"/>
        <v>11.402666499764647</v>
      </c>
      <c r="CB286" s="97">
        <f t="shared" si="198"/>
        <v>11.427129227626324</v>
      </c>
      <c r="CC286" s="97">
        <f t="shared" si="199"/>
        <v>11.380160547617063</v>
      </c>
      <c r="CD286" s="97">
        <f t="shared" si="200"/>
        <v>11.392250534358075</v>
      </c>
      <c r="CE286" s="97">
        <f t="shared" si="201"/>
        <v>11.488468861046762</v>
      </c>
      <c r="CF286" s="97" t="str">
        <f t="shared" si="202"/>
        <v/>
      </c>
      <c r="CG286" s="97" t="str">
        <f t="shared" si="203"/>
        <v/>
      </c>
      <c r="CH286" s="97" t="str">
        <f t="shared" si="204"/>
        <v/>
      </c>
      <c r="CI286" s="72"/>
      <c r="CJ286" s="72"/>
      <c r="CK286" s="97">
        <f t="shared" si="205"/>
        <v>12.019399704344217</v>
      </c>
      <c r="CL286" s="97">
        <f t="shared" si="206"/>
        <v>4.329121780394117E-2</v>
      </c>
      <c r="CM286" s="72">
        <f t="shared" si="207"/>
        <v>11.978661102056698</v>
      </c>
      <c r="CN286" s="72">
        <f t="shared" si="208"/>
        <v>12.012078790483795</v>
      </c>
      <c r="CO286" s="72">
        <f t="shared" si="209"/>
        <v>12.036541518345471</v>
      </c>
      <c r="CP286" s="72">
        <f t="shared" si="210"/>
        <v>11.98957283833621</v>
      </c>
      <c r="CQ286" s="72">
        <f t="shared" si="211"/>
        <v>12.001662825077222</v>
      </c>
      <c r="CR286" s="72">
        <f t="shared" si="212"/>
        <v>12.097881151765909</v>
      </c>
      <c r="CS286" s="72" t="str">
        <f t="shared" si="213"/>
        <v/>
      </c>
      <c r="CT286" s="72" t="str">
        <f t="shared" si="214"/>
        <v/>
      </c>
      <c r="CU286" s="72" t="str">
        <f t="shared" si="215"/>
        <v/>
      </c>
    </row>
    <row r="287" spans="1:99" x14ac:dyDescent="0.2">
      <c r="A287" s="74">
        <v>252</v>
      </c>
      <c r="B287" s="79">
        <f>IF(AND($B$3&lt;&gt;"",$C$3&lt;&gt;"",$B$4&lt;&gt;"",$C$4&lt;&gt;"",L287&lt;&gt;""),AirMass($B$3,$C$3,$B$4,$C$4,L287),"")</f>
        <v>1.2277917701598742</v>
      </c>
      <c r="C287" s="81">
        <f t="shared" si="176"/>
        <v>2458217.4142009998</v>
      </c>
      <c r="D287" s="93">
        <f t="shared" si="177"/>
        <v>11.43653332402585</v>
      </c>
      <c r="E287" s="97">
        <f t="shared" si="178"/>
        <v>6.3562043690854622E-2</v>
      </c>
      <c r="F287" s="97"/>
      <c r="G287" s="98">
        <f t="shared" si="179"/>
        <v>12.048807516423187</v>
      </c>
      <c r="H287" s="97">
        <f t="shared" si="180"/>
        <v>6.3562043690854622E-2</v>
      </c>
      <c r="I287" s="72"/>
      <c r="J287" s="99">
        <f t="shared" si="181"/>
        <v>6</v>
      </c>
      <c r="K287" s="72"/>
      <c r="L287" s="16">
        <v>2458217.4142009998</v>
      </c>
      <c r="M287" s="17">
        <v>-10.8674595704398</v>
      </c>
      <c r="N287" s="17">
        <v>-10.1599357788894</v>
      </c>
      <c r="O287" s="17">
        <v>-12.028407096207101</v>
      </c>
      <c r="P287" s="17">
        <v>-10.934377155552699</v>
      </c>
      <c r="Q287" s="17">
        <v>-10.3190205235706</v>
      </c>
      <c r="R287" s="17">
        <v>-11.7485420492457</v>
      </c>
      <c r="S287" s="17">
        <v>-9.9941888915716994</v>
      </c>
      <c r="T287" s="17">
        <v>-9.7373161655412392</v>
      </c>
      <c r="U287" s="17"/>
      <c r="V287" s="17"/>
      <c r="W287" s="17"/>
      <c r="X287" s="70">
        <f t="shared" si="164"/>
        <v>2458217.4142009998</v>
      </c>
      <c r="Y287" s="17">
        <v>-10.6125875062546</v>
      </c>
      <c r="Z287" s="17">
        <v>-9.7004604303833304</v>
      </c>
      <c r="AA287" s="17">
        <v>-11.6252816960946</v>
      </c>
      <c r="AB287" s="17">
        <v>-10.5796600899733</v>
      </c>
      <c r="AC287" s="17">
        <v>-9.8153179010700509</v>
      </c>
      <c r="AD287" s="17">
        <v>-11.223343086604901</v>
      </c>
      <c r="AE287" s="17">
        <v>-9.2616093827541999</v>
      </c>
      <c r="AF287" s="17">
        <v>-9.3976497492557201</v>
      </c>
      <c r="AG287" s="17"/>
      <c r="AH287" s="17"/>
      <c r="AI287" s="18"/>
      <c r="AJ287" s="70">
        <f t="shared" si="182"/>
        <v>2458217.4142009998</v>
      </c>
      <c r="AK287" s="17">
        <v>-9.9494912650410097</v>
      </c>
      <c r="AL287" s="17">
        <v>-9.6469295388850202</v>
      </c>
      <c r="AM287" s="17">
        <v>-11.192963204606301</v>
      </c>
      <c r="AN287" s="17">
        <v>-10.0518433796545</v>
      </c>
      <c r="AO287" s="17">
        <v>-9.5859661588034104</v>
      </c>
      <c r="AP287" s="17">
        <v>-11.0373570001896</v>
      </c>
      <c r="AQ287" s="17">
        <v>-9.2552365396101592</v>
      </c>
      <c r="AR287" s="17">
        <v>-8.9273651411338708</v>
      </c>
      <c r="AS287" s="17"/>
      <c r="AT287" s="17"/>
      <c r="AU287" s="18"/>
      <c r="AV287" s="72"/>
      <c r="AW287" s="72"/>
      <c r="AX287" s="100">
        <f t="shared" si="165"/>
        <v>21821.679689764176</v>
      </c>
      <c r="AY287" s="100">
        <f t="shared" si="166"/>
        <v>12415.908395978684</v>
      </c>
      <c r="AZ287" s="100">
        <f t="shared" si="167"/>
        <v>65587.363596254479</v>
      </c>
      <c r="BA287" s="100">
        <f t="shared" si="168"/>
        <v>23645.638760520196</v>
      </c>
      <c r="BB287" s="100">
        <f t="shared" si="169"/>
        <v>13947.665921536907</v>
      </c>
      <c r="BC287" s="100">
        <f t="shared" si="170"/>
        <v>52327.817575662324</v>
      </c>
      <c r="BD287" s="100">
        <f t="shared" si="171"/>
        <v>10569.260641506271</v>
      </c>
      <c r="BE287" s="100">
        <f t="shared" si="172"/>
        <v>7913.3258061062525</v>
      </c>
      <c r="BF287" s="100" t="str">
        <f t="shared" si="173"/>
        <v/>
      </c>
      <c r="BG287" s="100" t="str">
        <f t="shared" si="174"/>
        <v/>
      </c>
      <c r="BH287" s="100" t="str">
        <f t="shared" si="175"/>
        <v/>
      </c>
      <c r="BI287" s="72"/>
      <c r="BJ287" s="72"/>
      <c r="BK287" s="72">
        <f t="shared" si="183"/>
        <v>-10.847220441698621</v>
      </c>
      <c r="BL287" s="72">
        <f t="shared" si="184"/>
        <v>-10.234946249301284</v>
      </c>
      <c r="BM287" s="72">
        <f t="shared" si="185"/>
        <v>-12.042050434984519</v>
      </c>
      <c r="BN287" s="72">
        <f t="shared" si="186"/>
        <v>-10.93437762622564</v>
      </c>
      <c r="BO287" s="72">
        <f t="shared" si="187"/>
        <v>-10.361253841208759</v>
      </c>
      <c r="BP287" s="72">
        <f t="shared" si="188"/>
        <v>-11.796831555241488</v>
      </c>
      <c r="BQ287" s="72">
        <f t="shared" si="189"/>
        <v>-10.060111519700746</v>
      </c>
      <c r="BR287" s="72">
        <f t="shared" si="190"/>
        <v>-9.745897616985669</v>
      </c>
      <c r="BS287" s="72" t="str">
        <f t="shared" si="191"/>
        <v/>
      </c>
      <c r="BT287" s="72" t="str">
        <f t="shared" si="192"/>
        <v/>
      </c>
      <c r="BU287" s="72" t="str">
        <f t="shared" si="193"/>
        <v/>
      </c>
      <c r="BV287" s="72"/>
      <c r="BW287" s="72"/>
      <c r="BX287" s="97">
        <f t="shared" si="194"/>
        <v>11.43653332402585</v>
      </c>
      <c r="BY287" s="97">
        <f t="shared" si="195"/>
        <v>6.3562043690854622E-2</v>
      </c>
      <c r="BZ287" s="97">
        <f t="shared" si="196"/>
        <v>11.384829993285898</v>
      </c>
      <c r="CA287" s="97">
        <f t="shared" si="197"/>
        <v>11.399157184527018</v>
      </c>
      <c r="CB287" s="97">
        <f t="shared" si="198"/>
        <v>11.419033399510138</v>
      </c>
      <c r="CC287" s="97">
        <f t="shared" si="199"/>
        <v>11.417611113542867</v>
      </c>
      <c r="CD287" s="97">
        <f t="shared" si="200"/>
        <v>11.560891078002125</v>
      </c>
      <c r="CE287" s="97">
        <f t="shared" si="201"/>
        <v>11.437677175287048</v>
      </c>
      <c r="CF287" s="97" t="str">
        <f t="shared" si="202"/>
        <v/>
      </c>
      <c r="CG287" s="97" t="str">
        <f t="shared" si="203"/>
        <v/>
      </c>
      <c r="CH287" s="97" t="str">
        <f t="shared" si="204"/>
        <v/>
      </c>
      <c r="CI287" s="72"/>
      <c r="CJ287" s="72"/>
      <c r="CK287" s="97">
        <f t="shared" si="205"/>
        <v>12.048807516423187</v>
      </c>
      <c r="CL287" s="97">
        <f t="shared" si="206"/>
        <v>6.3562043690854622E-2</v>
      </c>
      <c r="CM287" s="72">
        <f t="shared" si="207"/>
        <v>11.997104185683234</v>
      </c>
      <c r="CN287" s="72">
        <f t="shared" si="208"/>
        <v>12.011431376924355</v>
      </c>
      <c r="CO287" s="72">
        <f t="shared" si="209"/>
        <v>12.031307591907474</v>
      </c>
      <c r="CP287" s="72">
        <f t="shared" si="210"/>
        <v>12.029885305940203</v>
      </c>
      <c r="CQ287" s="72">
        <f t="shared" si="211"/>
        <v>12.173165270399462</v>
      </c>
      <c r="CR287" s="72">
        <f t="shared" si="212"/>
        <v>12.049951367684384</v>
      </c>
      <c r="CS287" s="72" t="str">
        <f t="shared" si="213"/>
        <v/>
      </c>
      <c r="CT287" s="72" t="str">
        <f t="shared" si="214"/>
        <v/>
      </c>
      <c r="CU287" s="72" t="str">
        <f t="shared" si="215"/>
        <v/>
      </c>
    </row>
    <row r="288" spans="1:99" x14ac:dyDescent="0.2">
      <c r="A288" s="74">
        <v>253</v>
      </c>
      <c r="B288" s="79">
        <f>IF(AND($B$3&lt;&gt;"",$C$3&lt;&gt;"",$B$4&lt;&gt;"",$C$4&lt;&gt;"",L288&lt;&gt;""),AirMass($B$3,$C$3,$B$4,$C$4,L288),"")</f>
        <v>1.2295110758619912</v>
      </c>
      <c r="C288" s="81">
        <f t="shared" si="176"/>
        <v>2458217.4146989998</v>
      </c>
      <c r="D288" s="93">
        <f t="shared" si="177"/>
        <v>11.426473132262993</v>
      </c>
      <c r="E288" s="97">
        <f t="shared" si="178"/>
        <v>3.5745572727239237E-2</v>
      </c>
      <c r="F288" s="97"/>
      <c r="G288" s="98">
        <f t="shared" si="179"/>
        <v>12.00237670430567</v>
      </c>
      <c r="H288" s="97">
        <f t="shared" si="180"/>
        <v>3.5745572727239237E-2</v>
      </c>
      <c r="I288" s="72"/>
      <c r="J288" s="99">
        <f t="shared" si="181"/>
        <v>6</v>
      </c>
      <c r="K288" s="72"/>
      <c r="L288" s="16">
        <v>2458217.4146989998</v>
      </c>
      <c r="M288" s="17">
        <v>-10.8585661968156</v>
      </c>
      <c r="N288" s="17">
        <v>-10.2005740141235</v>
      </c>
      <c r="O288" s="17">
        <v>-12.039621839969399</v>
      </c>
      <c r="P288" s="17">
        <v>-10.949324546184499</v>
      </c>
      <c r="Q288" s="17">
        <v>-10.2592197317871</v>
      </c>
      <c r="R288" s="17">
        <v>-11.7401473051296</v>
      </c>
      <c r="S288" s="17">
        <v>-9.9255777799424596</v>
      </c>
      <c r="T288" s="17">
        <v>-9.7395880618018804</v>
      </c>
      <c r="U288" s="17"/>
      <c r="V288" s="17"/>
      <c r="W288" s="17"/>
      <c r="X288" s="70">
        <f t="shared" si="164"/>
        <v>2458217.4146989998</v>
      </c>
      <c r="Y288" s="17">
        <v>-10.643396721574801</v>
      </c>
      <c r="Z288" s="17">
        <v>-9.6161448863028607</v>
      </c>
      <c r="AA288" s="17">
        <v>-11.646728485335201</v>
      </c>
      <c r="AB288" s="17">
        <v>-10.5207786070889</v>
      </c>
      <c r="AC288" s="17">
        <v>-9.8022950659292398</v>
      </c>
      <c r="AD288" s="17">
        <v>-11.2216321023446</v>
      </c>
      <c r="AE288" s="17">
        <v>-9.2924095263118307</v>
      </c>
      <c r="AF288" s="17">
        <v>-9.4636686460616204</v>
      </c>
      <c r="AG288" s="17"/>
      <c r="AH288" s="17"/>
      <c r="AI288" s="18"/>
      <c r="AJ288" s="70">
        <f t="shared" si="182"/>
        <v>2458217.4146989998</v>
      </c>
      <c r="AK288" s="17">
        <v>-9.9839318707842697</v>
      </c>
      <c r="AL288" s="17">
        <v>-9.5298509517661696</v>
      </c>
      <c r="AM288" s="17">
        <v>-11.2449362769438</v>
      </c>
      <c r="AN288" s="17">
        <v>-10.048631292228199</v>
      </c>
      <c r="AO288" s="17">
        <v>-9.6599203704593304</v>
      </c>
      <c r="AP288" s="17">
        <v>-11.0502721488182</v>
      </c>
      <c r="AQ288" s="17">
        <v>-9.1910525738731099</v>
      </c>
      <c r="AR288" s="17">
        <v>-8.7951705871701709</v>
      </c>
      <c r="AS288" s="17"/>
      <c r="AT288" s="17"/>
      <c r="AU288" s="18"/>
      <c r="AV288" s="72"/>
      <c r="AW288" s="72"/>
      <c r="AX288" s="100">
        <f t="shared" si="165"/>
        <v>21639.164125647145</v>
      </c>
      <c r="AY288" s="100">
        <f t="shared" si="166"/>
        <v>12731.484688598095</v>
      </c>
      <c r="AZ288" s="100">
        <f t="shared" si="167"/>
        <v>66559.059375491444</v>
      </c>
      <c r="BA288" s="100">
        <f t="shared" si="168"/>
        <v>24142.868735675242</v>
      </c>
      <c r="BB288" s="100">
        <f t="shared" si="169"/>
        <v>13404.845420999822</v>
      </c>
      <c r="BC288" s="100">
        <f t="shared" si="170"/>
        <v>52052.857879640113</v>
      </c>
      <c r="BD288" s="100">
        <f t="shared" si="171"/>
        <v>9837.3767163802077</v>
      </c>
      <c r="BE288" s="100">
        <f t="shared" si="172"/>
        <v>7719.6331448136543</v>
      </c>
      <c r="BF288" s="100" t="str">
        <f t="shared" si="173"/>
        <v/>
      </c>
      <c r="BG288" s="100" t="str">
        <f t="shared" si="174"/>
        <v/>
      </c>
      <c r="BH288" s="100" t="str">
        <f t="shared" si="175"/>
        <v/>
      </c>
      <c r="BI288" s="72"/>
      <c r="BJ288" s="72"/>
      <c r="BK288" s="72">
        <f t="shared" si="183"/>
        <v>-10.838101202242733</v>
      </c>
      <c r="BL288" s="72">
        <f t="shared" si="184"/>
        <v>-10.262197630200056</v>
      </c>
      <c r="BM288" s="72">
        <f t="shared" si="185"/>
        <v>-12.058017939497228</v>
      </c>
      <c r="BN288" s="72">
        <f t="shared" si="186"/>
        <v>-10.956972182842772</v>
      </c>
      <c r="BO288" s="72">
        <f t="shared" si="187"/>
        <v>-10.318154525619352</v>
      </c>
      <c r="BP288" s="72">
        <f t="shared" si="188"/>
        <v>-11.791111446877915</v>
      </c>
      <c r="BQ288" s="72">
        <f t="shared" si="189"/>
        <v>-9.9821982568787231</v>
      </c>
      <c r="BR288" s="72">
        <f t="shared" si="190"/>
        <v>-9.7189916553183782</v>
      </c>
      <c r="BS288" s="72" t="str">
        <f t="shared" si="191"/>
        <v/>
      </c>
      <c r="BT288" s="72" t="str">
        <f t="shared" si="192"/>
        <v/>
      </c>
      <c r="BU288" s="72" t="str">
        <f t="shared" si="193"/>
        <v/>
      </c>
      <c r="BV288" s="72"/>
      <c r="BW288" s="72"/>
      <c r="BX288" s="97">
        <f t="shared" si="194"/>
        <v>11.426473132262993</v>
      </c>
      <c r="BY288" s="97">
        <f t="shared" si="195"/>
        <v>3.5745572727239237E-2</v>
      </c>
      <c r="BZ288" s="97">
        <f t="shared" si="196"/>
        <v>11.409916737254495</v>
      </c>
      <c r="CA288" s="97">
        <f t="shared" si="197"/>
        <v>11.430870980600039</v>
      </c>
      <c r="CB288" s="97">
        <f t="shared" si="198"/>
        <v>11.385053323376619</v>
      </c>
      <c r="CC288" s="97">
        <f t="shared" si="199"/>
        <v>11.421010244635182</v>
      </c>
      <c r="CD288" s="97">
        <f t="shared" si="200"/>
        <v>11.492097054635991</v>
      </c>
      <c r="CE288" s="97">
        <f t="shared" si="201"/>
        <v>11.419890453075645</v>
      </c>
      <c r="CF288" s="97" t="str">
        <f t="shared" si="202"/>
        <v/>
      </c>
      <c r="CG288" s="97" t="str">
        <f t="shared" si="203"/>
        <v/>
      </c>
      <c r="CH288" s="97" t="str">
        <f t="shared" si="204"/>
        <v/>
      </c>
      <c r="CI288" s="72"/>
      <c r="CJ288" s="72"/>
      <c r="CK288" s="97">
        <f t="shared" si="205"/>
        <v>12.00237670430567</v>
      </c>
      <c r="CL288" s="97">
        <f t="shared" si="206"/>
        <v>3.5745572727239237E-2</v>
      </c>
      <c r="CM288" s="72">
        <f t="shared" si="207"/>
        <v>11.985820309297171</v>
      </c>
      <c r="CN288" s="72">
        <f t="shared" si="208"/>
        <v>12.006774552642716</v>
      </c>
      <c r="CO288" s="72">
        <f t="shared" si="209"/>
        <v>11.960956895419296</v>
      </c>
      <c r="CP288" s="72">
        <f t="shared" si="210"/>
        <v>11.996913816677859</v>
      </c>
      <c r="CQ288" s="72">
        <f t="shared" si="211"/>
        <v>12.068000626678668</v>
      </c>
      <c r="CR288" s="72">
        <f t="shared" si="212"/>
        <v>11.995794025118322</v>
      </c>
      <c r="CS288" s="72" t="str">
        <f t="shared" si="213"/>
        <v/>
      </c>
      <c r="CT288" s="72" t="str">
        <f t="shared" si="214"/>
        <v/>
      </c>
      <c r="CU288" s="72" t="str">
        <f t="shared" si="215"/>
        <v/>
      </c>
    </row>
    <row r="289" spans="1:99" x14ac:dyDescent="0.2">
      <c r="A289" s="74">
        <v>254</v>
      </c>
      <c r="B289" s="79">
        <f>IF(AND($B$3&lt;&gt;"",$C$3&lt;&gt;"",$B$4&lt;&gt;"",$C$4&lt;&gt;"",L289&lt;&gt;""),AirMass($B$3,$C$3,$B$4,$C$4,L289),"")</f>
        <v>1.2312393088565425</v>
      </c>
      <c r="C289" s="81">
        <f t="shared" si="176"/>
        <v>2458217.4151969999</v>
      </c>
      <c r="D289" s="93">
        <f t="shared" si="177"/>
        <v>11.443250955086858</v>
      </c>
      <c r="E289" s="97">
        <f t="shared" si="178"/>
        <v>3.0293004971480471E-2</v>
      </c>
      <c r="F289" s="97"/>
      <c r="G289" s="98">
        <f t="shared" si="179"/>
        <v>11.978239121885558</v>
      </c>
      <c r="H289" s="97">
        <f t="shared" si="180"/>
        <v>3.0293004971480471E-2</v>
      </c>
      <c r="I289" s="72"/>
      <c r="J289" s="99">
        <f t="shared" si="181"/>
        <v>6</v>
      </c>
      <c r="K289" s="72"/>
      <c r="L289" s="16">
        <v>2458217.4151969999</v>
      </c>
      <c r="M289" s="17">
        <v>-10.852126248254301</v>
      </c>
      <c r="N289" s="17">
        <v>-10.218306204162401</v>
      </c>
      <c r="O289" s="17">
        <v>-12.032575856010901</v>
      </c>
      <c r="P289" s="17">
        <v>-10.9357225764844</v>
      </c>
      <c r="Q289" s="17">
        <v>-10.330677635074499</v>
      </c>
      <c r="R289" s="17">
        <v>-11.741618937474099</v>
      </c>
      <c r="S289" s="17">
        <v>-9.8699528225017907</v>
      </c>
      <c r="T289" s="17">
        <v>-9.7509934407392809</v>
      </c>
      <c r="U289" s="17"/>
      <c r="V289" s="17"/>
      <c r="W289" s="17"/>
      <c r="X289" s="70">
        <f t="shared" si="164"/>
        <v>2458217.4151969999</v>
      </c>
      <c r="Y289" s="17">
        <v>-10.6253136950219</v>
      </c>
      <c r="Z289" s="17">
        <v>-9.5456859921170896</v>
      </c>
      <c r="AA289" s="17">
        <v>-11.634633350995401</v>
      </c>
      <c r="AB289" s="17">
        <v>-10.532572574839699</v>
      </c>
      <c r="AC289" s="17">
        <v>-9.7169263643841806</v>
      </c>
      <c r="AD289" s="17">
        <v>-11.2006409115321</v>
      </c>
      <c r="AE289" s="17">
        <v>-9.3233765290110107</v>
      </c>
      <c r="AF289" s="17">
        <v>-9.3628687726055002</v>
      </c>
      <c r="AG289" s="17"/>
      <c r="AH289" s="17"/>
      <c r="AI289" s="18"/>
      <c r="AJ289" s="70">
        <f t="shared" si="182"/>
        <v>2458217.4151969999</v>
      </c>
      <c r="AK289" s="17">
        <v>-9.9534120883305999</v>
      </c>
      <c r="AL289" s="17">
        <v>-9.5830227632229708</v>
      </c>
      <c r="AM289" s="17">
        <v>-11.1845329661211</v>
      </c>
      <c r="AN289" s="17">
        <v>-10.116914778073999</v>
      </c>
      <c r="AO289" s="17">
        <v>-9.6902277505642402</v>
      </c>
      <c r="AP289" s="17">
        <v>-11.012486886877101</v>
      </c>
      <c r="AQ289" s="17">
        <v>-9.1479578319372798</v>
      </c>
      <c r="AR289" s="17">
        <v>-8.9904628015512795</v>
      </c>
      <c r="AS289" s="17"/>
      <c r="AT289" s="17"/>
      <c r="AU289" s="18"/>
      <c r="AV289" s="72"/>
      <c r="AW289" s="72"/>
      <c r="AX289" s="100">
        <f t="shared" si="165"/>
        <v>21479.780977341085</v>
      </c>
      <c r="AY289" s="100">
        <f t="shared" si="166"/>
        <v>13123.043909229325</v>
      </c>
      <c r="AZ289" s="100">
        <f t="shared" si="167"/>
        <v>65684.238482082146</v>
      </c>
      <c r="BA289" s="100">
        <f t="shared" si="168"/>
        <v>24029.294703936321</v>
      </c>
      <c r="BB289" s="100">
        <f t="shared" si="169"/>
        <v>14461.331154979998</v>
      </c>
      <c r="BC289" s="100">
        <f t="shared" si="170"/>
        <v>51946.116729860609</v>
      </c>
      <c r="BD289" s="100">
        <f t="shared" si="171"/>
        <v>9281.0960458872942</v>
      </c>
      <c r="BE289" s="100">
        <f t="shared" si="172"/>
        <v>8121.1693311945237</v>
      </c>
      <c r="BF289" s="100" t="str">
        <f t="shared" si="173"/>
        <v/>
      </c>
      <c r="BG289" s="100" t="str">
        <f t="shared" si="174"/>
        <v/>
      </c>
      <c r="BH289" s="100" t="str">
        <f t="shared" si="175"/>
        <v/>
      </c>
      <c r="BI289" s="72"/>
      <c r="BJ289" s="72"/>
      <c r="BK289" s="72">
        <f t="shared" si="183"/>
        <v>-10.830074621710191</v>
      </c>
      <c r="BL289" s="72">
        <f t="shared" si="184"/>
        <v>-10.295086454911488</v>
      </c>
      <c r="BM289" s="72">
        <f t="shared" si="185"/>
        <v>-12.043652923082533</v>
      </c>
      <c r="BN289" s="72">
        <f t="shared" si="186"/>
        <v>-10.951852559481265</v>
      </c>
      <c r="BO289" s="72">
        <f t="shared" si="187"/>
        <v>-10.400520678221678</v>
      </c>
      <c r="BP289" s="72">
        <f t="shared" si="188"/>
        <v>-11.78888271775855</v>
      </c>
      <c r="BQ289" s="72">
        <f t="shared" si="189"/>
        <v>-9.9189981675333581</v>
      </c>
      <c r="BR289" s="72">
        <f t="shared" si="190"/>
        <v>-9.7740464147048947</v>
      </c>
      <c r="BS289" s="72" t="str">
        <f t="shared" si="191"/>
        <v/>
      </c>
      <c r="BT289" s="72" t="str">
        <f t="shared" si="192"/>
        <v/>
      </c>
      <c r="BU289" s="72" t="str">
        <f t="shared" si="193"/>
        <v/>
      </c>
      <c r="BV289" s="72"/>
      <c r="BW289" s="72"/>
      <c r="BX289" s="97">
        <f t="shared" si="194"/>
        <v>11.443250955086858</v>
      </c>
      <c r="BY289" s="97">
        <f t="shared" si="195"/>
        <v>3.0293004971480471E-2</v>
      </c>
      <c r="BZ289" s="97">
        <f t="shared" si="196"/>
        <v>11.403578301372342</v>
      </c>
      <c r="CA289" s="97">
        <f t="shared" si="197"/>
        <v>11.433777937771074</v>
      </c>
      <c r="CB289" s="97">
        <f t="shared" si="198"/>
        <v>11.475446056511487</v>
      </c>
      <c r="CC289" s="97">
        <f t="shared" si="199"/>
        <v>11.42680809604836</v>
      </c>
      <c r="CD289" s="97">
        <f t="shared" si="200"/>
        <v>11.436923545823168</v>
      </c>
      <c r="CE289" s="97">
        <f t="shared" si="201"/>
        <v>11.482971792994704</v>
      </c>
      <c r="CF289" s="97" t="str">
        <f t="shared" si="202"/>
        <v/>
      </c>
      <c r="CG289" s="97" t="str">
        <f t="shared" si="203"/>
        <v/>
      </c>
      <c r="CH289" s="97" t="str">
        <f t="shared" si="204"/>
        <v/>
      </c>
      <c r="CI289" s="72"/>
      <c r="CJ289" s="72"/>
      <c r="CK289" s="97">
        <f t="shared" si="205"/>
        <v>11.978239121885558</v>
      </c>
      <c r="CL289" s="97">
        <f t="shared" si="206"/>
        <v>3.0293004971480471E-2</v>
      </c>
      <c r="CM289" s="72">
        <f t="shared" si="207"/>
        <v>11.938566468171045</v>
      </c>
      <c r="CN289" s="72">
        <f t="shared" si="208"/>
        <v>11.968766104569777</v>
      </c>
      <c r="CO289" s="72">
        <f t="shared" si="209"/>
        <v>12.01043422331019</v>
      </c>
      <c r="CP289" s="72">
        <f t="shared" si="210"/>
        <v>11.961796262847063</v>
      </c>
      <c r="CQ289" s="72">
        <f t="shared" si="211"/>
        <v>11.971911712621871</v>
      </c>
      <c r="CR289" s="72">
        <f t="shared" si="212"/>
        <v>12.017959959793407</v>
      </c>
      <c r="CS289" s="72" t="str">
        <f t="shared" si="213"/>
        <v/>
      </c>
      <c r="CT289" s="72" t="str">
        <f t="shared" si="214"/>
        <v/>
      </c>
      <c r="CU289" s="72" t="str">
        <f t="shared" si="215"/>
        <v/>
      </c>
    </row>
    <row r="290" spans="1:99" x14ac:dyDescent="0.2">
      <c r="A290" s="74">
        <v>255</v>
      </c>
      <c r="B290" s="79">
        <f>IF(AND($B$3&lt;&gt;"",$C$3&lt;&gt;"",$B$4&lt;&gt;"",$C$4&lt;&gt;"",L290&lt;&gt;""),AirMass($B$3,$C$3,$B$4,$C$4,L290),"")</f>
        <v>1.2329765070059102</v>
      </c>
      <c r="C290" s="81">
        <f t="shared" si="176"/>
        <v>2458217.4156940002</v>
      </c>
      <c r="D290" s="93">
        <f t="shared" si="177"/>
        <v>11.442028880129827</v>
      </c>
      <c r="E290" s="97">
        <f t="shared" si="178"/>
        <v>2.0401372084871271E-2</v>
      </c>
      <c r="F290" s="97"/>
      <c r="G290" s="98">
        <f t="shared" si="179"/>
        <v>11.97782352159274</v>
      </c>
      <c r="H290" s="97">
        <f t="shared" si="180"/>
        <v>2.0401372084871271E-2</v>
      </c>
      <c r="I290" s="72"/>
      <c r="J290" s="99">
        <f t="shared" si="181"/>
        <v>6</v>
      </c>
      <c r="K290" s="72"/>
      <c r="L290" s="16">
        <v>2458217.4156940002</v>
      </c>
      <c r="M290" s="17">
        <v>-10.8552396627805</v>
      </c>
      <c r="N290" s="17">
        <v>-10.216561238043999</v>
      </c>
      <c r="O290" s="17">
        <v>-12.036274622495601</v>
      </c>
      <c r="P290" s="17">
        <v>-10.939477830509</v>
      </c>
      <c r="Q290" s="17">
        <v>-10.311962712010599</v>
      </c>
      <c r="R290" s="17">
        <v>-11.738676463729901</v>
      </c>
      <c r="S290" s="17">
        <v>-9.8825793383511993</v>
      </c>
      <c r="T290" s="17">
        <v>-9.7538531884507407</v>
      </c>
      <c r="U290" s="17"/>
      <c r="V290" s="17"/>
      <c r="W290" s="17"/>
      <c r="X290" s="70">
        <f t="shared" si="164"/>
        <v>2458217.4156940002</v>
      </c>
      <c r="Y290" s="17">
        <v>-10.6463012360742</v>
      </c>
      <c r="Z290" s="17">
        <v>-9.5592726492744298</v>
      </c>
      <c r="AA290" s="17">
        <v>-11.6379126770551</v>
      </c>
      <c r="AB290" s="17">
        <v>-10.5080373201071</v>
      </c>
      <c r="AC290" s="17">
        <v>-9.73872728920594</v>
      </c>
      <c r="AD290" s="17">
        <v>-11.1992140903794</v>
      </c>
      <c r="AE290" s="17">
        <v>-9.3016491925003706</v>
      </c>
      <c r="AF290" s="17">
        <v>-9.4924557126225402</v>
      </c>
      <c r="AG290" s="17"/>
      <c r="AH290" s="17"/>
      <c r="AI290" s="18"/>
      <c r="AJ290" s="70">
        <f t="shared" si="182"/>
        <v>2458217.4156940002</v>
      </c>
      <c r="AK290" s="17">
        <v>-9.9446435910496103</v>
      </c>
      <c r="AL290" s="17">
        <v>-9.5866234538420905</v>
      </c>
      <c r="AM290" s="17">
        <v>-11.216405721977999</v>
      </c>
      <c r="AN290" s="17">
        <v>-10.0760519800243</v>
      </c>
      <c r="AO290" s="17">
        <v>-9.6554876080792695</v>
      </c>
      <c r="AP290" s="17">
        <v>-11.0458861149828</v>
      </c>
      <c r="AQ290" s="17">
        <v>-9.2713795734046496</v>
      </c>
      <c r="AR290" s="17">
        <v>-8.8489352103239796</v>
      </c>
      <c r="AS290" s="17"/>
      <c r="AT290" s="17"/>
      <c r="AU290" s="18"/>
      <c r="AV290" s="72"/>
      <c r="AW290" s="72"/>
      <c r="AX290" s="100">
        <f t="shared" si="165"/>
        <v>21448.531550302305</v>
      </c>
      <c r="AY290" s="100">
        <f t="shared" si="166"/>
        <v>13094.2222343392</v>
      </c>
      <c r="AZ290" s="100">
        <f t="shared" si="167"/>
        <v>66166.459357753949</v>
      </c>
      <c r="BA290" s="100">
        <f t="shared" si="168"/>
        <v>24050.721198734554</v>
      </c>
      <c r="BB290" s="100">
        <f t="shared" si="169"/>
        <v>14121.692517544081</v>
      </c>
      <c r="BC290" s="100">
        <f t="shared" si="170"/>
        <v>52076.75367953963</v>
      </c>
      <c r="BD290" s="100">
        <f t="shared" si="171"/>
        <v>9584.0988413970626</v>
      </c>
      <c r="BE290" s="100">
        <f t="shared" si="172"/>
        <v>7845.2494724441785</v>
      </c>
      <c r="BF290" s="100" t="str">
        <f t="shared" si="173"/>
        <v/>
      </c>
      <c r="BG290" s="100" t="str">
        <f t="shared" si="174"/>
        <v/>
      </c>
      <c r="BH290" s="100" t="str">
        <f t="shared" si="175"/>
        <v/>
      </c>
      <c r="BI290" s="72"/>
      <c r="BJ290" s="72"/>
      <c r="BK290" s="72">
        <f t="shared" si="183"/>
        <v>-10.828493910132718</v>
      </c>
      <c r="BL290" s="72">
        <f t="shared" si="184"/>
        <v>-10.292699268669805</v>
      </c>
      <c r="BM290" s="72">
        <f t="shared" si="185"/>
        <v>-12.051594739188305</v>
      </c>
      <c r="BN290" s="72">
        <f t="shared" si="186"/>
        <v>-10.95282025977199</v>
      </c>
      <c r="BO290" s="72">
        <f t="shared" si="187"/>
        <v>-10.374716877586094</v>
      </c>
      <c r="BP290" s="72">
        <f t="shared" si="188"/>
        <v>-11.791609759224606</v>
      </c>
      <c r="BQ290" s="72">
        <f t="shared" si="189"/>
        <v>-9.953878209934663</v>
      </c>
      <c r="BR290" s="72">
        <f t="shared" si="190"/>
        <v>-9.7365168958696078</v>
      </c>
      <c r="BS290" s="72" t="str">
        <f t="shared" si="191"/>
        <v/>
      </c>
      <c r="BT290" s="72" t="str">
        <f t="shared" si="192"/>
        <v/>
      </c>
      <c r="BU290" s="72" t="str">
        <f t="shared" si="193"/>
        <v/>
      </c>
      <c r="BV290" s="72"/>
      <c r="BW290" s="72"/>
      <c r="BX290" s="97">
        <f t="shared" si="194"/>
        <v>11.442028880129827</v>
      </c>
      <c r="BY290" s="97">
        <f t="shared" si="195"/>
        <v>2.0401372084871271E-2</v>
      </c>
      <c r="BZ290" s="97">
        <f t="shared" si="196"/>
        <v>11.413100829055587</v>
      </c>
      <c r="CA290" s="97">
        <f t="shared" si="197"/>
        <v>11.436326349639272</v>
      </c>
      <c r="CB290" s="97">
        <f t="shared" si="198"/>
        <v>11.451222967453376</v>
      </c>
      <c r="CC290" s="97">
        <f t="shared" si="199"/>
        <v>11.431115849091888</v>
      </c>
      <c r="CD290" s="97">
        <f t="shared" si="200"/>
        <v>11.473384299801946</v>
      </c>
      <c r="CE290" s="97">
        <f t="shared" si="201"/>
        <v>11.44702298573689</v>
      </c>
      <c r="CF290" s="97" t="str">
        <f t="shared" si="202"/>
        <v/>
      </c>
      <c r="CG290" s="97" t="str">
        <f t="shared" si="203"/>
        <v/>
      </c>
      <c r="CH290" s="97" t="str">
        <f t="shared" si="204"/>
        <v/>
      </c>
      <c r="CI290" s="72"/>
      <c r="CJ290" s="72"/>
      <c r="CK290" s="97">
        <f t="shared" si="205"/>
        <v>11.97782352159274</v>
      </c>
      <c r="CL290" s="97">
        <f t="shared" si="206"/>
        <v>2.0401372084871271E-2</v>
      </c>
      <c r="CM290" s="72">
        <f t="shared" si="207"/>
        <v>11.948895470518499</v>
      </c>
      <c r="CN290" s="72">
        <f t="shared" si="208"/>
        <v>11.972120991102184</v>
      </c>
      <c r="CO290" s="72">
        <f t="shared" si="209"/>
        <v>11.987017608916288</v>
      </c>
      <c r="CP290" s="72">
        <f t="shared" si="210"/>
        <v>11.966910490554801</v>
      </c>
      <c r="CQ290" s="72">
        <f t="shared" si="211"/>
        <v>12.009178941264858</v>
      </c>
      <c r="CR290" s="72">
        <f t="shared" si="212"/>
        <v>11.982817627199802</v>
      </c>
      <c r="CS290" s="72" t="str">
        <f t="shared" si="213"/>
        <v/>
      </c>
      <c r="CT290" s="72" t="str">
        <f t="shared" si="214"/>
        <v/>
      </c>
      <c r="CU290" s="72" t="str">
        <f t="shared" si="215"/>
        <v/>
      </c>
    </row>
    <row r="291" spans="1:99" x14ac:dyDescent="0.2">
      <c r="A291" s="74">
        <v>256</v>
      </c>
      <c r="B291" s="79">
        <f>IF(AND($B$3&lt;&gt;"",$C$3&lt;&gt;"",$B$4&lt;&gt;"",$C$4&lt;&gt;"",L291&lt;&gt;""),AirMass($B$3,$C$3,$B$4,$C$4,L291),"")</f>
        <v>1.2347227084277803</v>
      </c>
      <c r="C291" s="81">
        <f t="shared" si="176"/>
        <v>2458217.4161919998</v>
      </c>
      <c r="D291" s="93">
        <f t="shared" si="177"/>
        <v>11.440925911620655</v>
      </c>
      <c r="E291" s="97">
        <f t="shared" si="178"/>
        <v>5.5195324331364565E-2</v>
      </c>
      <c r="F291" s="97"/>
      <c r="G291" s="98">
        <f t="shared" si="179"/>
        <v>12.036939410890005</v>
      </c>
      <c r="H291" s="97">
        <f t="shared" si="180"/>
        <v>5.5195324331364565E-2</v>
      </c>
      <c r="I291" s="72"/>
      <c r="J291" s="99">
        <f t="shared" si="181"/>
        <v>6</v>
      </c>
      <c r="K291" s="72"/>
      <c r="L291" s="16">
        <v>2458217.4161919998</v>
      </c>
      <c r="M291" s="17">
        <v>-10.8329101899688</v>
      </c>
      <c r="N291" s="17">
        <v>-10.1348196352854</v>
      </c>
      <c r="O291" s="17">
        <v>-12.0186483597556</v>
      </c>
      <c r="P291" s="17">
        <v>-10.9468640180355</v>
      </c>
      <c r="Q291" s="17">
        <v>-10.2605035859275</v>
      </c>
      <c r="R291" s="17">
        <v>-11.740851025880501</v>
      </c>
      <c r="S291" s="17">
        <v>-9.7792955846674108</v>
      </c>
      <c r="T291" s="17">
        <v>-9.8075477439703107</v>
      </c>
      <c r="U291" s="17"/>
      <c r="V291" s="17"/>
      <c r="W291" s="17"/>
      <c r="X291" s="70">
        <f t="shared" si="164"/>
        <v>2458217.4161919998</v>
      </c>
      <c r="Y291" s="17">
        <v>-10.6126390244512</v>
      </c>
      <c r="Z291" s="17">
        <v>-9.6348696639947597</v>
      </c>
      <c r="AA291" s="17">
        <v>-11.6202584442174</v>
      </c>
      <c r="AB291" s="17">
        <v>-10.5606742137551</v>
      </c>
      <c r="AC291" s="17">
        <v>-9.6760368601719797</v>
      </c>
      <c r="AD291" s="17">
        <v>-11.2280877725432</v>
      </c>
      <c r="AE291" s="17">
        <v>-9.3047349412661902</v>
      </c>
      <c r="AF291" s="17">
        <v>-9.3551978865067102</v>
      </c>
      <c r="AG291" s="17"/>
      <c r="AH291" s="17"/>
      <c r="AI291" s="18"/>
      <c r="AJ291" s="70">
        <f t="shared" si="182"/>
        <v>2458217.4161919998</v>
      </c>
      <c r="AK291" s="17">
        <v>-9.9683748732173498</v>
      </c>
      <c r="AL291" s="17">
        <v>-9.6435461853147793</v>
      </c>
      <c r="AM291" s="17">
        <v>-11.2023165922141</v>
      </c>
      <c r="AN291" s="17">
        <v>-10.0581491853284</v>
      </c>
      <c r="AO291" s="17">
        <v>-9.6450945550075904</v>
      </c>
      <c r="AP291" s="17">
        <v>-10.9836518826269</v>
      </c>
      <c r="AQ291" s="17">
        <v>-9.2562474588271701</v>
      </c>
      <c r="AR291" s="17">
        <v>-8.9276066431548706</v>
      </c>
      <c r="AS291" s="17"/>
      <c r="AT291" s="17"/>
      <c r="AU291" s="18"/>
      <c r="AV291" s="72"/>
      <c r="AW291" s="72"/>
      <c r="AX291" s="100">
        <f t="shared" si="165"/>
        <v>21179.484342368265</v>
      </c>
      <c r="AY291" s="100">
        <f t="shared" si="166"/>
        <v>12232.352352143549</v>
      </c>
      <c r="AZ291" s="100">
        <f t="shared" si="167"/>
        <v>65133.098043098602</v>
      </c>
      <c r="BA291" s="100">
        <f t="shared" si="168"/>
        <v>23997.901520443163</v>
      </c>
      <c r="BB291" s="100">
        <f t="shared" si="169"/>
        <v>13570.155982219687</v>
      </c>
      <c r="BC291" s="100">
        <f t="shared" si="170"/>
        <v>51540.839206682795</v>
      </c>
      <c r="BD291" s="100">
        <f t="shared" si="171"/>
        <v>8743.7659923743358</v>
      </c>
      <c r="BE291" s="100">
        <f t="shared" si="172"/>
        <v>8482.1241840431339</v>
      </c>
      <c r="BF291" s="100" t="str">
        <f t="shared" si="173"/>
        <v/>
      </c>
      <c r="BG291" s="100" t="str">
        <f t="shared" si="174"/>
        <v/>
      </c>
      <c r="BH291" s="100" t="str">
        <f t="shared" si="175"/>
        <v/>
      </c>
      <c r="BI291" s="72"/>
      <c r="BJ291" s="72"/>
      <c r="BK291" s="72">
        <f t="shared" si="183"/>
        <v>-10.814788455293842</v>
      </c>
      <c r="BL291" s="72">
        <f t="shared" si="184"/>
        <v>-10.218774956024493</v>
      </c>
      <c r="BM291" s="72">
        <f t="shared" si="185"/>
        <v>-12.03450433949415</v>
      </c>
      <c r="BN291" s="72">
        <f t="shared" si="186"/>
        <v>-10.95043316699388</v>
      </c>
      <c r="BO291" s="72">
        <f t="shared" si="187"/>
        <v>-10.331462099220815</v>
      </c>
      <c r="BP291" s="72">
        <f t="shared" si="188"/>
        <v>-11.780378714032768</v>
      </c>
      <c r="BQ291" s="72">
        <f t="shared" si="189"/>
        <v>-9.8542463154063622</v>
      </c>
      <c r="BR291" s="72">
        <f t="shared" si="190"/>
        <v>-9.8212615663390164</v>
      </c>
      <c r="BS291" s="72" t="str">
        <f t="shared" si="191"/>
        <v/>
      </c>
      <c r="BT291" s="72" t="str">
        <f t="shared" si="192"/>
        <v/>
      </c>
      <c r="BU291" s="72" t="str">
        <f t="shared" si="193"/>
        <v/>
      </c>
      <c r="BV291" s="72"/>
      <c r="BW291" s="72"/>
      <c r="BX291" s="97">
        <f t="shared" si="194"/>
        <v>11.440925911620655</v>
      </c>
      <c r="BY291" s="97">
        <f t="shared" si="195"/>
        <v>5.5195324331364565E-2</v>
      </c>
      <c r="BZ291" s="97">
        <f t="shared" si="196"/>
        <v>11.409715884200308</v>
      </c>
      <c r="CA291" s="97">
        <f t="shared" si="197"/>
        <v>11.447644711700038</v>
      </c>
      <c r="CB291" s="97">
        <f t="shared" si="198"/>
        <v>11.421673643926972</v>
      </c>
      <c r="CC291" s="97">
        <f t="shared" si="199"/>
        <v>11.433590258738926</v>
      </c>
      <c r="CD291" s="97">
        <f t="shared" si="200"/>
        <v>11.387457860112521</v>
      </c>
      <c r="CE291" s="97">
        <f t="shared" si="201"/>
        <v>11.545473111045174</v>
      </c>
      <c r="CF291" s="97" t="str">
        <f t="shared" si="202"/>
        <v/>
      </c>
      <c r="CG291" s="97" t="str">
        <f t="shared" si="203"/>
        <v/>
      </c>
      <c r="CH291" s="97" t="str">
        <f t="shared" si="204"/>
        <v/>
      </c>
      <c r="CI291" s="72"/>
      <c r="CJ291" s="72"/>
      <c r="CK291" s="97">
        <f t="shared" si="205"/>
        <v>12.036939410890005</v>
      </c>
      <c r="CL291" s="97">
        <f t="shared" si="206"/>
        <v>5.5195324331364565E-2</v>
      </c>
      <c r="CM291" s="72">
        <f t="shared" si="207"/>
        <v>12.005729383469657</v>
      </c>
      <c r="CN291" s="72">
        <f t="shared" si="208"/>
        <v>12.043658210969387</v>
      </c>
      <c r="CO291" s="72">
        <f t="shared" si="209"/>
        <v>12.017687143196321</v>
      </c>
      <c r="CP291" s="72">
        <f t="shared" si="210"/>
        <v>12.029603758008275</v>
      </c>
      <c r="CQ291" s="72">
        <f t="shared" si="211"/>
        <v>11.98347135938187</v>
      </c>
      <c r="CR291" s="72">
        <f t="shared" si="212"/>
        <v>12.141486610314523</v>
      </c>
      <c r="CS291" s="72" t="str">
        <f t="shared" si="213"/>
        <v/>
      </c>
      <c r="CT291" s="72" t="str">
        <f t="shared" si="214"/>
        <v/>
      </c>
      <c r="CU291" s="72" t="str">
        <f t="shared" si="215"/>
        <v/>
      </c>
    </row>
    <row r="292" spans="1:99" x14ac:dyDescent="0.2">
      <c r="A292" s="74">
        <v>257</v>
      </c>
      <c r="B292" s="79">
        <f>IF(AND($B$3&lt;&gt;"",$C$3&lt;&gt;"",$B$4&lt;&gt;"",$C$4&lt;&gt;"",L292&lt;&gt;""),AirMass($B$3,$C$3,$B$4,$C$4,L292),"")</f>
        <v>1.2364779514968391</v>
      </c>
      <c r="C292" s="81">
        <f t="shared" si="176"/>
        <v>2458217.4166899999</v>
      </c>
      <c r="D292" s="93">
        <f t="shared" si="177"/>
        <v>11.43662874724861</v>
      </c>
      <c r="E292" s="97">
        <f t="shared" si="178"/>
        <v>1.5827403487731616E-2</v>
      </c>
      <c r="F292" s="97"/>
      <c r="G292" s="98">
        <f t="shared" si="179"/>
        <v>11.961344797670449</v>
      </c>
      <c r="H292" s="97">
        <f t="shared" si="180"/>
        <v>1.5827403487731612E-2</v>
      </c>
      <c r="I292" s="72"/>
      <c r="J292" s="99">
        <f t="shared" si="181"/>
        <v>6</v>
      </c>
      <c r="K292" s="72"/>
      <c r="L292" s="16">
        <v>2458217.4166899999</v>
      </c>
      <c r="M292" s="17">
        <v>-10.8457024471204</v>
      </c>
      <c r="N292" s="17">
        <v>-10.178315192966499</v>
      </c>
      <c r="O292" s="17">
        <v>-12.037023204891099</v>
      </c>
      <c r="P292" s="17">
        <v>-10.940955938595801</v>
      </c>
      <c r="Q292" s="17">
        <v>-10.308808698268299</v>
      </c>
      <c r="R292" s="17">
        <v>-11.7229961725929</v>
      </c>
      <c r="S292" s="17">
        <v>-9.8887801620922495</v>
      </c>
      <c r="T292" s="17">
        <v>-9.7353538059682894</v>
      </c>
      <c r="U292" s="17"/>
      <c r="V292" s="17"/>
      <c r="W292" s="17"/>
      <c r="X292" s="70">
        <f t="shared" ref="X292:X355" si="216">IF(L292&lt;&gt;"",L292,"")</f>
        <v>2458217.4166899999</v>
      </c>
      <c r="Y292" s="17">
        <v>-10.650616677237799</v>
      </c>
      <c r="Z292" s="17">
        <v>-9.5769853752270997</v>
      </c>
      <c r="AA292" s="17">
        <v>-11.628373923749299</v>
      </c>
      <c r="AB292" s="17">
        <v>-10.552688519716</v>
      </c>
      <c r="AC292" s="17">
        <v>-9.8537430878669507</v>
      </c>
      <c r="AD292" s="17">
        <v>-11.233336654805999</v>
      </c>
      <c r="AE292" s="17">
        <v>-9.3907567396645906</v>
      </c>
      <c r="AF292" s="17">
        <v>-9.4135951187119993</v>
      </c>
      <c r="AG292" s="17"/>
      <c r="AH292" s="17"/>
      <c r="AI292" s="18"/>
      <c r="AJ292" s="70">
        <f t="shared" si="182"/>
        <v>2458217.4166899999</v>
      </c>
      <c r="AK292" s="17">
        <v>-9.9384814376383996</v>
      </c>
      <c r="AL292" s="17">
        <v>-9.7835182702974706</v>
      </c>
      <c r="AM292" s="17">
        <v>-11.2046205818076</v>
      </c>
      <c r="AN292" s="17">
        <v>-10.085989351116</v>
      </c>
      <c r="AO292" s="17">
        <v>-9.5442091061161101</v>
      </c>
      <c r="AP292" s="17">
        <v>-11.0043668274648</v>
      </c>
      <c r="AQ292" s="17">
        <v>-9.13474994144104</v>
      </c>
      <c r="AR292" s="17">
        <v>-8.8200408529729994</v>
      </c>
      <c r="AS292" s="17"/>
      <c r="AT292" s="17"/>
      <c r="AU292" s="18"/>
      <c r="AV292" s="72"/>
      <c r="AW292" s="72"/>
      <c r="AX292" s="100">
        <f t="shared" ref="AX292:AX355" si="217">IF(AND(M292&lt;&gt;"",Y292&lt;&gt;"",AK292&lt;&gt;""),10^(M292/(-2.5))+$C$18*10^(AK292/(-2.5))-$C$19*10^(Y292/(-2.5)),"")</f>
        <v>21224.438552899537</v>
      </c>
      <c r="AY292" s="100">
        <f t="shared" ref="AY292:AY355" si="218">IF(AND(N292&lt;&gt;"",Z292&lt;&gt;"",AL292&lt;&gt;""),10^(N292/(-2.5))+$C$18*10^(AL292/(-2.5))-$C$19*10^(Z292/(-2.5)),"")</f>
        <v>13090.305752762892</v>
      </c>
      <c r="AZ292" s="100">
        <f t="shared" ref="AZ292:AZ355" si="219">IF(AND(O292&lt;&gt;"",AA292&lt;&gt;"",AM292&lt;&gt;""),10^(O292/(-2.5))+$C$18*10^(AM292/(-2.5))-$C$19*10^(AA292/(-2.5)),"")</f>
        <v>66182.983481086019</v>
      </c>
      <c r="BA292" s="100">
        <f t="shared" ref="BA292:BA355" si="220">IF(AND(P292&lt;&gt;"",AB292&lt;&gt;"",AN292&lt;&gt;""),10^(P292/(-2.5))+$C$18*10^(AN292/(-2.5))-$C$19*10^(AB292/(-2.5)),"")</f>
        <v>23981.415251196042</v>
      </c>
      <c r="BB292" s="100">
        <f t="shared" ref="BB292:BB355" si="221">IF(AND(Q292&lt;&gt;"",AC292&lt;&gt;"",AO292&lt;&gt;""),10^(Q292/(-2.5))+$C$18*10^(AO292/(-2.5))-$C$19*10^(AC292/(-2.5)),"")</f>
        <v>13677.96062618372</v>
      </c>
      <c r="BC292" s="100">
        <f t="shared" ref="BC292:BC355" si="222">IF(AND(R292&lt;&gt;"",AD292&lt;&gt;"",AP292&lt;&gt;""),10^(R292/(-2.5))+$C$18*10^(AP292/(-2.5))-$C$19*10^(AD292/(-2.5)),"")</f>
        <v>50854.805382908453</v>
      </c>
      <c r="BD292" s="100">
        <f t="shared" ref="BD292:BD355" si="223">IF(AND(S292&lt;&gt;"",AE292&lt;&gt;"",AQ292&lt;&gt;""),10^(S292/(-2.5))+$C$18*10^(AQ292/(-2.5))-$C$19*10^(AE292/(-2.5)),"")</f>
        <v>9349.9392292928151</v>
      </c>
      <c r="BE292" s="100">
        <f t="shared" ref="BE292:BE355" si="224">IF(AND(T292&lt;&gt;"",AF292&lt;&gt;"",AR292&lt;&gt;""),10^(T292/(-2.5))+$C$18*10^(AR292/(-2.5))-$C$19*10^(AF292/(-2.5)),"")</f>
        <v>7768.6038131966488</v>
      </c>
      <c r="BF292" s="100" t="str">
        <f t="shared" ref="BF292:BF355" si="225">IF(AND(U292&lt;&gt;"",AG292&lt;&gt;"",AS292&lt;&gt;""),10^(U292/(-2.5))+$C$18*10^(AS292/(-2.5))-$C$19*10^(AG292/(-2.5)),"")</f>
        <v/>
      </c>
      <c r="BG292" s="100" t="str">
        <f t="shared" ref="BG292:BG355" si="226">IF(AND(V292&lt;&gt;"",AH292&lt;&gt;"",AT292&lt;&gt;""),10^(V292/(-2.5))+$C$18*10^(AT292/(-2.5))-$C$19*10^(AH292/(-2.5)),"")</f>
        <v/>
      </c>
      <c r="BH292" s="100" t="str">
        <f t="shared" ref="BH292:BH355" si="227">IF(AND(W292&lt;&gt;"",AI292&lt;&gt;"",AU292&lt;&gt;""),10^(W292/(-2.5))+$C$18*10^(AU292/(-2.5))-$C$19*10^(AI292/(-2.5)),"")</f>
        <v/>
      </c>
      <c r="BI292" s="72"/>
      <c r="BJ292" s="72"/>
      <c r="BK292" s="72">
        <f t="shared" si="183"/>
        <v>-10.817090526842081</v>
      </c>
      <c r="BL292" s="72">
        <f t="shared" si="184"/>
        <v>-10.292374476420239</v>
      </c>
      <c r="BM292" s="72">
        <f t="shared" si="185"/>
        <v>-12.0518658523666</v>
      </c>
      <c r="BN292" s="72">
        <f t="shared" si="186"/>
        <v>-10.949687022975505</v>
      </c>
      <c r="BO292" s="72">
        <f t="shared" si="187"/>
        <v>-10.340053373061956</v>
      </c>
      <c r="BP292" s="72">
        <f t="shared" si="188"/>
        <v>-11.765829991606946</v>
      </c>
      <c r="BQ292" s="72">
        <f t="shared" si="189"/>
        <v>-9.9270219703715199</v>
      </c>
      <c r="BR292" s="72">
        <f t="shared" si="190"/>
        <v>-9.7258574341616075</v>
      </c>
      <c r="BS292" s="72" t="str">
        <f t="shared" si="191"/>
        <v/>
      </c>
      <c r="BT292" s="72" t="str">
        <f t="shared" si="192"/>
        <v/>
      </c>
      <c r="BU292" s="72" t="str">
        <f t="shared" si="193"/>
        <v/>
      </c>
      <c r="BV292" s="72"/>
      <c r="BW292" s="72"/>
      <c r="BX292" s="97">
        <f t="shared" si="194"/>
        <v>11.43662874724861</v>
      </c>
      <c r="BY292" s="97">
        <f t="shared" si="195"/>
        <v>1.5827403487731616E-2</v>
      </c>
      <c r="BZ292" s="97">
        <f t="shared" si="196"/>
        <v>11.424775325524518</v>
      </c>
      <c r="CA292" s="97">
        <f t="shared" si="197"/>
        <v>11.444596496133423</v>
      </c>
      <c r="CB292" s="97">
        <f t="shared" si="198"/>
        <v>11.427962846219874</v>
      </c>
      <c r="CC292" s="97">
        <f t="shared" si="199"/>
        <v>11.416739464764865</v>
      </c>
      <c r="CD292" s="97">
        <f t="shared" si="200"/>
        <v>11.457931443529439</v>
      </c>
      <c r="CE292" s="97">
        <f t="shared" si="201"/>
        <v>11.447766907319526</v>
      </c>
      <c r="CF292" s="97" t="str">
        <f t="shared" si="202"/>
        <v/>
      </c>
      <c r="CG292" s="97" t="str">
        <f t="shared" si="203"/>
        <v/>
      </c>
      <c r="CH292" s="97" t="str">
        <f t="shared" si="204"/>
        <v/>
      </c>
      <c r="CI292" s="72"/>
      <c r="CJ292" s="72"/>
      <c r="CK292" s="97">
        <f t="shared" si="205"/>
        <v>11.961344797670449</v>
      </c>
      <c r="CL292" s="97">
        <f t="shared" si="206"/>
        <v>1.5827403487731612E-2</v>
      </c>
      <c r="CM292" s="72">
        <f t="shared" si="207"/>
        <v>11.94949137594636</v>
      </c>
      <c r="CN292" s="72">
        <f t="shared" si="208"/>
        <v>11.969312546555265</v>
      </c>
      <c r="CO292" s="72">
        <f t="shared" si="209"/>
        <v>11.952678896641716</v>
      </c>
      <c r="CP292" s="72">
        <f t="shared" si="210"/>
        <v>11.941455515186707</v>
      </c>
      <c r="CQ292" s="72">
        <f t="shared" si="211"/>
        <v>11.982647493951282</v>
      </c>
      <c r="CR292" s="72">
        <f t="shared" si="212"/>
        <v>11.972482957741368</v>
      </c>
      <c r="CS292" s="72" t="str">
        <f t="shared" si="213"/>
        <v/>
      </c>
      <c r="CT292" s="72" t="str">
        <f t="shared" si="214"/>
        <v/>
      </c>
      <c r="CU292" s="72" t="str">
        <f t="shared" si="215"/>
        <v/>
      </c>
    </row>
    <row r="293" spans="1:99" x14ac:dyDescent="0.2">
      <c r="A293" s="74">
        <v>258</v>
      </c>
      <c r="B293" s="79" t="str">
        <f>IF(AND($B$3&lt;&gt;"",$C$3&lt;&gt;"",$B$4&lt;&gt;"",$C$4&lt;&gt;"",L293&lt;&gt;""),AirMass($B$3,$C$3,$B$4,$C$4,L293),"")</f>
        <v/>
      </c>
      <c r="C293" s="81" t="e">
        <f t="shared" ref="C293:C356" si="228">IF(L293&lt;&gt;"",L293,NA())</f>
        <v>#N/A</v>
      </c>
      <c r="D293" s="93" t="str">
        <f t="shared" ref="D293:D356" si="229">BX293</f>
        <v/>
      </c>
      <c r="E293" s="97" t="str">
        <f t="shared" ref="E293:E356" si="230">BY293</f>
        <v/>
      </c>
      <c r="F293" s="97"/>
      <c r="G293" s="98" t="str">
        <f t="shared" ref="G293:G356" si="231">CK293</f>
        <v/>
      </c>
      <c r="H293" s="97" t="str">
        <f t="shared" ref="H293:H356" si="232">CL293</f>
        <v/>
      </c>
      <c r="I293" s="72"/>
      <c r="J293" s="99">
        <f t="shared" ref="J293:J356" si="233">MIN(COUNT(O$32:W$32),COUNT(O293:W293))</f>
        <v>0</v>
      </c>
      <c r="K293" s="72"/>
      <c r="L293" s="16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70" t="str">
        <f t="shared" si="216"/>
        <v/>
      </c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8"/>
      <c r="AJ293" s="70" t="str">
        <f t="shared" ref="AJ293:AJ356" si="234">IF(L293&lt;&gt;"",L293,"")</f>
        <v/>
      </c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8"/>
      <c r="AV293" s="72"/>
      <c r="AW293" s="72"/>
      <c r="AX293" s="100" t="str">
        <f t="shared" si="217"/>
        <v/>
      </c>
      <c r="AY293" s="100" t="str">
        <f t="shared" si="218"/>
        <v/>
      </c>
      <c r="AZ293" s="100" t="str">
        <f t="shared" si="219"/>
        <v/>
      </c>
      <c r="BA293" s="100" t="str">
        <f t="shared" si="220"/>
        <v/>
      </c>
      <c r="BB293" s="100" t="str">
        <f t="shared" si="221"/>
        <v/>
      </c>
      <c r="BC293" s="100" t="str">
        <f t="shared" si="222"/>
        <v/>
      </c>
      <c r="BD293" s="100" t="str">
        <f t="shared" si="223"/>
        <v/>
      </c>
      <c r="BE293" s="100" t="str">
        <f t="shared" si="224"/>
        <v/>
      </c>
      <c r="BF293" s="100" t="str">
        <f t="shared" si="225"/>
        <v/>
      </c>
      <c r="BG293" s="100" t="str">
        <f t="shared" si="226"/>
        <v/>
      </c>
      <c r="BH293" s="100" t="str">
        <f t="shared" si="227"/>
        <v/>
      </c>
      <c r="BI293" s="72"/>
      <c r="BJ293" s="72"/>
      <c r="BK293" s="72" t="str">
        <f t="shared" ref="BK293:BK356" si="235">IF(AX293&lt;&gt;"",-2.5*LOG(AX293),"")</f>
        <v/>
      </c>
      <c r="BL293" s="72" t="str">
        <f t="shared" ref="BL293:BL356" si="236">IF(AY293&lt;&gt;"",-2.5*LOG(AY293),"")</f>
        <v/>
      </c>
      <c r="BM293" s="72" t="str">
        <f t="shared" ref="BM293:BM356" si="237">IF(AZ293&lt;&gt;"",-2.5*LOG(AZ293),"")</f>
        <v/>
      </c>
      <c r="BN293" s="72" t="str">
        <f t="shared" ref="BN293:BN356" si="238">IF(BA293&lt;&gt;"",-2.5*LOG(BA293),"")</f>
        <v/>
      </c>
      <c r="BO293" s="72" t="str">
        <f t="shared" ref="BO293:BO356" si="239">IF(BB293&lt;&gt;"",-2.5*LOG(BB293),"")</f>
        <v/>
      </c>
      <c r="BP293" s="72" t="str">
        <f t="shared" ref="BP293:BP356" si="240">IF(BC293&lt;&gt;"",-2.5*LOG(BC293),"")</f>
        <v/>
      </c>
      <c r="BQ293" s="72" t="str">
        <f t="shared" ref="BQ293:BQ356" si="241">IF(BD293&lt;&gt;"",-2.5*LOG(BD293),"")</f>
        <v/>
      </c>
      <c r="BR293" s="72" t="str">
        <f t="shared" ref="BR293:BR356" si="242">IF(BE293&lt;&gt;"",-2.5*LOG(BE293),"")</f>
        <v/>
      </c>
      <c r="BS293" s="72" t="str">
        <f t="shared" ref="BS293:BS356" si="243">IF(BF293&lt;&gt;"",-2.5*LOG(BF293),"")</f>
        <v/>
      </c>
      <c r="BT293" s="72" t="str">
        <f t="shared" ref="BT293:BT356" si="244">IF(BG293&lt;&gt;"",-2.5*LOG(BG293),"")</f>
        <v/>
      </c>
      <c r="BU293" s="72" t="str">
        <f t="shared" ref="BU293:BU356" si="245">IF(BH293&lt;&gt;"",-2.5*LOG(BH293),"")</f>
        <v/>
      </c>
      <c r="BV293" s="72"/>
      <c r="BW293" s="72"/>
      <c r="BX293" s="97" t="str">
        <f t="shared" ref="BX293:BX356" si="246">IF(COUNT(BZ293:CH293)&gt;0,AVERAGE(BZ293:CH293),"")</f>
        <v/>
      </c>
      <c r="BY293" s="97" t="str">
        <f t="shared" ref="BY293:BY356" si="247">IF(COUNT(BZ293:CH293)&gt;1,STDEV(BZ293:CH293),"")</f>
        <v/>
      </c>
      <c r="BZ293" s="97" t="str">
        <f t="shared" ref="BZ293:BZ356" si="248">IF(AND($BK293&lt;&gt;"",BM293&lt;&gt;"",O$32&lt;&gt;""),$BK293-BM293+O$32,"")</f>
        <v/>
      </c>
      <c r="CA293" s="97" t="str">
        <f t="shared" ref="CA293:CA356" si="249">IF(AND($BK293&lt;&gt;"",BN293&lt;&gt;"",P$32&lt;&gt;""),$BK293-BN293+P$32,"")</f>
        <v/>
      </c>
      <c r="CB293" s="97" t="str">
        <f t="shared" ref="CB293:CB356" si="250">IF(AND($BK293&lt;&gt;"",BO293&lt;&gt;"",Q$32&lt;&gt;""),$BK293-BO293+Q$32,"")</f>
        <v/>
      </c>
      <c r="CC293" s="97" t="str">
        <f t="shared" ref="CC293:CC356" si="251">IF(AND($BK293&lt;&gt;"",BP293&lt;&gt;"",R$32&lt;&gt;""),$BK293-BP293+R$32,"")</f>
        <v/>
      </c>
      <c r="CD293" s="97" t="str">
        <f t="shared" ref="CD293:CD356" si="252">IF(AND($BK293&lt;&gt;"",BQ293&lt;&gt;"",S$32&lt;&gt;""),$BK293-BQ293+S$32,"")</f>
        <v/>
      </c>
      <c r="CE293" s="97" t="str">
        <f t="shared" ref="CE293:CE356" si="253">IF(AND($BK293&lt;&gt;"",BR293&lt;&gt;"",T$32&lt;&gt;""),$BK293-BR293+T$32,"")</f>
        <v/>
      </c>
      <c r="CF293" s="97" t="str">
        <f t="shared" ref="CF293:CF356" si="254">IF(AND($BK293&lt;&gt;"",BS293&lt;&gt;"",U$32&lt;&gt;""),$BK293-BS293+U$32,"")</f>
        <v/>
      </c>
      <c r="CG293" s="97" t="str">
        <f t="shared" ref="CG293:CG356" si="255">IF(AND($BK293&lt;&gt;"",BT293&lt;&gt;"",V$32&lt;&gt;""),$BK293-BT293+V$32,"")</f>
        <v/>
      </c>
      <c r="CH293" s="97" t="str">
        <f t="shared" ref="CH293:CH356" si="256">IF(AND($BK293&lt;&gt;"",BU293&lt;&gt;"",W$32&lt;&gt;""),$BK293-BU293+W$32,"")</f>
        <v/>
      </c>
      <c r="CI293" s="72"/>
      <c r="CJ293" s="72"/>
      <c r="CK293" s="97" t="str">
        <f t="shared" ref="CK293:CK356" si="257">IF(COUNT(CM293:CU293)&gt;0,AVERAGE(CM293:CU293),"")</f>
        <v/>
      </c>
      <c r="CL293" s="97" t="str">
        <f t="shared" ref="CL293:CL356" si="258">IF(COUNT(CM293:CU293)&gt;1,STDEV(CM293:CU293),"")</f>
        <v/>
      </c>
      <c r="CM293" s="72" t="str">
        <f t="shared" ref="CM293:CM356" si="259">IF(AND($BL293&lt;&gt;"",BM293&lt;&gt;"",O$32&lt;&gt;""),$BL293-BM293+O$32,"")</f>
        <v/>
      </c>
      <c r="CN293" s="72" t="str">
        <f t="shared" ref="CN293:CN356" si="260">IF(AND($BL293&lt;&gt;"",BN293&lt;&gt;"",P$32&lt;&gt;""),$BL293-BN293+P$32,"")</f>
        <v/>
      </c>
      <c r="CO293" s="72" t="str">
        <f t="shared" ref="CO293:CO356" si="261">IF(AND($BL293&lt;&gt;"",BO293&lt;&gt;"",Q$32&lt;&gt;""),$BL293-BO293+Q$32,"")</f>
        <v/>
      </c>
      <c r="CP293" s="72" t="str">
        <f t="shared" ref="CP293:CP356" si="262">IF(AND($BL293&lt;&gt;"",BP293&lt;&gt;"",R$32&lt;&gt;""),$BL293-BP293+R$32,"")</f>
        <v/>
      </c>
      <c r="CQ293" s="72" t="str">
        <f t="shared" ref="CQ293:CQ356" si="263">IF(AND($BL293&lt;&gt;"",BQ293&lt;&gt;"",S$32&lt;&gt;""),$BL293-BQ293+S$32,"")</f>
        <v/>
      </c>
      <c r="CR293" s="72" t="str">
        <f t="shared" ref="CR293:CR356" si="264">IF(AND($BL293&lt;&gt;"",BR293&lt;&gt;"",T$32&lt;&gt;""),$BL293-BR293+T$32,"")</f>
        <v/>
      </c>
      <c r="CS293" s="72" t="str">
        <f t="shared" ref="CS293:CS356" si="265">IF(AND($BL293&lt;&gt;"",BS293&lt;&gt;"",U$32&lt;&gt;""),$BL293-BS293+U$32,"")</f>
        <v/>
      </c>
      <c r="CT293" s="72" t="str">
        <f t="shared" ref="CT293:CT356" si="266">IF(AND($BL293&lt;&gt;"",BT293&lt;&gt;"",V$32&lt;&gt;""),$BL293-BT293+V$32,"")</f>
        <v/>
      </c>
      <c r="CU293" s="72" t="str">
        <f t="shared" ref="CU293:CU356" si="267">IF(AND($BL293&lt;&gt;"",BU293&lt;&gt;"",W$32&lt;&gt;""),$BL293-BU293+W$32,"")</f>
        <v/>
      </c>
    </row>
    <row r="294" spans="1:99" x14ac:dyDescent="0.2">
      <c r="A294" s="74">
        <v>259</v>
      </c>
      <c r="B294" s="79" t="str">
        <f>IF(AND($B$3&lt;&gt;"",$C$3&lt;&gt;"",$B$4&lt;&gt;"",$C$4&lt;&gt;"",L294&lt;&gt;""),AirMass($B$3,$C$3,$B$4,$C$4,L294),"")</f>
        <v/>
      </c>
      <c r="C294" s="81" t="e">
        <f t="shared" si="228"/>
        <v>#N/A</v>
      </c>
      <c r="D294" s="93" t="str">
        <f t="shared" si="229"/>
        <v/>
      </c>
      <c r="E294" s="97" t="str">
        <f t="shared" si="230"/>
        <v/>
      </c>
      <c r="F294" s="97"/>
      <c r="G294" s="98" t="str">
        <f t="shared" si="231"/>
        <v/>
      </c>
      <c r="H294" s="97" t="str">
        <f t="shared" si="232"/>
        <v/>
      </c>
      <c r="I294" s="72"/>
      <c r="J294" s="99">
        <f t="shared" si="233"/>
        <v>0</v>
      </c>
      <c r="K294" s="72"/>
      <c r="L294" s="16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70" t="str">
        <f t="shared" si="216"/>
        <v/>
      </c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8"/>
      <c r="AJ294" s="70" t="str">
        <f t="shared" si="234"/>
        <v/>
      </c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8"/>
      <c r="AV294" s="72"/>
      <c r="AW294" s="72"/>
      <c r="AX294" s="100" t="str">
        <f t="shared" si="217"/>
        <v/>
      </c>
      <c r="AY294" s="100" t="str">
        <f t="shared" si="218"/>
        <v/>
      </c>
      <c r="AZ294" s="100" t="str">
        <f t="shared" si="219"/>
        <v/>
      </c>
      <c r="BA294" s="100" t="str">
        <f t="shared" si="220"/>
        <v/>
      </c>
      <c r="BB294" s="100" t="str">
        <f t="shared" si="221"/>
        <v/>
      </c>
      <c r="BC294" s="100" t="str">
        <f t="shared" si="222"/>
        <v/>
      </c>
      <c r="BD294" s="100" t="str">
        <f t="shared" si="223"/>
        <v/>
      </c>
      <c r="BE294" s="100" t="str">
        <f t="shared" si="224"/>
        <v/>
      </c>
      <c r="BF294" s="100" t="str">
        <f t="shared" si="225"/>
        <v/>
      </c>
      <c r="BG294" s="100" t="str">
        <f t="shared" si="226"/>
        <v/>
      </c>
      <c r="BH294" s="100" t="str">
        <f t="shared" si="227"/>
        <v/>
      </c>
      <c r="BI294" s="72"/>
      <c r="BJ294" s="72"/>
      <c r="BK294" s="72" t="str">
        <f t="shared" si="235"/>
        <v/>
      </c>
      <c r="BL294" s="72" t="str">
        <f t="shared" si="236"/>
        <v/>
      </c>
      <c r="BM294" s="72" t="str">
        <f t="shared" si="237"/>
        <v/>
      </c>
      <c r="BN294" s="72" t="str">
        <f t="shared" si="238"/>
        <v/>
      </c>
      <c r="BO294" s="72" t="str">
        <f t="shared" si="239"/>
        <v/>
      </c>
      <c r="BP294" s="72" t="str">
        <f t="shared" si="240"/>
        <v/>
      </c>
      <c r="BQ294" s="72" t="str">
        <f t="shared" si="241"/>
        <v/>
      </c>
      <c r="BR294" s="72" t="str">
        <f t="shared" si="242"/>
        <v/>
      </c>
      <c r="BS294" s="72" t="str">
        <f t="shared" si="243"/>
        <v/>
      </c>
      <c r="BT294" s="72" t="str">
        <f t="shared" si="244"/>
        <v/>
      </c>
      <c r="BU294" s="72" t="str">
        <f t="shared" si="245"/>
        <v/>
      </c>
      <c r="BV294" s="72"/>
      <c r="BW294" s="72"/>
      <c r="BX294" s="97" t="str">
        <f t="shared" si="246"/>
        <v/>
      </c>
      <c r="BY294" s="97" t="str">
        <f t="shared" si="247"/>
        <v/>
      </c>
      <c r="BZ294" s="97" t="str">
        <f t="shared" si="248"/>
        <v/>
      </c>
      <c r="CA294" s="97" t="str">
        <f t="shared" si="249"/>
        <v/>
      </c>
      <c r="CB294" s="97" t="str">
        <f t="shared" si="250"/>
        <v/>
      </c>
      <c r="CC294" s="97" t="str">
        <f t="shared" si="251"/>
        <v/>
      </c>
      <c r="CD294" s="97" t="str">
        <f t="shared" si="252"/>
        <v/>
      </c>
      <c r="CE294" s="97" t="str">
        <f t="shared" si="253"/>
        <v/>
      </c>
      <c r="CF294" s="97" t="str">
        <f t="shared" si="254"/>
        <v/>
      </c>
      <c r="CG294" s="97" t="str">
        <f t="shared" si="255"/>
        <v/>
      </c>
      <c r="CH294" s="97" t="str">
        <f t="shared" si="256"/>
        <v/>
      </c>
      <c r="CI294" s="72"/>
      <c r="CJ294" s="72"/>
      <c r="CK294" s="97" t="str">
        <f t="shared" si="257"/>
        <v/>
      </c>
      <c r="CL294" s="97" t="str">
        <f t="shared" si="258"/>
        <v/>
      </c>
      <c r="CM294" s="72" t="str">
        <f t="shared" si="259"/>
        <v/>
      </c>
      <c r="CN294" s="72" t="str">
        <f t="shared" si="260"/>
        <v/>
      </c>
      <c r="CO294" s="72" t="str">
        <f t="shared" si="261"/>
        <v/>
      </c>
      <c r="CP294" s="72" t="str">
        <f t="shared" si="262"/>
        <v/>
      </c>
      <c r="CQ294" s="72" t="str">
        <f t="shared" si="263"/>
        <v/>
      </c>
      <c r="CR294" s="72" t="str">
        <f t="shared" si="264"/>
        <v/>
      </c>
      <c r="CS294" s="72" t="str">
        <f t="shared" si="265"/>
        <v/>
      </c>
      <c r="CT294" s="72" t="str">
        <f t="shared" si="266"/>
        <v/>
      </c>
      <c r="CU294" s="72" t="str">
        <f t="shared" si="267"/>
        <v/>
      </c>
    </row>
    <row r="295" spans="1:99" x14ac:dyDescent="0.2">
      <c r="A295" s="74">
        <v>260</v>
      </c>
      <c r="B295" s="79" t="str">
        <f>IF(AND($B$3&lt;&gt;"",$C$3&lt;&gt;"",$B$4&lt;&gt;"",$C$4&lt;&gt;"",L295&lt;&gt;""),AirMass($B$3,$C$3,$B$4,$C$4,L295),"")</f>
        <v/>
      </c>
      <c r="C295" s="81" t="e">
        <f t="shared" si="228"/>
        <v>#N/A</v>
      </c>
      <c r="D295" s="93" t="str">
        <f t="shared" si="229"/>
        <v/>
      </c>
      <c r="E295" s="97" t="str">
        <f t="shared" si="230"/>
        <v/>
      </c>
      <c r="F295" s="97"/>
      <c r="G295" s="98" t="str">
        <f t="shared" si="231"/>
        <v/>
      </c>
      <c r="H295" s="97" t="str">
        <f t="shared" si="232"/>
        <v/>
      </c>
      <c r="I295" s="72"/>
      <c r="J295" s="99">
        <f t="shared" si="233"/>
        <v>0</v>
      </c>
      <c r="K295" s="72"/>
      <c r="L295" s="16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70" t="str">
        <f t="shared" si="216"/>
        <v/>
      </c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8"/>
      <c r="AJ295" s="70" t="str">
        <f t="shared" si="234"/>
        <v/>
      </c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8"/>
      <c r="AV295" s="72"/>
      <c r="AW295" s="72"/>
      <c r="AX295" s="100" t="str">
        <f t="shared" si="217"/>
        <v/>
      </c>
      <c r="AY295" s="100" t="str">
        <f t="shared" si="218"/>
        <v/>
      </c>
      <c r="AZ295" s="100" t="str">
        <f t="shared" si="219"/>
        <v/>
      </c>
      <c r="BA295" s="100" t="str">
        <f t="shared" si="220"/>
        <v/>
      </c>
      <c r="BB295" s="100" t="str">
        <f t="shared" si="221"/>
        <v/>
      </c>
      <c r="BC295" s="100" t="str">
        <f t="shared" si="222"/>
        <v/>
      </c>
      <c r="BD295" s="100" t="str">
        <f t="shared" si="223"/>
        <v/>
      </c>
      <c r="BE295" s="100" t="str">
        <f t="shared" si="224"/>
        <v/>
      </c>
      <c r="BF295" s="100" t="str">
        <f t="shared" si="225"/>
        <v/>
      </c>
      <c r="BG295" s="100" t="str">
        <f t="shared" si="226"/>
        <v/>
      </c>
      <c r="BH295" s="100" t="str">
        <f t="shared" si="227"/>
        <v/>
      </c>
      <c r="BI295" s="72"/>
      <c r="BJ295" s="72"/>
      <c r="BK295" s="72" t="str">
        <f t="shared" si="235"/>
        <v/>
      </c>
      <c r="BL295" s="72" t="str">
        <f t="shared" si="236"/>
        <v/>
      </c>
      <c r="BM295" s="72" t="str">
        <f t="shared" si="237"/>
        <v/>
      </c>
      <c r="BN295" s="72" t="str">
        <f t="shared" si="238"/>
        <v/>
      </c>
      <c r="BO295" s="72" t="str">
        <f t="shared" si="239"/>
        <v/>
      </c>
      <c r="BP295" s="72" t="str">
        <f t="shared" si="240"/>
        <v/>
      </c>
      <c r="BQ295" s="72" t="str">
        <f t="shared" si="241"/>
        <v/>
      </c>
      <c r="BR295" s="72" t="str">
        <f t="shared" si="242"/>
        <v/>
      </c>
      <c r="BS295" s="72" t="str">
        <f t="shared" si="243"/>
        <v/>
      </c>
      <c r="BT295" s="72" t="str">
        <f t="shared" si="244"/>
        <v/>
      </c>
      <c r="BU295" s="72" t="str">
        <f t="shared" si="245"/>
        <v/>
      </c>
      <c r="BV295" s="72"/>
      <c r="BW295" s="72"/>
      <c r="BX295" s="97" t="str">
        <f t="shared" si="246"/>
        <v/>
      </c>
      <c r="BY295" s="97" t="str">
        <f t="shared" si="247"/>
        <v/>
      </c>
      <c r="BZ295" s="97" t="str">
        <f t="shared" si="248"/>
        <v/>
      </c>
      <c r="CA295" s="97" t="str">
        <f t="shared" si="249"/>
        <v/>
      </c>
      <c r="CB295" s="97" t="str">
        <f t="shared" si="250"/>
        <v/>
      </c>
      <c r="CC295" s="97" t="str">
        <f t="shared" si="251"/>
        <v/>
      </c>
      <c r="CD295" s="97" t="str">
        <f t="shared" si="252"/>
        <v/>
      </c>
      <c r="CE295" s="97" t="str">
        <f t="shared" si="253"/>
        <v/>
      </c>
      <c r="CF295" s="97" t="str">
        <f t="shared" si="254"/>
        <v/>
      </c>
      <c r="CG295" s="97" t="str">
        <f t="shared" si="255"/>
        <v/>
      </c>
      <c r="CH295" s="97" t="str">
        <f t="shared" si="256"/>
        <v/>
      </c>
      <c r="CI295" s="72"/>
      <c r="CJ295" s="72"/>
      <c r="CK295" s="97" t="str">
        <f t="shared" si="257"/>
        <v/>
      </c>
      <c r="CL295" s="97" t="str">
        <f t="shared" si="258"/>
        <v/>
      </c>
      <c r="CM295" s="72" t="str">
        <f t="shared" si="259"/>
        <v/>
      </c>
      <c r="CN295" s="72" t="str">
        <f t="shared" si="260"/>
        <v/>
      </c>
      <c r="CO295" s="72" t="str">
        <f t="shared" si="261"/>
        <v/>
      </c>
      <c r="CP295" s="72" t="str">
        <f t="shared" si="262"/>
        <v/>
      </c>
      <c r="CQ295" s="72" t="str">
        <f t="shared" si="263"/>
        <v/>
      </c>
      <c r="CR295" s="72" t="str">
        <f t="shared" si="264"/>
        <v/>
      </c>
      <c r="CS295" s="72" t="str">
        <f t="shared" si="265"/>
        <v/>
      </c>
      <c r="CT295" s="72" t="str">
        <f t="shared" si="266"/>
        <v/>
      </c>
      <c r="CU295" s="72" t="str">
        <f t="shared" si="267"/>
        <v/>
      </c>
    </row>
    <row r="296" spans="1:99" x14ac:dyDescent="0.2">
      <c r="A296" s="74">
        <v>261</v>
      </c>
      <c r="B296" s="79" t="str">
        <f>IF(AND($B$3&lt;&gt;"",$C$3&lt;&gt;"",$B$4&lt;&gt;"",$C$4&lt;&gt;"",L296&lt;&gt;""),AirMass($B$3,$C$3,$B$4,$C$4,L296),"")</f>
        <v/>
      </c>
      <c r="C296" s="81" t="e">
        <f t="shared" si="228"/>
        <v>#N/A</v>
      </c>
      <c r="D296" s="93" t="str">
        <f t="shared" si="229"/>
        <v/>
      </c>
      <c r="E296" s="97" t="str">
        <f t="shared" si="230"/>
        <v/>
      </c>
      <c r="F296" s="97"/>
      <c r="G296" s="98" t="str">
        <f t="shared" si="231"/>
        <v/>
      </c>
      <c r="H296" s="97" t="str">
        <f t="shared" si="232"/>
        <v/>
      </c>
      <c r="I296" s="72"/>
      <c r="J296" s="99">
        <f t="shared" si="233"/>
        <v>0</v>
      </c>
      <c r="K296" s="72"/>
      <c r="L296" s="16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70" t="str">
        <f t="shared" si="216"/>
        <v/>
      </c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8"/>
      <c r="AJ296" s="70" t="str">
        <f t="shared" si="234"/>
        <v/>
      </c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8"/>
      <c r="AV296" s="72"/>
      <c r="AW296" s="72"/>
      <c r="AX296" s="100" t="str">
        <f t="shared" si="217"/>
        <v/>
      </c>
      <c r="AY296" s="100" t="str">
        <f t="shared" si="218"/>
        <v/>
      </c>
      <c r="AZ296" s="100" t="str">
        <f t="shared" si="219"/>
        <v/>
      </c>
      <c r="BA296" s="100" t="str">
        <f t="shared" si="220"/>
        <v/>
      </c>
      <c r="BB296" s="100" t="str">
        <f t="shared" si="221"/>
        <v/>
      </c>
      <c r="BC296" s="100" t="str">
        <f t="shared" si="222"/>
        <v/>
      </c>
      <c r="BD296" s="100" t="str">
        <f t="shared" si="223"/>
        <v/>
      </c>
      <c r="BE296" s="100" t="str">
        <f t="shared" si="224"/>
        <v/>
      </c>
      <c r="BF296" s="100" t="str">
        <f t="shared" si="225"/>
        <v/>
      </c>
      <c r="BG296" s="100" t="str">
        <f t="shared" si="226"/>
        <v/>
      </c>
      <c r="BH296" s="100" t="str">
        <f t="shared" si="227"/>
        <v/>
      </c>
      <c r="BI296" s="72"/>
      <c r="BJ296" s="72"/>
      <c r="BK296" s="72" t="str">
        <f t="shared" si="235"/>
        <v/>
      </c>
      <c r="BL296" s="72" t="str">
        <f t="shared" si="236"/>
        <v/>
      </c>
      <c r="BM296" s="72" t="str">
        <f t="shared" si="237"/>
        <v/>
      </c>
      <c r="BN296" s="72" t="str">
        <f t="shared" si="238"/>
        <v/>
      </c>
      <c r="BO296" s="72" t="str">
        <f t="shared" si="239"/>
        <v/>
      </c>
      <c r="BP296" s="72" t="str">
        <f t="shared" si="240"/>
        <v/>
      </c>
      <c r="BQ296" s="72" t="str">
        <f t="shared" si="241"/>
        <v/>
      </c>
      <c r="BR296" s="72" t="str">
        <f t="shared" si="242"/>
        <v/>
      </c>
      <c r="BS296" s="72" t="str">
        <f t="shared" si="243"/>
        <v/>
      </c>
      <c r="BT296" s="72" t="str">
        <f t="shared" si="244"/>
        <v/>
      </c>
      <c r="BU296" s="72" t="str">
        <f t="shared" si="245"/>
        <v/>
      </c>
      <c r="BV296" s="72"/>
      <c r="BW296" s="72"/>
      <c r="BX296" s="97" t="str">
        <f t="shared" si="246"/>
        <v/>
      </c>
      <c r="BY296" s="97" t="str">
        <f t="shared" si="247"/>
        <v/>
      </c>
      <c r="BZ296" s="97" t="str">
        <f t="shared" si="248"/>
        <v/>
      </c>
      <c r="CA296" s="97" t="str">
        <f t="shared" si="249"/>
        <v/>
      </c>
      <c r="CB296" s="97" t="str">
        <f t="shared" si="250"/>
        <v/>
      </c>
      <c r="CC296" s="97" t="str">
        <f t="shared" si="251"/>
        <v/>
      </c>
      <c r="CD296" s="97" t="str">
        <f t="shared" si="252"/>
        <v/>
      </c>
      <c r="CE296" s="97" t="str">
        <f t="shared" si="253"/>
        <v/>
      </c>
      <c r="CF296" s="97" t="str">
        <f t="shared" si="254"/>
        <v/>
      </c>
      <c r="CG296" s="97" t="str">
        <f t="shared" si="255"/>
        <v/>
      </c>
      <c r="CH296" s="97" t="str">
        <f t="shared" si="256"/>
        <v/>
      </c>
      <c r="CI296" s="72"/>
      <c r="CJ296" s="72"/>
      <c r="CK296" s="97" t="str">
        <f t="shared" si="257"/>
        <v/>
      </c>
      <c r="CL296" s="97" t="str">
        <f t="shared" si="258"/>
        <v/>
      </c>
      <c r="CM296" s="72" t="str">
        <f t="shared" si="259"/>
        <v/>
      </c>
      <c r="CN296" s="72" t="str">
        <f t="shared" si="260"/>
        <v/>
      </c>
      <c r="CO296" s="72" t="str">
        <f t="shared" si="261"/>
        <v/>
      </c>
      <c r="CP296" s="72" t="str">
        <f t="shared" si="262"/>
        <v/>
      </c>
      <c r="CQ296" s="72" t="str">
        <f t="shared" si="263"/>
        <v/>
      </c>
      <c r="CR296" s="72" t="str">
        <f t="shared" si="264"/>
        <v/>
      </c>
      <c r="CS296" s="72" t="str">
        <f t="shared" si="265"/>
        <v/>
      </c>
      <c r="CT296" s="72" t="str">
        <f t="shared" si="266"/>
        <v/>
      </c>
      <c r="CU296" s="72" t="str">
        <f t="shared" si="267"/>
        <v/>
      </c>
    </row>
    <row r="297" spans="1:99" x14ac:dyDescent="0.2">
      <c r="A297" s="74">
        <v>262</v>
      </c>
      <c r="B297" s="79" t="str">
        <f>IF(AND($B$3&lt;&gt;"",$C$3&lt;&gt;"",$B$4&lt;&gt;"",$C$4&lt;&gt;"",L297&lt;&gt;""),AirMass($B$3,$C$3,$B$4,$C$4,L297),"")</f>
        <v/>
      </c>
      <c r="C297" s="81" t="e">
        <f t="shared" si="228"/>
        <v>#N/A</v>
      </c>
      <c r="D297" s="93" t="str">
        <f t="shared" si="229"/>
        <v/>
      </c>
      <c r="E297" s="97" t="str">
        <f t="shared" si="230"/>
        <v/>
      </c>
      <c r="F297" s="97"/>
      <c r="G297" s="98" t="str">
        <f t="shared" si="231"/>
        <v/>
      </c>
      <c r="H297" s="97" t="str">
        <f t="shared" si="232"/>
        <v/>
      </c>
      <c r="I297" s="72"/>
      <c r="J297" s="99">
        <f t="shared" si="233"/>
        <v>0</v>
      </c>
      <c r="K297" s="72"/>
      <c r="L297" s="16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70" t="str">
        <f t="shared" si="216"/>
        <v/>
      </c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8"/>
      <c r="AJ297" s="70" t="str">
        <f t="shared" si="234"/>
        <v/>
      </c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8"/>
      <c r="AV297" s="72"/>
      <c r="AW297" s="72"/>
      <c r="AX297" s="100" t="str">
        <f t="shared" si="217"/>
        <v/>
      </c>
      <c r="AY297" s="100" t="str">
        <f t="shared" si="218"/>
        <v/>
      </c>
      <c r="AZ297" s="100" t="str">
        <f t="shared" si="219"/>
        <v/>
      </c>
      <c r="BA297" s="100" t="str">
        <f t="shared" si="220"/>
        <v/>
      </c>
      <c r="BB297" s="100" t="str">
        <f t="shared" si="221"/>
        <v/>
      </c>
      <c r="BC297" s="100" t="str">
        <f t="shared" si="222"/>
        <v/>
      </c>
      <c r="BD297" s="100" t="str">
        <f t="shared" si="223"/>
        <v/>
      </c>
      <c r="BE297" s="100" t="str">
        <f t="shared" si="224"/>
        <v/>
      </c>
      <c r="BF297" s="100" t="str">
        <f t="shared" si="225"/>
        <v/>
      </c>
      <c r="BG297" s="100" t="str">
        <f t="shared" si="226"/>
        <v/>
      </c>
      <c r="BH297" s="100" t="str">
        <f t="shared" si="227"/>
        <v/>
      </c>
      <c r="BI297" s="72"/>
      <c r="BJ297" s="72"/>
      <c r="BK297" s="72" t="str">
        <f t="shared" si="235"/>
        <v/>
      </c>
      <c r="BL297" s="72" t="str">
        <f t="shared" si="236"/>
        <v/>
      </c>
      <c r="BM297" s="72" t="str">
        <f t="shared" si="237"/>
        <v/>
      </c>
      <c r="BN297" s="72" t="str">
        <f t="shared" si="238"/>
        <v/>
      </c>
      <c r="BO297" s="72" t="str">
        <f t="shared" si="239"/>
        <v/>
      </c>
      <c r="BP297" s="72" t="str">
        <f t="shared" si="240"/>
        <v/>
      </c>
      <c r="BQ297" s="72" t="str">
        <f t="shared" si="241"/>
        <v/>
      </c>
      <c r="BR297" s="72" t="str">
        <f t="shared" si="242"/>
        <v/>
      </c>
      <c r="BS297" s="72" t="str">
        <f t="shared" si="243"/>
        <v/>
      </c>
      <c r="BT297" s="72" t="str">
        <f t="shared" si="244"/>
        <v/>
      </c>
      <c r="BU297" s="72" t="str">
        <f t="shared" si="245"/>
        <v/>
      </c>
      <c r="BV297" s="72"/>
      <c r="BW297" s="72"/>
      <c r="BX297" s="97" t="str">
        <f t="shared" si="246"/>
        <v/>
      </c>
      <c r="BY297" s="97" t="str">
        <f t="shared" si="247"/>
        <v/>
      </c>
      <c r="BZ297" s="97" t="str">
        <f t="shared" si="248"/>
        <v/>
      </c>
      <c r="CA297" s="97" t="str">
        <f t="shared" si="249"/>
        <v/>
      </c>
      <c r="CB297" s="97" t="str">
        <f t="shared" si="250"/>
        <v/>
      </c>
      <c r="CC297" s="97" t="str">
        <f t="shared" si="251"/>
        <v/>
      </c>
      <c r="CD297" s="97" t="str">
        <f t="shared" si="252"/>
        <v/>
      </c>
      <c r="CE297" s="97" t="str">
        <f t="shared" si="253"/>
        <v/>
      </c>
      <c r="CF297" s="97" t="str">
        <f t="shared" si="254"/>
        <v/>
      </c>
      <c r="CG297" s="97" t="str">
        <f t="shared" si="255"/>
        <v/>
      </c>
      <c r="CH297" s="97" t="str">
        <f t="shared" si="256"/>
        <v/>
      </c>
      <c r="CI297" s="72"/>
      <c r="CJ297" s="72"/>
      <c r="CK297" s="97" t="str">
        <f t="shared" si="257"/>
        <v/>
      </c>
      <c r="CL297" s="97" t="str">
        <f t="shared" si="258"/>
        <v/>
      </c>
      <c r="CM297" s="72" t="str">
        <f t="shared" si="259"/>
        <v/>
      </c>
      <c r="CN297" s="72" t="str">
        <f t="shared" si="260"/>
        <v/>
      </c>
      <c r="CO297" s="72" t="str">
        <f t="shared" si="261"/>
        <v/>
      </c>
      <c r="CP297" s="72" t="str">
        <f t="shared" si="262"/>
        <v/>
      </c>
      <c r="CQ297" s="72" t="str">
        <f t="shared" si="263"/>
        <v/>
      </c>
      <c r="CR297" s="72" t="str">
        <f t="shared" si="264"/>
        <v/>
      </c>
      <c r="CS297" s="72" t="str">
        <f t="shared" si="265"/>
        <v/>
      </c>
      <c r="CT297" s="72" t="str">
        <f t="shared" si="266"/>
        <v/>
      </c>
      <c r="CU297" s="72" t="str">
        <f t="shared" si="267"/>
        <v/>
      </c>
    </row>
    <row r="298" spans="1:99" x14ac:dyDescent="0.2">
      <c r="A298" s="74">
        <v>263</v>
      </c>
      <c r="B298" s="79" t="str">
        <f>IF(AND($B$3&lt;&gt;"",$C$3&lt;&gt;"",$B$4&lt;&gt;"",$C$4&lt;&gt;"",L298&lt;&gt;""),AirMass($B$3,$C$3,$B$4,$C$4,L298),"")</f>
        <v/>
      </c>
      <c r="C298" s="81" t="e">
        <f t="shared" si="228"/>
        <v>#N/A</v>
      </c>
      <c r="D298" s="93" t="str">
        <f t="shared" si="229"/>
        <v/>
      </c>
      <c r="E298" s="97" t="str">
        <f t="shared" si="230"/>
        <v/>
      </c>
      <c r="F298" s="97"/>
      <c r="G298" s="98" t="str">
        <f t="shared" si="231"/>
        <v/>
      </c>
      <c r="H298" s="97" t="str">
        <f t="shared" si="232"/>
        <v/>
      </c>
      <c r="I298" s="72"/>
      <c r="J298" s="99">
        <f t="shared" si="233"/>
        <v>0</v>
      </c>
      <c r="K298" s="72"/>
      <c r="L298" s="16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70" t="str">
        <f t="shared" si="216"/>
        <v/>
      </c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8"/>
      <c r="AJ298" s="70" t="str">
        <f t="shared" si="234"/>
        <v/>
      </c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8"/>
      <c r="AV298" s="72"/>
      <c r="AW298" s="72"/>
      <c r="AX298" s="100" t="str">
        <f t="shared" si="217"/>
        <v/>
      </c>
      <c r="AY298" s="100" t="str">
        <f t="shared" si="218"/>
        <v/>
      </c>
      <c r="AZ298" s="100" t="str">
        <f t="shared" si="219"/>
        <v/>
      </c>
      <c r="BA298" s="100" t="str">
        <f t="shared" si="220"/>
        <v/>
      </c>
      <c r="BB298" s="100" t="str">
        <f t="shared" si="221"/>
        <v/>
      </c>
      <c r="BC298" s="100" t="str">
        <f t="shared" si="222"/>
        <v/>
      </c>
      <c r="BD298" s="100" t="str">
        <f t="shared" si="223"/>
        <v/>
      </c>
      <c r="BE298" s="100" t="str">
        <f t="shared" si="224"/>
        <v/>
      </c>
      <c r="BF298" s="100" t="str">
        <f t="shared" si="225"/>
        <v/>
      </c>
      <c r="BG298" s="100" t="str">
        <f t="shared" si="226"/>
        <v/>
      </c>
      <c r="BH298" s="100" t="str">
        <f t="shared" si="227"/>
        <v/>
      </c>
      <c r="BI298" s="72"/>
      <c r="BJ298" s="72"/>
      <c r="BK298" s="72" t="str">
        <f t="shared" si="235"/>
        <v/>
      </c>
      <c r="BL298" s="72" t="str">
        <f t="shared" si="236"/>
        <v/>
      </c>
      <c r="BM298" s="72" t="str">
        <f t="shared" si="237"/>
        <v/>
      </c>
      <c r="BN298" s="72" t="str">
        <f t="shared" si="238"/>
        <v/>
      </c>
      <c r="BO298" s="72" t="str">
        <f t="shared" si="239"/>
        <v/>
      </c>
      <c r="BP298" s="72" t="str">
        <f t="shared" si="240"/>
        <v/>
      </c>
      <c r="BQ298" s="72" t="str">
        <f t="shared" si="241"/>
        <v/>
      </c>
      <c r="BR298" s="72" t="str">
        <f t="shared" si="242"/>
        <v/>
      </c>
      <c r="BS298" s="72" t="str">
        <f t="shared" si="243"/>
        <v/>
      </c>
      <c r="BT298" s="72" t="str">
        <f t="shared" si="244"/>
        <v/>
      </c>
      <c r="BU298" s="72" t="str">
        <f t="shared" si="245"/>
        <v/>
      </c>
      <c r="BV298" s="72"/>
      <c r="BW298" s="72"/>
      <c r="BX298" s="97" t="str">
        <f t="shared" si="246"/>
        <v/>
      </c>
      <c r="BY298" s="97" t="str">
        <f t="shared" si="247"/>
        <v/>
      </c>
      <c r="BZ298" s="97" t="str">
        <f t="shared" si="248"/>
        <v/>
      </c>
      <c r="CA298" s="97" t="str">
        <f t="shared" si="249"/>
        <v/>
      </c>
      <c r="CB298" s="97" t="str">
        <f t="shared" si="250"/>
        <v/>
      </c>
      <c r="CC298" s="97" t="str">
        <f t="shared" si="251"/>
        <v/>
      </c>
      <c r="CD298" s="97" t="str">
        <f t="shared" si="252"/>
        <v/>
      </c>
      <c r="CE298" s="97" t="str">
        <f t="shared" si="253"/>
        <v/>
      </c>
      <c r="CF298" s="97" t="str">
        <f t="shared" si="254"/>
        <v/>
      </c>
      <c r="CG298" s="97" t="str">
        <f t="shared" si="255"/>
        <v/>
      </c>
      <c r="CH298" s="97" t="str">
        <f t="shared" si="256"/>
        <v/>
      </c>
      <c r="CI298" s="72"/>
      <c r="CJ298" s="72"/>
      <c r="CK298" s="97" t="str">
        <f t="shared" si="257"/>
        <v/>
      </c>
      <c r="CL298" s="97" t="str">
        <f t="shared" si="258"/>
        <v/>
      </c>
      <c r="CM298" s="72" t="str">
        <f t="shared" si="259"/>
        <v/>
      </c>
      <c r="CN298" s="72" t="str">
        <f t="shared" si="260"/>
        <v/>
      </c>
      <c r="CO298" s="72" t="str">
        <f t="shared" si="261"/>
        <v/>
      </c>
      <c r="CP298" s="72" t="str">
        <f t="shared" si="262"/>
        <v/>
      </c>
      <c r="CQ298" s="72" t="str">
        <f t="shared" si="263"/>
        <v/>
      </c>
      <c r="CR298" s="72" t="str">
        <f t="shared" si="264"/>
        <v/>
      </c>
      <c r="CS298" s="72" t="str">
        <f t="shared" si="265"/>
        <v/>
      </c>
      <c r="CT298" s="72" t="str">
        <f t="shared" si="266"/>
        <v/>
      </c>
      <c r="CU298" s="72" t="str">
        <f t="shared" si="267"/>
        <v/>
      </c>
    </row>
    <row r="299" spans="1:99" x14ac:dyDescent="0.2">
      <c r="A299" s="74">
        <v>264</v>
      </c>
      <c r="B299" s="79" t="str">
        <f>IF(AND($B$3&lt;&gt;"",$C$3&lt;&gt;"",$B$4&lt;&gt;"",$C$4&lt;&gt;"",L299&lt;&gt;""),AirMass($B$3,$C$3,$B$4,$C$4,L299),"")</f>
        <v/>
      </c>
      <c r="C299" s="81" t="e">
        <f t="shared" si="228"/>
        <v>#N/A</v>
      </c>
      <c r="D299" s="93" t="str">
        <f t="shared" si="229"/>
        <v/>
      </c>
      <c r="E299" s="97" t="str">
        <f t="shared" si="230"/>
        <v/>
      </c>
      <c r="F299" s="97"/>
      <c r="G299" s="98" t="str">
        <f t="shared" si="231"/>
        <v/>
      </c>
      <c r="H299" s="97" t="str">
        <f t="shared" si="232"/>
        <v/>
      </c>
      <c r="I299" s="72"/>
      <c r="J299" s="99">
        <f t="shared" si="233"/>
        <v>0</v>
      </c>
      <c r="K299" s="72"/>
      <c r="L299" s="16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70" t="str">
        <f t="shared" si="216"/>
        <v/>
      </c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8"/>
      <c r="AJ299" s="70" t="str">
        <f t="shared" si="234"/>
        <v/>
      </c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8"/>
      <c r="AV299" s="72"/>
      <c r="AW299" s="72"/>
      <c r="AX299" s="100" t="str">
        <f t="shared" si="217"/>
        <v/>
      </c>
      <c r="AY299" s="100" t="str">
        <f t="shared" si="218"/>
        <v/>
      </c>
      <c r="AZ299" s="100" t="str">
        <f t="shared" si="219"/>
        <v/>
      </c>
      <c r="BA299" s="100" t="str">
        <f t="shared" si="220"/>
        <v/>
      </c>
      <c r="BB299" s="100" t="str">
        <f t="shared" si="221"/>
        <v/>
      </c>
      <c r="BC299" s="100" t="str">
        <f t="shared" si="222"/>
        <v/>
      </c>
      <c r="BD299" s="100" t="str">
        <f t="shared" si="223"/>
        <v/>
      </c>
      <c r="BE299" s="100" t="str">
        <f t="shared" si="224"/>
        <v/>
      </c>
      <c r="BF299" s="100" t="str">
        <f t="shared" si="225"/>
        <v/>
      </c>
      <c r="BG299" s="100" t="str">
        <f t="shared" si="226"/>
        <v/>
      </c>
      <c r="BH299" s="100" t="str">
        <f t="shared" si="227"/>
        <v/>
      </c>
      <c r="BI299" s="72"/>
      <c r="BJ299" s="72"/>
      <c r="BK299" s="72" t="str">
        <f t="shared" si="235"/>
        <v/>
      </c>
      <c r="BL299" s="72" t="str">
        <f t="shared" si="236"/>
        <v/>
      </c>
      <c r="BM299" s="72" t="str">
        <f t="shared" si="237"/>
        <v/>
      </c>
      <c r="BN299" s="72" t="str">
        <f t="shared" si="238"/>
        <v/>
      </c>
      <c r="BO299" s="72" t="str">
        <f t="shared" si="239"/>
        <v/>
      </c>
      <c r="BP299" s="72" t="str">
        <f t="shared" si="240"/>
        <v/>
      </c>
      <c r="BQ299" s="72" t="str">
        <f t="shared" si="241"/>
        <v/>
      </c>
      <c r="BR299" s="72" t="str">
        <f t="shared" si="242"/>
        <v/>
      </c>
      <c r="BS299" s="72" t="str">
        <f t="shared" si="243"/>
        <v/>
      </c>
      <c r="BT299" s="72" t="str">
        <f t="shared" si="244"/>
        <v/>
      </c>
      <c r="BU299" s="72" t="str">
        <f t="shared" si="245"/>
        <v/>
      </c>
      <c r="BV299" s="72"/>
      <c r="BW299" s="72"/>
      <c r="BX299" s="97" t="str">
        <f t="shared" si="246"/>
        <v/>
      </c>
      <c r="BY299" s="97" t="str">
        <f t="shared" si="247"/>
        <v/>
      </c>
      <c r="BZ299" s="97" t="str">
        <f t="shared" si="248"/>
        <v/>
      </c>
      <c r="CA299" s="97" t="str">
        <f t="shared" si="249"/>
        <v/>
      </c>
      <c r="CB299" s="97" t="str">
        <f t="shared" si="250"/>
        <v/>
      </c>
      <c r="CC299" s="97" t="str">
        <f t="shared" si="251"/>
        <v/>
      </c>
      <c r="CD299" s="97" t="str">
        <f t="shared" si="252"/>
        <v/>
      </c>
      <c r="CE299" s="97" t="str">
        <f t="shared" si="253"/>
        <v/>
      </c>
      <c r="CF299" s="97" t="str">
        <f t="shared" si="254"/>
        <v/>
      </c>
      <c r="CG299" s="97" t="str">
        <f t="shared" si="255"/>
        <v/>
      </c>
      <c r="CH299" s="97" t="str">
        <f t="shared" si="256"/>
        <v/>
      </c>
      <c r="CI299" s="72"/>
      <c r="CJ299" s="72"/>
      <c r="CK299" s="97" t="str">
        <f t="shared" si="257"/>
        <v/>
      </c>
      <c r="CL299" s="97" t="str">
        <f t="shared" si="258"/>
        <v/>
      </c>
      <c r="CM299" s="72" t="str">
        <f t="shared" si="259"/>
        <v/>
      </c>
      <c r="CN299" s="72" t="str">
        <f t="shared" si="260"/>
        <v/>
      </c>
      <c r="CO299" s="72" t="str">
        <f t="shared" si="261"/>
        <v/>
      </c>
      <c r="CP299" s="72" t="str">
        <f t="shared" si="262"/>
        <v/>
      </c>
      <c r="CQ299" s="72" t="str">
        <f t="shared" si="263"/>
        <v/>
      </c>
      <c r="CR299" s="72" t="str">
        <f t="shared" si="264"/>
        <v/>
      </c>
      <c r="CS299" s="72" t="str">
        <f t="shared" si="265"/>
        <v/>
      </c>
      <c r="CT299" s="72" t="str">
        <f t="shared" si="266"/>
        <v/>
      </c>
      <c r="CU299" s="72" t="str">
        <f t="shared" si="267"/>
        <v/>
      </c>
    </row>
    <row r="300" spans="1:99" x14ac:dyDescent="0.2">
      <c r="A300" s="74">
        <v>265</v>
      </c>
      <c r="B300" s="79" t="str">
        <f>IF(AND($B$3&lt;&gt;"",$C$3&lt;&gt;"",$B$4&lt;&gt;"",$C$4&lt;&gt;"",L300&lt;&gt;""),AirMass($B$3,$C$3,$B$4,$C$4,L300),"")</f>
        <v/>
      </c>
      <c r="C300" s="81" t="e">
        <f t="shared" si="228"/>
        <v>#N/A</v>
      </c>
      <c r="D300" s="93" t="str">
        <f t="shared" si="229"/>
        <v/>
      </c>
      <c r="E300" s="97" t="str">
        <f t="shared" si="230"/>
        <v/>
      </c>
      <c r="F300" s="97"/>
      <c r="G300" s="98" t="str">
        <f t="shared" si="231"/>
        <v/>
      </c>
      <c r="H300" s="97" t="str">
        <f t="shared" si="232"/>
        <v/>
      </c>
      <c r="I300" s="72"/>
      <c r="J300" s="99">
        <f t="shared" si="233"/>
        <v>0</v>
      </c>
      <c r="K300" s="72"/>
      <c r="L300" s="16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70" t="str">
        <f t="shared" si="216"/>
        <v/>
      </c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8"/>
      <c r="AJ300" s="70" t="str">
        <f t="shared" si="234"/>
        <v/>
      </c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8"/>
      <c r="AV300" s="72"/>
      <c r="AW300" s="72"/>
      <c r="AX300" s="100" t="str">
        <f t="shared" si="217"/>
        <v/>
      </c>
      <c r="AY300" s="100" t="str">
        <f t="shared" si="218"/>
        <v/>
      </c>
      <c r="AZ300" s="100" t="str">
        <f t="shared" si="219"/>
        <v/>
      </c>
      <c r="BA300" s="100" t="str">
        <f t="shared" si="220"/>
        <v/>
      </c>
      <c r="BB300" s="100" t="str">
        <f t="shared" si="221"/>
        <v/>
      </c>
      <c r="BC300" s="100" t="str">
        <f t="shared" si="222"/>
        <v/>
      </c>
      <c r="BD300" s="100" t="str">
        <f t="shared" si="223"/>
        <v/>
      </c>
      <c r="BE300" s="100" t="str">
        <f t="shared" si="224"/>
        <v/>
      </c>
      <c r="BF300" s="100" t="str">
        <f t="shared" si="225"/>
        <v/>
      </c>
      <c r="BG300" s="100" t="str">
        <f t="shared" si="226"/>
        <v/>
      </c>
      <c r="BH300" s="100" t="str">
        <f t="shared" si="227"/>
        <v/>
      </c>
      <c r="BI300" s="72"/>
      <c r="BJ300" s="72"/>
      <c r="BK300" s="72" t="str">
        <f t="shared" si="235"/>
        <v/>
      </c>
      <c r="BL300" s="72" t="str">
        <f t="shared" si="236"/>
        <v/>
      </c>
      <c r="BM300" s="72" t="str">
        <f t="shared" si="237"/>
        <v/>
      </c>
      <c r="BN300" s="72" t="str">
        <f t="shared" si="238"/>
        <v/>
      </c>
      <c r="BO300" s="72" t="str">
        <f t="shared" si="239"/>
        <v/>
      </c>
      <c r="BP300" s="72" t="str">
        <f t="shared" si="240"/>
        <v/>
      </c>
      <c r="BQ300" s="72" t="str">
        <f t="shared" si="241"/>
        <v/>
      </c>
      <c r="BR300" s="72" t="str">
        <f t="shared" si="242"/>
        <v/>
      </c>
      <c r="BS300" s="72" t="str">
        <f t="shared" si="243"/>
        <v/>
      </c>
      <c r="BT300" s="72" t="str">
        <f t="shared" si="244"/>
        <v/>
      </c>
      <c r="BU300" s="72" t="str">
        <f t="shared" si="245"/>
        <v/>
      </c>
      <c r="BV300" s="72"/>
      <c r="BW300" s="72"/>
      <c r="BX300" s="97" t="str">
        <f t="shared" si="246"/>
        <v/>
      </c>
      <c r="BY300" s="97" t="str">
        <f t="shared" si="247"/>
        <v/>
      </c>
      <c r="BZ300" s="97" t="str">
        <f t="shared" si="248"/>
        <v/>
      </c>
      <c r="CA300" s="97" t="str">
        <f t="shared" si="249"/>
        <v/>
      </c>
      <c r="CB300" s="97" t="str">
        <f t="shared" si="250"/>
        <v/>
      </c>
      <c r="CC300" s="97" t="str">
        <f t="shared" si="251"/>
        <v/>
      </c>
      <c r="CD300" s="97" t="str">
        <f t="shared" si="252"/>
        <v/>
      </c>
      <c r="CE300" s="97" t="str">
        <f t="shared" si="253"/>
        <v/>
      </c>
      <c r="CF300" s="97" t="str">
        <f t="shared" si="254"/>
        <v/>
      </c>
      <c r="CG300" s="97" t="str">
        <f t="shared" si="255"/>
        <v/>
      </c>
      <c r="CH300" s="97" t="str">
        <f t="shared" si="256"/>
        <v/>
      </c>
      <c r="CI300" s="72"/>
      <c r="CJ300" s="72"/>
      <c r="CK300" s="97" t="str">
        <f t="shared" si="257"/>
        <v/>
      </c>
      <c r="CL300" s="97" t="str">
        <f t="shared" si="258"/>
        <v/>
      </c>
      <c r="CM300" s="72" t="str">
        <f t="shared" si="259"/>
        <v/>
      </c>
      <c r="CN300" s="72" t="str">
        <f t="shared" si="260"/>
        <v/>
      </c>
      <c r="CO300" s="72" t="str">
        <f t="shared" si="261"/>
        <v/>
      </c>
      <c r="CP300" s="72" t="str">
        <f t="shared" si="262"/>
        <v/>
      </c>
      <c r="CQ300" s="72" t="str">
        <f t="shared" si="263"/>
        <v/>
      </c>
      <c r="CR300" s="72" t="str">
        <f t="shared" si="264"/>
        <v/>
      </c>
      <c r="CS300" s="72" t="str">
        <f t="shared" si="265"/>
        <v/>
      </c>
      <c r="CT300" s="72" t="str">
        <f t="shared" si="266"/>
        <v/>
      </c>
      <c r="CU300" s="72" t="str">
        <f t="shared" si="267"/>
        <v/>
      </c>
    </row>
    <row r="301" spans="1:99" x14ac:dyDescent="0.2">
      <c r="A301" s="74">
        <v>266</v>
      </c>
      <c r="B301" s="79" t="str">
        <f>IF(AND($B$3&lt;&gt;"",$C$3&lt;&gt;"",$B$4&lt;&gt;"",$C$4&lt;&gt;"",L301&lt;&gt;""),AirMass($B$3,$C$3,$B$4,$C$4,L301),"")</f>
        <v/>
      </c>
      <c r="C301" s="81" t="e">
        <f t="shared" si="228"/>
        <v>#N/A</v>
      </c>
      <c r="D301" s="93" t="str">
        <f t="shared" si="229"/>
        <v/>
      </c>
      <c r="E301" s="97" t="str">
        <f t="shared" si="230"/>
        <v/>
      </c>
      <c r="F301" s="97"/>
      <c r="G301" s="98" t="str">
        <f t="shared" si="231"/>
        <v/>
      </c>
      <c r="H301" s="97" t="str">
        <f t="shared" si="232"/>
        <v/>
      </c>
      <c r="I301" s="72"/>
      <c r="J301" s="99">
        <f t="shared" si="233"/>
        <v>0</v>
      </c>
      <c r="K301" s="72"/>
      <c r="L301" s="16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70" t="str">
        <f t="shared" si="216"/>
        <v/>
      </c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8"/>
      <c r="AJ301" s="70" t="str">
        <f t="shared" si="234"/>
        <v/>
      </c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8"/>
      <c r="AV301" s="72"/>
      <c r="AW301" s="72"/>
      <c r="AX301" s="100" t="str">
        <f t="shared" si="217"/>
        <v/>
      </c>
      <c r="AY301" s="100" t="str">
        <f t="shared" si="218"/>
        <v/>
      </c>
      <c r="AZ301" s="100" t="str">
        <f t="shared" si="219"/>
        <v/>
      </c>
      <c r="BA301" s="100" t="str">
        <f t="shared" si="220"/>
        <v/>
      </c>
      <c r="BB301" s="100" t="str">
        <f t="shared" si="221"/>
        <v/>
      </c>
      <c r="BC301" s="100" t="str">
        <f t="shared" si="222"/>
        <v/>
      </c>
      <c r="BD301" s="100" t="str">
        <f t="shared" si="223"/>
        <v/>
      </c>
      <c r="BE301" s="100" t="str">
        <f t="shared" si="224"/>
        <v/>
      </c>
      <c r="BF301" s="100" t="str">
        <f t="shared" si="225"/>
        <v/>
      </c>
      <c r="BG301" s="100" t="str">
        <f t="shared" si="226"/>
        <v/>
      </c>
      <c r="BH301" s="100" t="str">
        <f t="shared" si="227"/>
        <v/>
      </c>
      <c r="BI301" s="72"/>
      <c r="BJ301" s="72"/>
      <c r="BK301" s="72" t="str">
        <f t="shared" si="235"/>
        <v/>
      </c>
      <c r="BL301" s="72" t="str">
        <f t="shared" si="236"/>
        <v/>
      </c>
      <c r="BM301" s="72" t="str">
        <f t="shared" si="237"/>
        <v/>
      </c>
      <c r="BN301" s="72" t="str">
        <f t="shared" si="238"/>
        <v/>
      </c>
      <c r="BO301" s="72" t="str">
        <f t="shared" si="239"/>
        <v/>
      </c>
      <c r="BP301" s="72" t="str">
        <f t="shared" si="240"/>
        <v/>
      </c>
      <c r="BQ301" s="72" t="str">
        <f t="shared" si="241"/>
        <v/>
      </c>
      <c r="BR301" s="72" t="str">
        <f t="shared" si="242"/>
        <v/>
      </c>
      <c r="BS301" s="72" t="str">
        <f t="shared" si="243"/>
        <v/>
      </c>
      <c r="BT301" s="72" t="str">
        <f t="shared" si="244"/>
        <v/>
      </c>
      <c r="BU301" s="72" t="str">
        <f t="shared" si="245"/>
        <v/>
      </c>
      <c r="BV301" s="72"/>
      <c r="BW301" s="72"/>
      <c r="BX301" s="97" t="str">
        <f t="shared" si="246"/>
        <v/>
      </c>
      <c r="BY301" s="97" t="str">
        <f t="shared" si="247"/>
        <v/>
      </c>
      <c r="BZ301" s="97" t="str">
        <f t="shared" si="248"/>
        <v/>
      </c>
      <c r="CA301" s="97" t="str">
        <f t="shared" si="249"/>
        <v/>
      </c>
      <c r="CB301" s="97" t="str">
        <f t="shared" si="250"/>
        <v/>
      </c>
      <c r="CC301" s="97" t="str">
        <f t="shared" si="251"/>
        <v/>
      </c>
      <c r="CD301" s="97" t="str">
        <f t="shared" si="252"/>
        <v/>
      </c>
      <c r="CE301" s="97" t="str">
        <f t="shared" si="253"/>
        <v/>
      </c>
      <c r="CF301" s="97" t="str">
        <f t="shared" si="254"/>
        <v/>
      </c>
      <c r="CG301" s="97" t="str">
        <f t="shared" si="255"/>
        <v/>
      </c>
      <c r="CH301" s="97" t="str">
        <f t="shared" si="256"/>
        <v/>
      </c>
      <c r="CI301" s="72"/>
      <c r="CJ301" s="72"/>
      <c r="CK301" s="97" t="str">
        <f t="shared" si="257"/>
        <v/>
      </c>
      <c r="CL301" s="97" t="str">
        <f t="shared" si="258"/>
        <v/>
      </c>
      <c r="CM301" s="72" t="str">
        <f t="shared" si="259"/>
        <v/>
      </c>
      <c r="CN301" s="72" t="str">
        <f t="shared" si="260"/>
        <v/>
      </c>
      <c r="CO301" s="72" t="str">
        <f t="shared" si="261"/>
        <v/>
      </c>
      <c r="CP301" s="72" t="str">
        <f t="shared" si="262"/>
        <v/>
      </c>
      <c r="CQ301" s="72" t="str">
        <f t="shared" si="263"/>
        <v/>
      </c>
      <c r="CR301" s="72" t="str">
        <f t="shared" si="264"/>
        <v/>
      </c>
      <c r="CS301" s="72" t="str">
        <f t="shared" si="265"/>
        <v/>
      </c>
      <c r="CT301" s="72" t="str">
        <f t="shared" si="266"/>
        <v/>
      </c>
      <c r="CU301" s="72" t="str">
        <f t="shared" si="267"/>
        <v/>
      </c>
    </row>
    <row r="302" spans="1:99" x14ac:dyDescent="0.2">
      <c r="A302" s="74">
        <v>267</v>
      </c>
      <c r="B302" s="79" t="str">
        <f>IF(AND($B$3&lt;&gt;"",$C$3&lt;&gt;"",$B$4&lt;&gt;"",$C$4&lt;&gt;"",L302&lt;&gt;""),AirMass($B$3,$C$3,$B$4,$C$4,L302),"")</f>
        <v/>
      </c>
      <c r="C302" s="81" t="e">
        <f t="shared" si="228"/>
        <v>#N/A</v>
      </c>
      <c r="D302" s="93" t="str">
        <f t="shared" si="229"/>
        <v/>
      </c>
      <c r="E302" s="97" t="str">
        <f t="shared" si="230"/>
        <v/>
      </c>
      <c r="F302" s="97"/>
      <c r="G302" s="98" t="str">
        <f t="shared" si="231"/>
        <v/>
      </c>
      <c r="H302" s="97" t="str">
        <f t="shared" si="232"/>
        <v/>
      </c>
      <c r="I302" s="72"/>
      <c r="J302" s="99">
        <f t="shared" si="233"/>
        <v>0</v>
      </c>
      <c r="K302" s="72"/>
      <c r="L302" s="16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70" t="str">
        <f t="shared" si="216"/>
        <v/>
      </c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8"/>
      <c r="AJ302" s="70" t="str">
        <f t="shared" si="234"/>
        <v/>
      </c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8"/>
      <c r="AV302" s="72"/>
      <c r="AW302" s="72"/>
      <c r="AX302" s="100" t="str">
        <f t="shared" si="217"/>
        <v/>
      </c>
      <c r="AY302" s="100" t="str">
        <f t="shared" si="218"/>
        <v/>
      </c>
      <c r="AZ302" s="100" t="str">
        <f t="shared" si="219"/>
        <v/>
      </c>
      <c r="BA302" s="100" t="str">
        <f t="shared" si="220"/>
        <v/>
      </c>
      <c r="BB302" s="100" t="str">
        <f t="shared" si="221"/>
        <v/>
      </c>
      <c r="BC302" s="100" t="str">
        <f t="shared" si="222"/>
        <v/>
      </c>
      <c r="BD302" s="100" t="str">
        <f t="shared" si="223"/>
        <v/>
      </c>
      <c r="BE302" s="100" t="str">
        <f t="shared" si="224"/>
        <v/>
      </c>
      <c r="BF302" s="100" t="str">
        <f t="shared" si="225"/>
        <v/>
      </c>
      <c r="BG302" s="100" t="str">
        <f t="shared" si="226"/>
        <v/>
      </c>
      <c r="BH302" s="100" t="str">
        <f t="shared" si="227"/>
        <v/>
      </c>
      <c r="BI302" s="72"/>
      <c r="BJ302" s="72"/>
      <c r="BK302" s="72" t="str">
        <f t="shared" si="235"/>
        <v/>
      </c>
      <c r="BL302" s="72" t="str">
        <f t="shared" si="236"/>
        <v/>
      </c>
      <c r="BM302" s="72" t="str">
        <f t="shared" si="237"/>
        <v/>
      </c>
      <c r="BN302" s="72" t="str">
        <f t="shared" si="238"/>
        <v/>
      </c>
      <c r="BO302" s="72" t="str">
        <f t="shared" si="239"/>
        <v/>
      </c>
      <c r="BP302" s="72" t="str">
        <f t="shared" si="240"/>
        <v/>
      </c>
      <c r="BQ302" s="72" t="str">
        <f t="shared" si="241"/>
        <v/>
      </c>
      <c r="BR302" s="72" t="str">
        <f t="shared" si="242"/>
        <v/>
      </c>
      <c r="BS302" s="72" t="str">
        <f t="shared" si="243"/>
        <v/>
      </c>
      <c r="BT302" s="72" t="str">
        <f t="shared" si="244"/>
        <v/>
      </c>
      <c r="BU302" s="72" t="str">
        <f t="shared" si="245"/>
        <v/>
      </c>
      <c r="BV302" s="72"/>
      <c r="BW302" s="72"/>
      <c r="BX302" s="97" t="str">
        <f t="shared" si="246"/>
        <v/>
      </c>
      <c r="BY302" s="97" t="str">
        <f t="shared" si="247"/>
        <v/>
      </c>
      <c r="BZ302" s="97" t="str">
        <f t="shared" si="248"/>
        <v/>
      </c>
      <c r="CA302" s="97" t="str">
        <f t="shared" si="249"/>
        <v/>
      </c>
      <c r="CB302" s="97" t="str">
        <f t="shared" si="250"/>
        <v/>
      </c>
      <c r="CC302" s="97" t="str">
        <f t="shared" si="251"/>
        <v/>
      </c>
      <c r="CD302" s="97" t="str">
        <f t="shared" si="252"/>
        <v/>
      </c>
      <c r="CE302" s="97" t="str">
        <f t="shared" si="253"/>
        <v/>
      </c>
      <c r="CF302" s="97" t="str">
        <f t="shared" si="254"/>
        <v/>
      </c>
      <c r="CG302" s="97" t="str">
        <f t="shared" si="255"/>
        <v/>
      </c>
      <c r="CH302" s="97" t="str">
        <f t="shared" si="256"/>
        <v/>
      </c>
      <c r="CI302" s="72"/>
      <c r="CJ302" s="72"/>
      <c r="CK302" s="97" t="str">
        <f t="shared" si="257"/>
        <v/>
      </c>
      <c r="CL302" s="97" t="str">
        <f t="shared" si="258"/>
        <v/>
      </c>
      <c r="CM302" s="72" t="str">
        <f t="shared" si="259"/>
        <v/>
      </c>
      <c r="CN302" s="72" t="str">
        <f t="shared" si="260"/>
        <v/>
      </c>
      <c r="CO302" s="72" t="str">
        <f t="shared" si="261"/>
        <v/>
      </c>
      <c r="CP302" s="72" t="str">
        <f t="shared" si="262"/>
        <v/>
      </c>
      <c r="CQ302" s="72" t="str">
        <f t="shared" si="263"/>
        <v/>
      </c>
      <c r="CR302" s="72" t="str">
        <f t="shared" si="264"/>
        <v/>
      </c>
      <c r="CS302" s="72" t="str">
        <f t="shared" si="265"/>
        <v/>
      </c>
      <c r="CT302" s="72" t="str">
        <f t="shared" si="266"/>
        <v/>
      </c>
      <c r="CU302" s="72" t="str">
        <f t="shared" si="267"/>
        <v/>
      </c>
    </row>
    <row r="303" spans="1:99" x14ac:dyDescent="0.2">
      <c r="A303" s="74">
        <v>268</v>
      </c>
      <c r="B303" s="79" t="str">
        <f>IF(AND($B$3&lt;&gt;"",$C$3&lt;&gt;"",$B$4&lt;&gt;"",$C$4&lt;&gt;"",L303&lt;&gt;""),AirMass($B$3,$C$3,$B$4,$C$4,L303),"")</f>
        <v/>
      </c>
      <c r="C303" s="81" t="e">
        <f t="shared" si="228"/>
        <v>#N/A</v>
      </c>
      <c r="D303" s="93" t="str">
        <f t="shared" si="229"/>
        <v/>
      </c>
      <c r="E303" s="97" t="str">
        <f t="shared" si="230"/>
        <v/>
      </c>
      <c r="F303" s="97"/>
      <c r="G303" s="98" t="str">
        <f t="shared" si="231"/>
        <v/>
      </c>
      <c r="H303" s="97" t="str">
        <f t="shared" si="232"/>
        <v/>
      </c>
      <c r="I303" s="72"/>
      <c r="J303" s="99">
        <f t="shared" si="233"/>
        <v>0</v>
      </c>
      <c r="K303" s="72"/>
      <c r="L303" s="16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70" t="str">
        <f t="shared" si="216"/>
        <v/>
      </c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8"/>
      <c r="AJ303" s="70" t="str">
        <f t="shared" si="234"/>
        <v/>
      </c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8"/>
      <c r="AV303" s="72"/>
      <c r="AW303" s="72"/>
      <c r="AX303" s="100" t="str">
        <f t="shared" si="217"/>
        <v/>
      </c>
      <c r="AY303" s="100" t="str">
        <f t="shared" si="218"/>
        <v/>
      </c>
      <c r="AZ303" s="100" t="str">
        <f t="shared" si="219"/>
        <v/>
      </c>
      <c r="BA303" s="100" t="str">
        <f t="shared" si="220"/>
        <v/>
      </c>
      <c r="BB303" s="100" t="str">
        <f t="shared" si="221"/>
        <v/>
      </c>
      <c r="BC303" s="100" t="str">
        <f t="shared" si="222"/>
        <v/>
      </c>
      <c r="BD303" s="100" t="str">
        <f t="shared" si="223"/>
        <v/>
      </c>
      <c r="BE303" s="100" t="str">
        <f t="shared" si="224"/>
        <v/>
      </c>
      <c r="BF303" s="100" t="str">
        <f t="shared" si="225"/>
        <v/>
      </c>
      <c r="BG303" s="100" t="str">
        <f t="shared" si="226"/>
        <v/>
      </c>
      <c r="BH303" s="100" t="str">
        <f t="shared" si="227"/>
        <v/>
      </c>
      <c r="BI303" s="72"/>
      <c r="BJ303" s="72"/>
      <c r="BK303" s="72" t="str">
        <f t="shared" si="235"/>
        <v/>
      </c>
      <c r="BL303" s="72" t="str">
        <f t="shared" si="236"/>
        <v/>
      </c>
      <c r="BM303" s="72" t="str">
        <f t="shared" si="237"/>
        <v/>
      </c>
      <c r="BN303" s="72" t="str">
        <f t="shared" si="238"/>
        <v/>
      </c>
      <c r="BO303" s="72" t="str">
        <f t="shared" si="239"/>
        <v/>
      </c>
      <c r="BP303" s="72" t="str">
        <f t="shared" si="240"/>
        <v/>
      </c>
      <c r="BQ303" s="72" t="str">
        <f t="shared" si="241"/>
        <v/>
      </c>
      <c r="BR303" s="72" t="str">
        <f t="shared" si="242"/>
        <v/>
      </c>
      <c r="BS303" s="72" t="str">
        <f t="shared" si="243"/>
        <v/>
      </c>
      <c r="BT303" s="72" t="str">
        <f t="shared" si="244"/>
        <v/>
      </c>
      <c r="BU303" s="72" t="str">
        <f t="shared" si="245"/>
        <v/>
      </c>
      <c r="BV303" s="72"/>
      <c r="BW303" s="72"/>
      <c r="BX303" s="97" t="str">
        <f t="shared" si="246"/>
        <v/>
      </c>
      <c r="BY303" s="97" t="str">
        <f t="shared" si="247"/>
        <v/>
      </c>
      <c r="BZ303" s="97" t="str">
        <f t="shared" si="248"/>
        <v/>
      </c>
      <c r="CA303" s="97" t="str">
        <f t="shared" si="249"/>
        <v/>
      </c>
      <c r="CB303" s="97" t="str">
        <f t="shared" si="250"/>
        <v/>
      </c>
      <c r="CC303" s="97" t="str">
        <f t="shared" si="251"/>
        <v/>
      </c>
      <c r="CD303" s="97" t="str">
        <f t="shared" si="252"/>
        <v/>
      </c>
      <c r="CE303" s="97" t="str">
        <f t="shared" si="253"/>
        <v/>
      </c>
      <c r="CF303" s="97" t="str">
        <f t="shared" si="254"/>
        <v/>
      </c>
      <c r="CG303" s="97" t="str">
        <f t="shared" si="255"/>
        <v/>
      </c>
      <c r="CH303" s="97" t="str">
        <f t="shared" si="256"/>
        <v/>
      </c>
      <c r="CI303" s="72"/>
      <c r="CJ303" s="72"/>
      <c r="CK303" s="97" t="str">
        <f t="shared" si="257"/>
        <v/>
      </c>
      <c r="CL303" s="97" t="str">
        <f t="shared" si="258"/>
        <v/>
      </c>
      <c r="CM303" s="72" t="str">
        <f t="shared" si="259"/>
        <v/>
      </c>
      <c r="CN303" s="72" t="str">
        <f t="shared" si="260"/>
        <v/>
      </c>
      <c r="CO303" s="72" t="str">
        <f t="shared" si="261"/>
        <v/>
      </c>
      <c r="CP303" s="72" t="str">
        <f t="shared" si="262"/>
        <v/>
      </c>
      <c r="CQ303" s="72" t="str">
        <f t="shared" si="263"/>
        <v/>
      </c>
      <c r="CR303" s="72" t="str">
        <f t="shared" si="264"/>
        <v/>
      </c>
      <c r="CS303" s="72" t="str">
        <f t="shared" si="265"/>
        <v/>
      </c>
      <c r="CT303" s="72" t="str">
        <f t="shared" si="266"/>
        <v/>
      </c>
      <c r="CU303" s="72" t="str">
        <f t="shared" si="267"/>
        <v/>
      </c>
    </row>
    <row r="304" spans="1:99" x14ac:dyDescent="0.2">
      <c r="A304" s="74">
        <v>269</v>
      </c>
      <c r="B304" s="79" t="str">
        <f>IF(AND($B$3&lt;&gt;"",$C$3&lt;&gt;"",$B$4&lt;&gt;"",$C$4&lt;&gt;"",L304&lt;&gt;""),AirMass($B$3,$C$3,$B$4,$C$4,L304),"")</f>
        <v/>
      </c>
      <c r="C304" s="81" t="e">
        <f t="shared" si="228"/>
        <v>#N/A</v>
      </c>
      <c r="D304" s="93" t="str">
        <f t="shared" si="229"/>
        <v/>
      </c>
      <c r="E304" s="97" t="str">
        <f t="shared" si="230"/>
        <v/>
      </c>
      <c r="F304" s="97"/>
      <c r="G304" s="98" t="str">
        <f t="shared" si="231"/>
        <v/>
      </c>
      <c r="H304" s="97" t="str">
        <f t="shared" si="232"/>
        <v/>
      </c>
      <c r="I304" s="72"/>
      <c r="J304" s="99">
        <f t="shared" si="233"/>
        <v>0</v>
      </c>
      <c r="K304" s="72"/>
      <c r="L304" s="16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70" t="str">
        <f t="shared" si="216"/>
        <v/>
      </c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8"/>
      <c r="AJ304" s="70" t="str">
        <f t="shared" si="234"/>
        <v/>
      </c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8"/>
      <c r="AV304" s="72"/>
      <c r="AW304" s="72"/>
      <c r="AX304" s="100" t="str">
        <f t="shared" si="217"/>
        <v/>
      </c>
      <c r="AY304" s="100" t="str">
        <f t="shared" si="218"/>
        <v/>
      </c>
      <c r="AZ304" s="100" t="str">
        <f t="shared" si="219"/>
        <v/>
      </c>
      <c r="BA304" s="100" t="str">
        <f t="shared" si="220"/>
        <v/>
      </c>
      <c r="BB304" s="100" t="str">
        <f t="shared" si="221"/>
        <v/>
      </c>
      <c r="BC304" s="100" t="str">
        <f t="shared" si="222"/>
        <v/>
      </c>
      <c r="BD304" s="100" t="str">
        <f t="shared" si="223"/>
        <v/>
      </c>
      <c r="BE304" s="100" t="str">
        <f t="shared" si="224"/>
        <v/>
      </c>
      <c r="BF304" s="100" t="str">
        <f t="shared" si="225"/>
        <v/>
      </c>
      <c r="BG304" s="100" t="str">
        <f t="shared" si="226"/>
        <v/>
      </c>
      <c r="BH304" s="100" t="str">
        <f t="shared" si="227"/>
        <v/>
      </c>
      <c r="BI304" s="72"/>
      <c r="BJ304" s="72"/>
      <c r="BK304" s="72" t="str">
        <f t="shared" si="235"/>
        <v/>
      </c>
      <c r="BL304" s="72" t="str">
        <f t="shared" si="236"/>
        <v/>
      </c>
      <c r="BM304" s="72" t="str">
        <f t="shared" si="237"/>
        <v/>
      </c>
      <c r="BN304" s="72" t="str">
        <f t="shared" si="238"/>
        <v/>
      </c>
      <c r="BO304" s="72" t="str">
        <f t="shared" si="239"/>
        <v/>
      </c>
      <c r="BP304" s="72" t="str">
        <f t="shared" si="240"/>
        <v/>
      </c>
      <c r="BQ304" s="72" t="str">
        <f t="shared" si="241"/>
        <v/>
      </c>
      <c r="BR304" s="72" t="str">
        <f t="shared" si="242"/>
        <v/>
      </c>
      <c r="BS304" s="72" t="str">
        <f t="shared" si="243"/>
        <v/>
      </c>
      <c r="BT304" s="72" t="str">
        <f t="shared" si="244"/>
        <v/>
      </c>
      <c r="BU304" s="72" t="str">
        <f t="shared" si="245"/>
        <v/>
      </c>
      <c r="BV304" s="72"/>
      <c r="BW304" s="72"/>
      <c r="BX304" s="97" t="str">
        <f t="shared" si="246"/>
        <v/>
      </c>
      <c r="BY304" s="97" t="str">
        <f t="shared" si="247"/>
        <v/>
      </c>
      <c r="BZ304" s="97" t="str">
        <f t="shared" si="248"/>
        <v/>
      </c>
      <c r="CA304" s="97" t="str">
        <f t="shared" si="249"/>
        <v/>
      </c>
      <c r="CB304" s="97" t="str">
        <f t="shared" si="250"/>
        <v/>
      </c>
      <c r="CC304" s="97" t="str">
        <f t="shared" si="251"/>
        <v/>
      </c>
      <c r="CD304" s="97" t="str">
        <f t="shared" si="252"/>
        <v/>
      </c>
      <c r="CE304" s="97" t="str">
        <f t="shared" si="253"/>
        <v/>
      </c>
      <c r="CF304" s="97" t="str">
        <f t="shared" si="254"/>
        <v/>
      </c>
      <c r="CG304" s="97" t="str">
        <f t="shared" si="255"/>
        <v/>
      </c>
      <c r="CH304" s="97" t="str">
        <f t="shared" si="256"/>
        <v/>
      </c>
      <c r="CI304" s="72"/>
      <c r="CJ304" s="72"/>
      <c r="CK304" s="97" t="str">
        <f t="shared" si="257"/>
        <v/>
      </c>
      <c r="CL304" s="97" t="str">
        <f t="shared" si="258"/>
        <v/>
      </c>
      <c r="CM304" s="72" t="str">
        <f t="shared" si="259"/>
        <v/>
      </c>
      <c r="CN304" s="72" t="str">
        <f t="shared" si="260"/>
        <v/>
      </c>
      <c r="CO304" s="72" t="str">
        <f t="shared" si="261"/>
        <v/>
      </c>
      <c r="CP304" s="72" t="str">
        <f t="shared" si="262"/>
        <v/>
      </c>
      <c r="CQ304" s="72" t="str">
        <f t="shared" si="263"/>
        <v/>
      </c>
      <c r="CR304" s="72" t="str">
        <f t="shared" si="264"/>
        <v/>
      </c>
      <c r="CS304" s="72" t="str">
        <f t="shared" si="265"/>
        <v/>
      </c>
      <c r="CT304" s="72" t="str">
        <f t="shared" si="266"/>
        <v/>
      </c>
      <c r="CU304" s="72" t="str">
        <f t="shared" si="267"/>
        <v/>
      </c>
    </row>
    <row r="305" spans="1:99" x14ac:dyDescent="0.2">
      <c r="A305" s="74">
        <v>270</v>
      </c>
      <c r="B305" s="79" t="str">
        <f>IF(AND($B$3&lt;&gt;"",$C$3&lt;&gt;"",$B$4&lt;&gt;"",$C$4&lt;&gt;"",L305&lt;&gt;""),AirMass($B$3,$C$3,$B$4,$C$4,L305),"")</f>
        <v/>
      </c>
      <c r="C305" s="81" t="e">
        <f t="shared" si="228"/>
        <v>#N/A</v>
      </c>
      <c r="D305" s="93" t="str">
        <f t="shared" si="229"/>
        <v/>
      </c>
      <c r="E305" s="97" t="str">
        <f t="shared" si="230"/>
        <v/>
      </c>
      <c r="F305" s="97"/>
      <c r="G305" s="98" t="str">
        <f t="shared" si="231"/>
        <v/>
      </c>
      <c r="H305" s="97" t="str">
        <f t="shared" si="232"/>
        <v/>
      </c>
      <c r="I305" s="72"/>
      <c r="J305" s="99">
        <f t="shared" si="233"/>
        <v>0</v>
      </c>
      <c r="K305" s="72"/>
      <c r="L305" s="16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70" t="str">
        <f t="shared" si="216"/>
        <v/>
      </c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8"/>
      <c r="AJ305" s="70" t="str">
        <f t="shared" si="234"/>
        <v/>
      </c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8"/>
      <c r="AV305" s="72"/>
      <c r="AW305" s="72"/>
      <c r="AX305" s="100" t="str">
        <f t="shared" si="217"/>
        <v/>
      </c>
      <c r="AY305" s="100" t="str">
        <f t="shared" si="218"/>
        <v/>
      </c>
      <c r="AZ305" s="100" t="str">
        <f t="shared" si="219"/>
        <v/>
      </c>
      <c r="BA305" s="100" t="str">
        <f t="shared" si="220"/>
        <v/>
      </c>
      <c r="BB305" s="100" t="str">
        <f t="shared" si="221"/>
        <v/>
      </c>
      <c r="BC305" s="100" t="str">
        <f t="shared" si="222"/>
        <v/>
      </c>
      <c r="BD305" s="100" t="str">
        <f t="shared" si="223"/>
        <v/>
      </c>
      <c r="BE305" s="100" t="str">
        <f t="shared" si="224"/>
        <v/>
      </c>
      <c r="BF305" s="100" t="str">
        <f t="shared" si="225"/>
        <v/>
      </c>
      <c r="BG305" s="100" t="str">
        <f t="shared" si="226"/>
        <v/>
      </c>
      <c r="BH305" s="100" t="str">
        <f t="shared" si="227"/>
        <v/>
      </c>
      <c r="BI305" s="72"/>
      <c r="BJ305" s="72"/>
      <c r="BK305" s="72" t="str">
        <f t="shared" si="235"/>
        <v/>
      </c>
      <c r="BL305" s="72" t="str">
        <f t="shared" si="236"/>
        <v/>
      </c>
      <c r="BM305" s="72" t="str">
        <f t="shared" si="237"/>
        <v/>
      </c>
      <c r="BN305" s="72" t="str">
        <f t="shared" si="238"/>
        <v/>
      </c>
      <c r="BO305" s="72" t="str">
        <f t="shared" si="239"/>
        <v/>
      </c>
      <c r="BP305" s="72" t="str">
        <f t="shared" si="240"/>
        <v/>
      </c>
      <c r="BQ305" s="72" t="str">
        <f t="shared" si="241"/>
        <v/>
      </c>
      <c r="BR305" s="72" t="str">
        <f t="shared" si="242"/>
        <v/>
      </c>
      <c r="BS305" s="72" t="str">
        <f t="shared" si="243"/>
        <v/>
      </c>
      <c r="BT305" s="72" t="str">
        <f t="shared" si="244"/>
        <v/>
      </c>
      <c r="BU305" s="72" t="str">
        <f t="shared" si="245"/>
        <v/>
      </c>
      <c r="BV305" s="72"/>
      <c r="BW305" s="72"/>
      <c r="BX305" s="97" t="str">
        <f t="shared" si="246"/>
        <v/>
      </c>
      <c r="BY305" s="97" t="str">
        <f t="shared" si="247"/>
        <v/>
      </c>
      <c r="BZ305" s="97" t="str">
        <f t="shared" si="248"/>
        <v/>
      </c>
      <c r="CA305" s="97" t="str">
        <f t="shared" si="249"/>
        <v/>
      </c>
      <c r="CB305" s="97" t="str">
        <f t="shared" si="250"/>
        <v/>
      </c>
      <c r="CC305" s="97" t="str">
        <f t="shared" si="251"/>
        <v/>
      </c>
      <c r="CD305" s="97" t="str">
        <f t="shared" si="252"/>
        <v/>
      </c>
      <c r="CE305" s="97" t="str">
        <f t="shared" si="253"/>
        <v/>
      </c>
      <c r="CF305" s="97" t="str">
        <f t="shared" si="254"/>
        <v/>
      </c>
      <c r="CG305" s="97" t="str">
        <f t="shared" si="255"/>
        <v/>
      </c>
      <c r="CH305" s="97" t="str">
        <f t="shared" si="256"/>
        <v/>
      </c>
      <c r="CI305" s="72"/>
      <c r="CJ305" s="72"/>
      <c r="CK305" s="97" t="str">
        <f t="shared" si="257"/>
        <v/>
      </c>
      <c r="CL305" s="97" t="str">
        <f t="shared" si="258"/>
        <v/>
      </c>
      <c r="CM305" s="72" t="str">
        <f t="shared" si="259"/>
        <v/>
      </c>
      <c r="CN305" s="72" t="str">
        <f t="shared" si="260"/>
        <v/>
      </c>
      <c r="CO305" s="72" t="str">
        <f t="shared" si="261"/>
        <v/>
      </c>
      <c r="CP305" s="72" t="str">
        <f t="shared" si="262"/>
        <v/>
      </c>
      <c r="CQ305" s="72" t="str">
        <f t="shared" si="263"/>
        <v/>
      </c>
      <c r="CR305" s="72" t="str">
        <f t="shared" si="264"/>
        <v/>
      </c>
      <c r="CS305" s="72" t="str">
        <f t="shared" si="265"/>
        <v/>
      </c>
      <c r="CT305" s="72" t="str">
        <f t="shared" si="266"/>
        <v/>
      </c>
      <c r="CU305" s="72" t="str">
        <f t="shared" si="267"/>
        <v/>
      </c>
    </row>
    <row r="306" spans="1:99" x14ac:dyDescent="0.2">
      <c r="A306" s="74">
        <v>271</v>
      </c>
      <c r="B306" s="79" t="str">
        <f>IF(AND($B$3&lt;&gt;"",$C$3&lt;&gt;"",$B$4&lt;&gt;"",$C$4&lt;&gt;"",L306&lt;&gt;""),AirMass($B$3,$C$3,$B$4,$C$4,L306),"")</f>
        <v/>
      </c>
      <c r="C306" s="81" t="e">
        <f t="shared" si="228"/>
        <v>#N/A</v>
      </c>
      <c r="D306" s="93" t="str">
        <f t="shared" si="229"/>
        <v/>
      </c>
      <c r="E306" s="97" t="str">
        <f t="shared" si="230"/>
        <v/>
      </c>
      <c r="F306" s="97"/>
      <c r="G306" s="98" t="str">
        <f t="shared" si="231"/>
        <v/>
      </c>
      <c r="H306" s="97" t="str">
        <f t="shared" si="232"/>
        <v/>
      </c>
      <c r="I306" s="72"/>
      <c r="J306" s="99">
        <f t="shared" si="233"/>
        <v>0</v>
      </c>
      <c r="K306" s="72"/>
      <c r="L306" s="16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70" t="str">
        <f t="shared" si="216"/>
        <v/>
      </c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8"/>
      <c r="AJ306" s="70" t="str">
        <f t="shared" si="234"/>
        <v/>
      </c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8"/>
      <c r="AV306" s="72"/>
      <c r="AW306" s="72"/>
      <c r="AX306" s="100" t="str">
        <f t="shared" si="217"/>
        <v/>
      </c>
      <c r="AY306" s="100" t="str">
        <f t="shared" si="218"/>
        <v/>
      </c>
      <c r="AZ306" s="100" t="str">
        <f t="shared" si="219"/>
        <v/>
      </c>
      <c r="BA306" s="100" t="str">
        <f t="shared" si="220"/>
        <v/>
      </c>
      <c r="BB306" s="100" t="str">
        <f t="shared" si="221"/>
        <v/>
      </c>
      <c r="BC306" s="100" t="str">
        <f t="shared" si="222"/>
        <v/>
      </c>
      <c r="BD306" s="100" t="str">
        <f t="shared" si="223"/>
        <v/>
      </c>
      <c r="BE306" s="100" t="str">
        <f t="shared" si="224"/>
        <v/>
      </c>
      <c r="BF306" s="100" t="str">
        <f t="shared" si="225"/>
        <v/>
      </c>
      <c r="BG306" s="100" t="str">
        <f t="shared" si="226"/>
        <v/>
      </c>
      <c r="BH306" s="100" t="str">
        <f t="shared" si="227"/>
        <v/>
      </c>
      <c r="BI306" s="72"/>
      <c r="BJ306" s="72"/>
      <c r="BK306" s="72" t="str">
        <f t="shared" si="235"/>
        <v/>
      </c>
      <c r="BL306" s="72" t="str">
        <f t="shared" si="236"/>
        <v/>
      </c>
      <c r="BM306" s="72" t="str">
        <f t="shared" si="237"/>
        <v/>
      </c>
      <c r="BN306" s="72" t="str">
        <f t="shared" si="238"/>
        <v/>
      </c>
      <c r="BO306" s="72" t="str">
        <f t="shared" si="239"/>
        <v/>
      </c>
      <c r="BP306" s="72" t="str">
        <f t="shared" si="240"/>
        <v/>
      </c>
      <c r="BQ306" s="72" t="str">
        <f t="shared" si="241"/>
        <v/>
      </c>
      <c r="BR306" s="72" t="str">
        <f t="shared" si="242"/>
        <v/>
      </c>
      <c r="BS306" s="72" t="str">
        <f t="shared" si="243"/>
        <v/>
      </c>
      <c r="BT306" s="72" t="str">
        <f t="shared" si="244"/>
        <v/>
      </c>
      <c r="BU306" s="72" t="str">
        <f t="shared" si="245"/>
        <v/>
      </c>
      <c r="BV306" s="72"/>
      <c r="BW306" s="72"/>
      <c r="BX306" s="97" t="str">
        <f t="shared" si="246"/>
        <v/>
      </c>
      <c r="BY306" s="97" t="str">
        <f t="shared" si="247"/>
        <v/>
      </c>
      <c r="BZ306" s="97" t="str">
        <f t="shared" si="248"/>
        <v/>
      </c>
      <c r="CA306" s="97" t="str">
        <f t="shared" si="249"/>
        <v/>
      </c>
      <c r="CB306" s="97" t="str">
        <f t="shared" si="250"/>
        <v/>
      </c>
      <c r="CC306" s="97" t="str">
        <f t="shared" si="251"/>
        <v/>
      </c>
      <c r="CD306" s="97" t="str">
        <f t="shared" si="252"/>
        <v/>
      </c>
      <c r="CE306" s="97" t="str">
        <f t="shared" si="253"/>
        <v/>
      </c>
      <c r="CF306" s="97" t="str">
        <f t="shared" si="254"/>
        <v/>
      </c>
      <c r="CG306" s="97" t="str">
        <f t="shared" si="255"/>
        <v/>
      </c>
      <c r="CH306" s="97" t="str">
        <f t="shared" si="256"/>
        <v/>
      </c>
      <c r="CI306" s="72"/>
      <c r="CJ306" s="72"/>
      <c r="CK306" s="97" t="str">
        <f t="shared" si="257"/>
        <v/>
      </c>
      <c r="CL306" s="97" t="str">
        <f t="shared" si="258"/>
        <v/>
      </c>
      <c r="CM306" s="72" t="str">
        <f t="shared" si="259"/>
        <v/>
      </c>
      <c r="CN306" s="72" t="str">
        <f t="shared" si="260"/>
        <v/>
      </c>
      <c r="CO306" s="72" t="str">
        <f t="shared" si="261"/>
        <v/>
      </c>
      <c r="CP306" s="72" t="str">
        <f t="shared" si="262"/>
        <v/>
      </c>
      <c r="CQ306" s="72" t="str">
        <f t="shared" si="263"/>
        <v/>
      </c>
      <c r="CR306" s="72" t="str">
        <f t="shared" si="264"/>
        <v/>
      </c>
      <c r="CS306" s="72" t="str">
        <f t="shared" si="265"/>
        <v/>
      </c>
      <c r="CT306" s="72" t="str">
        <f t="shared" si="266"/>
        <v/>
      </c>
      <c r="CU306" s="72" t="str">
        <f t="shared" si="267"/>
        <v/>
      </c>
    </row>
    <row r="307" spans="1:99" x14ac:dyDescent="0.2">
      <c r="A307" s="74">
        <v>272</v>
      </c>
      <c r="B307" s="79" t="str">
        <f>IF(AND($B$3&lt;&gt;"",$C$3&lt;&gt;"",$B$4&lt;&gt;"",$C$4&lt;&gt;"",L307&lt;&gt;""),AirMass($B$3,$C$3,$B$4,$C$4,L307),"")</f>
        <v/>
      </c>
      <c r="C307" s="81" t="e">
        <f t="shared" si="228"/>
        <v>#N/A</v>
      </c>
      <c r="D307" s="93" t="str">
        <f t="shared" si="229"/>
        <v/>
      </c>
      <c r="E307" s="97" t="str">
        <f t="shared" si="230"/>
        <v/>
      </c>
      <c r="F307" s="97"/>
      <c r="G307" s="98" t="str">
        <f t="shared" si="231"/>
        <v/>
      </c>
      <c r="H307" s="97" t="str">
        <f t="shared" si="232"/>
        <v/>
      </c>
      <c r="I307" s="72"/>
      <c r="J307" s="99">
        <f t="shared" si="233"/>
        <v>0</v>
      </c>
      <c r="K307" s="72"/>
      <c r="L307" s="16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70" t="str">
        <f t="shared" si="216"/>
        <v/>
      </c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8"/>
      <c r="AJ307" s="70" t="str">
        <f t="shared" si="234"/>
        <v/>
      </c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8"/>
      <c r="AV307" s="72"/>
      <c r="AW307" s="72"/>
      <c r="AX307" s="100" t="str">
        <f t="shared" si="217"/>
        <v/>
      </c>
      <c r="AY307" s="100" t="str">
        <f t="shared" si="218"/>
        <v/>
      </c>
      <c r="AZ307" s="100" t="str">
        <f t="shared" si="219"/>
        <v/>
      </c>
      <c r="BA307" s="100" t="str">
        <f t="shared" si="220"/>
        <v/>
      </c>
      <c r="BB307" s="100" t="str">
        <f t="shared" si="221"/>
        <v/>
      </c>
      <c r="BC307" s="100" t="str">
        <f t="shared" si="222"/>
        <v/>
      </c>
      <c r="BD307" s="100" t="str">
        <f t="shared" si="223"/>
        <v/>
      </c>
      <c r="BE307" s="100" t="str">
        <f t="shared" si="224"/>
        <v/>
      </c>
      <c r="BF307" s="100" t="str">
        <f t="shared" si="225"/>
        <v/>
      </c>
      <c r="BG307" s="100" t="str">
        <f t="shared" si="226"/>
        <v/>
      </c>
      <c r="BH307" s="100" t="str">
        <f t="shared" si="227"/>
        <v/>
      </c>
      <c r="BI307" s="72"/>
      <c r="BJ307" s="72"/>
      <c r="BK307" s="72" t="str">
        <f t="shared" si="235"/>
        <v/>
      </c>
      <c r="BL307" s="72" t="str">
        <f t="shared" si="236"/>
        <v/>
      </c>
      <c r="BM307" s="72" t="str">
        <f t="shared" si="237"/>
        <v/>
      </c>
      <c r="BN307" s="72" t="str">
        <f t="shared" si="238"/>
        <v/>
      </c>
      <c r="BO307" s="72" t="str">
        <f t="shared" si="239"/>
        <v/>
      </c>
      <c r="BP307" s="72" t="str">
        <f t="shared" si="240"/>
        <v/>
      </c>
      <c r="BQ307" s="72" t="str">
        <f t="shared" si="241"/>
        <v/>
      </c>
      <c r="BR307" s="72" t="str">
        <f t="shared" si="242"/>
        <v/>
      </c>
      <c r="BS307" s="72" t="str">
        <f t="shared" si="243"/>
        <v/>
      </c>
      <c r="BT307" s="72" t="str">
        <f t="shared" si="244"/>
        <v/>
      </c>
      <c r="BU307" s="72" t="str">
        <f t="shared" si="245"/>
        <v/>
      </c>
      <c r="BV307" s="72"/>
      <c r="BW307" s="72"/>
      <c r="BX307" s="97" t="str">
        <f t="shared" si="246"/>
        <v/>
      </c>
      <c r="BY307" s="97" t="str">
        <f t="shared" si="247"/>
        <v/>
      </c>
      <c r="BZ307" s="97" t="str">
        <f t="shared" si="248"/>
        <v/>
      </c>
      <c r="CA307" s="97" t="str">
        <f t="shared" si="249"/>
        <v/>
      </c>
      <c r="CB307" s="97" t="str">
        <f t="shared" si="250"/>
        <v/>
      </c>
      <c r="CC307" s="97" t="str">
        <f t="shared" si="251"/>
        <v/>
      </c>
      <c r="CD307" s="97" t="str">
        <f t="shared" si="252"/>
        <v/>
      </c>
      <c r="CE307" s="97" t="str">
        <f t="shared" si="253"/>
        <v/>
      </c>
      <c r="CF307" s="97" t="str">
        <f t="shared" si="254"/>
        <v/>
      </c>
      <c r="CG307" s="97" t="str">
        <f t="shared" si="255"/>
        <v/>
      </c>
      <c r="CH307" s="97" t="str">
        <f t="shared" si="256"/>
        <v/>
      </c>
      <c r="CI307" s="72"/>
      <c r="CJ307" s="72"/>
      <c r="CK307" s="97" t="str">
        <f t="shared" si="257"/>
        <v/>
      </c>
      <c r="CL307" s="97" t="str">
        <f t="shared" si="258"/>
        <v/>
      </c>
      <c r="CM307" s="72" t="str">
        <f t="shared" si="259"/>
        <v/>
      </c>
      <c r="CN307" s="72" t="str">
        <f t="shared" si="260"/>
        <v/>
      </c>
      <c r="CO307" s="72" t="str">
        <f t="shared" si="261"/>
        <v/>
      </c>
      <c r="CP307" s="72" t="str">
        <f t="shared" si="262"/>
        <v/>
      </c>
      <c r="CQ307" s="72" t="str">
        <f t="shared" si="263"/>
        <v/>
      </c>
      <c r="CR307" s="72" t="str">
        <f t="shared" si="264"/>
        <v/>
      </c>
      <c r="CS307" s="72" t="str">
        <f t="shared" si="265"/>
        <v/>
      </c>
      <c r="CT307" s="72" t="str">
        <f t="shared" si="266"/>
        <v/>
      </c>
      <c r="CU307" s="72" t="str">
        <f t="shared" si="267"/>
        <v/>
      </c>
    </row>
    <row r="308" spans="1:99" x14ac:dyDescent="0.2">
      <c r="A308" s="74">
        <v>273</v>
      </c>
      <c r="B308" s="79" t="str">
        <f>IF(AND($B$3&lt;&gt;"",$C$3&lt;&gt;"",$B$4&lt;&gt;"",$C$4&lt;&gt;"",L308&lt;&gt;""),AirMass($B$3,$C$3,$B$4,$C$4,L308),"")</f>
        <v/>
      </c>
      <c r="C308" s="81" t="e">
        <f t="shared" si="228"/>
        <v>#N/A</v>
      </c>
      <c r="D308" s="93" t="str">
        <f t="shared" si="229"/>
        <v/>
      </c>
      <c r="E308" s="97" t="str">
        <f t="shared" si="230"/>
        <v/>
      </c>
      <c r="F308" s="97"/>
      <c r="G308" s="98" t="str">
        <f t="shared" si="231"/>
        <v/>
      </c>
      <c r="H308" s="97" t="str">
        <f t="shared" si="232"/>
        <v/>
      </c>
      <c r="I308" s="72"/>
      <c r="J308" s="99">
        <f t="shared" si="233"/>
        <v>0</v>
      </c>
      <c r="K308" s="72"/>
      <c r="L308" s="16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70" t="str">
        <f t="shared" si="216"/>
        <v/>
      </c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8"/>
      <c r="AJ308" s="70" t="str">
        <f t="shared" si="234"/>
        <v/>
      </c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8"/>
      <c r="AV308" s="72"/>
      <c r="AW308" s="72"/>
      <c r="AX308" s="100" t="str">
        <f t="shared" si="217"/>
        <v/>
      </c>
      <c r="AY308" s="100" t="str">
        <f t="shared" si="218"/>
        <v/>
      </c>
      <c r="AZ308" s="100" t="str">
        <f t="shared" si="219"/>
        <v/>
      </c>
      <c r="BA308" s="100" t="str">
        <f t="shared" si="220"/>
        <v/>
      </c>
      <c r="BB308" s="100" t="str">
        <f t="shared" si="221"/>
        <v/>
      </c>
      <c r="BC308" s="100" t="str">
        <f t="shared" si="222"/>
        <v/>
      </c>
      <c r="BD308" s="100" t="str">
        <f t="shared" si="223"/>
        <v/>
      </c>
      <c r="BE308" s="100" t="str">
        <f t="shared" si="224"/>
        <v/>
      </c>
      <c r="BF308" s="100" t="str">
        <f t="shared" si="225"/>
        <v/>
      </c>
      <c r="BG308" s="100" t="str">
        <f t="shared" si="226"/>
        <v/>
      </c>
      <c r="BH308" s="100" t="str">
        <f t="shared" si="227"/>
        <v/>
      </c>
      <c r="BI308" s="72"/>
      <c r="BJ308" s="72"/>
      <c r="BK308" s="72" t="str">
        <f t="shared" si="235"/>
        <v/>
      </c>
      <c r="BL308" s="72" t="str">
        <f t="shared" si="236"/>
        <v/>
      </c>
      <c r="BM308" s="72" t="str">
        <f t="shared" si="237"/>
        <v/>
      </c>
      <c r="BN308" s="72" t="str">
        <f t="shared" si="238"/>
        <v/>
      </c>
      <c r="BO308" s="72" t="str">
        <f t="shared" si="239"/>
        <v/>
      </c>
      <c r="BP308" s="72" t="str">
        <f t="shared" si="240"/>
        <v/>
      </c>
      <c r="BQ308" s="72" t="str">
        <f t="shared" si="241"/>
        <v/>
      </c>
      <c r="BR308" s="72" t="str">
        <f t="shared" si="242"/>
        <v/>
      </c>
      <c r="BS308" s="72" t="str">
        <f t="shared" si="243"/>
        <v/>
      </c>
      <c r="BT308" s="72" t="str">
        <f t="shared" si="244"/>
        <v/>
      </c>
      <c r="BU308" s="72" t="str">
        <f t="shared" si="245"/>
        <v/>
      </c>
      <c r="BV308" s="72"/>
      <c r="BW308" s="72"/>
      <c r="BX308" s="97" t="str">
        <f t="shared" si="246"/>
        <v/>
      </c>
      <c r="BY308" s="97" t="str">
        <f t="shared" si="247"/>
        <v/>
      </c>
      <c r="BZ308" s="97" t="str">
        <f t="shared" si="248"/>
        <v/>
      </c>
      <c r="CA308" s="97" t="str">
        <f t="shared" si="249"/>
        <v/>
      </c>
      <c r="CB308" s="97" t="str">
        <f t="shared" si="250"/>
        <v/>
      </c>
      <c r="CC308" s="97" t="str">
        <f t="shared" si="251"/>
        <v/>
      </c>
      <c r="CD308" s="97" t="str">
        <f t="shared" si="252"/>
        <v/>
      </c>
      <c r="CE308" s="97" t="str">
        <f t="shared" si="253"/>
        <v/>
      </c>
      <c r="CF308" s="97" t="str">
        <f t="shared" si="254"/>
        <v/>
      </c>
      <c r="CG308" s="97" t="str">
        <f t="shared" si="255"/>
        <v/>
      </c>
      <c r="CH308" s="97" t="str">
        <f t="shared" si="256"/>
        <v/>
      </c>
      <c r="CI308" s="72"/>
      <c r="CJ308" s="72"/>
      <c r="CK308" s="97" t="str">
        <f t="shared" si="257"/>
        <v/>
      </c>
      <c r="CL308" s="97" t="str">
        <f t="shared" si="258"/>
        <v/>
      </c>
      <c r="CM308" s="72" t="str">
        <f t="shared" si="259"/>
        <v/>
      </c>
      <c r="CN308" s="72" t="str">
        <f t="shared" si="260"/>
        <v/>
      </c>
      <c r="CO308" s="72" t="str">
        <f t="shared" si="261"/>
        <v/>
      </c>
      <c r="CP308" s="72" t="str">
        <f t="shared" si="262"/>
        <v/>
      </c>
      <c r="CQ308" s="72" t="str">
        <f t="shared" si="263"/>
        <v/>
      </c>
      <c r="CR308" s="72" t="str">
        <f t="shared" si="264"/>
        <v/>
      </c>
      <c r="CS308" s="72" t="str">
        <f t="shared" si="265"/>
        <v/>
      </c>
      <c r="CT308" s="72" t="str">
        <f t="shared" si="266"/>
        <v/>
      </c>
      <c r="CU308" s="72" t="str">
        <f t="shared" si="267"/>
        <v/>
      </c>
    </row>
    <row r="309" spans="1:99" x14ac:dyDescent="0.2">
      <c r="A309" s="74">
        <v>274</v>
      </c>
      <c r="B309" s="79" t="str">
        <f>IF(AND($B$3&lt;&gt;"",$C$3&lt;&gt;"",$B$4&lt;&gt;"",$C$4&lt;&gt;"",L309&lt;&gt;""),AirMass($B$3,$C$3,$B$4,$C$4,L309),"")</f>
        <v/>
      </c>
      <c r="C309" s="81" t="e">
        <f t="shared" si="228"/>
        <v>#N/A</v>
      </c>
      <c r="D309" s="93" t="str">
        <f t="shared" si="229"/>
        <v/>
      </c>
      <c r="E309" s="97" t="str">
        <f t="shared" si="230"/>
        <v/>
      </c>
      <c r="F309" s="97"/>
      <c r="G309" s="98" t="str">
        <f t="shared" si="231"/>
        <v/>
      </c>
      <c r="H309" s="97" t="str">
        <f t="shared" si="232"/>
        <v/>
      </c>
      <c r="I309" s="72"/>
      <c r="J309" s="99">
        <f t="shared" si="233"/>
        <v>0</v>
      </c>
      <c r="K309" s="72"/>
      <c r="L309" s="16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70" t="str">
        <f t="shared" si="216"/>
        <v/>
      </c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8"/>
      <c r="AJ309" s="70" t="str">
        <f t="shared" si="234"/>
        <v/>
      </c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8"/>
      <c r="AV309" s="72"/>
      <c r="AW309" s="72"/>
      <c r="AX309" s="100" t="str">
        <f t="shared" si="217"/>
        <v/>
      </c>
      <c r="AY309" s="100" t="str">
        <f t="shared" si="218"/>
        <v/>
      </c>
      <c r="AZ309" s="100" t="str">
        <f t="shared" si="219"/>
        <v/>
      </c>
      <c r="BA309" s="100" t="str">
        <f t="shared" si="220"/>
        <v/>
      </c>
      <c r="BB309" s="100" t="str">
        <f t="shared" si="221"/>
        <v/>
      </c>
      <c r="BC309" s="100" t="str">
        <f t="shared" si="222"/>
        <v/>
      </c>
      <c r="BD309" s="100" t="str">
        <f t="shared" si="223"/>
        <v/>
      </c>
      <c r="BE309" s="100" t="str">
        <f t="shared" si="224"/>
        <v/>
      </c>
      <c r="BF309" s="100" t="str">
        <f t="shared" si="225"/>
        <v/>
      </c>
      <c r="BG309" s="100" t="str">
        <f t="shared" si="226"/>
        <v/>
      </c>
      <c r="BH309" s="100" t="str">
        <f t="shared" si="227"/>
        <v/>
      </c>
      <c r="BI309" s="72"/>
      <c r="BJ309" s="72"/>
      <c r="BK309" s="72" t="str">
        <f t="shared" si="235"/>
        <v/>
      </c>
      <c r="BL309" s="72" t="str">
        <f t="shared" si="236"/>
        <v/>
      </c>
      <c r="BM309" s="72" t="str">
        <f t="shared" si="237"/>
        <v/>
      </c>
      <c r="BN309" s="72" t="str">
        <f t="shared" si="238"/>
        <v/>
      </c>
      <c r="BO309" s="72" t="str">
        <f t="shared" si="239"/>
        <v/>
      </c>
      <c r="BP309" s="72" t="str">
        <f t="shared" si="240"/>
        <v/>
      </c>
      <c r="BQ309" s="72" t="str">
        <f t="shared" si="241"/>
        <v/>
      </c>
      <c r="BR309" s="72" t="str">
        <f t="shared" si="242"/>
        <v/>
      </c>
      <c r="BS309" s="72" t="str">
        <f t="shared" si="243"/>
        <v/>
      </c>
      <c r="BT309" s="72" t="str">
        <f t="shared" si="244"/>
        <v/>
      </c>
      <c r="BU309" s="72" t="str">
        <f t="shared" si="245"/>
        <v/>
      </c>
      <c r="BV309" s="72"/>
      <c r="BW309" s="72"/>
      <c r="BX309" s="97" t="str">
        <f t="shared" si="246"/>
        <v/>
      </c>
      <c r="BY309" s="97" t="str">
        <f t="shared" si="247"/>
        <v/>
      </c>
      <c r="BZ309" s="97" t="str">
        <f t="shared" si="248"/>
        <v/>
      </c>
      <c r="CA309" s="97" t="str">
        <f t="shared" si="249"/>
        <v/>
      </c>
      <c r="CB309" s="97" t="str">
        <f t="shared" si="250"/>
        <v/>
      </c>
      <c r="CC309" s="97" t="str">
        <f t="shared" si="251"/>
        <v/>
      </c>
      <c r="CD309" s="97" t="str">
        <f t="shared" si="252"/>
        <v/>
      </c>
      <c r="CE309" s="97" t="str">
        <f t="shared" si="253"/>
        <v/>
      </c>
      <c r="CF309" s="97" t="str">
        <f t="shared" si="254"/>
        <v/>
      </c>
      <c r="CG309" s="97" t="str">
        <f t="shared" si="255"/>
        <v/>
      </c>
      <c r="CH309" s="97" t="str">
        <f t="shared" si="256"/>
        <v/>
      </c>
      <c r="CI309" s="72"/>
      <c r="CJ309" s="72"/>
      <c r="CK309" s="97" t="str">
        <f t="shared" si="257"/>
        <v/>
      </c>
      <c r="CL309" s="97" t="str">
        <f t="shared" si="258"/>
        <v/>
      </c>
      <c r="CM309" s="72" t="str">
        <f t="shared" si="259"/>
        <v/>
      </c>
      <c r="CN309" s="72" t="str">
        <f t="shared" si="260"/>
        <v/>
      </c>
      <c r="CO309" s="72" t="str">
        <f t="shared" si="261"/>
        <v/>
      </c>
      <c r="CP309" s="72" t="str">
        <f t="shared" si="262"/>
        <v/>
      </c>
      <c r="CQ309" s="72" t="str">
        <f t="shared" si="263"/>
        <v/>
      </c>
      <c r="CR309" s="72" t="str">
        <f t="shared" si="264"/>
        <v/>
      </c>
      <c r="CS309" s="72" t="str">
        <f t="shared" si="265"/>
        <v/>
      </c>
      <c r="CT309" s="72" t="str">
        <f t="shared" si="266"/>
        <v/>
      </c>
      <c r="CU309" s="72" t="str">
        <f t="shared" si="267"/>
        <v/>
      </c>
    </row>
    <row r="310" spans="1:99" x14ac:dyDescent="0.2">
      <c r="A310" s="74">
        <v>275</v>
      </c>
      <c r="B310" s="79" t="str">
        <f>IF(AND($B$3&lt;&gt;"",$C$3&lt;&gt;"",$B$4&lt;&gt;"",$C$4&lt;&gt;"",L310&lt;&gt;""),AirMass($B$3,$C$3,$B$4,$C$4,L310),"")</f>
        <v/>
      </c>
      <c r="C310" s="81" t="e">
        <f t="shared" si="228"/>
        <v>#N/A</v>
      </c>
      <c r="D310" s="93" t="str">
        <f t="shared" si="229"/>
        <v/>
      </c>
      <c r="E310" s="97" t="str">
        <f t="shared" si="230"/>
        <v/>
      </c>
      <c r="F310" s="97"/>
      <c r="G310" s="98" t="str">
        <f t="shared" si="231"/>
        <v/>
      </c>
      <c r="H310" s="97" t="str">
        <f t="shared" si="232"/>
        <v/>
      </c>
      <c r="I310" s="72"/>
      <c r="J310" s="99">
        <f t="shared" si="233"/>
        <v>0</v>
      </c>
      <c r="K310" s="72"/>
      <c r="L310" s="16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70" t="str">
        <f t="shared" si="216"/>
        <v/>
      </c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8"/>
      <c r="AJ310" s="70" t="str">
        <f t="shared" si="234"/>
        <v/>
      </c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8"/>
      <c r="AV310" s="72"/>
      <c r="AW310" s="72"/>
      <c r="AX310" s="100" t="str">
        <f t="shared" si="217"/>
        <v/>
      </c>
      <c r="AY310" s="100" t="str">
        <f t="shared" si="218"/>
        <v/>
      </c>
      <c r="AZ310" s="100" t="str">
        <f t="shared" si="219"/>
        <v/>
      </c>
      <c r="BA310" s="100" t="str">
        <f t="shared" si="220"/>
        <v/>
      </c>
      <c r="BB310" s="100" t="str">
        <f t="shared" si="221"/>
        <v/>
      </c>
      <c r="BC310" s="100" t="str">
        <f t="shared" si="222"/>
        <v/>
      </c>
      <c r="BD310" s="100" t="str">
        <f t="shared" si="223"/>
        <v/>
      </c>
      <c r="BE310" s="100" t="str">
        <f t="shared" si="224"/>
        <v/>
      </c>
      <c r="BF310" s="100" t="str">
        <f t="shared" si="225"/>
        <v/>
      </c>
      <c r="BG310" s="100" t="str">
        <f t="shared" si="226"/>
        <v/>
      </c>
      <c r="BH310" s="100" t="str">
        <f t="shared" si="227"/>
        <v/>
      </c>
      <c r="BI310" s="72"/>
      <c r="BJ310" s="72"/>
      <c r="BK310" s="72" t="str">
        <f t="shared" si="235"/>
        <v/>
      </c>
      <c r="BL310" s="72" t="str">
        <f t="shared" si="236"/>
        <v/>
      </c>
      <c r="BM310" s="72" t="str">
        <f t="shared" si="237"/>
        <v/>
      </c>
      <c r="BN310" s="72" t="str">
        <f t="shared" si="238"/>
        <v/>
      </c>
      <c r="BO310" s="72" t="str">
        <f t="shared" si="239"/>
        <v/>
      </c>
      <c r="BP310" s="72" t="str">
        <f t="shared" si="240"/>
        <v/>
      </c>
      <c r="BQ310" s="72" t="str">
        <f t="shared" si="241"/>
        <v/>
      </c>
      <c r="BR310" s="72" t="str">
        <f t="shared" si="242"/>
        <v/>
      </c>
      <c r="BS310" s="72" t="str">
        <f t="shared" si="243"/>
        <v/>
      </c>
      <c r="BT310" s="72" t="str">
        <f t="shared" si="244"/>
        <v/>
      </c>
      <c r="BU310" s="72" t="str">
        <f t="shared" si="245"/>
        <v/>
      </c>
      <c r="BV310" s="72"/>
      <c r="BW310" s="72"/>
      <c r="BX310" s="97" t="str">
        <f t="shared" si="246"/>
        <v/>
      </c>
      <c r="BY310" s="97" t="str">
        <f t="shared" si="247"/>
        <v/>
      </c>
      <c r="BZ310" s="97" t="str">
        <f t="shared" si="248"/>
        <v/>
      </c>
      <c r="CA310" s="97" t="str">
        <f t="shared" si="249"/>
        <v/>
      </c>
      <c r="CB310" s="97" t="str">
        <f t="shared" si="250"/>
        <v/>
      </c>
      <c r="CC310" s="97" t="str">
        <f t="shared" si="251"/>
        <v/>
      </c>
      <c r="CD310" s="97" t="str">
        <f t="shared" si="252"/>
        <v/>
      </c>
      <c r="CE310" s="97" t="str">
        <f t="shared" si="253"/>
        <v/>
      </c>
      <c r="CF310" s="97" t="str">
        <f t="shared" si="254"/>
        <v/>
      </c>
      <c r="CG310" s="97" t="str">
        <f t="shared" si="255"/>
        <v/>
      </c>
      <c r="CH310" s="97" t="str">
        <f t="shared" si="256"/>
        <v/>
      </c>
      <c r="CI310" s="72"/>
      <c r="CJ310" s="72"/>
      <c r="CK310" s="97" t="str">
        <f t="shared" si="257"/>
        <v/>
      </c>
      <c r="CL310" s="97" t="str">
        <f t="shared" si="258"/>
        <v/>
      </c>
      <c r="CM310" s="72" t="str">
        <f t="shared" si="259"/>
        <v/>
      </c>
      <c r="CN310" s="72" t="str">
        <f t="shared" si="260"/>
        <v/>
      </c>
      <c r="CO310" s="72" t="str">
        <f t="shared" si="261"/>
        <v/>
      </c>
      <c r="CP310" s="72" t="str">
        <f t="shared" si="262"/>
        <v/>
      </c>
      <c r="CQ310" s="72" t="str">
        <f t="shared" si="263"/>
        <v/>
      </c>
      <c r="CR310" s="72" t="str">
        <f t="shared" si="264"/>
        <v/>
      </c>
      <c r="CS310" s="72" t="str">
        <f t="shared" si="265"/>
        <v/>
      </c>
      <c r="CT310" s="72" t="str">
        <f t="shared" si="266"/>
        <v/>
      </c>
      <c r="CU310" s="72" t="str">
        <f t="shared" si="267"/>
        <v/>
      </c>
    </row>
    <row r="311" spans="1:99" x14ac:dyDescent="0.2">
      <c r="A311" s="74">
        <v>276</v>
      </c>
      <c r="B311" s="79" t="str">
        <f>IF(AND($B$3&lt;&gt;"",$C$3&lt;&gt;"",$B$4&lt;&gt;"",$C$4&lt;&gt;"",L311&lt;&gt;""),AirMass($B$3,$C$3,$B$4,$C$4,L311),"")</f>
        <v/>
      </c>
      <c r="C311" s="81" t="e">
        <f t="shared" si="228"/>
        <v>#N/A</v>
      </c>
      <c r="D311" s="93" t="str">
        <f t="shared" si="229"/>
        <v/>
      </c>
      <c r="E311" s="97" t="str">
        <f t="shared" si="230"/>
        <v/>
      </c>
      <c r="F311" s="97"/>
      <c r="G311" s="98" t="str">
        <f t="shared" si="231"/>
        <v/>
      </c>
      <c r="H311" s="97" t="str">
        <f t="shared" si="232"/>
        <v/>
      </c>
      <c r="I311" s="72"/>
      <c r="J311" s="99">
        <f t="shared" si="233"/>
        <v>0</v>
      </c>
      <c r="K311" s="72"/>
      <c r="L311" s="16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70" t="str">
        <f t="shared" si="216"/>
        <v/>
      </c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8"/>
      <c r="AJ311" s="70" t="str">
        <f t="shared" si="234"/>
        <v/>
      </c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8"/>
      <c r="AV311" s="72"/>
      <c r="AW311" s="72"/>
      <c r="AX311" s="100" t="str">
        <f t="shared" si="217"/>
        <v/>
      </c>
      <c r="AY311" s="100" t="str">
        <f t="shared" si="218"/>
        <v/>
      </c>
      <c r="AZ311" s="100" t="str">
        <f t="shared" si="219"/>
        <v/>
      </c>
      <c r="BA311" s="100" t="str">
        <f t="shared" si="220"/>
        <v/>
      </c>
      <c r="BB311" s="100" t="str">
        <f t="shared" si="221"/>
        <v/>
      </c>
      <c r="BC311" s="100" t="str">
        <f t="shared" si="222"/>
        <v/>
      </c>
      <c r="BD311" s="100" t="str">
        <f t="shared" si="223"/>
        <v/>
      </c>
      <c r="BE311" s="100" t="str">
        <f t="shared" si="224"/>
        <v/>
      </c>
      <c r="BF311" s="100" t="str">
        <f t="shared" si="225"/>
        <v/>
      </c>
      <c r="BG311" s="100" t="str">
        <f t="shared" si="226"/>
        <v/>
      </c>
      <c r="BH311" s="100" t="str">
        <f t="shared" si="227"/>
        <v/>
      </c>
      <c r="BI311" s="72"/>
      <c r="BJ311" s="72"/>
      <c r="BK311" s="72" t="str">
        <f t="shared" si="235"/>
        <v/>
      </c>
      <c r="BL311" s="72" t="str">
        <f t="shared" si="236"/>
        <v/>
      </c>
      <c r="BM311" s="72" t="str">
        <f t="shared" si="237"/>
        <v/>
      </c>
      <c r="BN311" s="72" t="str">
        <f t="shared" si="238"/>
        <v/>
      </c>
      <c r="BO311" s="72" t="str">
        <f t="shared" si="239"/>
        <v/>
      </c>
      <c r="BP311" s="72" t="str">
        <f t="shared" si="240"/>
        <v/>
      </c>
      <c r="BQ311" s="72" t="str">
        <f t="shared" si="241"/>
        <v/>
      </c>
      <c r="BR311" s="72" t="str">
        <f t="shared" si="242"/>
        <v/>
      </c>
      <c r="BS311" s="72" t="str">
        <f t="shared" si="243"/>
        <v/>
      </c>
      <c r="BT311" s="72" t="str">
        <f t="shared" si="244"/>
        <v/>
      </c>
      <c r="BU311" s="72" t="str">
        <f t="shared" si="245"/>
        <v/>
      </c>
      <c r="BV311" s="72"/>
      <c r="BW311" s="72"/>
      <c r="BX311" s="97" t="str">
        <f t="shared" si="246"/>
        <v/>
      </c>
      <c r="BY311" s="97" t="str">
        <f t="shared" si="247"/>
        <v/>
      </c>
      <c r="BZ311" s="97" t="str">
        <f t="shared" si="248"/>
        <v/>
      </c>
      <c r="CA311" s="97" t="str">
        <f t="shared" si="249"/>
        <v/>
      </c>
      <c r="CB311" s="97" t="str">
        <f t="shared" si="250"/>
        <v/>
      </c>
      <c r="CC311" s="97" t="str">
        <f t="shared" si="251"/>
        <v/>
      </c>
      <c r="CD311" s="97" t="str">
        <f t="shared" si="252"/>
        <v/>
      </c>
      <c r="CE311" s="97" t="str">
        <f t="shared" si="253"/>
        <v/>
      </c>
      <c r="CF311" s="97" t="str">
        <f t="shared" si="254"/>
        <v/>
      </c>
      <c r="CG311" s="97" t="str">
        <f t="shared" si="255"/>
        <v/>
      </c>
      <c r="CH311" s="97" t="str">
        <f t="shared" si="256"/>
        <v/>
      </c>
      <c r="CI311" s="72"/>
      <c r="CJ311" s="72"/>
      <c r="CK311" s="97" t="str">
        <f t="shared" si="257"/>
        <v/>
      </c>
      <c r="CL311" s="97" t="str">
        <f t="shared" si="258"/>
        <v/>
      </c>
      <c r="CM311" s="72" t="str">
        <f t="shared" si="259"/>
        <v/>
      </c>
      <c r="CN311" s="72" t="str">
        <f t="shared" si="260"/>
        <v/>
      </c>
      <c r="CO311" s="72" t="str">
        <f t="shared" si="261"/>
        <v/>
      </c>
      <c r="CP311" s="72" t="str">
        <f t="shared" si="262"/>
        <v/>
      </c>
      <c r="CQ311" s="72" t="str">
        <f t="shared" si="263"/>
        <v/>
      </c>
      <c r="CR311" s="72" t="str">
        <f t="shared" si="264"/>
        <v/>
      </c>
      <c r="CS311" s="72" t="str">
        <f t="shared" si="265"/>
        <v/>
      </c>
      <c r="CT311" s="72" t="str">
        <f t="shared" si="266"/>
        <v/>
      </c>
      <c r="CU311" s="72" t="str">
        <f t="shared" si="267"/>
        <v/>
      </c>
    </row>
    <row r="312" spans="1:99" x14ac:dyDescent="0.2">
      <c r="A312" s="74">
        <v>277</v>
      </c>
      <c r="B312" s="79" t="str">
        <f>IF(AND($B$3&lt;&gt;"",$C$3&lt;&gt;"",$B$4&lt;&gt;"",$C$4&lt;&gt;"",L312&lt;&gt;""),AirMass($B$3,$C$3,$B$4,$C$4,L312),"")</f>
        <v/>
      </c>
      <c r="C312" s="81" t="e">
        <f t="shared" si="228"/>
        <v>#N/A</v>
      </c>
      <c r="D312" s="93" t="str">
        <f t="shared" si="229"/>
        <v/>
      </c>
      <c r="E312" s="97" t="str">
        <f t="shared" si="230"/>
        <v/>
      </c>
      <c r="F312" s="97"/>
      <c r="G312" s="98" t="str">
        <f t="shared" si="231"/>
        <v/>
      </c>
      <c r="H312" s="97" t="str">
        <f t="shared" si="232"/>
        <v/>
      </c>
      <c r="I312" s="72"/>
      <c r="J312" s="99">
        <f t="shared" si="233"/>
        <v>0</v>
      </c>
      <c r="K312" s="72"/>
      <c r="L312" s="16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70" t="str">
        <f t="shared" si="216"/>
        <v/>
      </c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8"/>
      <c r="AJ312" s="70" t="str">
        <f t="shared" si="234"/>
        <v/>
      </c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8"/>
      <c r="AV312" s="72"/>
      <c r="AW312" s="72"/>
      <c r="AX312" s="100" t="str">
        <f t="shared" si="217"/>
        <v/>
      </c>
      <c r="AY312" s="100" t="str">
        <f t="shared" si="218"/>
        <v/>
      </c>
      <c r="AZ312" s="100" t="str">
        <f t="shared" si="219"/>
        <v/>
      </c>
      <c r="BA312" s="100" t="str">
        <f t="shared" si="220"/>
        <v/>
      </c>
      <c r="BB312" s="100" t="str">
        <f t="shared" si="221"/>
        <v/>
      </c>
      <c r="BC312" s="100" t="str">
        <f t="shared" si="222"/>
        <v/>
      </c>
      <c r="BD312" s="100" t="str">
        <f t="shared" si="223"/>
        <v/>
      </c>
      <c r="BE312" s="100" t="str">
        <f t="shared" si="224"/>
        <v/>
      </c>
      <c r="BF312" s="100" t="str">
        <f t="shared" si="225"/>
        <v/>
      </c>
      <c r="BG312" s="100" t="str">
        <f t="shared" si="226"/>
        <v/>
      </c>
      <c r="BH312" s="100" t="str">
        <f t="shared" si="227"/>
        <v/>
      </c>
      <c r="BI312" s="72"/>
      <c r="BJ312" s="72"/>
      <c r="BK312" s="72" t="str">
        <f t="shared" si="235"/>
        <v/>
      </c>
      <c r="BL312" s="72" t="str">
        <f t="shared" si="236"/>
        <v/>
      </c>
      <c r="BM312" s="72" t="str">
        <f t="shared" si="237"/>
        <v/>
      </c>
      <c r="BN312" s="72" t="str">
        <f t="shared" si="238"/>
        <v/>
      </c>
      <c r="BO312" s="72" t="str">
        <f t="shared" si="239"/>
        <v/>
      </c>
      <c r="BP312" s="72" t="str">
        <f t="shared" si="240"/>
        <v/>
      </c>
      <c r="BQ312" s="72" t="str">
        <f t="shared" si="241"/>
        <v/>
      </c>
      <c r="BR312" s="72" t="str">
        <f t="shared" si="242"/>
        <v/>
      </c>
      <c r="BS312" s="72" t="str">
        <f t="shared" si="243"/>
        <v/>
      </c>
      <c r="BT312" s="72" t="str">
        <f t="shared" si="244"/>
        <v/>
      </c>
      <c r="BU312" s="72" t="str">
        <f t="shared" si="245"/>
        <v/>
      </c>
      <c r="BV312" s="72"/>
      <c r="BW312" s="72"/>
      <c r="BX312" s="97" t="str">
        <f t="shared" si="246"/>
        <v/>
      </c>
      <c r="BY312" s="97" t="str">
        <f t="shared" si="247"/>
        <v/>
      </c>
      <c r="BZ312" s="97" t="str">
        <f t="shared" si="248"/>
        <v/>
      </c>
      <c r="CA312" s="97" t="str">
        <f t="shared" si="249"/>
        <v/>
      </c>
      <c r="CB312" s="97" t="str">
        <f t="shared" si="250"/>
        <v/>
      </c>
      <c r="CC312" s="97" t="str">
        <f t="shared" si="251"/>
        <v/>
      </c>
      <c r="CD312" s="97" t="str">
        <f t="shared" si="252"/>
        <v/>
      </c>
      <c r="CE312" s="97" t="str">
        <f t="shared" si="253"/>
        <v/>
      </c>
      <c r="CF312" s="97" t="str">
        <f t="shared" si="254"/>
        <v/>
      </c>
      <c r="CG312" s="97" t="str">
        <f t="shared" si="255"/>
        <v/>
      </c>
      <c r="CH312" s="97" t="str">
        <f t="shared" si="256"/>
        <v/>
      </c>
      <c r="CI312" s="72"/>
      <c r="CJ312" s="72"/>
      <c r="CK312" s="97" t="str">
        <f t="shared" si="257"/>
        <v/>
      </c>
      <c r="CL312" s="97" t="str">
        <f t="shared" si="258"/>
        <v/>
      </c>
      <c r="CM312" s="72" t="str">
        <f t="shared" si="259"/>
        <v/>
      </c>
      <c r="CN312" s="72" t="str">
        <f t="shared" si="260"/>
        <v/>
      </c>
      <c r="CO312" s="72" t="str">
        <f t="shared" si="261"/>
        <v/>
      </c>
      <c r="CP312" s="72" t="str">
        <f t="shared" si="262"/>
        <v/>
      </c>
      <c r="CQ312" s="72" t="str">
        <f t="shared" si="263"/>
        <v/>
      </c>
      <c r="CR312" s="72" t="str">
        <f t="shared" si="264"/>
        <v/>
      </c>
      <c r="CS312" s="72" t="str">
        <f t="shared" si="265"/>
        <v/>
      </c>
      <c r="CT312" s="72" t="str">
        <f t="shared" si="266"/>
        <v/>
      </c>
      <c r="CU312" s="72" t="str">
        <f t="shared" si="267"/>
        <v/>
      </c>
    </row>
    <row r="313" spans="1:99" x14ac:dyDescent="0.2">
      <c r="A313" s="74">
        <v>278</v>
      </c>
      <c r="B313" s="79" t="str">
        <f>IF(AND($B$3&lt;&gt;"",$C$3&lt;&gt;"",$B$4&lt;&gt;"",$C$4&lt;&gt;"",L313&lt;&gt;""),AirMass($B$3,$C$3,$B$4,$C$4,L313),"")</f>
        <v/>
      </c>
      <c r="C313" s="81" t="e">
        <f t="shared" si="228"/>
        <v>#N/A</v>
      </c>
      <c r="D313" s="93" t="str">
        <f t="shared" si="229"/>
        <v/>
      </c>
      <c r="E313" s="97" t="str">
        <f t="shared" si="230"/>
        <v/>
      </c>
      <c r="F313" s="97"/>
      <c r="G313" s="98" t="str">
        <f t="shared" si="231"/>
        <v/>
      </c>
      <c r="H313" s="97" t="str">
        <f t="shared" si="232"/>
        <v/>
      </c>
      <c r="I313" s="72"/>
      <c r="J313" s="99">
        <f t="shared" si="233"/>
        <v>0</v>
      </c>
      <c r="K313" s="72"/>
      <c r="L313" s="16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70" t="str">
        <f t="shared" si="216"/>
        <v/>
      </c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8"/>
      <c r="AJ313" s="70" t="str">
        <f t="shared" si="234"/>
        <v/>
      </c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8"/>
      <c r="AV313" s="72"/>
      <c r="AW313" s="72"/>
      <c r="AX313" s="100" t="str">
        <f t="shared" si="217"/>
        <v/>
      </c>
      <c r="AY313" s="100" t="str">
        <f t="shared" si="218"/>
        <v/>
      </c>
      <c r="AZ313" s="100" t="str">
        <f t="shared" si="219"/>
        <v/>
      </c>
      <c r="BA313" s="100" t="str">
        <f t="shared" si="220"/>
        <v/>
      </c>
      <c r="BB313" s="100" t="str">
        <f t="shared" si="221"/>
        <v/>
      </c>
      <c r="BC313" s="100" t="str">
        <f t="shared" si="222"/>
        <v/>
      </c>
      <c r="BD313" s="100" t="str">
        <f t="shared" si="223"/>
        <v/>
      </c>
      <c r="BE313" s="100" t="str">
        <f t="shared" si="224"/>
        <v/>
      </c>
      <c r="BF313" s="100" t="str">
        <f t="shared" si="225"/>
        <v/>
      </c>
      <c r="BG313" s="100" t="str">
        <f t="shared" si="226"/>
        <v/>
      </c>
      <c r="BH313" s="100" t="str">
        <f t="shared" si="227"/>
        <v/>
      </c>
      <c r="BI313" s="72"/>
      <c r="BJ313" s="72"/>
      <c r="BK313" s="72" t="str">
        <f t="shared" si="235"/>
        <v/>
      </c>
      <c r="BL313" s="72" t="str">
        <f t="shared" si="236"/>
        <v/>
      </c>
      <c r="BM313" s="72" t="str">
        <f t="shared" si="237"/>
        <v/>
      </c>
      <c r="BN313" s="72" t="str">
        <f t="shared" si="238"/>
        <v/>
      </c>
      <c r="BO313" s="72" t="str">
        <f t="shared" si="239"/>
        <v/>
      </c>
      <c r="BP313" s="72" t="str">
        <f t="shared" si="240"/>
        <v/>
      </c>
      <c r="BQ313" s="72" t="str">
        <f t="shared" si="241"/>
        <v/>
      </c>
      <c r="BR313" s="72" t="str">
        <f t="shared" si="242"/>
        <v/>
      </c>
      <c r="BS313" s="72" t="str">
        <f t="shared" si="243"/>
        <v/>
      </c>
      <c r="BT313" s="72" t="str">
        <f t="shared" si="244"/>
        <v/>
      </c>
      <c r="BU313" s="72" t="str">
        <f t="shared" si="245"/>
        <v/>
      </c>
      <c r="BV313" s="72"/>
      <c r="BW313" s="72"/>
      <c r="BX313" s="97" t="str">
        <f t="shared" si="246"/>
        <v/>
      </c>
      <c r="BY313" s="97" t="str">
        <f t="shared" si="247"/>
        <v/>
      </c>
      <c r="BZ313" s="97" t="str">
        <f t="shared" si="248"/>
        <v/>
      </c>
      <c r="CA313" s="97" t="str">
        <f t="shared" si="249"/>
        <v/>
      </c>
      <c r="CB313" s="97" t="str">
        <f t="shared" si="250"/>
        <v/>
      </c>
      <c r="CC313" s="97" t="str">
        <f t="shared" si="251"/>
        <v/>
      </c>
      <c r="CD313" s="97" t="str">
        <f t="shared" si="252"/>
        <v/>
      </c>
      <c r="CE313" s="97" t="str">
        <f t="shared" si="253"/>
        <v/>
      </c>
      <c r="CF313" s="97" t="str">
        <f t="shared" si="254"/>
        <v/>
      </c>
      <c r="CG313" s="97" t="str">
        <f t="shared" si="255"/>
        <v/>
      </c>
      <c r="CH313" s="97" t="str">
        <f t="shared" si="256"/>
        <v/>
      </c>
      <c r="CI313" s="72"/>
      <c r="CJ313" s="72"/>
      <c r="CK313" s="97" t="str">
        <f t="shared" si="257"/>
        <v/>
      </c>
      <c r="CL313" s="97" t="str">
        <f t="shared" si="258"/>
        <v/>
      </c>
      <c r="CM313" s="72" t="str">
        <f t="shared" si="259"/>
        <v/>
      </c>
      <c r="CN313" s="72" t="str">
        <f t="shared" si="260"/>
        <v/>
      </c>
      <c r="CO313" s="72" t="str">
        <f t="shared" si="261"/>
        <v/>
      </c>
      <c r="CP313" s="72" t="str">
        <f t="shared" si="262"/>
        <v/>
      </c>
      <c r="CQ313" s="72" t="str">
        <f t="shared" si="263"/>
        <v/>
      </c>
      <c r="CR313" s="72" t="str">
        <f t="shared" si="264"/>
        <v/>
      </c>
      <c r="CS313" s="72" t="str">
        <f t="shared" si="265"/>
        <v/>
      </c>
      <c r="CT313" s="72" t="str">
        <f t="shared" si="266"/>
        <v/>
      </c>
      <c r="CU313" s="72" t="str">
        <f t="shared" si="267"/>
        <v/>
      </c>
    </row>
    <row r="314" spans="1:99" x14ac:dyDescent="0.2">
      <c r="A314" s="74">
        <v>279</v>
      </c>
      <c r="B314" s="79" t="str">
        <f>IF(AND($B$3&lt;&gt;"",$C$3&lt;&gt;"",$B$4&lt;&gt;"",$C$4&lt;&gt;"",L314&lt;&gt;""),AirMass($B$3,$C$3,$B$4,$C$4,L314),"")</f>
        <v/>
      </c>
      <c r="C314" s="81" t="e">
        <f t="shared" si="228"/>
        <v>#N/A</v>
      </c>
      <c r="D314" s="93" t="str">
        <f t="shared" si="229"/>
        <v/>
      </c>
      <c r="E314" s="97" t="str">
        <f t="shared" si="230"/>
        <v/>
      </c>
      <c r="F314" s="97"/>
      <c r="G314" s="98" t="str">
        <f t="shared" si="231"/>
        <v/>
      </c>
      <c r="H314" s="97" t="str">
        <f t="shared" si="232"/>
        <v/>
      </c>
      <c r="I314" s="72"/>
      <c r="J314" s="99">
        <f t="shared" si="233"/>
        <v>0</v>
      </c>
      <c r="K314" s="72"/>
      <c r="L314" s="16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70" t="str">
        <f t="shared" si="216"/>
        <v/>
      </c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8"/>
      <c r="AJ314" s="70" t="str">
        <f t="shared" si="234"/>
        <v/>
      </c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8"/>
      <c r="AV314" s="72"/>
      <c r="AW314" s="72"/>
      <c r="AX314" s="100" t="str">
        <f t="shared" si="217"/>
        <v/>
      </c>
      <c r="AY314" s="100" t="str">
        <f t="shared" si="218"/>
        <v/>
      </c>
      <c r="AZ314" s="100" t="str">
        <f t="shared" si="219"/>
        <v/>
      </c>
      <c r="BA314" s="100" t="str">
        <f t="shared" si="220"/>
        <v/>
      </c>
      <c r="BB314" s="100" t="str">
        <f t="shared" si="221"/>
        <v/>
      </c>
      <c r="BC314" s="100" t="str">
        <f t="shared" si="222"/>
        <v/>
      </c>
      <c r="BD314" s="100" t="str">
        <f t="shared" si="223"/>
        <v/>
      </c>
      <c r="BE314" s="100" t="str">
        <f t="shared" si="224"/>
        <v/>
      </c>
      <c r="BF314" s="100" t="str">
        <f t="shared" si="225"/>
        <v/>
      </c>
      <c r="BG314" s="100" t="str">
        <f t="shared" si="226"/>
        <v/>
      </c>
      <c r="BH314" s="100" t="str">
        <f t="shared" si="227"/>
        <v/>
      </c>
      <c r="BI314" s="72"/>
      <c r="BJ314" s="72"/>
      <c r="BK314" s="72" t="str">
        <f t="shared" si="235"/>
        <v/>
      </c>
      <c r="BL314" s="72" t="str">
        <f t="shared" si="236"/>
        <v/>
      </c>
      <c r="BM314" s="72" t="str">
        <f t="shared" si="237"/>
        <v/>
      </c>
      <c r="BN314" s="72" t="str">
        <f t="shared" si="238"/>
        <v/>
      </c>
      <c r="BO314" s="72" t="str">
        <f t="shared" si="239"/>
        <v/>
      </c>
      <c r="BP314" s="72" t="str">
        <f t="shared" si="240"/>
        <v/>
      </c>
      <c r="BQ314" s="72" t="str">
        <f t="shared" si="241"/>
        <v/>
      </c>
      <c r="BR314" s="72" t="str">
        <f t="shared" si="242"/>
        <v/>
      </c>
      <c r="BS314" s="72" t="str">
        <f t="shared" si="243"/>
        <v/>
      </c>
      <c r="BT314" s="72" t="str">
        <f t="shared" si="244"/>
        <v/>
      </c>
      <c r="BU314" s="72" t="str">
        <f t="shared" si="245"/>
        <v/>
      </c>
      <c r="BV314" s="72"/>
      <c r="BW314" s="72"/>
      <c r="BX314" s="97" t="str">
        <f t="shared" si="246"/>
        <v/>
      </c>
      <c r="BY314" s="97" t="str">
        <f t="shared" si="247"/>
        <v/>
      </c>
      <c r="BZ314" s="97" t="str">
        <f t="shared" si="248"/>
        <v/>
      </c>
      <c r="CA314" s="97" t="str">
        <f t="shared" si="249"/>
        <v/>
      </c>
      <c r="CB314" s="97" t="str">
        <f t="shared" si="250"/>
        <v/>
      </c>
      <c r="CC314" s="97" t="str">
        <f t="shared" si="251"/>
        <v/>
      </c>
      <c r="CD314" s="97" t="str">
        <f t="shared" si="252"/>
        <v/>
      </c>
      <c r="CE314" s="97" t="str">
        <f t="shared" si="253"/>
        <v/>
      </c>
      <c r="CF314" s="97" t="str">
        <f t="shared" si="254"/>
        <v/>
      </c>
      <c r="CG314" s="97" t="str">
        <f t="shared" si="255"/>
        <v/>
      </c>
      <c r="CH314" s="97" t="str">
        <f t="shared" si="256"/>
        <v/>
      </c>
      <c r="CI314" s="72"/>
      <c r="CJ314" s="72"/>
      <c r="CK314" s="97" t="str">
        <f t="shared" si="257"/>
        <v/>
      </c>
      <c r="CL314" s="97" t="str">
        <f t="shared" si="258"/>
        <v/>
      </c>
      <c r="CM314" s="72" t="str">
        <f t="shared" si="259"/>
        <v/>
      </c>
      <c r="CN314" s="72" t="str">
        <f t="shared" si="260"/>
        <v/>
      </c>
      <c r="CO314" s="72" t="str">
        <f t="shared" si="261"/>
        <v/>
      </c>
      <c r="CP314" s="72" t="str">
        <f t="shared" si="262"/>
        <v/>
      </c>
      <c r="CQ314" s="72" t="str">
        <f t="shared" si="263"/>
        <v/>
      </c>
      <c r="CR314" s="72" t="str">
        <f t="shared" si="264"/>
        <v/>
      </c>
      <c r="CS314" s="72" t="str">
        <f t="shared" si="265"/>
        <v/>
      </c>
      <c r="CT314" s="72" t="str">
        <f t="shared" si="266"/>
        <v/>
      </c>
      <c r="CU314" s="72" t="str">
        <f t="shared" si="267"/>
        <v/>
      </c>
    </row>
    <row r="315" spans="1:99" x14ac:dyDescent="0.2">
      <c r="A315" s="74">
        <v>280</v>
      </c>
      <c r="B315" s="79" t="str">
        <f>IF(AND($B$3&lt;&gt;"",$C$3&lt;&gt;"",$B$4&lt;&gt;"",$C$4&lt;&gt;"",L315&lt;&gt;""),AirMass($B$3,$C$3,$B$4,$C$4,L315),"")</f>
        <v/>
      </c>
      <c r="C315" s="81" t="e">
        <f t="shared" si="228"/>
        <v>#N/A</v>
      </c>
      <c r="D315" s="93" t="str">
        <f t="shared" si="229"/>
        <v/>
      </c>
      <c r="E315" s="97" t="str">
        <f t="shared" si="230"/>
        <v/>
      </c>
      <c r="F315" s="97"/>
      <c r="G315" s="98" t="str">
        <f t="shared" si="231"/>
        <v/>
      </c>
      <c r="H315" s="97" t="str">
        <f t="shared" si="232"/>
        <v/>
      </c>
      <c r="I315" s="72"/>
      <c r="J315" s="99">
        <f t="shared" si="233"/>
        <v>0</v>
      </c>
      <c r="K315" s="72"/>
      <c r="L315" s="16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70" t="str">
        <f t="shared" si="216"/>
        <v/>
      </c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8"/>
      <c r="AJ315" s="70" t="str">
        <f t="shared" si="234"/>
        <v/>
      </c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8"/>
      <c r="AV315" s="72"/>
      <c r="AW315" s="72"/>
      <c r="AX315" s="100" t="str">
        <f t="shared" si="217"/>
        <v/>
      </c>
      <c r="AY315" s="100" t="str">
        <f t="shared" si="218"/>
        <v/>
      </c>
      <c r="AZ315" s="100" t="str">
        <f t="shared" si="219"/>
        <v/>
      </c>
      <c r="BA315" s="100" t="str">
        <f t="shared" si="220"/>
        <v/>
      </c>
      <c r="BB315" s="100" t="str">
        <f t="shared" si="221"/>
        <v/>
      </c>
      <c r="BC315" s="100" t="str">
        <f t="shared" si="222"/>
        <v/>
      </c>
      <c r="BD315" s="100" t="str">
        <f t="shared" si="223"/>
        <v/>
      </c>
      <c r="BE315" s="100" t="str">
        <f t="shared" si="224"/>
        <v/>
      </c>
      <c r="BF315" s="100" t="str">
        <f t="shared" si="225"/>
        <v/>
      </c>
      <c r="BG315" s="100" t="str">
        <f t="shared" si="226"/>
        <v/>
      </c>
      <c r="BH315" s="100" t="str">
        <f t="shared" si="227"/>
        <v/>
      </c>
      <c r="BI315" s="72"/>
      <c r="BJ315" s="72"/>
      <c r="BK315" s="72" t="str">
        <f t="shared" si="235"/>
        <v/>
      </c>
      <c r="BL315" s="72" t="str">
        <f t="shared" si="236"/>
        <v/>
      </c>
      <c r="BM315" s="72" t="str">
        <f t="shared" si="237"/>
        <v/>
      </c>
      <c r="BN315" s="72" t="str">
        <f t="shared" si="238"/>
        <v/>
      </c>
      <c r="BO315" s="72" t="str">
        <f t="shared" si="239"/>
        <v/>
      </c>
      <c r="BP315" s="72" t="str">
        <f t="shared" si="240"/>
        <v/>
      </c>
      <c r="BQ315" s="72" t="str">
        <f t="shared" si="241"/>
        <v/>
      </c>
      <c r="BR315" s="72" t="str">
        <f t="shared" si="242"/>
        <v/>
      </c>
      <c r="BS315" s="72" t="str">
        <f t="shared" si="243"/>
        <v/>
      </c>
      <c r="BT315" s="72" t="str">
        <f t="shared" si="244"/>
        <v/>
      </c>
      <c r="BU315" s="72" t="str">
        <f t="shared" si="245"/>
        <v/>
      </c>
      <c r="BV315" s="72"/>
      <c r="BW315" s="72"/>
      <c r="BX315" s="97" t="str">
        <f t="shared" si="246"/>
        <v/>
      </c>
      <c r="BY315" s="97" t="str">
        <f t="shared" si="247"/>
        <v/>
      </c>
      <c r="BZ315" s="97" t="str">
        <f t="shared" si="248"/>
        <v/>
      </c>
      <c r="CA315" s="97" t="str">
        <f t="shared" si="249"/>
        <v/>
      </c>
      <c r="CB315" s="97" t="str">
        <f t="shared" si="250"/>
        <v/>
      </c>
      <c r="CC315" s="97" t="str">
        <f t="shared" si="251"/>
        <v/>
      </c>
      <c r="CD315" s="97" t="str">
        <f t="shared" si="252"/>
        <v/>
      </c>
      <c r="CE315" s="97" t="str">
        <f t="shared" si="253"/>
        <v/>
      </c>
      <c r="CF315" s="97" t="str">
        <f t="shared" si="254"/>
        <v/>
      </c>
      <c r="CG315" s="97" t="str">
        <f t="shared" si="255"/>
        <v/>
      </c>
      <c r="CH315" s="97" t="str">
        <f t="shared" si="256"/>
        <v/>
      </c>
      <c r="CI315" s="72"/>
      <c r="CJ315" s="72"/>
      <c r="CK315" s="97" t="str">
        <f t="shared" si="257"/>
        <v/>
      </c>
      <c r="CL315" s="97" t="str">
        <f t="shared" si="258"/>
        <v/>
      </c>
      <c r="CM315" s="72" t="str">
        <f t="shared" si="259"/>
        <v/>
      </c>
      <c r="CN315" s="72" t="str">
        <f t="shared" si="260"/>
        <v/>
      </c>
      <c r="CO315" s="72" t="str">
        <f t="shared" si="261"/>
        <v/>
      </c>
      <c r="CP315" s="72" t="str">
        <f t="shared" si="262"/>
        <v/>
      </c>
      <c r="CQ315" s="72" t="str">
        <f t="shared" si="263"/>
        <v/>
      </c>
      <c r="CR315" s="72" t="str">
        <f t="shared" si="264"/>
        <v/>
      </c>
      <c r="CS315" s="72" t="str">
        <f t="shared" si="265"/>
        <v/>
      </c>
      <c r="CT315" s="72" t="str">
        <f t="shared" si="266"/>
        <v/>
      </c>
      <c r="CU315" s="72" t="str">
        <f t="shared" si="267"/>
        <v/>
      </c>
    </row>
    <row r="316" spans="1:99" x14ac:dyDescent="0.2">
      <c r="A316" s="74">
        <v>281</v>
      </c>
      <c r="B316" s="79" t="str">
        <f>IF(AND($B$3&lt;&gt;"",$C$3&lt;&gt;"",$B$4&lt;&gt;"",$C$4&lt;&gt;"",L316&lt;&gt;""),AirMass($B$3,$C$3,$B$4,$C$4,L316),"")</f>
        <v/>
      </c>
      <c r="C316" s="81" t="e">
        <f t="shared" si="228"/>
        <v>#N/A</v>
      </c>
      <c r="D316" s="93" t="str">
        <f t="shared" si="229"/>
        <v/>
      </c>
      <c r="E316" s="97" t="str">
        <f t="shared" si="230"/>
        <v/>
      </c>
      <c r="F316" s="97"/>
      <c r="G316" s="98" t="str">
        <f t="shared" si="231"/>
        <v/>
      </c>
      <c r="H316" s="97" t="str">
        <f t="shared" si="232"/>
        <v/>
      </c>
      <c r="I316" s="72"/>
      <c r="J316" s="99">
        <f t="shared" si="233"/>
        <v>0</v>
      </c>
      <c r="K316" s="72"/>
      <c r="L316" s="16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70" t="str">
        <f t="shared" si="216"/>
        <v/>
      </c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8"/>
      <c r="AJ316" s="70" t="str">
        <f t="shared" si="234"/>
        <v/>
      </c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8"/>
      <c r="AV316" s="72"/>
      <c r="AW316" s="72"/>
      <c r="AX316" s="100" t="str">
        <f t="shared" si="217"/>
        <v/>
      </c>
      <c r="AY316" s="100" t="str">
        <f t="shared" si="218"/>
        <v/>
      </c>
      <c r="AZ316" s="100" t="str">
        <f t="shared" si="219"/>
        <v/>
      </c>
      <c r="BA316" s="100" t="str">
        <f t="shared" si="220"/>
        <v/>
      </c>
      <c r="BB316" s="100" t="str">
        <f t="shared" si="221"/>
        <v/>
      </c>
      <c r="BC316" s="100" t="str">
        <f t="shared" si="222"/>
        <v/>
      </c>
      <c r="BD316" s="100" t="str">
        <f t="shared" si="223"/>
        <v/>
      </c>
      <c r="BE316" s="100" t="str">
        <f t="shared" si="224"/>
        <v/>
      </c>
      <c r="BF316" s="100" t="str">
        <f t="shared" si="225"/>
        <v/>
      </c>
      <c r="BG316" s="100" t="str">
        <f t="shared" si="226"/>
        <v/>
      </c>
      <c r="BH316" s="100" t="str">
        <f t="shared" si="227"/>
        <v/>
      </c>
      <c r="BI316" s="72"/>
      <c r="BJ316" s="72"/>
      <c r="BK316" s="72" t="str">
        <f t="shared" si="235"/>
        <v/>
      </c>
      <c r="BL316" s="72" t="str">
        <f t="shared" si="236"/>
        <v/>
      </c>
      <c r="BM316" s="72" t="str">
        <f t="shared" si="237"/>
        <v/>
      </c>
      <c r="BN316" s="72" t="str">
        <f t="shared" si="238"/>
        <v/>
      </c>
      <c r="BO316" s="72" t="str">
        <f t="shared" si="239"/>
        <v/>
      </c>
      <c r="BP316" s="72" t="str">
        <f t="shared" si="240"/>
        <v/>
      </c>
      <c r="BQ316" s="72" t="str">
        <f t="shared" si="241"/>
        <v/>
      </c>
      <c r="BR316" s="72" t="str">
        <f t="shared" si="242"/>
        <v/>
      </c>
      <c r="BS316" s="72" t="str">
        <f t="shared" si="243"/>
        <v/>
      </c>
      <c r="BT316" s="72" t="str">
        <f t="shared" si="244"/>
        <v/>
      </c>
      <c r="BU316" s="72" t="str">
        <f t="shared" si="245"/>
        <v/>
      </c>
      <c r="BV316" s="72"/>
      <c r="BW316" s="72"/>
      <c r="BX316" s="97" t="str">
        <f t="shared" si="246"/>
        <v/>
      </c>
      <c r="BY316" s="97" t="str">
        <f t="shared" si="247"/>
        <v/>
      </c>
      <c r="BZ316" s="97" t="str">
        <f t="shared" si="248"/>
        <v/>
      </c>
      <c r="CA316" s="97" t="str">
        <f t="shared" si="249"/>
        <v/>
      </c>
      <c r="CB316" s="97" t="str">
        <f t="shared" si="250"/>
        <v/>
      </c>
      <c r="CC316" s="97" t="str">
        <f t="shared" si="251"/>
        <v/>
      </c>
      <c r="CD316" s="97" t="str">
        <f t="shared" si="252"/>
        <v/>
      </c>
      <c r="CE316" s="97" t="str">
        <f t="shared" si="253"/>
        <v/>
      </c>
      <c r="CF316" s="97" t="str">
        <f t="shared" si="254"/>
        <v/>
      </c>
      <c r="CG316" s="97" t="str">
        <f t="shared" si="255"/>
        <v/>
      </c>
      <c r="CH316" s="97" t="str">
        <f t="shared" si="256"/>
        <v/>
      </c>
      <c r="CI316" s="72"/>
      <c r="CJ316" s="72"/>
      <c r="CK316" s="97" t="str">
        <f t="shared" si="257"/>
        <v/>
      </c>
      <c r="CL316" s="97" t="str">
        <f t="shared" si="258"/>
        <v/>
      </c>
      <c r="CM316" s="72" t="str">
        <f t="shared" si="259"/>
        <v/>
      </c>
      <c r="CN316" s="72" t="str">
        <f t="shared" si="260"/>
        <v/>
      </c>
      <c r="CO316" s="72" t="str">
        <f t="shared" si="261"/>
        <v/>
      </c>
      <c r="CP316" s="72" t="str">
        <f t="shared" si="262"/>
        <v/>
      </c>
      <c r="CQ316" s="72" t="str">
        <f t="shared" si="263"/>
        <v/>
      </c>
      <c r="CR316" s="72" t="str">
        <f t="shared" si="264"/>
        <v/>
      </c>
      <c r="CS316" s="72" t="str">
        <f t="shared" si="265"/>
        <v/>
      </c>
      <c r="CT316" s="72" t="str">
        <f t="shared" si="266"/>
        <v/>
      </c>
      <c r="CU316" s="72" t="str">
        <f t="shared" si="267"/>
        <v/>
      </c>
    </row>
    <row r="317" spans="1:99" x14ac:dyDescent="0.2">
      <c r="A317" s="74">
        <v>282</v>
      </c>
      <c r="B317" s="79" t="str">
        <f>IF(AND($B$3&lt;&gt;"",$C$3&lt;&gt;"",$B$4&lt;&gt;"",$C$4&lt;&gt;"",L317&lt;&gt;""),AirMass($B$3,$C$3,$B$4,$C$4,L317),"")</f>
        <v/>
      </c>
      <c r="C317" s="81" t="e">
        <f t="shared" si="228"/>
        <v>#N/A</v>
      </c>
      <c r="D317" s="93" t="str">
        <f t="shared" si="229"/>
        <v/>
      </c>
      <c r="E317" s="97" t="str">
        <f t="shared" si="230"/>
        <v/>
      </c>
      <c r="F317" s="97"/>
      <c r="G317" s="98" t="str">
        <f t="shared" si="231"/>
        <v/>
      </c>
      <c r="H317" s="97" t="str">
        <f t="shared" si="232"/>
        <v/>
      </c>
      <c r="I317" s="72"/>
      <c r="J317" s="99">
        <f t="shared" si="233"/>
        <v>0</v>
      </c>
      <c r="K317" s="72"/>
      <c r="L317" s="16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70" t="str">
        <f t="shared" si="216"/>
        <v/>
      </c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8"/>
      <c r="AJ317" s="70" t="str">
        <f t="shared" si="234"/>
        <v/>
      </c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8"/>
      <c r="AV317" s="72"/>
      <c r="AW317" s="72"/>
      <c r="AX317" s="100" t="str">
        <f t="shared" si="217"/>
        <v/>
      </c>
      <c r="AY317" s="100" t="str">
        <f t="shared" si="218"/>
        <v/>
      </c>
      <c r="AZ317" s="100" t="str">
        <f t="shared" si="219"/>
        <v/>
      </c>
      <c r="BA317" s="100" t="str">
        <f t="shared" si="220"/>
        <v/>
      </c>
      <c r="BB317" s="100" t="str">
        <f t="shared" si="221"/>
        <v/>
      </c>
      <c r="BC317" s="100" t="str">
        <f t="shared" si="222"/>
        <v/>
      </c>
      <c r="BD317" s="100" t="str">
        <f t="shared" si="223"/>
        <v/>
      </c>
      <c r="BE317" s="100" t="str">
        <f t="shared" si="224"/>
        <v/>
      </c>
      <c r="BF317" s="100" t="str">
        <f t="shared" si="225"/>
        <v/>
      </c>
      <c r="BG317" s="100" t="str">
        <f t="shared" si="226"/>
        <v/>
      </c>
      <c r="BH317" s="100" t="str">
        <f t="shared" si="227"/>
        <v/>
      </c>
      <c r="BI317" s="72"/>
      <c r="BJ317" s="72"/>
      <c r="BK317" s="72" t="str">
        <f t="shared" si="235"/>
        <v/>
      </c>
      <c r="BL317" s="72" t="str">
        <f t="shared" si="236"/>
        <v/>
      </c>
      <c r="BM317" s="72" t="str">
        <f t="shared" si="237"/>
        <v/>
      </c>
      <c r="BN317" s="72" t="str">
        <f t="shared" si="238"/>
        <v/>
      </c>
      <c r="BO317" s="72" t="str">
        <f t="shared" si="239"/>
        <v/>
      </c>
      <c r="BP317" s="72" t="str">
        <f t="shared" si="240"/>
        <v/>
      </c>
      <c r="BQ317" s="72" t="str">
        <f t="shared" si="241"/>
        <v/>
      </c>
      <c r="BR317" s="72" t="str">
        <f t="shared" si="242"/>
        <v/>
      </c>
      <c r="BS317" s="72" t="str">
        <f t="shared" si="243"/>
        <v/>
      </c>
      <c r="BT317" s="72" t="str">
        <f t="shared" si="244"/>
        <v/>
      </c>
      <c r="BU317" s="72" t="str">
        <f t="shared" si="245"/>
        <v/>
      </c>
      <c r="BV317" s="72"/>
      <c r="BW317" s="72"/>
      <c r="BX317" s="97" t="str">
        <f t="shared" si="246"/>
        <v/>
      </c>
      <c r="BY317" s="97" t="str">
        <f t="shared" si="247"/>
        <v/>
      </c>
      <c r="BZ317" s="97" t="str">
        <f t="shared" si="248"/>
        <v/>
      </c>
      <c r="CA317" s="97" t="str">
        <f t="shared" si="249"/>
        <v/>
      </c>
      <c r="CB317" s="97" t="str">
        <f t="shared" si="250"/>
        <v/>
      </c>
      <c r="CC317" s="97" t="str">
        <f t="shared" si="251"/>
        <v/>
      </c>
      <c r="CD317" s="97" t="str">
        <f t="shared" si="252"/>
        <v/>
      </c>
      <c r="CE317" s="97" t="str">
        <f t="shared" si="253"/>
        <v/>
      </c>
      <c r="CF317" s="97" t="str">
        <f t="shared" si="254"/>
        <v/>
      </c>
      <c r="CG317" s="97" t="str">
        <f t="shared" si="255"/>
        <v/>
      </c>
      <c r="CH317" s="97" t="str">
        <f t="shared" si="256"/>
        <v/>
      </c>
      <c r="CI317" s="72"/>
      <c r="CJ317" s="72"/>
      <c r="CK317" s="97" t="str">
        <f t="shared" si="257"/>
        <v/>
      </c>
      <c r="CL317" s="97" t="str">
        <f t="shared" si="258"/>
        <v/>
      </c>
      <c r="CM317" s="72" t="str">
        <f t="shared" si="259"/>
        <v/>
      </c>
      <c r="CN317" s="72" t="str">
        <f t="shared" si="260"/>
        <v/>
      </c>
      <c r="CO317" s="72" t="str">
        <f t="shared" si="261"/>
        <v/>
      </c>
      <c r="CP317" s="72" t="str">
        <f t="shared" si="262"/>
        <v/>
      </c>
      <c r="CQ317" s="72" t="str">
        <f t="shared" si="263"/>
        <v/>
      </c>
      <c r="CR317" s="72" t="str">
        <f t="shared" si="264"/>
        <v/>
      </c>
      <c r="CS317" s="72" t="str">
        <f t="shared" si="265"/>
        <v/>
      </c>
      <c r="CT317" s="72" t="str">
        <f t="shared" si="266"/>
        <v/>
      </c>
      <c r="CU317" s="72" t="str">
        <f t="shared" si="267"/>
        <v/>
      </c>
    </row>
    <row r="318" spans="1:99" x14ac:dyDescent="0.2">
      <c r="A318" s="74">
        <v>283</v>
      </c>
      <c r="B318" s="79" t="str">
        <f>IF(AND($B$3&lt;&gt;"",$C$3&lt;&gt;"",$B$4&lt;&gt;"",$C$4&lt;&gt;"",L318&lt;&gt;""),AirMass($B$3,$C$3,$B$4,$C$4,L318),"")</f>
        <v/>
      </c>
      <c r="C318" s="81" t="e">
        <f t="shared" si="228"/>
        <v>#N/A</v>
      </c>
      <c r="D318" s="93" t="str">
        <f t="shared" si="229"/>
        <v/>
      </c>
      <c r="E318" s="97" t="str">
        <f t="shared" si="230"/>
        <v/>
      </c>
      <c r="F318" s="97"/>
      <c r="G318" s="98" t="str">
        <f t="shared" si="231"/>
        <v/>
      </c>
      <c r="H318" s="97" t="str">
        <f t="shared" si="232"/>
        <v/>
      </c>
      <c r="I318" s="72"/>
      <c r="J318" s="99">
        <f t="shared" si="233"/>
        <v>0</v>
      </c>
      <c r="K318" s="72"/>
      <c r="L318" s="16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70" t="str">
        <f t="shared" si="216"/>
        <v/>
      </c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8"/>
      <c r="AJ318" s="70" t="str">
        <f t="shared" si="234"/>
        <v/>
      </c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8"/>
      <c r="AV318" s="72"/>
      <c r="AW318" s="72"/>
      <c r="AX318" s="100" t="str">
        <f t="shared" si="217"/>
        <v/>
      </c>
      <c r="AY318" s="100" t="str">
        <f t="shared" si="218"/>
        <v/>
      </c>
      <c r="AZ318" s="100" t="str">
        <f t="shared" si="219"/>
        <v/>
      </c>
      <c r="BA318" s="100" t="str">
        <f t="shared" si="220"/>
        <v/>
      </c>
      <c r="BB318" s="100" t="str">
        <f t="shared" si="221"/>
        <v/>
      </c>
      <c r="BC318" s="100" t="str">
        <f t="shared" si="222"/>
        <v/>
      </c>
      <c r="BD318" s="100" t="str">
        <f t="shared" si="223"/>
        <v/>
      </c>
      <c r="BE318" s="100" t="str">
        <f t="shared" si="224"/>
        <v/>
      </c>
      <c r="BF318" s="100" t="str">
        <f t="shared" si="225"/>
        <v/>
      </c>
      <c r="BG318" s="100" t="str">
        <f t="shared" si="226"/>
        <v/>
      </c>
      <c r="BH318" s="100" t="str">
        <f t="shared" si="227"/>
        <v/>
      </c>
      <c r="BI318" s="72"/>
      <c r="BJ318" s="72"/>
      <c r="BK318" s="72" t="str">
        <f t="shared" si="235"/>
        <v/>
      </c>
      <c r="BL318" s="72" t="str">
        <f t="shared" si="236"/>
        <v/>
      </c>
      <c r="BM318" s="72" t="str">
        <f t="shared" si="237"/>
        <v/>
      </c>
      <c r="BN318" s="72" t="str">
        <f t="shared" si="238"/>
        <v/>
      </c>
      <c r="BO318" s="72" t="str">
        <f t="shared" si="239"/>
        <v/>
      </c>
      <c r="BP318" s="72" t="str">
        <f t="shared" si="240"/>
        <v/>
      </c>
      <c r="BQ318" s="72" t="str">
        <f t="shared" si="241"/>
        <v/>
      </c>
      <c r="BR318" s="72" t="str">
        <f t="shared" si="242"/>
        <v/>
      </c>
      <c r="BS318" s="72" t="str">
        <f t="shared" si="243"/>
        <v/>
      </c>
      <c r="BT318" s="72" t="str">
        <f t="shared" si="244"/>
        <v/>
      </c>
      <c r="BU318" s="72" t="str">
        <f t="shared" si="245"/>
        <v/>
      </c>
      <c r="BV318" s="72"/>
      <c r="BW318" s="72"/>
      <c r="BX318" s="97" t="str">
        <f t="shared" si="246"/>
        <v/>
      </c>
      <c r="BY318" s="97" t="str">
        <f t="shared" si="247"/>
        <v/>
      </c>
      <c r="BZ318" s="97" t="str">
        <f t="shared" si="248"/>
        <v/>
      </c>
      <c r="CA318" s="97" t="str">
        <f t="shared" si="249"/>
        <v/>
      </c>
      <c r="CB318" s="97" t="str">
        <f t="shared" si="250"/>
        <v/>
      </c>
      <c r="CC318" s="97" t="str">
        <f t="shared" si="251"/>
        <v/>
      </c>
      <c r="CD318" s="97" t="str">
        <f t="shared" si="252"/>
        <v/>
      </c>
      <c r="CE318" s="97" t="str">
        <f t="shared" si="253"/>
        <v/>
      </c>
      <c r="CF318" s="97" t="str">
        <f t="shared" si="254"/>
        <v/>
      </c>
      <c r="CG318" s="97" t="str">
        <f t="shared" si="255"/>
        <v/>
      </c>
      <c r="CH318" s="97" t="str">
        <f t="shared" si="256"/>
        <v/>
      </c>
      <c r="CI318" s="72"/>
      <c r="CJ318" s="72"/>
      <c r="CK318" s="97" t="str">
        <f t="shared" si="257"/>
        <v/>
      </c>
      <c r="CL318" s="97" t="str">
        <f t="shared" si="258"/>
        <v/>
      </c>
      <c r="CM318" s="72" t="str">
        <f t="shared" si="259"/>
        <v/>
      </c>
      <c r="CN318" s="72" t="str">
        <f t="shared" si="260"/>
        <v/>
      </c>
      <c r="CO318" s="72" t="str">
        <f t="shared" si="261"/>
        <v/>
      </c>
      <c r="CP318" s="72" t="str">
        <f t="shared" si="262"/>
        <v/>
      </c>
      <c r="CQ318" s="72" t="str">
        <f t="shared" si="263"/>
        <v/>
      </c>
      <c r="CR318" s="72" t="str">
        <f t="shared" si="264"/>
        <v/>
      </c>
      <c r="CS318" s="72" t="str">
        <f t="shared" si="265"/>
        <v/>
      </c>
      <c r="CT318" s="72" t="str">
        <f t="shared" si="266"/>
        <v/>
      </c>
      <c r="CU318" s="72" t="str">
        <f t="shared" si="267"/>
        <v/>
      </c>
    </row>
    <row r="319" spans="1:99" x14ac:dyDescent="0.2">
      <c r="A319" s="74">
        <v>284</v>
      </c>
      <c r="B319" s="79" t="str">
        <f>IF(AND($B$3&lt;&gt;"",$C$3&lt;&gt;"",$B$4&lt;&gt;"",$C$4&lt;&gt;"",L319&lt;&gt;""),AirMass($B$3,$C$3,$B$4,$C$4,L319),"")</f>
        <v/>
      </c>
      <c r="C319" s="81" t="e">
        <f t="shared" si="228"/>
        <v>#N/A</v>
      </c>
      <c r="D319" s="93" t="str">
        <f t="shared" si="229"/>
        <v/>
      </c>
      <c r="E319" s="97" t="str">
        <f t="shared" si="230"/>
        <v/>
      </c>
      <c r="F319" s="97"/>
      <c r="G319" s="98" t="str">
        <f t="shared" si="231"/>
        <v/>
      </c>
      <c r="H319" s="97" t="str">
        <f t="shared" si="232"/>
        <v/>
      </c>
      <c r="I319" s="72"/>
      <c r="J319" s="99">
        <f t="shared" si="233"/>
        <v>0</v>
      </c>
      <c r="K319" s="72"/>
      <c r="L319" s="16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70" t="str">
        <f t="shared" si="216"/>
        <v/>
      </c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8"/>
      <c r="AJ319" s="70" t="str">
        <f t="shared" si="234"/>
        <v/>
      </c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8"/>
      <c r="AV319" s="72"/>
      <c r="AW319" s="72"/>
      <c r="AX319" s="100" t="str">
        <f t="shared" si="217"/>
        <v/>
      </c>
      <c r="AY319" s="100" t="str">
        <f t="shared" si="218"/>
        <v/>
      </c>
      <c r="AZ319" s="100" t="str">
        <f t="shared" si="219"/>
        <v/>
      </c>
      <c r="BA319" s="100" t="str">
        <f t="shared" si="220"/>
        <v/>
      </c>
      <c r="BB319" s="100" t="str">
        <f t="shared" si="221"/>
        <v/>
      </c>
      <c r="BC319" s="100" t="str">
        <f t="shared" si="222"/>
        <v/>
      </c>
      <c r="BD319" s="100" t="str">
        <f t="shared" si="223"/>
        <v/>
      </c>
      <c r="BE319" s="100" t="str">
        <f t="shared" si="224"/>
        <v/>
      </c>
      <c r="BF319" s="100" t="str">
        <f t="shared" si="225"/>
        <v/>
      </c>
      <c r="BG319" s="100" t="str">
        <f t="shared" si="226"/>
        <v/>
      </c>
      <c r="BH319" s="100" t="str">
        <f t="shared" si="227"/>
        <v/>
      </c>
      <c r="BI319" s="72"/>
      <c r="BJ319" s="72"/>
      <c r="BK319" s="72" t="str">
        <f t="shared" si="235"/>
        <v/>
      </c>
      <c r="BL319" s="72" t="str">
        <f t="shared" si="236"/>
        <v/>
      </c>
      <c r="BM319" s="72" t="str">
        <f t="shared" si="237"/>
        <v/>
      </c>
      <c r="BN319" s="72" t="str">
        <f t="shared" si="238"/>
        <v/>
      </c>
      <c r="BO319" s="72" t="str">
        <f t="shared" si="239"/>
        <v/>
      </c>
      <c r="BP319" s="72" t="str">
        <f t="shared" si="240"/>
        <v/>
      </c>
      <c r="BQ319" s="72" t="str">
        <f t="shared" si="241"/>
        <v/>
      </c>
      <c r="BR319" s="72" t="str">
        <f t="shared" si="242"/>
        <v/>
      </c>
      <c r="BS319" s="72" t="str">
        <f t="shared" si="243"/>
        <v/>
      </c>
      <c r="BT319" s="72" t="str">
        <f t="shared" si="244"/>
        <v/>
      </c>
      <c r="BU319" s="72" t="str">
        <f t="shared" si="245"/>
        <v/>
      </c>
      <c r="BV319" s="72"/>
      <c r="BW319" s="72"/>
      <c r="BX319" s="97" t="str">
        <f t="shared" si="246"/>
        <v/>
      </c>
      <c r="BY319" s="97" t="str">
        <f t="shared" si="247"/>
        <v/>
      </c>
      <c r="BZ319" s="97" t="str">
        <f t="shared" si="248"/>
        <v/>
      </c>
      <c r="CA319" s="97" t="str">
        <f t="shared" si="249"/>
        <v/>
      </c>
      <c r="CB319" s="97" t="str">
        <f t="shared" si="250"/>
        <v/>
      </c>
      <c r="CC319" s="97" t="str">
        <f t="shared" si="251"/>
        <v/>
      </c>
      <c r="CD319" s="97" t="str">
        <f t="shared" si="252"/>
        <v/>
      </c>
      <c r="CE319" s="97" t="str">
        <f t="shared" si="253"/>
        <v/>
      </c>
      <c r="CF319" s="97" t="str">
        <f t="shared" si="254"/>
        <v/>
      </c>
      <c r="CG319" s="97" t="str">
        <f t="shared" si="255"/>
        <v/>
      </c>
      <c r="CH319" s="97" t="str">
        <f t="shared" si="256"/>
        <v/>
      </c>
      <c r="CI319" s="72"/>
      <c r="CJ319" s="72"/>
      <c r="CK319" s="97" t="str">
        <f t="shared" si="257"/>
        <v/>
      </c>
      <c r="CL319" s="97" t="str">
        <f t="shared" si="258"/>
        <v/>
      </c>
      <c r="CM319" s="72" t="str">
        <f t="shared" si="259"/>
        <v/>
      </c>
      <c r="CN319" s="72" t="str">
        <f t="shared" si="260"/>
        <v/>
      </c>
      <c r="CO319" s="72" t="str">
        <f t="shared" si="261"/>
        <v/>
      </c>
      <c r="CP319" s="72" t="str">
        <f t="shared" si="262"/>
        <v/>
      </c>
      <c r="CQ319" s="72" t="str">
        <f t="shared" si="263"/>
        <v/>
      </c>
      <c r="CR319" s="72" t="str">
        <f t="shared" si="264"/>
        <v/>
      </c>
      <c r="CS319" s="72" t="str">
        <f t="shared" si="265"/>
        <v/>
      </c>
      <c r="CT319" s="72" t="str">
        <f t="shared" si="266"/>
        <v/>
      </c>
      <c r="CU319" s="72" t="str">
        <f t="shared" si="267"/>
        <v/>
      </c>
    </row>
    <row r="320" spans="1:99" x14ac:dyDescent="0.2">
      <c r="A320" s="74">
        <v>285</v>
      </c>
      <c r="B320" s="79" t="str">
        <f>IF(AND($B$3&lt;&gt;"",$C$3&lt;&gt;"",$B$4&lt;&gt;"",$C$4&lt;&gt;"",L320&lt;&gt;""),AirMass($B$3,$C$3,$B$4,$C$4,L320),"")</f>
        <v/>
      </c>
      <c r="C320" s="81" t="e">
        <f t="shared" si="228"/>
        <v>#N/A</v>
      </c>
      <c r="D320" s="93" t="str">
        <f t="shared" si="229"/>
        <v/>
      </c>
      <c r="E320" s="97" t="str">
        <f t="shared" si="230"/>
        <v/>
      </c>
      <c r="F320" s="97"/>
      <c r="G320" s="98" t="str">
        <f t="shared" si="231"/>
        <v/>
      </c>
      <c r="H320" s="97" t="str">
        <f t="shared" si="232"/>
        <v/>
      </c>
      <c r="I320" s="72"/>
      <c r="J320" s="99">
        <f t="shared" si="233"/>
        <v>0</v>
      </c>
      <c r="K320" s="72"/>
      <c r="L320" s="16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70" t="str">
        <f t="shared" si="216"/>
        <v/>
      </c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8"/>
      <c r="AJ320" s="70" t="str">
        <f t="shared" si="234"/>
        <v/>
      </c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8"/>
      <c r="AV320" s="72"/>
      <c r="AW320" s="72"/>
      <c r="AX320" s="100" t="str">
        <f t="shared" si="217"/>
        <v/>
      </c>
      <c r="AY320" s="100" t="str">
        <f t="shared" si="218"/>
        <v/>
      </c>
      <c r="AZ320" s="100" t="str">
        <f t="shared" si="219"/>
        <v/>
      </c>
      <c r="BA320" s="100" t="str">
        <f t="shared" si="220"/>
        <v/>
      </c>
      <c r="BB320" s="100" t="str">
        <f t="shared" si="221"/>
        <v/>
      </c>
      <c r="BC320" s="100" t="str">
        <f t="shared" si="222"/>
        <v/>
      </c>
      <c r="BD320" s="100" t="str">
        <f t="shared" si="223"/>
        <v/>
      </c>
      <c r="BE320" s="100" t="str">
        <f t="shared" si="224"/>
        <v/>
      </c>
      <c r="BF320" s="100" t="str">
        <f t="shared" si="225"/>
        <v/>
      </c>
      <c r="BG320" s="100" t="str">
        <f t="shared" si="226"/>
        <v/>
      </c>
      <c r="BH320" s="100" t="str">
        <f t="shared" si="227"/>
        <v/>
      </c>
      <c r="BI320" s="72"/>
      <c r="BJ320" s="72"/>
      <c r="BK320" s="72" t="str">
        <f t="shared" si="235"/>
        <v/>
      </c>
      <c r="BL320" s="72" t="str">
        <f t="shared" si="236"/>
        <v/>
      </c>
      <c r="BM320" s="72" t="str">
        <f t="shared" si="237"/>
        <v/>
      </c>
      <c r="BN320" s="72" t="str">
        <f t="shared" si="238"/>
        <v/>
      </c>
      <c r="BO320" s="72" t="str">
        <f t="shared" si="239"/>
        <v/>
      </c>
      <c r="BP320" s="72" t="str">
        <f t="shared" si="240"/>
        <v/>
      </c>
      <c r="BQ320" s="72" t="str">
        <f t="shared" si="241"/>
        <v/>
      </c>
      <c r="BR320" s="72" t="str">
        <f t="shared" si="242"/>
        <v/>
      </c>
      <c r="BS320" s="72" t="str">
        <f t="shared" si="243"/>
        <v/>
      </c>
      <c r="BT320" s="72" t="str">
        <f t="shared" si="244"/>
        <v/>
      </c>
      <c r="BU320" s="72" t="str">
        <f t="shared" si="245"/>
        <v/>
      </c>
      <c r="BV320" s="72"/>
      <c r="BW320" s="72"/>
      <c r="BX320" s="97" t="str">
        <f t="shared" si="246"/>
        <v/>
      </c>
      <c r="BY320" s="97" t="str">
        <f t="shared" si="247"/>
        <v/>
      </c>
      <c r="BZ320" s="97" t="str">
        <f t="shared" si="248"/>
        <v/>
      </c>
      <c r="CA320" s="97" t="str">
        <f t="shared" si="249"/>
        <v/>
      </c>
      <c r="CB320" s="97" t="str">
        <f t="shared" si="250"/>
        <v/>
      </c>
      <c r="CC320" s="97" t="str">
        <f t="shared" si="251"/>
        <v/>
      </c>
      <c r="CD320" s="97" t="str">
        <f t="shared" si="252"/>
        <v/>
      </c>
      <c r="CE320" s="97" t="str">
        <f t="shared" si="253"/>
        <v/>
      </c>
      <c r="CF320" s="97" t="str">
        <f t="shared" si="254"/>
        <v/>
      </c>
      <c r="CG320" s="97" t="str">
        <f t="shared" si="255"/>
        <v/>
      </c>
      <c r="CH320" s="97" t="str">
        <f t="shared" si="256"/>
        <v/>
      </c>
      <c r="CI320" s="72"/>
      <c r="CJ320" s="72"/>
      <c r="CK320" s="97" t="str">
        <f t="shared" si="257"/>
        <v/>
      </c>
      <c r="CL320" s="97" t="str">
        <f t="shared" si="258"/>
        <v/>
      </c>
      <c r="CM320" s="72" t="str">
        <f t="shared" si="259"/>
        <v/>
      </c>
      <c r="CN320" s="72" t="str">
        <f t="shared" si="260"/>
        <v/>
      </c>
      <c r="CO320" s="72" t="str">
        <f t="shared" si="261"/>
        <v/>
      </c>
      <c r="CP320" s="72" t="str">
        <f t="shared" si="262"/>
        <v/>
      </c>
      <c r="CQ320" s="72" t="str">
        <f t="shared" si="263"/>
        <v/>
      </c>
      <c r="CR320" s="72" t="str">
        <f t="shared" si="264"/>
        <v/>
      </c>
      <c r="CS320" s="72" t="str">
        <f t="shared" si="265"/>
        <v/>
      </c>
      <c r="CT320" s="72" t="str">
        <f t="shared" si="266"/>
        <v/>
      </c>
      <c r="CU320" s="72" t="str">
        <f t="shared" si="267"/>
        <v/>
      </c>
    </row>
    <row r="321" spans="1:99" x14ac:dyDescent="0.2">
      <c r="A321" s="74">
        <v>286</v>
      </c>
      <c r="B321" s="79" t="str">
        <f>IF(AND($B$3&lt;&gt;"",$C$3&lt;&gt;"",$B$4&lt;&gt;"",$C$4&lt;&gt;"",L321&lt;&gt;""),AirMass($B$3,$C$3,$B$4,$C$4,L321),"")</f>
        <v/>
      </c>
      <c r="C321" s="81" t="e">
        <f t="shared" si="228"/>
        <v>#N/A</v>
      </c>
      <c r="D321" s="93" t="str">
        <f t="shared" si="229"/>
        <v/>
      </c>
      <c r="E321" s="97" t="str">
        <f t="shared" si="230"/>
        <v/>
      </c>
      <c r="F321" s="97"/>
      <c r="G321" s="98" t="str">
        <f t="shared" si="231"/>
        <v/>
      </c>
      <c r="H321" s="97" t="str">
        <f t="shared" si="232"/>
        <v/>
      </c>
      <c r="I321" s="72"/>
      <c r="J321" s="99">
        <f t="shared" si="233"/>
        <v>0</v>
      </c>
      <c r="K321" s="72"/>
      <c r="L321" s="16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70" t="str">
        <f t="shared" si="216"/>
        <v/>
      </c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8"/>
      <c r="AJ321" s="70" t="str">
        <f t="shared" si="234"/>
        <v/>
      </c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8"/>
      <c r="AV321" s="72"/>
      <c r="AW321" s="72"/>
      <c r="AX321" s="100" t="str">
        <f t="shared" si="217"/>
        <v/>
      </c>
      <c r="AY321" s="100" t="str">
        <f t="shared" si="218"/>
        <v/>
      </c>
      <c r="AZ321" s="100" t="str">
        <f t="shared" si="219"/>
        <v/>
      </c>
      <c r="BA321" s="100" t="str">
        <f t="shared" si="220"/>
        <v/>
      </c>
      <c r="BB321" s="100" t="str">
        <f t="shared" si="221"/>
        <v/>
      </c>
      <c r="BC321" s="100" t="str">
        <f t="shared" si="222"/>
        <v/>
      </c>
      <c r="BD321" s="100" t="str">
        <f t="shared" si="223"/>
        <v/>
      </c>
      <c r="BE321" s="100" t="str">
        <f t="shared" si="224"/>
        <v/>
      </c>
      <c r="BF321" s="100" t="str">
        <f t="shared" si="225"/>
        <v/>
      </c>
      <c r="BG321" s="100" t="str">
        <f t="shared" si="226"/>
        <v/>
      </c>
      <c r="BH321" s="100" t="str">
        <f t="shared" si="227"/>
        <v/>
      </c>
      <c r="BI321" s="72"/>
      <c r="BJ321" s="72"/>
      <c r="BK321" s="72" t="str">
        <f t="shared" si="235"/>
        <v/>
      </c>
      <c r="BL321" s="72" t="str">
        <f t="shared" si="236"/>
        <v/>
      </c>
      <c r="BM321" s="72" t="str">
        <f t="shared" si="237"/>
        <v/>
      </c>
      <c r="BN321" s="72" t="str">
        <f t="shared" si="238"/>
        <v/>
      </c>
      <c r="BO321" s="72" t="str">
        <f t="shared" si="239"/>
        <v/>
      </c>
      <c r="BP321" s="72" t="str">
        <f t="shared" si="240"/>
        <v/>
      </c>
      <c r="BQ321" s="72" t="str">
        <f t="shared" si="241"/>
        <v/>
      </c>
      <c r="BR321" s="72" t="str">
        <f t="shared" si="242"/>
        <v/>
      </c>
      <c r="BS321" s="72" t="str">
        <f t="shared" si="243"/>
        <v/>
      </c>
      <c r="BT321" s="72" t="str">
        <f t="shared" si="244"/>
        <v/>
      </c>
      <c r="BU321" s="72" t="str">
        <f t="shared" si="245"/>
        <v/>
      </c>
      <c r="BV321" s="72"/>
      <c r="BW321" s="72"/>
      <c r="BX321" s="97" t="str">
        <f t="shared" si="246"/>
        <v/>
      </c>
      <c r="BY321" s="97" t="str">
        <f t="shared" si="247"/>
        <v/>
      </c>
      <c r="BZ321" s="97" t="str">
        <f t="shared" si="248"/>
        <v/>
      </c>
      <c r="CA321" s="97" t="str">
        <f t="shared" si="249"/>
        <v/>
      </c>
      <c r="CB321" s="97" t="str">
        <f t="shared" si="250"/>
        <v/>
      </c>
      <c r="CC321" s="97" t="str">
        <f t="shared" si="251"/>
        <v/>
      </c>
      <c r="CD321" s="97" t="str">
        <f t="shared" si="252"/>
        <v/>
      </c>
      <c r="CE321" s="97" t="str">
        <f t="shared" si="253"/>
        <v/>
      </c>
      <c r="CF321" s="97" t="str">
        <f t="shared" si="254"/>
        <v/>
      </c>
      <c r="CG321" s="97" t="str">
        <f t="shared" si="255"/>
        <v/>
      </c>
      <c r="CH321" s="97" t="str">
        <f t="shared" si="256"/>
        <v/>
      </c>
      <c r="CI321" s="72"/>
      <c r="CJ321" s="72"/>
      <c r="CK321" s="97" t="str">
        <f t="shared" si="257"/>
        <v/>
      </c>
      <c r="CL321" s="97" t="str">
        <f t="shared" si="258"/>
        <v/>
      </c>
      <c r="CM321" s="72" t="str">
        <f t="shared" si="259"/>
        <v/>
      </c>
      <c r="CN321" s="72" t="str">
        <f t="shared" si="260"/>
        <v/>
      </c>
      <c r="CO321" s="72" t="str">
        <f t="shared" si="261"/>
        <v/>
      </c>
      <c r="CP321" s="72" t="str">
        <f t="shared" si="262"/>
        <v/>
      </c>
      <c r="CQ321" s="72" t="str">
        <f t="shared" si="263"/>
        <v/>
      </c>
      <c r="CR321" s="72" t="str">
        <f t="shared" si="264"/>
        <v/>
      </c>
      <c r="CS321" s="72" t="str">
        <f t="shared" si="265"/>
        <v/>
      </c>
      <c r="CT321" s="72" t="str">
        <f t="shared" si="266"/>
        <v/>
      </c>
      <c r="CU321" s="72" t="str">
        <f t="shared" si="267"/>
        <v/>
      </c>
    </row>
    <row r="322" spans="1:99" x14ac:dyDescent="0.2">
      <c r="A322" s="74">
        <v>287</v>
      </c>
      <c r="B322" s="79" t="str">
        <f>IF(AND($B$3&lt;&gt;"",$C$3&lt;&gt;"",$B$4&lt;&gt;"",$C$4&lt;&gt;"",L322&lt;&gt;""),AirMass($B$3,$C$3,$B$4,$C$4,L322),"")</f>
        <v/>
      </c>
      <c r="C322" s="81" t="e">
        <f t="shared" si="228"/>
        <v>#N/A</v>
      </c>
      <c r="D322" s="93" t="str">
        <f t="shared" si="229"/>
        <v/>
      </c>
      <c r="E322" s="97" t="str">
        <f t="shared" si="230"/>
        <v/>
      </c>
      <c r="F322" s="97"/>
      <c r="G322" s="98" t="str">
        <f t="shared" si="231"/>
        <v/>
      </c>
      <c r="H322" s="97" t="str">
        <f t="shared" si="232"/>
        <v/>
      </c>
      <c r="I322" s="72"/>
      <c r="J322" s="99">
        <f t="shared" si="233"/>
        <v>0</v>
      </c>
      <c r="K322" s="72"/>
      <c r="L322" s="16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70" t="str">
        <f t="shared" si="216"/>
        <v/>
      </c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8"/>
      <c r="AJ322" s="70" t="str">
        <f t="shared" si="234"/>
        <v/>
      </c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8"/>
      <c r="AV322" s="72"/>
      <c r="AW322" s="72"/>
      <c r="AX322" s="100" t="str">
        <f t="shared" si="217"/>
        <v/>
      </c>
      <c r="AY322" s="100" t="str">
        <f t="shared" si="218"/>
        <v/>
      </c>
      <c r="AZ322" s="100" t="str">
        <f t="shared" si="219"/>
        <v/>
      </c>
      <c r="BA322" s="100" t="str">
        <f t="shared" si="220"/>
        <v/>
      </c>
      <c r="BB322" s="100" t="str">
        <f t="shared" si="221"/>
        <v/>
      </c>
      <c r="BC322" s="100" t="str">
        <f t="shared" si="222"/>
        <v/>
      </c>
      <c r="BD322" s="100" t="str">
        <f t="shared" si="223"/>
        <v/>
      </c>
      <c r="BE322" s="100" t="str">
        <f t="shared" si="224"/>
        <v/>
      </c>
      <c r="BF322" s="100" t="str">
        <f t="shared" si="225"/>
        <v/>
      </c>
      <c r="BG322" s="100" t="str">
        <f t="shared" si="226"/>
        <v/>
      </c>
      <c r="BH322" s="100" t="str">
        <f t="shared" si="227"/>
        <v/>
      </c>
      <c r="BI322" s="72"/>
      <c r="BJ322" s="72"/>
      <c r="BK322" s="72" t="str">
        <f t="shared" si="235"/>
        <v/>
      </c>
      <c r="BL322" s="72" t="str">
        <f t="shared" si="236"/>
        <v/>
      </c>
      <c r="BM322" s="72" t="str">
        <f t="shared" si="237"/>
        <v/>
      </c>
      <c r="BN322" s="72" t="str">
        <f t="shared" si="238"/>
        <v/>
      </c>
      <c r="BO322" s="72" t="str">
        <f t="shared" si="239"/>
        <v/>
      </c>
      <c r="BP322" s="72" t="str">
        <f t="shared" si="240"/>
        <v/>
      </c>
      <c r="BQ322" s="72" t="str">
        <f t="shared" si="241"/>
        <v/>
      </c>
      <c r="BR322" s="72" t="str">
        <f t="shared" si="242"/>
        <v/>
      </c>
      <c r="BS322" s="72" t="str">
        <f t="shared" si="243"/>
        <v/>
      </c>
      <c r="BT322" s="72" t="str">
        <f t="shared" si="244"/>
        <v/>
      </c>
      <c r="BU322" s="72" t="str">
        <f t="shared" si="245"/>
        <v/>
      </c>
      <c r="BV322" s="72"/>
      <c r="BW322" s="72"/>
      <c r="BX322" s="97" t="str">
        <f t="shared" si="246"/>
        <v/>
      </c>
      <c r="BY322" s="97" t="str">
        <f t="shared" si="247"/>
        <v/>
      </c>
      <c r="BZ322" s="97" t="str">
        <f t="shared" si="248"/>
        <v/>
      </c>
      <c r="CA322" s="97" t="str">
        <f t="shared" si="249"/>
        <v/>
      </c>
      <c r="CB322" s="97" t="str">
        <f t="shared" si="250"/>
        <v/>
      </c>
      <c r="CC322" s="97" t="str">
        <f t="shared" si="251"/>
        <v/>
      </c>
      <c r="CD322" s="97" t="str">
        <f t="shared" si="252"/>
        <v/>
      </c>
      <c r="CE322" s="97" t="str">
        <f t="shared" si="253"/>
        <v/>
      </c>
      <c r="CF322" s="97" t="str">
        <f t="shared" si="254"/>
        <v/>
      </c>
      <c r="CG322" s="97" t="str">
        <f t="shared" si="255"/>
        <v/>
      </c>
      <c r="CH322" s="97" t="str">
        <f t="shared" si="256"/>
        <v/>
      </c>
      <c r="CI322" s="72"/>
      <c r="CJ322" s="72"/>
      <c r="CK322" s="97" t="str">
        <f t="shared" si="257"/>
        <v/>
      </c>
      <c r="CL322" s="97" t="str">
        <f t="shared" si="258"/>
        <v/>
      </c>
      <c r="CM322" s="72" t="str">
        <f t="shared" si="259"/>
        <v/>
      </c>
      <c r="CN322" s="72" t="str">
        <f t="shared" si="260"/>
        <v/>
      </c>
      <c r="CO322" s="72" t="str">
        <f t="shared" si="261"/>
        <v/>
      </c>
      <c r="CP322" s="72" t="str">
        <f t="shared" si="262"/>
        <v/>
      </c>
      <c r="CQ322" s="72" t="str">
        <f t="shared" si="263"/>
        <v/>
      </c>
      <c r="CR322" s="72" t="str">
        <f t="shared" si="264"/>
        <v/>
      </c>
      <c r="CS322" s="72" t="str">
        <f t="shared" si="265"/>
        <v/>
      </c>
      <c r="CT322" s="72" t="str">
        <f t="shared" si="266"/>
        <v/>
      </c>
      <c r="CU322" s="72" t="str">
        <f t="shared" si="267"/>
        <v/>
      </c>
    </row>
    <row r="323" spans="1:99" x14ac:dyDescent="0.2">
      <c r="A323" s="74">
        <v>288</v>
      </c>
      <c r="B323" s="79" t="str">
        <f>IF(AND($B$3&lt;&gt;"",$C$3&lt;&gt;"",$B$4&lt;&gt;"",$C$4&lt;&gt;"",L323&lt;&gt;""),AirMass($B$3,$C$3,$B$4,$C$4,L323),"")</f>
        <v/>
      </c>
      <c r="C323" s="81" t="e">
        <f t="shared" si="228"/>
        <v>#N/A</v>
      </c>
      <c r="D323" s="93" t="str">
        <f t="shared" si="229"/>
        <v/>
      </c>
      <c r="E323" s="97" t="str">
        <f t="shared" si="230"/>
        <v/>
      </c>
      <c r="F323" s="97"/>
      <c r="G323" s="98" t="str">
        <f t="shared" si="231"/>
        <v/>
      </c>
      <c r="H323" s="97" t="str">
        <f t="shared" si="232"/>
        <v/>
      </c>
      <c r="I323" s="72"/>
      <c r="J323" s="99">
        <f t="shared" si="233"/>
        <v>0</v>
      </c>
      <c r="K323" s="72"/>
      <c r="L323" s="16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70" t="str">
        <f t="shared" si="216"/>
        <v/>
      </c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8"/>
      <c r="AJ323" s="70" t="str">
        <f t="shared" si="234"/>
        <v/>
      </c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8"/>
      <c r="AV323" s="72"/>
      <c r="AW323" s="72"/>
      <c r="AX323" s="100" t="str">
        <f t="shared" si="217"/>
        <v/>
      </c>
      <c r="AY323" s="100" t="str">
        <f t="shared" si="218"/>
        <v/>
      </c>
      <c r="AZ323" s="100" t="str">
        <f t="shared" si="219"/>
        <v/>
      </c>
      <c r="BA323" s="100" t="str">
        <f t="shared" si="220"/>
        <v/>
      </c>
      <c r="BB323" s="100" t="str">
        <f t="shared" si="221"/>
        <v/>
      </c>
      <c r="BC323" s="100" t="str">
        <f t="shared" si="222"/>
        <v/>
      </c>
      <c r="BD323" s="100" t="str">
        <f t="shared" si="223"/>
        <v/>
      </c>
      <c r="BE323" s="100" t="str">
        <f t="shared" si="224"/>
        <v/>
      </c>
      <c r="BF323" s="100" t="str">
        <f t="shared" si="225"/>
        <v/>
      </c>
      <c r="BG323" s="100" t="str">
        <f t="shared" si="226"/>
        <v/>
      </c>
      <c r="BH323" s="100" t="str">
        <f t="shared" si="227"/>
        <v/>
      </c>
      <c r="BI323" s="72"/>
      <c r="BJ323" s="72"/>
      <c r="BK323" s="72" t="str">
        <f t="shared" si="235"/>
        <v/>
      </c>
      <c r="BL323" s="72" t="str">
        <f t="shared" si="236"/>
        <v/>
      </c>
      <c r="BM323" s="72" t="str">
        <f t="shared" si="237"/>
        <v/>
      </c>
      <c r="BN323" s="72" t="str">
        <f t="shared" si="238"/>
        <v/>
      </c>
      <c r="BO323" s="72" t="str">
        <f t="shared" si="239"/>
        <v/>
      </c>
      <c r="BP323" s="72" t="str">
        <f t="shared" si="240"/>
        <v/>
      </c>
      <c r="BQ323" s="72" t="str">
        <f t="shared" si="241"/>
        <v/>
      </c>
      <c r="BR323" s="72" t="str">
        <f t="shared" si="242"/>
        <v/>
      </c>
      <c r="BS323" s="72" t="str">
        <f t="shared" si="243"/>
        <v/>
      </c>
      <c r="BT323" s="72" t="str">
        <f t="shared" si="244"/>
        <v/>
      </c>
      <c r="BU323" s="72" t="str">
        <f t="shared" si="245"/>
        <v/>
      </c>
      <c r="BV323" s="72"/>
      <c r="BW323" s="72"/>
      <c r="BX323" s="97" t="str">
        <f t="shared" si="246"/>
        <v/>
      </c>
      <c r="BY323" s="97" t="str">
        <f t="shared" si="247"/>
        <v/>
      </c>
      <c r="BZ323" s="97" t="str">
        <f t="shared" si="248"/>
        <v/>
      </c>
      <c r="CA323" s="97" t="str">
        <f t="shared" si="249"/>
        <v/>
      </c>
      <c r="CB323" s="97" t="str">
        <f t="shared" si="250"/>
        <v/>
      </c>
      <c r="CC323" s="97" t="str">
        <f t="shared" si="251"/>
        <v/>
      </c>
      <c r="CD323" s="97" t="str">
        <f t="shared" si="252"/>
        <v/>
      </c>
      <c r="CE323" s="97" t="str">
        <f t="shared" si="253"/>
        <v/>
      </c>
      <c r="CF323" s="97" t="str">
        <f t="shared" si="254"/>
        <v/>
      </c>
      <c r="CG323" s="97" t="str">
        <f t="shared" si="255"/>
        <v/>
      </c>
      <c r="CH323" s="97" t="str">
        <f t="shared" si="256"/>
        <v/>
      </c>
      <c r="CI323" s="72"/>
      <c r="CJ323" s="72"/>
      <c r="CK323" s="97" t="str">
        <f t="shared" si="257"/>
        <v/>
      </c>
      <c r="CL323" s="97" t="str">
        <f t="shared" si="258"/>
        <v/>
      </c>
      <c r="CM323" s="72" t="str">
        <f t="shared" si="259"/>
        <v/>
      </c>
      <c r="CN323" s="72" t="str">
        <f t="shared" si="260"/>
        <v/>
      </c>
      <c r="CO323" s="72" t="str">
        <f t="shared" si="261"/>
        <v/>
      </c>
      <c r="CP323" s="72" t="str">
        <f t="shared" si="262"/>
        <v/>
      </c>
      <c r="CQ323" s="72" t="str">
        <f t="shared" si="263"/>
        <v/>
      </c>
      <c r="CR323" s="72" t="str">
        <f t="shared" si="264"/>
        <v/>
      </c>
      <c r="CS323" s="72" t="str">
        <f t="shared" si="265"/>
        <v/>
      </c>
      <c r="CT323" s="72" t="str">
        <f t="shared" si="266"/>
        <v/>
      </c>
      <c r="CU323" s="72" t="str">
        <f t="shared" si="267"/>
        <v/>
      </c>
    </row>
    <row r="324" spans="1:99" x14ac:dyDescent="0.2">
      <c r="A324" s="74">
        <v>289</v>
      </c>
      <c r="B324" s="79" t="str">
        <f>IF(AND($B$3&lt;&gt;"",$C$3&lt;&gt;"",$B$4&lt;&gt;"",$C$4&lt;&gt;"",L324&lt;&gt;""),AirMass($B$3,$C$3,$B$4,$C$4,L324),"")</f>
        <v/>
      </c>
      <c r="C324" s="81" t="e">
        <f t="shared" si="228"/>
        <v>#N/A</v>
      </c>
      <c r="D324" s="93" t="str">
        <f t="shared" si="229"/>
        <v/>
      </c>
      <c r="E324" s="97" t="str">
        <f t="shared" si="230"/>
        <v/>
      </c>
      <c r="F324" s="97"/>
      <c r="G324" s="98" t="str">
        <f t="shared" si="231"/>
        <v/>
      </c>
      <c r="H324" s="97" t="str">
        <f t="shared" si="232"/>
        <v/>
      </c>
      <c r="I324" s="72"/>
      <c r="J324" s="99">
        <f t="shared" si="233"/>
        <v>0</v>
      </c>
      <c r="K324" s="72"/>
      <c r="L324" s="16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70" t="str">
        <f t="shared" si="216"/>
        <v/>
      </c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8"/>
      <c r="AJ324" s="70" t="str">
        <f t="shared" si="234"/>
        <v/>
      </c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8"/>
      <c r="AV324" s="72"/>
      <c r="AW324" s="72"/>
      <c r="AX324" s="100" t="str">
        <f t="shared" si="217"/>
        <v/>
      </c>
      <c r="AY324" s="100" t="str">
        <f t="shared" si="218"/>
        <v/>
      </c>
      <c r="AZ324" s="100" t="str">
        <f t="shared" si="219"/>
        <v/>
      </c>
      <c r="BA324" s="100" t="str">
        <f t="shared" si="220"/>
        <v/>
      </c>
      <c r="BB324" s="100" t="str">
        <f t="shared" si="221"/>
        <v/>
      </c>
      <c r="BC324" s="100" t="str">
        <f t="shared" si="222"/>
        <v/>
      </c>
      <c r="BD324" s="100" t="str">
        <f t="shared" si="223"/>
        <v/>
      </c>
      <c r="BE324" s="100" t="str">
        <f t="shared" si="224"/>
        <v/>
      </c>
      <c r="BF324" s="100" t="str">
        <f t="shared" si="225"/>
        <v/>
      </c>
      <c r="BG324" s="100" t="str">
        <f t="shared" si="226"/>
        <v/>
      </c>
      <c r="BH324" s="100" t="str">
        <f t="shared" si="227"/>
        <v/>
      </c>
      <c r="BI324" s="72"/>
      <c r="BJ324" s="72"/>
      <c r="BK324" s="72" t="str">
        <f t="shared" si="235"/>
        <v/>
      </c>
      <c r="BL324" s="72" t="str">
        <f t="shared" si="236"/>
        <v/>
      </c>
      <c r="BM324" s="72" t="str">
        <f t="shared" si="237"/>
        <v/>
      </c>
      <c r="BN324" s="72" t="str">
        <f t="shared" si="238"/>
        <v/>
      </c>
      <c r="BO324" s="72" t="str">
        <f t="shared" si="239"/>
        <v/>
      </c>
      <c r="BP324" s="72" t="str">
        <f t="shared" si="240"/>
        <v/>
      </c>
      <c r="BQ324" s="72" t="str">
        <f t="shared" si="241"/>
        <v/>
      </c>
      <c r="BR324" s="72" t="str">
        <f t="shared" si="242"/>
        <v/>
      </c>
      <c r="BS324" s="72" t="str">
        <f t="shared" si="243"/>
        <v/>
      </c>
      <c r="BT324" s="72" t="str">
        <f t="shared" si="244"/>
        <v/>
      </c>
      <c r="BU324" s="72" t="str">
        <f t="shared" si="245"/>
        <v/>
      </c>
      <c r="BV324" s="72"/>
      <c r="BW324" s="72"/>
      <c r="BX324" s="97" t="str">
        <f t="shared" si="246"/>
        <v/>
      </c>
      <c r="BY324" s="97" t="str">
        <f t="shared" si="247"/>
        <v/>
      </c>
      <c r="BZ324" s="97" t="str">
        <f t="shared" si="248"/>
        <v/>
      </c>
      <c r="CA324" s="97" t="str">
        <f t="shared" si="249"/>
        <v/>
      </c>
      <c r="CB324" s="97" t="str">
        <f t="shared" si="250"/>
        <v/>
      </c>
      <c r="CC324" s="97" t="str">
        <f t="shared" si="251"/>
        <v/>
      </c>
      <c r="CD324" s="97" t="str">
        <f t="shared" si="252"/>
        <v/>
      </c>
      <c r="CE324" s="97" t="str">
        <f t="shared" si="253"/>
        <v/>
      </c>
      <c r="CF324" s="97" t="str">
        <f t="shared" si="254"/>
        <v/>
      </c>
      <c r="CG324" s="97" t="str">
        <f t="shared" si="255"/>
        <v/>
      </c>
      <c r="CH324" s="97" t="str">
        <f t="shared" si="256"/>
        <v/>
      </c>
      <c r="CI324" s="72"/>
      <c r="CJ324" s="72"/>
      <c r="CK324" s="97" t="str">
        <f t="shared" si="257"/>
        <v/>
      </c>
      <c r="CL324" s="97" t="str">
        <f t="shared" si="258"/>
        <v/>
      </c>
      <c r="CM324" s="72" t="str">
        <f t="shared" si="259"/>
        <v/>
      </c>
      <c r="CN324" s="72" t="str">
        <f t="shared" si="260"/>
        <v/>
      </c>
      <c r="CO324" s="72" t="str">
        <f t="shared" si="261"/>
        <v/>
      </c>
      <c r="CP324" s="72" t="str">
        <f t="shared" si="262"/>
        <v/>
      </c>
      <c r="CQ324" s="72" t="str">
        <f t="shared" si="263"/>
        <v/>
      </c>
      <c r="CR324" s="72" t="str">
        <f t="shared" si="264"/>
        <v/>
      </c>
      <c r="CS324" s="72" t="str">
        <f t="shared" si="265"/>
        <v/>
      </c>
      <c r="CT324" s="72" t="str">
        <f t="shared" si="266"/>
        <v/>
      </c>
      <c r="CU324" s="72" t="str">
        <f t="shared" si="267"/>
        <v/>
      </c>
    </row>
    <row r="325" spans="1:99" x14ac:dyDescent="0.2">
      <c r="A325" s="74">
        <v>290</v>
      </c>
      <c r="B325" s="79" t="str">
        <f>IF(AND($B$3&lt;&gt;"",$C$3&lt;&gt;"",$B$4&lt;&gt;"",$C$4&lt;&gt;"",L325&lt;&gt;""),AirMass($B$3,$C$3,$B$4,$C$4,L325),"")</f>
        <v/>
      </c>
      <c r="C325" s="81" t="e">
        <f t="shared" si="228"/>
        <v>#N/A</v>
      </c>
      <c r="D325" s="93" t="str">
        <f t="shared" si="229"/>
        <v/>
      </c>
      <c r="E325" s="97" t="str">
        <f t="shared" si="230"/>
        <v/>
      </c>
      <c r="F325" s="97"/>
      <c r="G325" s="98" t="str">
        <f t="shared" si="231"/>
        <v/>
      </c>
      <c r="H325" s="97" t="str">
        <f t="shared" si="232"/>
        <v/>
      </c>
      <c r="I325" s="72"/>
      <c r="J325" s="99">
        <f t="shared" si="233"/>
        <v>0</v>
      </c>
      <c r="K325" s="72"/>
      <c r="L325" s="16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70" t="str">
        <f t="shared" si="216"/>
        <v/>
      </c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8"/>
      <c r="AJ325" s="70" t="str">
        <f t="shared" si="234"/>
        <v/>
      </c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8"/>
      <c r="AV325" s="72"/>
      <c r="AW325" s="72"/>
      <c r="AX325" s="100" t="str">
        <f t="shared" si="217"/>
        <v/>
      </c>
      <c r="AY325" s="100" t="str">
        <f t="shared" si="218"/>
        <v/>
      </c>
      <c r="AZ325" s="100" t="str">
        <f t="shared" si="219"/>
        <v/>
      </c>
      <c r="BA325" s="100" t="str">
        <f t="shared" si="220"/>
        <v/>
      </c>
      <c r="BB325" s="100" t="str">
        <f t="shared" si="221"/>
        <v/>
      </c>
      <c r="BC325" s="100" t="str">
        <f t="shared" si="222"/>
        <v/>
      </c>
      <c r="BD325" s="100" t="str">
        <f t="shared" si="223"/>
        <v/>
      </c>
      <c r="BE325" s="100" t="str">
        <f t="shared" si="224"/>
        <v/>
      </c>
      <c r="BF325" s="100" t="str">
        <f t="shared" si="225"/>
        <v/>
      </c>
      <c r="BG325" s="100" t="str">
        <f t="shared" si="226"/>
        <v/>
      </c>
      <c r="BH325" s="100" t="str">
        <f t="shared" si="227"/>
        <v/>
      </c>
      <c r="BI325" s="72"/>
      <c r="BJ325" s="72"/>
      <c r="BK325" s="72" t="str">
        <f t="shared" si="235"/>
        <v/>
      </c>
      <c r="BL325" s="72" t="str">
        <f t="shared" si="236"/>
        <v/>
      </c>
      <c r="BM325" s="72" t="str">
        <f t="shared" si="237"/>
        <v/>
      </c>
      <c r="BN325" s="72" t="str">
        <f t="shared" si="238"/>
        <v/>
      </c>
      <c r="BO325" s="72" t="str">
        <f t="shared" si="239"/>
        <v/>
      </c>
      <c r="BP325" s="72" t="str">
        <f t="shared" si="240"/>
        <v/>
      </c>
      <c r="BQ325" s="72" t="str">
        <f t="shared" si="241"/>
        <v/>
      </c>
      <c r="BR325" s="72" t="str">
        <f t="shared" si="242"/>
        <v/>
      </c>
      <c r="BS325" s="72" t="str">
        <f t="shared" si="243"/>
        <v/>
      </c>
      <c r="BT325" s="72" t="str">
        <f t="shared" si="244"/>
        <v/>
      </c>
      <c r="BU325" s="72" t="str">
        <f t="shared" si="245"/>
        <v/>
      </c>
      <c r="BV325" s="72"/>
      <c r="BW325" s="72"/>
      <c r="BX325" s="97" t="str">
        <f t="shared" si="246"/>
        <v/>
      </c>
      <c r="BY325" s="97" t="str">
        <f t="shared" si="247"/>
        <v/>
      </c>
      <c r="BZ325" s="97" t="str">
        <f t="shared" si="248"/>
        <v/>
      </c>
      <c r="CA325" s="97" t="str">
        <f t="shared" si="249"/>
        <v/>
      </c>
      <c r="CB325" s="97" t="str">
        <f t="shared" si="250"/>
        <v/>
      </c>
      <c r="CC325" s="97" t="str">
        <f t="shared" si="251"/>
        <v/>
      </c>
      <c r="CD325" s="97" t="str">
        <f t="shared" si="252"/>
        <v/>
      </c>
      <c r="CE325" s="97" t="str">
        <f t="shared" si="253"/>
        <v/>
      </c>
      <c r="CF325" s="97" t="str">
        <f t="shared" si="254"/>
        <v/>
      </c>
      <c r="CG325" s="97" t="str">
        <f t="shared" si="255"/>
        <v/>
      </c>
      <c r="CH325" s="97" t="str">
        <f t="shared" si="256"/>
        <v/>
      </c>
      <c r="CI325" s="72"/>
      <c r="CJ325" s="72"/>
      <c r="CK325" s="97" t="str">
        <f t="shared" si="257"/>
        <v/>
      </c>
      <c r="CL325" s="97" t="str">
        <f t="shared" si="258"/>
        <v/>
      </c>
      <c r="CM325" s="72" t="str">
        <f t="shared" si="259"/>
        <v/>
      </c>
      <c r="CN325" s="72" t="str">
        <f t="shared" si="260"/>
        <v/>
      </c>
      <c r="CO325" s="72" t="str">
        <f t="shared" si="261"/>
        <v/>
      </c>
      <c r="CP325" s="72" t="str">
        <f t="shared" si="262"/>
        <v/>
      </c>
      <c r="CQ325" s="72" t="str">
        <f t="shared" si="263"/>
        <v/>
      </c>
      <c r="CR325" s="72" t="str">
        <f t="shared" si="264"/>
        <v/>
      </c>
      <c r="CS325" s="72" t="str">
        <f t="shared" si="265"/>
        <v/>
      </c>
      <c r="CT325" s="72" t="str">
        <f t="shared" si="266"/>
        <v/>
      </c>
      <c r="CU325" s="72" t="str">
        <f t="shared" si="267"/>
        <v/>
      </c>
    </row>
    <row r="326" spans="1:99" x14ac:dyDescent="0.2">
      <c r="A326" s="74">
        <v>291</v>
      </c>
      <c r="B326" s="79" t="str">
        <f>IF(AND($B$3&lt;&gt;"",$C$3&lt;&gt;"",$B$4&lt;&gt;"",$C$4&lt;&gt;"",L326&lt;&gt;""),AirMass($B$3,$C$3,$B$4,$C$4,L326),"")</f>
        <v/>
      </c>
      <c r="C326" s="81" t="e">
        <f t="shared" si="228"/>
        <v>#N/A</v>
      </c>
      <c r="D326" s="93" t="str">
        <f t="shared" si="229"/>
        <v/>
      </c>
      <c r="E326" s="97" t="str">
        <f t="shared" si="230"/>
        <v/>
      </c>
      <c r="F326" s="97"/>
      <c r="G326" s="98" t="str">
        <f t="shared" si="231"/>
        <v/>
      </c>
      <c r="H326" s="97" t="str">
        <f t="shared" si="232"/>
        <v/>
      </c>
      <c r="I326" s="72"/>
      <c r="J326" s="99">
        <f t="shared" si="233"/>
        <v>0</v>
      </c>
      <c r="K326" s="72"/>
      <c r="L326" s="16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70" t="str">
        <f t="shared" si="216"/>
        <v/>
      </c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8"/>
      <c r="AJ326" s="70" t="str">
        <f t="shared" si="234"/>
        <v/>
      </c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8"/>
      <c r="AV326" s="72"/>
      <c r="AW326" s="72"/>
      <c r="AX326" s="100" t="str">
        <f t="shared" si="217"/>
        <v/>
      </c>
      <c r="AY326" s="100" t="str">
        <f t="shared" si="218"/>
        <v/>
      </c>
      <c r="AZ326" s="100" t="str">
        <f t="shared" si="219"/>
        <v/>
      </c>
      <c r="BA326" s="100" t="str">
        <f t="shared" si="220"/>
        <v/>
      </c>
      <c r="BB326" s="100" t="str">
        <f t="shared" si="221"/>
        <v/>
      </c>
      <c r="BC326" s="100" t="str">
        <f t="shared" si="222"/>
        <v/>
      </c>
      <c r="BD326" s="100" t="str">
        <f t="shared" si="223"/>
        <v/>
      </c>
      <c r="BE326" s="100" t="str">
        <f t="shared" si="224"/>
        <v/>
      </c>
      <c r="BF326" s="100" t="str">
        <f t="shared" si="225"/>
        <v/>
      </c>
      <c r="BG326" s="100" t="str">
        <f t="shared" si="226"/>
        <v/>
      </c>
      <c r="BH326" s="100" t="str">
        <f t="shared" si="227"/>
        <v/>
      </c>
      <c r="BI326" s="72"/>
      <c r="BJ326" s="72"/>
      <c r="BK326" s="72" t="str">
        <f t="shared" si="235"/>
        <v/>
      </c>
      <c r="BL326" s="72" t="str">
        <f t="shared" si="236"/>
        <v/>
      </c>
      <c r="BM326" s="72" t="str">
        <f t="shared" si="237"/>
        <v/>
      </c>
      <c r="BN326" s="72" t="str">
        <f t="shared" si="238"/>
        <v/>
      </c>
      <c r="BO326" s="72" t="str">
        <f t="shared" si="239"/>
        <v/>
      </c>
      <c r="BP326" s="72" t="str">
        <f t="shared" si="240"/>
        <v/>
      </c>
      <c r="BQ326" s="72" t="str">
        <f t="shared" si="241"/>
        <v/>
      </c>
      <c r="BR326" s="72" t="str">
        <f t="shared" si="242"/>
        <v/>
      </c>
      <c r="BS326" s="72" t="str">
        <f t="shared" si="243"/>
        <v/>
      </c>
      <c r="BT326" s="72" t="str">
        <f t="shared" si="244"/>
        <v/>
      </c>
      <c r="BU326" s="72" t="str">
        <f t="shared" si="245"/>
        <v/>
      </c>
      <c r="BV326" s="72"/>
      <c r="BW326" s="72"/>
      <c r="BX326" s="97" t="str">
        <f t="shared" si="246"/>
        <v/>
      </c>
      <c r="BY326" s="97" t="str">
        <f t="shared" si="247"/>
        <v/>
      </c>
      <c r="BZ326" s="97" t="str">
        <f t="shared" si="248"/>
        <v/>
      </c>
      <c r="CA326" s="97" t="str">
        <f t="shared" si="249"/>
        <v/>
      </c>
      <c r="CB326" s="97" t="str">
        <f t="shared" si="250"/>
        <v/>
      </c>
      <c r="CC326" s="97" t="str">
        <f t="shared" si="251"/>
        <v/>
      </c>
      <c r="CD326" s="97" t="str">
        <f t="shared" si="252"/>
        <v/>
      </c>
      <c r="CE326" s="97" t="str">
        <f t="shared" si="253"/>
        <v/>
      </c>
      <c r="CF326" s="97" t="str">
        <f t="shared" si="254"/>
        <v/>
      </c>
      <c r="CG326" s="97" t="str">
        <f t="shared" si="255"/>
        <v/>
      </c>
      <c r="CH326" s="97" t="str">
        <f t="shared" si="256"/>
        <v/>
      </c>
      <c r="CI326" s="72"/>
      <c r="CJ326" s="72"/>
      <c r="CK326" s="97" t="str">
        <f t="shared" si="257"/>
        <v/>
      </c>
      <c r="CL326" s="97" t="str">
        <f t="shared" si="258"/>
        <v/>
      </c>
      <c r="CM326" s="72" t="str">
        <f t="shared" si="259"/>
        <v/>
      </c>
      <c r="CN326" s="72" t="str">
        <f t="shared" si="260"/>
        <v/>
      </c>
      <c r="CO326" s="72" t="str">
        <f t="shared" si="261"/>
        <v/>
      </c>
      <c r="CP326" s="72" t="str">
        <f t="shared" si="262"/>
        <v/>
      </c>
      <c r="CQ326" s="72" t="str">
        <f t="shared" si="263"/>
        <v/>
      </c>
      <c r="CR326" s="72" t="str">
        <f t="shared" si="264"/>
        <v/>
      </c>
      <c r="CS326" s="72" t="str">
        <f t="shared" si="265"/>
        <v/>
      </c>
      <c r="CT326" s="72" t="str">
        <f t="shared" si="266"/>
        <v/>
      </c>
      <c r="CU326" s="72" t="str">
        <f t="shared" si="267"/>
        <v/>
      </c>
    </row>
    <row r="327" spans="1:99" x14ac:dyDescent="0.2">
      <c r="A327" s="74">
        <v>292</v>
      </c>
      <c r="B327" s="79" t="str">
        <f>IF(AND($B$3&lt;&gt;"",$C$3&lt;&gt;"",$B$4&lt;&gt;"",$C$4&lt;&gt;"",L327&lt;&gt;""),AirMass($B$3,$C$3,$B$4,$C$4,L327),"")</f>
        <v/>
      </c>
      <c r="C327" s="81" t="e">
        <f t="shared" si="228"/>
        <v>#N/A</v>
      </c>
      <c r="D327" s="93" t="str">
        <f t="shared" si="229"/>
        <v/>
      </c>
      <c r="E327" s="97" t="str">
        <f t="shared" si="230"/>
        <v/>
      </c>
      <c r="F327" s="97"/>
      <c r="G327" s="98" t="str">
        <f t="shared" si="231"/>
        <v/>
      </c>
      <c r="H327" s="97" t="str">
        <f t="shared" si="232"/>
        <v/>
      </c>
      <c r="I327" s="72"/>
      <c r="J327" s="99">
        <f t="shared" si="233"/>
        <v>0</v>
      </c>
      <c r="K327" s="72"/>
      <c r="L327" s="16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70" t="str">
        <f t="shared" si="216"/>
        <v/>
      </c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8"/>
      <c r="AJ327" s="70" t="str">
        <f t="shared" si="234"/>
        <v/>
      </c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8"/>
      <c r="AV327" s="72"/>
      <c r="AW327" s="72"/>
      <c r="AX327" s="100" t="str">
        <f t="shared" si="217"/>
        <v/>
      </c>
      <c r="AY327" s="100" t="str">
        <f t="shared" si="218"/>
        <v/>
      </c>
      <c r="AZ327" s="100" t="str">
        <f t="shared" si="219"/>
        <v/>
      </c>
      <c r="BA327" s="100" t="str">
        <f t="shared" si="220"/>
        <v/>
      </c>
      <c r="BB327" s="100" t="str">
        <f t="shared" si="221"/>
        <v/>
      </c>
      <c r="BC327" s="100" t="str">
        <f t="shared" si="222"/>
        <v/>
      </c>
      <c r="BD327" s="100" t="str">
        <f t="shared" si="223"/>
        <v/>
      </c>
      <c r="BE327" s="100" t="str">
        <f t="shared" si="224"/>
        <v/>
      </c>
      <c r="BF327" s="100" t="str">
        <f t="shared" si="225"/>
        <v/>
      </c>
      <c r="BG327" s="100" t="str">
        <f t="shared" si="226"/>
        <v/>
      </c>
      <c r="BH327" s="100" t="str">
        <f t="shared" si="227"/>
        <v/>
      </c>
      <c r="BI327" s="72"/>
      <c r="BJ327" s="72"/>
      <c r="BK327" s="72" t="str">
        <f t="shared" si="235"/>
        <v/>
      </c>
      <c r="BL327" s="72" t="str">
        <f t="shared" si="236"/>
        <v/>
      </c>
      <c r="BM327" s="72" t="str">
        <f t="shared" si="237"/>
        <v/>
      </c>
      <c r="BN327" s="72" t="str">
        <f t="shared" si="238"/>
        <v/>
      </c>
      <c r="BO327" s="72" t="str">
        <f t="shared" si="239"/>
        <v/>
      </c>
      <c r="BP327" s="72" t="str">
        <f t="shared" si="240"/>
        <v/>
      </c>
      <c r="BQ327" s="72" t="str">
        <f t="shared" si="241"/>
        <v/>
      </c>
      <c r="BR327" s="72" t="str">
        <f t="shared" si="242"/>
        <v/>
      </c>
      <c r="BS327" s="72" t="str">
        <f t="shared" si="243"/>
        <v/>
      </c>
      <c r="BT327" s="72" t="str">
        <f t="shared" si="244"/>
        <v/>
      </c>
      <c r="BU327" s="72" t="str">
        <f t="shared" si="245"/>
        <v/>
      </c>
      <c r="BV327" s="72"/>
      <c r="BW327" s="72"/>
      <c r="BX327" s="97" t="str">
        <f t="shared" si="246"/>
        <v/>
      </c>
      <c r="BY327" s="97" t="str">
        <f t="shared" si="247"/>
        <v/>
      </c>
      <c r="BZ327" s="97" t="str">
        <f t="shared" si="248"/>
        <v/>
      </c>
      <c r="CA327" s="97" t="str">
        <f t="shared" si="249"/>
        <v/>
      </c>
      <c r="CB327" s="97" t="str">
        <f t="shared" si="250"/>
        <v/>
      </c>
      <c r="CC327" s="97" t="str">
        <f t="shared" si="251"/>
        <v/>
      </c>
      <c r="CD327" s="97" t="str">
        <f t="shared" si="252"/>
        <v/>
      </c>
      <c r="CE327" s="97" t="str">
        <f t="shared" si="253"/>
        <v/>
      </c>
      <c r="CF327" s="97" t="str">
        <f t="shared" si="254"/>
        <v/>
      </c>
      <c r="CG327" s="97" t="str">
        <f t="shared" si="255"/>
        <v/>
      </c>
      <c r="CH327" s="97" t="str">
        <f t="shared" si="256"/>
        <v/>
      </c>
      <c r="CI327" s="72"/>
      <c r="CJ327" s="72"/>
      <c r="CK327" s="97" t="str">
        <f t="shared" si="257"/>
        <v/>
      </c>
      <c r="CL327" s="97" t="str">
        <f t="shared" si="258"/>
        <v/>
      </c>
      <c r="CM327" s="72" t="str">
        <f t="shared" si="259"/>
        <v/>
      </c>
      <c r="CN327" s="72" t="str">
        <f t="shared" si="260"/>
        <v/>
      </c>
      <c r="CO327" s="72" t="str">
        <f t="shared" si="261"/>
        <v/>
      </c>
      <c r="CP327" s="72" t="str">
        <f t="shared" si="262"/>
        <v/>
      </c>
      <c r="CQ327" s="72" t="str">
        <f t="shared" si="263"/>
        <v/>
      </c>
      <c r="CR327" s="72" t="str">
        <f t="shared" si="264"/>
        <v/>
      </c>
      <c r="CS327" s="72" t="str">
        <f t="shared" si="265"/>
        <v/>
      </c>
      <c r="CT327" s="72" t="str">
        <f t="shared" si="266"/>
        <v/>
      </c>
      <c r="CU327" s="72" t="str">
        <f t="shared" si="267"/>
        <v/>
      </c>
    </row>
    <row r="328" spans="1:99" x14ac:dyDescent="0.2">
      <c r="A328" s="74">
        <v>293</v>
      </c>
      <c r="B328" s="79" t="str">
        <f>IF(AND($B$3&lt;&gt;"",$C$3&lt;&gt;"",$B$4&lt;&gt;"",$C$4&lt;&gt;"",L328&lt;&gt;""),AirMass($B$3,$C$3,$B$4,$C$4,L328),"")</f>
        <v/>
      </c>
      <c r="C328" s="81" t="e">
        <f t="shared" si="228"/>
        <v>#N/A</v>
      </c>
      <c r="D328" s="93" t="str">
        <f t="shared" si="229"/>
        <v/>
      </c>
      <c r="E328" s="97" t="str">
        <f t="shared" si="230"/>
        <v/>
      </c>
      <c r="F328" s="97"/>
      <c r="G328" s="98" t="str">
        <f t="shared" si="231"/>
        <v/>
      </c>
      <c r="H328" s="97" t="str">
        <f t="shared" si="232"/>
        <v/>
      </c>
      <c r="I328" s="72"/>
      <c r="J328" s="99">
        <f t="shared" si="233"/>
        <v>0</v>
      </c>
      <c r="K328" s="72"/>
      <c r="L328" s="16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70" t="str">
        <f t="shared" si="216"/>
        <v/>
      </c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8"/>
      <c r="AJ328" s="70" t="str">
        <f t="shared" si="234"/>
        <v/>
      </c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8"/>
      <c r="AV328" s="72"/>
      <c r="AW328" s="72"/>
      <c r="AX328" s="100" t="str">
        <f t="shared" si="217"/>
        <v/>
      </c>
      <c r="AY328" s="100" t="str">
        <f t="shared" si="218"/>
        <v/>
      </c>
      <c r="AZ328" s="100" t="str">
        <f t="shared" si="219"/>
        <v/>
      </c>
      <c r="BA328" s="100" t="str">
        <f t="shared" si="220"/>
        <v/>
      </c>
      <c r="BB328" s="100" t="str">
        <f t="shared" si="221"/>
        <v/>
      </c>
      <c r="BC328" s="100" t="str">
        <f t="shared" si="222"/>
        <v/>
      </c>
      <c r="BD328" s="100" t="str">
        <f t="shared" si="223"/>
        <v/>
      </c>
      <c r="BE328" s="100" t="str">
        <f t="shared" si="224"/>
        <v/>
      </c>
      <c r="BF328" s="100" t="str">
        <f t="shared" si="225"/>
        <v/>
      </c>
      <c r="BG328" s="100" t="str">
        <f t="shared" si="226"/>
        <v/>
      </c>
      <c r="BH328" s="100" t="str">
        <f t="shared" si="227"/>
        <v/>
      </c>
      <c r="BI328" s="72"/>
      <c r="BJ328" s="72"/>
      <c r="BK328" s="72" t="str">
        <f t="shared" si="235"/>
        <v/>
      </c>
      <c r="BL328" s="72" t="str">
        <f t="shared" si="236"/>
        <v/>
      </c>
      <c r="BM328" s="72" t="str">
        <f t="shared" si="237"/>
        <v/>
      </c>
      <c r="BN328" s="72" t="str">
        <f t="shared" si="238"/>
        <v/>
      </c>
      <c r="BO328" s="72" t="str">
        <f t="shared" si="239"/>
        <v/>
      </c>
      <c r="BP328" s="72" t="str">
        <f t="shared" si="240"/>
        <v/>
      </c>
      <c r="BQ328" s="72" t="str">
        <f t="shared" si="241"/>
        <v/>
      </c>
      <c r="BR328" s="72" t="str">
        <f t="shared" si="242"/>
        <v/>
      </c>
      <c r="BS328" s="72" t="str">
        <f t="shared" si="243"/>
        <v/>
      </c>
      <c r="BT328" s="72" t="str">
        <f t="shared" si="244"/>
        <v/>
      </c>
      <c r="BU328" s="72" t="str">
        <f t="shared" si="245"/>
        <v/>
      </c>
      <c r="BV328" s="72"/>
      <c r="BW328" s="72"/>
      <c r="BX328" s="97" t="str">
        <f t="shared" si="246"/>
        <v/>
      </c>
      <c r="BY328" s="97" t="str">
        <f t="shared" si="247"/>
        <v/>
      </c>
      <c r="BZ328" s="97" t="str">
        <f t="shared" si="248"/>
        <v/>
      </c>
      <c r="CA328" s="97" t="str">
        <f t="shared" si="249"/>
        <v/>
      </c>
      <c r="CB328" s="97" t="str">
        <f t="shared" si="250"/>
        <v/>
      </c>
      <c r="CC328" s="97" t="str">
        <f t="shared" si="251"/>
        <v/>
      </c>
      <c r="CD328" s="97" t="str">
        <f t="shared" si="252"/>
        <v/>
      </c>
      <c r="CE328" s="97" t="str">
        <f t="shared" si="253"/>
        <v/>
      </c>
      <c r="CF328" s="97" t="str">
        <f t="shared" si="254"/>
        <v/>
      </c>
      <c r="CG328" s="97" t="str">
        <f t="shared" si="255"/>
        <v/>
      </c>
      <c r="CH328" s="97" t="str">
        <f t="shared" si="256"/>
        <v/>
      </c>
      <c r="CI328" s="72"/>
      <c r="CJ328" s="72"/>
      <c r="CK328" s="97" t="str">
        <f t="shared" si="257"/>
        <v/>
      </c>
      <c r="CL328" s="97" t="str">
        <f t="shared" si="258"/>
        <v/>
      </c>
      <c r="CM328" s="72" t="str">
        <f t="shared" si="259"/>
        <v/>
      </c>
      <c r="CN328" s="72" t="str">
        <f t="shared" si="260"/>
        <v/>
      </c>
      <c r="CO328" s="72" t="str">
        <f t="shared" si="261"/>
        <v/>
      </c>
      <c r="CP328" s="72" t="str">
        <f t="shared" si="262"/>
        <v/>
      </c>
      <c r="CQ328" s="72" t="str">
        <f t="shared" si="263"/>
        <v/>
      </c>
      <c r="CR328" s="72" t="str">
        <f t="shared" si="264"/>
        <v/>
      </c>
      <c r="CS328" s="72" t="str">
        <f t="shared" si="265"/>
        <v/>
      </c>
      <c r="CT328" s="72" t="str">
        <f t="shared" si="266"/>
        <v/>
      </c>
      <c r="CU328" s="72" t="str">
        <f t="shared" si="267"/>
        <v/>
      </c>
    </row>
    <row r="329" spans="1:99" x14ac:dyDescent="0.2">
      <c r="A329" s="74">
        <v>294</v>
      </c>
      <c r="B329" s="79" t="str">
        <f>IF(AND($B$3&lt;&gt;"",$C$3&lt;&gt;"",$B$4&lt;&gt;"",$C$4&lt;&gt;"",L329&lt;&gt;""),AirMass($B$3,$C$3,$B$4,$C$4,L329),"")</f>
        <v/>
      </c>
      <c r="C329" s="81" t="e">
        <f t="shared" si="228"/>
        <v>#N/A</v>
      </c>
      <c r="D329" s="93" t="str">
        <f t="shared" si="229"/>
        <v/>
      </c>
      <c r="E329" s="97" t="str">
        <f t="shared" si="230"/>
        <v/>
      </c>
      <c r="F329" s="97"/>
      <c r="G329" s="98" t="str">
        <f t="shared" si="231"/>
        <v/>
      </c>
      <c r="H329" s="97" t="str">
        <f t="shared" si="232"/>
        <v/>
      </c>
      <c r="I329" s="72"/>
      <c r="J329" s="99">
        <f t="shared" si="233"/>
        <v>0</v>
      </c>
      <c r="K329" s="72"/>
      <c r="L329" s="16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70" t="str">
        <f t="shared" si="216"/>
        <v/>
      </c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8"/>
      <c r="AJ329" s="70" t="str">
        <f t="shared" si="234"/>
        <v/>
      </c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8"/>
      <c r="AV329" s="72"/>
      <c r="AW329" s="72"/>
      <c r="AX329" s="100" t="str">
        <f t="shared" si="217"/>
        <v/>
      </c>
      <c r="AY329" s="100" t="str">
        <f t="shared" si="218"/>
        <v/>
      </c>
      <c r="AZ329" s="100" t="str">
        <f t="shared" si="219"/>
        <v/>
      </c>
      <c r="BA329" s="100" t="str">
        <f t="shared" si="220"/>
        <v/>
      </c>
      <c r="BB329" s="100" t="str">
        <f t="shared" si="221"/>
        <v/>
      </c>
      <c r="BC329" s="100" t="str">
        <f t="shared" si="222"/>
        <v/>
      </c>
      <c r="BD329" s="100" t="str">
        <f t="shared" si="223"/>
        <v/>
      </c>
      <c r="BE329" s="100" t="str">
        <f t="shared" si="224"/>
        <v/>
      </c>
      <c r="BF329" s="100" t="str">
        <f t="shared" si="225"/>
        <v/>
      </c>
      <c r="BG329" s="100" t="str">
        <f t="shared" si="226"/>
        <v/>
      </c>
      <c r="BH329" s="100" t="str">
        <f t="shared" si="227"/>
        <v/>
      </c>
      <c r="BI329" s="72"/>
      <c r="BJ329" s="72"/>
      <c r="BK329" s="72" t="str">
        <f t="shared" si="235"/>
        <v/>
      </c>
      <c r="BL329" s="72" t="str">
        <f t="shared" si="236"/>
        <v/>
      </c>
      <c r="BM329" s="72" t="str">
        <f t="shared" si="237"/>
        <v/>
      </c>
      <c r="BN329" s="72" t="str">
        <f t="shared" si="238"/>
        <v/>
      </c>
      <c r="BO329" s="72" t="str">
        <f t="shared" si="239"/>
        <v/>
      </c>
      <c r="BP329" s="72" t="str">
        <f t="shared" si="240"/>
        <v/>
      </c>
      <c r="BQ329" s="72" t="str">
        <f t="shared" si="241"/>
        <v/>
      </c>
      <c r="BR329" s="72" t="str">
        <f t="shared" si="242"/>
        <v/>
      </c>
      <c r="BS329" s="72" t="str">
        <f t="shared" si="243"/>
        <v/>
      </c>
      <c r="BT329" s="72" t="str">
        <f t="shared" si="244"/>
        <v/>
      </c>
      <c r="BU329" s="72" t="str">
        <f t="shared" si="245"/>
        <v/>
      </c>
      <c r="BV329" s="72"/>
      <c r="BW329" s="72"/>
      <c r="BX329" s="97" t="str">
        <f t="shared" si="246"/>
        <v/>
      </c>
      <c r="BY329" s="97" t="str">
        <f t="shared" si="247"/>
        <v/>
      </c>
      <c r="BZ329" s="97" t="str">
        <f t="shared" si="248"/>
        <v/>
      </c>
      <c r="CA329" s="97" t="str">
        <f t="shared" si="249"/>
        <v/>
      </c>
      <c r="CB329" s="97" t="str">
        <f t="shared" si="250"/>
        <v/>
      </c>
      <c r="CC329" s="97" t="str">
        <f t="shared" si="251"/>
        <v/>
      </c>
      <c r="CD329" s="97" t="str">
        <f t="shared" si="252"/>
        <v/>
      </c>
      <c r="CE329" s="97" t="str">
        <f t="shared" si="253"/>
        <v/>
      </c>
      <c r="CF329" s="97" t="str">
        <f t="shared" si="254"/>
        <v/>
      </c>
      <c r="CG329" s="97" t="str">
        <f t="shared" si="255"/>
        <v/>
      </c>
      <c r="CH329" s="97" t="str">
        <f t="shared" si="256"/>
        <v/>
      </c>
      <c r="CI329" s="72"/>
      <c r="CJ329" s="72"/>
      <c r="CK329" s="97" t="str">
        <f t="shared" si="257"/>
        <v/>
      </c>
      <c r="CL329" s="97" t="str">
        <f t="shared" si="258"/>
        <v/>
      </c>
      <c r="CM329" s="72" t="str">
        <f t="shared" si="259"/>
        <v/>
      </c>
      <c r="CN329" s="72" t="str">
        <f t="shared" si="260"/>
        <v/>
      </c>
      <c r="CO329" s="72" t="str">
        <f t="shared" si="261"/>
        <v/>
      </c>
      <c r="CP329" s="72" t="str">
        <f t="shared" si="262"/>
        <v/>
      </c>
      <c r="CQ329" s="72" t="str">
        <f t="shared" si="263"/>
        <v/>
      </c>
      <c r="CR329" s="72" t="str">
        <f t="shared" si="264"/>
        <v/>
      </c>
      <c r="CS329" s="72" t="str">
        <f t="shared" si="265"/>
        <v/>
      </c>
      <c r="CT329" s="72" t="str">
        <f t="shared" si="266"/>
        <v/>
      </c>
      <c r="CU329" s="72" t="str">
        <f t="shared" si="267"/>
        <v/>
      </c>
    </row>
    <row r="330" spans="1:99" x14ac:dyDescent="0.2">
      <c r="A330" s="74">
        <v>295</v>
      </c>
      <c r="B330" s="79" t="str">
        <f>IF(AND($B$3&lt;&gt;"",$C$3&lt;&gt;"",$B$4&lt;&gt;"",$C$4&lt;&gt;"",L330&lt;&gt;""),AirMass($B$3,$C$3,$B$4,$C$4,L330),"")</f>
        <v/>
      </c>
      <c r="C330" s="81" t="e">
        <f t="shared" si="228"/>
        <v>#N/A</v>
      </c>
      <c r="D330" s="93" t="str">
        <f t="shared" si="229"/>
        <v/>
      </c>
      <c r="E330" s="97" t="str">
        <f t="shared" si="230"/>
        <v/>
      </c>
      <c r="F330" s="97"/>
      <c r="G330" s="98" t="str">
        <f t="shared" si="231"/>
        <v/>
      </c>
      <c r="H330" s="97" t="str">
        <f t="shared" si="232"/>
        <v/>
      </c>
      <c r="I330" s="72"/>
      <c r="J330" s="99">
        <f t="shared" si="233"/>
        <v>0</v>
      </c>
      <c r="K330" s="72"/>
      <c r="L330" s="16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70" t="str">
        <f t="shared" si="216"/>
        <v/>
      </c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8"/>
      <c r="AJ330" s="70" t="str">
        <f t="shared" si="234"/>
        <v/>
      </c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8"/>
      <c r="AV330" s="72"/>
      <c r="AW330" s="72"/>
      <c r="AX330" s="100" t="str">
        <f t="shared" si="217"/>
        <v/>
      </c>
      <c r="AY330" s="100" t="str">
        <f t="shared" si="218"/>
        <v/>
      </c>
      <c r="AZ330" s="100" t="str">
        <f t="shared" si="219"/>
        <v/>
      </c>
      <c r="BA330" s="100" t="str">
        <f t="shared" si="220"/>
        <v/>
      </c>
      <c r="BB330" s="100" t="str">
        <f t="shared" si="221"/>
        <v/>
      </c>
      <c r="BC330" s="100" t="str">
        <f t="shared" si="222"/>
        <v/>
      </c>
      <c r="BD330" s="100" t="str">
        <f t="shared" si="223"/>
        <v/>
      </c>
      <c r="BE330" s="100" t="str">
        <f t="shared" si="224"/>
        <v/>
      </c>
      <c r="BF330" s="100" t="str">
        <f t="shared" si="225"/>
        <v/>
      </c>
      <c r="BG330" s="100" t="str">
        <f t="shared" si="226"/>
        <v/>
      </c>
      <c r="BH330" s="100" t="str">
        <f t="shared" si="227"/>
        <v/>
      </c>
      <c r="BI330" s="72"/>
      <c r="BJ330" s="72"/>
      <c r="BK330" s="72" t="str">
        <f t="shared" si="235"/>
        <v/>
      </c>
      <c r="BL330" s="72" t="str">
        <f t="shared" si="236"/>
        <v/>
      </c>
      <c r="BM330" s="72" t="str">
        <f t="shared" si="237"/>
        <v/>
      </c>
      <c r="BN330" s="72" t="str">
        <f t="shared" si="238"/>
        <v/>
      </c>
      <c r="BO330" s="72" t="str">
        <f t="shared" si="239"/>
        <v/>
      </c>
      <c r="BP330" s="72" t="str">
        <f t="shared" si="240"/>
        <v/>
      </c>
      <c r="BQ330" s="72" t="str">
        <f t="shared" si="241"/>
        <v/>
      </c>
      <c r="BR330" s="72" t="str">
        <f t="shared" si="242"/>
        <v/>
      </c>
      <c r="BS330" s="72" t="str">
        <f t="shared" si="243"/>
        <v/>
      </c>
      <c r="BT330" s="72" t="str">
        <f t="shared" si="244"/>
        <v/>
      </c>
      <c r="BU330" s="72" t="str">
        <f t="shared" si="245"/>
        <v/>
      </c>
      <c r="BV330" s="72"/>
      <c r="BW330" s="72"/>
      <c r="BX330" s="97" t="str">
        <f t="shared" si="246"/>
        <v/>
      </c>
      <c r="BY330" s="97" t="str">
        <f t="shared" si="247"/>
        <v/>
      </c>
      <c r="BZ330" s="97" t="str">
        <f t="shared" si="248"/>
        <v/>
      </c>
      <c r="CA330" s="97" t="str">
        <f t="shared" si="249"/>
        <v/>
      </c>
      <c r="CB330" s="97" t="str">
        <f t="shared" si="250"/>
        <v/>
      </c>
      <c r="CC330" s="97" t="str">
        <f t="shared" si="251"/>
        <v/>
      </c>
      <c r="CD330" s="97" t="str">
        <f t="shared" si="252"/>
        <v/>
      </c>
      <c r="CE330" s="97" t="str">
        <f t="shared" si="253"/>
        <v/>
      </c>
      <c r="CF330" s="97" t="str">
        <f t="shared" si="254"/>
        <v/>
      </c>
      <c r="CG330" s="97" t="str">
        <f t="shared" si="255"/>
        <v/>
      </c>
      <c r="CH330" s="97" t="str">
        <f t="shared" si="256"/>
        <v/>
      </c>
      <c r="CI330" s="72"/>
      <c r="CJ330" s="72"/>
      <c r="CK330" s="97" t="str">
        <f t="shared" si="257"/>
        <v/>
      </c>
      <c r="CL330" s="97" t="str">
        <f t="shared" si="258"/>
        <v/>
      </c>
      <c r="CM330" s="72" t="str">
        <f t="shared" si="259"/>
        <v/>
      </c>
      <c r="CN330" s="72" t="str">
        <f t="shared" si="260"/>
        <v/>
      </c>
      <c r="CO330" s="72" t="str">
        <f t="shared" si="261"/>
        <v/>
      </c>
      <c r="CP330" s="72" t="str">
        <f t="shared" si="262"/>
        <v/>
      </c>
      <c r="CQ330" s="72" t="str">
        <f t="shared" si="263"/>
        <v/>
      </c>
      <c r="CR330" s="72" t="str">
        <f t="shared" si="264"/>
        <v/>
      </c>
      <c r="CS330" s="72" t="str">
        <f t="shared" si="265"/>
        <v/>
      </c>
      <c r="CT330" s="72" t="str">
        <f t="shared" si="266"/>
        <v/>
      </c>
      <c r="CU330" s="72" t="str">
        <f t="shared" si="267"/>
        <v/>
      </c>
    </row>
    <row r="331" spans="1:99" x14ac:dyDescent="0.2">
      <c r="A331" s="74">
        <v>296</v>
      </c>
      <c r="B331" s="79" t="str">
        <f>IF(AND($B$3&lt;&gt;"",$C$3&lt;&gt;"",$B$4&lt;&gt;"",$C$4&lt;&gt;"",L331&lt;&gt;""),AirMass($B$3,$C$3,$B$4,$C$4,L331),"")</f>
        <v/>
      </c>
      <c r="C331" s="81" t="e">
        <f t="shared" si="228"/>
        <v>#N/A</v>
      </c>
      <c r="D331" s="93" t="str">
        <f t="shared" si="229"/>
        <v/>
      </c>
      <c r="E331" s="97" t="str">
        <f t="shared" si="230"/>
        <v/>
      </c>
      <c r="F331" s="97"/>
      <c r="G331" s="98" t="str">
        <f t="shared" si="231"/>
        <v/>
      </c>
      <c r="H331" s="97" t="str">
        <f t="shared" si="232"/>
        <v/>
      </c>
      <c r="I331" s="72"/>
      <c r="J331" s="99">
        <f t="shared" si="233"/>
        <v>0</v>
      </c>
      <c r="K331" s="72"/>
      <c r="L331" s="16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70" t="str">
        <f t="shared" si="216"/>
        <v/>
      </c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8"/>
      <c r="AJ331" s="70" t="str">
        <f t="shared" si="234"/>
        <v/>
      </c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8"/>
      <c r="AV331" s="72"/>
      <c r="AW331" s="72"/>
      <c r="AX331" s="100" t="str">
        <f t="shared" si="217"/>
        <v/>
      </c>
      <c r="AY331" s="100" t="str">
        <f t="shared" si="218"/>
        <v/>
      </c>
      <c r="AZ331" s="100" t="str">
        <f t="shared" si="219"/>
        <v/>
      </c>
      <c r="BA331" s="100" t="str">
        <f t="shared" si="220"/>
        <v/>
      </c>
      <c r="BB331" s="100" t="str">
        <f t="shared" si="221"/>
        <v/>
      </c>
      <c r="BC331" s="100" t="str">
        <f t="shared" si="222"/>
        <v/>
      </c>
      <c r="BD331" s="100" t="str">
        <f t="shared" si="223"/>
        <v/>
      </c>
      <c r="BE331" s="100" t="str">
        <f t="shared" si="224"/>
        <v/>
      </c>
      <c r="BF331" s="100" t="str">
        <f t="shared" si="225"/>
        <v/>
      </c>
      <c r="BG331" s="100" t="str">
        <f t="shared" si="226"/>
        <v/>
      </c>
      <c r="BH331" s="100" t="str">
        <f t="shared" si="227"/>
        <v/>
      </c>
      <c r="BI331" s="72"/>
      <c r="BJ331" s="72"/>
      <c r="BK331" s="72" t="str">
        <f t="shared" si="235"/>
        <v/>
      </c>
      <c r="BL331" s="72" t="str">
        <f t="shared" si="236"/>
        <v/>
      </c>
      <c r="BM331" s="72" t="str">
        <f t="shared" si="237"/>
        <v/>
      </c>
      <c r="BN331" s="72" t="str">
        <f t="shared" si="238"/>
        <v/>
      </c>
      <c r="BO331" s="72" t="str">
        <f t="shared" si="239"/>
        <v/>
      </c>
      <c r="BP331" s="72" t="str">
        <f t="shared" si="240"/>
        <v/>
      </c>
      <c r="BQ331" s="72" t="str">
        <f t="shared" si="241"/>
        <v/>
      </c>
      <c r="BR331" s="72" t="str">
        <f t="shared" si="242"/>
        <v/>
      </c>
      <c r="BS331" s="72" t="str">
        <f t="shared" si="243"/>
        <v/>
      </c>
      <c r="BT331" s="72" t="str">
        <f t="shared" si="244"/>
        <v/>
      </c>
      <c r="BU331" s="72" t="str">
        <f t="shared" si="245"/>
        <v/>
      </c>
      <c r="BV331" s="72"/>
      <c r="BW331" s="72"/>
      <c r="BX331" s="97" t="str">
        <f t="shared" si="246"/>
        <v/>
      </c>
      <c r="BY331" s="97" t="str">
        <f t="shared" si="247"/>
        <v/>
      </c>
      <c r="BZ331" s="97" t="str">
        <f t="shared" si="248"/>
        <v/>
      </c>
      <c r="CA331" s="97" t="str">
        <f t="shared" si="249"/>
        <v/>
      </c>
      <c r="CB331" s="97" t="str">
        <f t="shared" si="250"/>
        <v/>
      </c>
      <c r="CC331" s="97" t="str">
        <f t="shared" si="251"/>
        <v/>
      </c>
      <c r="CD331" s="97" t="str">
        <f t="shared" si="252"/>
        <v/>
      </c>
      <c r="CE331" s="97" t="str">
        <f t="shared" si="253"/>
        <v/>
      </c>
      <c r="CF331" s="97" t="str">
        <f t="shared" si="254"/>
        <v/>
      </c>
      <c r="CG331" s="97" t="str">
        <f t="shared" si="255"/>
        <v/>
      </c>
      <c r="CH331" s="97" t="str">
        <f t="shared" si="256"/>
        <v/>
      </c>
      <c r="CI331" s="72"/>
      <c r="CJ331" s="72"/>
      <c r="CK331" s="97" t="str">
        <f t="shared" si="257"/>
        <v/>
      </c>
      <c r="CL331" s="97" t="str">
        <f t="shared" si="258"/>
        <v/>
      </c>
      <c r="CM331" s="72" t="str">
        <f t="shared" si="259"/>
        <v/>
      </c>
      <c r="CN331" s="72" t="str">
        <f t="shared" si="260"/>
        <v/>
      </c>
      <c r="CO331" s="72" t="str">
        <f t="shared" si="261"/>
        <v/>
      </c>
      <c r="CP331" s="72" t="str">
        <f t="shared" si="262"/>
        <v/>
      </c>
      <c r="CQ331" s="72" t="str">
        <f t="shared" si="263"/>
        <v/>
      </c>
      <c r="CR331" s="72" t="str">
        <f t="shared" si="264"/>
        <v/>
      </c>
      <c r="CS331" s="72" t="str">
        <f t="shared" si="265"/>
        <v/>
      </c>
      <c r="CT331" s="72" t="str">
        <f t="shared" si="266"/>
        <v/>
      </c>
      <c r="CU331" s="72" t="str">
        <f t="shared" si="267"/>
        <v/>
      </c>
    </row>
    <row r="332" spans="1:99" x14ac:dyDescent="0.2">
      <c r="A332" s="74">
        <v>297</v>
      </c>
      <c r="B332" s="79" t="str">
        <f>IF(AND($B$3&lt;&gt;"",$C$3&lt;&gt;"",$B$4&lt;&gt;"",$C$4&lt;&gt;"",L332&lt;&gt;""),AirMass($B$3,$C$3,$B$4,$C$4,L332),"")</f>
        <v/>
      </c>
      <c r="C332" s="81" t="e">
        <f t="shared" si="228"/>
        <v>#N/A</v>
      </c>
      <c r="D332" s="93" t="str">
        <f t="shared" si="229"/>
        <v/>
      </c>
      <c r="E332" s="97" t="str">
        <f t="shared" si="230"/>
        <v/>
      </c>
      <c r="F332" s="97"/>
      <c r="G332" s="98" t="str">
        <f t="shared" si="231"/>
        <v/>
      </c>
      <c r="H332" s="97" t="str">
        <f t="shared" si="232"/>
        <v/>
      </c>
      <c r="I332" s="72"/>
      <c r="J332" s="99">
        <f t="shared" si="233"/>
        <v>0</v>
      </c>
      <c r="K332" s="72"/>
      <c r="L332" s="16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70" t="str">
        <f t="shared" si="216"/>
        <v/>
      </c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8"/>
      <c r="AJ332" s="70" t="str">
        <f t="shared" si="234"/>
        <v/>
      </c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8"/>
      <c r="AV332" s="72"/>
      <c r="AW332" s="72"/>
      <c r="AX332" s="100" t="str">
        <f t="shared" si="217"/>
        <v/>
      </c>
      <c r="AY332" s="100" t="str">
        <f t="shared" si="218"/>
        <v/>
      </c>
      <c r="AZ332" s="100" t="str">
        <f t="shared" si="219"/>
        <v/>
      </c>
      <c r="BA332" s="100" t="str">
        <f t="shared" si="220"/>
        <v/>
      </c>
      <c r="BB332" s="100" t="str">
        <f t="shared" si="221"/>
        <v/>
      </c>
      <c r="BC332" s="100" t="str">
        <f t="shared" si="222"/>
        <v/>
      </c>
      <c r="BD332" s="100" t="str">
        <f t="shared" si="223"/>
        <v/>
      </c>
      <c r="BE332" s="100" t="str">
        <f t="shared" si="224"/>
        <v/>
      </c>
      <c r="BF332" s="100" t="str">
        <f t="shared" si="225"/>
        <v/>
      </c>
      <c r="BG332" s="100" t="str">
        <f t="shared" si="226"/>
        <v/>
      </c>
      <c r="BH332" s="100" t="str">
        <f t="shared" si="227"/>
        <v/>
      </c>
      <c r="BI332" s="72"/>
      <c r="BJ332" s="72"/>
      <c r="BK332" s="72" t="str">
        <f t="shared" si="235"/>
        <v/>
      </c>
      <c r="BL332" s="72" t="str">
        <f t="shared" si="236"/>
        <v/>
      </c>
      <c r="BM332" s="72" t="str">
        <f t="shared" si="237"/>
        <v/>
      </c>
      <c r="BN332" s="72" t="str">
        <f t="shared" si="238"/>
        <v/>
      </c>
      <c r="BO332" s="72" t="str">
        <f t="shared" si="239"/>
        <v/>
      </c>
      <c r="BP332" s="72" t="str">
        <f t="shared" si="240"/>
        <v/>
      </c>
      <c r="BQ332" s="72" t="str">
        <f t="shared" si="241"/>
        <v/>
      </c>
      <c r="BR332" s="72" t="str">
        <f t="shared" si="242"/>
        <v/>
      </c>
      <c r="BS332" s="72" t="str">
        <f t="shared" si="243"/>
        <v/>
      </c>
      <c r="BT332" s="72" t="str">
        <f t="shared" si="244"/>
        <v/>
      </c>
      <c r="BU332" s="72" t="str">
        <f t="shared" si="245"/>
        <v/>
      </c>
      <c r="BV332" s="72"/>
      <c r="BW332" s="72"/>
      <c r="BX332" s="97" t="str">
        <f t="shared" si="246"/>
        <v/>
      </c>
      <c r="BY332" s="97" t="str">
        <f t="shared" si="247"/>
        <v/>
      </c>
      <c r="BZ332" s="97" t="str">
        <f t="shared" si="248"/>
        <v/>
      </c>
      <c r="CA332" s="97" t="str">
        <f t="shared" si="249"/>
        <v/>
      </c>
      <c r="CB332" s="97" t="str">
        <f t="shared" si="250"/>
        <v/>
      </c>
      <c r="CC332" s="97" t="str">
        <f t="shared" si="251"/>
        <v/>
      </c>
      <c r="CD332" s="97" t="str">
        <f t="shared" si="252"/>
        <v/>
      </c>
      <c r="CE332" s="97" t="str">
        <f t="shared" si="253"/>
        <v/>
      </c>
      <c r="CF332" s="97" t="str">
        <f t="shared" si="254"/>
        <v/>
      </c>
      <c r="CG332" s="97" t="str">
        <f t="shared" si="255"/>
        <v/>
      </c>
      <c r="CH332" s="97" t="str">
        <f t="shared" si="256"/>
        <v/>
      </c>
      <c r="CI332" s="72"/>
      <c r="CJ332" s="72"/>
      <c r="CK332" s="97" t="str">
        <f t="shared" si="257"/>
        <v/>
      </c>
      <c r="CL332" s="97" t="str">
        <f t="shared" si="258"/>
        <v/>
      </c>
      <c r="CM332" s="72" t="str">
        <f t="shared" si="259"/>
        <v/>
      </c>
      <c r="CN332" s="72" t="str">
        <f t="shared" si="260"/>
        <v/>
      </c>
      <c r="CO332" s="72" t="str">
        <f t="shared" si="261"/>
        <v/>
      </c>
      <c r="CP332" s="72" t="str">
        <f t="shared" si="262"/>
        <v/>
      </c>
      <c r="CQ332" s="72" t="str">
        <f t="shared" si="263"/>
        <v/>
      </c>
      <c r="CR332" s="72" t="str">
        <f t="shared" si="264"/>
        <v/>
      </c>
      <c r="CS332" s="72" t="str">
        <f t="shared" si="265"/>
        <v/>
      </c>
      <c r="CT332" s="72" t="str">
        <f t="shared" si="266"/>
        <v/>
      </c>
      <c r="CU332" s="72" t="str">
        <f t="shared" si="267"/>
        <v/>
      </c>
    </row>
    <row r="333" spans="1:99" x14ac:dyDescent="0.2">
      <c r="A333" s="74">
        <v>298</v>
      </c>
      <c r="B333" s="79" t="str">
        <f>IF(AND($B$3&lt;&gt;"",$C$3&lt;&gt;"",$B$4&lt;&gt;"",$C$4&lt;&gt;"",L333&lt;&gt;""),AirMass($B$3,$C$3,$B$4,$C$4,L333),"")</f>
        <v/>
      </c>
      <c r="C333" s="81" t="e">
        <f t="shared" si="228"/>
        <v>#N/A</v>
      </c>
      <c r="D333" s="93" t="str">
        <f t="shared" si="229"/>
        <v/>
      </c>
      <c r="E333" s="97" t="str">
        <f t="shared" si="230"/>
        <v/>
      </c>
      <c r="F333" s="97"/>
      <c r="G333" s="98" t="str">
        <f t="shared" si="231"/>
        <v/>
      </c>
      <c r="H333" s="97" t="str">
        <f t="shared" si="232"/>
        <v/>
      </c>
      <c r="I333" s="72"/>
      <c r="J333" s="99">
        <f t="shared" si="233"/>
        <v>0</v>
      </c>
      <c r="K333" s="72"/>
      <c r="L333" s="16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70" t="str">
        <f t="shared" si="216"/>
        <v/>
      </c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8"/>
      <c r="AJ333" s="70" t="str">
        <f t="shared" si="234"/>
        <v/>
      </c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8"/>
      <c r="AV333" s="72"/>
      <c r="AW333" s="72"/>
      <c r="AX333" s="100" t="str">
        <f t="shared" si="217"/>
        <v/>
      </c>
      <c r="AY333" s="100" t="str">
        <f t="shared" si="218"/>
        <v/>
      </c>
      <c r="AZ333" s="100" t="str">
        <f t="shared" si="219"/>
        <v/>
      </c>
      <c r="BA333" s="100" t="str">
        <f t="shared" si="220"/>
        <v/>
      </c>
      <c r="BB333" s="100" t="str">
        <f t="shared" si="221"/>
        <v/>
      </c>
      <c r="BC333" s="100" t="str">
        <f t="shared" si="222"/>
        <v/>
      </c>
      <c r="BD333" s="100" t="str">
        <f t="shared" si="223"/>
        <v/>
      </c>
      <c r="BE333" s="100" t="str">
        <f t="shared" si="224"/>
        <v/>
      </c>
      <c r="BF333" s="100" t="str">
        <f t="shared" si="225"/>
        <v/>
      </c>
      <c r="BG333" s="100" t="str">
        <f t="shared" si="226"/>
        <v/>
      </c>
      <c r="BH333" s="100" t="str">
        <f t="shared" si="227"/>
        <v/>
      </c>
      <c r="BI333" s="72"/>
      <c r="BJ333" s="72"/>
      <c r="BK333" s="72" t="str">
        <f t="shared" si="235"/>
        <v/>
      </c>
      <c r="BL333" s="72" t="str">
        <f t="shared" si="236"/>
        <v/>
      </c>
      <c r="BM333" s="72" t="str">
        <f t="shared" si="237"/>
        <v/>
      </c>
      <c r="BN333" s="72" t="str">
        <f t="shared" si="238"/>
        <v/>
      </c>
      <c r="BO333" s="72" t="str">
        <f t="shared" si="239"/>
        <v/>
      </c>
      <c r="BP333" s="72" t="str">
        <f t="shared" si="240"/>
        <v/>
      </c>
      <c r="BQ333" s="72" t="str">
        <f t="shared" si="241"/>
        <v/>
      </c>
      <c r="BR333" s="72" t="str">
        <f t="shared" si="242"/>
        <v/>
      </c>
      <c r="BS333" s="72" t="str">
        <f t="shared" si="243"/>
        <v/>
      </c>
      <c r="BT333" s="72" t="str">
        <f t="shared" si="244"/>
        <v/>
      </c>
      <c r="BU333" s="72" t="str">
        <f t="shared" si="245"/>
        <v/>
      </c>
      <c r="BV333" s="72"/>
      <c r="BW333" s="72"/>
      <c r="BX333" s="97" t="str">
        <f t="shared" si="246"/>
        <v/>
      </c>
      <c r="BY333" s="97" t="str">
        <f t="shared" si="247"/>
        <v/>
      </c>
      <c r="BZ333" s="97" t="str">
        <f t="shared" si="248"/>
        <v/>
      </c>
      <c r="CA333" s="97" t="str">
        <f t="shared" si="249"/>
        <v/>
      </c>
      <c r="CB333" s="97" t="str">
        <f t="shared" si="250"/>
        <v/>
      </c>
      <c r="CC333" s="97" t="str">
        <f t="shared" si="251"/>
        <v/>
      </c>
      <c r="CD333" s="97" t="str">
        <f t="shared" si="252"/>
        <v/>
      </c>
      <c r="CE333" s="97" t="str">
        <f t="shared" si="253"/>
        <v/>
      </c>
      <c r="CF333" s="97" t="str">
        <f t="shared" si="254"/>
        <v/>
      </c>
      <c r="CG333" s="97" t="str">
        <f t="shared" si="255"/>
        <v/>
      </c>
      <c r="CH333" s="97" t="str">
        <f t="shared" si="256"/>
        <v/>
      </c>
      <c r="CI333" s="72"/>
      <c r="CJ333" s="72"/>
      <c r="CK333" s="97" t="str">
        <f t="shared" si="257"/>
        <v/>
      </c>
      <c r="CL333" s="97" t="str">
        <f t="shared" si="258"/>
        <v/>
      </c>
      <c r="CM333" s="72" t="str">
        <f t="shared" si="259"/>
        <v/>
      </c>
      <c r="CN333" s="72" t="str">
        <f t="shared" si="260"/>
        <v/>
      </c>
      <c r="CO333" s="72" t="str">
        <f t="shared" si="261"/>
        <v/>
      </c>
      <c r="CP333" s="72" t="str">
        <f t="shared" si="262"/>
        <v/>
      </c>
      <c r="CQ333" s="72" t="str">
        <f t="shared" si="263"/>
        <v/>
      </c>
      <c r="CR333" s="72" t="str">
        <f t="shared" si="264"/>
        <v/>
      </c>
      <c r="CS333" s="72" t="str">
        <f t="shared" si="265"/>
        <v/>
      </c>
      <c r="CT333" s="72" t="str">
        <f t="shared" si="266"/>
        <v/>
      </c>
      <c r="CU333" s="72" t="str">
        <f t="shared" si="267"/>
        <v/>
      </c>
    </row>
    <row r="334" spans="1:99" x14ac:dyDescent="0.2">
      <c r="A334" s="74">
        <v>299</v>
      </c>
      <c r="B334" s="79" t="str">
        <f>IF(AND($B$3&lt;&gt;"",$C$3&lt;&gt;"",$B$4&lt;&gt;"",$C$4&lt;&gt;"",L334&lt;&gt;""),AirMass($B$3,$C$3,$B$4,$C$4,L334),"")</f>
        <v/>
      </c>
      <c r="C334" s="81" t="e">
        <f t="shared" si="228"/>
        <v>#N/A</v>
      </c>
      <c r="D334" s="93" t="str">
        <f t="shared" si="229"/>
        <v/>
      </c>
      <c r="E334" s="97" t="str">
        <f t="shared" si="230"/>
        <v/>
      </c>
      <c r="F334" s="97"/>
      <c r="G334" s="98" t="str">
        <f t="shared" si="231"/>
        <v/>
      </c>
      <c r="H334" s="97" t="str">
        <f t="shared" si="232"/>
        <v/>
      </c>
      <c r="I334" s="72"/>
      <c r="J334" s="99">
        <f t="shared" si="233"/>
        <v>0</v>
      </c>
      <c r="K334" s="72"/>
      <c r="L334" s="16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70" t="str">
        <f t="shared" si="216"/>
        <v/>
      </c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8"/>
      <c r="AJ334" s="70" t="str">
        <f t="shared" si="234"/>
        <v/>
      </c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8"/>
      <c r="AV334" s="72"/>
      <c r="AW334" s="72"/>
      <c r="AX334" s="100" t="str">
        <f t="shared" si="217"/>
        <v/>
      </c>
      <c r="AY334" s="100" t="str">
        <f t="shared" si="218"/>
        <v/>
      </c>
      <c r="AZ334" s="100" t="str">
        <f t="shared" si="219"/>
        <v/>
      </c>
      <c r="BA334" s="100" t="str">
        <f t="shared" si="220"/>
        <v/>
      </c>
      <c r="BB334" s="100" t="str">
        <f t="shared" si="221"/>
        <v/>
      </c>
      <c r="BC334" s="100" t="str">
        <f t="shared" si="222"/>
        <v/>
      </c>
      <c r="BD334" s="100" t="str">
        <f t="shared" si="223"/>
        <v/>
      </c>
      <c r="BE334" s="100" t="str">
        <f t="shared" si="224"/>
        <v/>
      </c>
      <c r="BF334" s="100" t="str">
        <f t="shared" si="225"/>
        <v/>
      </c>
      <c r="BG334" s="100" t="str">
        <f t="shared" si="226"/>
        <v/>
      </c>
      <c r="BH334" s="100" t="str">
        <f t="shared" si="227"/>
        <v/>
      </c>
      <c r="BI334" s="72"/>
      <c r="BJ334" s="72"/>
      <c r="BK334" s="72" t="str">
        <f t="shared" si="235"/>
        <v/>
      </c>
      <c r="BL334" s="72" t="str">
        <f t="shared" si="236"/>
        <v/>
      </c>
      <c r="BM334" s="72" t="str">
        <f t="shared" si="237"/>
        <v/>
      </c>
      <c r="BN334" s="72" t="str">
        <f t="shared" si="238"/>
        <v/>
      </c>
      <c r="BO334" s="72" t="str">
        <f t="shared" si="239"/>
        <v/>
      </c>
      <c r="BP334" s="72" t="str">
        <f t="shared" si="240"/>
        <v/>
      </c>
      <c r="BQ334" s="72" t="str">
        <f t="shared" si="241"/>
        <v/>
      </c>
      <c r="BR334" s="72" t="str">
        <f t="shared" si="242"/>
        <v/>
      </c>
      <c r="BS334" s="72" t="str">
        <f t="shared" si="243"/>
        <v/>
      </c>
      <c r="BT334" s="72" t="str">
        <f t="shared" si="244"/>
        <v/>
      </c>
      <c r="BU334" s="72" t="str">
        <f t="shared" si="245"/>
        <v/>
      </c>
      <c r="BV334" s="72"/>
      <c r="BW334" s="72"/>
      <c r="BX334" s="97" t="str">
        <f t="shared" si="246"/>
        <v/>
      </c>
      <c r="BY334" s="97" t="str">
        <f t="shared" si="247"/>
        <v/>
      </c>
      <c r="BZ334" s="97" t="str">
        <f t="shared" si="248"/>
        <v/>
      </c>
      <c r="CA334" s="97" t="str">
        <f t="shared" si="249"/>
        <v/>
      </c>
      <c r="CB334" s="97" t="str">
        <f t="shared" si="250"/>
        <v/>
      </c>
      <c r="CC334" s="97" t="str">
        <f t="shared" si="251"/>
        <v/>
      </c>
      <c r="CD334" s="97" t="str">
        <f t="shared" si="252"/>
        <v/>
      </c>
      <c r="CE334" s="97" t="str">
        <f t="shared" si="253"/>
        <v/>
      </c>
      <c r="CF334" s="97" t="str">
        <f t="shared" si="254"/>
        <v/>
      </c>
      <c r="CG334" s="97" t="str">
        <f t="shared" si="255"/>
        <v/>
      </c>
      <c r="CH334" s="97" t="str">
        <f t="shared" si="256"/>
        <v/>
      </c>
      <c r="CI334" s="72"/>
      <c r="CJ334" s="72"/>
      <c r="CK334" s="97" t="str">
        <f t="shared" si="257"/>
        <v/>
      </c>
      <c r="CL334" s="97" t="str">
        <f t="shared" si="258"/>
        <v/>
      </c>
      <c r="CM334" s="72" t="str">
        <f t="shared" si="259"/>
        <v/>
      </c>
      <c r="CN334" s="72" t="str">
        <f t="shared" si="260"/>
        <v/>
      </c>
      <c r="CO334" s="72" t="str">
        <f t="shared" si="261"/>
        <v/>
      </c>
      <c r="CP334" s="72" t="str">
        <f t="shared" si="262"/>
        <v/>
      </c>
      <c r="CQ334" s="72" t="str">
        <f t="shared" si="263"/>
        <v/>
      </c>
      <c r="CR334" s="72" t="str">
        <f t="shared" si="264"/>
        <v/>
      </c>
      <c r="CS334" s="72" t="str">
        <f t="shared" si="265"/>
        <v/>
      </c>
      <c r="CT334" s="72" t="str">
        <f t="shared" si="266"/>
        <v/>
      </c>
      <c r="CU334" s="72" t="str">
        <f t="shared" si="267"/>
        <v/>
      </c>
    </row>
    <row r="335" spans="1:99" x14ac:dyDescent="0.2">
      <c r="A335" s="74">
        <v>300</v>
      </c>
      <c r="B335" s="79" t="str">
        <f>IF(AND($B$3&lt;&gt;"",$C$3&lt;&gt;"",$B$4&lt;&gt;"",$C$4&lt;&gt;"",L335&lt;&gt;""),AirMass($B$3,$C$3,$B$4,$C$4,L335),"")</f>
        <v/>
      </c>
      <c r="C335" s="81" t="e">
        <f t="shared" si="228"/>
        <v>#N/A</v>
      </c>
      <c r="D335" s="93" t="str">
        <f t="shared" si="229"/>
        <v/>
      </c>
      <c r="E335" s="97" t="str">
        <f t="shared" si="230"/>
        <v/>
      </c>
      <c r="F335" s="97"/>
      <c r="G335" s="98" t="str">
        <f t="shared" si="231"/>
        <v/>
      </c>
      <c r="H335" s="97" t="str">
        <f t="shared" si="232"/>
        <v/>
      </c>
      <c r="I335" s="72"/>
      <c r="J335" s="99">
        <f t="shared" si="233"/>
        <v>0</v>
      </c>
      <c r="K335" s="72"/>
      <c r="L335" s="16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70" t="str">
        <f t="shared" si="216"/>
        <v/>
      </c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8"/>
      <c r="AJ335" s="70" t="str">
        <f t="shared" si="234"/>
        <v/>
      </c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8"/>
      <c r="AV335" s="72"/>
      <c r="AW335" s="72"/>
      <c r="AX335" s="100" t="str">
        <f t="shared" si="217"/>
        <v/>
      </c>
      <c r="AY335" s="100" t="str">
        <f t="shared" si="218"/>
        <v/>
      </c>
      <c r="AZ335" s="100" t="str">
        <f t="shared" si="219"/>
        <v/>
      </c>
      <c r="BA335" s="100" t="str">
        <f t="shared" si="220"/>
        <v/>
      </c>
      <c r="BB335" s="100" t="str">
        <f t="shared" si="221"/>
        <v/>
      </c>
      <c r="BC335" s="100" t="str">
        <f t="shared" si="222"/>
        <v/>
      </c>
      <c r="BD335" s="100" t="str">
        <f t="shared" si="223"/>
        <v/>
      </c>
      <c r="BE335" s="100" t="str">
        <f t="shared" si="224"/>
        <v/>
      </c>
      <c r="BF335" s="100" t="str">
        <f t="shared" si="225"/>
        <v/>
      </c>
      <c r="BG335" s="100" t="str">
        <f t="shared" si="226"/>
        <v/>
      </c>
      <c r="BH335" s="100" t="str">
        <f t="shared" si="227"/>
        <v/>
      </c>
      <c r="BI335" s="72"/>
      <c r="BJ335" s="72"/>
      <c r="BK335" s="72" t="str">
        <f t="shared" si="235"/>
        <v/>
      </c>
      <c r="BL335" s="72" t="str">
        <f t="shared" si="236"/>
        <v/>
      </c>
      <c r="BM335" s="72" t="str">
        <f t="shared" si="237"/>
        <v/>
      </c>
      <c r="BN335" s="72" t="str">
        <f t="shared" si="238"/>
        <v/>
      </c>
      <c r="BO335" s="72" t="str">
        <f t="shared" si="239"/>
        <v/>
      </c>
      <c r="BP335" s="72" t="str">
        <f t="shared" si="240"/>
        <v/>
      </c>
      <c r="BQ335" s="72" t="str">
        <f t="shared" si="241"/>
        <v/>
      </c>
      <c r="BR335" s="72" t="str">
        <f t="shared" si="242"/>
        <v/>
      </c>
      <c r="BS335" s="72" t="str">
        <f t="shared" si="243"/>
        <v/>
      </c>
      <c r="BT335" s="72" t="str">
        <f t="shared" si="244"/>
        <v/>
      </c>
      <c r="BU335" s="72" t="str">
        <f t="shared" si="245"/>
        <v/>
      </c>
      <c r="BV335" s="72"/>
      <c r="BW335" s="72"/>
      <c r="BX335" s="97" t="str">
        <f t="shared" si="246"/>
        <v/>
      </c>
      <c r="BY335" s="97" t="str">
        <f t="shared" si="247"/>
        <v/>
      </c>
      <c r="BZ335" s="97" t="str">
        <f t="shared" si="248"/>
        <v/>
      </c>
      <c r="CA335" s="97" t="str">
        <f t="shared" si="249"/>
        <v/>
      </c>
      <c r="CB335" s="97" t="str">
        <f t="shared" si="250"/>
        <v/>
      </c>
      <c r="CC335" s="97" t="str">
        <f t="shared" si="251"/>
        <v/>
      </c>
      <c r="CD335" s="97" t="str">
        <f t="shared" si="252"/>
        <v/>
      </c>
      <c r="CE335" s="97" t="str">
        <f t="shared" si="253"/>
        <v/>
      </c>
      <c r="CF335" s="97" t="str">
        <f t="shared" si="254"/>
        <v/>
      </c>
      <c r="CG335" s="97" t="str">
        <f t="shared" si="255"/>
        <v/>
      </c>
      <c r="CH335" s="97" t="str">
        <f t="shared" si="256"/>
        <v/>
      </c>
      <c r="CI335" s="72"/>
      <c r="CJ335" s="72"/>
      <c r="CK335" s="97" t="str">
        <f t="shared" si="257"/>
        <v/>
      </c>
      <c r="CL335" s="97" t="str">
        <f t="shared" si="258"/>
        <v/>
      </c>
      <c r="CM335" s="72" t="str">
        <f t="shared" si="259"/>
        <v/>
      </c>
      <c r="CN335" s="72" t="str">
        <f t="shared" si="260"/>
        <v/>
      </c>
      <c r="CO335" s="72" t="str">
        <f t="shared" si="261"/>
        <v/>
      </c>
      <c r="CP335" s="72" t="str">
        <f t="shared" si="262"/>
        <v/>
      </c>
      <c r="CQ335" s="72" t="str">
        <f t="shared" si="263"/>
        <v/>
      </c>
      <c r="CR335" s="72" t="str">
        <f t="shared" si="264"/>
        <v/>
      </c>
      <c r="CS335" s="72" t="str">
        <f t="shared" si="265"/>
        <v/>
      </c>
      <c r="CT335" s="72" t="str">
        <f t="shared" si="266"/>
        <v/>
      </c>
      <c r="CU335" s="72" t="str">
        <f t="shared" si="267"/>
        <v/>
      </c>
    </row>
    <row r="336" spans="1:99" x14ac:dyDescent="0.2">
      <c r="A336" s="74">
        <v>301</v>
      </c>
      <c r="B336" s="79" t="str">
        <f>IF(AND($B$3&lt;&gt;"",$C$3&lt;&gt;"",$B$4&lt;&gt;"",$C$4&lt;&gt;"",L336&lt;&gt;""),AirMass($B$3,$C$3,$B$4,$C$4,L336),"")</f>
        <v/>
      </c>
      <c r="C336" s="81" t="e">
        <f t="shared" si="228"/>
        <v>#N/A</v>
      </c>
      <c r="D336" s="93" t="str">
        <f t="shared" si="229"/>
        <v/>
      </c>
      <c r="E336" s="97" t="str">
        <f t="shared" si="230"/>
        <v/>
      </c>
      <c r="F336" s="97"/>
      <c r="G336" s="98" t="str">
        <f t="shared" si="231"/>
        <v/>
      </c>
      <c r="H336" s="97" t="str">
        <f t="shared" si="232"/>
        <v/>
      </c>
      <c r="I336" s="72"/>
      <c r="J336" s="99">
        <f t="shared" si="233"/>
        <v>0</v>
      </c>
      <c r="K336" s="72"/>
      <c r="L336" s="16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70" t="str">
        <f t="shared" si="216"/>
        <v/>
      </c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8"/>
      <c r="AJ336" s="70" t="str">
        <f t="shared" si="234"/>
        <v/>
      </c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8"/>
      <c r="AV336" s="72"/>
      <c r="AW336" s="72"/>
      <c r="AX336" s="100" t="str">
        <f t="shared" si="217"/>
        <v/>
      </c>
      <c r="AY336" s="100" t="str">
        <f t="shared" si="218"/>
        <v/>
      </c>
      <c r="AZ336" s="100" t="str">
        <f t="shared" si="219"/>
        <v/>
      </c>
      <c r="BA336" s="100" t="str">
        <f t="shared" si="220"/>
        <v/>
      </c>
      <c r="BB336" s="100" t="str">
        <f t="shared" si="221"/>
        <v/>
      </c>
      <c r="BC336" s="100" t="str">
        <f t="shared" si="222"/>
        <v/>
      </c>
      <c r="BD336" s="100" t="str">
        <f t="shared" si="223"/>
        <v/>
      </c>
      <c r="BE336" s="100" t="str">
        <f t="shared" si="224"/>
        <v/>
      </c>
      <c r="BF336" s="100" t="str">
        <f t="shared" si="225"/>
        <v/>
      </c>
      <c r="BG336" s="100" t="str">
        <f t="shared" si="226"/>
        <v/>
      </c>
      <c r="BH336" s="100" t="str">
        <f t="shared" si="227"/>
        <v/>
      </c>
      <c r="BI336" s="72"/>
      <c r="BJ336" s="72"/>
      <c r="BK336" s="72" t="str">
        <f t="shared" si="235"/>
        <v/>
      </c>
      <c r="BL336" s="72" t="str">
        <f t="shared" si="236"/>
        <v/>
      </c>
      <c r="BM336" s="72" t="str">
        <f t="shared" si="237"/>
        <v/>
      </c>
      <c r="BN336" s="72" t="str">
        <f t="shared" si="238"/>
        <v/>
      </c>
      <c r="BO336" s="72" t="str">
        <f t="shared" si="239"/>
        <v/>
      </c>
      <c r="BP336" s="72" t="str">
        <f t="shared" si="240"/>
        <v/>
      </c>
      <c r="BQ336" s="72" t="str">
        <f t="shared" si="241"/>
        <v/>
      </c>
      <c r="BR336" s="72" t="str">
        <f t="shared" si="242"/>
        <v/>
      </c>
      <c r="BS336" s="72" t="str">
        <f t="shared" si="243"/>
        <v/>
      </c>
      <c r="BT336" s="72" t="str">
        <f t="shared" si="244"/>
        <v/>
      </c>
      <c r="BU336" s="72" t="str">
        <f t="shared" si="245"/>
        <v/>
      </c>
      <c r="BV336" s="72"/>
      <c r="BW336" s="72"/>
      <c r="BX336" s="97" t="str">
        <f t="shared" si="246"/>
        <v/>
      </c>
      <c r="BY336" s="97" t="str">
        <f t="shared" si="247"/>
        <v/>
      </c>
      <c r="BZ336" s="97" t="str">
        <f t="shared" si="248"/>
        <v/>
      </c>
      <c r="CA336" s="97" t="str">
        <f t="shared" si="249"/>
        <v/>
      </c>
      <c r="CB336" s="97" t="str">
        <f t="shared" si="250"/>
        <v/>
      </c>
      <c r="CC336" s="97" t="str">
        <f t="shared" si="251"/>
        <v/>
      </c>
      <c r="CD336" s="97" t="str">
        <f t="shared" si="252"/>
        <v/>
      </c>
      <c r="CE336" s="97" t="str">
        <f t="shared" si="253"/>
        <v/>
      </c>
      <c r="CF336" s="97" t="str">
        <f t="shared" si="254"/>
        <v/>
      </c>
      <c r="CG336" s="97" t="str">
        <f t="shared" si="255"/>
        <v/>
      </c>
      <c r="CH336" s="97" t="str">
        <f t="shared" si="256"/>
        <v/>
      </c>
      <c r="CI336" s="72"/>
      <c r="CJ336" s="72"/>
      <c r="CK336" s="97" t="str">
        <f t="shared" si="257"/>
        <v/>
      </c>
      <c r="CL336" s="97" t="str">
        <f t="shared" si="258"/>
        <v/>
      </c>
      <c r="CM336" s="72" t="str">
        <f t="shared" si="259"/>
        <v/>
      </c>
      <c r="CN336" s="72" t="str">
        <f t="shared" si="260"/>
        <v/>
      </c>
      <c r="CO336" s="72" t="str">
        <f t="shared" si="261"/>
        <v/>
      </c>
      <c r="CP336" s="72" t="str">
        <f t="shared" si="262"/>
        <v/>
      </c>
      <c r="CQ336" s="72" t="str">
        <f t="shared" si="263"/>
        <v/>
      </c>
      <c r="CR336" s="72" t="str">
        <f t="shared" si="264"/>
        <v/>
      </c>
      <c r="CS336" s="72" t="str">
        <f t="shared" si="265"/>
        <v/>
      </c>
      <c r="CT336" s="72" t="str">
        <f t="shared" si="266"/>
        <v/>
      </c>
      <c r="CU336" s="72" t="str">
        <f t="shared" si="267"/>
        <v/>
      </c>
    </row>
    <row r="337" spans="1:99" x14ac:dyDescent="0.2">
      <c r="A337" s="74">
        <v>302</v>
      </c>
      <c r="B337" s="79" t="str">
        <f>IF(AND($B$3&lt;&gt;"",$C$3&lt;&gt;"",$B$4&lt;&gt;"",$C$4&lt;&gt;"",L337&lt;&gt;""),AirMass($B$3,$C$3,$B$4,$C$4,L337),"")</f>
        <v/>
      </c>
      <c r="C337" s="81" t="e">
        <f t="shared" si="228"/>
        <v>#N/A</v>
      </c>
      <c r="D337" s="93" t="str">
        <f t="shared" si="229"/>
        <v/>
      </c>
      <c r="E337" s="97" t="str">
        <f t="shared" si="230"/>
        <v/>
      </c>
      <c r="F337" s="97"/>
      <c r="G337" s="98" t="str">
        <f t="shared" si="231"/>
        <v/>
      </c>
      <c r="H337" s="97" t="str">
        <f t="shared" si="232"/>
        <v/>
      </c>
      <c r="I337" s="72"/>
      <c r="J337" s="99">
        <f t="shared" si="233"/>
        <v>0</v>
      </c>
      <c r="K337" s="72"/>
      <c r="L337" s="16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70" t="str">
        <f t="shared" si="216"/>
        <v/>
      </c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8"/>
      <c r="AJ337" s="70" t="str">
        <f t="shared" si="234"/>
        <v/>
      </c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8"/>
      <c r="AV337" s="72"/>
      <c r="AW337" s="72"/>
      <c r="AX337" s="100" t="str">
        <f t="shared" si="217"/>
        <v/>
      </c>
      <c r="AY337" s="100" t="str">
        <f t="shared" si="218"/>
        <v/>
      </c>
      <c r="AZ337" s="100" t="str">
        <f t="shared" si="219"/>
        <v/>
      </c>
      <c r="BA337" s="100" t="str">
        <f t="shared" si="220"/>
        <v/>
      </c>
      <c r="BB337" s="100" t="str">
        <f t="shared" si="221"/>
        <v/>
      </c>
      <c r="BC337" s="100" t="str">
        <f t="shared" si="222"/>
        <v/>
      </c>
      <c r="BD337" s="100" t="str">
        <f t="shared" si="223"/>
        <v/>
      </c>
      <c r="BE337" s="100" t="str">
        <f t="shared" si="224"/>
        <v/>
      </c>
      <c r="BF337" s="100" t="str">
        <f t="shared" si="225"/>
        <v/>
      </c>
      <c r="BG337" s="100" t="str">
        <f t="shared" si="226"/>
        <v/>
      </c>
      <c r="BH337" s="100" t="str">
        <f t="shared" si="227"/>
        <v/>
      </c>
      <c r="BI337" s="72"/>
      <c r="BJ337" s="72"/>
      <c r="BK337" s="72" t="str">
        <f t="shared" si="235"/>
        <v/>
      </c>
      <c r="BL337" s="72" t="str">
        <f t="shared" si="236"/>
        <v/>
      </c>
      <c r="BM337" s="72" t="str">
        <f t="shared" si="237"/>
        <v/>
      </c>
      <c r="BN337" s="72" t="str">
        <f t="shared" si="238"/>
        <v/>
      </c>
      <c r="BO337" s="72" t="str">
        <f t="shared" si="239"/>
        <v/>
      </c>
      <c r="BP337" s="72" t="str">
        <f t="shared" si="240"/>
        <v/>
      </c>
      <c r="BQ337" s="72" t="str">
        <f t="shared" si="241"/>
        <v/>
      </c>
      <c r="BR337" s="72" t="str">
        <f t="shared" si="242"/>
        <v/>
      </c>
      <c r="BS337" s="72" t="str">
        <f t="shared" si="243"/>
        <v/>
      </c>
      <c r="BT337" s="72" t="str">
        <f t="shared" si="244"/>
        <v/>
      </c>
      <c r="BU337" s="72" t="str">
        <f t="shared" si="245"/>
        <v/>
      </c>
      <c r="BV337" s="72"/>
      <c r="BW337" s="72"/>
      <c r="BX337" s="97" t="str">
        <f t="shared" si="246"/>
        <v/>
      </c>
      <c r="BY337" s="97" t="str">
        <f t="shared" si="247"/>
        <v/>
      </c>
      <c r="BZ337" s="97" t="str">
        <f t="shared" si="248"/>
        <v/>
      </c>
      <c r="CA337" s="97" t="str">
        <f t="shared" si="249"/>
        <v/>
      </c>
      <c r="CB337" s="97" t="str">
        <f t="shared" si="250"/>
        <v/>
      </c>
      <c r="CC337" s="97" t="str">
        <f t="shared" si="251"/>
        <v/>
      </c>
      <c r="CD337" s="97" t="str">
        <f t="shared" si="252"/>
        <v/>
      </c>
      <c r="CE337" s="97" t="str">
        <f t="shared" si="253"/>
        <v/>
      </c>
      <c r="CF337" s="97" t="str">
        <f t="shared" si="254"/>
        <v/>
      </c>
      <c r="CG337" s="97" t="str">
        <f t="shared" si="255"/>
        <v/>
      </c>
      <c r="CH337" s="97" t="str">
        <f t="shared" si="256"/>
        <v/>
      </c>
      <c r="CI337" s="72"/>
      <c r="CJ337" s="72"/>
      <c r="CK337" s="97" t="str">
        <f t="shared" si="257"/>
        <v/>
      </c>
      <c r="CL337" s="97" t="str">
        <f t="shared" si="258"/>
        <v/>
      </c>
      <c r="CM337" s="72" t="str">
        <f t="shared" si="259"/>
        <v/>
      </c>
      <c r="CN337" s="72" t="str">
        <f t="shared" si="260"/>
        <v/>
      </c>
      <c r="CO337" s="72" t="str">
        <f t="shared" si="261"/>
        <v/>
      </c>
      <c r="CP337" s="72" t="str">
        <f t="shared" si="262"/>
        <v/>
      </c>
      <c r="CQ337" s="72" t="str">
        <f t="shared" si="263"/>
        <v/>
      </c>
      <c r="CR337" s="72" t="str">
        <f t="shared" si="264"/>
        <v/>
      </c>
      <c r="CS337" s="72" t="str">
        <f t="shared" si="265"/>
        <v/>
      </c>
      <c r="CT337" s="72" t="str">
        <f t="shared" si="266"/>
        <v/>
      </c>
      <c r="CU337" s="72" t="str">
        <f t="shared" si="267"/>
        <v/>
      </c>
    </row>
    <row r="338" spans="1:99" x14ac:dyDescent="0.2">
      <c r="A338" s="74">
        <v>303</v>
      </c>
      <c r="B338" s="79" t="str">
        <f>IF(AND($B$3&lt;&gt;"",$C$3&lt;&gt;"",$B$4&lt;&gt;"",$C$4&lt;&gt;"",L338&lt;&gt;""),AirMass($B$3,$C$3,$B$4,$C$4,L338),"")</f>
        <v/>
      </c>
      <c r="C338" s="81" t="e">
        <f t="shared" si="228"/>
        <v>#N/A</v>
      </c>
      <c r="D338" s="93" t="str">
        <f t="shared" si="229"/>
        <v/>
      </c>
      <c r="E338" s="97" t="str">
        <f t="shared" si="230"/>
        <v/>
      </c>
      <c r="F338" s="97"/>
      <c r="G338" s="98" t="str">
        <f t="shared" si="231"/>
        <v/>
      </c>
      <c r="H338" s="97" t="str">
        <f t="shared" si="232"/>
        <v/>
      </c>
      <c r="I338" s="72"/>
      <c r="J338" s="99">
        <f t="shared" si="233"/>
        <v>0</v>
      </c>
      <c r="K338" s="72"/>
      <c r="L338" s="16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70" t="str">
        <f t="shared" si="216"/>
        <v/>
      </c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8"/>
      <c r="AJ338" s="70" t="str">
        <f t="shared" si="234"/>
        <v/>
      </c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8"/>
      <c r="AV338" s="72"/>
      <c r="AW338" s="72"/>
      <c r="AX338" s="100" t="str">
        <f t="shared" si="217"/>
        <v/>
      </c>
      <c r="AY338" s="100" t="str">
        <f t="shared" si="218"/>
        <v/>
      </c>
      <c r="AZ338" s="100" t="str">
        <f t="shared" si="219"/>
        <v/>
      </c>
      <c r="BA338" s="100" t="str">
        <f t="shared" si="220"/>
        <v/>
      </c>
      <c r="BB338" s="100" t="str">
        <f t="shared" si="221"/>
        <v/>
      </c>
      <c r="BC338" s="100" t="str">
        <f t="shared" si="222"/>
        <v/>
      </c>
      <c r="BD338" s="100" t="str">
        <f t="shared" si="223"/>
        <v/>
      </c>
      <c r="BE338" s="100" t="str">
        <f t="shared" si="224"/>
        <v/>
      </c>
      <c r="BF338" s="100" t="str">
        <f t="shared" si="225"/>
        <v/>
      </c>
      <c r="BG338" s="100" t="str">
        <f t="shared" si="226"/>
        <v/>
      </c>
      <c r="BH338" s="100" t="str">
        <f t="shared" si="227"/>
        <v/>
      </c>
      <c r="BI338" s="72"/>
      <c r="BJ338" s="72"/>
      <c r="BK338" s="72" t="str">
        <f t="shared" si="235"/>
        <v/>
      </c>
      <c r="BL338" s="72" t="str">
        <f t="shared" si="236"/>
        <v/>
      </c>
      <c r="BM338" s="72" t="str">
        <f t="shared" si="237"/>
        <v/>
      </c>
      <c r="BN338" s="72" t="str">
        <f t="shared" si="238"/>
        <v/>
      </c>
      <c r="BO338" s="72" t="str">
        <f t="shared" si="239"/>
        <v/>
      </c>
      <c r="BP338" s="72" t="str">
        <f t="shared" si="240"/>
        <v/>
      </c>
      <c r="BQ338" s="72" t="str">
        <f t="shared" si="241"/>
        <v/>
      </c>
      <c r="BR338" s="72" t="str">
        <f t="shared" si="242"/>
        <v/>
      </c>
      <c r="BS338" s="72" t="str">
        <f t="shared" si="243"/>
        <v/>
      </c>
      <c r="BT338" s="72" t="str">
        <f t="shared" si="244"/>
        <v/>
      </c>
      <c r="BU338" s="72" t="str">
        <f t="shared" si="245"/>
        <v/>
      </c>
      <c r="BV338" s="72"/>
      <c r="BW338" s="72"/>
      <c r="BX338" s="97" t="str">
        <f t="shared" si="246"/>
        <v/>
      </c>
      <c r="BY338" s="97" t="str">
        <f t="shared" si="247"/>
        <v/>
      </c>
      <c r="BZ338" s="97" t="str">
        <f t="shared" si="248"/>
        <v/>
      </c>
      <c r="CA338" s="97" t="str">
        <f t="shared" si="249"/>
        <v/>
      </c>
      <c r="CB338" s="97" t="str">
        <f t="shared" si="250"/>
        <v/>
      </c>
      <c r="CC338" s="97" t="str">
        <f t="shared" si="251"/>
        <v/>
      </c>
      <c r="CD338" s="97" t="str">
        <f t="shared" si="252"/>
        <v/>
      </c>
      <c r="CE338" s="97" t="str">
        <f t="shared" si="253"/>
        <v/>
      </c>
      <c r="CF338" s="97" t="str">
        <f t="shared" si="254"/>
        <v/>
      </c>
      <c r="CG338" s="97" t="str">
        <f t="shared" si="255"/>
        <v/>
      </c>
      <c r="CH338" s="97" t="str">
        <f t="shared" si="256"/>
        <v/>
      </c>
      <c r="CI338" s="72"/>
      <c r="CJ338" s="72"/>
      <c r="CK338" s="97" t="str">
        <f t="shared" si="257"/>
        <v/>
      </c>
      <c r="CL338" s="97" t="str">
        <f t="shared" si="258"/>
        <v/>
      </c>
      <c r="CM338" s="72" t="str">
        <f t="shared" si="259"/>
        <v/>
      </c>
      <c r="CN338" s="72" t="str">
        <f t="shared" si="260"/>
        <v/>
      </c>
      <c r="CO338" s="72" t="str">
        <f t="shared" si="261"/>
        <v/>
      </c>
      <c r="CP338" s="72" t="str">
        <f t="shared" si="262"/>
        <v/>
      </c>
      <c r="CQ338" s="72" t="str">
        <f t="shared" si="263"/>
        <v/>
      </c>
      <c r="CR338" s="72" t="str">
        <f t="shared" si="264"/>
        <v/>
      </c>
      <c r="CS338" s="72" t="str">
        <f t="shared" si="265"/>
        <v/>
      </c>
      <c r="CT338" s="72" t="str">
        <f t="shared" si="266"/>
        <v/>
      </c>
      <c r="CU338" s="72" t="str">
        <f t="shared" si="267"/>
        <v/>
      </c>
    </row>
    <row r="339" spans="1:99" x14ac:dyDescent="0.2">
      <c r="A339" s="74">
        <v>304</v>
      </c>
      <c r="B339" s="79" t="str">
        <f>IF(AND($B$3&lt;&gt;"",$C$3&lt;&gt;"",$B$4&lt;&gt;"",$C$4&lt;&gt;"",L339&lt;&gt;""),AirMass($B$3,$C$3,$B$4,$C$4,L339),"")</f>
        <v/>
      </c>
      <c r="C339" s="81" t="e">
        <f t="shared" si="228"/>
        <v>#N/A</v>
      </c>
      <c r="D339" s="93" t="str">
        <f t="shared" si="229"/>
        <v/>
      </c>
      <c r="E339" s="97" t="str">
        <f t="shared" si="230"/>
        <v/>
      </c>
      <c r="F339" s="97"/>
      <c r="G339" s="98" t="str">
        <f t="shared" si="231"/>
        <v/>
      </c>
      <c r="H339" s="97" t="str">
        <f t="shared" si="232"/>
        <v/>
      </c>
      <c r="I339" s="72"/>
      <c r="J339" s="99">
        <f t="shared" si="233"/>
        <v>0</v>
      </c>
      <c r="K339" s="72"/>
      <c r="L339" s="16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70" t="str">
        <f t="shared" si="216"/>
        <v/>
      </c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8"/>
      <c r="AJ339" s="70" t="str">
        <f t="shared" si="234"/>
        <v/>
      </c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8"/>
      <c r="AV339" s="72"/>
      <c r="AW339" s="72"/>
      <c r="AX339" s="100" t="str">
        <f t="shared" si="217"/>
        <v/>
      </c>
      <c r="AY339" s="100" t="str">
        <f t="shared" si="218"/>
        <v/>
      </c>
      <c r="AZ339" s="100" t="str">
        <f t="shared" si="219"/>
        <v/>
      </c>
      <c r="BA339" s="100" t="str">
        <f t="shared" si="220"/>
        <v/>
      </c>
      <c r="BB339" s="100" t="str">
        <f t="shared" si="221"/>
        <v/>
      </c>
      <c r="BC339" s="100" t="str">
        <f t="shared" si="222"/>
        <v/>
      </c>
      <c r="BD339" s="100" t="str">
        <f t="shared" si="223"/>
        <v/>
      </c>
      <c r="BE339" s="100" t="str">
        <f t="shared" si="224"/>
        <v/>
      </c>
      <c r="BF339" s="100" t="str">
        <f t="shared" si="225"/>
        <v/>
      </c>
      <c r="BG339" s="100" t="str">
        <f t="shared" si="226"/>
        <v/>
      </c>
      <c r="BH339" s="100" t="str">
        <f t="shared" si="227"/>
        <v/>
      </c>
      <c r="BI339" s="72"/>
      <c r="BJ339" s="72"/>
      <c r="BK339" s="72" t="str">
        <f t="shared" si="235"/>
        <v/>
      </c>
      <c r="BL339" s="72" t="str">
        <f t="shared" si="236"/>
        <v/>
      </c>
      <c r="BM339" s="72" t="str">
        <f t="shared" si="237"/>
        <v/>
      </c>
      <c r="BN339" s="72" t="str">
        <f t="shared" si="238"/>
        <v/>
      </c>
      <c r="BO339" s="72" t="str">
        <f t="shared" si="239"/>
        <v/>
      </c>
      <c r="BP339" s="72" t="str">
        <f t="shared" si="240"/>
        <v/>
      </c>
      <c r="BQ339" s="72" t="str">
        <f t="shared" si="241"/>
        <v/>
      </c>
      <c r="BR339" s="72" t="str">
        <f t="shared" si="242"/>
        <v/>
      </c>
      <c r="BS339" s="72" t="str">
        <f t="shared" si="243"/>
        <v/>
      </c>
      <c r="BT339" s="72" t="str">
        <f t="shared" si="244"/>
        <v/>
      </c>
      <c r="BU339" s="72" t="str">
        <f t="shared" si="245"/>
        <v/>
      </c>
      <c r="BV339" s="72"/>
      <c r="BW339" s="72"/>
      <c r="BX339" s="97" t="str">
        <f t="shared" si="246"/>
        <v/>
      </c>
      <c r="BY339" s="97" t="str">
        <f t="shared" si="247"/>
        <v/>
      </c>
      <c r="BZ339" s="97" t="str">
        <f t="shared" si="248"/>
        <v/>
      </c>
      <c r="CA339" s="97" t="str">
        <f t="shared" si="249"/>
        <v/>
      </c>
      <c r="CB339" s="97" t="str">
        <f t="shared" si="250"/>
        <v/>
      </c>
      <c r="CC339" s="97" t="str">
        <f t="shared" si="251"/>
        <v/>
      </c>
      <c r="CD339" s="97" t="str">
        <f t="shared" si="252"/>
        <v/>
      </c>
      <c r="CE339" s="97" t="str">
        <f t="shared" si="253"/>
        <v/>
      </c>
      <c r="CF339" s="97" t="str">
        <f t="shared" si="254"/>
        <v/>
      </c>
      <c r="CG339" s="97" t="str">
        <f t="shared" si="255"/>
        <v/>
      </c>
      <c r="CH339" s="97" t="str">
        <f t="shared" si="256"/>
        <v/>
      </c>
      <c r="CI339" s="72"/>
      <c r="CJ339" s="72"/>
      <c r="CK339" s="97" t="str">
        <f t="shared" si="257"/>
        <v/>
      </c>
      <c r="CL339" s="97" t="str">
        <f t="shared" si="258"/>
        <v/>
      </c>
      <c r="CM339" s="72" t="str">
        <f t="shared" si="259"/>
        <v/>
      </c>
      <c r="CN339" s="72" t="str">
        <f t="shared" si="260"/>
        <v/>
      </c>
      <c r="CO339" s="72" t="str">
        <f t="shared" si="261"/>
        <v/>
      </c>
      <c r="CP339" s="72" t="str">
        <f t="shared" si="262"/>
        <v/>
      </c>
      <c r="CQ339" s="72" t="str">
        <f t="shared" si="263"/>
        <v/>
      </c>
      <c r="CR339" s="72" t="str">
        <f t="shared" si="264"/>
        <v/>
      </c>
      <c r="CS339" s="72" t="str">
        <f t="shared" si="265"/>
        <v/>
      </c>
      <c r="CT339" s="72" t="str">
        <f t="shared" si="266"/>
        <v/>
      </c>
      <c r="CU339" s="72" t="str">
        <f t="shared" si="267"/>
        <v/>
      </c>
    </row>
    <row r="340" spans="1:99" x14ac:dyDescent="0.2">
      <c r="A340" s="74">
        <v>305</v>
      </c>
      <c r="B340" s="79" t="str">
        <f>IF(AND($B$3&lt;&gt;"",$C$3&lt;&gt;"",$B$4&lt;&gt;"",$C$4&lt;&gt;"",L340&lt;&gt;""),AirMass($B$3,$C$3,$B$4,$C$4,L340),"")</f>
        <v/>
      </c>
      <c r="C340" s="81" t="e">
        <f t="shared" si="228"/>
        <v>#N/A</v>
      </c>
      <c r="D340" s="93" t="str">
        <f t="shared" si="229"/>
        <v/>
      </c>
      <c r="E340" s="97" t="str">
        <f t="shared" si="230"/>
        <v/>
      </c>
      <c r="F340" s="97"/>
      <c r="G340" s="98" t="str">
        <f t="shared" si="231"/>
        <v/>
      </c>
      <c r="H340" s="97" t="str">
        <f t="shared" si="232"/>
        <v/>
      </c>
      <c r="I340" s="72"/>
      <c r="J340" s="99">
        <f t="shared" si="233"/>
        <v>0</v>
      </c>
      <c r="K340" s="72"/>
      <c r="L340" s="16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70" t="str">
        <f t="shared" si="216"/>
        <v/>
      </c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8"/>
      <c r="AJ340" s="70" t="str">
        <f t="shared" si="234"/>
        <v/>
      </c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8"/>
      <c r="AV340" s="72"/>
      <c r="AW340" s="72"/>
      <c r="AX340" s="100" t="str">
        <f t="shared" si="217"/>
        <v/>
      </c>
      <c r="AY340" s="100" t="str">
        <f t="shared" si="218"/>
        <v/>
      </c>
      <c r="AZ340" s="100" t="str">
        <f t="shared" si="219"/>
        <v/>
      </c>
      <c r="BA340" s="100" t="str">
        <f t="shared" si="220"/>
        <v/>
      </c>
      <c r="BB340" s="100" t="str">
        <f t="shared" si="221"/>
        <v/>
      </c>
      <c r="BC340" s="100" t="str">
        <f t="shared" si="222"/>
        <v/>
      </c>
      <c r="BD340" s="100" t="str">
        <f t="shared" si="223"/>
        <v/>
      </c>
      <c r="BE340" s="100" t="str">
        <f t="shared" si="224"/>
        <v/>
      </c>
      <c r="BF340" s="100" t="str">
        <f t="shared" si="225"/>
        <v/>
      </c>
      <c r="BG340" s="100" t="str">
        <f t="shared" si="226"/>
        <v/>
      </c>
      <c r="BH340" s="100" t="str">
        <f t="shared" si="227"/>
        <v/>
      </c>
      <c r="BI340" s="72"/>
      <c r="BJ340" s="72"/>
      <c r="BK340" s="72" t="str">
        <f t="shared" si="235"/>
        <v/>
      </c>
      <c r="BL340" s="72" t="str">
        <f t="shared" si="236"/>
        <v/>
      </c>
      <c r="BM340" s="72" t="str">
        <f t="shared" si="237"/>
        <v/>
      </c>
      <c r="BN340" s="72" t="str">
        <f t="shared" si="238"/>
        <v/>
      </c>
      <c r="BO340" s="72" t="str">
        <f t="shared" si="239"/>
        <v/>
      </c>
      <c r="BP340" s="72" t="str">
        <f t="shared" si="240"/>
        <v/>
      </c>
      <c r="BQ340" s="72" t="str">
        <f t="shared" si="241"/>
        <v/>
      </c>
      <c r="BR340" s="72" t="str">
        <f t="shared" si="242"/>
        <v/>
      </c>
      <c r="BS340" s="72" t="str">
        <f t="shared" si="243"/>
        <v/>
      </c>
      <c r="BT340" s="72" t="str">
        <f t="shared" si="244"/>
        <v/>
      </c>
      <c r="BU340" s="72" t="str">
        <f t="shared" si="245"/>
        <v/>
      </c>
      <c r="BV340" s="72"/>
      <c r="BW340" s="72"/>
      <c r="BX340" s="97" t="str">
        <f t="shared" si="246"/>
        <v/>
      </c>
      <c r="BY340" s="97" t="str">
        <f t="shared" si="247"/>
        <v/>
      </c>
      <c r="BZ340" s="97" t="str">
        <f t="shared" si="248"/>
        <v/>
      </c>
      <c r="CA340" s="97" t="str">
        <f t="shared" si="249"/>
        <v/>
      </c>
      <c r="CB340" s="97" t="str">
        <f t="shared" si="250"/>
        <v/>
      </c>
      <c r="CC340" s="97" t="str">
        <f t="shared" si="251"/>
        <v/>
      </c>
      <c r="CD340" s="97" t="str">
        <f t="shared" si="252"/>
        <v/>
      </c>
      <c r="CE340" s="97" t="str">
        <f t="shared" si="253"/>
        <v/>
      </c>
      <c r="CF340" s="97" t="str">
        <f t="shared" si="254"/>
        <v/>
      </c>
      <c r="CG340" s="97" t="str">
        <f t="shared" si="255"/>
        <v/>
      </c>
      <c r="CH340" s="97" t="str">
        <f t="shared" si="256"/>
        <v/>
      </c>
      <c r="CI340" s="72"/>
      <c r="CJ340" s="72"/>
      <c r="CK340" s="97" t="str">
        <f t="shared" si="257"/>
        <v/>
      </c>
      <c r="CL340" s="97" t="str">
        <f t="shared" si="258"/>
        <v/>
      </c>
      <c r="CM340" s="72" t="str">
        <f t="shared" si="259"/>
        <v/>
      </c>
      <c r="CN340" s="72" t="str">
        <f t="shared" si="260"/>
        <v/>
      </c>
      <c r="CO340" s="72" t="str">
        <f t="shared" si="261"/>
        <v/>
      </c>
      <c r="CP340" s="72" t="str">
        <f t="shared" si="262"/>
        <v/>
      </c>
      <c r="CQ340" s="72" t="str">
        <f t="shared" si="263"/>
        <v/>
      </c>
      <c r="CR340" s="72" t="str">
        <f t="shared" si="264"/>
        <v/>
      </c>
      <c r="CS340" s="72" t="str">
        <f t="shared" si="265"/>
        <v/>
      </c>
      <c r="CT340" s="72" t="str">
        <f t="shared" si="266"/>
        <v/>
      </c>
      <c r="CU340" s="72" t="str">
        <f t="shared" si="267"/>
        <v/>
      </c>
    </row>
    <row r="341" spans="1:99" x14ac:dyDescent="0.2">
      <c r="A341" s="74">
        <v>306</v>
      </c>
      <c r="B341" s="79" t="str">
        <f>IF(AND($B$3&lt;&gt;"",$C$3&lt;&gt;"",$B$4&lt;&gt;"",$C$4&lt;&gt;"",L341&lt;&gt;""),AirMass($B$3,$C$3,$B$4,$C$4,L341),"")</f>
        <v/>
      </c>
      <c r="C341" s="81" t="e">
        <f t="shared" si="228"/>
        <v>#N/A</v>
      </c>
      <c r="D341" s="93" t="str">
        <f t="shared" si="229"/>
        <v/>
      </c>
      <c r="E341" s="97" t="str">
        <f t="shared" si="230"/>
        <v/>
      </c>
      <c r="F341" s="97"/>
      <c r="G341" s="98" t="str">
        <f t="shared" si="231"/>
        <v/>
      </c>
      <c r="H341" s="97" t="str">
        <f t="shared" si="232"/>
        <v/>
      </c>
      <c r="I341" s="72"/>
      <c r="J341" s="99">
        <f t="shared" si="233"/>
        <v>0</v>
      </c>
      <c r="K341" s="72"/>
      <c r="L341" s="16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70" t="str">
        <f t="shared" si="216"/>
        <v/>
      </c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8"/>
      <c r="AJ341" s="70" t="str">
        <f t="shared" si="234"/>
        <v/>
      </c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8"/>
      <c r="AV341" s="72"/>
      <c r="AW341" s="72"/>
      <c r="AX341" s="100" t="str">
        <f t="shared" si="217"/>
        <v/>
      </c>
      <c r="AY341" s="100" t="str">
        <f t="shared" si="218"/>
        <v/>
      </c>
      <c r="AZ341" s="100" t="str">
        <f t="shared" si="219"/>
        <v/>
      </c>
      <c r="BA341" s="100" t="str">
        <f t="shared" si="220"/>
        <v/>
      </c>
      <c r="BB341" s="100" t="str">
        <f t="shared" si="221"/>
        <v/>
      </c>
      <c r="BC341" s="100" t="str">
        <f t="shared" si="222"/>
        <v/>
      </c>
      <c r="BD341" s="100" t="str">
        <f t="shared" si="223"/>
        <v/>
      </c>
      <c r="BE341" s="100" t="str">
        <f t="shared" si="224"/>
        <v/>
      </c>
      <c r="BF341" s="100" t="str">
        <f t="shared" si="225"/>
        <v/>
      </c>
      <c r="BG341" s="100" t="str">
        <f t="shared" si="226"/>
        <v/>
      </c>
      <c r="BH341" s="100" t="str">
        <f t="shared" si="227"/>
        <v/>
      </c>
      <c r="BI341" s="72"/>
      <c r="BJ341" s="72"/>
      <c r="BK341" s="72" t="str">
        <f t="shared" si="235"/>
        <v/>
      </c>
      <c r="BL341" s="72" t="str">
        <f t="shared" si="236"/>
        <v/>
      </c>
      <c r="BM341" s="72" t="str">
        <f t="shared" si="237"/>
        <v/>
      </c>
      <c r="BN341" s="72" t="str">
        <f t="shared" si="238"/>
        <v/>
      </c>
      <c r="BO341" s="72" t="str">
        <f t="shared" si="239"/>
        <v/>
      </c>
      <c r="BP341" s="72" t="str">
        <f t="shared" si="240"/>
        <v/>
      </c>
      <c r="BQ341" s="72" t="str">
        <f t="shared" si="241"/>
        <v/>
      </c>
      <c r="BR341" s="72" t="str">
        <f t="shared" si="242"/>
        <v/>
      </c>
      <c r="BS341" s="72" t="str">
        <f t="shared" si="243"/>
        <v/>
      </c>
      <c r="BT341" s="72" t="str">
        <f t="shared" si="244"/>
        <v/>
      </c>
      <c r="BU341" s="72" t="str">
        <f t="shared" si="245"/>
        <v/>
      </c>
      <c r="BV341" s="72"/>
      <c r="BW341" s="72"/>
      <c r="BX341" s="97" t="str">
        <f t="shared" si="246"/>
        <v/>
      </c>
      <c r="BY341" s="97" t="str">
        <f t="shared" si="247"/>
        <v/>
      </c>
      <c r="BZ341" s="97" t="str">
        <f t="shared" si="248"/>
        <v/>
      </c>
      <c r="CA341" s="97" t="str">
        <f t="shared" si="249"/>
        <v/>
      </c>
      <c r="CB341" s="97" t="str">
        <f t="shared" si="250"/>
        <v/>
      </c>
      <c r="CC341" s="97" t="str">
        <f t="shared" si="251"/>
        <v/>
      </c>
      <c r="CD341" s="97" t="str">
        <f t="shared" si="252"/>
        <v/>
      </c>
      <c r="CE341" s="97" t="str">
        <f t="shared" si="253"/>
        <v/>
      </c>
      <c r="CF341" s="97" t="str">
        <f t="shared" si="254"/>
        <v/>
      </c>
      <c r="CG341" s="97" t="str">
        <f t="shared" si="255"/>
        <v/>
      </c>
      <c r="CH341" s="97" t="str">
        <f t="shared" si="256"/>
        <v/>
      </c>
      <c r="CI341" s="72"/>
      <c r="CJ341" s="72"/>
      <c r="CK341" s="97" t="str">
        <f t="shared" si="257"/>
        <v/>
      </c>
      <c r="CL341" s="97" t="str">
        <f t="shared" si="258"/>
        <v/>
      </c>
      <c r="CM341" s="72" t="str">
        <f t="shared" si="259"/>
        <v/>
      </c>
      <c r="CN341" s="72" t="str">
        <f t="shared" si="260"/>
        <v/>
      </c>
      <c r="CO341" s="72" t="str">
        <f t="shared" si="261"/>
        <v/>
      </c>
      <c r="CP341" s="72" t="str">
        <f t="shared" si="262"/>
        <v/>
      </c>
      <c r="CQ341" s="72" t="str">
        <f t="shared" si="263"/>
        <v/>
      </c>
      <c r="CR341" s="72" t="str">
        <f t="shared" si="264"/>
        <v/>
      </c>
      <c r="CS341" s="72" t="str">
        <f t="shared" si="265"/>
        <v/>
      </c>
      <c r="CT341" s="72" t="str">
        <f t="shared" si="266"/>
        <v/>
      </c>
      <c r="CU341" s="72" t="str">
        <f t="shared" si="267"/>
        <v/>
      </c>
    </row>
    <row r="342" spans="1:99" x14ac:dyDescent="0.2">
      <c r="A342" s="74">
        <v>307</v>
      </c>
      <c r="B342" s="79" t="str">
        <f>IF(AND($B$3&lt;&gt;"",$C$3&lt;&gt;"",$B$4&lt;&gt;"",$C$4&lt;&gt;"",L342&lt;&gt;""),AirMass($B$3,$C$3,$B$4,$C$4,L342),"")</f>
        <v/>
      </c>
      <c r="C342" s="81" t="e">
        <f t="shared" si="228"/>
        <v>#N/A</v>
      </c>
      <c r="D342" s="93" t="str">
        <f t="shared" si="229"/>
        <v/>
      </c>
      <c r="E342" s="97" t="str">
        <f t="shared" si="230"/>
        <v/>
      </c>
      <c r="F342" s="97"/>
      <c r="G342" s="98" t="str">
        <f t="shared" si="231"/>
        <v/>
      </c>
      <c r="H342" s="97" t="str">
        <f t="shared" si="232"/>
        <v/>
      </c>
      <c r="I342" s="72"/>
      <c r="J342" s="99">
        <f t="shared" si="233"/>
        <v>0</v>
      </c>
      <c r="K342" s="72"/>
      <c r="L342" s="16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70" t="str">
        <f t="shared" si="216"/>
        <v/>
      </c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8"/>
      <c r="AJ342" s="70" t="str">
        <f t="shared" si="234"/>
        <v/>
      </c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8"/>
      <c r="AV342" s="72"/>
      <c r="AW342" s="72"/>
      <c r="AX342" s="100" t="str">
        <f t="shared" si="217"/>
        <v/>
      </c>
      <c r="AY342" s="100" t="str">
        <f t="shared" si="218"/>
        <v/>
      </c>
      <c r="AZ342" s="100" t="str">
        <f t="shared" si="219"/>
        <v/>
      </c>
      <c r="BA342" s="100" t="str">
        <f t="shared" si="220"/>
        <v/>
      </c>
      <c r="BB342" s="100" t="str">
        <f t="shared" si="221"/>
        <v/>
      </c>
      <c r="BC342" s="100" t="str">
        <f t="shared" si="222"/>
        <v/>
      </c>
      <c r="BD342" s="100" t="str">
        <f t="shared" si="223"/>
        <v/>
      </c>
      <c r="BE342" s="100" t="str">
        <f t="shared" si="224"/>
        <v/>
      </c>
      <c r="BF342" s="100" t="str">
        <f t="shared" si="225"/>
        <v/>
      </c>
      <c r="BG342" s="100" t="str">
        <f t="shared" si="226"/>
        <v/>
      </c>
      <c r="BH342" s="100" t="str">
        <f t="shared" si="227"/>
        <v/>
      </c>
      <c r="BI342" s="72"/>
      <c r="BJ342" s="72"/>
      <c r="BK342" s="72" t="str">
        <f t="shared" si="235"/>
        <v/>
      </c>
      <c r="BL342" s="72" t="str">
        <f t="shared" si="236"/>
        <v/>
      </c>
      <c r="BM342" s="72" t="str">
        <f t="shared" si="237"/>
        <v/>
      </c>
      <c r="BN342" s="72" t="str">
        <f t="shared" si="238"/>
        <v/>
      </c>
      <c r="BO342" s="72" t="str">
        <f t="shared" si="239"/>
        <v/>
      </c>
      <c r="BP342" s="72" t="str">
        <f t="shared" si="240"/>
        <v/>
      </c>
      <c r="BQ342" s="72" t="str">
        <f t="shared" si="241"/>
        <v/>
      </c>
      <c r="BR342" s="72" t="str">
        <f t="shared" si="242"/>
        <v/>
      </c>
      <c r="BS342" s="72" t="str">
        <f t="shared" si="243"/>
        <v/>
      </c>
      <c r="BT342" s="72" t="str">
        <f t="shared" si="244"/>
        <v/>
      </c>
      <c r="BU342" s="72" t="str">
        <f t="shared" si="245"/>
        <v/>
      </c>
      <c r="BV342" s="72"/>
      <c r="BW342" s="72"/>
      <c r="BX342" s="97" t="str">
        <f t="shared" si="246"/>
        <v/>
      </c>
      <c r="BY342" s="97" t="str">
        <f t="shared" si="247"/>
        <v/>
      </c>
      <c r="BZ342" s="97" t="str">
        <f t="shared" si="248"/>
        <v/>
      </c>
      <c r="CA342" s="97" t="str">
        <f t="shared" si="249"/>
        <v/>
      </c>
      <c r="CB342" s="97" t="str">
        <f t="shared" si="250"/>
        <v/>
      </c>
      <c r="CC342" s="97" t="str">
        <f t="shared" si="251"/>
        <v/>
      </c>
      <c r="CD342" s="97" t="str">
        <f t="shared" si="252"/>
        <v/>
      </c>
      <c r="CE342" s="97" t="str">
        <f t="shared" si="253"/>
        <v/>
      </c>
      <c r="CF342" s="97" t="str">
        <f t="shared" si="254"/>
        <v/>
      </c>
      <c r="CG342" s="97" t="str">
        <f t="shared" si="255"/>
        <v/>
      </c>
      <c r="CH342" s="97" t="str">
        <f t="shared" si="256"/>
        <v/>
      </c>
      <c r="CI342" s="72"/>
      <c r="CJ342" s="72"/>
      <c r="CK342" s="97" t="str">
        <f t="shared" si="257"/>
        <v/>
      </c>
      <c r="CL342" s="97" t="str">
        <f t="shared" si="258"/>
        <v/>
      </c>
      <c r="CM342" s="72" t="str">
        <f t="shared" si="259"/>
        <v/>
      </c>
      <c r="CN342" s="72" t="str">
        <f t="shared" si="260"/>
        <v/>
      </c>
      <c r="CO342" s="72" t="str">
        <f t="shared" si="261"/>
        <v/>
      </c>
      <c r="CP342" s="72" t="str">
        <f t="shared" si="262"/>
        <v/>
      </c>
      <c r="CQ342" s="72" t="str">
        <f t="shared" si="263"/>
        <v/>
      </c>
      <c r="CR342" s="72" t="str">
        <f t="shared" si="264"/>
        <v/>
      </c>
      <c r="CS342" s="72" t="str">
        <f t="shared" si="265"/>
        <v/>
      </c>
      <c r="CT342" s="72" t="str">
        <f t="shared" si="266"/>
        <v/>
      </c>
      <c r="CU342" s="72" t="str">
        <f t="shared" si="267"/>
        <v/>
      </c>
    </row>
    <row r="343" spans="1:99" x14ac:dyDescent="0.2">
      <c r="A343" s="74">
        <v>308</v>
      </c>
      <c r="B343" s="79" t="str">
        <f>IF(AND($B$3&lt;&gt;"",$C$3&lt;&gt;"",$B$4&lt;&gt;"",$C$4&lt;&gt;"",L343&lt;&gt;""),AirMass($B$3,$C$3,$B$4,$C$4,L343),"")</f>
        <v/>
      </c>
      <c r="C343" s="81" t="e">
        <f t="shared" si="228"/>
        <v>#N/A</v>
      </c>
      <c r="D343" s="93" t="str">
        <f t="shared" si="229"/>
        <v/>
      </c>
      <c r="E343" s="97" t="str">
        <f t="shared" si="230"/>
        <v/>
      </c>
      <c r="F343" s="97"/>
      <c r="G343" s="98" t="str">
        <f t="shared" si="231"/>
        <v/>
      </c>
      <c r="H343" s="97" t="str">
        <f t="shared" si="232"/>
        <v/>
      </c>
      <c r="I343" s="72"/>
      <c r="J343" s="99">
        <f t="shared" si="233"/>
        <v>0</v>
      </c>
      <c r="K343" s="72"/>
      <c r="L343" s="16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70" t="str">
        <f t="shared" si="216"/>
        <v/>
      </c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8"/>
      <c r="AJ343" s="70" t="str">
        <f t="shared" si="234"/>
        <v/>
      </c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8"/>
      <c r="AV343" s="72"/>
      <c r="AW343" s="72"/>
      <c r="AX343" s="100" t="str">
        <f t="shared" si="217"/>
        <v/>
      </c>
      <c r="AY343" s="100" t="str">
        <f t="shared" si="218"/>
        <v/>
      </c>
      <c r="AZ343" s="100" t="str">
        <f t="shared" si="219"/>
        <v/>
      </c>
      <c r="BA343" s="100" t="str">
        <f t="shared" si="220"/>
        <v/>
      </c>
      <c r="BB343" s="100" t="str">
        <f t="shared" si="221"/>
        <v/>
      </c>
      <c r="BC343" s="100" t="str">
        <f t="shared" si="222"/>
        <v/>
      </c>
      <c r="BD343" s="100" t="str">
        <f t="shared" si="223"/>
        <v/>
      </c>
      <c r="BE343" s="100" t="str">
        <f t="shared" si="224"/>
        <v/>
      </c>
      <c r="BF343" s="100" t="str">
        <f t="shared" si="225"/>
        <v/>
      </c>
      <c r="BG343" s="100" t="str">
        <f t="shared" si="226"/>
        <v/>
      </c>
      <c r="BH343" s="100" t="str">
        <f t="shared" si="227"/>
        <v/>
      </c>
      <c r="BI343" s="72"/>
      <c r="BJ343" s="72"/>
      <c r="BK343" s="72" t="str">
        <f t="shared" si="235"/>
        <v/>
      </c>
      <c r="BL343" s="72" t="str">
        <f t="shared" si="236"/>
        <v/>
      </c>
      <c r="BM343" s="72" t="str">
        <f t="shared" si="237"/>
        <v/>
      </c>
      <c r="BN343" s="72" t="str">
        <f t="shared" si="238"/>
        <v/>
      </c>
      <c r="BO343" s="72" t="str">
        <f t="shared" si="239"/>
        <v/>
      </c>
      <c r="BP343" s="72" t="str">
        <f t="shared" si="240"/>
        <v/>
      </c>
      <c r="BQ343" s="72" t="str">
        <f t="shared" si="241"/>
        <v/>
      </c>
      <c r="BR343" s="72" t="str">
        <f t="shared" si="242"/>
        <v/>
      </c>
      <c r="BS343" s="72" t="str">
        <f t="shared" si="243"/>
        <v/>
      </c>
      <c r="BT343" s="72" t="str">
        <f t="shared" si="244"/>
        <v/>
      </c>
      <c r="BU343" s="72" t="str">
        <f t="shared" si="245"/>
        <v/>
      </c>
      <c r="BV343" s="72"/>
      <c r="BW343" s="72"/>
      <c r="BX343" s="97" t="str">
        <f t="shared" si="246"/>
        <v/>
      </c>
      <c r="BY343" s="97" t="str">
        <f t="shared" si="247"/>
        <v/>
      </c>
      <c r="BZ343" s="97" t="str">
        <f t="shared" si="248"/>
        <v/>
      </c>
      <c r="CA343" s="97" t="str">
        <f t="shared" si="249"/>
        <v/>
      </c>
      <c r="CB343" s="97" t="str">
        <f t="shared" si="250"/>
        <v/>
      </c>
      <c r="CC343" s="97" t="str">
        <f t="shared" si="251"/>
        <v/>
      </c>
      <c r="CD343" s="97" t="str">
        <f t="shared" si="252"/>
        <v/>
      </c>
      <c r="CE343" s="97" t="str">
        <f t="shared" si="253"/>
        <v/>
      </c>
      <c r="CF343" s="97" t="str">
        <f t="shared" si="254"/>
        <v/>
      </c>
      <c r="CG343" s="97" t="str">
        <f t="shared" si="255"/>
        <v/>
      </c>
      <c r="CH343" s="97" t="str">
        <f t="shared" si="256"/>
        <v/>
      </c>
      <c r="CI343" s="72"/>
      <c r="CJ343" s="72"/>
      <c r="CK343" s="97" t="str">
        <f t="shared" si="257"/>
        <v/>
      </c>
      <c r="CL343" s="97" t="str">
        <f t="shared" si="258"/>
        <v/>
      </c>
      <c r="CM343" s="72" t="str">
        <f t="shared" si="259"/>
        <v/>
      </c>
      <c r="CN343" s="72" t="str">
        <f t="shared" si="260"/>
        <v/>
      </c>
      <c r="CO343" s="72" t="str">
        <f t="shared" si="261"/>
        <v/>
      </c>
      <c r="CP343" s="72" t="str">
        <f t="shared" si="262"/>
        <v/>
      </c>
      <c r="CQ343" s="72" t="str">
        <f t="shared" si="263"/>
        <v/>
      </c>
      <c r="CR343" s="72" t="str">
        <f t="shared" si="264"/>
        <v/>
      </c>
      <c r="CS343" s="72" t="str">
        <f t="shared" si="265"/>
        <v/>
      </c>
      <c r="CT343" s="72" t="str">
        <f t="shared" si="266"/>
        <v/>
      </c>
      <c r="CU343" s="72" t="str">
        <f t="shared" si="267"/>
        <v/>
      </c>
    </row>
    <row r="344" spans="1:99" x14ac:dyDescent="0.2">
      <c r="A344" s="74">
        <v>309</v>
      </c>
      <c r="B344" s="79" t="str">
        <f>IF(AND($B$3&lt;&gt;"",$C$3&lt;&gt;"",$B$4&lt;&gt;"",$C$4&lt;&gt;"",L344&lt;&gt;""),AirMass($B$3,$C$3,$B$4,$C$4,L344),"")</f>
        <v/>
      </c>
      <c r="C344" s="81" t="e">
        <f t="shared" si="228"/>
        <v>#N/A</v>
      </c>
      <c r="D344" s="93" t="str">
        <f t="shared" si="229"/>
        <v/>
      </c>
      <c r="E344" s="97" t="str">
        <f t="shared" si="230"/>
        <v/>
      </c>
      <c r="F344" s="97"/>
      <c r="G344" s="98" t="str">
        <f t="shared" si="231"/>
        <v/>
      </c>
      <c r="H344" s="97" t="str">
        <f t="shared" si="232"/>
        <v/>
      </c>
      <c r="I344" s="72"/>
      <c r="J344" s="99">
        <f t="shared" si="233"/>
        <v>0</v>
      </c>
      <c r="K344" s="72"/>
      <c r="L344" s="16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70" t="str">
        <f t="shared" si="216"/>
        <v/>
      </c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8"/>
      <c r="AJ344" s="70" t="str">
        <f t="shared" si="234"/>
        <v/>
      </c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8"/>
      <c r="AV344" s="72"/>
      <c r="AW344" s="72"/>
      <c r="AX344" s="100" t="str">
        <f t="shared" si="217"/>
        <v/>
      </c>
      <c r="AY344" s="100" t="str">
        <f t="shared" si="218"/>
        <v/>
      </c>
      <c r="AZ344" s="100" t="str">
        <f t="shared" si="219"/>
        <v/>
      </c>
      <c r="BA344" s="100" t="str">
        <f t="shared" si="220"/>
        <v/>
      </c>
      <c r="BB344" s="100" t="str">
        <f t="shared" si="221"/>
        <v/>
      </c>
      <c r="BC344" s="100" t="str">
        <f t="shared" si="222"/>
        <v/>
      </c>
      <c r="BD344" s="100" t="str">
        <f t="shared" si="223"/>
        <v/>
      </c>
      <c r="BE344" s="100" t="str">
        <f t="shared" si="224"/>
        <v/>
      </c>
      <c r="BF344" s="100" t="str">
        <f t="shared" si="225"/>
        <v/>
      </c>
      <c r="BG344" s="100" t="str">
        <f t="shared" si="226"/>
        <v/>
      </c>
      <c r="BH344" s="100" t="str">
        <f t="shared" si="227"/>
        <v/>
      </c>
      <c r="BI344" s="72"/>
      <c r="BJ344" s="72"/>
      <c r="BK344" s="72" t="str">
        <f t="shared" si="235"/>
        <v/>
      </c>
      <c r="BL344" s="72" t="str">
        <f t="shared" si="236"/>
        <v/>
      </c>
      <c r="BM344" s="72" t="str">
        <f t="shared" si="237"/>
        <v/>
      </c>
      <c r="BN344" s="72" t="str">
        <f t="shared" si="238"/>
        <v/>
      </c>
      <c r="BO344" s="72" t="str">
        <f t="shared" si="239"/>
        <v/>
      </c>
      <c r="BP344" s="72" t="str">
        <f t="shared" si="240"/>
        <v/>
      </c>
      <c r="BQ344" s="72" t="str">
        <f t="shared" si="241"/>
        <v/>
      </c>
      <c r="BR344" s="72" t="str">
        <f t="shared" si="242"/>
        <v/>
      </c>
      <c r="BS344" s="72" t="str">
        <f t="shared" si="243"/>
        <v/>
      </c>
      <c r="BT344" s="72" t="str">
        <f t="shared" si="244"/>
        <v/>
      </c>
      <c r="BU344" s="72" t="str">
        <f t="shared" si="245"/>
        <v/>
      </c>
      <c r="BV344" s="72"/>
      <c r="BW344" s="72"/>
      <c r="BX344" s="97" t="str">
        <f t="shared" si="246"/>
        <v/>
      </c>
      <c r="BY344" s="97" t="str">
        <f t="shared" si="247"/>
        <v/>
      </c>
      <c r="BZ344" s="97" t="str">
        <f t="shared" si="248"/>
        <v/>
      </c>
      <c r="CA344" s="97" t="str">
        <f t="shared" si="249"/>
        <v/>
      </c>
      <c r="CB344" s="97" t="str">
        <f t="shared" si="250"/>
        <v/>
      </c>
      <c r="CC344" s="97" t="str">
        <f t="shared" si="251"/>
        <v/>
      </c>
      <c r="CD344" s="97" t="str">
        <f t="shared" si="252"/>
        <v/>
      </c>
      <c r="CE344" s="97" t="str">
        <f t="shared" si="253"/>
        <v/>
      </c>
      <c r="CF344" s="97" t="str">
        <f t="shared" si="254"/>
        <v/>
      </c>
      <c r="CG344" s="97" t="str">
        <f t="shared" si="255"/>
        <v/>
      </c>
      <c r="CH344" s="97" t="str">
        <f t="shared" si="256"/>
        <v/>
      </c>
      <c r="CI344" s="72"/>
      <c r="CJ344" s="72"/>
      <c r="CK344" s="97" t="str">
        <f t="shared" si="257"/>
        <v/>
      </c>
      <c r="CL344" s="97" t="str">
        <f t="shared" si="258"/>
        <v/>
      </c>
      <c r="CM344" s="72" t="str">
        <f t="shared" si="259"/>
        <v/>
      </c>
      <c r="CN344" s="72" t="str">
        <f t="shared" si="260"/>
        <v/>
      </c>
      <c r="CO344" s="72" t="str">
        <f t="shared" si="261"/>
        <v/>
      </c>
      <c r="CP344" s="72" t="str">
        <f t="shared" si="262"/>
        <v/>
      </c>
      <c r="CQ344" s="72" t="str">
        <f t="shared" si="263"/>
        <v/>
      </c>
      <c r="CR344" s="72" t="str">
        <f t="shared" si="264"/>
        <v/>
      </c>
      <c r="CS344" s="72" t="str">
        <f t="shared" si="265"/>
        <v/>
      </c>
      <c r="CT344" s="72" t="str">
        <f t="shared" si="266"/>
        <v/>
      </c>
      <c r="CU344" s="72" t="str">
        <f t="shared" si="267"/>
        <v/>
      </c>
    </row>
    <row r="345" spans="1:99" x14ac:dyDescent="0.2">
      <c r="A345" s="74">
        <v>310</v>
      </c>
      <c r="B345" s="79" t="str">
        <f>IF(AND($B$3&lt;&gt;"",$C$3&lt;&gt;"",$B$4&lt;&gt;"",$C$4&lt;&gt;"",L345&lt;&gt;""),AirMass($B$3,$C$3,$B$4,$C$4,L345),"")</f>
        <v/>
      </c>
      <c r="C345" s="81" t="e">
        <f t="shared" si="228"/>
        <v>#N/A</v>
      </c>
      <c r="D345" s="93" t="str">
        <f t="shared" si="229"/>
        <v/>
      </c>
      <c r="E345" s="97" t="str">
        <f t="shared" si="230"/>
        <v/>
      </c>
      <c r="F345" s="97"/>
      <c r="G345" s="98" t="str">
        <f t="shared" si="231"/>
        <v/>
      </c>
      <c r="H345" s="97" t="str">
        <f t="shared" si="232"/>
        <v/>
      </c>
      <c r="I345" s="72"/>
      <c r="J345" s="99">
        <f t="shared" si="233"/>
        <v>0</v>
      </c>
      <c r="K345" s="72"/>
      <c r="L345" s="16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70" t="str">
        <f t="shared" si="216"/>
        <v/>
      </c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8"/>
      <c r="AJ345" s="70" t="str">
        <f t="shared" si="234"/>
        <v/>
      </c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8"/>
      <c r="AV345" s="72"/>
      <c r="AW345" s="72"/>
      <c r="AX345" s="100" t="str">
        <f t="shared" si="217"/>
        <v/>
      </c>
      <c r="AY345" s="100" t="str">
        <f t="shared" si="218"/>
        <v/>
      </c>
      <c r="AZ345" s="100" t="str">
        <f t="shared" si="219"/>
        <v/>
      </c>
      <c r="BA345" s="100" t="str">
        <f t="shared" si="220"/>
        <v/>
      </c>
      <c r="BB345" s="100" t="str">
        <f t="shared" si="221"/>
        <v/>
      </c>
      <c r="BC345" s="100" t="str">
        <f t="shared" si="222"/>
        <v/>
      </c>
      <c r="BD345" s="100" t="str">
        <f t="shared" si="223"/>
        <v/>
      </c>
      <c r="BE345" s="100" t="str">
        <f t="shared" si="224"/>
        <v/>
      </c>
      <c r="BF345" s="100" t="str">
        <f t="shared" si="225"/>
        <v/>
      </c>
      <c r="BG345" s="100" t="str">
        <f t="shared" si="226"/>
        <v/>
      </c>
      <c r="BH345" s="100" t="str">
        <f t="shared" si="227"/>
        <v/>
      </c>
      <c r="BI345" s="72"/>
      <c r="BJ345" s="72"/>
      <c r="BK345" s="72" t="str">
        <f t="shared" si="235"/>
        <v/>
      </c>
      <c r="BL345" s="72" t="str">
        <f t="shared" si="236"/>
        <v/>
      </c>
      <c r="BM345" s="72" t="str">
        <f t="shared" si="237"/>
        <v/>
      </c>
      <c r="BN345" s="72" t="str">
        <f t="shared" si="238"/>
        <v/>
      </c>
      <c r="BO345" s="72" t="str">
        <f t="shared" si="239"/>
        <v/>
      </c>
      <c r="BP345" s="72" t="str">
        <f t="shared" si="240"/>
        <v/>
      </c>
      <c r="BQ345" s="72" t="str">
        <f t="shared" si="241"/>
        <v/>
      </c>
      <c r="BR345" s="72" t="str">
        <f t="shared" si="242"/>
        <v/>
      </c>
      <c r="BS345" s="72" t="str">
        <f t="shared" si="243"/>
        <v/>
      </c>
      <c r="BT345" s="72" t="str">
        <f t="shared" si="244"/>
        <v/>
      </c>
      <c r="BU345" s="72" t="str">
        <f t="shared" si="245"/>
        <v/>
      </c>
      <c r="BV345" s="72"/>
      <c r="BW345" s="72"/>
      <c r="BX345" s="97" t="str">
        <f t="shared" si="246"/>
        <v/>
      </c>
      <c r="BY345" s="97" t="str">
        <f t="shared" si="247"/>
        <v/>
      </c>
      <c r="BZ345" s="97" t="str">
        <f t="shared" si="248"/>
        <v/>
      </c>
      <c r="CA345" s="97" t="str">
        <f t="shared" si="249"/>
        <v/>
      </c>
      <c r="CB345" s="97" t="str">
        <f t="shared" si="250"/>
        <v/>
      </c>
      <c r="CC345" s="97" t="str">
        <f t="shared" si="251"/>
        <v/>
      </c>
      <c r="CD345" s="97" t="str">
        <f t="shared" si="252"/>
        <v/>
      </c>
      <c r="CE345" s="97" t="str">
        <f t="shared" si="253"/>
        <v/>
      </c>
      <c r="CF345" s="97" t="str">
        <f t="shared" si="254"/>
        <v/>
      </c>
      <c r="CG345" s="97" t="str">
        <f t="shared" si="255"/>
        <v/>
      </c>
      <c r="CH345" s="97" t="str">
        <f t="shared" si="256"/>
        <v/>
      </c>
      <c r="CI345" s="72"/>
      <c r="CJ345" s="72"/>
      <c r="CK345" s="97" t="str">
        <f t="shared" si="257"/>
        <v/>
      </c>
      <c r="CL345" s="97" t="str">
        <f t="shared" si="258"/>
        <v/>
      </c>
      <c r="CM345" s="72" t="str">
        <f t="shared" si="259"/>
        <v/>
      </c>
      <c r="CN345" s="72" t="str">
        <f t="shared" si="260"/>
        <v/>
      </c>
      <c r="CO345" s="72" t="str">
        <f t="shared" si="261"/>
        <v/>
      </c>
      <c r="CP345" s="72" t="str">
        <f t="shared" si="262"/>
        <v/>
      </c>
      <c r="CQ345" s="72" t="str">
        <f t="shared" si="263"/>
        <v/>
      </c>
      <c r="CR345" s="72" t="str">
        <f t="shared" si="264"/>
        <v/>
      </c>
      <c r="CS345" s="72" t="str">
        <f t="shared" si="265"/>
        <v/>
      </c>
      <c r="CT345" s="72" t="str">
        <f t="shared" si="266"/>
        <v/>
      </c>
      <c r="CU345" s="72" t="str">
        <f t="shared" si="267"/>
        <v/>
      </c>
    </row>
    <row r="346" spans="1:99" x14ac:dyDescent="0.2">
      <c r="A346" s="74">
        <v>311</v>
      </c>
      <c r="B346" s="79" t="str">
        <f>IF(AND($B$3&lt;&gt;"",$C$3&lt;&gt;"",$B$4&lt;&gt;"",$C$4&lt;&gt;"",L346&lt;&gt;""),AirMass($B$3,$C$3,$B$4,$C$4,L346),"")</f>
        <v/>
      </c>
      <c r="C346" s="81" t="e">
        <f t="shared" si="228"/>
        <v>#N/A</v>
      </c>
      <c r="D346" s="93" t="str">
        <f t="shared" si="229"/>
        <v/>
      </c>
      <c r="E346" s="97" t="str">
        <f t="shared" si="230"/>
        <v/>
      </c>
      <c r="F346" s="97"/>
      <c r="G346" s="98" t="str">
        <f t="shared" si="231"/>
        <v/>
      </c>
      <c r="H346" s="97" t="str">
        <f t="shared" si="232"/>
        <v/>
      </c>
      <c r="I346" s="72"/>
      <c r="J346" s="99">
        <f t="shared" si="233"/>
        <v>0</v>
      </c>
      <c r="K346" s="72"/>
      <c r="L346" s="16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70" t="str">
        <f t="shared" si="216"/>
        <v/>
      </c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8"/>
      <c r="AJ346" s="70" t="str">
        <f t="shared" si="234"/>
        <v/>
      </c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8"/>
      <c r="AV346" s="72"/>
      <c r="AW346" s="72"/>
      <c r="AX346" s="100" t="str">
        <f t="shared" si="217"/>
        <v/>
      </c>
      <c r="AY346" s="100" t="str">
        <f t="shared" si="218"/>
        <v/>
      </c>
      <c r="AZ346" s="100" t="str">
        <f t="shared" si="219"/>
        <v/>
      </c>
      <c r="BA346" s="100" t="str">
        <f t="shared" si="220"/>
        <v/>
      </c>
      <c r="BB346" s="100" t="str">
        <f t="shared" si="221"/>
        <v/>
      </c>
      <c r="BC346" s="100" t="str">
        <f t="shared" si="222"/>
        <v/>
      </c>
      <c r="BD346" s="100" t="str">
        <f t="shared" si="223"/>
        <v/>
      </c>
      <c r="BE346" s="100" t="str">
        <f t="shared" si="224"/>
        <v/>
      </c>
      <c r="BF346" s="100" t="str">
        <f t="shared" si="225"/>
        <v/>
      </c>
      <c r="BG346" s="100" t="str">
        <f t="shared" si="226"/>
        <v/>
      </c>
      <c r="BH346" s="100" t="str">
        <f t="shared" si="227"/>
        <v/>
      </c>
      <c r="BI346" s="72"/>
      <c r="BJ346" s="72"/>
      <c r="BK346" s="72" t="str">
        <f t="shared" si="235"/>
        <v/>
      </c>
      <c r="BL346" s="72" t="str">
        <f t="shared" si="236"/>
        <v/>
      </c>
      <c r="BM346" s="72" t="str">
        <f t="shared" si="237"/>
        <v/>
      </c>
      <c r="BN346" s="72" t="str">
        <f t="shared" si="238"/>
        <v/>
      </c>
      <c r="BO346" s="72" t="str">
        <f t="shared" si="239"/>
        <v/>
      </c>
      <c r="BP346" s="72" t="str">
        <f t="shared" si="240"/>
        <v/>
      </c>
      <c r="BQ346" s="72" t="str">
        <f t="shared" si="241"/>
        <v/>
      </c>
      <c r="BR346" s="72" t="str">
        <f t="shared" si="242"/>
        <v/>
      </c>
      <c r="BS346" s="72" t="str">
        <f t="shared" si="243"/>
        <v/>
      </c>
      <c r="BT346" s="72" t="str">
        <f t="shared" si="244"/>
        <v/>
      </c>
      <c r="BU346" s="72" t="str">
        <f t="shared" si="245"/>
        <v/>
      </c>
      <c r="BV346" s="72"/>
      <c r="BW346" s="72"/>
      <c r="BX346" s="97" t="str">
        <f t="shared" si="246"/>
        <v/>
      </c>
      <c r="BY346" s="97" t="str">
        <f t="shared" si="247"/>
        <v/>
      </c>
      <c r="BZ346" s="97" t="str">
        <f t="shared" si="248"/>
        <v/>
      </c>
      <c r="CA346" s="97" t="str">
        <f t="shared" si="249"/>
        <v/>
      </c>
      <c r="CB346" s="97" t="str">
        <f t="shared" si="250"/>
        <v/>
      </c>
      <c r="CC346" s="97" t="str">
        <f t="shared" si="251"/>
        <v/>
      </c>
      <c r="CD346" s="97" t="str">
        <f t="shared" si="252"/>
        <v/>
      </c>
      <c r="CE346" s="97" t="str">
        <f t="shared" si="253"/>
        <v/>
      </c>
      <c r="CF346" s="97" t="str">
        <f t="shared" si="254"/>
        <v/>
      </c>
      <c r="CG346" s="97" t="str">
        <f t="shared" si="255"/>
        <v/>
      </c>
      <c r="CH346" s="97" t="str">
        <f t="shared" si="256"/>
        <v/>
      </c>
      <c r="CI346" s="72"/>
      <c r="CJ346" s="72"/>
      <c r="CK346" s="97" t="str">
        <f t="shared" si="257"/>
        <v/>
      </c>
      <c r="CL346" s="97" t="str">
        <f t="shared" si="258"/>
        <v/>
      </c>
      <c r="CM346" s="72" t="str">
        <f t="shared" si="259"/>
        <v/>
      </c>
      <c r="CN346" s="72" t="str">
        <f t="shared" si="260"/>
        <v/>
      </c>
      <c r="CO346" s="72" t="str">
        <f t="shared" si="261"/>
        <v/>
      </c>
      <c r="CP346" s="72" t="str">
        <f t="shared" si="262"/>
        <v/>
      </c>
      <c r="CQ346" s="72" t="str">
        <f t="shared" si="263"/>
        <v/>
      </c>
      <c r="CR346" s="72" t="str">
        <f t="shared" si="264"/>
        <v/>
      </c>
      <c r="CS346" s="72" t="str">
        <f t="shared" si="265"/>
        <v/>
      </c>
      <c r="CT346" s="72" t="str">
        <f t="shared" si="266"/>
        <v/>
      </c>
      <c r="CU346" s="72" t="str">
        <f t="shared" si="267"/>
        <v/>
      </c>
    </row>
    <row r="347" spans="1:99" x14ac:dyDescent="0.2">
      <c r="A347" s="74">
        <v>312</v>
      </c>
      <c r="B347" s="79" t="str">
        <f>IF(AND($B$3&lt;&gt;"",$C$3&lt;&gt;"",$B$4&lt;&gt;"",$C$4&lt;&gt;"",L347&lt;&gt;""),AirMass($B$3,$C$3,$B$4,$C$4,L347),"")</f>
        <v/>
      </c>
      <c r="C347" s="81" t="e">
        <f t="shared" si="228"/>
        <v>#N/A</v>
      </c>
      <c r="D347" s="93" t="str">
        <f t="shared" si="229"/>
        <v/>
      </c>
      <c r="E347" s="97" t="str">
        <f t="shared" si="230"/>
        <v/>
      </c>
      <c r="F347" s="97"/>
      <c r="G347" s="98" t="str">
        <f t="shared" si="231"/>
        <v/>
      </c>
      <c r="H347" s="97" t="str">
        <f t="shared" si="232"/>
        <v/>
      </c>
      <c r="I347" s="72"/>
      <c r="J347" s="99">
        <f t="shared" si="233"/>
        <v>0</v>
      </c>
      <c r="K347" s="72"/>
      <c r="L347" s="16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70" t="str">
        <f t="shared" si="216"/>
        <v/>
      </c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8"/>
      <c r="AJ347" s="70" t="str">
        <f t="shared" si="234"/>
        <v/>
      </c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8"/>
      <c r="AV347" s="72"/>
      <c r="AW347" s="72"/>
      <c r="AX347" s="100" t="str">
        <f t="shared" si="217"/>
        <v/>
      </c>
      <c r="AY347" s="100" t="str">
        <f t="shared" si="218"/>
        <v/>
      </c>
      <c r="AZ347" s="100" t="str">
        <f t="shared" si="219"/>
        <v/>
      </c>
      <c r="BA347" s="100" t="str">
        <f t="shared" si="220"/>
        <v/>
      </c>
      <c r="BB347" s="100" t="str">
        <f t="shared" si="221"/>
        <v/>
      </c>
      <c r="BC347" s="100" t="str">
        <f t="shared" si="222"/>
        <v/>
      </c>
      <c r="BD347" s="100" t="str">
        <f t="shared" si="223"/>
        <v/>
      </c>
      <c r="BE347" s="100" t="str">
        <f t="shared" si="224"/>
        <v/>
      </c>
      <c r="BF347" s="100" t="str">
        <f t="shared" si="225"/>
        <v/>
      </c>
      <c r="BG347" s="100" t="str">
        <f t="shared" si="226"/>
        <v/>
      </c>
      <c r="BH347" s="100" t="str">
        <f t="shared" si="227"/>
        <v/>
      </c>
      <c r="BI347" s="72"/>
      <c r="BJ347" s="72"/>
      <c r="BK347" s="72" t="str">
        <f t="shared" si="235"/>
        <v/>
      </c>
      <c r="BL347" s="72" t="str">
        <f t="shared" si="236"/>
        <v/>
      </c>
      <c r="BM347" s="72" t="str">
        <f t="shared" si="237"/>
        <v/>
      </c>
      <c r="BN347" s="72" t="str">
        <f t="shared" si="238"/>
        <v/>
      </c>
      <c r="BO347" s="72" t="str">
        <f t="shared" si="239"/>
        <v/>
      </c>
      <c r="BP347" s="72" t="str">
        <f t="shared" si="240"/>
        <v/>
      </c>
      <c r="BQ347" s="72" t="str">
        <f t="shared" si="241"/>
        <v/>
      </c>
      <c r="BR347" s="72" t="str">
        <f t="shared" si="242"/>
        <v/>
      </c>
      <c r="BS347" s="72" t="str">
        <f t="shared" si="243"/>
        <v/>
      </c>
      <c r="BT347" s="72" t="str">
        <f t="shared" si="244"/>
        <v/>
      </c>
      <c r="BU347" s="72" t="str">
        <f t="shared" si="245"/>
        <v/>
      </c>
      <c r="BV347" s="72"/>
      <c r="BW347" s="72"/>
      <c r="BX347" s="97" t="str">
        <f t="shared" si="246"/>
        <v/>
      </c>
      <c r="BY347" s="97" t="str">
        <f t="shared" si="247"/>
        <v/>
      </c>
      <c r="BZ347" s="97" t="str">
        <f t="shared" si="248"/>
        <v/>
      </c>
      <c r="CA347" s="97" t="str">
        <f t="shared" si="249"/>
        <v/>
      </c>
      <c r="CB347" s="97" t="str">
        <f t="shared" si="250"/>
        <v/>
      </c>
      <c r="CC347" s="97" t="str">
        <f t="shared" si="251"/>
        <v/>
      </c>
      <c r="CD347" s="97" t="str">
        <f t="shared" si="252"/>
        <v/>
      </c>
      <c r="CE347" s="97" t="str">
        <f t="shared" si="253"/>
        <v/>
      </c>
      <c r="CF347" s="97" t="str">
        <f t="shared" si="254"/>
        <v/>
      </c>
      <c r="CG347" s="97" t="str">
        <f t="shared" si="255"/>
        <v/>
      </c>
      <c r="CH347" s="97" t="str">
        <f t="shared" si="256"/>
        <v/>
      </c>
      <c r="CI347" s="72"/>
      <c r="CJ347" s="72"/>
      <c r="CK347" s="97" t="str">
        <f t="shared" si="257"/>
        <v/>
      </c>
      <c r="CL347" s="97" t="str">
        <f t="shared" si="258"/>
        <v/>
      </c>
      <c r="CM347" s="72" t="str">
        <f t="shared" si="259"/>
        <v/>
      </c>
      <c r="CN347" s="72" t="str">
        <f t="shared" si="260"/>
        <v/>
      </c>
      <c r="CO347" s="72" t="str">
        <f t="shared" si="261"/>
        <v/>
      </c>
      <c r="CP347" s="72" t="str">
        <f t="shared" si="262"/>
        <v/>
      </c>
      <c r="CQ347" s="72" t="str">
        <f t="shared" si="263"/>
        <v/>
      </c>
      <c r="CR347" s="72" t="str">
        <f t="shared" si="264"/>
        <v/>
      </c>
      <c r="CS347" s="72" t="str">
        <f t="shared" si="265"/>
        <v/>
      </c>
      <c r="CT347" s="72" t="str">
        <f t="shared" si="266"/>
        <v/>
      </c>
      <c r="CU347" s="72" t="str">
        <f t="shared" si="267"/>
        <v/>
      </c>
    </row>
    <row r="348" spans="1:99" x14ac:dyDescent="0.2">
      <c r="A348" s="74">
        <v>313</v>
      </c>
      <c r="B348" s="79" t="str">
        <f>IF(AND($B$3&lt;&gt;"",$C$3&lt;&gt;"",$B$4&lt;&gt;"",$C$4&lt;&gt;"",L348&lt;&gt;""),AirMass($B$3,$C$3,$B$4,$C$4,L348),"")</f>
        <v/>
      </c>
      <c r="C348" s="81" t="e">
        <f t="shared" si="228"/>
        <v>#N/A</v>
      </c>
      <c r="D348" s="93" t="str">
        <f t="shared" si="229"/>
        <v/>
      </c>
      <c r="E348" s="97" t="str">
        <f t="shared" si="230"/>
        <v/>
      </c>
      <c r="F348" s="97"/>
      <c r="G348" s="98" t="str">
        <f t="shared" si="231"/>
        <v/>
      </c>
      <c r="H348" s="97" t="str">
        <f t="shared" si="232"/>
        <v/>
      </c>
      <c r="I348" s="72"/>
      <c r="J348" s="99">
        <f t="shared" si="233"/>
        <v>0</v>
      </c>
      <c r="K348" s="72"/>
      <c r="L348" s="16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70" t="str">
        <f t="shared" si="216"/>
        <v/>
      </c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8"/>
      <c r="AJ348" s="70" t="str">
        <f t="shared" si="234"/>
        <v/>
      </c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8"/>
      <c r="AV348" s="72"/>
      <c r="AW348" s="72"/>
      <c r="AX348" s="100" t="str">
        <f t="shared" si="217"/>
        <v/>
      </c>
      <c r="AY348" s="100" t="str">
        <f t="shared" si="218"/>
        <v/>
      </c>
      <c r="AZ348" s="100" t="str">
        <f t="shared" si="219"/>
        <v/>
      </c>
      <c r="BA348" s="100" t="str">
        <f t="shared" si="220"/>
        <v/>
      </c>
      <c r="BB348" s="100" t="str">
        <f t="shared" si="221"/>
        <v/>
      </c>
      <c r="BC348" s="100" t="str">
        <f t="shared" si="222"/>
        <v/>
      </c>
      <c r="BD348" s="100" t="str">
        <f t="shared" si="223"/>
        <v/>
      </c>
      <c r="BE348" s="100" t="str">
        <f t="shared" si="224"/>
        <v/>
      </c>
      <c r="BF348" s="100" t="str">
        <f t="shared" si="225"/>
        <v/>
      </c>
      <c r="BG348" s="100" t="str">
        <f t="shared" si="226"/>
        <v/>
      </c>
      <c r="BH348" s="100" t="str">
        <f t="shared" si="227"/>
        <v/>
      </c>
      <c r="BI348" s="72"/>
      <c r="BJ348" s="72"/>
      <c r="BK348" s="72" t="str">
        <f t="shared" si="235"/>
        <v/>
      </c>
      <c r="BL348" s="72" t="str">
        <f t="shared" si="236"/>
        <v/>
      </c>
      <c r="BM348" s="72" t="str">
        <f t="shared" si="237"/>
        <v/>
      </c>
      <c r="BN348" s="72" t="str">
        <f t="shared" si="238"/>
        <v/>
      </c>
      <c r="BO348" s="72" t="str">
        <f t="shared" si="239"/>
        <v/>
      </c>
      <c r="BP348" s="72" t="str">
        <f t="shared" si="240"/>
        <v/>
      </c>
      <c r="BQ348" s="72" t="str">
        <f t="shared" si="241"/>
        <v/>
      </c>
      <c r="BR348" s="72" t="str">
        <f t="shared" si="242"/>
        <v/>
      </c>
      <c r="BS348" s="72" t="str">
        <f t="shared" si="243"/>
        <v/>
      </c>
      <c r="BT348" s="72" t="str">
        <f t="shared" si="244"/>
        <v/>
      </c>
      <c r="BU348" s="72" t="str">
        <f t="shared" si="245"/>
        <v/>
      </c>
      <c r="BV348" s="72"/>
      <c r="BW348" s="72"/>
      <c r="BX348" s="97" t="str">
        <f t="shared" si="246"/>
        <v/>
      </c>
      <c r="BY348" s="97" t="str">
        <f t="shared" si="247"/>
        <v/>
      </c>
      <c r="BZ348" s="97" t="str">
        <f t="shared" si="248"/>
        <v/>
      </c>
      <c r="CA348" s="97" t="str">
        <f t="shared" si="249"/>
        <v/>
      </c>
      <c r="CB348" s="97" t="str">
        <f t="shared" si="250"/>
        <v/>
      </c>
      <c r="CC348" s="97" t="str">
        <f t="shared" si="251"/>
        <v/>
      </c>
      <c r="CD348" s="97" t="str">
        <f t="shared" si="252"/>
        <v/>
      </c>
      <c r="CE348" s="97" t="str">
        <f t="shared" si="253"/>
        <v/>
      </c>
      <c r="CF348" s="97" t="str">
        <f t="shared" si="254"/>
        <v/>
      </c>
      <c r="CG348" s="97" t="str">
        <f t="shared" si="255"/>
        <v/>
      </c>
      <c r="CH348" s="97" t="str">
        <f t="shared" si="256"/>
        <v/>
      </c>
      <c r="CI348" s="72"/>
      <c r="CJ348" s="72"/>
      <c r="CK348" s="97" t="str">
        <f t="shared" si="257"/>
        <v/>
      </c>
      <c r="CL348" s="97" t="str">
        <f t="shared" si="258"/>
        <v/>
      </c>
      <c r="CM348" s="72" t="str">
        <f t="shared" si="259"/>
        <v/>
      </c>
      <c r="CN348" s="72" t="str">
        <f t="shared" si="260"/>
        <v/>
      </c>
      <c r="CO348" s="72" t="str">
        <f t="shared" si="261"/>
        <v/>
      </c>
      <c r="CP348" s="72" t="str">
        <f t="shared" si="262"/>
        <v/>
      </c>
      <c r="CQ348" s="72" t="str">
        <f t="shared" si="263"/>
        <v/>
      </c>
      <c r="CR348" s="72" t="str">
        <f t="shared" si="264"/>
        <v/>
      </c>
      <c r="CS348" s="72" t="str">
        <f t="shared" si="265"/>
        <v/>
      </c>
      <c r="CT348" s="72" t="str">
        <f t="shared" si="266"/>
        <v/>
      </c>
      <c r="CU348" s="72" t="str">
        <f t="shared" si="267"/>
        <v/>
      </c>
    </row>
    <row r="349" spans="1:99" x14ac:dyDescent="0.2">
      <c r="A349" s="74">
        <v>314</v>
      </c>
      <c r="B349" s="79" t="str">
        <f>IF(AND($B$3&lt;&gt;"",$C$3&lt;&gt;"",$B$4&lt;&gt;"",$C$4&lt;&gt;"",L349&lt;&gt;""),AirMass($B$3,$C$3,$B$4,$C$4,L349),"")</f>
        <v/>
      </c>
      <c r="C349" s="81" t="e">
        <f t="shared" si="228"/>
        <v>#N/A</v>
      </c>
      <c r="D349" s="93" t="str">
        <f t="shared" si="229"/>
        <v/>
      </c>
      <c r="E349" s="97" t="str">
        <f t="shared" si="230"/>
        <v/>
      </c>
      <c r="F349" s="97"/>
      <c r="G349" s="98" t="str">
        <f t="shared" si="231"/>
        <v/>
      </c>
      <c r="H349" s="97" t="str">
        <f t="shared" si="232"/>
        <v/>
      </c>
      <c r="I349" s="72"/>
      <c r="J349" s="99">
        <f t="shared" si="233"/>
        <v>0</v>
      </c>
      <c r="K349" s="72"/>
      <c r="L349" s="16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70" t="str">
        <f t="shared" si="216"/>
        <v/>
      </c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8"/>
      <c r="AJ349" s="70" t="str">
        <f t="shared" si="234"/>
        <v/>
      </c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8"/>
      <c r="AV349" s="72"/>
      <c r="AW349" s="72"/>
      <c r="AX349" s="100" t="str">
        <f t="shared" si="217"/>
        <v/>
      </c>
      <c r="AY349" s="100" t="str">
        <f t="shared" si="218"/>
        <v/>
      </c>
      <c r="AZ349" s="100" t="str">
        <f t="shared" si="219"/>
        <v/>
      </c>
      <c r="BA349" s="100" t="str">
        <f t="shared" si="220"/>
        <v/>
      </c>
      <c r="BB349" s="100" t="str">
        <f t="shared" si="221"/>
        <v/>
      </c>
      <c r="BC349" s="100" t="str">
        <f t="shared" si="222"/>
        <v/>
      </c>
      <c r="BD349" s="100" t="str">
        <f t="shared" si="223"/>
        <v/>
      </c>
      <c r="BE349" s="100" t="str">
        <f t="shared" si="224"/>
        <v/>
      </c>
      <c r="BF349" s="100" t="str">
        <f t="shared" si="225"/>
        <v/>
      </c>
      <c r="BG349" s="100" t="str">
        <f t="shared" si="226"/>
        <v/>
      </c>
      <c r="BH349" s="100" t="str">
        <f t="shared" si="227"/>
        <v/>
      </c>
      <c r="BI349" s="72"/>
      <c r="BJ349" s="72"/>
      <c r="BK349" s="72" t="str">
        <f t="shared" si="235"/>
        <v/>
      </c>
      <c r="BL349" s="72" t="str">
        <f t="shared" si="236"/>
        <v/>
      </c>
      <c r="BM349" s="72" t="str">
        <f t="shared" si="237"/>
        <v/>
      </c>
      <c r="BN349" s="72" t="str">
        <f t="shared" si="238"/>
        <v/>
      </c>
      <c r="BO349" s="72" t="str">
        <f t="shared" si="239"/>
        <v/>
      </c>
      <c r="BP349" s="72" t="str">
        <f t="shared" si="240"/>
        <v/>
      </c>
      <c r="BQ349" s="72" t="str">
        <f t="shared" si="241"/>
        <v/>
      </c>
      <c r="BR349" s="72" t="str">
        <f t="shared" si="242"/>
        <v/>
      </c>
      <c r="BS349" s="72" t="str">
        <f t="shared" si="243"/>
        <v/>
      </c>
      <c r="BT349" s="72" t="str">
        <f t="shared" si="244"/>
        <v/>
      </c>
      <c r="BU349" s="72" t="str">
        <f t="shared" si="245"/>
        <v/>
      </c>
      <c r="BV349" s="72"/>
      <c r="BW349" s="72"/>
      <c r="BX349" s="97" t="str">
        <f t="shared" si="246"/>
        <v/>
      </c>
      <c r="BY349" s="97" t="str">
        <f t="shared" si="247"/>
        <v/>
      </c>
      <c r="BZ349" s="97" t="str">
        <f t="shared" si="248"/>
        <v/>
      </c>
      <c r="CA349" s="97" t="str">
        <f t="shared" si="249"/>
        <v/>
      </c>
      <c r="CB349" s="97" t="str">
        <f t="shared" si="250"/>
        <v/>
      </c>
      <c r="CC349" s="97" t="str">
        <f t="shared" si="251"/>
        <v/>
      </c>
      <c r="CD349" s="97" t="str">
        <f t="shared" si="252"/>
        <v/>
      </c>
      <c r="CE349" s="97" t="str">
        <f t="shared" si="253"/>
        <v/>
      </c>
      <c r="CF349" s="97" t="str">
        <f t="shared" si="254"/>
        <v/>
      </c>
      <c r="CG349" s="97" t="str">
        <f t="shared" si="255"/>
        <v/>
      </c>
      <c r="CH349" s="97" t="str">
        <f t="shared" si="256"/>
        <v/>
      </c>
      <c r="CI349" s="72"/>
      <c r="CJ349" s="72"/>
      <c r="CK349" s="97" t="str">
        <f t="shared" si="257"/>
        <v/>
      </c>
      <c r="CL349" s="97" t="str">
        <f t="shared" si="258"/>
        <v/>
      </c>
      <c r="CM349" s="72" t="str">
        <f t="shared" si="259"/>
        <v/>
      </c>
      <c r="CN349" s="72" t="str">
        <f t="shared" si="260"/>
        <v/>
      </c>
      <c r="CO349" s="72" t="str">
        <f t="shared" si="261"/>
        <v/>
      </c>
      <c r="CP349" s="72" t="str">
        <f t="shared" si="262"/>
        <v/>
      </c>
      <c r="CQ349" s="72" t="str">
        <f t="shared" si="263"/>
        <v/>
      </c>
      <c r="CR349" s="72" t="str">
        <f t="shared" si="264"/>
        <v/>
      </c>
      <c r="CS349" s="72" t="str">
        <f t="shared" si="265"/>
        <v/>
      </c>
      <c r="CT349" s="72" t="str">
        <f t="shared" si="266"/>
        <v/>
      </c>
      <c r="CU349" s="72" t="str">
        <f t="shared" si="267"/>
        <v/>
      </c>
    </row>
    <row r="350" spans="1:99" x14ac:dyDescent="0.2">
      <c r="A350" s="74">
        <v>315</v>
      </c>
      <c r="B350" s="79" t="str">
        <f>IF(AND($B$3&lt;&gt;"",$C$3&lt;&gt;"",$B$4&lt;&gt;"",$C$4&lt;&gt;"",L350&lt;&gt;""),AirMass($B$3,$C$3,$B$4,$C$4,L350),"")</f>
        <v/>
      </c>
      <c r="C350" s="81" t="e">
        <f t="shared" si="228"/>
        <v>#N/A</v>
      </c>
      <c r="D350" s="93" t="str">
        <f t="shared" si="229"/>
        <v/>
      </c>
      <c r="E350" s="97" t="str">
        <f t="shared" si="230"/>
        <v/>
      </c>
      <c r="F350" s="97"/>
      <c r="G350" s="98" t="str">
        <f t="shared" si="231"/>
        <v/>
      </c>
      <c r="H350" s="97" t="str">
        <f t="shared" si="232"/>
        <v/>
      </c>
      <c r="I350" s="72"/>
      <c r="J350" s="99">
        <f t="shared" si="233"/>
        <v>0</v>
      </c>
      <c r="K350" s="72"/>
      <c r="L350" s="16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70" t="str">
        <f t="shared" si="216"/>
        <v/>
      </c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8"/>
      <c r="AJ350" s="70" t="str">
        <f t="shared" si="234"/>
        <v/>
      </c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8"/>
      <c r="AV350" s="72"/>
      <c r="AW350" s="72"/>
      <c r="AX350" s="100" t="str">
        <f t="shared" si="217"/>
        <v/>
      </c>
      <c r="AY350" s="100" t="str">
        <f t="shared" si="218"/>
        <v/>
      </c>
      <c r="AZ350" s="100" t="str">
        <f t="shared" si="219"/>
        <v/>
      </c>
      <c r="BA350" s="100" t="str">
        <f t="shared" si="220"/>
        <v/>
      </c>
      <c r="BB350" s="100" t="str">
        <f t="shared" si="221"/>
        <v/>
      </c>
      <c r="BC350" s="100" t="str">
        <f t="shared" si="222"/>
        <v/>
      </c>
      <c r="BD350" s="100" t="str">
        <f t="shared" si="223"/>
        <v/>
      </c>
      <c r="BE350" s="100" t="str">
        <f t="shared" si="224"/>
        <v/>
      </c>
      <c r="BF350" s="100" t="str">
        <f t="shared" si="225"/>
        <v/>
      </c>
      <c r="BG350" s="100" t="str">
        <f t="shared" si="226"/>
        <v/>
      </c>
      <c r="BH350" s="100" t="str">
        <f t="shared" si="227"/>
        <v/>
      </c>
      <c r="BI350" s="72"/>
      <c r="BJ350" s="72"/>
      <c r="BK350" s="72" t="str">
        <f t="shared" si="235"/>
        <v/>
      </c>
      <c r="BL350" s="72" t="str">
        <f t="shared" si="236"/>
        <v/>
      </c>
      <c r="BM350" s="72" t="str">
        <f t="shared" si="237"/>
        <v/>
      </c>
      <c r="BN350" s="72" t="str">
        <f t="shared" si="238"/>
        <v/>
      </c>
      <c r="BO350" s="72" t="str">
        <f t="shared" si="239"/>
        <v/>
      </c>
      <c r="BP350" s="72" t="str">
        <f t="shared" si="240"/>
        <v/>
      </c>
      <c r="BQ350" s="72" t="str">
        <f t="shared" si="241"/>
        <v/>
      </c>
      <c r="BR350" s="72" t="str">
        <f t="shared" si="242"/>
        <v/>
      </c>
      <c r="BS350" s="72" t="str">
        <f t="shared" si="243"/>
        <v/>
      </c>
      <c r="BT350" s="72" t="str">
        <f t="shared" si="244"/>
        <v/>
      </c>
      <c r="BU350" s="72" t="str">
        <f t="shared" si="245"/>
        <v/>
      </c>
      <c r="BV350" s="72"/>
      <c r="BW350" s="72"/>
      <c r="BX350" s="97" t="str">
        <f t="shared" si="246"/>
        <v/>
      </c>
      <c r="BY350" s="97" t="str">
        <f t="shared" si="247"/>
        <v/>
      </c>
      <c r="BZ350" s="97" t="str">
        <f t="shared" si="248"/>
        <v/>
      </c>
      <c r="CA350" s="97" t="str">
        <f t="shared" si="249"/>
        <v/>
      </c>
      <c r="CB350" s="97" t="str">
        <f t="shared" si="250"/>
        <v/>
      </c>
      <c r="CC350" s="97" t="str">
        <f t="shared" si="251"/>
        <v/>
      </c>
      <c r="CD350" s="97" t="str">
        <f t="shared" si="252"/>
        <v/>
      </c>
      <c r="CE350" s="97" t="str">
        <f t="shared" si="253"/>
        <v/>
      </c>
      <c r="CF350" s="97" t="str">
        <f t="shared" si="254"/>
        <v/>
      </c>
      <c r="CG350" s="97" t="str">
        <f t="shared" si="255"/>
        <v/>
      </c>
      <c r="CH350" s="97" t="str">
        <f t="shared" si="256"/>
        <v/>
      </c>
      <c r="CI350" s="72"/>
      <c r="CJ350" s="72"/>
      <c r="CK350" s="97" t="str">
        <f t="shared" si="257"/>
        <v/>
      </c>
      <c r="CL350" s="97" t="str">
        <f t="shared" si="258"/>
        <v/>
      </c>
      <c r="CM350" s="72" t="str">
        <f t="shared" si="259"/>
        <v/>
      </c>
      <c r="CN350" s="72" t="str">
        <f t="shared" si="260"/>
        <v/>
      </c>
      <c r="CO350" s="72" t="str">
        <f t="shared" si="261"/>
        <v/>
      </c>
      <c r="CP350" s="72" t="str">
        <f t="shared" si="262"/>
        <v/>
      </c>
      <c r="CQ350" s="72" t="str">
        <f t="shared" si="263"/>
        <v/>
      </c>
      <c r="CR350" s="72" t="str">
        <f t="shared" si="264"/>
        <v/>
      </c>
      <c r="CS350" s="72" t="str">
        <f t="shared" si="265"/>
        <v/>
      </c>
      <c r="CT350" s="72" t="str">
        <f t="shared" si="266"/>
        <v/>
      </c>
      <c r="CU350" s="72" t="str">
        <f t="shared" si="267"/>
        <v/>
      </c>
    </row>
    <row r="351" spans="1:99" x14ac:dyDescent="0.2">
      <c r="A351" s="74">
        <v>316</v>
      </c>
      <c r="B351" s="79" t="str">
        <f>IF(AND($B$3&lt;&gt;"",$C$3&lt;&gt;"",$B$4&lt;&gt;"",$C$4&lt;&gt;"",L351&lt;&gt;""),AirMass($B$3,$C$3,$B$4,$C$4,L351),"")</f>
        <v/>
      </c>
      <c r="C351" s="81" t="e">
        <f t="shared" si="228"/>
        <v>#N/A</v>
      </c>
      <c r="D351" s="93" t="str">
        <f t="shared" si="229"/>
        <v/>
      </c>
      <c r="E351" s="97" t="str">
        <f t="shared" si="230"/>
        <v/>
      </c>
      <c r="F351" s="97"/>
      <c r="G351" s="98" t="str">
        <f t="shared" si="231"/>
        <v/>
      </c>
      <c r="H351" s="97" t="str">
        <f t="shared" si="232"/>
        <v/>
      </c>
      <c r="I351" s="72"/>
      <c r="J351" s="99">
        <f t="shared" si="233"/>
        <v>0</v>
      </c>
      <c r="K351" s="72"/>
      <c r="L351" s="16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70" t="str">
        <f t="shared" si="216"/>
        <v/>
      </c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8"/>
      <c r="AJ351" s="70" t="str">
        <f t="shared" si="234"/>
        <v/>
      </c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8"/>
      <c r="AV351" s="72"/>
      <c r="AW351" s="72"/>
      <c r="AX351" s="100" t="str">
        <f t="shared" si="217"/>
        <v/>
      </c>
      <c r="AY351" s="100" t="str">
        <f t="shared" si="218"/>
        <v/>
      </c>
      <c r="AZ351" s="100" t="str">
        <f t="shared" si="219"/>
        <v/>
      </c>
      <c r="BA351" s="100" t="str">
        <f t="shared" si="220"/>
        <v/>
      </c>
      <c r="BB351" s="100" t="str">
        <f t="shared" si="221"/>
        <v/>
      </c>
      <c r="BC351" s="100" t="str">
        <f t="shared" si="222"/>
        <v/>
      </c>
      <c r="BD351" s="100" t="str">
        <f t="shared" si="223"/>
        <v/>
      </c>
      <c r="BE351" s="100" t="str">
        <f t="shared" si="224"/>
        <v/>
      </c>
      <c r="BF351" s="100" t="str">
        <f t="shared" si="225"/>
        <v/>
      </c>
      <c r="BG351" s="100" t="str">
        <f t="shared" si="226"/>
        <v/>
      </c>
      <c r="BH351" s="100" t="str">
        <f t="shared" si="227"/>
        <v/>
      </c>
      <c r="BI351" s="72"/>
      <c r="BJ351" s="72"/>
      <c r="BK351" s="72" t="str">
        <f t="shared" si="235"/>
        <v/>
      </c>
      <c r="BL351" s="72" t="str">
        <f t="shared" si="236"/>
        <v/>
      </c>
      <c r="BM351" s="72" t="str">
        <f t="shared" si="237"/>
        <v/>
      </c>
      <c r="BN351" s="72" t="str">
        <f t="shared" si="238"/>
        <v/>
      </c>
      <c r="BO351" s="72" t="str">
        <f t="shared" si="239"/>
        <v/>
      </c>
      <c r="BP351" s="72" t="str">
        <f t="shared" si="240"/>
        <v/>
      </c>
      <c r="BQ351" s="72" t="str">
        <f t="shared" si="241"/>
        <v/>
      </c>
      <c r="BR351" s="72" t="str">
        <f t="shared" si="242"/>
        <v/>
      </c>
      <c r="BS351" s="72" t="str">
        <f t="shared" si="243"/>
        <v/>
      </c>
      <c r="BT351" s="72" t="str">
        <f t="shared" si="244"/>
        <v/>
      </c>
      <c r="BU351" s="72" t="str">
        <f t="shared" si="245"/>
        <v/>
      </c>
      <c r="BV351" s="72"/>
      <c r="BW351" s="72"/>
      <c r="BX351" s="97" t="str">
        <f t="shared" si="246"/>
        <v/>
      </c>
      <c r="BY351" s="97" t="str">
        <f t="shared" si="247"/>
        <v/>
      </c>
      <c r="BZ351" s="97" t="str">
        <f t="shared" si="248"/>
        <v/>
      </c>
      <c r="CA351" s="97" t="str">
        <f t="shared" si="249"/>
        <v/>
      </c>
      <c r="CB351" s="97" t="str">
        <f t="shared" si="250"/>
        <v/>
      </c>
      <c r="CC351" s="97" t="str">
        <f t="shared" si="251"/>
        <v/>
      </c>
      <c r="CD351" s="97" t="str">
        <f t="shared" si="252"/>
        <v/>
      </c>
      <c r="CE351" s="97" t="str">
        <f t="shared" si="253"/>
        <v/>
      </c>
      <c r="CF351" s="97" t="str">
        <f t="shared" si="254"/>
        <v/>
      </c>
      <c r="CG351" s="97" t="str">
        <f t="shared" si="255"/>
        <v/>
      </c>
      <c r="CH351" s="97" t="str">
        <f t="shared" si="256"/>
        <v/>
      </c>
      <c r="CI351" s="72"/>
      <c r="CJ351" s="72"/>
      <c r="CK351" s="97" t="str">
        <f t="shared" si="257"/>
        <v/>
      </c>
      <c r="CL351" s="97" t="str">
        <f t="shared" si="258"/>
        <v/>
      </c>
      <c r="CM351" s="72" t="str">
        <f t="shared" si="259"/>
        <v/>
      </c>
      <c r="CN351" s="72" t="str">
        <f t="shared" si="260"/>
        <v/>
      </c>
      <c r="CO351" s="72" t="str">
        <f t="shared" si="261"/>
        <v/>
      </c>
      <c r="CP351" s="72" t="str">
        <f t="shared" si="262"/>
        <v/>
      </c>
      <c r="CQ351" s="72" t="str">
        <f t="shared" si="263"/>
        <v/>
      </c>
      <c r="CR351" s="72" t="str">
        <f t="shared" si="264"/>
        <v/>
      </c>
      <c r="CS351" s="72" t="str">
        <f t="shared" si="265"/>
        <v/>
      </c>
      <c r="CT351" s="72" t="str">
        <f t="shared" si="266"/>
        <v/>
      </c>
      <c r="CU351" s="72" t="str">
        <f t="shared" si="267"/>
        <v/>
      </c>
    </row>
    <row r="352" spans="1:99" x14ac:dyDescent="0.2">
      <c r="A352" s="74">
        <v>317</v>
      </c>
      <c r="B352" s="79" t="str">
        <f>IF(AND($B$3&lt;&gt;"",$C$3&lt;&gt;"",$B$4&lt;&gt;"",$C$4&lt;&gt;"",L352&lt;&gt;""),AirMass($B$3,$C$3,$B$4,$C$4,L352),"")</f>
        <v/>
      </c>
      <c r="C352" s="81" t="e">
        <f t="shared" si="228"/>
        <v>#N/A</v>
      </c>
      <c r="D352" s="93" t="str">
        <f t="shared" si="229"/>
        <v/>
      </c>
      <c r="E352" s="97" t="str">
        <f t="shared" si="230"/>
        <v/>
      </c>
      <c r="F352" s="97"/>
      <c r="G352" s="98" t="str">
        <f t="shared" si="231"/>
        <v/>
      </c>
      <c r="H352" s="97" t="str">
        <f t="shared" si="232"/>
        <v/>
      </c>
      <c r="I352" s="72"/>
      <c r="J352" s="99">
        <f t="shared" si="233"/>
        <v>0</v>
      </c>
      <c r="K352" s="72"/>
      <c r="L352" s="16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70" t="str">
        <f t="shared" si="216"/>
        <v/>
      </c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8"/>
      <c r="AJ352" s="70" t="str">
        <f t="shared" si="234"/>
        <v/>
      </c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8"/>
      <c r="AV352" s="72"/>
      <c r="AW352" s="72"/>
      <c r="AX352" s="100" t="str">
        <f t="shared" si="217"/>
        <v/>
      </c>
      <c r="AY352" s="100" t="str">
        <f t="shared" si="218"/>
        <v/>
      </c>
      <c r="AZ352" s="100" t="str">
        <f t="shared" si="219"/>
        <v/>
      </c>
      <c r="BA352" s="100" t="str">
        <f t="shared" si="220"/>
        <v/>
      </c>
      <c r="BB352" s="100" t="str">
        <f t="shared" si="221"/>
        <v/>
      </c>
      <c r="BC352" s="100" t="str">
        <f t="shared" si="222"/>
        <v/>
      </c>
      <c r="BD352" s="100" t="str">
        <f t="shared" si="223"/>
        <v/>
      </c>
      <c r="BE352" s="100" t="str">
        <f t="shared" si="224"/>
        <v/>
      </c>
      <c r="BF352" s="100" t="str">
        <f t="shared" si="225"/>
        <v/>
      </c>
      <c r="BG352" s="100" t="str">
        <f t="shared" si="226"/>
        <v/>
      </c>
      <c r="BH352" s="100" t="str">
        <f t="shared" si="227"/>
        <v/>
      </c>
      <c r="BI352" s="72"/>
      <c r="BJ352" s="72"/>
      <c r="BK352" s="72" t="str">
        <f t="shared" si="235"/>
        <v/>
      </c>
      <c r="BL352" s="72" t="str">
        <f t="shared" si="236"/>
        <v/>
      </c>
      <c r="BM352" s="72" t="str">
        <f t="shared" si="237"/>
        <v/>
      </c>
      <c r="BN352" s="72" t="str">
        <f t="shared" si="238"/>
        <v/>
      </c>
      <c r="BO352" s="72" t="str">
        <f t="shared" si="239"/>
        <v/>
      </c>
      <c r="BP352" s="72" t="str">
        <f t="shared" si="240"/>
        <v/>
      </c>
      <c r="BQ352" s="72" t="str">
        <f t="shared" si="241"/>
        <v/>
      </c>
      <c r="BR352" s="72" t="str">
        <f t="shared" si="242"/>
        <v/>
      </c>
      <c r="BS352" s="72" t="str">
        <f t="shared" si="243"/>
        <v/>
      </c>
      <c r="BT352" s="72" t="str">
        <f t="shared" si="244"/>
        <v/>
      </c>
      <c r="BU352" s="72" t="str">
        <f t="shared" si="245"/>
        <v/>
      </c>
      <c r="BV352" s="72"/>
      <c r="BW352" s="72"/>
      <c r="BX352" s="97" t="str">
        <f t="shared" si="246"/>
        <v/>
      </c>
      <c r="BY352" s="97" t="str">
        <f t="shared" si="247"/>
        <v/>
      </c>
      <c r="BZ352" s="97" t="str">
        <f t="shared" si="248"/>
        <v/>
      </c>
      <c r="CA352" s="97" t="str">
        <f t="shared" si="249"/>
        <v/>
      </c>
      <c r="CB352" s="97" t="str">
        <f t="shared" si="250"/>
        <v/>
      </c>
      <c r="CC352" s="97" t="str">
        <f t="shared" si="251"/>
        <v/>
      </c>
      <c r="CD352" s="97" t="str">
        <f t="shared" si="252"/>
        <v/>
      </c>
      <c r="CE352" s="97" t="str">
        <f t="shared" si="253"/>
        <v/>
      </c>
      <c r="CF352" s="97" t="str">
        <f t="shared" si="254"/>
        <v/>
      </c>
      <c r="CG352" s="97" t="str">
        <f t="shared" si="255"/>
        <v/>
      </c>
      <c r="CH352" s="97" t="str">
        <f t="shared" si="256"/>
        <v/>
      </c>
      <c r="CI352" s="72"/>
      <c r="CJ352" s="72"/>
      <c r="CK352" s="97" t="str">
        <f t="shared" si="257"/>
        <v/>
      </c>
      <c r="CL352" s="97" t="str">
        <f t="shared" si="258"/>
        <v/>
      </c>
      <c r="CM352" s="72" t="str">
        <f t="shared" si="259"/>
        <v/>
      </c>
      <c r="CN352" s="72" t="str">
        <f t="shared" si="260"/>
        <v/>
      </c>
      <c r="CO352" s="72" t="str">
        <f t="shared" si="261"/>
        <v/>
      </c>
      <c r="CP352" s="72" t="str">
        <f t="shared" si="262"/>
        <v/>
      </c>
      <c r="CQ352" s="72" t="str">
        <f t="shared" si="263"/>
        <v/>
      </c>
      <c r="CR352" s="72" t="str">
        <f t="shared" si="264"/>
        <v/>
      </c>
      <c r="CS352" s="72" t="str">
        <f t="shared" si="265"/>
        <v/>
      </c>
      <c r="CT352" s="72" t="str">
        <f t="shared" si="266"/>
        <v/>
      </c>
      <c r="CU352" s="72" t="str">
        <f t="shared" si="267"/>
        <v/>
      </c>
    </row>
    <row r="353" spans="1:99" x14ac:dyDescent="0.2">
      <c r="A353" s="74">
        <v>318</v>
      </c>
      <c r="B353" s="79" t="str">
        <f>IF(AND($B$3&lt;&gt;"",$C$3&lt;&gt;"",$B$4&lt;&gt;"",$C$4&lt;&gt;"",L353&lt;&gt;""),AirMass($B$3,$C$3,$B$4,$C$4,L353),"")</f>
        <v/>
      </c>
      <c r="C353" s="81" t="e">
        <f t="shared" si="228"/>
        <v>#N/A</v>
      </c>
      <c r="D353" s="93" t="str">
        <f t="shared" si="229"/>
        <v/>
      </c>
      <c r="E353" s="97" t="str">
        <f t="shared" si="230"/>
        <v/>
      </c>
      <c r="F353" s="97"/>
      <c r="G353" s="98" t="str">
        <f t="shared" si="231"/>
        <v/>
      </c>
      <c r="H353" s="97" t="str">
        <f t="shared" si="232"/>
        <v/>
      </c>
      <c r="I353" s="72"/>
      <c r="J353" s="99">
        <f t="shared" si="233"/>
        <v>0</v>
      </c>
      <c r="K353" s="72"/>
      <c r="L353" s="16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70" t="str">
        <f t="shared" si="216"/>
        <v/>
      </c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8"/>
      <c r="AJ353" s="70" t="str">
        <f t="shared" si="234"/>
        <v/>
      </c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8"/>
      <c r="AV353" s="72"/>
      <c r="AW353" s="72"/>
      <c r="AX353" s="100" t="str">
        <f t="shared" si="217"/>
        <v/>
      </c>
      <c r="AY353" s="100" t="str">
        <f t="shared" si="218"/>
        <v/>
      </c>
      <c r="AZ353" s="100" t="str">
        <f t="shared" si="219"/>
        <v/>
      </c>
      <c r="BA353" s="100" t="str">
        <f t="shared" si="220"/>
        <v/>
      </c>
      <c r="BB353" s="100" t="str">
        <f t="shared" si="221"/>
        <v/>
      </c>
      <c r="BC353" s="100" t="str">
        <f t="shared" si="222"/>
        <v/>
      </c>
      <c r="BD353" s="100" t="str">
        <f t="shared" si="223"/>
        <v/>
      </c>
      <c r="BE353" s="100" t="str">
        <f t="shared" si="224"/>
        <v/>
      </c>
      <c r="BF353" s="100" t="str">
        <f t="shared" si="225"/>
        <v/>
      </c>
      <c r="BG353" s="100" t="str">
        <f t="shared" si="226"/>
        <v/>
      </c>
      <c r="BH353" s="100" t="str">
        <f t="shared" si="227"/>
        <v/>
      </c>
      <c r="BI353" s="72"/>
      <c r="BJ353" s="72"/>
      <c r="BK353" s="72" t="str">
        <f t="shared" si="235"/>
        <v/>
      </c>
      <c r="BL353" s="72" t="str">
        <f t="shared" si="236"/>
        <v/>
      </c>
      <c r="BM353" s="72" t="str">
        <f t="shared" si="237"/>
        <v/>
      </c>
      <c r="BN353" s="72" t="str">
        <f t="shared" si="238"/>
        <v/>
      </c>
      <c r="BO353" s="72" t="str">
        <f t="shared" si="239"/>
        <v/>
      </c>
      <c r="BP353" s="72" t="str">
        <f t="shared" si="240"/>
        <v/>
      </c>
      <c r="BQ353" s="72" t="str">
        <f t="shared" si="241"/>
        <v/>
      </c>
      <c r="BR353" s="72" t="str">
        <f t="shared" si="242"/>
        <v/>
      </c>
      <c r="BS353" s="72" t="str">
        <f t="shared" si="243"/>
        <v/>
      </c>
      <c r="BT353" s="72" t="str">
        <f t="shared" si="244"/>
        <v/>
      </c>
      <c r="BU353" s="72" t="str">
        <f t="shared" si="245"/>
        <v/>
      </c>
      <c r="BV353" s="72"/>
      <c r="BW353" s="72"/>
      <c r="BX353" s="97" t="str">
        <f t="shared" si="246"/>
        <v/>
      </c>
      <c r="BY353" s="97" t="str">
        <f t="shared" si="247"/>
        <v/>
      </c>
      <c r="BZ353" s="97" t="str">
        <f t="shared" si="248"/>
        <v/>
      </c>
      <c r="CA353" s="97" t="str">
        <f t="shared" si="249"/>
        <v/>
      </c>
      <c r="CB353" s="97" t="str">
        <f t="shared" si="250"/>
        <v/>
      </c>
      <c r="CC353" s="97" t="str">
        <f t="shared" si="251"/>
        <v/>
      </c>
      <c r="CD353" s="97" t="str">
        <f t="shared" si="252"/>
        <v/>
      </c>
      <c r="CE353" s="97" t="str">
        <f t="shared" si="253"/>
        <v/>
      </c>
      <c r="CF353" s="97" t="str">
        <f t="shared" si="254"/>
        <v/>
      </c>
      <c r="CG353" s="97" t="str">
        <f t="shared" si="255"/>
        <v/>
      </c>
      <c r="CH353" s="97" t="str">
        <f t="shared" si="256"/>
        <v/>
      </c>
      <c r="CI353" s="72"/>
      <c r="CJ353" s="72"/>
      <c r="CK353" s="97" t="str">
        <f t="shared" si="257"/>
        <v/>
      </c>
      <c r="CL353" s="97" t="str">
        <f t="shared" si="258"/>
        <v/>
      </c>
      <c r="CM353" s="72" t="str">
        <f t="shared" si="259"/>
        <v/>
      </c>
      <c r="CN353" s="72" t="str">
        <f t="shared" si="260"/>
        <v/>
      </c>
      <c r="CO353" s="72" t="str">
        <f t="shared" si="261"/>
        <v/>
      </c>
      <c r="CP353" s="72" t="str">
        <f t="shared" si="262"/>
        <v/>
      </c>
      <c r="CQ353" s="72" t="str">
        <f t="shared" si="263"/>
        <v/>
      </c>
      <c r="CR353" s="72" t="str">
        <f t="shared" si="264"/>
        <v/>
      </c>
      <c r="CS353" s="72" t="str">
        <f t="shared" si="265"/>
        <v/>
      </c>
      <c r="CT353" s="72" t="str">
        <f t="shared" si="266"/>
        <v/>
      </c>
      <c r="CU353" s="72" t="str">
        <f t="shared" si="267"/>
        <v/>
      </c>
    </row>
    <row r="354" spans="1:99" x14ac:dyDescent="0.2">
      <c r="A354" s="74">
        <v>319</v>
      </c>
      <c r="B354" s="79" t="str">
        <f>IF(AND($B$3&lt;&gt;"",$C$3&lt;&gt;"",$B$4&lt;&gt;"",$C$4&lt;&gt;"",L354&lt;&gt;""),AirMass($B$3,$C$3,$B$4,$C$4,L354),"")</f>
        <v/>
      </c>
      <c r="C354" s="81" t="e">
        <f t="shared" si="228"/>
        <v>#N/A</v>
      </c>
      <c r="D354" s="93" t="str">
        <f t="shared" si="229"/>
        <v/>
      </c>
      <c r="E354" s="97" t="str">
        <f t="shared" si="230"/>
        <v/>
      </c>
      <c r="F354" s="97"/>
      <c r="G354" s="98" t="str">
        <f t="shared" si="231"/>
        <v/>
      </c>
      <c r="H354" s="97" t="str">
        <f t="shared" si="232"/>
        <v/>
      </c>
      <c r="I354" s="72"/>
      <c r="J354" s="99">
        <f t="shared" si="233"/>
        <v>0</v>
      </c>
      <c r="K354" s="72"/>
      <c r="L354" s="16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70" t="str">
        <f t="shared" si="216"/>
        <v/>
      </c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8"/>
      <c r="AJ354" s="70" t="str">
        <f t="shared" si="234"/>
        <v/>
      </c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8"/>
      <c r="AV354" s="72"/>
      <c r="AW354" s="72"/>
      <c r="AX354" s="100" t="str">
        <f t="shared" si="217"/>
        <v/>
      </c>
      <c r="AY354" s="100" t="str">
        <f t="shared" si="218"/>
        <v/>
      </c>
      <c r="AZ354" s="100" t="str">
        <f t="shared" si="219"/>
        <v/>
      </c>
      <c r="BA354" s="100" t="str">
        <f t="shared" si="220"/>
        <v/>
      </c>
      <c r="BB354" s="100" t="str">
        <f t="shared" si="221"/>
        <v/>
      </c>
      <c r="BC354" s="100" t="str">
        <f t="shared" si="222"/>
        <v/>
      </c>
      <c r="BD354" s="100" t="str">
        <f t="shared" si="223"/>
        <v/>
      </c>
      <c r="BE354" s="100" t="str">
        <f t="shared" si="224"/>
        <v/>
      </c>
      <c r="BF354" s="100" t="str">
        <f t="shared" si="225"/>
        <v/>
      </c>
      <c r="BG354" s="100" t="str">
        <f t="shared" si="226"/>
        <v/>
      </c>
      <c r="BH354" s="100" t="str">
        <f t="shared" si="227"/>
        <v/>
      </c>
      <c r="BI354" s="72"/>
      <c r="BJ354" s="72"/>
      <c r="BK354" s="72" t="str">
        <f t="shared" si="235"/>
        <v/>
      </c>
      <c r="BL354" s="72" t="str">
        <f t="shared" si="236"/>
        <v/>
      </c>
      <c r="BM354" s="72" t="str">
        <f t="shared" si="237"/>
        <v/>
      </c>
      <c r="BN354" s="72" t="str">
        <f t="shared" si="238"/>
        <v/>
      </c>
      <c r="BO354" s="72" t="str">
        <f t="shared" si="239"/>
        <v/>
      </c>
      <c r="BP354" s="72" t="str">
        <f t="shared" si="240"/>
        <v/>
      </c>
      <c r="BQ354" s="72" t="str">
        <f t="shared" si="241"/>
        <v/>
      </c>
      <c r="BR354" s="72" t="str">
        <f t="shared" si="242"/>
        <v/>
      </c>
      <c r="BS354" s="72" t="str">
        <f t="shared" si="243"/>
        <v/>
      </c>
      <c r="BT354" s="72" t="str">
        <f t="shared" si="244"/>
        <v/>
      </c>
      <c r="BU354" s="72" t="str">
        <f t="shared" si="245"/>
        <v/>
      </c>
      <c r="BV354" s="72"/>
      <c r="BW354" s="72"/>
      <c r="BX354" s="97" t="str">
        <f t="shared" si="246"/>
        <v/>
      </c>
      <c r="BY354" s="97" t="str">
        <f t="shared" si="247"/>
        <v/>
      </c>
      <c r="BZ354" s="97" t="str">
        <f t="shared" si="248"/>
        <v/>
      </c>
      <c r="CA354" s="97" t="str">
        <f t="shared" si="249"/>
        <v/>
      </c>
      <c r="CB354" s="97" t="str">
        <f t="shared" si="250"/>
        <v/>
      </c>
      <c r="CC354" s="97" t="str">
        <f t="shared" si="251"/>
        <v/>
      </c>
      <c r="CD354" s="97" t="str">
        <f t="shared" si="252"/>
        <v/>
      </c>
      <c r="CE354" s="97" t="str">
        <f t="shared" si="253"/>
        <v/>
      </c>
      <c r="CF354" s="97" t="str">
        <f t="shared" si="254"/>
        <v/>
      </c>
      <c r="CG354" s="97" t="str">
        <f t="shared" si="255"/>
        <v/>
      </c>
      <c r="CH354" s="97" t="str">
        <f t="shared" si="256"/>
        <v/>
      </c>
      <c r="CI354" s="72"/>
      <c r="CJ354" s="72"/>
      <c r="CK354" s="97" t="str">
        <f t="shared" si="257"/>
        <v/>
      </c>
      <c r="CL354" s="97" t="str">
        <f t="shared" si="258"/>
        <v/>
      </c>
      <c r="CM354" s="72" t="str">
        <f t="shared" si="259"/>
        <v/>
      </c>
      <c r="CN354" s="72" t="str">
        <f t="shared" si="260"/>
        <v/>
      </c>
      <c r="CO354" s="72" t="str">
        <f t="shared" si="261"/>
        <v/>
      </c>
      <c r="CP354" s="72" t="str">
        <f t="shared" si="262"/>
        <v/>
      </c>
      <c r="CQ354" s="72" t="str">
        <f t="shared" si="263"/>
        <v/>
      </c>
      <c r="CR354" s="72" t="str">
        <f t="shared" si="264"/>
        <v/>
      </c>
      <c r="CS354" s="72" t="str">
        <f t="shared" si="265"/>
        <v/>
      </c>
      <c r="CT354" s="72" t="str">
        <f t="shared" si="266"/>
        <v/>
      </c>
      <c r="CU354" s="72" t="str">
        <f t="shared" si="267"/>
        <v/>
      </c>
    </row>
    <row r="355" spans="1:99" x14ac:dyDescent="0.2">
      <c r="A355" s="74">
        <v>320</v>
      </c>
      <c r="B355" s="79" t="str">
        <f>IF(AND($B$3&lt;&gt;"",$C$3&lt;&gt;"",$B$4&lt;&gt;"",$C$4&lt;&gt;"",L355&lt;&gt;""),AirMass($B$3,$C$3,$B$4,$C$4,L355),"")</f>
        <v/>
      </c>
      <c r="C355" s="81" t="e">
        <f t="shared" si="228"/>
        <v>#N/A</v>
      </c>
      <c r="D355" s="93" t="str">
        <f t="shared" si="229"/>
        <v/>
      </c>
      <c r="E355" s="97" t="str">
        <f t="shared" si="230"/>
        <v/>
      </c>
      <c r="F355" s="97"/>
      <c r="G355" s="98" t="str">
        <f t="shared" si="231"/>
        <v/>
      </c>
      <c r="H355" s="97" t="str">
        <f t="shared" si="232"/>
        <v/>
      </c>
      <c r="I355" s="72"/>
      <c r="J355" s="99">
        <f t="shared" si="233"/>
        <v>0</v>
      </c>
      <c r="K355" s="72"/>
      <c r="L355" s="16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70" t="str">
        <f t="shared" si="216"/>
        <v/>
      </c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8"/>
      <c r="AJ355" s="70" t="str">
        <f t="shared" si="234"/>
        <v/>
      </c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8"/>
      <c r="AV355" s="72"/>
      <c r="AW355" s="72"/>
      <c r="AX355" s="100" t="str">
        <f t="shared" si="217"/>
        <v/>
      </c>
      <c r="AY355" s="100" t="str">
        <f t="shared" si="218"/>
        <v/>
      </c>
      <c r="AZ355" s="100" t="str">
        <f t="shared" si="219"/>
        <v/>
      </c>
      <c r="BA355" s="100" t="str">
        <f t="shared" si="220"/>
        <v/>
      </c>
      <c r="BB355" s="100" t="str">
        <f t="shared" si="221"/>
        <v/>
      </c>
      <c r="BC355" s="100" t="str">
        <f t="shared" si="222"/>
        <v/>
      </c>
      <c r="BD355" s="100" t="str">
        <f t="shared" si="223"/>
        <v/>
      </c>
      <c r="BE355" s="100" t="str">
        <f t="shared" si="224"/>
        <v/>
      </c>
      <c r="BF355" s="100" t="str">
        <f t="shared" si="225"/>
        <v/>
      </c>
      <c r="BG355" s="100" t="str">
        <f t="shared" si="226"/>
        <v/>
      </c>
      <c r="BH355" s="100" t="str">
        <f t="shared" si="227"/>
        <v/>
      </c>
      <c r="BI355" s="72"/>
      <c r="BJ355" s="72"/>
      <c r="BK355" s="72" t="str">
        <f t="shared" si="235"/>
        <v/>
      </c>
      <c r="BL355" s="72" t="str">
        <f t="shared" si="236"/>
        <v/>
      </c>
      <c r="BM355" s="72" t="str">
        <f t="shared" si="237"/>
        <v/>
      </c>
      <c r="BN355" s="72" t="str">
        <f t="shared" si="238"/>
        <v/>
      </c>
      <c r="BO355" s="72" t="str">
        <f t="shared" si="239"/>
        <v/>
      </c>
      <c r="BP355" s="72" t="str">
        <f t="shared" si="240"/>
        <v/>
      </c>
      <c r="BQ355" s="72" t="str">
        <f t="shared" si="241"/>
        <v/>
      </c>
      <c r="BR355" s="72" t="str">
        <f t="shared" si="242"/>
        <v/>
      </c>
      <c r="BS355" s="72" t="str">
        <f t="shared" si="243"/>
        <v/>
      </c>
      <c r="BT355" s="72" t="str">
        <f t="shared" si="244"/>
        <v/>
      </c>
      <c r="BU355" s="72" t="str">
        <f t="shared" si="245"/>
        <v/>
      </c>
      <c r="BV355" s="72"/>
      <c r="BW355" s="72"/>
      <c r="BX355" s="97" t="str">
        <f t="shared" si="246"/>
        <v/>
      </c>
      <c r="BY355" s="97" t="str">
        <f t="shared" si="247"/>
        <v/>
      </c>
      <c r="BZ355" s="97" t="str">
        <f t="shared" si="248"/>
        <v/>
      </c>
      <c r="CA355" s="97" t="str">
        <f t="shared" si="249"/>
        <v/>
      </c>
      <c r="CB355" s="97" t="str">
        <f t="shared" si="250"/>
        <v/>
      </c>
      <c r="CC355" s="97" t="str">
        <f t="shared" si="251"/>
        <v/>
      </c>
      <c r="CD355" s="97" t="str">
        <f t="shared" si="252"/>
        <v/>
      </c>
      <c r="CE355" s="97" t="str">
        <f t="shared" si="253"/>
        <v/>
      </c>
      <c r="CF355" s="97" t="str">
        <f t="shared" si="254"/>
        <v/>
      </c>
      <c r="CG355" s="97" t="str">
        <f t="shared" si="255"/>
        <v/>
      </c>
      <c r="CH355" s="97" t="str">
        <f t="shared" si="256"/>
        <v/>
      </c>
      <c r="CI355" s="72"/>
      <c r="CJ355" s="72"/>
      <c r="CK355" s="97" t="str">
        <f t="shared" si="257"/>
        <v/>
      </c>
      <c r="CL355" s="97" t="str">
        <f t="shared" si="258"/>
        <v/>
      </c>
      <c r="CM355" s="72" t="str">
        <f t="shared" si="259"/>
        <v/>
      </c>
      <c r="CN355" s="72" t="str">
        <f t="shared" si="260"/>
        <v/>
      </c>
      <c r="CO355" s="72" t="str">
        <f t="shared" si="261"/>
        <v/>
      </c>
      <c r="CP355" s="72" t="str">
        <f t="shared" si="262"/>
        <v/>
      </c>
      <c r="CQ355" s="72" t="str">
        <f t="shared" si="263"/>
        <v/>
      </c>
      <c r="CR355" s="72" t="str">
        <f t="shared" si="264"/>
        <v/>
      </c>
      <c r="CS355" s="72" t="str">
        <f t="shared" si="265"/>
        <v/>
      </c>
      <c r="CT355" s="72" t="str">
        <f t="shared" si="266"/>
        <v/>
      </c>
      <c r="CU355" s="72" t="str">
        <f t="shared" si="267"/>
        <v/>
      </c>
    </row>
    <row r="356" spans="1:99" x14ac:dyDescent="0.2">
      <c r="A356" s="74">
        <v>321</v>
      </c>
      <c r="B356" s="79" t="str">
        <f>IF(AND($B$3&lt;&gt;"",$C$3&lt;&gt;"",$B$4&lt;&gt;"",$C$4&lt;&gt;"",L356&lt;&gt;""),AirMass($B$3,$C$3,$B$4,$C$4,L356),"")</f>
        <v/>
      </c>
      <c r="C356" s="81" t="e">
        <f t="shared" si="228"/>
        <v>#N/A</v>
      </c>
      <c r="D356" s="93" t="str">
        <f t="shared" si="229"/>
        <v/>
      </c>
      <c r="E356" s="97" t="str">
        <f t="shared" si="230"/>
        <v/>
      </c>
      <c r="F356" s="97"/>
      <c r="G356" s="98" t="str">
        <f t="shared" si="231"/>
        <v/>
      </c>
      <c r="H356" s="97" t="str">
        <f t="shared" si="232"/>
        <v/>
      </c>
      <c r="I356" s="72"/>
      <c r="J356" s="99">
        <f t="shared" si="233"/>
        <v>0</v>
      </c>
      <c r="K356" s="72"/>
      <c r="L356" s="16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70" t="str">
        <f t="shared" ref="X356:X419" si="268">IF(L356&lt;&gt;"",L356,"")</f>
        <v/>
      </c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8"/>
      <c r="AJ356" s="70" t="str">
        <f t="shared" si="234"/>
        <v/>
      </c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8"/>
      <c r="AV356" s="72"/>
      <c r="AW356" s="72"/>
      <c r="AX356" s="100" t="str">
        <f t="shared" ref="AX356:AX419" si="269">IF(AND(M356&lt;&gt;"",Y356&lt;&gt;"",AK356&lt;&gt;""),10^(M356/(-2.5))+$C$18*10^(AK356/(-2.5))-$C$19*10^(Y356/(-2.5)),"")</f>
        <v/>
      </c>
      <c r="AY356" s="100" t="str">
        <f t="shared" ref="AY356:AY419" si="270">IF(AND(N356&lt;&gt;"",Z356&lt;&gt;"",AL356&lt;&gt;""),10^(N356/(-2.5))+$C$18*10^(AL356/(-2.5))-$C$19*10^(Z356/(-2.5)),"")</f>
        <v/>
      </c>
      <c r="AZ356" s="100" t="str">
        <f t="shared" ref="AZ356:AZ419" si="271">IF(AND(O356&lt;&gt;"",AA356&lt;&gt;"",AM356&lt;&gt;""),10^(O356/(-2.5))+$C$18*10^(AM356/(-2.5))-$C$19*10^(AA356/(-2.5)),"")</f>
        <v/>
      </c>
      <c r="BA356" s="100" t="str">
        <f t="shared" ref="BA356:BA419" si="272">IF(AND(P356&lt;&gt;"",AB356&lt;&gt;"",AN356&lt;&gt;""),10^(P356/(-2.5))+$C$18*10^(AN356/(-2.5))-$C$19*10^(AB356/(-2.5)),"")</f>
        <v/>
      </c>
      <c r="BB356" s="100" t="str">
        <f t="shared" ref="BB356:BB419" si="273">IF(AND(Q356&lt;&gt;"",AC356&lt;&gt;"",AO356&lt;&gt;""),10^(Q356/(-2.5))+$C$18*10^(AO356/(-2.5))-$C$19*10^(AC356/(-2.5)),"")</f>
        <v/>
      </c>
      <c r="BC356" s="100" t="str">
        <f t="shared" ref="BC356:BC419" si="274">IF(AND(R356&lt;&gt;"",AD356&lt;&gt;"",AP356&lt;&gt;""),10^(R356/(-2.5))+$C$18*10^(AP356/(-2.5))-$C$19*10^(AD356/(-2.5)),"")</f>
        <v/>
      </c>
      <c r="BD356" s="100" t="str">
        <f t="shared" ref="BD356:BD419" si="275">IF(AND(S356&lt;&gt;"",AE356&lt;&gt;"",AQ356&lt;&gt;""),10^(S356/(-2.5))+$C$18*10^(AQ356/(-2.5))-$C$19*10^(AE356/(-2.5)),"")</f>
        <v/>
      </c>
      <c r="BE356" s="100" t="str">
        <f t="shared" ref="BE356:BE419" si="276">IF(AND(T356&lt;&gt;"",AF356&lt;&gt;"",AR356&lt;&gt;""),10^(T356/(-2.5))+$C$18*10^(AR356/(-2.5))-$C$19*10^(AF356/(-2.5)),"")</f>
        <v/>
      </c>
      <c r="BF356" s="100" t="str">
        <f t="shared" ref="BF356:BF419" si="277">IF(AND(U356&lt;&gt;"",AG356&lt;&gt;"",AS356&lt;&gt;""),10^(U356/(-2.5))+$C$18*10^(AS356/(-2.5))-$C$19*10^(AG356/(-2.5)),"")</f>
        <v/>
      </c>
      <c r="BG356" s="100" t="str">
        <f t="shared" ref="BG356:BG419" si="278">IF(AND(V356&lt;&gt;"",AH356&lt;&gt;"",AT356&lt;&gt;""),10^(V356/(-2.5))+$C$18*10^(AT356/(-2.5))-$C$19*10^(AH356/(-2.5)),"")</f>
        <v/>
      </c>
      <c r="BH356" s="100" t="str">
        <f t="shared" ref="BH356:BH419" si="279">IF(AND(W356&lt;&gt;"",AI356&lt;&gt;"",AU356&lt;&gt;""),10^(W356/(-2.5))+$C$18*10^(AU356/(-2.5))-$C$19*10^(AI356/(-2.5)),"")</f>
        <v/>
      </c>
      <c r="BI356" s="72"/>
      <c r="BJ356" s="72"/>
      <c r="BK356" s="72" t="str">
        <f t="shared" si="235"/>
        <v/>
      </c>
      <c r="BL356" s="72" t="str">
        <f t="shared" si="236"/>
        <v/>
      </c>
      <c r="BM356" s="72" t="str">
        <f t="shared" si="237"/>
        <v/>
      </c>
      <c r="BN356" s="72" t="str">
        <f t="shared" si="238"/>
        <v/>
      </c>
      <c r="BO356" s="72" t="str">
        <f t="shared" si="239"/>
        <v/>
      </c>
      <c r="BP356" s="72" t="str">
        <f t="shared" si="240"/>
        <v/>
      </c>
      <c r="BQ356" s="72" t="str">
        <f t="shared" si="241"/>
        <v/>
      </c>
      <c r="BR356" s="72" t="str">
        <f t="shared" si="242"/>
        <v/>
      </c>
      <c r="BS356" s="72" t="str">
        <f t="shared" si="243"/>
        <v/>
      </c>
      <c r="BT356" s="72" t="str">
        <f t="shared" si="244"/>
        <v/>
      </c>
      <c r="BU356" s="72" t="str">
        <f t="shared" si="245"/>
        <v/>
      </c>
      <c r="BV356" s="72"/>
      <c r="BW356" s="72"/>
      <c r="BX356" s="97" t="str">
        <f t="shared" si="246"/>
        <v/>
      </c>
      <c r="BY356" s="97" t="str">
        <f t="shared" si="247"/>
        <v/>
      </c>
      <c r="BZ356" s="97" t="str">
        <f t="shared" si="248"/>
        <v/>
      </c>
      <c r="CA356" s="97" t="str">
        <f t="shared" si="249"/>
        <v/>
      </c>
      <c r="CB356" s="97" t="str">
        <f t="shared" si="250"/>
        <v/>
      </c>
      <c r="CC356" s="97" t="str">
        <f t="shared" si="251"/>
        <v/>
      </c>
      <c r="CD356" s="97" t="str">
        <f t="shared" si="252"/>
        <v/>
      </c>
      <c r="CE356" s="97" t="str">
        <f t="shared" si="253"/>
        <v/>
      </c>
      <c r="CF356" s="97" t="str">
        <f t="shared" si="254"/>
        <v/>
      </c>
      <c r="CG356" s="97" t="str">
        <f t="shared" si="255"/>
        <v/>
      </c>
      <c r="CH356" s="97" t="str">
        <f t="shared" si="256"/>
        <v/>
      </c>
      <c r="CI356" s="72"/>
      <c r="CJ356" s="72"/>
      <c r="CK356" s="97" t="str">
        <f t="shared" si="257"/>
        <v/>
      </c>
      <c r="CL356" s="97" t="str">
        <f t="shared" si="258"/>
        <v/>
      </c>
      <c r="CM356" s="72" t="str">
        <f t="shared" si="259"/>
        <v/>
      </c>
      <c r="CN356" s="72" t="str">
        <f t="shared" si="260"/>
        <v/>
      </c>
      <c r="CO356" s="72" t="str">
        <f t="shared" si="261"/>
        <v/>
      </c>
      <c r="CP356" s="72" t="str">
        <f t="shared" si="262"/>
        <v/>
      </c>
      <c r="CQ356" s="72" t="str">
        <f t="shared" si="263"/>
        <v/>
      </c>
      <c r="CR356" s="72" t="str">
        <f t="shared" si="264"/>
        <v/>
      </c>
      <c r="CS356" s="72" t="str">
        <f t="shared" si="265"/>
        <v/>
      </c>
      <c r="CT356" s="72" t="str">
        <f t="shared" si="266"/>
        <v/>
      </c>
      <c r="CU356" s="72" t="str">
        <f t="shared" si="267"/>
        <v/>
      </c>
    </row>
    <row r="357" spans="1:99" x14ac:dyDescent="0.2">
      <c r="A357" s="74">
        <v>322</v>
      </c>
      <c r="B357" s="79" t="str">
        <f>IF(AND($B$3&lt;&gt;"",$C$3&lt;&gt;"",$B$4&lt;&gt;"",$C$4&lt;&gt;"",L357&lt;&gt;""),AirMass($B$3,$C$3,$B$4,$C$4,L357),"")</f>
        <v/>
      </c>
      <c r="C357" s="81" t="e">
        <f t="shared" ref="C357:C420" si="280">IF(L357&lt;&gt;"",L357,NA())</f>
        <v>#N/A</v>
      </c>
      <c r="D357" s="93" t="str">
        <f t="shared" ref="D357:D420" si="281">BX357</f>
        <v/>
      </c>
      <c r="E357" s="97" t="str">
        <f t="shared" ref="E357:E420" si="282">BY357</f>
        <v/>
      </c>
      <c r="F357" s="97"/>
      <c r="G357" s="98" t="str">
        <f t="shared" ref="G357:G420" si="283">CK357</f>
        <v/>
      </c>
      <c r="H357" s="97" t="str">
        <f t="shared" ref="H357:H420" si="284">CL357</f>
        <v/>
      </c>
      <c r="I357" s="72"/>
      <c r="J357" s="99">
        <f t="shared" ref="J357:J420" si="285">MIN(COUNT(O$32:W$32),COUNT(O357:W357))</f>
        <v>0</v>
      </c>
      <c r="K357" s="72"/>
      <c r="L357" s="16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70" t="str">
        <f t="shared" si="268"/>
        <v/>
      </c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8"/>
      <c r="AJ357" s="70" t="str">
        <f t="shared" ref="AJ357:AJ420" si="286">IF(L357&lt;&gt;"",L357,"")</f>
        <v/>
      </c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8"/>
      <c r="AV357" s="72"/>
      <c r="AW357" s="72"/>
      <c r="AX357" s="100" t="str">
        <f t="shared" si="269"/>
        <v/>
      </c>
      <c r="AY357" s="100" t="str">
        <f t="shared" si="270"/>
        <v/>
      </c>
      <c r="AZ357" s="100" t="str">
        <f t="shared" si="271"/>
        <v/>
      </c>
      <c r="BA357" s="100" t="str">
        <f t="shared" si="272"/>
        <v/>
      </c>
      <c r="BB357" s="100" t="str">
        <f t="shared" si="273"/>
        <v/>
      </c>
      <c r="BC357" s="100" t="str">
        <f t="shared" si="274"/>
        <v/>
      </c>
      <c r="BD357" s="100" t="str">
        <f t="shared" si="275"/>
        <v/>
      </c>
      <c r="BE357" s="100" t="str">
        <f t="shared" si="276"/>
        <v/>
      </c>
      <c r="BF357" s="100" t="str">
        <f t="shared" si="277"/>
        <v/>
      </c>
      <c r="BG357" s="100" t="str">
        <f t="shared" si="278"/>
        <v/>
      </c>
      <c r="BH357" s="100" t="str">
        <f t="shared" si="279"/>
        <v/>
      </c>
      <c r="BI357" s="72"/>
      <c r="BJ357" s="72"/>
      <c r="BK357" s="72" t="str">
        <f t="shared" ref="BK357:BK420" si="287">IF(AX357&lt;&gt;"",-2.5*LOG(AX357),"")</f>
        <v/>
      </c>
      <c r="BL357" s="72" t="str">
        <f t="shared" ref="BL357:BL420" si="288">IF(AY357&lt;&gt;"",-2.5*LOG(AY357),"")</f>
        <v/>
      </c>
      <c r="BM357" s="72" t="str">
        <f t="shared" ref="BM357:BM420" si="289">IF(AZ357&lt;&gt;"",-2.5*LOG(AZ357),"")</f>
        <v/>
      </c>
      <c r="BN357" s="72" t="str">
        <f t="shared" ref="BN357:BN420" si="290">IF(BA357&lt;&gt;"",-2.5*LOG(BA357),"")</f>
        <v/>
      </c>
      <c r="BO357" s="72" t="str">
        <f t="shared" ref="BO357:BO420" si="291">IF(BB357&lt;&gt;"",-2.5*LOG(BB357),"")</f>
        <v/>
      </c>
      <c r="BP357" s="72" t="str">
        <f t="shared" ref="BP357:BP420" si="292">IF(BC357&lt;&gt;"",-2.5*LOG(BC357),"")</f>
        <v/>
      </c>
      <c r="BQ357" s="72" t="str">
        <f t="shared" ref="BQ357:BQ420" si="293">IF(BD357&lt;&gt;"",-2.5*LOG(BD357),"")</f>
        <v/>
      </c>
      <c r="BR357" s="72" t="str">
        <f t="shared" ref="BR357:BR420" si="294">IF(BE357&lt;&gt;"",-2.5*LOG(BE357),"")</f>
        <v/>
      </c>
      <c r="BS357" s="72" t="str">
        <f t="shared" ref="BS357:BS420" si="295">IF(BF357&lt;&gt;"",-2.5*LOG(BF357),"")</f>
        <v/>
      </c>
      <c r="BT357" s="72" t="str">
        <f t="shared" ref="BT357:BT420" si="296">IF(BG357&lt;&gt;"",-2.5*LOG(BG357),"")</f>
        <v/>
      </c>
      <c r="BU357" s="72" t="str">
        <f t="shared" ref="BU357:BU420" si="297">IF(BH357&lt;&gt;"",-2.5*LOG(BH357),"")</f>
        <v/>
      </c>
      <c r="BV357" s="72"/>
      <c r="BW357" s="72"/>
      <c r="BX357" s="97" t="str">
        <f t="shared" ref="BX357:BX420" si="298">IF(COUNT(BZ357:CH357)&gt;0,AVERAGE(BZ357:CH357),"")</f>
        <v/>
      </c>
      <c r="BY357" s="97" t="str">
        <f t="shared" ref="BY357:BY420" si="299">IF(COUNT(BZ357:CH357)&gt;1,STDEV(BZ357:CH357),"")</f>
        <v/>
      </c>
      <c r="BZ357" s="97" t="str">
        <f t="shared" ref="BZ357:BZ420" si="300">IF(AND($BK357&lt;&gt;"",BM357&lt;&gt;"",O$32&lt;&gt;""),$BK357-BM357+O$32,"")</f>
        <v/>
      </c>
      <c r="CA357" s="97" t="str">
        <f t="shared" ref="CA357:CA420" si="301">IF(AND($BK357&lt;&gt;"",BN357&lt;&gt;"",P$32&lt;&gt;""),$BK357-BN357+P$32,"")</f>
        <v/>
      </c>
      <c r="CB357" s="97" t="str">
        <f t="shared" ref="CB357:CB420" si="302">IF(AND($BK357&lt;&gt;"",BO357&lt;&gt;"",Q$32&lt;&gt;""),$BK357-BO357+Q$32,"")</f>
        <v/>
      </c>
      <c r="CC357" s="97" t="str">
        <f t="shared" ref="CC357:CC420" si="303">IF(AND($BK357&lt;&gt;"",BP357&lt;&gt;"",R$32&lt;&gt;""),$BK357-BP357+R$32,"")</f>
        <v/>
      </c>
      <c r="CD357" s="97" t="str">
        <f t="shared" ref="CD357:CD420" si="304">IF(AND($BK357&lt;&gt;"",BQ357&lt;&gt;"",S$32&lt;&gt;""),$BK357-BQ357+S$32,"")</f>
        <v/>
      </c>
      <c r="CE357" s="97" t="str">
        <f t="shared" ref="CE357:CE420" si="305">IF(AND($BK357&lt;&gt;"",BR357&lt;&gt;"",T$32&lt;&gt;""),$BK357-BR357+T$32,"")</f>
        <v/>
      </c>
      <c r="CF357" s="97" t="str">
        <f t="shared" ref="CF357:CF420" si="306">IF(AND($BK357&lt;&gt;"",BS357&lt;&gt;"",U$32&lt;&gt;""),$BK357-BS357+U$32,"")</f>
        <v/>
      </c>
      <c r="CG357" s="97" t="str">
        <f t="shared" ref="CG357:CG420" si="307">IF(AND($BK357&lt;&gt;"",BT357&lt;&gt;"",V$32&lt;&gt;""),$BK357-BT357+V$32,"")</f>
        <v/>
      </c>
      <c r="CH357" s="97" t="str">
        <f t="shared" ref="CH357:CH420" si="308">IF(AND($BK357&lt;&gt;"",BU357&lt;&gt;"",W$32&lt;&gt;""),$BK357-BU357+W$32,"")</f>
        <v/>
      </c>
      <c r="CI357" s="72"/>
      <c r="CJ357" s="72"/>
      <c r="CK357" s="97" t="str">
        <f t="shared" ref="CK357:CK420" si="309">IF(COUNT(CM357:CU357)&gt;0,AVERAGE(CM357:CU357),"")</f>
        <v/>
      </c>
      <c r="CL357" s="97" t="str">
        <f t="shared" ref="CL357:CL420" si="310">IF(COUNT(CM357:CU357)&gt;1,STDEV(CM357:CU357),"")</f>
        <v/>
      </c>
      <c r="CM357" s="72" t="str">
        <f t="shared" ref="CM357:CM420" si="311">IF(AND($BL357&lt;&gt;"",BM357&lt;&gt;"",O$32&lt;&gt;""),$BL357-BM357+O$32,"")</f>
        <v/>
      </c>
      <c r="CN357" s="72" t="str">
        <f t="shared" ref="CN357:CN420" si="312">IF(AND($BL357&lt;&gt;"",BN357&lt;&gt;"",P$32&lt;&gt;""),$BL357-BN357+P$32,"")</f>
        <v/>
      </c>
      <c r="CO357" s="72" t="str">
        <f t="shared" ref="CO357:CO420" si="313">IF(AND($BL357&lt;&gt;"",BO357&lt;&gt;"",Q$32&lt;&gt;""),$BL357-BO357+Q$32,"")</f>
        <v/>
      </c>
      <c r="CP357" s="72" t="str">
        <f t="shared" ref="CP357:CP420" si="314">IF(AND($BL357&lt;&gt;"",BP357&lt;&gt;"",R$32&lt;&gt;""),$BL357-BP357+R$32,"")</f>
        <v/>
      </c>
      <c r="CQ357" s="72" t="str">
        <f t="shared" ref="CQ357:CQ420" si="315">IF(AND($BL357&lt;&gt;"",BQ357&lt;&gt;"",S$32&lt;&gt;""),$BL357-BQ357+S$32,"")</f>
        <v/>
      </c>
      <c r="CR357" s="72" t="str">
        <f t="shared" ref="CR357:CR420" si="316">IF(AND($BL357&lt;&gt;"",BR357&lt;&gt;"",T$32&lt;&gt;""),$BL357-BR357+T$32,"")</f>
        <v/>
      </c>
      <c r="CS357" s="72" t="str">
        <f t="shared" ref="CS357:CS420" si="317">IF(AND($BL357&lt;&gt;"",BS357&lt;&gt;"",U$32&lt;&gt;""),$BL357-BS357+U$32,"")</f>
        <v/>
      </c>
      <c r="CT357" s="72" t="str">
        <f t="shared" ref="CT357:CT420" si="318">IF(AND($BL357&lt;&gt;"",BT357&lt;&gt;"",V$32&lt;&gt;""),$BL357-BT357+V$32,"")</f>
        <v/>
      </c>
      <c r="CU357" s="72" t="str">
        <f t="shared" ref="CU357:CU420" si="319">IF(AND($BL357&lt;&gt;"",BU357&lt;&gt;"",W$32&lt;&gt;""),$BL357-BU357+W$32,"")</f>
        <v/>
      </c>
    </row>
    <row r="358" spans="1:99" x14ac:dyDescent="0.2">
      <c r="A358" s="74">
        <v>323</v>
      </c>
      <c r="B358" s="79" t="str">
        <f>IF(AND($B$3&lt;&gt;"",$C$3&lt;&gt;"",$B$4&lt;&gt;"",$C$4&lt;&gt;"",L358&lt;&gt;""),AirMass($B$3,$C$3,$B$4,$C$4,L358),"")</f>
        <v/>
      </c>
      <c r="C358" s="81" t="e">
        <f t="shared" si="280"/>
        <v>#N/A</v>
      </c>
      <c r="D358" s="93" t="str">
        <f t="shared" si="281"/>
        <v/>
      </c>
      <c r="E358" s="97" t="str">
        <f t="shared" si="282"/>
        <v/>
      </c>
      <c r="F358" s="97"/>
      <c r="G358" s="98" t="str">
        <f t="shared" si="283"/>
        <v/>
      </c>
      <c r="H358" s="97" t="str">
        <f t="shared" si="284"/>
        <v/>
      </c>
      <c r="I358" s="72"/>
      <c r="J358" s="99">
        <f t="shared" si="285"/>
        <v>0</v>
      </c>
      <c r="K358" s="72"/>
      <c r="L358" s="16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70" t="str">
        <f t="shared" si="268"/>
        <v/>
      </c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8"/>
      <c r="AJ358" s="70" t="str">
        <f t="shared" si="286"/>
        <v/>
      </c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8"/>
      <c r="AV358" s="72"/>
      <c r="AW358" s="72"/>
      <c r="AX358" s="100" t="str">
        <f t="shared" si="269"/>
        <v/>
      </c>
      <c r="AY358" s="100" t="str">
        <f t="shared" si="270"/>
        <v/>
      </c>
      <c r="AZ358" s="100" t="str">
        <f t="shared" si="271"/>
        <v/>
      </c>
      <c r="BA358" s="100" t="str">
        <f t="shared" si="272"/>
        <v/>
      </c>
      <c r="BB358" s="100" t="str">
        <f t="shared" si="273"/>
        <v/>
      </c>
      <c r="BC358" s="100" t="str">
        <f t="shared" si="274"/>
        <v/>
      </c>
      <c r="BD358" s="100" t="str">
        <f t="shared" si="275"/>
        <v/>
      </c>
      <c r="BE358" s="100" t="str">
        <f t="shared" si="276"/>
        <v/>
      </c>
      <c r="BF358" s="100" t="str">
        <f t="shared" si="277"/>
        <v/>
      </c>
      <c r="BG358" s="100" t="str">
        <f t="shared" si="278"/>
        <v/>
      </c>
      <c r="BH358" s="100" t="str">
        <f t="shared" si="279"/>
        <v/>
      </c>
      <c r="BI358" s="72"/>
      <c r="BJ358" s="72"/>
      <c r="BK358" s="72" t="str">
        <f t="shared" si="287"/>
        <v/>
      </c>
      <c r="BL358" s="72" t="str">
        <f t="shared" si="288"/>
        <v/>
      </c>
      <c r="BM358" s="72" t="str">
        <f t="shared" si="289"/>
        <v/>
      </c>
      <c r="BN358" s="72" t="str">
        <f t="shared" si="290"/>
        <v/>
      </c>
      <c r="BO358" s="72" t="str">
        <f t="shared" si="291"/>
        <v/>
      </c>
      <c r="BP358" s="72" t="str">
        <f t="shared" si="292"/>
        <v/>
      </c>
      <c r="BQ358" s="72" t="str">
        <f t="shared" si="293"/>
        <v/>
      </c>
      <c r="BR358" s="72" t="str">
        <f t="shared" si="294"/>
        <v/>
      </c>
      <c r="BS358" s="72" t="str">
        <f t="shared" si="295"/>
        <v/>
      </c>
      <c r="BT358" s="72" t="str">
        <f t="shared" si="296"/>
        <v/>
      </c>
      <c r="BU358" s="72" t="str">
        <f t="shared" si="297"/>
        <v/>
      </c>
      <c r="BV358" s="72"/>
      <c r="BW358" s="72"/>
      <c r="BX358" s="97" t="str">
        <f t="shared" si="298"/>
        <v/>
      </c>
      <c r="BY358" s="97" t="str">
        <f t="shared" si="299"/>
        <v/>
      </c>
      <c r="BZ358" s="97" t="str">
        <f t="shared" si="300"/>
        <v/>
      </c>
      <c r="CA358" s="97" t="str">
        <f t="shared" si="301"/>
        <v/>
      </c>
      <c r="CB358" s="97" t="str">
        <f t="shared" si="302"/>
        <v/>
      </c>
      <c r="CC358" s="97" t="str">
        <f t="shared" si="303"/>
        <v/>
      </c>
      <c r="CD358" s="97" t="str">
        <f t="shared" si="304"/>
        <v/>
      </c>
      <c r="CE358" s="97" t="str">
        <f t="shared" si="305"/>
        <v/>
      </c>
      <c r="CF358" s="97" t="str">
        <f t="shared" si="306"/>
        <v/>
      </c>
      <c r="CG358" s="97" t="str">
        <f t="shared" si="307"/>
        <v/>
      </c>
      <c r="CH358" s="97" t="str">
        <f t="shared" si="308"/>
        <v/>
      </c>
      <c r="CI358" s="72"/>
      <c r="CJ358" s="72"/>
      <c r="CK358" s="97" t="str">
        <f t="shared" si="309"/>
        <v/>
      </c>
      <c r="CL358" s="97" t="str">
        <f t="shared" si="310"/>
        <v/>
      </c>
      <c r="CM358" s="72" t="str">
        <f t="shared" si="311"/>
        <v/>
      </c>
      <c r="CN358" s="72" t="str">
        <f t="shared" si="312"/>
        <v/>
      </c>
      <c r="CO358" s="72" t="str">
        <f t="shared" si="313"/>
        <v/>
      </c>
      <c r="CP358" s="72" t="str">
        <f t="shared" si="314"/>
        <v/>
      </c>
      <c r="CQ358" s="72" t="str">
        <f t="shared" si="315"/>
        <v/>
      </c>
      <c r="CR358" s="72" t="str">
        <f t="shared" si="316"/>
        <v/>
      </c>
      <c r="CS358" s="72" t="str">
        <f t="shared" si="317"/>
        <v/>
      </c>
      <c r="CT358" s="72" t="str">
        <f t="shared" si="318"/>
        <v/>
      </c>
      <c r="CU358" s="72" t="str">
        <f t="shared" si="319"/>
        <v/>
      </c>
    </row>
    <row r="359" spans="1:99" x14ac:dyDescent="0.2">
      <c r="A359" s="74">
        <v>324</v>
      </c>
      <c r="B359" s="79" t="str">
        <f>IF(AND($B$3&lt;&gt;"",$C$3&lt;&gt;"",$B$4&lt;&gt;"",$C$4&lt;&gt;"",L359&lt;&gt;""),AirMass($B$3,$C$3,$B$4,$C$4,L359),"")</f>
        <v/>
      </c>
      <c r="C359" s="81" t="e">
        <f t="shared" si="280"/>
        <v>#N/A</v>
      </c>
      <c r="D359" s="93" t="str">
        <f t="shared" si="281"/>
        <v/>
      </c>
      <c r="E359" s="97" t="str">
        <f t="shared" si="282"/>
        <v/>
      </c>
      <c r="F359" s="97"/>
      <c r="G359" s="98" t="str">
        <f t="shared" si="283"/>
        <v/>
      </c>
      <c r="H359" s="97" t="str">
        <f t="shared" si="284"/>
        <v/>
      </c>
      <c r="I359" s="72"/>
      <c r="J359" s="99">
        <f t="shared" si="285"/>
        <v>0</v>
      </c>
      <c r="K359" s="72"/>
      <c r="L359" s="16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70" t="str">
        <f t="shared" si="268"/>
        <v/>
      </c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8"/>
      <c r="AJ359" s="70" t="str">
        <f t="shared" si="286"/>
        <v/>
      </c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8"/>
      <c r="AV359" s="72"/>
      <c r="AW359" s="72"/>
      <c r="AX359" s="100" t="str">
        <f t="shared" si="269"/>
        <v/>
      </c>
      <c r="AY359" s="100" t="str">
        <f t="shared" si="270"/>
        <v/>
      </c>
      <c r="AZ359" s="100" t="str">
        <f t="shared" si="271"/>
        <v/>
      </c>
      <c r="BA359" s="100" t="str">
        <f t="shared" si="272"/>
        <v/>
      </c>
      <c r="BB359" s="100" t="str">
        <f t="shared" si="273"/>
        <v/>
      </c>
      <c r="BC359" s="100" t="str">
        <f t="shared" si="274"/>
        <v/>
      </c>
      <c r="BD359" s="100" t="str">
        <f t="shared" si="275"/>
        <v/>
      </c>
      <c r="BE359" s="100" t="str">
        <f t="shared" si="276"/>
        <v/>
      </c>
      <c r="BF359" s="100" t="str">
        <f t="shared" si="277"/>
        <v/>
      </c>
      <c r="BG359" s="100" t="str">
        <f t="shared" si="278"/>
        <v/>
      </c>
      <c r="BH359" s="100" t="str">
        <f t="shared" si="279"/>
        <v/>
      </c>
      <c r="BI359" s="72"/>
      <c r="BJ359" s="72"/>
      <c r="BK359" s="72" t="str">
        <f t="shared" si="287"/>
        <v/>
      </c>
      <c r="BL359" s="72" t="str">
        <f t="shared" si="288"/>
        <v/>
      </c>
      <c r="BM359" s="72" t="str">
        <f t="shared" si="289"/>
        <v/>
      </c>
      <c r="BN359" s="72" t="str">
        <f t="shared" si="290"/>
        <v/>
      </c>
      <c r="BO359" s="72" t="str">
        <f t="shared" si="291"/>
        <v/>
      </c>
      <c r="BP359" s="72" t="str">
        <f t="shared" si="292"/>
        <v/>
      </c>
      <c r="BQ359" s="72" t="str">
        <f t="shared" si="293"/>
        <v/>
      </c>
      <c r="BR359" s="72" t="str">
        <f t="shared" si="294"/>
        <v/>
      </c>
      <c r="BS359" s="72" t="str">
        <f t="shared" si="295"/>
        <v/>
      </c>
      <c r="BT359" s="72" t="str">
        <f t="shared" si="296"/>
        <v/>
      </c>
      <c r="BU359" s="72" t="str">
        <f t="shared" si="297"/>
        <v/>
      </c>
      <c r="BV359" s="72"/>
      <c r="BW359" s="72"/>
      <c r="BX359" s="97" t="str">
        <f t="shared" si="298"/>
        <v/>
      </c>
      <c r="BY359" s="97" t="str">
        <f t="shared" si="299"/>
        <v/>
      </c>
      <c r="BZ359" s="97" t="str">
        <f t="shared" si="300"/>
        <v/>
      </c>
      <c r="CA359" s="97" t="str">
        <f t="shared" si="301"/>
        <v/>
      </c>
      <c r="CB359" s="97" t="str">
        <f t="shared" si="302"/>
        <v/>
      </c>
      <c r="CC359" s="97" t="str">
        <f t="shared" si="303"/>
        <v/>
      </c>
      <c r="CD359" s="97" t="str">
        <f t="shared" si="304"/>
        <v/>
      </c>
      <c r="CE359" s="97" t="str">
        <f t="shared" si="305"/>
        <v/>
      </c>
      <c r="CF359" s="97" t="str">
        <f t="shared" si="306"/>
        <v/>
      </c>
      <c r="CG359" s="97" t="str">
        <f t="shared" si="307"/>
        <v/>
      </c>
      <c r="CH359" s="97" t="str">
        <f t="shared" si="308"/>
        <v/>
      </c>
      <c r="CI359" s="72"/>
      <c r="CJ359" s="72"/>
      <c r="CK359" s="97" t="str">
        <f t="shared" si="309"/>
        <v/>
      </c>
      <c r="CL359" s="97" t="str">
        <f t="shared" si="310"/>
        <v/>
      </c>
      <c r="CM359" s="72" t="str">
        <f t="shared" si="311"/>
        <v/>
      </c>
      <c r="CN359" s="72" t="str">
        <f t="shared" si="312"/>
        <v/>
      </c>
      <c r="CO359" s="72" t="str">
        <f t="shared" si="313"/>
        <v/>
      </c>
      <c r="CP359" s="72" t="str">
        <f t="shared" si="314"/>
        <v/>
      </c>
      <c r="CQ359" s="72" t="str">
        <f t="shared" si="315"/>
        <v/>
      </c>
      <c r="CR359" s="72" t="str">
        <f t="shared" si="316"/>
        <v/>
      </c>
      <c r="CS359" s="72" t="str">
        <f t="shared" si="317"/>
        <v/>
      </c>
      <c r="CT359" s="72" t="str">
        <f t="shared" si="318"/>
        <v/>
      </c>
      <c r="CU359" s="72" t="str">
        <f t="shared" si="319"/>
        <v/>
      </c>
    </row>
    <row r="360" spans="1:99" x14ac:dyDescent="0.2">
      <c r="A360" s="74">
        <v>325</v>
      </c>
      <c r="B360" s="79" t="str">
        <f>IF(AND($B$3&lt;&gt;"",$C$3&lt;&gt;"",$B$4&lt;&gt;"",$C$4&lt;&gt;"",L360&lt;&gt;""),AirMass($B$3,$C$3,$B$4,$C$4,L360),"")</f>
        <v/>
      </c>
      <c r="C360" s="81" t="e">
        <f t="shared" si="280"/>
        <v>#N/A</v>
      </c>
      <c r="D360" s="93" t="str">
        <f t="shared" si="281"/>
        <v/>
      </c>
      <c r="E360" s="97" t="str">
        <f t="shared" si="282"/>
        <v/>
      </c>
      <c r="F360" s="97"/>
      <c r="G360" s="98" t="str">
        <f t="shared" si="283"/>
        <v/>
      </c>
      <c r="H360" s="97" t="str">
        <f t="shared" si="284"/>
        <v/>
      </c>
      <c r="I360" s="72"/>
      <c r="J360" s="99">
        <f t="shared" si="285"/>
        <v>0</v>
      </c>
      <c r="K360" s="72"/>
      <c r="L360" s="16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70" t="str">
        <f t="shared" si="268"/>
        <v/>
      </c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8"/>
      <c r="AJ360" s="70" t="str">
        <f t="shared" si="286"/>
        <v/>
      </c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8"/>
      <c r="AV360" s="72"/>
      <c r="AW360" s="72"/>
      <c r="AX360" s="100" t="str">
        <f t="shared" si="269"/>
        <v/>
      </c>
      <c r="AY360" s="100" t="str">
        <f t="shared" si="270"/>
        <v/>
      </c>
      <c r="AZ360" s="100" t="str">
        <f t="shared" si="271"/>
        <v/>
      </c>
      <c r="BA360" s="100" t="str">
        <f t="shared" si="272"/>
        <v/>
      </c>
      <c r="BB360" s="100" t="str">
        <f t="shared" si="273"/>
        <v/>
      </c>
      <c r="BC360" s="100" t="str">
        <f t="shared" si="274"/>
        <v/>
      </c>
      <c r="BD360" s="100" t="str">
        <f t="shared" si="275"/>
        <v/>
      </c>
      <c r="BE360" s="100" t="str">
        <f t="shared" si="276"/>
        <v/>
      </c>
      <c r="BF360" s="100" t="str">
        <f t="shared" si="277"/>
        <v/>
      </c>
      <c r="BG360" s="100" t="str">
        <f t="shared" si="278"/>
        <v/>
      </c>
      <c r="BH360" s="100" t="str">
        <f t="shared" si="279"/>
        <v/>
      </c>
      <c r="BI360" s="72"/>
      <c r="BJ360" s="72"/>
      <c r="BK360" s="72" t="str">
        <f t="shared" si="287"/>
        <v/>
      </c>
      <c r="BL360" s="72" t="str">
        <f t="shared" si="288"/>
        <v/>
      </c>
      <c r="BM360" s="72" t="str">
        <f t="shared" si="289"/>
        <v/>
      </c>
      <c r="BN360" s="72" t="str">
        <f t="shared" si="290"/>
        <v/>
      </c>
      <c r="BO360" s="72" t="str">
        <f t="shared" si="291"/>
        <v/>
      </c>
      <c r="BP360" s="72" t="str">
        <f t="shared" si="292"/>
        <v/>
      </c>
      <c r="BQ360" s="72" t="str">
        <f t="shared" si="293"/>
        <v/>
      </c>
      <c r="BR360" s="72" t="str">
        <f t="shared" si="294"/>
        <v/>
      </c>
      <c r="BS360" s="72" t="str">
        <f t="shared" si="295"/>
        <v/>
      </c>
      <c r="BT360" s="72" t="str">
        <f t="shared" si="296"/>
        <v/>
      </c>
      <c r="BU360" s="72" t="str">
        <f t="shared" si="297"/>
        <v/>
      </c>
      <c r="BV360" s="72"/>
      <c r="BW360" s="72"/>
      <c r="BX360" s="97" t="str">
        <f t="shared" si="298"/>
        <v/>
      </c>
      <c r="BY360" s="97" t="str">
        <f t="shared" si="299"/>
        <v/>
      </c>
      <c r="BZ360" s="97" t="str">
        <f t="shared" si="300"/>
        <v/>
      </c>
      <c r="CA360" s="97" t="str">
        <f t="shared" si="301"/>
        <v/>
      </c>
      <c r="CB360" s="97" t="str">
        <f t="shared" si="302"/>
        <v/>
      </c>
      <c r="CC360" s="97" t="str">
        <f t="shared" si="303"/>
        <v/>
      </c>
      <c r="CD360" s="97" t="str">
        <f t="shared" si="304"/>
        <v/>
      </c>
      <c r="CE360" s="97" t="str">
        <f t="shared" si="305"/>
        <v/>
      </c>
      <c r="CF360" s="97" t="str">
        <f t="shared" si="306"/>
        <v/>
      </c>
      <c r="CG360" s="97" t="str">
        <f t="shared" si="307"/>
        <v/>
      </c>
      <c r="CH360" s="97" t="str">
        <f t="shared" si="308"/>
        <v/>
      </c>
      <c r="CI360" s="72"/>
      <c r="CJ360" s="72"/>
      <c r="CK360" s="97" t="str">
        <f t="shared" si="309"/>
        <v/>
      </c>
      <c r="CL360" s="97" t="str">
        <f t="shared" si="310"/>
        <v/>
      </c>
      <c r="CM360" s="72" t="str">
        <f t="shared" si="311"/>
        <v/>
      </c>
      <c r="CN360" s="72" t="str">
        <f t="shared" si="312"/>
        <v/>
      </c>
      <c r="CO360" s="72" t="str">
        <f t="shared" si="313"/>
        <v/>
      </c>
      <c r="CP360" s="72" t="str">
        <f t="shared" si="314"/>
        <v/>
      </c>
      <c r="CQ360" s="72" t="str">
        <f t="shared" si="315"/>
        <v/>
      </c>
      <c r="CR360" s="72" t="str">
        <f t="shared" si="316"/>
        <v/>
      </c>
      <c r="CS360" s="72" t="str">
        <f t="shared" si="317"/>
        <v/>
      </c>
      <c r="CT360" s="72" t="str">
        <f t="shared" si="318"/>
        <v/>
      </c>
      <c r="CU360" s="72" t="str">
        <f t="shared" si="319"/>
        <v/>
      </c>
    </row>
    <row r="361" spans="1:99" x14ac:dyDescent="0.2">
      <c r="A361" s="74">
        <v>326</v>
      </c>
      <c r="B361" s="79" t="str">
        <f>IF(AND($B$3&lt;&gt;"",$C$3&lt;&gt;"",$B$4&lt;&gt;"",$C$4&lt;&gt;"",L361&lt;&gt;""),AirMass($B$3,$C$3,$B$4,$C$4,L361),"")</f>
        <v/>
      </c>
      <c r="C361" s="81" t="e">
        <f t="shared" si="280"/>
        <v>#N/A</v>
      </c>
      <c r="D361" s="93" t="str">
        <f t="shared" si="281"/>
        <v/>
      </c>
      <c r="E361" s="97" t="str">
        <f t="shared" si="282"/>
        <v/>
      </c>
      <c r="F361" s="97"/>
      <c r="G361" s="98" t="str">
        <f t="shared" si="283"/>
        <v/>
      </c>
      <c r="H361" s="97" t="str">
        <f t="shared" si="284"/>
        <v/>
      </c>
      <c r="I361" s="72"/>
      <c r="J361" s="99">
        <f t="shared" si="285"/>
        <v>0</v>
      </c>
      <c r="K361" s="72"/>
      <c r="L361" s="16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70" t="str">
        <f t="shared" si="268"/>
        <v/>
      </c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8"/>
      <c r="AJ361" s="70" t="str">
        <f t="shared" si="286"/>
        <v/>
      </c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8"/>
      <c r="AV361" s="72"/>
      <c r="AW361" s="72"/>
      <c r="AX361" s="100" t="str">
        <f t="shared" si="269"/>
        <v/>
      </c>
      <c r="AY361" s="100" t="str">
        <f t="shared" si="270"/>
        <v/>
      </c>
      <c r="AZ361" s="100" t="str">
        <f t="shared" si="271"/>
        <v/>
      </c>
      <c r="BA361" s="100" t="str">
        <f t="shared" si="272"/>
        <v/>
      </c>
      <c r="BB361" s="100" t="str">
        <f t="shared" si="273"/>
        <v/>
      </c>
      <c r="BC361" s="100" t="str">
        <f t="shared" si="274"/>
        <v/>
      </c>
      <c r="BD361" s="100" t="str">
        <f t="shared" si="275"/>
        <v/>
      </c>
      <c r="BE361" s="100" t="str">
        <f t="shared" si="276"/>
        <v/>
      </c>
      <c r="BF361" s="100" t="str">
        <f t="shared" si="277"/>
        <v/>
      </c>
      <c r="BG361" s="100" t="str">
        <f t="shared" si="278"/>
        <v/>
      </c>
      <c r="BH361" s="100" t="str">
        <f t="shared" si="279"/>
        <v/>
      </c>
      <c r="BI361" s="72"/>
      <c r="BJ361" s="72"/>
      <c r="BK361" s="72" t="str">
        <f t="shared" si="287"/>
        <v/>
      </c>
      <c r="BL361" s="72" t="str">
        <f t="shared" si="288"/>
        <v/>
      </c>
      <c r="BM361" s="72" t="str">
        <f t="shared" si="289"/>
        <v/>
      </c>
      <c r="BN361" s="72" t="str">
        <f t="shared" si="290"/>
        <v/>
      </c>
      <c r="BO361" s="72" t="str">
        <f t="shared" si="291"/>
        <v/>
      </c>
      <c r="BP361" s="72" t="str">
        <f t="shared" si="292"/>
        <v/>
      </c>
      <c r="BQ361" s="72" t="str">
        <f t="shared" si="293"/>
        <v/>
      </c>
      <c r="BR361" s="72" t="str">
        <f t="shared" si="294"/>
        <v/>
      </c>
      <c r="BS361" s="72" t="str">
        <f t="shared" si="295"/>
        <v/>
      </c>
      <c r="BT361" s="72" t="str">
        <f t="shared" si="296"/>
        <v/>
      </c>
      <c r="BU361" s="72" t="str">
        <f t="shared" si="297"/>
        <v/>
      </c>
      <c r="BV361" s="72"/>
      <c r="BW361" s="72"/>
      <c r="BX361" s="97" t="str">
        <f t="shared" si="298"/>
        <v/>
      </c>
      <c r="BY361" s="97" t="str">
        <f t="shared" si="299"/>
        <v/>
      </c>
      <c r="BZ361" s="97" t="str">
        <f t="shared" si="300"/>
        <v/>
      </c>
      <c r="CA361" s="97" t="str">
        <f t="shared" si="301"/>
        <v/>
      </c>
      <c r="CB361" s="97" t="str">
        <f t="shared" si="302"/>
        <v/>
      </c>
      <c r="CC361" s="97" t="str">
        <f t="shared" si="303"/>
        <v/>
      </c>
      <c r="CD361" s="97" t="str">
        <f t="shared" si="304"/>
        <v/>
      </c>
      <c r="CE361" s="97" t="str">
        <f t="shared" si="305"/>
        <v/>
      </c>
      <c r="CF361" s="97" t="str">
        <f t="shared" si="306"/>
        <v/>
      </c>
      <c r="CG361" s="97" t="str">
        <f t="shared" si="307"/>
        <v/>
      </c>
      <c r="CH361" s="97" t="str">
        <f t="shared" si="308"/>
        <v/>
      </c>
      <c r="CI361" s="72"/>
      <c r="CJ361" s="72"/>
      <c r="CK361" s="97" t="str">
        <f t="shared" si="309"/>
        <v/>
      </c>
      <c r="CL361" s="97" t="str">
        <f t="shared" si="310"/>
        <v/>
      </c>
      <c r="CM361" s="72" t="str">
        <f t="shared" si="311"/>
        <v/>
      </c>
      <c r="CN361" s="72" t="str">
        <f t="shared" si="312"/>
        <v/>
      </c>
      <c r="CO361" s="72" t="str">
        <f t="shared" si="313"/>
        <v/>
      </c>
      <c r="CP361" s="72" t="str">
        <f t="shared" si="314"/>
        <v/>
      </c>
      <c r="CQ361" s="72" t="str">
        <f t="shared" si="315"/>
        <v/>
      </c>
      <c r="CR361" s="72" t="str">
        <f t="shared" si="316"/>
        <v/>
      </c>
      <c r="CS361" s="72" t="str">
        <f t="shared" si="317"/>
        <v/>
      </c>
      <c r="CT361" s="72" t="str">
        <f t="shared" si="318"/>
        <v/>
      </c>
      <c r="CU361" s="72" t="str">
        <f t="shared" si="319"/>
        <v/>
      </c>
    </row>
    <row r="362" spans="1:99" x14ac:dyDescent="0.2">
      <c r="A362" s="74">
        <v>327</v>
      </c>
      <c r="B362" s="79" t="str">
        <f>IF(AND($B$3&lt;&gt;"",$C$3&lt;&gt;"",$B$4&lt;&gt;"",$C$4&lt;&gt;"",L362&lt;&gt;""),AirMass($B$3,$C$3,$B$4,$C$4,L362),"")</f>
        <v/>
      </c>
      <c r="C362" s="81" t="e">
        <f t="shared" si="280"/>
        <v>#N/A</v>
      </c>
      <c r="D362" s="93" t="str">
        <f t="shared" si="281"/>
        <v/>
      </c>
      <c r="E362" s="97" t="str">
        <f t="shared" si="282"/>
        <v/>
      </c>
      <c r="F362" s="97"/>
      <c r="G362" s="98" t="str">
        <f t="shared" si="283"/>
        <v/>
      </c>
      <c r="H362" s="97" t="str">
        <f t="shared" si="284"/>
        <v/>
      </c>
      <c r="I362" s="72"/>
      <c r="J362" s="99">
        <f t="shared" si="285"/>
        <v>0</v>
      </c>
      <c r="K362" s="72"/>
      <c r="L362" s="16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70" t="str">
        <f t="shared" si="268"/>
        <v/>
      </c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8"/>
      <c r="AJ362" s="70" t="str">
        <f t="shared" si="286"/>
        <v/>
      </c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8"/>
      <c r="AV362" s="72"/>
      <c r="AW362" s="72"/>
      <c r="AX362" s="100" t="str">
        <f t="shared" si="269"/>
        <v/>
      </c>
      <c r="AY362" s="100" t="str">
        <f t="shared" si="270"/>
        <v/>
      </c>
      <c r="AZ362" s="100" t="str">
        <f t="shared" si="271"/>
        <v/>
      </c>
      <c r="BA362" s="100" t="str">
        <f t="shared" si="272"/>
        <v/>
      </c>
      <c r="BB362" s="100" t="str">
        <f t="shared" si="273"/>
        <v/>
      </c>
      <c r="BC362" s="100" t="str">
        <f t="shared" si="274"/>
        <v/>
      </c>
      <c r="BD362" s="100" t="str">
        <f t="shared" si="275"/>
        <v/>
      </c>
      <c r="BE362" s="100" t="str">
        <f t="shared" si="276"/>
        <v/>
      </c>
      <c r="BF362" s="100" t="str">
        <f t="shared" si="277"/>
        <v/>
      </c>
      <c r="BG362" s="100" t="str">
        <f t="shared" si="278"/>
        <v/>
      </c>
      <c r="BH362" s="100" t="str">
        <f t="shared" si="279"/>
        <v/>
      </c>
      <c r="BI362" s="72"/>
      <c r="BJ362" s="72"/>
      <c r="BK362" s="72" t="str">
        <f t="shared" si="287"/>
        <v/>
      </c>
      <c r="BL362" s="72" t="str">
        <f t="shared" si="288"/>
        <v/>
      </c>
      <c r="BM362" s="72" t="str">
        <f t="shared" si="289"/>
        <v/>
      </c>
      <c r="BN362" s="72" t="str">
        <f t="shared" si="290"/>
        <v/>
      </c>
      <c r="BO362" s="72" t="str">
        <f t="shared" si="291"/>
        <v/>
      </c>
      <c r="BP362" s="72" t="str">
        <f t="shared" si="292"/>
        <v/>
      </c>
      <c r="BQ362" s="72" t="str">
        <f t="shared" si="293"/>
        <v/>
      </c>
      <c r="BR362" s="72" t="str">
        <f t="shared" si="294"/>
        <v/>
      </c>
      <c r="BS362" s="72" t="str">
        <f t="shared" si="295"/>
        <v/>
      </c>
      <c r="BT362" s="72" t="str">
        <f t="shared" si="296"/>
        <v/>
      </c>
      <c r="BU362" s="72" t="str">
        <f t="shared" si="297"/>
        <v/>
      </c>
      <c r="BV362" s="72"/>
      <c r="BW362" s="72"/>
      <c r="BX362" s="97" t="str">
        <f t="shared" si="298"/>
        <v/>
      </c>
      <c r="BY362" s="97" t="str">
        <f t="shared" si="299"/>
        <v/>
      </c>
      <c r="BZ362" s="97" t="str">
        <f t="shared" si="300"/>
        <v/>
      </c>
      <c r="CA362" s="97" t="str">
        <f t="shared" si="301"/>
        <v/>
      </c>
      <c r="CB362" s="97" t="str">
        <f t="shared" si="302"/>
        <v/>
      </c>
      <c r="CC362" s="97" t="str">
        <f t="shared" si="303"/>
        <v/>
      </c>
      <c r="CD362" s="97" t="str">
        <f t="shared" si="304"/>
        <v/>
      </c>
      <c r="CE362" s="97" t="str">
        <f t="shared" si="305"/>
        <v/>
      </c>
      <c r="CF362" s="97" t="str">
        <f t="shared" si="306"/>
        <v/>
      </c>
      <c r="CG362" s="97" t="str">
        <f t="shared" si="307"/>
        <v/>
      </c>
      <c r="CH362" s="97" t="str">
        <f t="shared" si="308"/>
        <v/>
      </c>
      <c r="CI362" s="72"/>
      <c r="CJ362" s="72"/>
      <c r="CK362" s="97" t="str">
        <f t="shared" si="309"/>
        <v/>
      </c>
      <c r="CL362" s="97" t="str">
        <f t="shared" si="310"/>
        <v/>
      </c>
      <c r="CM362" s="72" t="str">
        <f t="shared" si="311"/>
        <v/>
      </c>
      <c r="CN362" s="72" t="str">
        <f t="shared" si="312"/>
        <v/>
      </c>
      <c r="CO362" s="72" t="str">
        <f t="shared" si="313"/>
        <v/>
      </c>
      <c r="CP362" s="72" t="str">
        <f t="shared" si="314"/>
        <v/>
      </c>
      <c r="CQ362" s="72" t="str">
        <f t="shared" si="315"/>
        <v/>
      </c>
      <c r="CR362" s="72" t="str">
        <f t="shared" si="316"/>
        <v/>
      </c>
      <c r="CS362" s="72" t="str">
        <f t="shared" si="317"/>
        <v/>
      </c>
      <c r="CT362" s="72" t="str">
        <f t="shared" si="318"/>
        <v/>
      </c>
      <c r="CU362" s="72" t="str">
        <f t="shared" si="319"/>
        <v/>
      </c>
    </row>
    <row r="363" spans="1:99" x14ac:dyDescent="0.2">
      <c r="A363" s="74">
        <v>328</v>
      </c>
      <c r="B363" s="79" t="str">
        <f>IF(AND($B$3&lt;&gt;"",$C$3&lt;&gt;"",$B$4&lt;&gt;"",$C$4&lt;&gt;"",L363&lt;&gt;""),AirMass($B$3,$C$3,$B$4,$C$4,L363),"")</f>
        <v/>
      </c>
      <c r="C363" s="81" t="e">
        <f t="shared" si="280"/>
        <v>#N/A</v>
      </c>
      <c r="D363" s="93" t="str">
        <f t="shared" si="281"/>
        <v/>
      </c>
      <c r="E363" s="97" t="str">
        <f t="shared" si="282"/>
        <v/>
      </c>
      <c r="F363" s="97"/>
      <c r="G363" s="98" t="str">
        <f t="shared" si="283"/>
        <v/>
      </c>
      <c r="H363" s="97" t="str">
        <f t="shared" si="284"/>
        <v/>
      </c>
      <c r="I363" s="72"/>
      <c r="J363" s="99">
        <f t="shared" si="285"/>
        <v>0</v>
      </c>
      <c r="K363" s="72"/>
      <c r="L363" s="16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70" t="str">
        <f t="shared" si="268"/>
        <v/>
      </c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8"/>
      <c r="AJ363" s="70" t="str">
        <f t="shared" si="286"/>
        <v/>
      </c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8"/>
      <c r="AV363" s="72"/>
      <c r="AW363" s="72"/>
      <c r="AX363" s="100" t="str">
        <f t="shared" si="269"/>
        <v/>
      </c>
      <c r="AY363" s="100" t="str">
        <f t="shared" si="270"/>
        <v/>
      </c>
      <c r="AZ363" s="100" t="str">
        <f t="shared" si="271"/>
        <v/>
      </c>
      <c r="BA363" s="100" t="str">
        <f t="shared" si="272"/>
        <v/>
      </c>
      <c r="BB363" s="100" t="str">
        <f t="shared" si="273"/>
        <v/>
      </c>
      <c r="BC363" s="100" t="str">
        <f t="shared" si="274"/>
        <v/>
      </c>
      <c r="BD363" s="100" t="str">
        <f t="shared" si="275"/>
        <v/>
      </c>
      <c r="BE363" s="100" t="str">
        <f t="shared" si="276"/>
        <v/>
      </c>
      <c r="BF363" s="100" t="str">
        <f t="shared" si="277"/>
        <v/>
      </c>
      <c r="BG363" s="100" t="str">
        <f t="shared" si="278"/>
        <v/>
      </c>
      <c r="BH363" s="100" t="str">
        <f t="shared" si="279"/>
        <v/>
      </c>
      <c r="BI363" s="72"/>
      <c r="BJ363" s="72"/>
      <c r="BK363" s="72" t="str">
        <f t="shared" si="287"/>
        <v/>
      </c>
      <c r="BL363" s="72" t="str">
        <f t="shared" si="288"/>
        <v/>
      </c>
      <c r="BM363" s="72" t="str">
        <f t="shared" si="289"/>
        <v/>
      </c>
      <c r="BN363" s="72" t="str">
        <f t="shared" si="290"/>
        <v/>
      </c>
      <c r="BO363" s="72" t="str">
        <f t="shared" si="291"/>
        <v/>
      </c>
      <c r="BP363" s="72" t="str">
        <f t="shared" si="292"/>
        <v/>
      </c>
      <c r="BQ363" s="72" t="str">
        <f t="shared" si="293"/>
        <v/>
      </c>
      <c r="BR363" s="72" t="str">
        <f t="shared" si="294"/>
        <v/>
      </c>
      <c r="BS363" s="72" t="str">
        <f t="shared" si="295"/>
        <v/>
      </c>
      <c r="BT363" s="72" t="str">
        <f t="shared" si="296"/>
        <v/>
      </c>
      <c r="BU363" s="72" t="str">
        <f t="shared" si="297"/>
        <v/>
      </c>
      <c r="BV363" s="72"/>
      <c r="BW363" s="72"/>
      <c r="BX363" s="97" t="str">
        <f t="shared" si="298"/>
        <v/>
      </c>
      <c r="BY363" s="97" t="str">
        <f t="shared" si="299"/>
        <v/>
      </c>
      <c r="BZ363" s="97" t="str">
        <f t="shared" si="300"/>
        <v/>
      </c>
      <c r="CA363" s="97" t="str">
        <f t="shared" si="301"/>
        <v/>
      </c>
      <c r="CB363" s="97" t="str">
        <f t="shared" si="302"/>
        <v/>
      </c>
      <c r="CC363" s="97" t="str">
        <f t="shared" si="303"/>
        <v/>
      </c>
      <c r="CD363" s="97" t="str">
        <f t="shared" si="304"/>
        <v/>
      </c>
      <c r="CE363" s="97" t="str">
        <f t="shared" si="305"/>
        <v/>
      </c>
      <c r="CF363" s="97" t="str">
        <f t="shared" si="306"/>
        <v/>
      </c>
      <c r="CG363" s="97" t="str">
        <f t="shared" si="307"/>
        <v/>
      </c>
      <c r="CH363" s="97" t="str">
        <f t="shared" si="308"/>
        <v/>
      </c>
      <c r="CI363" s="72"/>
      <c r="CJ363" s="72"/>
      <c r="CK363" s="97" t="str">
        <f t="shared" si="309"/>
        <v/>
      </c>
      <c r="CL363" s="97" t="str">
        <f t="shared" si="310"/>
        <v/>
      </c>
      <c r="CM363" s="72" t="str">
        <f t="shared" si="311"/>
        <v/>
      </c>
      <c r="CN363" s="72" t="str">
        <f t="shared" si="312"/>
        <v/>
      </c>
      <c r="CO363" s="72" t="str">
        <f t="shared" si="313"/>
        <v/>
      </c>
      <c r="CP363" s="72" t="str">
        <f t="shared" si="314"/>
        <v/>
      </c>
      <c r="CQ363" s="72" t="str">
        <f t="shared" si="315"/>
        <v/>
      </c>
      <c r="CR363" s="72" t="str">
        <f t="shared" si="316"/>
        <v/>
      </c>
      <c r="CS363" s="72" t="str">
        <f t="shared" si="317"/>
        <v/>
      </c>
      <c r="CT363" s="72" t="str">
        <f t="shared" si="318"/>
        <v/>
      </c>
      <c r="CU363" s="72" t="str">
        <f t="shared" si="319"/>
        <v/>
      </c>
    </row>
    <row r="364" spans="1:99" x14ac:dyDescent="0.2">
      <c r="A364" s="74">
        <v>329</v>
      </c>
      <c r="B364" s="79" t="str">
        <f>IF(AND($B$3&lt;&gt;"",$C$3&lt;&gt;"",$B$4&lt;&gt;"",$C$4&lt;&gt;"",L364&lt;&gt;""),AirMass($B$3,$C$3,$B$4,$C$4,L364),"")</f>
        <v/>
      </c>
      <c r="C364" s="81" t="e">
        <f t="shared" si="280"/>
        <v>#N/A</v>
      </c>
      <c r="D364" s="93" t="str">
        <f t="shared" si="281"/>
        <v/>
      </c>
      <c r="E364" s="97" t="str">
        <f t="shared" si="282"/>
        <v/>
      </c>
      <c r="F364" s="97"/>
      <c r="G364" s="98" t="str">
        <f t="shared" si="283"/>
        <v/>
      </c>
      <c r="H364" s="97" t="str">
        <f t="shared" si="284"/>
        <v/>
      </c>
      <c r="I364" s="72"/>
      <c r="J364" s="99">
        <f t="shared" si="285"/>
        <v>0</v>
      </c>
      <c r="K364" s="72"/>
      <c r="L364" s="16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70" t="str">
        <f t="shared" si="268"/>
        <v/>
      </c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8"/>
      <c r="AJ364" s="70" t="str">
        <f t="shared" si="286"/>
        <v/>
      </c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8"/>
      <c r="AV364" s="72"/>
      <c r="AW364" s="72"/>
      <c r="AX364" s="100" t="str">
        <f t="shared" si="269"/>
        <v/>
      </c>
      <c r="AY364" s="100" t="str">
        <f t="shared" si="270"/>
        <v/>
      </c>
      <c r="AZ364" s="100" t="str">
        <f t="shared" si="271"/>
        <v/>
      </c>
      <c r="BA364" s="100" t="str">
        <f t="shared" si="272"/>
        <v/>
      </c>
      <c r="BB364" s="100" t="str">
        <f t="shared" si="273"/>
        <v/>
      </c>
      <c r="BC364" s="100" t="str">
        <f t="shared" si="274"/>
        <v/>
      </c>
      <c r="BD364" s="100" t="str">
        <f t="shared" si="275"/>
        <v/>
      </c>
      <c r="BE364" s="100" t="str">
        <f t="shared" si="276"/>
        <v/>
      </c>
      <c r="BF364" s="100" t="str">
        <f t="shared" si="277"/>
        <v/>
      </c>
      <c r="BG364" s="100" t="str">
        <f t="shared" si="278"/>
        <v/>
      </c>
      <c r="BH364" s="100" t="str">
        <f t="shared" si="279"/>
        <v/>
      </c>
      <c r="BI364" s="72"/>
      <c r="BJ364" s="72"/>
      <c r="BK364" s="72" t="str">
        <f t="shared" si="287"/>
        <v/>
      </c>
      <c r="BL364" s="72" t="str">
        <f t="shared" si="288"/>
        <v/>
      </c>
      <c r="BM364" s="72" t="str">
        <f t="shared" si="289"/>
        <v/>
      </c>
      <c r="BN364" s="72" t="str">
        <f t="shared" si="290"/>
        <v/>
      </c>
      <c r="BO364" s="72" t="str">
        <f t="shared" si="291"/>
        <v/>
      </c>
      <c r="BP364" s="72" t="str">
        <f t="shared" si="292"/>
        <v/>
      </c>
      <c r="BQ364" s="72" t="str">
        <f t="shared" si="293"/>
        <v/>
      </c>
      <c r="BR364" s="72" t="str">
        <f t="shared" si="294"/>
        <v/>
      </c>
      <c r="BS364" s="72" t="str">
        <f t="shared" si="295"/>
        <v/>
      </c>
      <c r="BT364" s="72" t="str">
        <f t="shared" si="296"/>
        <v/>
      </c>
      <c r="BU364" s="72" t="str">
        <f t="shared" si="297"/>
        <v/>
      </c>
      <c r="BV364" s="72"/>
      <c r="BW364" s="72"/>
      <c r="BX364" s="97" t="str">
        <f t="shared" si="298"/>
        <v/>
      </c>
      <c r="BY364" s="97" t="str">
        <f t="shared" si="299"/>
        <v/>
      </c>
      <c r="BZ364" s="97" t="str">
        <f t="shared" si="300"/>
        <v/>
      </c>
      <c r="CA364" s="97" t="str">
        <f t="shared" si="301"/>
        <v/>
      </c>
      <c r="CB364" s="97" t="str">
        <f t="shared" si="302"/>
        <v/>
      </c>
      <c r="CC364" s="97" t="str">
        <f t="shared" si="303"/>
        <v/>
      </c>
      <c r="CD364" s="97" t="str">
        <f t="shared" si="304"/>
        <v/>
      </c>
      <c r="CE364" s="97" t="str">
        <f t="shared" si="305"/>
        <v/>
      </c>
      <c r="CF364" s="97" t="str">
        <f t="shared" si="306"/>
        <v/>
      </c>
      <c r="CG364" s="97" t="str">
        <f t="shared" si="307"/>
        <v/>
      </c>
      <c r="CH364" s="97" t="str">
        <f t="shared" si="308"/>
        <v/>
      </c>
      <c r="CI364" s="72"/>
      <c r="CJ364" s="72"/>
      <c r="CK364" s="97" t="str">
        <f t="shared" si="309"/>
        <v/>
      </c>
      <c r="CL364" s="97" t="str">
        <f t="shared" si="310"/>
        <v/>
      </c>
      <c r="CM364" s="72" t="str">
        <f t="shared" si="311"/>
        <v/>
      </c>
      <c r="CN364" s="72" t="str">
        <f t="shared" si="312"/>
        <v/>
      </c>
      <c r="CO364" s="72" t="str">
        <f t="shared" si="313"/>
        <v/>
      </c>
      <c r="CP364" s="72" t="str">
        <f t="shared" si="314"/>
        <v/>
      </c>
      <c r="CQ364" s="72" t="str">
        <f t="shared" si="315"/>
        <v/>
      </c>
      <c r="CR364" s="72" t="str">
        <f t="shared" si="316"/>
        <v/>
      </c>
      <c r="CS364" s="72" t="str">
        <f t="shared" si="317"/>
        <v/>
      </c>
      <c r="CT364" s="72" t="str">
        <f t="shared" si="318"/>
        <v/>
      </c>
      <c r="CU364" s="72" t="str">
        <f t="shared" si="319"/>
        <v/>
      </c>
    </row>
    <row r="365" spans="1:99" x14ac:dyDescent="0.2">
      <c r="A365" s="74">
        <v>330</v>
      </c>
      <c r="B365" s="79" t="str">
        <f>IF(AND($B$3&lt;&gt;"",$C$3&lt;&gt;"",$B$4&lt;&gt;"",$C$4&lt;&gt;"",L365&lt;&gt;""),AirMass($B$3,$C$3,$B$4,$C$4,L365),"")</f>
        <v/>
      </c>
      <c r="C365" s="81" t="e">
        <f t="shared" si="280"/>
        <v>#N/A</v>
      </c>
      <c r="D365" s="93" t="str">
        <f t="shared" si="281"/>
        <v/>
      </c>
      <c r="E365" s="97" t="str">
        <f t="shared" si="282"/>
        <v/>
      </c>
      <c r="F365" s="97"/>
      <c r="G365" s="98" t="str">
        <f t="shared" si="283"/>
        <v/>
      </c>
      <c r="H365" s="97" t="str">
        <f t="shared" si="284"/>
        <v/>
      </c>
      <c r="I365" s="72"/>
      <c r="J365" s="99">
        <f t="shared" si="285"/>
        <v>0</v>
      </c>
      <c r="K365" s="72"/>
      <c r="L365" s="16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70" t="str">
        <f t="shared" si="268"/>
        <v/>
      </c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8"/>
      <c r="AJ365" s="70" t="str">
        <f t="shared" si="286"/>
        <v/>
      </c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8"/>
      <c r="AV365" s="72"/>
      <c r="AW365" s="72"/>
      <c r="AX365" s="100" t="str">
        <f t="shared" si="269"/>
        <v/>
      </c>
      <c r="AY365" s="100" t="str">
        <f t="shared" si="270"/>
        <v/>
      </c>
      <c r="AZ365" s="100" t="str">
        <f t="shared" si="271"/>
        <v/>
      </c>
      <c r="BA365" s="100" t="str">
        <f t="shared" si="272"/>
        <v/>
      </c>
      <c r="BB365" s="100" t="str">
        <f t="shared" si="273"/>
        <v/>
      </c>
      <c r="BC365" s="100" t="str">
        <f t="shared" si="274"/>
        <v/>
      </c>
      <c r="BD365" s="100" t="str">
        <f t="shared" si="275"/>
        <v/>
      </c>
      <c r="BE365" s="100" t="str">
        <f t="shared" si="276"/>
        <v/>
      </c>
      <c r="BF365" s="100" t="str">
        <f t="shared" si="277"/>
        <v/>
      </c>
      <c r="BG365" s="100" t="str">
        <f t="shared" si="278"/>
        <v/>
      </c>
      <c r="BH365" s="100" t="str">
        <f t="shared" si="279"/>
        <v/>
      </c>
      <c r="BI365" s="72"/>
      <c r="BJ365" s="72"/>
      <c r="BK365" s="72" t="str">
        <f t="shared" si="287"/>
        <v/>
      </c>
      <c r="BL365" s="72" t="str">
        <f t="shared" si="288"/>
        <v/>
      </c>
      <c r="BM365" s="72" t="str">
        <f t="shared" si="289"/>
        <v/>
      </c>
      <c r="BN365" s="72" t="str">
        <f t="shared" si="290"/>
        <v/>
      </c>
      <c r="BO365" s="72" t="str">
        <f t="shared" si="291"/>
        <v/>
      </c>
      <c r="BP365" s="72" t="str">
        <f t="shared" si="292"/>
        <v/>
      </c>
      <c r="BQ365" s="72" t="str">
        <f t="shared" si="293"/>
        <v/>
      </c>
      <c r="BR365" s="72" t="str">
        <f t="shared" si="294"/>
        <v/>
      </c>
      <c r="BS365" s="72" t="str">
        <f t="shared" si="295"/>
        <v/>
      </c>
      <c r="BT365" s="72" t="str">
        <f t="shared" si="296"/>
        <v/>
      </c>
      <c r="BU365" s="72" t="str">
        <f t="shared" si="297"/>
        <v/>
      </c>
      <c r="BV365" s="72"/>
      <c r="BW365" s="72"/>
      <c r="BX365" s="97" t="str">
        <f t="shared" si="298"/>
        <v/>
      </c>
      <c r="BY365" s="97" t="str">
        <f t="shared" si="299"/>
        <v/>
      </c>
      <c r="BZ365" s="97" t="str">
        <f t="shared" si="300"/>
        <v/>
      </c>
      <c r="CA365" s="97" t="str">
        <f t="shared" si="301"/>
        <v/>
      </c>
      <c r="CB365" s="97" t="str">
        <f t="shared" si="302"/>
        <v/>
      </c>
      <c r="CC365" s="97" t="str">
        <f t="shared" si="303"/>
        <v/>
      </c>
      <c r="CD365" s="97" t="str">
        <f t="shared" si="304"/>
        <v/>
      </c>
      <c r="CE365" s="97" t="str">
        <f t="shared" si="305"/>
        <v/>
      </c>
      <c r="CF365" s="97" t="str">
        <f t="shared" si="306"/>
        <v/>
      </c>
      <c r="CG365" s="97" t="str">
        <f t="shared" si="307"/>
        <v/>
      </c>
      <c r="CH365" s="97" t="str">
        <f t="shared" si="308"/>
        <v/>
      </c>
      <c r="CI365" s="72"/>
      <c r="CJ365" s="72"/>
      <c r="CK365" s="97" t="str">
        <f t="shared" si="309"/>
        <v/>
      </c>
      <c r="CL365" s="97" t="str">
        <f t="shared" si="310"/>
        <v/>
      </c>
      <c r="CM365" s="72" t="str">
        <f t="shared" si="311"/>
        <v/>
      </c>
      <c r="CN365" s="72" t="str">
        <f t="shared" si="312"/>
        <v/>
      </c>
      <c r="CO365" s="72" t="str">
        <f t="shared" si="313"/>
        <v/>
      </c>
      <c r="CP365" s="72" t="str">
        <f t="shared" si="314"/>
        <v/>
      </c>
      <c r="CQ365" s="72" t="str">
        <f t="shared" si="315"/>
        <v/>
      </c>
      <c r="CR365" s="72" t="str">
        <f t="shared" si="316"/>
        <v/>
      </c>
      <c r="CS365" s="72" t="str">
        <f t="shared" si="317"/>
        <v/>
      </c>
      <c r="CT365" s="72" t="str">
        <f t="shared" si="318"/>
        <v/>
      </c>
      <c r="CU365" s="72" t="str">
        <f t="shared" si="319"/>
        <v/>
      </c>
    </row>
    <row r="366" spans="1:99" x14ac:dyDescent="0.2">
      <c r="A366" s="74">
        <v>331</v>
      </c>
      <c r="B366" s="79" t="str">
        <f>IF(AND($B$3&lt;&gt;"",$C$3&lt;&gt;"",$B$4&lt;&gt;"",$C$4&lt;&gt;"",L366&lt;&gt;""),AirMass($B$3,$C$3,$B$4,$C$4,L366),"")</f>
        <v/>
      </c>
      <c r="C366" s="81" t="e">
        <f t="shared" si="280"/>
        <v>#N/A</v>
      </c>
      <c r="D366" s="93" t="str">
        <f t="shared" si="281"/>
        <v/>
      </c>
      <c r="E366" s="97" t="str">
        <f t="shared" si="282"/>
        <v/>
      </c>
      <c r="F366" s="97"/>
      <c r="G366" s="98" t="str">
        <f t="shared" si="283"/>
        <v/>
      </c>
      <c r="H366" s="97" t="str">
        <f t="shared" si="284"/>
        <v/>
      </c>
      <c r="I366" s="72"/>
      <c r="J366" s="99">
        <f t="shared" si="285"/>
        <v>0</v>
      </c>
      <c r="K366" s="72"/>
      <c r="L366" s="16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70" t="str">
        <f t="shared" si="268"/>
        <v/>
      </c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8"/>
      <c r="AJ366" s="70" t="str">
        <f t="shared" si="286"/>
        <v/>
      </c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8"/>
      <c r="AV366" s="72"/>
      <c r="AW366" s="72"/>
      <c r="AX366" s="100" t="str">
        <f t="shared" si="269"/>
        <v/>
      </c>
      <c r="AY366" s="100" t="str">
        <f t="shared" si="270"/>
        <v/>
      </c>
      <c r="AZ366" s="100" t="str">
        <f t="shared" si="271"/>
        <v/>
      </c>
      <c r="BA366" s="100" t="str">
        <f t="shared" si="272"/>
        <v/>
      </c>
      <c r="BB366" s="100" t="str">
        <f t="shared" si="273"/>
        <v/>
      </c>
      <c r="BC366" s="100" t="str">
        <f t="shared" si="274"/>
        <v/>
      </c>
      <c r="BD366" s="100" t="str">
        <f t="shared" si="275"/>
        <v/>
      </c>
      <c r="BE366" s="100" t="str">
        <f t="shared" si="276"/>
        <v/>
      </c>
      <c r="BF366" s="100" t="str">
        <f t="shared" si="277"/>
        <v/>
      </c>
      <c r="BG366" s="100" t="str">
        <f t="shared" si="278"/>
        <v/>
      </c>
      <c r="BH366" s="100" t="str">
        <f t="shared" si="279"/>
        <v/>
      </c>
      <c r="BI366" s="72"/>
      <c r="BJ366" s="72"/>
      <c r="BK366" s="72" t="str">
        <f t="shared" si="287"/>
        <v/>
      </c>
      <c r="BL366" s="72" t="str">
        <f t="shared" si="288"/>
        <v/>
      </c>
      <c r="BM366" s="72" t="str">
        <f t="shared" si="289"/>
        <v/>
      </c>
      <c r="BN366" s="72" t="str">
        <f t="shared" si="290"/>
        <v/>
      </c>
      <c r="BO366" s="72" t="str">
        <f t="shared" si="291"/>
        <v/>
      </c>
      <c r="BP366" s="72" t="str">
        <f t="shared" si="292"/>
        <v/>
      </c>
      <c r="BQ366" s="72" t="str">
        <f t="shared" si="293"/>
        <v/>
      </c>
      <c r="BR366" s="72" t="str">
        <f t="shared" si="294"/>
        <v/>
      </c>
      <c r="BS366" s="72" t="str">
        <f t="shared" si="295"/>
        <v/>
      </c>
      <c r="BT366" s="72" t="str">
        <f t="shared" si="296"/>
        <v/>
      </c>
      <c r="BU366" s="72" t="str">
        <f t="shared" si="297"/>
        <v/>
      </c>
      <c r="BV366" s="72"/>
      <c r="BW366" s="72"/>
      <c r="BX366" s="97" t="str">
        <f t="shared" si="298"/>
        <v/>
      </c>
      <c r="BY366" s="97" t="str">
        <f t="shared" si="299"/>
        <v/>
      </c>
      <c r="BZ366" s="97" t="str">
        <f t="shared" si="300"/>
        <v/>
      </c>
      <c r="CA366" s="97" t="str">
        <f t="shared" si="301"/>
        <v/>
      </c>
      <c r="CB366" s="97" t="str">
        <f t="shared" si="302"/>
        <v/>
      </c>
      <c r="CC366" s="97" t="str">
        <f t="shared" si="303"/>
        <v/>
      </c>
      <c r="CD366" s="97" t="str">
        <f t="shared" si="304"/>
        <v/>
      </c>
      <c r="CE366" s="97" t="str">
        <f t="shared" si="305"/>
        <v/>
      </c>
      <c r="CF366" s="97" t="str">
        <f t="shared" si="306"/>
        <v/>
      </c>
      <c r="CG366" s="97" t="str">
        <f t="shared" si="307"/>
        <v/>
      </c>
      <c r="CH366" s="97" t="str">
        <f t="shared" si="308"/>
        <v/>
      </c>
      <c r="CI366" s="72"/>
      <c r="CJ366" s="72"/>
      <c r="CK366" s="97" t="str">
        <f t="shared" si="309"/>
        <v/>
      </c>
      <c r="CL366" s="97" t="str">
        <f t="shared" si="310"/>
        <v/>
      </c>
      <c r="CM366" s="72" t="str">
        <f t="shared" si="311"/>
        <v/>
      </c>
      <c r="CN366" s="72" t="str">
        <f t="shared" si="312"/>
        <v/>
      </c>
      <c r="CO366" s="72" t="str">
        <f t="shared" si="313"/>
        <v/>
      </c>
      <c r="CP366" s="72" t="str">
        <f t="shared" si="314"/>
        <v/>
      </c>
      <c r="CQ366" s="72" t="str">
        <f t="shared" si="315"/>
        <v/>
      </c>
      <c r="CR366" s="72" t="str">
        <f t="shared" si="316"/>
        <v/>
      </c>
      <c r="CS366" s="72" t="str">
        <f t="shared" si="317"/>
        <v/>
      </c>
      <c r="CT366" s="72" t="str">
        <f t="shared" si="318"/>
        <v/>
      </c>
      <c r="CU366" s="72" t="str">
        <f t="shared" si="319"/>
        <v/>
      </c>
    </row>
    <row r="367" spans="1:99" x14ac:dyDescent="0.2">
      <c r="A367" s="74">
        <v>332</v>
      </c>
      <c r="B367" s="79" t="str">
        <f>IF(AND($B$3&lt;&gt;"",$C$3&lt;&gt;"",$B$4&lt;&gt;"",$C$4&lt;&gt;"",L367&lt;&gt;""),AirMass($B$3,$C$3,$B$4,$C$4,L367),"")</f>
        <v/>
      </c>
      <c r="C367" s="81" t="e">
        <f t="shared" si="280"/>
        <v>#N/A</v>
      </c>
      <c r="D367" s="93" t="str">
        <f t="shared" si="281"/>
        <v/>
      </c>
      <c r="E367" s="97" t="str">
        <f t="shared" si="282"/>
        <v/>
      </c>
      <c r="F367" s="97"/>
      <c r="G367" s="98" t="str">
        <f t="shared" si="283"/>
        <v/>
      </c>
      <c r="H367" s="97" t="str">
        <f t="shared" si="284"/>
        <v/>
      </c>
      <c r="I367" s="72"/>
      <c r="J367" s="99">
        <f t="shared" si="285"/>
        <v>0</v>
      </c>
      <c r="K367" s="72"/>
      <c r="L367" s="16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70" t="str">
        <f t="shared" si="268"/>
        <v/>
      </c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8"/>
      <c r="AJ367" s="70" t="str">
        <f t="shared" si="286"/>
        <v/>
      </c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8"/>
      <c r="AV367" s="72"/>
      <c r="AW367" s="72"/>
      <c r="AX367" s="100" t="str">
        <f t="shared" si="269"/>
        <v/>
      </c>
      <c r="AY367" s="100" t="str">
        <f t="shared" si="270"/>
        <v/>
      </c>
      <c r="AZ367" s="100" t="str">
        <f t="shared" si="271"/>
        <v/>
      </c>
      <c r="BA367" s="100" t="str">
        <f t="shared" si="272"/>
        <v/>
      </c>
      <c r="BB367" s="100" t="str">
        <f t="shared" si="273"/>
        <v/>
      </c>
      <c r="BC367" s="100" t="str">
        <f t="shared" si="274"/>
        <v/>
      </c>
      <c r="BD367" s="100" t="str">
        <f t="shared" si="275"/>
        <v/>
      </c>
      <c r="BE367" s="100" t="str">
        <f t="shared" si="276"/>
        <v/>
      </c>
      <c r="BF367" s="100" t="str">
        <f t="shared" si="277"/>
        <v/>
      </c>
      <c r="BG367" s="100" t="str">
        <f t="shared" si="278"/>
        <v/>
      </c>
      <c r="BH367" s="100" t="str">
        <f t="shared" si="279"/>
        <v/>
      </c>
      <c r="BI367" s="72"/>
      <c r="BJ367" s="72"/>
      <c r="BK367" s="72" t="str">
        <f t="shared" si="287"/>
        <v/>
      </c>
      <c r="BL367" s="72" t="str">
        <f t="shared" si="288"/>
        <v/>
      </c>
      <c r="BM367" s="72" t="str">
        <f t="shared" si="289"/>
        <v/>
      </c>
      <c r="BN367" s="72" t="str">
        <f t="shared" si="290"/>
        <v/>
      </c>
      <c r="BO367" s="72" t="str">
        <f t="shared" si="291"/>
        <v/>
      </c>
      <c r="BP367" s="72" t="str">
        <f t="shared" si="292"/>
        <v/>
      </c>
      <c r="BQ367" s="72" t="str">
        <f t="shared" si="293"/>
        <v/>
      </c>
      <c r="BR367" s="72" t="str">
        <f t="shared" si="294"/>
        <v/>
      </c>
      <c r="BS367" s="72" t="str">
        <f t="shared" si="295"/>
        <v/>
      </c>
      <c r="BT367" s="72" t="str">
        <f t="shared" si="296"/>
        <v/>
      </c>
      <c r="BU367" s="72" t="str">
        <f t="shared" si="297"/>
        <v/>
      </c>
      <c r="BV367" s="72"/>
      <c r="BW367" s="72"/>
      <c r="BX367" s="97" t="str">
        <f t="shared" si="298"/>
        <v/>
      </c>
      <c r="BY367" s="97" t="str">
        <f t="shared" si="299"/>
        <v/>
      </c>
      <c r="BZ367" s="97" t="str">
        <f t="shared" si="300"/>
        <v/>
      </c>
      <c r="CA367" s="97" t="str">
        <f t="shared" si="301"/>
        <v/>
      </c>
      <c r="CB367" s="97" t="str">
        <f t="shared" si="302"/>
        <v/>
      </c>
      <c r="CC367" s="97" t="str">
        <f t="shared" si="303"/>
        <v/>
      </c>
      <c r="CD367" s="97" t="str">
        <f t="shared" si="304"/>
        <v/>
      </c>
      <c r="CE367" s="97" t="str">
        <f t="shared" si="305"/>
        <v/>
      </c>
      <c r="CF367" s="97" t="str">
        <f t="shared" si="306"/>
        <v/>
      </c>
      <c r="CG367" s="97" t="str">
        <f t="shared" si="307"/>
        <v/>
      </c>
      <c r="CH367" s="97" t="str">
        <f t="shared" si="308"/>
        <v/>
      </c>
      <c r="CI367" s="72"/>
      <c r="CJ367" s="72"/>
      <c r="CK367" s="97" t="str">
        <f t="shared" si="309"/>
        <v/>
      </c>
      <c r="CL367" s="97" t="str">
        <f t="shared" si="310"/>
        <v/>
      </c>
      <c r="CM367" s="72" t="str">
        <f t="shared" si="311"/>
        <v/>
      </c>
      <c r="CN367" s="72" t="str">
        <f t="shared" si="312"/>
        <v/>
      </c>
      <c r="CO367" s="72" t="str">
        <f t="shared" si="313"/>
        <v/>
      </c>
      <c r="CP367" s="72" t="str">
        <f t="shared" si="314"/>
        <v/>
      </c>
      <c r="CQ367" s="72" t="str">
        <f t="shared" si="315"/>
        <v/>
      </c>
      <c r="CR367" s="72" t="str">
        <f t="shared" si="316"/>
        <v/>
      </c>
      <c r="CS367" s="72" t="str">
        <f t="shared" si="317"/>
        <v/>
      </c>
      <c r="CT367" s="72" t="str">
        <f t="shared" si="318"/>
        <v/>
      </c>
      <c r="CU367" s="72" t="str">
        <f t="shared" si="319"/>
        <v/>
      </c>
    </row>
    <row r="368" spans="1:99" x14ac:dyDescent="0.2">
      <c r="A368" s="74">
        <v>333</v>
      </c>
      <c r="B368" s="79" t="str">
        <f>IF(AND($B$3&lt;&gt;"",$C$3&lt;&gt;"",$B$4&lt;&gt;"",$C$4&lt;&gt;"",L368&lt;&gt;""),AirMass($B$3,$C$3,$B$4,$C$4,L368),"")</f>
        <v/>
      </c>
      <c r="C368" s="81" t="e">
        <f t="shared" si="280"/>
        <v>#N/A</v>
      </c>
      <c r="D368" s="93" t="str">
        <f t="shared" si="281"/>
        <v/>
      </c>
      <c r="E368" s="97" t="str">
        <f t="shared" si="282"/>
        <v/>
      </c>
      <c r="F368" s="97"/>
      <c r="G368" s="98" t="str">
        <f t="shared" si="283"/>
        <v/>
      </c>
      <c r="H368" s="97" t="str">
        <f t="shared" si="284"/>
        <v/>
      </c>
      <c r="I368" s="72"/>
      <c r="J368" s="99">
        <f t="shared" si="285"/>
        <v>0</v>
      </c>
      <c r="K368" s="72"/>
      <c r="L368" s="16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70" t="str">
        <f t="shared" si="268"/>
        <v/>
      </c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8"/>
      <c r="AJ368" s="70" t="str">
        <f t="shared" si="286"/>
        <v/>
      </c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8"/>
      <c r="AV368" s="72"/>
      <c r="AW368" s="72"/>
      <c r="AX368" s="100" t="str">
        <f t="shared" si="269"/>
        <v/>
      </c>
      <c r="AY368" s="100" t="str">
        <f t="shared" si="270"/>
        <v/>
      </c>
      <c r="AZ368" s="100" t="str">
        <f t="shared" si="271"/>
        <v/>
      </c>
      <c r="BA368" s="100" t="str">
        <f t="shared" si="272"/>
        <v/>
      </c>
      <c r="BB368" s="100" t="str">
        <f t="shared" si="273"/>
        <v/>
      </c>
      <c r="BC368" s="100" t="str">
        <f t="shared" si="274"/>
        <v/>
      </c>
      <c r="BD368" s="100" t="str">
        <f t="shared" si="275"/>
        <v/>
      </c>
      <c r="BE368" s="100" t="str">
        <f t="shared" si="276"/>
        <v/>
      </c>
      <c r="BF368" s="100" t="str">
        <f t="shared" si="277"/>
        <v/>
      </c>
      <c r="BG368" s="100" t="str">
        <f t="shared" si="278"/>
        <v/>
      </c>
      <c r="BH368" s="100" t="str">
        <f t="shared" si="279"/>
        <v/>
      </c>
      <c r="BI368" s="72"/>
      <c r="BJ368" s="72"/>
      <c r="BK368" s="72" t="str">
        <f t="shared" si="287"/>
        <v/>
      </c>
      <c r="BL368" s="72" t="str">
        <f t="shared" si="288"/>
        <v/>
      </c>
      <c r="BM368" s="72" t="str">
        <f t="shared" si="289"/>
        <v/>
      </c>
      <c r="BN368" s="72" t="str">
        <f t="shared" si="290"/>
        <v/>
      </c>
      <c r="BO368" s="72" t="str">
        <f t="shared" si="291"/>
        <v/>
      </c>
      <c r="BP368" s="72" t="str">
        <f t="shared" si="292"/>
        <v/>
      </c>
      <c r="BQ368" s="72" t="str">
        <f t="shared" si="293"/>
        <v/>
      </c>
      <c r="BR368" s="72" t="str">
        <f t="shared" si="294"/>
        <v/>
      </c>
      <c r="BS368" s="72" t="str">
        <f t="shared" si="295"/>
        <v/>
      </c>
      <c r="BT368" s="72" t="str">
        <f t="shared" si="296"/>
        <v/>
      </c>
      <c r="BU368" s="72" t="str">
        <f t="shared" si="297"/>
        <v/>
      </c>
      <c r="BV368" s="72"/>
      <c r="BW368" s="72"/>
      <c r="BX368" s="97" t="str">
        <f t="shared" si="298"/>
        <v/>
      </c>
      <c r="BY368" s="97" t="str">
        <f t="shared" si="299"/>
        <v/>
      </c>
      <c r="BZ368" s="97" t="str">
        <f t="shared" si="300"/>
        <v/>
      </c>
      <c r="CA368" s="97" t="str">
        <f t="shared" si="301"/>
        <v/>
      </c>
      <c r="CB368" s="97" t="str">
        <f t="shared" si="302"/>
        <v/>
      </c>
      <c r="CC368" s="97" t="str">
        <f t="shared" si="303"/>
        <v/>
      </c>
      <c r="CD368" s="97" t="str">
        <f t="shared" si="304"/>
        <v/>
      </c>
      <c r="CE368" s="97" t="str">
        <f t="shared" si="305"/>
        <v/>
      </c>
      <c r="CF368" s="97" t="str">
        <f t="shared" si="306"/>
        <v/>
      </c>
      <c r="CG368" s="97" t="str">
        <f t="shared" si="307"/>
        <v/>
      </c>
      <c r="CH368" s="97" t="str">
        <f t="shared" si="308"/>
        <v/>
      </c>
      <c r="CI368" s="72"/>
      <c r="CJ368" s="72"/>
      <c r="CK368" s="97" t="str">
        <f t="shared" si="309"/>
        <v/>
      </c>
      <c r="CL368" s="97" t="str">
        <f t="shared" si="310"/>
        <v/>
      </c>
      <c r="CM368" s="72" t="str">
        <f t="shared" si="311"/>
        <v/>
      </c>
      <c r="CN368" s="72" t="str">
        <f t="shared" si="312"/>
        <v/>
      </c>
      <c r="CO368" s="72" t="str">
        <f t="shared" si="313"/>
        <v/>
      </c>
      <c r="CP368" s="72" t="str">
        <f t="shared" si="314"/>
        <v/>
      </c>
      <c r="CQ368" s="72" t="str">
        <f t="shared" si="315"/>
        <v/>
      </c>
      <c r="CR368" s="72" t="str">
        <f t="shared" si="316"/>
        <v/>
      </c>
      <c r="CS368" s="72" t="str">
        <f t="shared" si="317"/>
        <v/>
      </c>
      <c r="CT368" s="72" t="str">
        <f t="shared" si="318"/>
        <v/>
      </c>
      <c r="CU368" s="72" t="str">
        <f t="shared" si="319"/>
        <v/>
      </c>
    </row>
    <row r="369" spans="1:99" x14ac:dyDescent="0.2">
      <c r="A369" s="74">
        <v>334</v>
      </c>
      <c r="B369" s="79" t="str">
        <f>IF(AND($B$3&lt;&gt;"",$C$3&lt;&gt;"",$B$4&lt;&gt;"",$C$4&lt;&gt;"",L369&lt;&gt;""),AirMass($B$3,$C$3,$B$4,$C$4,L369),"")</f>
        <v/>
      </c>
      <c r="C369" s="81" t="e">
        <f t="shared" si="280"/>
        <v>#N/A</v>
      </c>
      <c r="D369" s="93" t="str">
        <f t="shared" si="281"/>
        <v/>
      </c>
      <c r="E369" s="97" t="str">
        <f t="shared" si="282"/>
        <v/>
      </c>
      <c r="F369" s="97"/>
      <c r="G369" s="98" t="str">
        <f t="shared" si="283"/>
        <v/>
      </c>
      <c r="H369" s="97" t="str">
        <f t="shared" si="284"/>
        <v/>
      </c>
      <c r="I369" s="72"/>
      <c r="J369" s="99">
        <f t="shared" si="285"/>
        <v>0</v>
      </c>
      <c r="K369" s="72"/>
      <c r="L369" s="16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70" t="str">
        <f t="shared" si="268"/>
        <v/>
      </c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8"/>
      <c r="AJ369" s="70" t="str">
        <f t="shared" si="286"/>
        <v/>
      </c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8"/>
      <c r="AV369" s="72"/>
      <c r="AW369" s="72"/>
      <c r="AX369" s="100" t="str">
        <f t="shared" si="269"/>
        <v/>
      </c>
      <c r="AY369" s="100" t="str">
        <f t="shared" si="270"/>
        <v/>
      </c>
      <c r="AZ369" s="100" t="str">
        <f t="shared" si="271"/>
        <v/>
      </c>
      <c r="BA369" s="100" t="str">
        <f t="shared" si="272"/>
        <v/>
      </c>
      <c r="BB369" s="100" t="str">
        <f t="shared" si="273"/>
        <v/>
      </c>
      <c r="BC369" s="100" t="str">
        <f t="shared" si="274"/>
        <v/>
      </c>
      <c r="BD369" s="100" t="str">
        <f t="shared" si="275"/>
        <v/>
      </c>
      <c r="BE369" s="100" t="str">
        <f t="shared" si="276"/>
        <v/>
      </c>
      <c r="BF369" s="100" t="str">
        <f t="shared" si="277"/>
        <v/>
      </c>
      <c r="BG369" s="100" t="str">
        <f t="shared" si="278"/>
        <v/>
      </c>
      <c r="BH369" s="100" t="str">
        <f t="shared" si="279"/>
        <v/>
      </c>
      <c r="BI369" s="72"/>
      <c r="BJ369" s="72"/>
      <c r="BK369" s="72" t="str">
        <f t="shared" si="287"/>
        <v/>
      </c>
      <c r="BL369" s="72" t="str">
        <f t="shared" si="288"/>
        <v/>
      </c>
      <c r="BM369" s="72" t="str">
        <f t="shared" si="289"/>
        <v/>
      </c>
      <c r="BN369" s="72" t="str">
        <f t="shared" si="290"/>
        <v/>
      </c>
      <c r="BO369" s="72" t="str">
        <f t="shared" si="291"/>
        <v/>
      </c>
      <c r="BP369" s="72" t="str">
        <f t="shared" si="292"/>
        <v/>
      </c>
      <c r="BQ369" s="72" t="str">
        <f t="shared" si="293"/>
        <v/>
      </c>
      <c r="BR369" s="72" t="str">
        <f t="shared" si="294"/>
        <v/>
      </c>
      <c r="BS369" s="72" t="str">
        <f t="shared" si="295"/>
        <v/>
      </c>
      <c r="BT369" s="72" t="str">
        <f t="shared" si="296"/>
        <v/>
      </c>
      <c r="BU369" s="72" t="str">
        <f t="shared" si="297"/>
        <v/>
      </c>
      <c r="BV369" s="72"/>
      <c r="BW369" s="72"/>
      <c r="BX369" s="97" t="str">
        <f t="shared" si="298"/>
        <v/>
      </c>
      <c r="BY369" s="97" t="str">
        <f t="shared" si="299"/>
        <v/>
      </c>
      <c r="BZ369" s="97" t="str">
        <f t="shared" si="300"/>
        <v/>
      </c>
      <c r="CA369" s="97" t="str">
        <f t="shared" si="301"/>
        <v/>
      </c>
      <c r="CB369" s="97" t="str">
        <f t="shared" si="302"/>
        <v/>
      </c>
      <c r="CC369" s="97" t="str">
        <f t="shared" si="303"/>
        <v/>
      </c>
      <c r="CD369" s="97" t="str">
        <f t="shared" si="304"/>
        <v/>
      </c>
      <c r="CE369" s="97" t="str">
        <f t="shared" si="305"/>
        <v/>
      </c>
      <c r="CF369" s="97" t="str">
        <f t="shared" si="306"/>
        <v/>
      </c>
      <c r="CG369" s="97" t="str">
        <f t="shared" si="307"/>
        <v/>
      </c>
      <c r="CH369" s="97" t="str">
        <f t="shared" si="308"/>
        <v/>
      </c>
      <c r="CI369" s="72"/>
      <c r="CJ369" s="72"/>
      <c r="CK369" s="97" t="str">
        <f t="shared" si="309"/>
        <v/>
      </c>
      <c r="CL369" s="97" t="str">
        <f t="shared" si="310"/>
        <v/>
      </c>
      <c r="CM369" s="72" t="str">
        <f t="shared" si="311"/>
        <v/>
      </c>
      <c r="CN369" s="72" t="str">
        <f t="shared" si="312"/>
        <v/>
      </c>
      <c r="CO369" s="72" t="str">
        <f t="shared" si="313"/>
        <v/>
      </c>
      <c r="CP369" s="72" t="str">
        <f t="shared" si="314"/>
        <v/>
      </c>
      <c r="CQ369" s="72" t="str">
        <f t="shared" si="315"/>
        <v/>
      </c>
      <c r="CR369" s="72" t="str">
        <f t="shared" si="316"/>
        <v/>
      </c>
      <c r="CS369" s="72" t="str">
        <f t="shared" si="317"/>
        <v/>
      </c>
      <c r="CT369" s="72" t="str">
        <f t="shared" si="318"/>
        <v/>
      </c>
      <c r="CU369" s="72" t="str">
        <f t="shared" si="319"/>
        <v/>
      </c>
    </row>
    <row r="370" spans="1:99" x14ac:dyDescent="0.2">
      <c r="A370" s="74">
        <v>335</v>
      </c>
      <c r="B370" s="79" t="str">
        <f>IF(AND($B$3&lt;&gt;"",$C$3&lt;&gt;"",$B$4&lt;&gt;"",$C$4&lt;&gt;"",L370&lt;&gt;""),AirMass($B$3,$C$3,$B$4,$C$4,L370),"")</f>
        <v/>
      </c>
      <c r="C370" s="81" t="e">
        <f t="shared" si="280"/>
        <v>#N/A</v>
      </c>
      <c r="D370" s="93" t="str">
        <f t="shared" si="281"/>
        <v/>
      </c>
      <c r="E370" s="97" t="str">
        <f t="shared" si="282"/>
        <v/>
      </c>
      <c r="F370" s="97"/>
      <c r="G370" s="98" t="str">
        <f t="shared" si="283"/>
        <v/>
      </c>
      <c r="H370" s="97" t="str">
        <f t="shared" si="284"/>
        <v/>
      </c>
      <c r="I370" s="72"/>
      <c r="J370" s="99">
        <f t="shared" si="285"/>
        <v>0</v>
      </c>
      <c r="K370" s="72"/>
      <c r="L370" s="16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70" t="str">
        <f t="shared" si="268"/>
        <v/>
      </c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8"/>
      <c r="AJ370" s="70" t="str">
        <f t="shared" si="286"/>
        <v/>
      </c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8"/>
      <c r="AV370" s="72"/>
      <c r="AW370" s="72"/>
      <c r="AX370" s="100" t="str">
        <f t="shared" si="269"/>
        <v/>
      </c>
      <c r="AY370" s="100" t="str">
        <f t="shared" si="270"/>
        <v/>
      </c>
      <c r="AZ370" s="100" t="str">
        <f t="shared" si="271"/>
        <v/>
      </c>
      <c r="BA370" s="100" t="str">
        <f t="shared" si="272"/>
        <v/>
      </c>
      <c r="BB370" s="100" t="str">
        <f t="shared" si="273"/>
        <v/>
      </c>
      <c r="BC370" s="100" t="str">
        <f t="shared" si="274"/>
        <v/>
      </c>
      <c r="BD370" s="100" t="str">
        <f t="shared" si="275"/>
        <v/>
      </c>
      <c r="BE370" s="100" t="str">
        <f t="shared" si="276"/>
        <v/>
      </c>
      <c r="BF370" s="100" t="str">
        <f t="shared" si="277"/>
        <v/>
      </c>
      <c r="BG370" s="100" t="str">
        <f t="shared" si="278"/>
        <v/>
      </c>
      <c r="BH370" s="100" t="str">
        <f t="shared" si="279"/>
        <v/>
      </c>
      <c r="BI370" s="72"/>
      <c r="BJ370" s="72"/>
      <c r="BK370" s="72" t="str">
        <f t="shared" si="287"/>
        <v/>
      </c>
      <c r="BL370" s="72" t="str">
        <f t="shared" si="288"/>
        <v/>
      </c>
      <c r="BM370" s="72" t="str">
        <f t="shared" si="289"/>
        <v/>
      </c>
      <c r="BN370" s="72" t="str">
        <f t="shared" si="290"/>
        <v/>
      </c>
      <c r="BO370" s="72" t="str">
        <f t="shared" si="291"/>
        <v/>
      </c>
      <c r="BP370" s="72" t="str">
        <f t="shared" si="292"/>
        <v/>
      </c>
      <c r="BQ370" s="72" t="str">
        <f t="shared" si="293"/>
        <v/>
      </c>
      <c r="BR370" s="72" t="str">
        <f t="shared" si="294"/>
        <v/>
      </c>
      <c r="BS370" s="72" t="str">
        <f t="shared" si="295"/>
        <v/>
      </c>
      <c r="BT370" s="72" t="str">
        <f t="shared" si="296"/>
        <v/>
      </c>
      <c r="BU370" s="72" t="str">
        <f t="shared" si="297"/>
        <v/>
      </c>
      <c r="BV370" s="72"/>
      <c r="BW370" s="72"/>
      <c r="BX370" s="97" t="str">
        <f t="shared" si="298"/>
        <v/>
      </c>
      <c r="BY370" s="97" t="str">
        <f t="shared" si="299"/>
        <v/>
      </c>
      <c r="BZ370" s="97" t="str">
        <f t="shared" si="300"/>
        <v/>
      </c>
      <c r="CA370" s="97" t="str">
        <f t="shared" si="301"/>
        <v/>
      </c>
      <c r="CB370" s="97" t="str">
        <f t="shared" si="302"/>
        <v/>
      </c>
      <c r="CC370" s="97" t="str">
        <f t="shared" si="303"/>
        <v/>
      </c>
      <c r="CD370" s="97" t="str">
        <f t="shared" si="304"/>
        <v/>
      </c>
      <c r="CE370" s="97" t="str">
        <f t="shared" si="305"/>
        <v/>
      </c>
      <c r="CF370" s="97" t="str">
        <f t="shared" si="306"/>
        <v/>
      </c>
      <c r="CG370" s="97" t="str">
        <f t="shared" si="307"/>
        <v/>
      </c>
      <c r="CH370" s="97" t="str">
        <f t="shared" si="308"/>
        <v/>
      </c>
      <c r="CI370" s="72"/>
      <c r="CJ370" s="72"/>
      <c r="CK370" s="97" t="str">
        <f t="shared" si="309"/>
        <v/>
      </c>
      <c r="CL370" s="97" t="str">
        <f t="shared" si="310"/>
        <v/>
      </c>
      <c r="CM370" s="72" t="str">
        <f t="shared" si="311"/>
        <v/>
      </c>
      <c r="CN370" s="72" t="str">
        <f t="shared" si="312"/>
        <v/>
      </c>
      <c r="CO370" s="72" t="str">
        <f t="shared" si="313"/>
        <v/>
      </c>
      <c r="CP370" s="72" t="str">
        <f t="shared" si="314"/>
        <v/>
      </c>
      <c r="CQ370" s="72" t="str">
        <f t="shared" si="315"/>
        <v/>
      </c>
      <c r="CR370" s="72" t="str">
        <f t="shared" si="316"/>
        <v/>
      </c>
      <c r="CS370" s="72" t="str">
        <f t="shared" si="317"/>
        <v/>
      </c>
      <c r="CT370" s="72" t="str">
        <f t="shared" si="318"/>
        <v/>
      </c>
      <c r="CU370" s="72" t="str">
        <f t="shared" si="319"/>
        <v/>
      </c>
    </row>
    <row r="371" spans="1:99" x14ac:dyDescent="0.2">
      <c r="A371" s="74">
        <v>336</v>
      </c>
      <c r="B371" s="79" t="str">
        <f>IF(AND($B$3&lt;&gt;"",$C$3&lt;&gt;"",$B$4&lt;&gt;"",$C$4&lt;&gt;"",L371&lt;&gt;""),AirMass($B$3,$C$3,$B$4,$C$4,L371),"")</f>
        <v/>
      </c>
      <c r="C371" s="81" t="e">
        <f t="shared" si="280"/>
        <v>#N/A</v>
      </c>
      <c r="D371" s="93" t="str">
        <f t="shared" si="281"/>
        <v/>
      </c>
      <c r="E371" s="97" t="str">
        <f t="shared" si="282"/>
        <v/>
      </c>
      <c r="F371" s="97"/>
      <c r="G371" s="98" t="str">
        <f t="shared" si="283"/>
        <v/>
      </c>
      <c r="H371" s="97" t="str">
        <f t="shared" si="284"/>
        <v/>
      </c>
      <c r="I371" s="72"/>
      <c r="J371" s="99">
        <f t="shared" si="285"/>
        <v>0</v>
      </c>
      <c r="K371" s="72"/>
      <c r="L371" s="16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70" t="str">
        <f t="shared" si="268"/>
        <v/>
      </c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8"/>
      <c r="AJ371" s="70" t="str">
        <f t="shared" si="286"/>
        <v/>
      </c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8"/>
      <c r="AV371" s="72"/>
      <c r="AW371" s="72"/>
      <c r="AX371" s="100" t="str">
        <f t="shared" si="269"/>
        <v/>
      </c>
      <c r="AY371" s="100" t="str">
        <f t="shared" si="270"/>
        <v/>
      </c>
      <c r="AZ371" s="100" t="str">
        <f t="shared" si="271"/>
        <v/>
      </c>
      <c r="BA371" s="100" t="str">
        <f t="shared" si="272"/>
        <v/>
      </c>
      <c r="BB371" s="100" t="str">
        <f t="shared" si="273"/>
        <v/>
      </c>
      <c r="BC371" s="100" t="str">
        <f t="shared" si="274"/>
        <v/>
      </c>
      <c r="BD371" s="100" t="str">
        <f t="shared" si="275"/>
        <v/>
      </c>
      <c r="BE371" s="100" t="str">
        <f t="shared" si="276"/>
        <v/>
      </c>
      <c r="BF371" s="100" t="str">
        <f t="shared" si="277"/>
        <v/>
      </c>
      <c r="BG371" s="100" t="str">
        <f t="shared" si="278"/>
        <v/>
      </c>
      <c r="BH371" s="100" t="str">
        <f t="shared" si="279"/>
        <v/>
      </c>
      <c r="BI371" s="72"/>
      <c r="BJ371" s="72"/>
      <c r="BK371" s="72" t="str">
        <f t="shared" si="287"/>
        <v/>
      </c>
      <c r="BL371" s="72" t="str">
        <f t="shared" si="288"/>
        <v/>
      </c>
      <c r="BM371" s="72" t="str">
        <f t="shared" si="289"/>
        <v/>
      </c>
      <c r="BN371" s="72" t="str">
        <f t="shared" si="290"/>
        <v/>
      </c>
      <c r="BO371" s="72" t="str">
        <f t="shared" si="291"/>
        <v/>
      </c>
      <c r="BP371" s="72" t="str">
        <f t="shared" si="292"/>
        <v/>
      </c>
      <c r="BQ371" s="72" t="str">
        <f t="shared" si="293"/>
        <v/>
      </c>
      <c r="BR371" s="72" t="str">
        <f t="shared" si="294"/>
        <v/>
      </c>
      <c r="BS371" s="72" t="str">
        <f t="shared" si="295"/>
        <v/>
      </c>
      <c r="BT371" s="72" t="str">
        <f t="shared" si="296"/>
        <v/>
      </c>
      <c r="BU371" s="72" t="str">
        <f t="shared" si="297"/>
        <v/>
      </c>
      <c r="BV371" s="72"/>
      <c r="BW371" s="72"/>
      <c r="BX371" s="97" t="str">
        <f t="shared" si="298"/>
        <v/>
      </c>
      <c r="BY371" s="97" t="str">
        <f t="shared" si="299"/>
        <v/>
      </c>
      <c r="BZ371" s="97" t="str">
        <f t="shared" si="300"/>
        <v/>
      </c>
      <c r="CA371" s="97" t="str">
        <f t="shared" si="301"/>
        <v/>
      </c>
      <c r="CB371" s="97" t="str">
        <f t="shared" si="302"/>
        <v/>
      </c>
      <c r="CC371" s="97" t="str">
        <f t="shared" si="303"/>
        <v/>
      </c>
      <c r="CD371" s="97" t="str">
        <f t="shared" si="304"/>
        <v/>
      </c>
      <c r="CE371" s="97" t="str">
        <f t="shared" si="305"/>
        <v/>
      </c>
      <c r="CF371" s="97" t="str">
        <f t="shared" si="306"/>
        <v/>
      </c>
      <c r="CG371" s="97" t="str">
        <f t="shared" si="307"/>
        <v/>
      </c>
      <c r="CH371" s="97" t="str">
        <f t="shared" si="308"/>
        <v/>
      </c>
      <c r="CI371" s="72"/>
      <c r="CJ371" s="72"/>
      <c r="CK371" s="97" t="str">
        <f t="shared" si="309"/>
        <v/>
      </c>
      <c r="CL371" s="97" t="str">
        <f t="shared" si="310"/>
        <v/>
      </c>
      <c r="CM371" s="72" t="str">
        <f t="shared" si="311"/>
        <v/>
      </c>
      <c r="CN371" s="72" t="str">
        <f t="shared" si="312"/>
        <v/>
      </c>
      <c r="CO371" s="72" t="str">
        <f t="shared" si="313"/>
        <v/>
      </c>
      <c r="CP371" s="72" t="str">
        <f t="shared" si="314"/>
        <v/>
      </c>
      <c r="CQ371" s="72" t="str">
        <f t="shared" si="315"/>
        <v/>
      </c>
      <c r="CR371" s="72" t="str">
        <f t="shared" si="316"/>
        <v/>
      </c>
      <c r="CS371" s="72" t="str">
        <f t="shared" si="317"/>
        <v/>
      </c>
      <c r="CT371" s="72" t="str">
        <f t="shared" si="318"/>
        <v/>
      </c>
      <c r="CU371" s="72" t="str">
        <f t="shared" si="319"/>
        <v/>
      </c>
    </row>
    <row r="372" spans="1:99" x14ac:dyDescent="0.2">
      <c r="A372" s="74">
        <v>337</v>
      </c>
      <c r="B372" s="79" t="str">
        <f>IF(AND($B$3&lt;&gt;"",$C$3&lt;&gt;"",$B$4&lt;&gt;"",$C$4&lt;&gt;"",L372&lt;&gt;""),AirMass($B$3,$C$3,$B$4,$C$4,L372),"")</f>
        <v/>
      </c>
      <c r="C372" s="81" t="e">
        <f t="shared" si="280"/>
        <v>#N/A</v>
      </c>
      <c r="D372" s="93" t="str">
        <f t="shared" si="281"/>
        <v/>
      </c>
      <c r="E372" s="97" t="str">
        <f t="shared" si="282"/>
        <v/>
      </c>
      <c r="F372" s="97"/>
      <c r="G372" s="98" t="str">
        <f t="shared" si="283"/>
        <v/>
      </c>
      <c r="H372" s="97" t="str">
        <f t="shared" si="284"/>
        <v/>
      </c>
      <c r="I372" s="72"/>
      <c r="J372" s="99">
        <f t="shared" si="285"/>
        <v>0</v>
      </c>
      <c r="K372" s="72"/>
      <c r="L372" s="16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70" t="str">
        <f t="shared" si="268"/>
        <v/>
      </c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8"/>
      <c r="AJ372" s="70" t="str">
        <f t="shared" si="286"/>
        <v/>
      </c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8"/>
      <c r="AV372" s="72"/>
      <c r="AW372" s="72"/>
      <c r="AX372" s="100" t="str">
        <f t="shared" si="269"/>
        <v/>
      </c>
      <c r="AY372" s="100" t="str">
        <f t="shared" si="270"/>
        <v/>
      </c>
      <c r="AZ372" s="100" t="str">
        <f t="shared" si="271"/>
        <v/>
      </c>
      <c r="BA372" s="100" t="str">
        <f t="shared" si="272"/>
        <v/>
      </c>
      <c r="BB372" s="100" t="str">
        <f t="shared" si="273"/>
        <v/>
      </c>
      <c r="BC372" s="100" t="str">
        <f t="shared" si="274"/>
        <v/>
      </c>
      <c r="BD372" s="100" t="str">
        <f t="shared" si="275"/>
        <v/>
      </c>
      <c r="BE372" s="100" t="str">
        <f t="shared" si="276"/>
        <v/>
      </c>
      <c r="BF372" s="100" t="str">
        <f t="shared" si="277"/>
        <v/>
      </c>
      <c r="BG372" s="100" t="str">
        <f t="shared" si="278"/>
        <v/>
      </c>
      <c r="BH372" s="100" t="str">
        <f t="shared" si="279"/>
        <v/>
      </c>
      <c r="BI372" s="72"/>
      <c r="BJ372" s="72"/>
      <c r="BK372" s="72" t="str">
        <f t="shared" si="287"/>
        <v/>
      </c>
      <c r="BL372" s="72" t="str">
        <f t="shared" si="288"/>
        <v/>
      </c>
      <c r="BM372" s="72" t="str">
        <f t="shared" si="289"/>
        <v/>
      </c>
      <c r="BN372" s="72" t="str">
        <f t="shared" si="290"/>
        <v/>
      </c>
      <c r="BO372" s="72" t="str">
        <f t="shared" si="291"/>
        <v/>
      </c>
      <c r="BP372" s="72" t="str">
        <f t="shared" si="292"/>
        <v/>
      </c>
      <c r="BQ372" s="72" t="str">
        <f t="shared" si="293"/>
        <v/>
      </c>
      <c r="BR372" s="72" t="str">
        <f t="shared" si="294"/>
        <v/>
      </c>
      <c r="BS372" s="72" t="str">
        <f t="shared" si="295"/>
        <v/>
      </c>
      <c r="BT372" s="72" t="str">
        <f t="shared" si="296"/>
        <v/>
      </c>
      <c r="BU372" s="72" t="str">
        <f t="shared" si="297"/>
        <v/>
      </c>
      <c r="BV372" s="72"/>
      <c r="BW372" s="72"/>
      <c r="BX372" s="97" t="str">
        <f t="shared" si="298"/>
        <v/>
      </c>
      <c r="BY372" s="97" t="str">
        <f t="shared" si="299"/>
        <v/>
      </c>
      <c r="BZ372" s="97" t="str">
        <f t="shared" si="300"/>
        <v/>
      </c>
      <c r="CA372" s="97" t="str">
        <f t="shared" si="301"/>
        <v/>
      </c>
      <c r="CB372" s="97" t="str">
        <f t="shared" si="302"/>
        <v/>
      </c>
      <c r="CC372" s="97" t="str">
        <f t="shared" si="303"/>
        <v/>
      </c>
      <c r="CD372" s="97" t="str">
        <f t="shared" si="304"/>
        <v/>
      </c>
      <c r="CE372" s="97" t="str">
        <f t="shared" si="305"/>
        <v/>
      </c>
      <c r="CF372" s="97" t="str">
        <f t="shared" si="306"/>
        <v/>
      </c>
      <c r="CG372" s="97" t="str">
        <f t="shared" si="307"/>
        <v/>
      </c>
      <c r="CH372" s="97" t="str">
        <f t="shared" si="308"/>
        <v/>
      </c>
      <c r="CI372" s="72"/>
      <c r="CJ372" s="72"/>
      <c r="CK372" s="97" t="str">
        <f t="shared" si="309"/>
        <v/>
      </c>
      <c r="CL372" s="97" t="str">
        <f t="shared" si="310"/>
        <v/>
      </c>
      <c r="CM372" s="72" t="str">
        <f t="shared" si="311"/>
        <v/>
      </c>
      <c r="CN372" s="72" t="str">
        <f t="shared" si="312"/>
        <v/>
      </c>
      <c r="CO372" s="72" t="str">
        <f t="shared" si="313"/>
        <v/>
      </c>
      <c r="CP372" s="72" t="str">
        <f t="shared" si="314"/>
        <v/>
      </c>
      <c r="CQ372" s="72" t="str">
        <f t="shared" si="315"/>
        <v/>
      </c>
      <c r="CR372" s="72" t="str">
        <f t="shared" si="316"/>
        <v/>
      </c>
      <c r="CS372" s="72" t="str">
        <f t="shared" si="317"/>
        <v/>
      </c>
      <c r="CT372" s="72" t="str">
        <f t="shared" si="318"/>
        <v/>
      </c>
      <c r="CU372" s="72" t="str">
        <f t="shared" si="319"/>
        <v/>
      </c>
    </row>
    <row r="373" spans="1:99" x14ac:dyDescent="0.2">
      <c r="A373" s="74">
        <v>338</v>
      </c>
      <c r="B373" s="79" t="str">
        <f>IF(AND($B$3&lt;&gt;"",$C$3&lt;&gt;"",$B$4&lt;&gt;"",$C$4&lt;&gt;"",L373&lt;&gt;""),AirMass($B$3,$C$3,$B$4,$C$4,L373),"")</f>
        <v/>
      </c>
      <c r="C373" s="81" t="e">
        <f t="shared" si="280"/>
        <v>#N/A</v>
      </c>
      <c r="D373" s="93" t="str">
        <f t="shared" si="281"/>
        <v/>
      </c>
      <c r="E373" s="97" t="str">
        <f t="shared" si="282"/>
        <v/>
      </c>
      <c r="F373" s="97"/>
      <c r="G373" s="98" t="str">
        <f t="shared" si="283"/>
        <v/>
      </c>
      <c r="H373" s="97" t="str">
        <f t="shared" si="284"/>
        <v/>
      </c>
      <c r="I373" s="72"/>
      <c r="J373" s="99">
        <f t="shared" si="285"/>
        <v>0</v>
      </c>
      <c r="K373" s="72"/>
      <c r="L373" s="16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70" t="str">
        <f t="shared" si="268"/>
        <v/>
      </c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8"/>
      <c r="AJ373" s="70" t="str">
        <f t="shared" si="286"/>
        <v/>
      </c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8"/>
      <c r="AV373" s="72"/>
      <c r="AW373" s="72"/>
      <c r="AX373" s="100" t="str">
        <f t="shared" si="269"/>
        <v/>
      </c>
      <c r="AY373" s="100" t="str">
        <f t="shared" si="270"/>
        <v/>
      </c>
      <c r="AZ373" s="100" t="str">
        <f t="shared" si="271"/>
        <v/>
      </c>
      <c r="BA373" s="100" t="str">
        <f t="shared" si="272"/>
        <v/>
      </c>
      <c r="BB373" s="100" t="str">
        <f t="shared" si="273"/>
        <v/>
      </c>
      <c r="BC373" s="100" t="str">
        <f t="shared" si="274"/>
        <v/>
      </c>
      <c r="BD373" s="100" t="str">
        <f t="shared" si="275"/>
        <v/>
      </c>
      <c r="BE373" s="100" t="str">
        <f t="shared" si="276"/>
        <v/>
      </c>
      <c r="BF373" s="100" t="str">
        <f t="shared" si="277"/>
        <v/>
      </c>
      <c r="BG373" s="100" t="str">
        <f t="shared" si="278"/>
        <v/>
      </c>
      <c r="BH373" s="100" t="str">
        <f t="shared" si="279"/>
        <v/>
      </c>
      <c r="BI373" s="72"/>
      <c r="BJ373" s="72"/>
      <c r="BK373" s="72" t="str">
        <f t="shared" si="287"/>
        <v/>
      </c>
      <c r="BL373" s="72" t="str">
        <f t="shared" si="288"/>
        <v/>
      </c>
      <c r="BM373" s="72" t="str">
        <f t="shared" si="289"/>
        <v/>
      </c>
      <c r="BN373" s="72" t="str">
        <f t="shared" si="290"/>
        <v/>
      </c>
      <c r="BO373" s="72" t="str">
        <f t="shared" si="291"/>
        <v/>
      </c>
      <c r="BP373" s="72" t="str">
        <f t="shared" si="292"/>
        <v/>
      </c>
      <c r="BQ373" s="72" t="str">
        <f t="shared" si="293"/>
        <v/>
      </c>
      <c r="BR373" s="72" t="str">
        <f t="shared" si="294"/>
        <v/>
      </c>
      <c r="BS373" s="72" t="str">
        <f t="shared" si="295"/>
        <v/>
      </c>
      <c r="BT373" s="72" t="str">
        <f t="shared" si="296"/>
        <v/>
      </c>
      <c r="BU373" s="72" t="str">
        <f t="shared" si="297"/>
        <v/>
      </c>
      <c r="BV373" s="72"/>
      <c r="BW373" s="72"/>
      <c r="BX373" s="97" t="str">
        <f t="shared" si="298"/>
        <v/>
      </c>
      <c r="BY373" s="97" t="str">
        <f t="shared" si="299"/>
        <v/>
      </c>
      <c r="BZ373" s="97" t="str">
        <f t="shared" si="300"/>
        <v/>
      </c>
      <c r="CA373" s="97" t="str">
        <f t="shared" si="301"/>
        <v/>
      </c>
      <c r="CB373" s="97" t="str">
        <f t="shared" si="302"/>
        <v/>
      </c>
      <c r="CC373" s="97" t="str">
        <f t="shared" si="303"/>
        <v/>
      </c>
      <c r="CD373" s="97" t="str">
        <f t="shared" si="304"/>
        <v/>
      </c>
      <c r="CE373" s="97" t="str">
        <f t="shared" si="305"/>
        <v/>
      </c>
      <c r="CF373" s="97" t="str">
        <f t="shared" si="306"/>
        <v/>
      </c>
      <c r="CG373" s="97" t="str">
        <f t="shared" si="307"/>
        <v/>
      </c>
      <c r="CH373" s="97" t="str">
        <f t="shared" si="308"/>
        <v/>
      </c>
      <c r="CI373" s="72"/>
      <c r="CJ373" s="72"/>
      <c r="CK373" s="97" t="str">
        <f t="shared" si="309"/>
        <v/>
      </c>
      <c r="CL373" s="97" t="str">
        <f t="shared" si="310"/>
        <v/>
      </c>
      <c r="CM373" s="72" t="str">
        <f t="shared" si="311"/>
        <v/>
      </c>
      <c r="CN373" s="72" t="str">
        <f t="shared" si="312"/>
        <v/>
      </c>
      <c r="CO373" s="72" t="str">
        <f t="shared" si="313"/>
        <v/>
      </c>
      <c r="CP373" s="72" t="str">
        <f t="shared" si="314"/>
        <v/>
      </c>
      <c r="CQ373" s="72" t="str">
        <f t="shared" si="315"/>
        <v/>
      </c>
      <c r="CR373" s="72" t="str">
        <f t="shared" si="316"/>
        <v/>
      </c>
      <c r="CS373" s="72" t="str">
        <f t="shared" si="317"/>
        <v/>
      </c>
      <c r="CT373" s="72" t="str">
        <f t="shared" si="318"/>
        <v/>
      </c>
      <c r="CU373" s="72" t="str">
        <f t="shared" si="319"/>
        <v/>
      </c>
    </row>
    <row r="374" spans="1:99" x14ac:dyDescent="0.2">
      <c r="A374" s="74">
        <v>339</v>
      </c>
      <c r="B374" s="79" t="str">
        <f>IF(AND($B$3&lt;&gt;"",$C$3&lt;&gt;"",$B$4&lt;&gt;"",$C$4&lt;&gt;"",L374&lt;&gt;""),AirMass($B$3,$C$3,$B$4,$C$4,L374),"")</f>
        <v/>
      </c>
      <c r="C374" s="81" t="e">
        <f t="shared" si="280"/>
        <v>#N/A</v>
      </c>
      <c r="D374" s="93" t="str">
        <f t="shared" si="281"/>
        <v/>
      </c>
      <c r="E374" s="97" t="str">
        <f t="shared" si="282"/>
        <v/>
      </c>
      <c r="F374" s="97"/>
      <c r="G374" s="98" t="str">
        <f t="shared" si="283"/>
        <v/>
      </c>
      <c r="H374" s="97" t="str">
        <f t="shared" si="284"/>
        <v/>
      </c>
      <c r="I374" s="72"/>
      <c r="J374" s="99">
        <f t="shared" si="285"/>
        <v>0</v>
      </c>
      <c r="K374" s="72"/>
      <c r="L374" s="16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70" t="str">
        <f t="shared" si="268"/>
        <v/>
      </c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8"/>
      <c r="AJ374" s="70" t="str">
        <f t="shared" si="286"/>
        <v/>
      </c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8"/>
      <c r="AV374" s="72"/>
      <c r="AW374" s="72"/>
      <c r="AX374" s="100" t="str">
        <f t="shared" si="269"/>
        <v/>
      </c>
      <c r="AY374" s="100" t="str">
        <f t="shared" si="270"/>
        <v/>
      </c>
      <c r="AZ374" s="100" t="str">
        <f t="shared" si="271"/>
        <v/>
      </c>
      <c r="BA374" s="100" t="str">
        <f t="shared" si="272"/>
        <v/>
      </c>
      <c r="BB374" s="100" t="str">
        <f t="shared" si="273"/>
        <v/>
      </c>
      <c r="BC374" s="100" t="str">
        <f t="shared" si="274"/>
        <v/>
      </c>
      <c r="BD374" s="100" t="str">
        <f t="shared" si="275"/>
        <v/>
      </c>
      <c r="BE374" s="100" t="str">
        <f t="shared" si="276"/>
        <v/>
      </c>
      <c r="BF374" s="100" t="str">
        <f t="shared" si="277"/>
        <v/>
      </c>
      <c r="BG374" s="100" t="str">
        <f t="shared" si="278"/>
        <v/>
      </c>
      <c r="BH374" s="100" t="str">
        <f t="shared" si="279"/>
        <v/>
      </c>
      <c r="BI374" s="72"/>
      <c r="BJ374" s="72"/>
      <c r="BK374" s="72" t="str">
        <f t="shared" si="287"/>
        <v/>
      </c>
      <c r="BL374" s="72" t="str">
        <f t="shared" si="288"/>
        <v/>
      </c>
      <c r="BM374" s="72" t="str">
        <f t="shared" si="289"/>
        <v/>
      </c>
      <c r="BN374" s="72" t="str">
        <f t="shared" si="290"/>
        <v/>
      </c>
      <c r="BO374" s="72" t="str">
        <f t="shared" si="291"/>
        <v/>
      </c>
      <c r="BP374" s="72" t="str">
        <f t="shared" si="292"/>
        <v/>
      </c>
      <c r="BQ374" s="72" t="str">
        <f t="shared" si="293"/>
        <v/>
      </c>
      <c r="BR374" s="72" t="str">
        <f t="shared" si="294"/>
        <v/>
      </c>
      <c r="BS374" s="72" t="str">
        <f t="shared" si="295"/>
        <v/>
      </c>
      <c r="BT374" s="72" t="str">
        <f t="shared" si="296"/>
        <v/>
      </c>
      <c r="BU374" s="72" t="str">
        <f t="shared" si="297"/>
        <v/>
      </c>
      <c r="BV374" s="72"/>
      <c r="BW374" s="72"/>
      <c r="BX374" s="97" t="str">
        <f t="shared" si="298"/>
        <v/>
      </c>
      <c r="BY374" s="97" t="str">
        <f t="shared" si="299"/>
        <v/>
      </c>
      <c r="BZ374" s="97" t="str">
        <f t="shared" si="300"/>
        <v/>
      </c>
      <c r="CA374" s="97" t="str">
        <f t="shared" si="301"/>
        <v/>
      </c>
      <c r="CB374" s="97" t="str">
        <f t="shared" si="302"/>
        <v/>
      </c>
      <c r="CC374" s="97" t="str">
        <f t="shared" si="303"/>
        <v/>
      </c>
      <c r="CD374" s="97" t="str">
        <f t="shared" si="304"/>
        <v/>
      </c>
      <c r="CE374" s="97" t="str">
        <f t="shared" si="305"/>
        <v/>
      </c>
      <c r="CF374" s="97" t="str">
        <f t="shared" si="306"/>
        <v/>
      </c>
      <c r="CG374" s="97" t="str">
        <f t="shared" si="307"/>
        <v/>
      </c>
      <c r="CH374" s="97" t="str">
        <f t="shared" si="308"/>
        <v/>
      </c>
      <c r="CI374" s="72"/>
      <c r="CJ374" s="72"/>
      <c r="CK374" s="97" t="str">
        <f t="shared" si="309"/>
        <v/>
      </c>
      <c r="CL374" s="97" t="str">
        <f t="shared" si="310"/>
        <v/>
      </c>
      <c r="CM374" s="72" t="str">
        <f t="shared" si="311"/>
        <v/>
      </c>
      <c r="CN374" s="72" t="str">
        <f t="shared" si="312"/>
        <v/>
      </c>
      <c r="CO374" s="72" t="str">
        <f t="shared" si="313"/>
        <v/>
      </c>
      <c r="CP374" s="72" t="str">
        <f t="shared" si="314"/>
        <v/>
      </c>
      <c r="CQ374" s="72" t="str">
        <f t="shared" si="315"/>
        <v/>
      </c>
      <c r="CR374" s="72" t="str">
        <f t="shared" si="316"/>
        <v/>
      </c>
      <c r="CS374" s="72" t="str">
        <f t="shared" si="317"/>
        <v/>
      </c>
      <c r="CT374" s="72" t="str">
        <f t="shared" si="318"/>
        <v/>
      </c>
      <c r="CU374" s="72" t="str">
        <f t="shared" si="319"/>
        <v/>
      </c>
    </row>
    <row r="375" spans="1:99" x14ac:dyDescent="0.2">
      <c r="A375" s="74">
        <v>340</v>
      </c>
      <c r="B375" s="79" t="str">
        <f>IF(AND($B$3&lt;&gt;"",$C$3&lt;&gt;"",$B$4&lt;&gt;"",$C$4&lt;&gt;"",L375&lt;&gt;""),AirMass($B$3,$C$3,$B$4,$C$4,L375),"")</f>
        <v/>
      </c>
      <c r="C375" s="81" t="e">
        <f t="shared" si="280"/>
        <v>#N/A</v>
      </c>
      <c r="D375" s="93" t="str">
        <f t="shared" si="281"/>
        <v/>
      </c>
      <c r="E375" s="97" t="str">
        <f t="shared" si="282"/>
        <v/>
      </c>
      <c r="F375" s="97"/>
      <c r="G375" s="98" t="str">
        <f t="shared" si="283"/>
        <v/>
      </c>
      <c r="H375" s="97" t="str">
        <f t="shared" si="284"/>
        <v/>
      </c>
      <c r="I375" s="72"/>
      <c r="J375" s="99">
        <f t="shared" si="285"/>
        <v>0</v>
      </c>
      <c r="K375" s="72"/>
      <c r="L375" s="16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70" t="str">
        <f t="shared" si="268"/>
        <v/>
      </c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8"/>
      <c r="AJ375" s="70" t="str">
        <f t="shared" si="286"/>
        <v/>
      </c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8"/>
      <c r="AV375" s="72"/>
      <c r="AW375" s="72"/>
      <c r="AX375" s="100" t="str">
        <f t="shared" si="269"/>
        <v/>
      </c>
      <c r="AY375" s="100" t="str">
        <f t="shared" si="270"/>
        <v/>
      </c>
      <c r="AZ375" s="100" t="str">
        <f t="shared" si="271"/>
        <v/>
      </c>
      <c r="BA375" s="100" t="str">
        <f t="shared" si="272"/>
        <v/>
      </c>
      <c r="BB375" s="100" t="str">
        <f t="shared" si="273"/>
        <v/>
      </c>
      <c r="BC375" s="100" t="str">
        <f t="shared" si="274"/>
        <v/>
      </c>
      <c r="BD375" s="100" t="str">
        <f t="shared" si="275"/>
        <v/>
      </c>
      <c r="BE375" s="100" t="str">
        <f t="shared" si="276"/>
        <v/>
      </c>
      <c r="BF375" s="100" t="str">
        <f t="shared" si="277"/>
        <v/>
      </c>
      <c r="BG375" s="100" t="str">
        <f t="shared" si="278"/>
        <v/>
      </c>
      <c r="BH375" s="100" t="str">
        <f t="shared" si="279"/>
        <v/>
      </c>
      <c r="BI375" s="72"/>
      <c r="BJ375" s="72"/>
      <c r="BK375" s="72" t="str">
        <f t="shared" si="287"/>
        <v/>
      </c>
      <c r="BL375" s="72" t="str">
        <f t="shared" si="288"/>
        <v/>
      </c>
      <c r="BM375" s="72" t="str">
        <f t="shared" si="289"/>
        <v/>
      </c>
      <c r="BN375" s="72" t="str">
        <f t="shared" si="290"/>
        <v/>
      </c>
      <c r="BO375" s="72" t="str">
        <f t="shared" si="291"/>
        <v/>
      </c>
      <c r="BP375" s="72" t="str">
        <f t="shared" si="292"/>
        <v/>
      </c>
      <c r="BQ375" s="72" t="str">
        <f t="shared" si="293"/>
        <v/>
      </c>
      <c r="BR375" s="72" t="str">
        <f t="shared" si="294"/>
        <v/>
      </c>
      <c r="BS375" s="72" t="str">
        <f t="shared" si="295"/>
        <v/>
      </c>
      <c r="BT375" s="72" t="str">
        <f t="shared" si="296"/>
        <v/>
      </c>
      <c r="BU375" s="72" t="str">
        <f t="shared" si="297"/>
        <v/>
      </c>
      <c r="BV375" s="72"/>
      <c r="BW375" s="72"/>
      <c r="BX375" s="97" t="str">
        <f t="shared" si="298"/>
        <v/>
      </c>
      <c r="BY375" s="97" t="str">
        <f t="shared" si="299"/>
        <v/>
      </c>
      <c r="BZ375" s="97" t="str">
        <f t="shared" si="300"/>
        <v/>
      </c>
      <c r="CA375" s="97" t="str">
        <f t="shared" si="301"/>
        <v/>
      </c>
      <c r="CB375" s="97" t="str">
        <f t="shared" si="302"/>
        <v/>
      </c>
      <c r="CC375" s="97" t="str">
        <f t="shared" si="303"/>
        <v/>
      </c>
      <c r="CD375" s="97" t="str">
        <f t="shared" si="304"/>
        <v/>
      </c>
      <c r="CE375" s="97" t="str">
        <f t="shared" si="305"/>
        <v/>
      </c>
      <c r="CF375" s="97" t="str">
        <f t="shared" si="306"/>
        <v/>
      </c>
      <c r="CG375" s="97" t="str">
        <f t="shared" si="307"/>
        <v/>
      </c>
      <c r="CH375" s="97" t="str">
        <f t="shared" si="308"/>
        <v/>
      </c>
      <c r="CI375" s="72"/>
      <c r="CJ375" s="72"/>
      <c r="CK375" s="97" t="str">
        <f t="shared" si="309"/>
        <v/>
      </c>
      <c r="CL375" s="97" t="str">
        <f t="shared" si="310"/>
        <v/>
      </c>
      <c r="CM375" s="72" t="str">
        <f t="shared" si="311"/>
        <v/>
      </c>
      <c r="CN375" s="72" t="str">
        <f t="shared" si="312"/>
        <v/>
      </c>
      <c r="CO375" s="72" t="str">
        <f t="shared" si="313"/>
        <v/>
      </c>
      <c r="CP375" s="72" t="str">
        <f t="shared" si="314"/>
        <v/>
      </c>
      <c r="CQ375" s="72" t="str">
        <f t="shared" si="315"/>
        <v/>
      </c>
      <c r="CR375" s="72" t="str">
        <f t="shared" si="316"/>
        <v/>
      </c>
      <c r="CS375" s="72" t="str">
        <f t="shared" si="317"/>
        <v/>
      </c>
      <c r="CT375" s="72" t="str">
        <f t="shared" si="318"/>
        <v/>
      </c>
      <c r="CU375" s="72" t="str">
        <f t="shared" si="319"/>
        <v/>
      </c>
    </row>
    <row r="376" spans="1:99" x14ac:dyDescent="0.2">
      <c r="A376" s="74">
        <v>341</v>
      </c>
      <c r="B376" s="79" t="str">
        <f>IF(AND($B$3&lt;&gt;"",$C$3&lt;&gt;"",$B$4&lt;&gt;"",$C$4&lt;&gt;"",L376&lt;&gt;""),AirMass($B$3,$C$3,$B$4,$C$4,L376),"")</f>
        <v/>
      </c>
      <c r="C376" s="81" t="e">
        <f t="shared" si="280"/>
        <v>#N/A</v>
      </c>
      <c r="D376" s="93" t="str">
        <f t="shared" si="281"/>
        <v/>
      </c>
      <c r="E376" s="97" t="str">
        <f t="shared" si="282"/>
        <v/>
      </c>
      <c r="F376" s="97"/>
      <c r="G376" s="98" t="str">
        <f t="shared" si="283"/>
        <v/>
      </c>
      <c r="H376" s="97" t="str">
        <f t="shared" si="284"/>
        <v/>
      </c>
      <c r="I376" s="72"/>
      <c r="J376" s="99">
        <f t="shared" si="285"/>
        <v>0</v>
      </c>
      <c r="K376" s="72"/>
      <c r="L376" s="16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70" t="str">
        <f t="shared" si="268"/>
        <v/>
      </c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8"/>
      <c r="AJ376" s="70" t="str">
        <f t="shared" si="286"/>
        <v/>
      </c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8"/>
      <c r="AV376" s="72"/>
      <c r="AW376" s="72"/>
      <c r="AX376" s="100" t="str">
        <f t="shared" si="269"/>
        <v/>
      </c>
      <c r="AY376" s="100" t="str">
        <f t="shared" si="270"/>
        <v/>
      </c>
      <c r="AZ376" s="100" t="str">
        <f t="shared" si="271"/>
        <v/>
      </c>
      <c r="BA376" s="100" t="str">
        <f t="shared" si="272"/>
        <v/>
      </c>
      <c r="BB376" s="100" t="str">
        <f t="shared" si="273"/>
        <v/>
      </c>
      <c r="BC376" s="100" t="str">
        <f t="shared" si="274"/>
        <v/>
      </c>
      <c r="BD376" s="100" t="str">
        <f t="shared" si="275"/>
        <v/>
      </c>
      <c r="BE376" s="100" t="str">
        <f t="shared" si="276"/>
        <v/>
      </c>
      <c r="BF376" s="100" t="str">
        <f t="shared" si="277"/>
        <v/>
      </c>
      <c r="BG376" s="100" t="str">
        <f t="shared" si="278"/>
        <v/>
      </c>
      <c r="BH376" s="100" t="str">
        <f t="shared" si="279"/>
        <v/>
      </c>
      <c r="BI376" s="72"/>
      <c r="BJ376" s="72"/>
      <c r="BK376" s="72" t="str">
        <f t="shared" si="287"/>
        <v/>
      </c>
      <c r="BL376" s="72" t="str">
        <f t="shared" si="288"/>
        <v/>
      </c>
      <c r="BM376" s="72" t="str">
        <f t="shared" si="289"/>
        <v/>
      </c>
      <c r="BN376" s="72" t="str">
        <f t="shared" si="290"/>
        <v/>
      </c>
      <c r="BO376" s="72" t="str">
        <f t="shared" si="291"/>
        <v/>
      </c>
      <c r="BP376" s="72" t="str">
        <f t="shared" si="292"/>
        <v/>
      </c>
      <c r="BQ376" s="72" t="str">
        <f t="shared" si="293"/>
        <v/>
      </c>
      <c r="BR376" s="72" t="str">
        <f t="shared" si="294"/>
        <v/>
      </c>
      <c r="BS376" s="72" t="str">
        <f t="shared" si="295"/>
        <v/>
      </c>
      <c r="BT376" s="72" t="str">
        <f t="shared" si="296"/>
        <v/>
      </c>
      <c r="BU376" s="72" t="str">
        <f t="shared" si="297"/>
        <v/>
      </c>
      <c r="BV376" s="72"/>
      <c r="BW376" s="72"/>
      <c r="BX376" s="97" t="str">
        <f t="shared" si="298"/>
        <v/>
      </c>
      <c r="BY376" s="97" t="str">
        <f t="shared" si="299"/>
        <v/>
      </c>
      <c r="BZ376" s="97" t="str">
        <f t="shared" si="300"/>
        <v/>
      </c>
      <c r="CA376" s="97" t="str">
        <f t="shared" si="301"/>
        <v/>
      </c>
      <c r="CB376" s="97" t="str">
        <f t="shared" si="302"/>
        <v/>
      </c>
      <c r="CC376" s="97" t="str">
        <f t="shared" si="303"/>
        <v/>
      </c>
      <c r="CD376" s="97" t="str">
        <f t="shared" si="304"/>
        <v/>
      </c>
      <c r="CE376" s="97" t="str">
        <f t="shared" si="305"/>
        <v/>
      </c>
      <c r="CF376" s="97" t="str">
        <f t="shared" si="306"/>
        <v/>
      </c>
      <c r="CG376" s="97" t="str">
        <f t="shared" si="307"/>
        <v/>
      </c>
      <c r="CH376" s="97" t="str">
        <f t="shared" si="308"/>
        <v/>
      </c>
      <c r="CI376" s="72"/>
      <c r="CJ376" s="72"/>
      <c r="CK376" s="97" t="str">
        <f t="shared" si="309"/>
        <v/>
      </c>
      <c r="CL376" s="97" t="str">
        <f t="shared" si="310"/>
        <v/>
      </c>
      <c r="CM376" s="72" t="str">
        <f t="shared" si="311"/>
        <v/>
      </c>
      <c r="CN376" s="72" t="str">
        <f t="shared" si="312"/>
        <v/>
      </c>
      <c r="CO376" s="72" t="str">
        <f t="shared" si="313"/>
        <v/>
      </c>
      <c r="CP376" s="72" t="str">
        <f t="shared" si="314"/>
        <v/>
      </c>
      <c r="CQ376" s="72" t="str">
        <f t="shared" si="315"/>
        <v/>
      </c>
      <c r="CR376" s="72" t="str">
        <f t="shared" si="316"/>
        <v/>
      </c>
      <c r="CS376" s="72" t="str">
        <f t="shared" si="317"/>
        <v/>
      </c>
      <c r="CT376" s="72" t="str">
        <f t="shared" si="318"/>
        <v/>
      </c>
      <c r="CU376" s="72" t="str">
        <f t="shared" si="319"/>
        <v/>
      </c>
    </row>
    <row r="377" spans="1:99" x14ac:dyDescent="0.2">
      <c r="A377" s="74">
        <v>342</v>
      </c>
      <c r="B377" s="79" t="str">
        <f>IF(AND($B$3&lt;&gt;"",$C$3&lt;&gt;"",$B$4&lt;&gt;"",$C$4&lt;&gt;"",L377&lt;&gt;""),AirMass($B$3,$C$3,$B$4,$C$4,L377),"")</f>
        <v/>
      </c>
      <c r="C377" s="81" t="e">
        <f t="shared" si="280"/>
        <v>#N/A</v>
      </c>
      <c r="D377" s="93" t="str">
        <f t="shared" si="281"/>
        <v/>
      </c>
      <c r="E377" s="97" t="str">
        <f t="shared" si="282"/>
        <v/>
      </c>
      <c r="F377" s="97"/>
      <c r="G377" s="98" t="str">
        <f t="shared" si="283"/>
        <v/>
      </c>
      <c r="H377" s="97" t="str">
        <f t="shared" si="284"/>
        <v/>
      </c>
      <c r="I377" s="72"/>
      <c r="J377" s="99">
        <f t="shared" si="285"/>
        <v>0</v>
      </c>
      <c r="K377" s="72"/>
      <c r="L377" s="16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70" t="str">
        <f t="shared" si="268"/>
        <v/>
      </c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8"/>
      <c r="AJ377" s="70" t="str">
        <f t="shared" si="286"/>
        <v/>
      </c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8"/>
      <c r="AV377" s="72"/>
      <c r="AW377" s="72"/>
      <c r="AX377" s="100" t="str">
        <f t="shared" si="269"/>
        <v/>
      </c>
      <c r="AY377" s="100" t="str">
        <f t="shared" si="270"/>
        <v/>
      </c>
      <c r="AZ377" s="100" t="str">
        <f t="shared" si="271"/>
        <v/>
      </c>
      <c r="BA377" s="100" t="str">
        <f t="shared" si="272"/>
        <v/>
      </c>
      <c r="BB377" s="100" t="str">
        <f t="shared" si="273"/>
        <v/>
      </c>
      <c r="BC377" s="100" t="str">
        <f t="shared" si="274"/>
        <v/>
      </c>
      <c r="BD377" s="100" t="str">
        <f t="shared" si="275"/>
        <v/>
      </c>
      <c r="BE377" s="100" t="str">
        <f t="shared" si="276"/>
        <v/>
      </c>
      <c r="BF377" s="100" t="str">
        <f t="shared" si="277"/>
        <v/>
      </c>
      <c r="BG377" s="100" t="str">
        <f t="shared" si="278"/>
        <v/>
      </c>
      <c r="BH377" s="100" t="str">
        <f t="shared" si="279"/>
        <v/>
      </c>
      <c r="BI377" s="72"/>
      <c r="BJ377" s="72"/>
      <c r="BK377" s="72" t="str">
        <f t="shared" si="287"/>
        <v/>
      </c>
      <c r="BL377" s="72" t="str">
        <f t="shared" si="288"/>
        <v/>
      </c>
      <c r="BM377" s="72" t="str">
        <f t="shared" si="289"/>
        <v/>
      </c>
      <c r="BN377" s="72" t="str">
        <f t="shared" si="290"/>
        <v/>
      </c>
      <c r="BO377" s="72" t="str">
        <f t="shared" si="291"/>
        <v/>
      </c>
      <c r="BP377" s="72" t="str">
        <f t="shared" si="292"/>
        <v/>
      </c>
      <c r="BQ377" s="72" t="str">
        <f t="shared" si="293"/>
        <v/>
      </c>
      <c r="BR377" s="72" t="str">
        <f t="shared" si="294"/>
        <v/>
      </c>
      <c r="BS377" s="72" t="str">
        <f t="shared" si="295"/>
        <v/>
      </c>
      <c r="BT377" s="72" t="str">
        <f t="shared" si="296"/>
        <v/>
      </c>
      <c r="BU377" s="72" t="str">
        <f t="shared" si="297"/>
        <v/>
      </c>
      <c r="BV377" s="72"/>
      <c r="BW377" s="72"/>
      <c r="BX377" s="97" t="str">
        <f t="shared" si="298"/>
        <v/>
      </c>
      <c r="BY377" s="97" t="str">
        <f t="shared" si="299"/>
        <v/>
      </c>
      <c r="BZ377" s="97" t="str">
        <f t="shared" si="300"/>
        <v/>
      </c>
      <c r="CA377" s="97" t="str">
        <f t="shared" si="301"/>
        <v/>
      </c>
      <c r="CB377" s="97" t="str">
        <f t="shared" si="302"/>
        <v/>
      </c>
      <c r="CC377" s="97" t="str">
        <f t="shared" si="303"/>
        <v/>
      </c>
      <c r="CD377" s="97" t="str">
        <f t="shared" si="304"/>
        <v/>
      </c>
      <c r="CE377" s="97" t="str">
        <f t="shared" si="305"/>
        <v/>
      </c>
      <c r="CF377" s="97" t="str">
        <f t="shared" si="306"/>
        <v/>
      </c>
      <c r="CG377" s="97" t="str">
        <f t="shared" si="307"/>
        <v/>
      </c>
      <c r="CH377" s="97" t="str">
        <f t="shared" si="308"/>
        <v/>
      </c>
      <c r="CI377" s="72"/>
      <c r="CJ377" s="72"/>
      <c r="CK377" s="97" t="str">
        <f t="shared" si="309"/>
        <v/>
      </c>
      <c r="CL377" s="97" t="str">
        <f t="shared" si="310"/>
        <v/>
      </c>
      <c r="CM377" s="72" t="str">
        <f t="shared" si="311"/>
        <v/>
      </c>
      <c r="CN377" s="72" t="str">
        <f t="shared" si="312"/>
        <v/>
      </c>
      <c r="CO377" s="72" t="str">
        <f t="shared" si="313"/>
        <v/>
      </c>
      <c r="CP377" s="72" t="str">
        <f t="shared" si="314"/>
        <v/>
      </c>
      <c r="CQ377" s="72" t="str">
        <f t="shared" si="315"/>
        <v/>
      </c>
      <c r="CR377" s="72" t="str">
        <f t="shared" si="316"/>
        <v/>
      </c>
      <c r="CS377" s="72" t="str">
        <f t="shared" si="317"/>
        <v/>
      </c>
      <c r="CT377" s="72" t="str">
        <f t="shared" si="318"/>
        <v/>
      </c>
      <c r="CU377" s="72" t="str">
        <f t="shared" si="319"/>
        <v/>
      </c>
    </row>
    <row r="378" spans="1:99" x14ac:dyDescent="0.2">
      <c r="A378" s="74">
        <v>343</v>
      </c>
      <c r="B378" s="79" t="str">
        <f>IF(AND($B$3&lt;&gt;"",$C$3&lt;&gt;"",$B$4&lt;&gt;"",$C$4&lt;&gt;"",L378&lt;&gt;""),AirMass($B$3,$C$3,$B$4,$C$4,L378),"")</f>
        <v/>
      </c>
      <c r="C378" s="81" t="e">
        <f t="shared" si="280"/>
        <v>#N/A</v>
      </c>
      <c r="D378" s="93" t="str">
        <f t="shared" si="281"/>
        <v/>
      </c>
      <c r="E378" s="97" t="str">
        <f t="shared" si="282"/>
        <v/>
      </c>
      <c r="F378" s="97"/>
      <c r="G378" s="98" t="str">
        <f t="shared" si="283"/>
        <v/>
      </c>
      <c r="H378" s="97" t="str">
        <f t="shared" si="284"/>
        <v/>
      </c>
      <c r="I378" s="72"/>
      <c r="J378" s="99">
        <f t="shared" si="285"/>
        <v>0</v>
      </c>
      <c r="K378" s="72"/>
      <c r="L378" s="16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70" t="str">
        <f t="shared" si="268"/>
        <v/>
      </c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8"/>
      <c r="AJ378" s="70" t="str">
        <f t="shared" si="286"/>
        <v/>
      </c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8"/>
      <c r="AV378" s="72"/>
      <c r="AW378" s="72"/>
      <c r="AX378" s="100" t="str">
        <f t="shared" si="269"/>
        <v/>
      </c>
      <c r="AY378" s="100" t="str">
        <f t="shared" si="270"/>
        <v/>
      </c>
      <c r="AZ378" s="100" t="str">
        <f t="shared" si="271"/>
        <v/>
      </c>
      <c r="BA378" s="100" t="str">
        <f t="shared" si="272"/>
        <v/>
      </c>
      <c r="BB378" s="100" t="str">
        <f t="shared" si="273"/>
        <v/>
      </c>
      <c r="BC378" s="100" t="str">
        <f t="shared" si="274"/>
        <v/>
      </c>
      <c r="BD378" s="100" t="str">
        <f t="shared" si="275"/>
        <v/>
      </c>
      <c r="BE378" s="100" t="str">
        <f t="shared" si="276"/>
        <v/>
      </c>
      <c r="BF378" s="100" t="str">
        <f t="shared" si="277"/>
        <v/>
      </c>
      <c r="BG378" s="100" t="str">
        <f t="shared" si="278"/>
        <v/>
      </c>
      <c r="BH378" s="100" t="str">
        <f t="shared" si="279"/>
        <v/>
      </c>
      <c r="BI378" s="72"/>
      <c r="BJ378" s="72"/>
      <c r="BK378" s="72" t="str">
        <f t="shared" si="287"/>
        <v/>
      </c>
      <c r="BL378" s="72" t="str">
        <f t="shared" si="288"/>
        <v/>
      </c>
      <c r="BM378" s="72" t="str">
        <f t="shared" si="289"/>
        <v/>
      </c>
      <c r="BN378" s="72" t="str">
        <f t="shared" si="290"/>
        <v/>
      </c>
      <c r="BO378" s="72" t="str">
        <f t="shared" si="291"/>
        <v/>
      </c>
      <c r="BP378" s="72" t="str">
        <f t="shared" si="292"/>
        <v/>
      </c>
      <c r="BQ378" s="72" t="str">
        <f t="shared" si="293"/>
        <v/>
      </c>
      <c r="BR378" s="72" t="str">
        <f t="shared" si="294"/>
        <v/>
      </c>
      <c r="BS378" s="72" t="str">
        <f t="shared" si="295"/>
        <v/>
      </c>
      <c r="BT378" s="72" t="str">
        <f t="shared" si="296"/>
        <v/>
      </c>
      <c r="BU378" s="72" t="str">
        <f t="shared" si="297"/>
        <v/>
      </c>
      <c r="BV378" s="72"/>
      <c r="BW378" s="72"/>
      <c r="BX378" s="97" t="str">
        <f t="shared" si="298"/>
        <v/>
      </c>
      <c r="BY378" s="97" t="str">
        <f t="shared" si="299"/>
        <v/>
      </c>
      <c r="BZ378" s="97" t="str">
        <f t="shared" si="300"/>
        <v/>
      </c>
      <c r="CA378" s="97" t="str">
        <f t="shared" si="301"/>
        <v/>
      </c>
      <c r="CB378" s="97" t="str">
        <f t="shared" si="302"/>
        <v/>
      </c>
      <c r="CC378" s="97" t="str">
        <f t="shared" si="303"/>
        <v/>
      </c>
      <c r="CD378" s="97" t="str">
        <f t="shared" si="304"/>
        <v/>
      </c>
      <c r="CE378" s="97" t="str">
        <f t="shared" si="305"/>
        <v/>
      </c>
      <c r="CF378" s="97" t="str">
        <f t="shared" si="306"/>
        <v/>
      </c>
      <c r="CG378" s="97" t="str">
        <f t="shared" si="307"/>
        <v/>
      </c>
      <c r="CH378" s="97" t="str">
        <f t="shared" si="308"/>
        <v/>
      </c>
      <c r="CI378" s="72"/>
      <c r="CJ378" s="72"/>
      <c r="CK378" s="97" t="str">
        <f t="shared" si="309"/>
        <v/>
      </c>
      <c r="CL378" s="97" t="str">
        <f t="shared" si="310"/>
        <v/>
      </c>
      <c r="CM378" s="72" t="str">
        <f t="shared" si="311"/>
        <v/>
      </c>
      <c r="CN378" s="72" t="str">
        <f t="shared" si="312"/>
        <v/>
      </c>
      <c r="CO378" s="72" t="str">
        <f t="shared" si="313"/>
        <v/>
      </c>
      <c r="CP378" s="72" t="str">
        <f t="shared" si="314"/>
        <v/>
      </c>
      <c r="CQ378" s="72" t="str">
        <f t="shared" si="315"/>
        <v/>
      </c>
      <c r="CR378" s="72" t="str">
        <f t="shared" si="316"/>
        <v/>
      </c>
      <c r="CS378" s="72" t="str">
        <f t="shared" si="317"/>
        <v/>
      </c>
      <c r="CT378" s="72" t="str">
        <f t="shared" si="318"/>
        <v/>
      </c>
      <c r="CU378" s="72" t="str">
        <f t="shared" si="319"/>
        <v/>
      </c>
    </row>
    <row r="379" spans="1:99" x14ac:dyDescent="0.2">
      <c r="A379" s="74">
        <v>344</v>
      </c>
      <c r="B379" s="79" t="str">
        <f>IF(AND($B$3&lt;&gt;"",$C$3&lt;&gt;"",$B$4&lt;&gt;"",$C$4&lt;&gt;"",L379&lt;&gt;""),AirMass($B$3,$C$3,$B$4,$C$4,L379),"")</f>
        <v/>
      </c>
      <c r="C379" s="81" t="e">
        <f t="shared" si="280"/>
        <v>#N/A</v>
      </c>
      <c r="D379" s="93" t="str">
        <f t="shared" si="281"/>
        <v/>
      </c>
      <c r="E379" s="97" t="str">
        <f t="shared" si="282"/>
        <v/>
      </c>
      <c r="F379" s="97"/>
      <c r="G379" s="98" t="str">
        <f t="shared" si="283"/>
        <v/>
      </c>
      <c r="H379" s="97" t="str">
        <f t="shared" si="284"/>
        <v/>
      </c>
      <c r="I379" s="72"/>
      <c r="J379" s="99">
        <f t="shared" si="285"/>
        <v>0</v>
      </c>
      <c r="K379" s="72"/>
      <c r="L379" s="16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70" t="str">
        <f t="shared" si="268"/>
        <v/>
      </c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8"/>
      <c r="AJ379" s="70" t="str">
        <f t="shared" si="286"/>
        <v/>
      </c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8"/>
      <c r="AV379" s="72"/>
      <c r="AW379" s="72"/>
      <c r="AX379" s="100" t="str">
        <f t="shared" si="269"/>
        <v/>
      </c>
      <c r="AY379" s="100" t="str">
        <f t="shared" si="270"/>
        <v/>
      </c>
      <c r="AZ379" s="100" t="str">
        <f t="shared" si="271"/>
        <v/>
      </c>
      <c r="BA379" s="100" t="str">
        <f t="shared" si="272"/>
        <v/>
      </c>
      <c r="BB379" s="100" t="str">
        <f t="shared" si="273"/>
        <v/>
      </c>
      <c r="BC379" s="100" t="str">
        <f t="shared" si="274"/>
        <v/>
      </c>
      <c r="BD379" s="100" t="str">
        <f t="shared" si="275"/>
        <v/>
      </c>
      <c r="BE379" s="100" t="str">
        <f t="shared" si="276"/>
        <v/>
      </c>
      <c r="BF379" s="100" t="str">
        <f t="shared" si="277"/>
        <v/>
      </c>
      <c r="BG379" s="100" t="str">
        <f t="shared" si="278"/>
        <v/>
      </c>
      <c r="BH379" s="100" t="str">
        <f t="shared" si="279"/>
        <v/>
      </c>
      <c r="BI379" s="72"/>
      <c r="BJ379" s="72"/>
      <c r="BK379" s="72" t="str">
        <f t="shared" si="287"/>
        <v/>
      </c>
      <c r="BL379" s="72" t="str">
        <f t="shared" si="288"/>
        <v/>
      </c>
      <c r="BM379" s="72" t="str">
        <f t="shared" si="289"/>
        <v/>
      </c>
      <c r="BN379" s="72" t="str">
        <f t="shared" si="290"/>
        <v/>
      </c>
      <c r="BO379" s="72" t="str">
        <f t="shared" si="291"/>
        <v/>
      </c>
      <c r="BP379" s="72" t="str">
        <f t="shared" si="292"/>
        <v/>
      </c>
      <c r="BQ379" s="72" t="str">
        <f t="shared" si="293"/>
        <v/>
      </c>
      <c r="BR379" s="72" t="str">
        <f t="shared" si="294"/>
        <v/>
      </c>
      <c r="BS379" s="72" t="str">
        <f t="shared" si="295"/>
        <v/>
      </c>
      <c r="BT379" s="72" t="str">
        <f t="shared" si="296"/>
        <v/>
      </c>
      <c r="BU379" s="72" t="str">
        <f t="shared" si="297"/>
        <v/>
      </c>
      <c r="BV379" s="72"/>
      <c r="BW379" s="72"/>
      <c r="BX379" s="97" t="str">
        <f t="shared" si="298"/>
        <v/>
      </c>
      <c r="BY379" s="97" t="str">
        <f t="shared" si="299"/>
        <v/>
      </c>
      <c r="BZ379" s="97" t="str">
        <f t="shared" si="300"/>
        <v/>
      </c>
      <c r="CA379" s="97" t="str">
        <f t="shared" si="301"/>
        <v/>
      </c>
      <c r="CB379" s="97" t="str">
        <f t="shared" si="302"/>
        <v/>
      </c>
      <c r="CC379" s="97" t="str">
        <f t="shared" si="303"/>
        <v/>
      </c>
      <c r="CD379" s="97" t="str">
        <f t="shared" si="304"/>
        <v/>
      </c>
      <c r="CE379" s="97" t="str">
        <f t="shared" si="305"/>
        <v/>
      </c>
      <c r="CF379" s="97" t="str">
        <f t="shared" si="306"/>
        <v/>
      </c>
      <c r="CG379" s="97" t="str">
        <f t="shared" si="307"/>
        <v/>
      </c>
      <c r="CH379" s="97" t="str">
        <f t="shared" si="308"/>
        <v/>
      </c>
      <c r="CI379" s="72"/>
      <c r="CJ379" s="72"/>
      <c r="CK379" s="97" t="str">
        <f t="shared" si="309"/>
        <v/>
      </c>
      <c r="CL379" s="97" t="str">
        <f t="shared" si="310"/>
        <v/>
      </c>
      <c r="CM379" s="72" t="str">
        <f t="shared" si="311"/>
        <v/>
      </c>
      <c r="CN379" s="72" t="str">
        <f t="shared" si="312"/>
        <v/>
      </c>
      <c r="CO379" s="72" t="str">
        <f t="shared" si="313"/>
        <v/>
      </c>
      <c r="CP379" s="72" t="str">
        <f t="shared" si="314"/>
        <v/>
      </c>
      <c r="CQ379" s="72" t="str">
        <f t="shared" si="315"/>
        <v/>
      </c>
      <c r="CR379" s="72" t="str">
        <f t="shared" si="316"/>
        <v/>
      </c>
      <c r="CS379" s="72" t="str">
        <f t="shared" si="317"/>
        <v/>
      </c>
      <c r="CT379" s="72" t="str">
        <f t="shared" si="318"/>
        <v/>
      </c>
      <c r="CU379" s="72" t="str">
        <f t="shared" si="319"/>
        <v/>
      </c>
    </row>
    <row r="380" spans="1:99" x14ac:dyDescent="0.2">
      <c r="A380" s="74">
        <v>345</v>
      </c>
      <c r="B380" s="79" t="str">
        <f>IF(AND($B$3&lt;&gt;"",$C$3&lt;&gt;"",$B$4&lt;&gt;"",$C$4&lt;&gt;"",L380&lt;&gt;""),AirMass($B$3,$C$3,$B$4,$C$4,L380),"")</f>
        <v/>
      </c>
      <c r="C380" s="81" t="e">
        <f t="shared" si="280"/>
        <v>#N/A</v>
      </c>
      <c r="D380" s="93" t="str">
        <f t="shared" si="281"/>
        <v/>
      </c>
      <c r="E380" s="97" t="str">
        <f t="shared" si="282"/>
        <v/>
      </c>
      <c r="F380" s="97"/>
      <c r="G380" s="98" t="str">
        <f t="shared" si="283"/>
        <v/>
      </c>
      <c r="H380" s="97" t="str">
        <f t="shared" si="284"/>
        <v/>
      </c>
      <c r="I380" s="72"/>
      <c r="J380" s="99">
        <f t="shared" si="285"/>
        <v>0</v>
      </c>
      <c r="K380" s="72"/>
      <c r="L380" s="16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70" t="str">
        <f t="shared" si="268"/>
        <v/>
      </c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8"/>
      <c r="AJ380" s="70" t="str">
        <f t="shared" si="286"/>
        <v/>
      </c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8"/>
      <c r="AV380" s="72"/>
      <c r="AW380" s="72"/>
      <c r="AX380" s="100" t="str">
        <f t="shared" si="269"/>
        <v/>
      </c>
      <c r="AY380" s="100" t="str">
        <f t="shared" si="270"/>
        <v/>
      </c>
      <c r="AZ380" s="100" t="str">
        <f t="shared" si="271"/>
        <v/>
      </c>
      <c r="BA380" s="100" t="str">
        <f t="shared" si="272"/>
        <v/>
      </c>
      <c r="BB380" s="100" t="str">
        <f t="shared" si="273"/>
        <v/>
      </c>
      <c r="BC380" s="100" t="str">
        <f t="shared" si="274"/>
        <v/>
      </c>
      <c r="BD380" s="100" t="str">
        <f t="shared" si="275"/>
        <v/>
      </c>
      <c r="BE380" s="100" t="str">
        <f t="shared" si="276"/>
        <v/>
      </c>
      <c r="BF380" s="100" t="str">
        <f t="shared" si="277"/>
        <v/>
      </c>
      <c r="BG380" s="100" t="str">
        <f t="shared" si="278"/>
        <v/>
      </c>
      <c r="BH380" s="100" t="str">
        <f t="shared" si="279"/>
        <v/>
      </c>
      <c r="BI380" s="72"/>
      <c r="BJ380" s="72"/>
      <c r="BK380" s="72" t="str">
        <f t="shared" si="287"/>
        <v/>
      </c>
      <c r="BL380" s="72" t="str">
        <f t="shared" si="288"/>
        <v/>
      </c>
      <c r="BM380" s="72" t="str">
        <f t="shared" si="289"/>
        <v/>
      </c>
      <c r="BN380" s="72" t="str">
        <f t="shared" si="290"/>
        <v/>
      </c>
      <c r="BO380" s="72" t="str">
        <f t="shared" si="291"/>
        <v/>
      </c>
      <c r="BP380" s="72" t="str">
        <f t="shared" si="292"/>
        <v/>
      </c>
      <c r="BQ380" s="72" t="str">
        <f t="shared" si="293"/>
        <v/>
      </c>
      <c r="BR380" s="72" t="str">
        <f t="shared" si="294"/>
        <v/>
      </c>
      <c r="BS380" s="72" t="str">
        <f t="shared" si="295"/>
        <v/>
      </c>
      <c r="BT380" s="72" t="str">
        <f t="shared" si="296"/>
        <v/>
      </c>
      <c r="BU380" s="72" t="str">
        <f t="shared" si="297"/>
        <v/>
      </c>
      <c r="BV380" s="72"/>
      <c r="BW380" s="72"/>
      <c r="BX380" s="97" t="str">
        <f t="shared" si="298"/>
        <v/>
      </c>
      <c r="BY380" s="97" t="str">
        <f t="shared" si="299"/>
        <v/>
      </c>
      <c r="BZ380" s="97" t="str">
        <f t="shared" si="300"/>
        <v/>
      </c>
      <c r="CA380" s="97" t="str">
        <f t="shared" si="301"/>
        <v/>
      </c>
      <c r="CB380" s="97" t="str">
        <f t="shared" si="302"/>
        <v/>
      </c>
      <c r="CC380" s="97" t="str">
        <f t="shared" si="303"/>
        <v/>
      </c>
      <c r="CD380" s="97" t="str">
        <f t="shared" si="304"/>
        <v/>
      </c>
      <c r="CE380" s="97" t="str">
        <f t="shared" si="305"/>
        <v/>
      </c>
      <c r="CF380" s="97" t="str">
        <f t="shared" si="306"/>
        <v/>
      </c>
      <c r="CG380" s="97" t="str">
        <f t="shared" si="307"/>
        <v/>
      </c>
      <c r="CH380" s="97" t="str">
        <f t="shared" si="308"/>
        <v/>
      </c>
      <c r="CI380" s="72"/>
      <c r="CJ380" s="72"/>
      <c r="CK380" s="97" t="str">
        <f t="shared" si="309"/>
        <v/>
      </c>
      <c r="CL380" s="97" t="str">
        <f t="shared" si="310"/>
        <v/>
      </c>
      <c r="CM380" s="72" t="str">
        <f t="shared" si="311"/>
        <v/>
      </c>
      <c r="CN380" s="72" t="str">
        <f t="shared" si="312"/>
        <v/>
      </c>
      <c r="CO380" s="72" t="str">
        <f t="shared" si="313"/>
        <v/>
      </c>
      <c r="CP380" s="72" t="str">
        <f t="shared" si="314"/>
        <v/>
      </c>
      <c r="CQ380" s="72" t="str">
        <f t="shared" si="315"/>
        <v/>
      </c>
      <c r="CR380" s="72" t="str">
        <f t="shared" si="316"/>
        <v/>
      </c>
      <c r="CS380" s="72" t="str">
        <f t="shared" si="317"/>
        <v/>
      </c>
      <c r="CT380" s="72" t="str">
        <f t="shared" si="318"/>
        <v/>
      </c>
      <c r="CU380" s="72" t="str">
        <f t="shared" si="319"/>
        <v/>
      </c>
    </row>
    <row r="381" spans="1:99" x14ac:dyDescent="0.2">
      <c r="A381" s="74">
        <v>346</v>
      </c>
      <c r="B381" s="79" t="str">
        <f>IF(AND($B$3&lt;&gt;"",$C$3&lt;&gt;"",$B$4&lt;&gt;"",$C$4&lt;&gt;"",L381&lt;&gt;""),AirMass($B$3,$C$3,$B$4,$C$4,L381),"")</f>
        <v/>
      </c>
      <c r="C381" s="81" t="e">
        <f t="shared" si="280"/>
        <v>#N/A</v>
      </c>
      <c r="D381" s="93" t="str">
        <f t="shared" si="281"/>
        <v/>
      </c>
      <c r="E381" s="97" t="str">
        <f t="shared" si="282"/>
        <v/>
      </c>
      <c r="F381" s="97"/>
      <c r="G381" s="98" t="str">
        <f t="shared" si="283"/>
        <v/>
      </c>
      <c r="H381" s="97" t="str">
        <f t="shared" si="284"/>
        <v/>
      </c>
      <c r="I381" s="72"/>
      <c r="J381" s="99">
        <f t="shared" si="285"/>
        <v>0</v>
      </c>
      <c r="K381" s="72"/>
      <c r="L381" s="16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70" t="str">
        <f t="shared" si="268"/>
        <v/>
      </c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8"/>
      <c r="AJ381" s="70" t="str">
        <f t="shared" si="286"/>
        <v/>
      </c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8"/>
      <c r="AV381" s="72"/>
      <c r="AW381" s="72"/>
      <c r="AX381" s="100" t="str">
        <f t="shared" si="269"/>
        <v/>
      </c>
      <c r="AY381" s="100" t="str">
        <f t="shared" si="270"/>
        <v/>
      </c>
      <c r="AZ381" s="100" t="str">
        <f t="shared" si="271"/>
        <v/>
      </c>
      <c r="BA381" s="100" t="str">
        <f t="shared" si="272"/>
        <v/>
      </c>
      <c r="BB381" s="100" t="str">
        <f t="shared" si="273"/>
        <v/>
      </c>
      <c r="BC381" s="100" t="str">
        <f t="shared" si="274"/>
        <v/>
      </c>
      <c r="BD381" s="100" t="str">
        <f t="shared" si="275"/>
        <v/>
      </c>
      <c r="BE381" s="100" t="str">
        <f t="shared" si="276"/>
        <v/>
      </c>
      <c r="BF381" s="100" t="str">
        <f t="shared" si="277"/>
        <v/>
      </c>
      <c r="BG381" s="100" t="str">
        <f t="shared" si="278"/>
        <v/>
      </c>
      <c r="BH381" s="100" t="str">
        <f t="shared" si="279"/>
        <v/>
      </c>
      <c r="BI381" s="72"/>
      <c r="BJ381" s="72"/>
      <c r="BK381" s="72" t="str">
        <f t="shared" si="287"/>
        <v/>
      </c>
      <c r="BL381" s="72" t="str">
        <f t="shared" si="288"/>
        <v/>
      </c>
      <c r="BM381" s="72" t="str">
        <f t="shared" si="289"/>
        <v/>
      </c>
      <c r="BN381" s="72" t="str">
        <f t="shared" si="290"/>
        <v/>
      </c>
      <c r="BO381" s="72" t="str">
        <f t="shared" si="291"/>
        <v/>
      </c>
      <c r="BP381" s="72" t="str">
        <f t="shared" si="292"/>
        <v/>
      </c>
      <c r="BQ381" s="72" t="str">
        <f t="shared" si="293"/>
        <v/>
      </c>
      <c r="BR381" s="72" t="str">
        <f t="shared" si="294"/>
        <v/>
      </c>
      <c r="BS381" s="72" t="str">
        <f t="shared" si="295"/>
        <v/>
      </c>
      <c r="BT381" s="72" t="str">
        <f t="shared" si="296"/>
        <v/>
      </c>
      <c r="BU381" s="72" t="str">
        <f t="shared" si="297"/>
        <v/>
      </c>
      <c r="BV381" s="72"/>
      <c r="BW381" s="72"/>
      <c r="BX381" s="97" t="str">
        <f t="shared" si="298"/>
        <v/>
      </c>
      <c r="BY381" s="97" t="str">
        <f t="shared" si="299"/>
        <v/>
      </c>
      <c r="BZ381" s="97" t="str">
        <f t="shared" si="300"/>
        <v/>
      </c>
      <c r="CA381" s="97" t="str">
        <f t="shared" si="301"/>
        <v/>
      </c>
      <c r="CB381" s="97" t="str">
        <f t="shared" si="302"/>
        <v/>
      </c>
      <c r="CC381" s="97" t="str">
        <f t="shared" si="303"/>
        <v/>
      </c>
      <c r="CD381" s="97" t="str">
        <f t="shared" si="304"/>
        <v/>
      </c>
      <c r="CE381" s="97" t="str">
        <f t="shared" si="305"/>
        <v/>
      </c>
      <c r="CF381" s="97" t="str">
        <f t="shared" si="306"/>
        <v/>
      </c>
      <c r="CG381" s="97" t="str">
        <f t="shared" si="307"/>
        <v/>
      </c>
      <c r="CH381" s="97" t="str">
        <f t="shared" si="308"/>
        <v/>
      </c>
      <c r="CI381" s="72"/>
      <c r="CJ381" s="72"/>
      <c r="CK381" s="97" t="str">
        <f t="shared" si="309"/>
        <v/>
      </c>
      <c r="CL381" s="97" t="str">
        <f t="shared" si="310"/>
        <v/>
      </c>
      <c r="CM381" s="72" t="str">
        <f t="shared" si="311"/>
        <v/>
      </c>
      <c r="CN381" s="72" t="str">
        <f t="shared" si="312"/>
        <v/>
      </c>
      <c r="CO381" s="72" t="str">
        <f t="shared" si="313"/>
        <v/>
      </c>
      <c r="CP381" s="72" t="str">
        <f t="shared" si="314"/>
        <v/>
      </c>
      <c r="CQ381" s="72" t="str">
        <f t="shared" si="315"/>
        <v/>
      </c>
      <c r="CR381" s="72" t="str">
        <f t="shared" si="316"/>
        <v/>
      </c>
      <c r="CS381" s="72" t="str">
        <f t="shared" si="317"/>
        <v/>
      </c>
      <c r="CT381" s="72" t="str">
        <f t="shared" si="318"/>
        <v/>
      </c>
      <c r="CU381" s="72" t="str">
        <f t="shared" si="319"/>
        <v/>
      </c>
    </row>
    <row r="382" spans="1:99" x14ac:dyDescent="0.2">
      <c r="A382" s="74">
        <v>347</v>
      </c>
      <c r="B382" s="79" t="str">
        <f>IF(AND($B$3&lt;&gt;"",$C$3&lt;&gt;"",$B$4&lt;&gt;"",$C$4&lt;&gt;"",L382&lt;&gt;""),AirMass($B$3,$C$3,$B$4,$C$4,L382),"")</f>
        <v/>
      </c>
      <c r="C382" s="81" t="e">
        <f t="shared" si="280"/>
        <v>#N/A</v>
      </c>
      <c r="D382" s="93" t="str">
        <f t="shared" si="281"/>
        <v/>
      </c>
      <c r="E382" s="97" t="str">
        <f t="shared" si="282"/>
        <v/>
      </c>
      <c r="F382" s="97"/>
      <c r="G382" s="98" t="str">
        <f t="shared" si="283"/>
        <v/>
      </c>
      <c r="H382" s="97" t="str">
        <f t="shared" si="284"/>
        <v/>
      </c>
      <c r="I382" s="72"/>
      <c r="J382" s="99">
        <f t="shared" si="285"/>
        <v>0</v>
      </c>
      <c r="K382" s="72"/>
      <c r="L382" s="16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70" t="str">
        <f t="shared" si="268"/>
        <v/>
      </c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8"/>
      <c r="AJ382" s="70" t="str">
        <f t="shared" si="286"/>
        <v/>
      </c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8"/>
      <c r="AV382" s="72"/>
      <c r="AW382" s="72"/>
      <c r="AX382" s="100" t="str">
        <f t="shared" si="269"/>
        <v/>
      </c>
      <c r="AY382" s="100" t="str">
        <f t="shared" si="270"/>
        <v/>
      </c>
      <c r="AZ382" s="100" t="str">
        <f t="shared" si="271"/>
        <v/>
      </c>
      <c r="BA382" s="100" t="str">
        <f t="shared" si="272"/>
        <v/>
      </c>
      <c r="BB382" s="100" t="str">
        <f t="shared" si="273"/>
        <v/>
      </c>
      <c r="BC382" s="100" t="str">
        <f t="shared" si="274"/>
        <v/>
      </c>
      <c r="BD382" s="100" t="str">
        <f t="shared" si="275"/>
        <v/>
      </c>
      <c r="BE382" s="100" t="str">
        <f t="shared" si="276"/>
        <v/>
      </c>
      <c r="BF382" s="100" t="str">
        <f t="shared" si="277"/>
        <v/>
      </c>
      <c r="BG382" s="100" t="str">
        <f t="shared" si="278"/>
        <v/>
      </c>
      <c r="BH382" s="100" t="str">
        <f t="shared" si="279"/>
        <v/>
      </c>
      <c r="BI382" s="72"/>
      <c r="BJ382" s="72"/>
      <c r="BK382" s="72" t="str">
        <f t="shared" si="287"/>
        <v/>
      </c>
      <c r="BL382" s="72" t="str">
        <f t="shared" si="288"/>
        <v/>
      </c>
      <c r="BM382" s="72" t="str">
        <f t="shared" si="289"/>
        <v/>
      </c>
      <c r="BN382" s="72" t="str">
        <f t="shared" si="290"/>
        <v/>
      </c>
      <c r="BO382" s="72" t="str">
        <f t="shared" si="291"/>
        <v/>
      </c>
      <c r="BP382" s="72" t="str">
        <f t="shared" si="292"/>
        <v/>
      </c>
      <c r="BQ382" s="72" t="str">
        <f t="shared" si="293"/>
        <v/>
      </c>
      <c r="BR382" s="72" t="str">
        <f t="shared" si="294"/>
        <v/>
      </c>
      <c r="BS382" s="72" t="str">
        <f t="shared" si="295"/>
        <v/>
      </c>
      <c r="BT382" s="72" t="str">
        <f t="shared" si="296"/>
        <v/>
      </c>
      <c r="BU382" s="72" t="str">
        <f t="shared" si="297"/>
        <v/>
      </c>
      <c r="BV382" s="72"/>
      <c r="BW382" s="72"/>
      <c r="BX382" s="97" t="str">
        <f t="shared" si="298"/>
        <v/>
      </c>
      <c r="BY382" s="97" t="str">
        <f t="shared" si="299"/>
        <v/>
      </c>
      <c r="BZ382" s="97" t="str">
        <f t="shared" si="300"/>
        <v/>
      </c>
      <c r="CA382" s="97" t="str">
        <f t="shared" si="301"/>
        <v/>
      </c>
      <c r="CB382" s="97" t="str">
        <f t="shared" si="302"/>
        <v/>
      </c>
      <c r="CC382" s="97" t="str">
        <f t="shared" si="303"/>
        <v/>
      </c>
      <c r="CD382" s="97" t="str">
        <f t="shared" si="304"/>
        <v/>
      </c>
      <c r="CE382" s="97" t="str">
        <f t="shared" si="305"/>
        <v/>
      </c>
      <c r="CF382" s="97" t="str">
        <f t="shared" si="306"/>
        <v/>
      </c>
      <c r="CG382" s="97" t="str">
        <f t="shared" si="307"/>
        <v/>
      </c>
      <c r="CH382" s="97" t="str">
        <f t="shared" si="308"/>
        <v/>
      </c>
      <c r="CI382" s="72"/>
      <c r="CJ382" s="72"/>
      <c r="CK382" s="97" t="str">
        <f t="shared" si="309"/>
        <v/>
      </c>
      <c r="CL382" s="97" t="str">
        <f t="shared" si="310"/>
        <v/>
      </c>
      <c r="CM382" s="72" t="str">
        <f t="shared" si="311"/>
        <v/>
      </c>
      <c r="CN382" s="72" t="str">
        <f t="shared" si="312"/>
        <v/>
      </c>
      <c r="CO382" s="72" t="str">
        <f t="shared" si="313"/>
        <v/>
      </c>
      <c r="CP382" s="72" t="str">
        <f t="shared" si="314"/>
        <v/>
      </c>
      <c r="CQ382" s="72" t="str">
        <f t="shared" si="315"/>
        <v/>
      </c>
      <c r="CR382" s="72" t="str">
        <f t="shared" si="316"/>
        <v/>
      </c>
      <c r="CS382" s="72" t="str">
        <f t="shared" si="317"/>
        <v/>
      </c>
      <c r="CT382" s="72" t="str">
        <f t="shared" si="318"/>
        <v/>
      </c>
      <c r="CU382" s="72" t="str">
        <f t="shared" si="319"/>
        <v/>
      </c>
    </row>
    <row r="383" spans="1:99" x14ac:dyDescent="0.2">
      <c r="A383" s="74">
        <v>348</v>
      </c>
      <c r="B383" s="79" t="str">
        <f>IF(AND($B$3&lt;&gt;"",$C$3&lt;&gt;"",$B$4&lt;&gt;"",$C$4&lt;&gt;"",L383&lt;&gt;""),AirMass($B$3,$C$3,$B$4,$C$4,L383),"")</f>
        <v/>
      </c>
      <c r="C383" s="81" t="e">
        <f t="shared" si="280"/>
        <v>#N/A</v>
      </c>
      <c r="D383" s="93" t="str">
        <f t="shared" si="281"/>
        <v/>
      </c>
      <c r="E383" s="97" t="str">
        <f t="shared" si="282"/>
        <v/>
      </c>
      <c r="F383" s="97"/>
      <c r="G383" s="98" t="str">
        <f t="shared" si="283"/>
        <v/>
      </c>
      <c r="H383" s="97" t="str">
        <f t="shared" si="284"/>
        <v/>
      </c>
      <c r="I383" s="72"/>
      <c r="J383" s="99">
        <f t="shared" si="285"/>
        <v>0</v>
      </c>
      <c r="K383" s="72"/>
      <c r="L383" s="16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70" t="str">
        <f t="shared" si="268"/>
        <v/>
      </c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8"/>
      <c r="AJ383" s="70" t="str">
        <f t="shared" si="286"/>
        <v/>
      </c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8"/>
      <c r="AV383" s="72"/>
      <c r="AW383" s="72"/>
      <c r="AX383" s="100" t="str">
        <f t="shared" si="269"/>
        <v/>
      </c>
      <c r="AY383" s="100" t="str">
        <f t="shared" si="270"/>
        <v/>
      </c>
      <c r="AZ383" s="100" t="str">
        <f t="shared" si="271"/>
        <v/>
      </c>
      <c r="BA383" s="100" t="str">
        <f t="shared" si="272"/>
        <v/>
      </c>
      <c r="BB383" s="100" t="str">
        <f t="shared" si="273"/>
        <v/>
      </c>
      <c r="BC383" s="100" t="str">
        <f t="shared" si="274"/>
        <v/>
      </c>
      <c r="BD383" s="100" t="str">
        <f t="shared" si="275"/>
        <v/>
      </c>
      <c r="BE383" s="100" t="str">
        <f t="shared" si="276"/>
        <v/>
      </c>
      <c r="BF383" s="100" t="str">
        <f t="shared" si="277"/>
        <v/>
      </c>
      <c r="BG383" s="100" t="str">
        <f t="shared" si="278"/>
        <v/>
      </c>
      <c r="BH383" s="100" t="str">
        <f t="shared" si="279"/>
        <v/>
      </c>
      <c r="BI383" s="72"/>
      <c r="BJ383" s="72"/>
      <c r="BK383" s="72" t="str">
        <f t="shared" si="287"/>
        <v/>
      </c>
      <c r="BL383" s="72" t="str">
        <f t="shared" si="288"/>
        <v/>
      </c>
      <c r="BM383" s="72" t="str">
        <f t="shared" si="289"/>
        <v/>
      </c>
      <c r="BN383" s="72" t="str">
        <f t="shared" si="290"/>
        <v/>
      </c>
      <c r="BO383" s="72" t="str">
        <f t="shared" si="291"/>
        <v/>
      </c>
      <c r="BP383" s="72" t="str">
        <f t="shared" si="292"/>
        <v/>
      </c>
      <c r="BQ383" s="72" t="str">
        <f t="shared" si="293"/>
        <v/>
      </c>
      <c r="BR383" s="72" t="str">
        <f t="shared" si="294"/>
        <v/>
      </c>
      <c r="BS383" s="72" t="str">
        <f t="shared" si="295"/>
        <v/>
      </c>
      <c r="BT383" s="72" t="str">
        <f t="shared" si="296"/>
        <v/>
      </c>
      <c r="BU383" s="72" t="str">
        <f t="shared" si="297"/>
        <v/>
      </c>
      <c r="BV383" s="72"/>
      <c r="BW383" s="72"/>
      <c r="BX383" s="97" t="str">
        <f t="shared" si="298"/>
        <v/>
      </c>
      <c r="BY383" s="97" t="str">
        <f t="shared" si="299"/>
        <v/>
      </c>
      <c r="BZ383" s="97" t="str">
        <f t="shared" si="300"/>
        <v/>
      </c>
      <c r="CA383" s="97" t="str">
        <f t="shared" si="301"/>
        <v/>
      </c>
      <c r="CB383" s="97" t="str">
        <f t="shared" si="302"/>
        <v/>
      </c>
      <c r="CC383" s="97" t="str">
        <f t="shared" si="303"/>
        <v/>
      </c>
      <c r="CD383" s="97" t="str">
        <f t="shared" si="304"/>
        <v/>
      </c>
      <c r="CE383" s="97" t="str">
        <f t="shared" si="305"/>
        <v/>
      </c>
      <c r="CF383" s="97" t="str">
        <f t="shared" si="306"/>
        <v/>
      </c>
      <c r="CG383" s="97" t="str">
        <f t="shared" si="307"/>
        <v/>
      </c>
      <c r="CH383" s="97" t="str">
        <f t="shared" si="308"/>
        <v/>
      </c>
      <c r="CI383" s="72"/>
      <c r="CJ383" s="72"/>
      <c r="CK383" s="97" t="str">
        <f t="shared" si="309"/>
        <v/>
      </c>
      <c r="CL383" s="97" t="str">
        <f t="shared" si="310"/>
        <v/>
      </c>
      <c r="CM383" s="72" t="str">
        <f t="shared" si="311"/>
        <v/>
      </c>
      <c r="CN383" s="72" t="str">
        <f t="shared" si="312"/>
        <v/>
      </c>
      <c r="CO383" s="72" t="str">
        <f t="shared" si="313"/>
        <v/>
      </c>
      <c r="CP383" s="72" t="str">
        <f t="shared" si="314"/>
        <v/>
      </c>
      <c r="CQ383" s="72" t="str">
        <f t="shared" si="315"/>
        <v/>
      </c>
      <c r="CR383" s="72" t="str">
        <f t="shared" si="316"/>
        <v/>
      </c>
      <c r="CS383" s="72" t="str">
        <f t="shared" si="317"/>
        <v/>
      </c>
      <c r="CT383" s="72" t="str">
        <f t="shared" si="318"/>
        <v/>
      </c>
      <c r="CU383" s="72" t="str">
        <f t="shared" si="319"/>
        <v/>
      </c>
    </row>
    <row r="384" spans="1:99" x14ac:dyDescent="0.2">
      <c r="A384" s="74">
        <v>349</v>
      </c>
      <c r="B384" s="79" t="str">
        <f>IF(AND($B$3&lt;&gt;"",$C$3&lt;&gt;"",$B$4&lt;&gt;"",$C$4&lt;&gt;"",L384&lt;&gt;""),AirMass($B$3,$C$3,$B$4,$C$4,L384),"")</f>
        <v/>
      </c>
      <c r="C384" s="81" t="e">
        <f t="shared" si="280"/>
        <v>#N/A</v>
      </c>
      <c r="D384" s="93" t="str">
        <f t="shared" si="281"/>
        <v/>
      </c>
      <c r="E384" s="97" t="str">
        <f t="shared" si="282"/>
        <v/>
      </c>
      <c r="F384" s="97"/>
      <c r="G384" s="98" t="str">
        <f t="shared" si="283"/>
        <v/>
      </c>
      <c r="H384" s="97" t="str">
        <f t="shared" si="284"/>
        <v/>
      </c>
      <c r="I384" s="72"/>
      <c r="J384" s="99">
        <f t="shared" si="285"/>
        <v>0</v>
      </c>
      <c r="K384" s="72"/>
      <c r="L384" s="16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70" t="str">
        <f t="shared" si="268"/>
        <v/>
      </c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8"/>
      <c r="AJ384" s="70" t="str">
        <f t="shared" si="286"/>
        <v/>
      </c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8"/>
      <c r="AV384" s="72"/>
      <c r="AW384" s="72"/>
      <c r="AX384" s="100" t="str">
        <f t="shared" si="269"/>
        <v/>
      </c>
      <c r="AY384" s="100" t="str">
        <f t="shared" si="270"/>
        <v/>
      </c>
      <c r="AZ384" s="100" t="str">
        <f t="shared" si="271"/>
        <v/>
      </c>
      <c r="BA384" s="100" t="str">
        <f t="shared" si="272"/>
        <v/>
      </c>
      <c r="BB384" s="100" t="str">
        <f t="shared" si="273"/>
        <v/>
      </c>
      <c r="BC384" s="100" t="str">
        <f t="shared" si="274"/>
        <v/>
      </c>
      <c r="BD384" s="100" t="str">
        <f t="shared" si="275"/>
        <v/>
      </c>
      <c r="BE384" s="100" t="str">
        <f t="shared" si="276"/>
        <v/>
      </c>
      <c r="BF384" s="100" t="str">
        <f t="shared" si="277"/>
        <v/>
      </c>
      <c r="BG384" s="100" t="str">
        <f t="shared" si="278"/>
        <v/>
      </c>
      <c r="BH384" s="100" t="str">
        <f t="shared" si="279"/>
        <v/>
      </c>
      <c r="BI384" s="72"/>
      <c r="BJ384" s="72"/>
      <c r="BK384" s="72" t="str">
        <f t="shared" si="287"/>
        <v/>
      </c>
      <c r="BL384" s="72" t="str">
        <f t="shared" si="288"/>
        <v/>
      </c>
      <c r="BM384" s="72" t="str">
        <f t="shared" si="289"/>
        <v/>
      </c>
      <c r="BN384" s="72" t="str">
        <f t="shared" si="290"/>
        <v/>
      </c>
      <c r="BO384" s="72" t="str">
        <f t="shared" si="291"/>
        <v/>
      </c>
      <c r="BP384" s="72" t="str">
        <f t="shared" si="292"/>
        <v/>
      </c>
      <c r="BQ384" s="72" t="str">
        <f t="shared" si="293"/>
        <v/>
      </c>
      <c r="BR384" s="72" t="str">
        <f t="shared" si="294"/>
        <v/>
      </c>
      <c r="BS384" s="72" t="str">
        <f t="shared" si="295"/>
        <v/>
      </c>
      <c r="BT384" s="72" t="str">
        <f t="shared" si="296"/>
        <v/>
      </c>
      <c r="BU384" s="72" t="str">
        <f t="shared" si="297"/>
        <v/>
      </c>
      <c r="BV384" s="72"/>
      <c r="BW384" s="72"/>
      <c r="BX384" s="97" t="str">
        <f t="shared" si="298"/>
        <v/>
      </c>
      <c r="BY384" s="97" t="str">
        <f t="shared" si="299"/>
        <v/>
      </c>
      <c r="BZ384" s="97" t="str">
        <f t="shared" si="300"/>
        <v/>
      </c>
      <c r="CA384" s="97" t="str">
        <f t="shared" si="301"/>
        <v/>
      </c>
      <c r="CB384" s="97" t="str">
        <f t="shared" si="302"/>
        <v/>
      </c>
      <c r="CC384" s="97" t="str">
        <f t="shared" si="303"/>
        <v/>
      </c>
      <c r="CD384" s="97" t="str">
        <f t="shared" si="304"/>
        <v/>
      </c>
      <c r="CE384" s="97" t="str">
        <f t="shared" si="305"/>
        <v/>
      </c>
      <c r="CF384" s="97" t="str">
        <f t="shared" si="306"/>
        <v/>
      </c>
      <c r="CG384" s="97" t="str">
        <f t="shared" si="307"/>
        <v/>
      </c>
      <c r="CH384" s="97" t="str">
        <f t="shared" si="308"/>
        <v/>
      </c>
      <c r="CI384" s="72"/>
      <c r="CJ384" s="72"/>
      <c r="CK384" s="97" t="str">
        <f t="shared" si="309"/>
        <v/>
      </c>
      <c r="CL384" s="97" t="str">
        <f t="shared" si="310"/>
        <v/>
      </c>
      <c r="CM384" s="72" t="str">
        <f t="shared" si="311"/>
        <v/>
      </c>
      <c r="CN384" s="72" t="str">
        <f t="shared" si="312"/>
        <v/>
      </c>
      <c r="CO384" s="72" t="str">
        <f t="shared" si="313"/>
        <v/>
      </c>
      <c r="CP384" s="72" t="str">
        <f t="shared" si="314"/>
        <v/>
      </c>
      <c r="CQ384" s="72" t="str">
        <f t="shared" si="315"/>
        <v/>
      </c>
      <c r="CR384" s="72" t="str">
        <f t="shared" si="316"/>
        <v/>
      </c>
      <c r="CS384" s="72" t="str">
        <f t="shared" si="317"/>
        <v/>
      </c>
      <c r="CT384" s="72" t="str">
        <f t="shared" si="318"/>
        <v/>
      </c>
      <c r="CU384" s="72" t="str">
        <f t="shared" si="319"/>
        <v/>
      </c>
    </row>
    <row r="385" spans="1:99" x14ac:dyDescent="0.2">
      <c r="A385" s="74">
        <v>350</v>
      </c>
      <c r="B385" s="79" t="str">
        <f>IF(AND($B$3&lt;&gt;"",$C$3&lt;&gt;"",$B$4&lt;&gt;"",$C$4&lt;&gt;"",L385&lt;&gt;""),AirMass($B$3,$C$3,$B$4,$C$4,L385),"")</f>
        <v/>
      </c>
      <c r="C385" s="81" t="e">
        <f t="shared" si="280"/>
        <v>#N/A</v>
      </c>
      <c r="D385" s="93" t="str">
        <f t="shared" si="281"/>
        <v/>
      </c>
      <c r="E385" s="97" t="str">
        <f t="shared" si="282"/>
        <v/>
      </c>
      <c r="F385" s="97"/>
      <c r="G385" s="98" t="str">
        <f t="shared" si="283"/>
        <v/>
      </c>
      <c r="H385" s="97" t="str">
        <f t="shared" si="284"/>
        <v/>
      </c>
      <c r="I385" s="72"/>
      <c r="J385" s="99">
        <f t="shared" si="285"/>
        <v>0</v>
      </c>
      <c r="K385" s="72"/>
      <c r="L385" s="16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70" t="str">
        <f t="shared" si="268"/>
        <v/>
      </c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8"/>
      <c r="AJ385" s="70" t="str">
        <f t="shared" si="286"/>
        <v/>
      </c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8"/>
      <c r="AV385" s="72"/>
      <c r="AW385" s="72"/>
      <c r="AX385" s="100" t="str">
        <f t="shared" si="269"/>
        <v/>
      </c>
      <c r="AY385" s="100" t="str">
        <f t="shared" si="270"/>
        <v/>
      </c>
      <c r="AZ385" s="100" t="str">
        <f t="shared" si="271"/>
        <v/>
      </c>
      <c r="BA385" s="100" t="str">
        <f t="shared" si="272"/>
        <v/>
      </c>
      <c r="BB385" s="100" t="str">
        <f t="shared" si="273"/>
        <v/>
      </c>
      <c r="BC385" s="100" t="str">
        <f t="shared" si="274"/>
        <v/>
      </c>
      <c r="BD385" s="100" t="str">
        <f t="shared" si="275"/>
        <v/>
      </c>
      <c r="BE385" s="100" t="str">
        <f t="shared" si="276"/>
        <v/>
      </c>
      <c r="BF385" s="100" t="str">
        <f t="shared" si="277"/>
        <v/>
      </c>
      <c r="BG385" s="100" t="str">
        <f t="shared" si="278"/>
        <v/>
      </c>
      <c r="BH385" s="100" t="str">
        <f t="shared" si="279"/>
        <v/>
      </c>
      <c r="BI385" s="72"/>
      <c r="BJ385" s="72"/>
      <c r="BK385" s="72" t="str">
        <f t="shared" si="287"/>
        <v/>
      </c>
      <c r="BL385" s="72" t="str">
        <f t="shared" si="288"/>
        <v/>
      </c>
      <c r="BM385" s="72" t="str">
        <f t="shared" si="289"/>
        <v/>
      </c>
      <c r="BN385" s="72" t="str">
        <f t="shared" si="290"/>
        <v/>
      </c>
      <c r="BO385" s="72" t="str">
        <f t="shared" si="291"/>
        <v/>
      </c>
      <c r="BP385" s="72" t="str">
        <f t="shared" si="292"/>
        <v/>
      </c>
      <c r="BQ385" s="72" t="str">
        <f t="shared" si="293"/>
        <v/>
      </c>
      <c r="BR385" s="72" t="str">
        <f t="shared" si="294"/>
        <v/>
      </c>
      <c r="BS385" s="72" t="str">
        <f t="shared" si="295"/>
        <v/>
      </c>
      <c r="BT385" s="72" t="str">
        <f t="shared" si="296"/>
        <v/>
      </c>
      <c r="BU385" s="72" t="str">
        <f t="shared" si="297"/>
        <v/>
      </c>
      <c r="BV385" s="72"/>
      <c r="BW385" s="72"/>
      <c r="BX385" s="97" t="str">
        <f t="shared" si="298"/>
        <v/>
      </c>
      <c r="BY385" s="97" t="str">
        <f t="shared" si="299"/>
        <v/>
      </c>
      <c r="BZ385" s="97" t="str">
        <f t="shared" si="300"/>
        <v/>
      </c>
      <c r="CA385" s="97" t="str">
        <f t="shared" si="301"/>
        <v/>
      </c>
      <c r="CB385" s="97" t="str">
        <f t="shared" si="302"/>
        <v/>
      </c>
      <c r="CC385" s="97" t="str">
        <f t="shared" si="303"/>
        <v/>
      </c>
      <c r="CD385" s="97" t="str">
        <f t="shared" si="304"/>
        <v/>
      </c>
      <c r="CE385" s="97" t="str">
        <f t="shared" si="305"/>
        <v/>
      </c>
      <c r="CF385" s="97" t="str">
        <f t="shared" si="306"/>
        <v/>
      </c>
      <c r="CG385" s="97" t="str">
        <f t="shared" si="307"/>
        <v/>
      </c>
      <c r="CH385" s="97" t="str">
        <f t="shared" si="308"/>
        <v/>
      </c>
      <c r="CI385" s="72"/>
      <c r="CJ385" s="72"/>
      <c r="CK385" s="97" t="str">
        <f t="shared" si="309"/>
        <v/>
      </c>
      <c r="CL385" s="97" t="str">
        <f t="shared" si="310"/>
        <v/>
      </c>
      <c r="CM385" s="72" t="str">
        <f t="shared" si="311"/>
        <v/>
      </c>
      <c r="CN385" s="72" t="str">
        <f t="shared" si="312"/>
        <v/>
      </c>
      <c r="CO385" s="72" t="str">
        <f t="shared" si="313"/>
        <v/>
      </c>
      <c r="CP385" s="72" t="str">
        <f t="shared" si="314"/>
        <v/>
      </c>
      <c r="CQ385" s="72" t="str">
        <f t="shared" si="315"/>
        <v/>
      </c>
      <c r="CR385" s="72" t="str">
        <f t="shared" si="316"/>
        <v/>
      </c>
      <c r="CS385" s="72" t="str">
        <f t="shared" si="317"/>
        <v/>
      </c>
      <c r="CT385" s="72" t="str">
        <f t="shared" si="318"/>
        <v/>
      </c>
      <c r="CU385" s="72" t="str">
        <f t="shared" si="319"/>
        <v/>
      </c>
    </row>
    <row r="386" spans="1:99" x14ac:dyDescent="0.2">
      <c r="A386" s="74">
        <v>351</v>
      </c>
      <c r="B386" s="79" t="str">
        <f>IF(AND($B$3&lt;&gt;"",$C$3&lt;&gt;"",$B$4&lt;&gt;"",$C$4&lt;&gt;"",L386&lt;&gt;""),AirMass($B$3,$C$3,$B$4,$C$4,L386),"")</f>
        <v/>
      </c>
      <c r="C386" s="81" t="e">
        <f t="shared" si="280"/>
        <v>#N/A</v>
      </c>
      <c r="D386" s="93" t="str">
        <f t="shared" si="281"/>
        <v/>
      </c>
      <c r="E386" s="97" t="str">
        <f t="shared" si="282"/>
        <v/>
      </c>
      <c r="F386" s="97"/>
      <c r="G386" s="98" t="str">
        <f t="shared" si="283"/>
        <v/>
      </c>
      <c r="H386" s="97" t="str">
        <f t="shared" si="284"/>
        <v/>
      </c>
      <c r="I386" s="72"/>
      <c r="J386" s="99">
        <f t="shared" si="285"/>
        <v>0</v>
      </c>
      <c r="K386" s="72"/>
      <c r="L386" s="16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70" t="str">
        <f t="shared" si="268"/>
        <v/>
      </c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8"/>
      <c r="AJ386" s="70" t="str">
        <f t="shared" si="286"/>
        <v/>
      </c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8"/>
      <c r="AV386" s="72"/>
      <c r="AW386" s="72"/>
      <c r="AX386" s="100" t="str">
        <f t="shared" si="269"/>
        <v/>
      </c>
      <c r="AY386" s="100" t="str">
        <f t="shared" si="270"/>
        <v/>
      </c>
      <c r="AZ386" s="100" t="str">
        <f t="shared" si="271"/>
        <v/>
      </c>
      <c r="BA386" s="100" t="str">
        <f t="shared" si="272"/>
        <v/>
      </c>
      <c r="BB386" s="100" t="str">
        <f t="shared" si="273"/>
        <v/>
      </c>
      <c r="BC386" s="100" t="str">
        <f t="shared" si="274"/>
        <v/>
      </c>
      <c r="BD386" s="100" t="str">
        <f t="shared" si="275"/>
        <v/>
      </c>
      <c r="BE386" s="100" t="str">
        <f t="shared" si="276"/>
        <v/>
      </c>
      <c r="BF386" s="100" t="str">
        <f t="shared" si="277"/>
        <v/>
      </c>
      <c r="BG386" s="100" t="str">
        <f t="shared" si="278"/>
        <v/>
      </c>
      <c r="BH386" s="100" t="str">
        <f t="shared" si="279"/>
        <v/>
      </c>
      <c r="BI386" s="72"/>
      <c r="BJ386" s="72"/>
      <c r="BK386" s="72" t="str">
        <f t="shared" si="287"/>
        <v/>
      </c>
      <c r="BL386" s="72" t="str">
        <f t="shared" si="288"/>
        <v/>
      </c>
      <c r="BM386" s="72" t="str">
        <f t="shared" si="289"/>
        <v/>
      </c>
      <c r="BN386" s="72" t="str">
        <f t="shared" si="290"/>
        <v/>
      </c>
      <c r="BO386" s="72" t="str">
        <f t="shared" si="291"/>
        <v/>
      </c>
      <c r="BP386" s="72" t="str">
        <f t="shared" si="292"/>
        <v/>
      </c>
      <c r="BQ386" s="72" t="str">
        <f t="shared" si="293"/>
        <v/>
      </c>
      <c r="BR386" s="72" t="str">
        <f t="shared" si="294"/>
        <v/>
      </c>
      <c r="BS386" s="72" t="str">
        <f t="shared" si="295"/>
        <v/>
      </c>
      <c r="BT386" s="72" t="str">
        <f t="shared" si="296"/>
        <v/>
      </c>
      <c r="BU386" s="72" t="str">
        <f t="shared" si="297"/>
        <v/>
      </c>
      <c r="BV386" s="72"/>
      <c r="BW386" s="72"/>
      <c r="BX386" s="97" t="str">
        <f t="shared" si="298"/>
        <v/>
      </c>
      <c r="BY386" s="97" t="str">
        <f t="shared" si="299"/>
        <v/>
      </c>
      <c r="BZ386" s="97" t="str">
        <f t="shared" si="300"/>
        <v/>
      </c>
      <c r="CA386" s="97" t="str">
        <f t="shared" si="301"/>
        <v/>
      </c>
      <c r="CB386" s="97" t="str">
        <f t="shared" si="302"/>
        <v/>
      </c>
      <c r="CC386" s="97" t="str">
        <f t="shared" si="303"/>
        <v/>
      </c>
      <c r="CD386" s="97" t="str">
        <f t="shared" si="304"/>
        <v/>
      </c>
      <c r="CE386" s="97" t="str">
        <f t="shared" si="305"/>
        <v/>
      </c>
      <c r="CF386" s="97" t="str">
        <f t="shared" si="306"/>
        <v/>
      </c>
      <c r="CG386" s="97" t="str">
        <f t="shared" si="307"/>
        <v/>
      </c>
      <c r="CH386" s="97" t="str">
        <f t="shared" si="308"/>
        <v/>
      </c>
      <c r="CI386" s="72"/>
      <c r="CJ386" s="72"/>
      <c r="CK386" s="97" t="str">
        <f t="shared" si="309"/>
        <v/>
      </c>
      <c r="CL386" s="97" t="str">
        <f t="shared" si="310"/>
        <v/>
      </c>
      <c r="CM386" s="72" t="str">
        <f t="shared" si="311"/>
        <v/>
      </c>
      <c r="CN386" s="72" t="str">
        <f t="shared" si="312"/>
        <v/>
      </c>
      <c r="CO386" s="72" t="str">
        <f t="shared" si="313"/>
        <v/>
      </c>
      <c r="CP386" s="72" t="str">
        <f t="shared" si="314"/>
        <v/>
      </c>
      <c r="CQ386" s="72" t="str">
        <f t="shared" si="315"/>
        <v/>
      </c>
      <c r="CR386" s="72" t="str">
        <f t="shared" si="316"/>
        <v/>
      </c>
      <c r="CS386" s="72" t="str">
        <f t="shared" si="317"/>
        <v/>
      </c>
      <c r="CT386" s="72" t="str">
        <f t="shared" si="318"/>
        <v/>
      </c>
      <c r="CU386" s="72" t="str">
        <f t="shared" si="319"/>
        <v/>
      </c>
    </row>
    <row r="387" spans="1:99" x14ac:dyDescent="0.2">
      <c r="A387" s="74">
        <v>352</v>
      </c>
      <c r="B387" s="79" t="str">
        <f>IF(AND($B$3&lt;&gt;"",$C$3&lt;&gt;"",$B$4&lt;&gt;"",$C$4&lt;&gt;"",L387&lt;&gt;""),AirMass($B$3,$C$3,$B$4,$C$4,L387),"")</f>
        <v/>
      </c>
      <c r="C387" s="81" t="e">
        <f t="shared" si="280"/>
        <v>#N/A</v>
      </c>
      <c r="D387" s="93" t="str">
        <f t="shared" si="281"/>
        <v/>
      </c>
      <c r="E387" s="97" t="str">
        <f t="shared" si="282"/>
        <v/>
      </c>
      <c r="F387" s="97"/>
      <c r="G387" s="98" t="str">
        <f t="shared" si="283"/>
        <v/>
      </c>
      <c r="H387" s="97" t="str">
        <f t="shared" si="284"/>
        <v/>
      </c>
      <c r="I387" s="72"/>
      <c r="J387" s="99">
        <f t="shared" si="285"/>
        <v>0</v>
      </c>
      <c r="K387" s="72"/>
      <c r="L387" s="16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70" t="str">
        <f t="shared" si="268"/>
        <v/>
      </c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8"/>
      <c r="AJ387" s="70" t="str">
        <f t="shared" si="286"/>
        <v/>
      </c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8"/>
      <c r="AV387" s="72"/>
      <c r="AW387" s="72"/>
      <c r="AX387" s="100" t="str">
        <f t="shared" si="269"/>
        <v/>
      </c>
      <c r="AY387" s="100" t="str">
        <f t="shared" si="270"/>
        <v/>
      </c>
      <c r="AZ387" s="100" t="str">
        <f t="shared" si="271"/>
        <v/>
      </c>
      <c r="BA387" s="100" t="str">
        <f t="shared" si="272"/>
        <v/>
      </c>
      <c r="BB387" s="100" t="str">
        <f t="shared" si="273"/>
        <v/>
      </c>
      <c r="BC387" s="100" t="str">
        <f t="shared" si="274"/>
        <v/>
      </c>
      <c r="BD387" s="100" t="str">
        <f t="shared" si="275"/>
        <v/>
      </c>
      <c r="BE387" s="100" t="str">
        <f t="shared" si="276"/>
        <v/>
      </c>
      <c r="BF387" s="100" t="str">
        <f t="shared" si="277"/>
        <v/>
      </c>
      <c r="BG387" s="100" t="str">
        <f t="shared" si="278"/>
        <v/>
      </c>
      <c r="BH387" s="100" t="str">
        <f t="shared" si="279"/>
        <v/>
      </c>
      <c r="BI387" s="72"/>
      <c r="BJ387" s="72"/>
      <c r="BK387" s="72" t="str">
        <f t="shared" si="287"/>
        <v/>
      </c>
      <c r="BL387" s="72" t="str">
        <f t="shared" si="288"/>
        <v/>
      </c>
      <c r="BM387" s="72" t="str">
        <f t="shared" si="289"/>
        <v/>
      </c>
      <c r="BN387" s="72" t="str">
        <f t="shared" si="290"/>
        <v/>
      </c>
      <c r="BO387" s="72" t="str">
        <f t="shared" si="291"/>
        <v/>
      </c>
      <c r="BP387" s="72" t="str">
        <f t="shared" si="292"/>
        <v/>
      </c>
      <c r="BQ387" s="72" t="str">
        <f t="shared" si="293"/>
        <v/>
      </c>
      <c r="BR387" s="72" t="str">
        <f t="shared" si="294"/>
        <v/>
      </c>
      <c r="BS387" s="72" t="str">
        <f t="shared" si="295"/>
        <v/>
      </c>
      <c r="BT387" s="72" t="str">
        <f t="shared" si="296"/>
        <v/>
      </c>
      <c r="BU387" s="72" t="str">
        <f t="shared" si="297"/>
        <v/>
      </c>
      <c r="BV387" s="72"/>
      <c r="BW387" s="72"/>
      <c r="BX387" s="97" t="str">
        <f t="shared" si="298"/>
        <v/>
      </c>
      <c r="BY387" s="97" t="str">
        <f t="shared" si="299"/>
        <v/>
      </c>
      <c r="BZ387" s="97" t="str">
        <f t="shared" si="300"/>
        <v/>
      </c>
      <c r="CA387" s="97" t="str">
        <f t="shared" si="301"/>
        <v/>
      </c>
      <c r="CB387" s="97" t="str">
        <f t="shared" si="302"/>
        <v/>
      </c>
      <c r="CC387" s="97" t="str">
        <f t="shared" si="303"/>
        <v/>
      </c>
      <c r="CD387" s="97" t="str">
        <f t="shared" si="304"/>
        <v/>
      </c>
      <c r="CE387" s="97" t="str">
        <f t="shared" si="305"/>
        <v/>
      </c>
      <c r="CF387" s="97" t="str">
        <f t="shared" si="306"/>
        <v/>
      </c>
      <c r="CG387" s="97" t="str">
        <f t="shared" si="307"/>
        <v/>
      </c>
      <c r="CH387" s="97" t="str">
        <f t="shared" si="308"/>
        <v/>
      </c>
      <c r="CI387" s="72"/>
      <c r="CJ387" s="72"/>
      <c r="CK387" s="97" t="str">
        <f t="shared" si="309"/>
        <v/>
      </c>
      <c r="CL387" s="97" t="str">
        <f t="shared" si="310"/>
        <v/>
      </c>
      <c r="CM387" s="72" t="str">
        <f t="shared" si="311"/>
        <v/>
      </c>
      <c r="CN387" s="72" t="str">
        <f t="shared" si="312"/>
        <v/>
      </c>
      <c r="CO387" s="72" t="str">
        <f t="shared" si="313"/>
        <v/>
      </c>
      <c r="CP387" s="72" t="str">
        <f t="shared" si="314"/>
        <v/>
      </c>
      <c r="CQ387" s="72" t="str">
        <f t="shared" si="315"/>
        <v/>
      </c>
      <c r="CR387" s="72" t="str">
        <f t="shared" si="316"/>
        <v/>
      </c>
      <c r="CS387" s="72" t="str">
        <f t="shared" si="317"/>
        <v/>
      </c>
      <c r="CT387" s="72" t="str">
        <f t="shared" si="318"/>
        <v/>
      </c>
      <c r="CU387" s="72" t="str">
        <f t="shared" si="319"/>
        <v/>
      </c>
    </row>
    <row r="388" spans="1:99" x14ac:dyDescent="0.2">
      <c r="A388" s="74">
        <v>353</v>
      </c>
      <c r="B388" s="79" t="str">
        <f>IF(AND($B$3&lt;&gt;"",$C$3&lt;&gt;"",$B$4&lt;&gt;"",$C$4&lt;&gt;"",L388&lt;&gt;""),AirMass($B$3,$C$3,$B$4,$C$4,L388),"")</f>
        <v/>
      </c>
      <c r="C388" s="81" t="e">
        <f t="shared" si="280"/>
        <v>#N/A</v>
      </c>
      <c r="D388" s="93" t="str">
        <f t="shared" si="281"/>
        <v/>
      </c>
      <c r="E388" s="97" t="str">
        <f t="shared" si="282"/>
        <v/>
      </c>
      <c r="F388" s="97"/>
      <c r="G388" s="98" t="str">
        <f t="shared" si="283"/>
        <v/>
      </c>
      <c r="H388" s="97" t="str">
        <f t="shared" si="284"/>
        <v/>
      </c>
      <c r="I388" s="72"/>
      <c r="J388" s="99">
        <f t="shared" si="285"/>
        <v>0</v>
      </c>
      <c r="K388" s="72"/>
      <c r="L388" s="16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70" t="str">
        <f t="shared" si="268"/>
        <v/>
      </c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8"/>
      <c r="AJ388" s="70" t="str">
        <f t="shared" si="286"/>
        <v/>
      </c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8"/>
      <c r="AV388" s="72"/>
      <c r="AW388" s="72"/>
      <c r="AX388" s="100" t="str">
        <f t="shared" si="269"/>
        <v/>
      </c>
      <c r="AY388" s="100" t="str">
        <f t="shared" si="270"/>
        <v/>
      </c>
      <c r="AZ388" s="100" t="str">
        <f t="shared" si="271"/>
        <v/>
      </c>
      <c r="BA388" s="100" t="str">
        <f t="shared" si="272"/>
        <v/>
      </c>
      <c r="BB388" s="100" t="str">
        <f t="shared" si="273"/>
        <v/>
      </c>
      <c r="BC388" s="100" t="str">
        <f t="shared" si="274"/>
        <v/>
      </c>
      <c r="BD388" s="100" t="str">
        <f t="shared" si="275"/>
        <v/>
      </c>
      <c r="BE388" s="100" t="str">
        <f t="shared" si="276"/>
        <v/>
      </c>
      <c r="BF388" s="100" t="str">
        <f t="shared" si="277"/>
        <v/>
      </c>
      <c r="BG388" s="100" t="str">
        <f t="shared" si="278"/>
        <v/>
      </c>
      <c r="BH388" s="100" t="str">
        <f t="shared" si="279"/>
        <v/>
      </c>
      <c r="BI388" s="72"/>
      <c r="BJ388" s="72"/>
      <c r="BK388" s="72" t="str">
        <f t="shared" si="287"/>
        <v/>
      </c>
      <c r="BL388" s="72" t="str">
        <f t="shared" si="288"/>
        <v/>
      </c>
      <c r="BM388" s="72" t="str">
        <f t="shared" si="289"/>
        <v/>
      </c>
      <c r="BN388" s="72" t="str">
        <f t="shared" si="290"/>
        <v/>
      </c>
      <c r="BO388" s="72" t="str">
        <f t="shared" si="291"/>
        <v/>
      </c>
      <c r="BP388" s="72" t="str">
        <f t="shared" si="292"/>
        <v/>
      </c>
      <c r="BQ388" s="72" t="str">
        <f t="shared" si="293"/>
        <v/>
      </c>
      <c r="BR388" s="72" t="str">
        <f t="shared" si="294"/>
        <v/>
      </c>
      <c r="BS388" s="72" t="str">
        <f t="shared" si="295"/>
        <v/>
      </c>
      <c r="BT388" s="72" t="str">
        <f t="shared" si="296"/>
        <v/>
      </c>
      <c r="BU388" s="72" t="str">
        <f t="shared" si="297"/>
        <v/>
      </c>
      <c r="BV388" s="72"/>
      <c r="BW388" s="72"/>
      <c r="BX388" s="97" t="str">
        <f t="shared" si="298"/>
        <v/>
      </c>
      <c r="BY388" s="97" t="str">
        <f t="shared" si="299"/>
        <v/>
      </c>
      <c r="BZ388" s="97" t="str">
        <f t="shared" si="300"/>
        <v/>
      </c>
      <c r="CA388" s="97" t="str">
        <f t="shared" si="301"/>
        <v/>
      </c>
      <c r="CB388" s="97" t="str">
        <f t="shared" si="302"/>
        <v/>
      </c>
      <c r="CC388" s="97" t="str">
        <f t="shared" si="303"/>
        <v/>
      </c>
      <c r="CD388" s="97" t="str">
        <f t="shared" si="304"/>
        <v/>
      </c>
      <c r="CE388" s="97" t="str">
        <f t="shared" si="305"/>
        <v/>
      </c>
      <c r="CF388" s="97" t="str">
        <f t="shared" si="306"/>
        <v/>
      </c>
      <c r="CG388" s="97" t="str">
        <f t="shared" si="307"/>
        <v/>
      </c>
      <c r="CH388" s="97" t="str">
        <f t="shared" si="308"/>
        <v/>
      </c>
      <c r="CI388" s="72"/>
      <c r="CJ388" s="72"/>
      <c r="CK388" s="97" t="str">
        <f t="shared" si="309"/>
        <v/>
      </c>
      <c r="CL388" s="97" t="str">
        <f t="shared" si="310"/>
        <v/>
      </c>
      <c r="CM388" s="72" t="str">
        <f t="shared" si="311"/>
        <v/>
      </c>
      <c r="CN388" s="72" t="str">
        <f t="shared" si="312"/>
        <v/>
      </c>
      <c r="CO388" s="72" t="str">
        <f t="shared" si="313"/>
        <v/>
      </c>
      <c r="CP388" s="72" t="str">
        <f t="shared" si="314"/>
        <v/>
      </c>
      <c r="CQ388" s="72" t="str">
        <f t="shared" si="315"/>
        <v/>
      </c>
      <c r="CR388" s="72" t="str">
        <f t="shared" si="316"/>
        <v/>
      </c>
      <c r="CS388" s="72" t="str">
        <f t="shared" si="317"/>
        <v/>
      </c>
      <c r="CT388" s="72" t="str">
        <f t="shared" si="318"/>
        <v/>
      </c>
      <c r="CU388" s="72" t="str">
        <f t="shared" si="319"/>
        <v/>
      </c>
    </row>
    <row r="389" spans="1:99" x14ac:dyDescent="0.2">
      <c r="A389" s="74">
        <v>354</v>
      </c>
      <c r="B389" s="79" t="str">
        <f>IF(AND($B$3&lt;&gt;"",$C$3&lt;&gt;"",$B$4&lt;&gt;"",$C$4&lt;&gt;"",L389&lt;&gt;""),AirMass($B$3,$C$3,$B$4,$C$4,L389),"")</f>
        <v/>
      </c>
      <c r="C389" s="81" t="e">
        <f t="shared" si="280"/>
        <v>#N/A</v>
      </c>
      <c r="D389" s="93" t="str">
        <f t="shared" si="281"/>
        <v/>
      </c>
      <c r="E389" s="97" t="str">
        <f t="shared" si="282"/>
        <v/>
      </c>
      <c r="F389" s="97"/>
      <c r="G389" s="98" t="str">
        <f t="shared" si="283"/>
        <v/>
      </c>
      <c r="H389" s="97" t="str">
        <f t="shared" si="284"/>
        <v/>
      </c>
      <c r="I389" s="72"/>
      <c r="J389" s="99">
        <f t="shared" si="285"/>
        <v>0</v>
      </c>
      <c r="K389" s="72"/>
      <c r="L389" s="16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70" t="str">
        <f t="shared" si="268"/>
        <v/>
      </c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8"/>
      <c r="AJ389" s="70" t="str">
        <f t="shared" si="286"/>
        <v/>
      </c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8"/>
      <c r="AV389" s="72"/>
      <c r="AW389" s="72"/>
      <c r="AX389" s="100" t="str">
        <f t="shared" si="269"/>
        <v/>
      </c>
      <c r="AY389" s="100" t="str">
        <f t="shared" si="270"/>
        <v/>
      </c>
      <c r="AZ389" s="100" t="str">
        <f t="shared" si="271"/>
        <v/>
      </c>
      <c r="BA389" s="100" t="str">
        <f t="shared" si="272"/>
        <v/>
      </c>
      <c r="BB389" s="100" t="str">
        <f t="shared" si="273"/>
        <v/>
      </c>
      <c r="BC389" s="100" t="str">
        <f t="shared" si="274"/>
        <v/>
      </c>
      <c r="BD389" s="100" t="str">
        <f t="shared" si="275"/>
        <v/>
      </c>
      <c r="BE389" s="100" t="str">
        <f t="shared" si="276"/>
        <v/>
      </c>
      <c r="BF389" s="100" t="str">
        <f t="shared" si="277"/>
        <v/>
      </c>
      <c r="BG389" s="100" t="str">
        <f t="shared" si="278"/>
        <v/>
      </c>
      <c r="BH389" s="100" t="str">
        <f t="shared" si="279"/>
        <v/>
      </c>
      <c r="BI389" s="72"/>
      <c r="BJ389" s="72"/>
      <c r="BK389" s="72" t="str">
        <f t="shared" si="287"/>
        <v/>
      </c>
      <c r="BL389" s="72" t="str">
        <f t="shared" si="288"/>
        <v/>
      </c>
      <c r="BM389" s="72" t="str">
        <f t="shared" si="289"/>
        <v/>
      </c>
      <c r="BN389" s="72" t="str">
        <f t="shared" si="290"/>
        <v/>
      </c>
      <c r="BO389" s="72" t="str">
        <f t="shared" si="291"/>
        <v/>
      </c>
      <c r="BP389" s="72" t="str">
        <f t="shared" si="292"/>
        <v/>
      </c>
      <c r="BQ389" s="72" t="str">
        <f t="shared" si="293"/>
        <v/>
      </c>
      <c r="BR389" s="72" t="str">
        <f t="shared" si="294"/>
        <v/>
      </c>
      <c r="BS389" s="72" t="str">
        <f t="shared" si="295"/>
        <v/>
      </c>
      <c r="BT389" s="72" t="str">
        <f t="shared" si="296"/>
        <v/>
      </c>
      <c r="BU389" s="72" t="str">
        <f t="shared" si="297"/>
        <v/>
      </c>
      <c r="BV389" s="72"/>
      <c r="BW389" s="72"/>
      <c r="BX389" s="97" t="str">
        <f t="shared" si="298"/>
        <v/>
      </c>
      <c r="BY389" s="97" t="str">
        <f t="shared" si="299"/>
        <v/>
      </c>
      <c r="BZ389" s="97" t="str">
        <f t="shared" si="300"/>
        <v/>
      </c>
      <c r="CA389" s="97" t="str">
        <f t="shared" si="301"/>
        <v/>
      </c>
      <c r="CB389" s="97" t="str">
        <f t="shared" si="302"/>
        <v/>
      </c>
      <c r="CC389" s="97" t="str">
        <f t="shared" si="303"/>
        <v/>
      </c>
      <c r="CD389" s="97" t="str">
        <f t="shared" si="304"/>
        <v/>
      </c>
      <c r="CE389" s="97" t="str">
        <f t="shared" si="305"/>
        <v/>
      </c>
      <c r="CF389" s="97" t="str">
        <f t="shared" si="306"/>
        <v/>
      </c>
      <c r="CG389" s="97" t="str">
        <f t="shared" si="307"/>
        <v/>
      </c>
      <c r="CH389" s="97" t="str">
        <f t="shared" si="308"/>
        <v/>
      </c>
      <c r="CI389" s="72"/>
      <c r="CJ389" s="72"/>
      <c r="CK389" s="97" t="str">
        <f t="shared" si="309"/>
        <v/>
      </c>
      <c r="CL389" s="97" t="str">
        <f t="shared" si="310"/>
        <v/>
      </c>
      <c r="CM389" s="72" t="str">
        <f t="shared" si="311"/>
        <v/>
      </c>
      <c r="CN389" s="72" t="str">
        <f t="shared" si="312"/>
        <v/>
      </c>
      <c r="CO389" s="72" t="str">
        <f t="shared" si="313"/>
        <v/>
      </c>
      <c r="CP389" s="72" t="str">
        <f t="shared" si="314"/>
        <v/>
      </c>
      <c r="CQ389" s="72" t="str">
        <f t="shared" si="315"/>
        <v/>
      </c>
      <c r="CR389" s="72" t="str">
        <f t="shared" si="316"/>
        <v/>
      </c>
      <c r="CS389" s="72" t="str">
        <f t="shared" si="317"/>
        <v/>
      </c>
      <c r="CT389" s="72" t="str">
        <f t="shared" si="318"/>
        <v/>
      </c>
      <c r="CU389" s="72" t="str">
        <f t="shared" si="319"/>
        <v/>
      </c>
    </row>
    <row r="390" spans="1:99" x14ac:dyDescent="0.2">
      <c r="A390" s="74">
        <v>355</v>
      </c>
      <c r="B390" s="79" t="str">
        <f>IF(AND($B$3&lt;&gt;"",$C$3&lt;&gt;"",$B$4&lt;&gt;"",$C$4&lt;&gt;"",L390&lt;&gt;""),AirMass($B$3,$C$3,$B$4,$C$4,L390),"")</f>
        <v/>
      </c>
      <c r="C390" s="81" t="e">
        <f t="shared" si="280"/>
        <v>#N/A</v>
      </c>
      <c r="D390" s="93" t="str">
        <f t="shared" si="281"/>
        <v/>
      </c>
      <c r="E390" s="97" t="str">
        <f t="shared" si="282"/>
        <v/>
      </c>
      <c r="F390" s="97"/>
      <c r="G390" s="98" t="str">
        <f t="shared" si="283"/>
        <v/>
      </c>
      <c r="H390" s="97" t="str">
        <f t="shared" si="284"/>
        <v/>
      </c>
      <c r="I390" s="72"/>
      <c r="J390" s="99">
        <f t="shared" si="285"/>
        <v>0</v>
      </c>
      <c r="K390" s="72"/>
      <c r="L390" s="16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70" t="str">
        <f t="shared" si="268"/>
        <v/>
      </c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8"/>
      <c r="AJ390" s="70" t="str">
        <f t="shared" si="286"/>
        <v/>
      </c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8"/>
      <c r="AV390" s="72"/>
      <c r="AW390" s="72"/>
      <c r="AX390" s="100" t="str">
        <f t="shared" si="269"/>
        <v/>
      </c>
      <c r="AY390" s="100" t="str">
        <f t="shared" si="270"/>
        <v/>
      </c>
      <c r="AZ390" s="100" t="str">
        <f t="shared" si="271"/>
        <v/>
      </c>
      <c r="BA390" s="100" t="str">
        <f t="shared" si="272"/>
        <v/>
      </c>
      <c r="BB390" s="100" t="str">
        <f t="shared" si="273"/>
        <v/>
      </c>
      <c r="BC390" s="100" t="str">
        <f t="shared" si="274"/>
        <v/>
      </c>
      <c r="BD390" s="100" t="str">
        <f t="shared" si="275"/>
        <v/>
      </c>
      <c r="BE390" s="100" t="str">
        <f t="shared" si="276"/>
        <v/>
      </c>
      <c r="BF390" s="100" t="str">
        <f t="shared" si="277"/>
        <v/>
      </c>
      <c r="BG390" s="100" t="str">
        <f t="shared" si="278"/>
        <v/>
      </c>
      <c r="BH390" s="100" t="str">
        <f t="shared" si="279"/>
        <v/>
      </c>
      <c r="BI390" s="72"/>
      <c r="BJ390" s="72"/>
      <c r="BK390" s="72" t="str">
        <f t="shared" si="287"/>
        <v/>
      </c>
      <c r="BL390" s="72" t="str">
        <f t="shared" si="288"/>
        <v/>
      </c>
      <c r="BM390" s="72" t="str">
        <f t="shared" si="289"/>
        <v/>
      </c>
      <c r="BN390" s="72" t="str">
        <f t="shared" si="290"/>
        <v/>
      </c>
      <c r="BO390" s="72" t="str">
        <f t="shared" si="291"/>
        <v/>
      </c>
      <c r="BP390" s="72" t="str">
        <f t="shared" si="292"/>
        <v/>
      </c>
      <c r="BQ390" s="72" t="str">
        <f t="shared" si="293"/>
        <v/>
      </c>
      <c r="BR390" s="72" t="str">
        <f t="shared" si="294"/>
        <v/>
      </c>
      <c r="BS390" s="72" t="str">
        <f t="shared" si="295"/>
        <v/>
      </c>
      <c r="BT390" s="72" t="str">
        <f t="shared" si="296"/>
        <v/>
      </c>
      <c r="BU390" s="72" t="str">
        <f t="shared" si="297"/>
        <v/>
      </c>
      <c r="BV390" s="72"/>
      <c r="BW390" s="72"/>
      <c r="BX390" s="97" t="str">
        <f t="shared" si="298"/>
        <v/>
      </c>
      <c r="BY390" s="97" t="str">
        <f t="shared" si="299"/>
        <v/>
      </c>
      <c r="BZ390" s="97" t="str">
        <f t="shared" si="300"/>
        <v/>
      </c>
      <c r="CA390" s="97" t="str">
        <f t="shared" si="301"/>
        <v/>
      </c>
      <c r="CB390" s="97" t="str">
        <f t="shared" si="302"/>
        <v/>
      </c>
      <c r="CC390" s="97" t="str">
        <f t="shared" si="303"/>
        <v/>
      </c>
      <c r="CD390" s="97" t="str">
        <f t="shared" si="304"/>
        <v/>
      </c>
      <c r="CE390" s="97" t="str">
        <f t="shared" si="305"/>
        <v/>
      </c>
      <c r="CF390" s="97" t="str">
        <f t="shared" si="306"/>
        <v/>
      </c>
      <c r="CG390" s="97" t="str">
        <f t="shared" si="307"/>
        <v/>
      </c>
      <c r="CH390" s="97" t="str">
        <f t="shared" si="308"/>
        <v/>
      </c>
      <c r="CI390" s="72"/>
      <c r="CJ390" s="72"/>
      <c r="CK390" s="97" t="str">
        <f t="shared" si="309"/>
        <v/>
      </c>
      <c r="CL390" s="97" t="str">
        <f t="shared" si="310"/>
        <v/>
      </c>
      <c r="CM390" s="72" t="str">
        <f t="shared" si="311"/>
        <v/>
      </c>
      <c r="CN390" s="72" t="str">
        <f t="shared" si="312"/>
        <v/>
      </c>
      <c r="CO390" s="72" t="str">
        <f t="shared" si="313"/>
        <v/>
      </c>
      <c r="CP390" s="72" t="str">
        <f t="shared" si="314"/>
        <v/>
      </c>
      <c r="CQ390" s="72" t="str">
        <f t="shared" si="315"/>
        <v/>
      </c>
      <c r="CR390" s="72" t="str">
        <f t="shared" si="316"/>
        <v/>
      </c>
      <c r="CS390" s="72" t="str">
        <f t="shared" si="317"/>
        <v/>
      </c>
      <c r="CT390" s="72" t="str">
        <f t="shared" si="318"/>
        <v/>
      </c>
      <c r="CU390" s="72" t="str">
        <f t="shared" si="319"/>
        <v/>
      </c>
    </row>
    <row r="391" spans="1:99" x14ac:dyDescent="0.2">
      <c r="A391" s="74">
        <v>356</v>
      </c>
      <c r="B391" s="79" t="str">
        <f>IF(AND($B$3&lt;&gt;"",$C$3&lt;&gt;"",$B$4&lt;&gt;"",$C$4&lt;&gt;"",L391&lt;&gt;""),AirMass($B$3,$C$3,$B$4,$C$4,L391),"")</f>
        <v/>
      </c>
      <c r="C391" s="81" t="e">
        <f t="shared" si="280"/>
        <v>#N/A</v>
      </c>
      <c r="D391" s="93" t="str">
        <f t="shared" si="281"/>
        <v/>
      </c>
      <c r="E391" s="97" t="str">
        <f t="shared" si="282"/>
        <v/>
      </c>
      <c r="F391" s="97"/>
      <c r="G391" s="98" t="str">
        <f t="shared" si="283"/>
        <v/>
      </c>
      <c r="H391" s="97" t="str">
        <f t="shared" si="284"/>
        <v/>
      </c>
      <c r="I391" s="72"/>
      <c r="J391" s="99">
        <f t="shared" si="285"/>
        <v>0</v>
      </c>
      <c r="K391" s="72"/>
      <c r="L391" s="16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70" t="str">
        <f t="shared" si="268"/>
        <v/>
      </c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8"/>
      <c r="AJ391" s="70" t="str">
        <f t="shared" si="286"/>
        <v/>
      </c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8"/>
      <c r="AV391" s="72"/>
      <c r="AW391" s="72"/>
      <c r="AX391" s="100" t="str">
        <f t="shared" si="269"/>
        <v/>
      </c>
      <c r="AY391" s="100" t="str">
        <f t="shared" si="270"/>
        <v/>
      </c>
      <c r="AZ391" s="100" t="str">
        <f t="shared" si="271"/>
        <v/>
      </c>
      <c r="BA391" s="100" t="str">
        <f t="shared" si="272"/>
        <v/>
      </c>
      <c r="BB391" s="100" t="str">
        <f t="shared" si="273"/>
        <v/>
      </c>
      <c r="BC391" s="100" t="str">
        <f t="shared" si="274"/>
        <v/>
      </c>
      <c r="BD391" s="100" t="str">
        <f t="shared" si="275"/>
        <v/>
      </c>
      <c r="BE391" s="100" t="str">
        <f t="shared" si="276"/>
        <v/>
      </c>
      <c r="BF391" s="100" t="str">
        <f t="shared" si="277"/>
        <v/>
      </c>
      <c r="BG391" s="100" t="str">
        <f t="shared" si="278"/>
        <v/>
      </c>
      <c r="BH391" s="100" t="str">
        <f t="shared" si="279"/>
        <v/>
      </c>
      <c r="BI391" s="72"/>
      <c r="BJ391" s="72"/>
      <c r="BK391" s="72" t="str">
        <f t="shared" si="287"/>
        <v/>
      </c>
      <c r="BL391" s="72" t="str">
        <f t="shared" si="288"/>
        <v/>
      </c>
      <c r="BM391" s="72" t="str">
        <f t="shared" si="289"/>
        <v/>
      </c>
      <c r="BN391" s="72" t="str">
        <f t="shared" si="290"/>
        <v/>
      </c>
      <c r="BO391" s="72" t="str">
        <f t="shared" si="291"/>
        <v/>
      </c>
      <c r="BP391" s="72" t="str">
        <f t="shared" si="292"/>
        <v/>
      </c>
      <c r="BQ391" s="72" t="str">
        <f t="shared" si="293"/>
        <v/>
      </c>
      <c r="BR391" s="72" t="str">
        <f t="shared" si="294"/>
        <v/>
      </c>
      <c r="BS391" s="72" t="str">
        <f t="shared" si="295"/>
        <v/>
      </c>
      <c r="BT391" s="72" t="str">
        <f t="shared" si="296"/>
        <v/>
      </c>
      <c r="BU391" s="72" t="str">
        <f t="shared" si="297"/>
        <v/>
      </c>
      <c r="BV391" s="72"/>
      <c r="BW391" s="72"/>
      <c r="BX391" s="97" t="str">
        <f t="shared" si="298"/>
        <v/>
      </c>
      <c r="BY391" s="97" t="str">
        <f t="shared" si="299"/>
        <v/>
      </c>
      <c r="BZ391" s="97" t="str">
        <f t="shared" si="300"/>
        <v/>
      </c>
      <c r="CA391" s="97" t="str">
        <f t="shared" si="301"/>
        <v/>
      </c>
      <c r="CB391" s="97" t="str">
        <f t="shared" si="302"/>
        <v/>
      </c>
      <c r="CC391" s="97" t="str">
        <f t="shared" si="303"/>
        <v/>
      </c>
      <c r="CD391" s="97" t="str">
        <f t="shared" si="304"/>
        <v/>
      </c>
      <c r="CE391" s="97" t="str">
        <f t="shared" si="305"/>
        <v/>
      </c>
      <c r="CF391" s="97" t="str">
        <f t="shared" si="306"/>
        <v/>
      </c>
      <c r="CG391" s="97" t="str">
        <f t="shared" si="307"/>
        <v/>
      </c>
      <c r="CH391" s="97" t="str">
        <f t="shared" si="308"/>
        <v/>
      </c>
      <c r="CI391" s="72"/>
      <c r="CJ391" s="72"/>
      <c r="CK391" s="97" t="str">
        <f t="shared" si="309"/>
        <v/>
      </c>
      <c r="CL391" s="97" t="str">
        <f t="shared" si="310"/>
        <v/>
      </c>
      <c r="CM391" s="72" t="str">
        <f t="shared" si="311"/>
        <v/>
      </c>
      <c r="CN391" s="72" t="str">
        <f t="shared" si="312"/>
        <v/>
      </c>
      <c r="CO391" s="72" t="str">
        <f t="shared" si="313"/>
        <v/>
      </c>
      <c r="CP391" s="72" t="str">
        <f t="shared" si="314"/>
        <v/>
      </c>
      <c r="CQ391" s="72" t="str">
        <f t="shared" si="315"/>
        <v/>
      </c>
      <c r="CR391" s="72" t="str">
        <f t="shared" si="316"/>
        <v/>
      </c>
      <c r="CS391" s="72" t="str">
        <f t="shared" si="317"/>
        <v/>
      </c>
      <c r="CT391" s="72" t="str">
        <f t="shared" si="318"/>
        <v/>
      </c>
      <c r="CU391" s="72" t="str">
        <f t="shared" si="319"/>
        <v/>
      </c>
    </row>
    <row r="392" spans="1:99" x14ac:dyDescent="0.2">
      <c r="A392" s="74">
        <v>357</v>
      </c>
      <c r="B392" s="79" t="str">
        <f>IF(AND($B$3&lt;&gt;"",$C$3&lt;&gt;"",$B$4&lt;&gt;"",$C$4&lt;&gt;"",L392&lt;&gt;""),AirMass($B$3,$C$3,$B$4,$C$4,L392),"")</f>
        <v/>
      </c>
      <c r="C392" s="81" t="e">
        <f t="shared" si="280"/>
        <v>#N/A</v>
      </c>
      <c r="D392" s="93" t="str">
        <f t="shared" si="281"/>
        <v/>
      </c>
      <c r="E392" s="97" t="str">
        <f t="shared" si="282"/>
        <v/>
      </c>
      <c r="F392" s="97"/>
      <c r="G392" s="98" t="str">
        <f t="shared" si="283"/>
        <v/>
      </c>
      <c r="H392" s="97" t="str">
        <f t="shared" si="284"/>
        <v/>
      </c>
      <c r="I392" s="72"/>
      <c r="J392" s="99">
        <f t="shared" si="285"/>
        <v>0</v>
      </c>
      <c r="K392" s="72"/>
      <c r="L392" s="16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70" t="str">
        <f t="shared" si="268"/>
        <v/>
      </c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8"/>
      <c r="AJ392" s="70" t="str">
        <f t="shared" si="286"/>
        <v/>
      </c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8"/>
      <c r="AV392" s="72"/>
      <c r="AW392" s="72"/>
      <c r="AX392" s="100" t="str">
        <f t="shared" si="269"/>
        <v/>
      </c>
      <c r="AY392" s="100" t="str">
        <f t="shared" si="270"/>
        <v/>
      </c>
      <c r="AZ392" s="100" t="str">
        <f t="shared" si="271"/>
        <v/>
      </c>
      <c r="BA392" s="100" t="str">
        <f t="shared" si="272"/>
        <v/>
      </c>
      <c r="BB392" s="100" t="str">
        <f t="shared" si="273"/>
        <v/>
      </c>
      <c r="BC392" s="100" t="str">
        <f t="shared" si="274"/>
        <v/>
      </c>
      <c r="BD392" s="100" t="str">
        <f t="shared" si="275"/>
        <v/>
      </c>
      <c r="BE392" s="100" t="str">
        <f t="shared" si="276"/>
        <v/>
      </c>
      <c r="BF392" s="100" t="str">
        <f t="shared" si="277"/>
        <v/>
      </c>
      <c r="BG392" s="100" t="str">
        <f t="shared" si="278"/>
        <v/>
      </c>
      <c r="BH392" s="100" t="str">
        <f t="shared" si="279"/>
        <v/>
      </c>
      <c r="BI392" s="72"/>
      <c r="BJ392" s="72"/>
      <c r="BK392" s="72" t="str">
        <f t="shared" si="287"/>
        <v/>
      </c>
      <c r="BL392" s="72" t="str">
        <f t="shared" si="288"/>
        <v/>
      </c>
      <c r="BM392" s="72" t="str">
        <f t="shared" si="289"/>
        <v/>
      </c>
      <c r="BN392" s="72" t="str">
        <f t="shared" si="290"/>
        <v/>
      </c>
      <c r="BO392" s="72" t="str">
        <f t="shared" si="291"/>
        <v/>
      </c>
      <c r="BP392" s="72" t="str">
        <f t="shared" si="292"/>
        <v/>
      </c>
      <c r="BQ392" s="72" t="str">
        <f t="shared" si="293"/>
        <v/>
      </c>
      <c r="BR392" s="72" t="str">
        <f t="shared" si="294"/>
        <v/>
      </c>
      <c r="BS392" s="72" t="str">
        <f t="shared" si="295"/>
        <v/>
      </c>
      <c r="BT392" s="72" t="str">
        <f t="shared" si="296"/>
        <v/>
      </c>
      <c r="BU392" s="72" t="str">
        <f t="shared" si="297"/>
        <v/>
      </c>
      <c r="BV392" s="72"/>
      <c r="BW392" s="72"/>
      <c r="BX392" s="97" t="str">
        <f t="shared" si="298"/>
        <v/>
      </c>
      <c r="BY392" s="97" t="str">
        <f t="shared" si="299"/>
        <v/>
      </c>
      <c r="BZ392" s="97" t="str">
        <f t="shared" si="300"/>
        <v/>
      </c>
      <c r="CA392" s="97" t="str">
        <f t="shared" si="301"/>
        <v/>
      </c>
      <c r="CB392" s="97" t="str">
        <f t="shared" si="302"/>
        <v/>
      </c>
      <c r="CC392" s="97" t="str">
        <f t="shared" si="303"/>
        <v/>
      </c>
      <c r="CD392" s="97" t="str">
        <f t="shared" si="304"/>
        <v/>
      </c>
      <c r="CE392" s="97" t="str">
        <f t="shared" si="305"/>
        <v/>
      </c>
      <c r="CF392" s="97" t="str">
        <f t="shared" si="306"/>
        <v/>
      </c>
      <c r="CG392" s="97" t="str">
        <f t="shared" si="307"/>
        <v/>
      </c>
      <c r="CH392" s="97" t="str">
        <f t="shared" si="308"/>
        <v/>
      </c>
      <c r="CI392" s="72"/>
      <c r="CJ392" s="72"/>
      <c r="CK392" s="97" t="str">
        <f t="shared" si="309"/>
        <v/>
      </c>
      <c r="CL392" s="97" t="str">
        <f t="shared" si="310"/>
        <v/>
      </c>
      <c r="CM392" s="72" t="str">
        <f t="shared" si="311"/>
        <v/>
      </c>
      <c r="CN392" s="72" t="str">
        <f t="shared" si="312"/>
        <v/>
      </c>
      <c r="CO392" s="72" t="str">
        <f t="shared" si="313"/>
        <v/>
      </c>
      <c r="CP392" s="72" t="str">
        <f t="shared" si="314"/>
        <v/>
      </c>
      <c r="CQ392" s="72" t="str">
        <f t="shared" si="315"/>
        <v/>
      </c>
      <c r="CR392" s="72" t="str">
        <f t="shared" si="316"/>
        <v/>
      </c>
      <c r="CS392" s="72" t="str">
        <f t="shared" si="317"/>
        <v/>
      </c>
      <c r="CT392" s="72" t="str">
        <f t="shared" si="318"/>
        <v/>
      </c>
      <c r="CU392" s="72" t="str">
        <f t="shared" si="319"/>
        <v/>
      </c>
    </row>
    <row r="393" spans="1:99" x14ac:dyDescent="0.2">
      <c r="A393" s="74">
        <v>358</v>
      </c>
      <c r="B393" s="79" t="str">
        <f>IF(AND($B$3&lt;&gt;"",$C$3&lt;&gt;"",$B$4&lt;&gt;"",$C$4&lt;&gt;"",L393&lt;&gt;""),AirMass($B$3,$C$3,$B$4,$C$4,L393),"")</f>
        <v/>
      </c>
      <c r="C393" s="81" t="e">
        <f t="shared" si="280"/>
        <v>#N/A</v>
      </c>
      <c r="D393" s="93" t="str">
        <f t="shared" si="281"/>
        <v/>
      </c>
      <c r="E393" s="97" t="str">
        <f t="shared" si="282"/>
        <v/>
      </c>
      <c r="F393" s="97"/>
      <c r="G393" s="98" t="str">
        <f t="shared" si="283"/>
        <v/>
      </c>
      <c r="H393" s="97" t="str">
        <f t="shared" si="284"/>
        <v/>
      </c>
      <c r="I393" s="72"/>
      <c r="J393" s="99">
        <f t="shared" si="285"/>
        <v>0</v>
      </c>
      <c r="K393" s="72"/>
      <c r="L393" s="16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70" t="str">
        <f t="shared" si="268"/>
        <v/>
      </c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8"/>
      <c r="AJ393" s="70" t="str">
        <f t="shared" si="286"/>
        <v/>
      </c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8"/>
      <c r="AV393" s="72"/>
      <c r="AW393" s="72"/>
      <c r="AX393" s="100" t="str">
        <f t="shared" si="269"/>
        <v/>
      </c>
      <c r="AY393" s="100" t="str">
        <f t="shared" si="270"/>
        <v/>
      </c>
      <c r="AZ393" s="100" t="str">
        <f t="shared" si="271"/>
        <v/>
      </c>
      <c r="BA393" s="100" t="str">
        <f t="shared" si="272"/>
        <v/>
      </c>
      <c r="BB393" s="100" t="str">
        <f t="shared" si="273"/>
        <v/>
      </c>
      <c r="BC393" s="100" t="str">
        <f t="shared" si="274"/>
        <v/>
      </c>
      <c r="BD393" s="100" t="str">
        <f t="shared" si="275"/>
        <v/>
      </c>
      <c r="BE393" s="100" t="str">
        <f t="shared" si="276"/>
        <v/>
      </c>
      <c r="BF393" s="100" t="str">
        <f t="shared" si="277"/>
        <v/>
      </c>
      <c r="BG393" s="100" t="str">
        <f t="shared" si="278"/>
        <v/>
      </c>
      <c r="BH393" s="100" t="str">
        <f t="shared" si="279"/>
        <v/>
      </c>
      <c r="BI393" s="72"/>
      <c r="BJ393" s="72"/>
      <c r="BK393" s="72" t="str">
        <f t="shared" si="287"/>
        <v/>
      </c>
      <c r="BL393" s="72" t="str">
        <f t="shared" si="288"/>
        <v/>
      </c>
      <c r="BM393" s="72" t="str">
        <f t="shared" si="289"/>
        <v/>
      </c>
      <c r="BN393" s="72" t="str">
        <f t="shared" si="290"/>
        <v/>
      </c>
      <c r="BO393" s="72" t="str">
        <f t="shared" si="291"/>
        <v/>
      </c>
      <c r="BP393" s="72" t="str">
        <f t="shared" si="292"/>
        <v/>
      </c>
      <c r="BQ393" s="72" t="str">
        <f t="shared" si="293"/>
        <v/>
      </c>
      <c r="BR393" s="72" t="str">
        <f t="shared" si="294"/>
        <v/>
      </c>
      <c r="BS393" s="72" t="str">
        <f t="shared" si="295"/>
        <v/>
      </c>
      <c r="BT393" s="72" t="str">
        <f t="shared" si="296"/>
        <v/>
      </c>
      <c r="BU393" s="72" t="str">
        <f t="shared" si="297"/>
        <v/>
      </c>
      <c r="BV393" s="72"/>
      <c r="BW393" s="72"/>
      <c r="BX393" s="97" t="str">
        <f t="shared" si="298"/>
        <v/>
      </c>
      <c r="BY393" s="97" t="str">
        <f t="shared" si="299"/>
        <v/>
      </c>
      <c r="BZ393" s="97" t="str">
        <f t="shared" si="300"/>
        <v/>
      </c>
      <c r="CA393" s="97" t="str">
        <f t="shared" si="301"/>
        <v/>
      </c>
      <c r="CB393" s="97" t="str">
        <f t="shared" si="302"/>
        <v/>
      </c>
      <c r="CC393" s="97" t="str">
        <f t="shared" si="303"/>
        <v/>
      </c>
      <c r="CD393" s="97" t="str">
        <f t="shared" si="304"/>
        <v/>
      </c>
      <c r="CE393" s="97" t="str">
        <f t="shared" si="305"/>
        <v/>
      </c>
      <c r="CF393" s="97" t="str">
        <f t="shared" si="306"/>
        <v/>
      </c>
      <c r="CG393" s="97" t="str">
        <f t="shared" si="307"/>
        <v/>
      </c>
      <c r="CH393" s="97" t="str">
        <f t="shared" si="308"/>
        <v/>
      </c>
      <c r="CI393" s="72"/>
      <c r="CJ393" s="72"/>
      <c r="CK393" s="97" t="str">
        <f t="shared" si="309"/>
        <v/>
      </c>
      <c r="CL393" s="97" t="str">
        <f t="shared" si="310"/>
        <v/>
      </c>
      <c r="CM393" s="72" t="str">
        <f t="shared" si="311"/>
        <v/>
      </c>
      <c r="CN393" s="72" t="str">
        <f t="shared" si="312"/>
        <v/>
      </c>
      <c r="CO393" s="72" t="str">
        <f t="shared" si="313"/>
        <v/>
      </c>
      <c r="CP393" s="72" t="str">
        <f t="shared" si="314"/>
        <v/>
      </c>
      <c r="CQ393" s="72" t="str">
        <f t="shared" si="315"/>
        <v/>
      </c>
      <c r="CR393" s="72" t="str">
        <f t="shared" si="316"/>
        <v/>
      </c>
      <c r="CS393" s="72" t="str">
        <f t="shared" si="317"/>
        <v/>
      </c>
      <c r="CT393" s="72" t="str">
        <f t="shared" si="318"/>
        <v/>
      </c>
      <c r="CU393" s="72" t="str">
        <f t="shared" si="319"/>
        <v/>
      </c>
    </row>
    <row r="394" spans="1:99" x14ac:dyDescent="0.2">
      <c r="A394" s="74">
        <v>359</v>
      </c>
      <c r="B394" s="79" t="str">
        <f>IF(AND($B$3&lt;&gt;"",$C$3&lt;&gt;"",$B$4&lt;&gt;"",$C$4&lt;&gt;"",L394&lt;&gt;""),AirMass($B$3,$C$3,$B$4,$C$4,L394),"")</f>
        <v/>
      </c>
      <c r="C394" s="81" t="e">
        <f t="shared" si="280"/>
        <v>#N/A</v>
      </c>
      <c r="D394" s="93" t="str">
        <f t="shared" si="281"/>
        <v/>
      </c>
      <c r="E394" s="97" t="str">
        <f t="shared" si="282"/>
        <v/>
      </c>
      <c r="F394" s="97"/>
      <c r="G394" s="98" t="str">
        <f t="shared" si="283"/>
        <v/>
      </c>
      <c r="H394" s="97" t="str">
        <f t="shared" si="284"/>
        <v/>
      </c>
      <c r="I394" s="72"/>
      <c r="J394" s="99">
        <f t="shared" si="285"/>
        <v>0</v>
      </c>
      <c r="K394" s="72"/>
      <c r="L394" s="16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70" t="str">
        <f t="shared" si="268"/>
        <v/>
      </c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8"/>
      <c r="AJ394" s="70" t="str">
        <f t="shared" si="286"/>
        <v/>
      </c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8"/>
      <c r="AV394" s="72"/>
      <c r="AW394" s="72"/>
      <c r="AX394" s="100" t="str">
        <f t="shared" si="269"/>
        <v/>
      </c>
      <c r="AY394" s="100" t="str">
        <f t="shared" si="270"/>
        <v/>
      </c>
      <c r="AZ394" s="100" t="str">
        <f t="shared" si="271"/>
        <v/>
      </c>
      <c r="BA394" s="100" t="str">
        <f t="shared" si="272"/>
        <v/>
      </c>
      <c r="BB394" s="100" t="str">
        <f t="shared" si="273"/>
        <v/>
      </c>
      <c r="BC394" s="100" t="str">
        <f t="shared" si="274"/>
        <v/>
      </c>
      <c r="BD394" s="100" t="str">
        <f t="shared" si="275"/>
        <v/>
      </c>
      <c r="BE394" s="100" t="str">
        <f t="shared" si="276"/>
        <v/>
      </c>
      <c r="BF394" s="100" t="str">
        <f t="shared" si="277"/>
        <v/>
      </c>
      <c r="BG394" s="100" t="str">
        <f t="shared" si="278"/>
        <v/>
      </c>
      <c r="BH394" s="100" t="str">
        <f t="shared" si="279"/>
        <v/>
      </c>
      <c r="BI394" s="72"/>
      <c r="BJ394" s="72"/>
      <c r="BK394" s="72" t="str">
        <f t="shared" si="287"/>
        <v/>
      </c>
      <c r="BL394" s="72" t="str">
        <f t="shared" si="288"/>
        <v/>
      </c>
      <c r="BM394" s="72" t="str">
        <f t="shared" si="289"/>
        <v/>
      </c>
      <c r="BN394" s="72" t="str">
        <f t="shared" si="290"/>
        <v/>
      </c>
      <c r="BO394" s="72" t="str">
        <f t="shared" si="291"/>
        <v/>
      </c>
      <c r="BP394" s="72" t="str">
        <f t="shared" si="292"/>
        <v/>
      </c>
      <c r="BQ394" s="72" t="str">
        <f t="shared" si="293"/>
        <v/>
      </c>
      <c r="BR394" s="72" t="str">
        <f t="shared" si="294"/>
        <v/>
      </c>
      <c r="BS394" s="72" t="str">
        <f t="shared" si="295"/>
        <v/>
      </c>
      <c r="BT394" s="72" t="str">
        <f t="shared" si="296"/>
        <v/>
      </c>
      <c r="BU394" s="72" t="str">
        <f t="shared" si="297"/>
        <v/>
      </c>
      <c r="BV394" s="72"/>
      <c r="BW394" s="72"/>
      <c r="BX394" s="97" t="str">
        <f t="shared" si="298"/>
        <v/>
      </c>
      <c r="BY394" s="97" t="str">
        <f t="shared" si="299"/>
        <v/>
      </c>
      <c r="BZ394" s="97" t="str">
        <f t="shared" si="300"/>
        <v/>
      </c>
      <c r="CA394" s="97" t="str">
        <f t="shared" si="301"/>
        <v/>
      </c>
      <c r="CB394" s="97" t="str">
        <f t="shared" si="302"/>
        <v/>
      </c>
      <c r="CC394" s="97" t="str">
        <f t="shared" si="303"/>
        <v/>
      </c>
      <c r="CD394" s="97" t="str">
        <f t="shared" si="304"/>
        <v/>
      </c>
      <c r="CE394" s="97" t="str">
        <f t="shared" si="305"/>
        <v/>
      </c>
      <c r="CF394" s="97" t="str">
        <f t="shared" si="306"/>
        <v/>
      </c>
      <c r="CG394" s="97" t="str">
        <f t="shared" si="307"/>
        <v/>
      </c>
      <c r="CH394" s="97" t="str">
        <f t="shared" si="308"/>
        <v/>
      </c>
      <c r="CI394" s="72"/>
      <c r="CJ394" s="72"/>
      <c r="CK394" s="97" t="str">
        <f t="shared" si="309"/>
        <v/>
      </c>
      <c r="CL394" s="97" t="str">
        <f t="shared" si="310"/>
        <v/>
      </c>
      <c r="CM394" s="72" t="str">
        <f t="shared" si="311"/>
        <v/>
      </c>
      <c r="CN394" s="72" t="str">
        <f t="shared" si="312"/>
        <v/>
      </c>
      <c r="CO394" s="72" t="str">
        <f t="shared" si="313"/>
        <v/>
      </c>
      <c r="CP394" s="72" t="str">
        <f t="shared" si="314"/>
        <v/>
      </c>
      <c r="CQ394" s="72" t="str">
        <f t="shared" si="315"/>
        <v/>
      </c>
      <c r="CR394" s="72" t="str">
        <f t="shared" si="316"/>
        <v/>
      </c>
      <c r="CS394" s="72" t="str">
        <f t="shared" si="317"/>
        <v/>
      </c>
      <c r="CT394" s="72" t="str">
        <f t="shared" si="318"/>
        <v/>
      </c>
      <c r="CU394" s="72" t="str">
        <f t="shared" si="319"/>
        <v/>
      </c>
    </row>
    <row r="395" spans="1:99" x14ac:dyDescent="0.2">
      <c r="A395" s="74">
        <v>360</v>
      </c>
      <c r="B395" s="79" t="str">
        <f>IF(AND($B$3&lt;&gt;"",$C$3&lt;&gt;"",$B$4&lt;&gt;"",$C$4&lt;&gt;"",L395&lt;&gt;""),AirMass($B$3,$C$3,$B$4,$C$4,L395),"")</f>
        <v/>
      </c>
      <c r="C395" s="81" t="e">
        <f t="shared" si="280"/>
        <v>#N/A</v>
      </c>
      <c r="D395" s="93" t="str">
        <f t="shared" si="281"/>
        <v/>
      </c>
      <c r="E395" s="97" t="str">
        <f t="shared" si="282"/>
        <v/>
      </c>
      <c r="F395" s="97"/>
      <c r="G395" s="98" t="str">
        <f t="shared" si="283"/>
        <v/>
      </c>
      <c r="H395" s="97" t="str">
        <f t="shared" si="284"/>
        <v/>
      </c>
      <c r="I395" s="72"/>
      <c r="J395" s="99">
        <f t="shared" si="285"/>
        <v>0</v>
      </c>
      <c r="K395" s="72"/>
      <c r="L395" s="16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70" t="str">
        <f t="shared" si="268"/>
        <v/>
      </c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8"/>
      <c r="AJ395" s="70" t="str">
        <f t="shared" si="286"/>
        <v/>
      </c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8"/>
      <c r="AV395" s="72"/>
      <c r="AW395" s="72"/>
      <c r="AX395" s="100" t="str">
        <f t="shared" si="269"/>
        <v/>
      </c>
      <c r="AY395" s="100" t="str">
        <f t="shared" si="270"/>
        <v/>
      </c>
      <c r="AZ395" s="100" t="str">
        <f t="shared" si="271"/>
        <v/>
      </c>
      <c r="BA395" s="100" t="str">
        <f t="shared" si="272"/>
        <v/>
      </c>
      <c r="BB395" s="100" t="str">
        <f t="shared" si="273"/>
        <v/>
      </c>
      <c r="BC395" s="100" t="str">
        <f t="shared" si="274"/>
        <v/>
      </c>
      <c r="BD395" s="100" t="str">
        <f t="shared" si="275"/>
        <v/>
      </c>
      <c r="BE395" s="100" t="str">
        <f t="shared" si="276"/>
        <v/>
      </c>
      <c r="BF395" s="100" t="str">
        <f t="shared" si="277"/>
        <v/>
      </c>
      <c r="BG395" s="100" t="str">
        <f t="shared" si="278"/>
        <v/>
      </c>
      <c r="BH395" s="100" t="str">
        <f t="shared" si="279"/>
        <v/>
      </c>
      <c r="BI395" s="72"/>
      <c r="BJ395" s="72"/>
      <c r="BK395" s="72" t="str">
        <f t="shared" si="287"/>
        <v/>
      </c>
      <c r="BL395" s="72" t="str">
        <f t="shared" si="288"/>
        <v/>
      </c>
      <c r="BM395" s="72" t="str">
        <f t="shared" si="289"/>
        <v/>
      </c>
      <c r="BN395" s="72" t="str">
        <f t="shared" si="290"/>
        <v/>
      </c>
      <c r="BO395" s="72" t="str">
        <f t="shared" si="291"/>
        <v/>
      </c>
      <c r="BP395" s="72" t="str">
        <f t="shared" si="292"/>
        <v/>
      </c>
      <c r="BQ395" s="72" t="str">
        <f t="shared" si="293"/>
        <v/>
      </c>
      <c r="BR395" s="72" t="str">
        <f t="shared" si="294"/>
        <v/>
      </c>
      <c r="BS395" s="72" t="str">
        <f t="shared" si="295"/>
        <v/>
      </c>
      <c r="BT395" s="72" t="str">
        <f t="shared" si="296"/>
        <v/>
      </c>
      <c r="BU395" s="72" t="str">
        <f t="shared" si="297"/>
        <v/>
      </c>
      <c r="BV395" s="72"/>
      <c r="BW395" s="72"/>
      <c r="BX395" s="97" t="str">
        <f t="shared" si="298"/>
        <v/>
      </c>
      <c r="BY395" s="97" t="str">
        <f t="shared" si="299"/>
        <v/>
      </c>
      <c r="BZ395" s="97" t="str">
        <f t="shared" si="300"/>
        <v/>
      </c>
      <c r="CA395" s="97" t="str">
        <f t="shared" si="301"/>
        <v/>
      </c>
      <c r="CB395" s="97" t="str">
        <f t="shared" si="302"/>
        <v/>
      </c>
      <c r="CC395" s="97" t="str">
        <f t="shared" si="303"/>
        <v/>
      </c>
      <c r="CD395" s="97" t="str">
        <f t="shared" si="304"/>
        <v/>
      </c>
      <c r="CE395" s="97" t="str">
        <f t="shared" si="305"/>
        <v/>
      </c>
      <c r="CF395" s="97" t="str">
        <f t="shared" si="306"/>
        <v/>
      </c>
      <c r="CG395" s="97" t="str">
        <f t="shared" si="307"/>
        <v/>
      </c>
      <c r="CH395" s="97" t="str">
        <f t="shared" si="308"/>
        <v/>
      </c>
      <c r="CI395" s="72"/>
      <c r="CJ395" s="72"/>
      <c r="CK395" s="97" t="str">
        <f t="shared" si="309"/>
        <v/>
      </c>
      <c r="CL395" s="97" t="str">
        <f t="shared" si="310"/>
        <v/>
      </c>
      <c r="CM395" s="72" t="str">
        <f t="shared" si="311"/>
        <v/>
      </c>
      <c r="CN395" s="72" t="str">
        <f t="shared" si="312"/>
        <v/>
      </c>
      <c r="CO395" s="72" t="str">
        <f t="shared" si="313"/>
        <v/>
      </c>
      <c r="CP395" s="72" t="str">
        <f t="shared" si="314"/>
        <v/>
      </c>
      <c r="CQ395" s="72" t="str">
        <f t="shared" si="315"/>
        <v/>
      </c>
      <c r="CR395" s="72" t="str">
        <f t="shared" si="316"/>
        <v/>
      </c>
      <c r="CS395" s="72" t="str">
        <f t="shared" si="317"/>
        <v/>
      </c>
      <c r="CT395" s="72" t="str">
        <f t="shared" si="318"/>
        <v/>
      </c>
      <c r="CU395" s="72" t="str">
        <f t="shared" si="319"/>
        <v/>
      </c>
    </row>
    <row r="396" spans="1:99" x14ac:dyDescent="0.2">
      <c r="A396" s="74">
        <v>361</v>
      </c>
      <c r="B396" s="79" t="str">
        <f>IF(AND($B$3&lt;&gt;"",$C$3&lt;&gt;"",$B$4&lt;&gt;"",$C$4&lt;&gt;"",L396&lt;&gt;""),AirMass($B$3,$C$3,$B$4,$C$4,L396),"")</f>
        <v/>
      </c>
      <c r="C396" s="81" t="e">
        <f t="shared" si="280"/>
        <v>#N/A</v>
      </c>
      <c r="D396" s="93" t="str">
        <f t="shared" si="281"/>
        <v/>
      </c>
      <c r="E396" s="97" t="str">
        <f t="shared" si="282"/>
        <v/>
      </c>
      <c r="F396" s="97"/>
      <c r="G396" s="98" t="str">
        <f t="shared" si="283"/>
        <v/>
      </c>
      <c r="H396" s="97" t="str">
        <f t="shared" si="284"/>
        <v/>
      </c>
      <c r="I396" s="72"/>
      <c r="J396" s="99">
        <f t="shared" si="285"/>
        <v>0</v>
      </c>
      <c r="K396" s="72"/>
      <c r="L396" s="16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70" t="str">
        <f t="shared" si="268"/>
        <v/>
      </c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8"/>
      <c r="AJ396" s="70" t="str">
        <f t="shared" si="286"/>
        <v/>
      </c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8"/>
      <c r="AV396" s="72"/>
      <c r="AW396" s="72"/>
      <c r="AX396" s="100" t="str">
        <f t="shared" si="269"/>
        <v/>
      </c>
      <c r="AY396" s="100" t="str">
        <f t="shared" si="270"/>
        <v/>
      </c>
      <c r="AZ396" s="100" t="str">
        <f t="shared" si="271"/>
        <v/>
      </c>
      <c r="BA396" s="100" t="str">
        <f t="shared" si="272"/>
        <v/>
      </c>
      <c r="BB396" s="100" t="str">
        <f t="shared" si="273"/>
        <v/>
      </c>
      <c r="BC396" s="100" t="str">
        <f t="shared" si="274"/>
        <v/>
      </c>
      <c r="BD396" s="100" t="str">
        <f t="shared" si="275"/>
        <v/>
      </c>
      <c r="BE396" s="100" t="str">
        <f t="shared" si="276"/>
        <v/>
      </c>
      <c r="BF396" s="100" t="str">
        <f t="shared" si="277"/>
        <v/>
      </c>
      <c r="BG396" s="100" t="str">
        <f t="shared" si="278"/>
        <v/>
      </c>
      <c r="BH396" s="100" t="str">
        <f t="shared" si="279"/>
        <v/>
      </c>
      <c r="BI396" s="72"/>
      <c r="BJ396" s="72"/>
      <c r="BK396" s="72" t="str">
        <f t="shared" si="287"/>
        <v/>
      </c>
      <c r="BL396" s="72" t="str">
        <f t="shared" si="288"/>
        <v/>
      </c>
      <c r="BM396" s="72" t="str">
        <f t="shared" si="289"/>
        <v/>
      </c>
      <c r="BN396" s="72" t="str">
        <f t="shared" si="290"/>
        <v/>
      </c>
      <c r="BO396" s="72" t="str">
        <f t="shared" si="291"/>
        <v/>
      </c>
      <c r="BP396" s="72" t="str">
        <f t="shared" si="292"/>
        <v/>
      </c>
      <c r="BQ396" s="72" t="str">
        <f t="shared" si="293"/>
        <v/>
      </c>
      <c r="BR396" s="72" t="str">
        <f t="shared" si="294"/>
        <v/>
      </c>
      <c r="BS396" s="72" t="str">
        <f t="shared" si="295"/>
        <v/>
      </c>
      <c r="BT396" s="72" t="str">
        <f t="shared" si="296"/>
        <v/>
      </c>
      <c r="BU396" s="72" t="str">
        <f t="shared" si="297"/>
        <v/>
      </c>
      <c r="BV396" s="72"/>
      <c r="BW396" s="72"/>
      <c r="BX396" s="97" t="str">
        <f t="shared" si="298"/>
        <v/>
      </c>
      <c r="BY396" s="97" t="str">
        <f t="shared" si="299"/>
        <v/>
      </c>
      <c r="BZ396" s="97" t="str">
        <f t="shared" si="300"/>
        <v/>
      </c>
      <c r="CA396" s="97" t="str">
        <f t="shared" si="301"/>
        <v/>
      </c>
      <c r="CB396" s="97" t="str">
        <f t="shared" si="302"/>
        <v/>
      </c>
      <c r="CC396" s="97" t="str">
        <f t="shared" si="303"/>
        <v/>
      </c>
      <c r="CD396" s="97" t="str">
        <f t="shared" si="304"/>
        <v/>
      </c>
      <c r="CE396" s="97" t="str">
        <f t="shared" si="305"/>
        <v/>
      </c>
      <c r="CF396" s="97" t="str">
        <f t="shared" si="306"/>
        <v/>
      </c>
      <c r="CG396" s="97" t="str">
        <f t="shared" si="307"/>
        <v/>
      </c>
      <c r="CH396" s="97" t="str">
        <f t="shared" si="308"/>
        <v/>
      </c>
      <c r="CI396" s="72"/>
      <c r="CJ396" s="72"/>
      <c r="CK396" s="97" t="str">
        <f t="shared" si="309"/>
        <v/>
      </c>
      <c r="CL396" s="97" t="str">
        <f t="shared" si="310"/>
        <v/>
      </c>
      <c r="CM396" s="72" t="str">
        <f t="shared" si="311"/>
        <v/>
      </c>
      <c r="CN396" s="72" t="str">
        <f t="shared" si="312"/>
        <v/>
      </c>
      <c r="CO396" s="72" t="str">
        <f t="shared" si="313"/>
        <v/>
      </c>
      <c r="CP396" s="72" t="str">
        <f t="shared" si="314"/>
        <v/>
      </c>
      <c r="CQ396" s="72" t="str">
        <f t="shared" si="315"/>
        <v/>
      </c>
      <c r="CR396" s="72" t="str">
        <f t="shared" si="316"/>
        <v/>
      </c>
      <c r="CS396" s="72" t="str">
        <f t="shared" si="317"/>
        <v/>
      </c>
      <c r="CT396" s="72" t="str">
        <f t="shared" si="318"/>
        <v/>
      </c>
      <c r="CU396" s="72" t="str">
        <f t="shared" si="319"/>
        <v/>
      </c>
    </row>
    <row r="397" spans="1:99" x14ac:dyDescent="0.2">
      <c r="A397" s="74">
        <v>362</v>
      </c>
      <c r="B397" s="79" t="str">
        <f>IF(AND($B$3&lt;&gt;"",$C$3&lt;&gt;"",$B$4&lt;&gt;"",$C$4&lt;&gt;"",L397&lt;&gt;""),AirMass($B$3,$C$3,$B$4,$C$4,L397),"")</f>
        <v/>
      </c>
      <c r="C397" s="81" t="e">
        <f t="shared" si="280"/>
        <v>#N/A</v>
      </c>
      <c r="D397" s="93" t="str">
        <f t="shared" si="281"/>
        <v/>
      </c>
      <c r="E397" s="97" t="str">
        <f t="shared" si="282"/>
        <v/>
      </c>
      <c r="F397" s="97"/>
      <c r="G397" s="98" t="str">
        <f t="shared" si="283"/>
        <v/>
      </c>
      <c r="H397" s="97" t="str">
        <f t="shared" si="284"/>
        <v/>
      </c>
      <c r="I397" s="72"/>
      <c r="J397" s="99">
        <f t="shared" si="285"/>
        <v>0</v>
      </c>
      <c r="K397" s="72"/>
      <c r="L397" s="16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70" t="str">
        <f t="shared" si="268"/>
        <v/>
      </c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8"/>
      <c r="AJ397" s="70" t="str">
        <f t="shared" si="286"/>
        <v/>
      </c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8"/>
      <c r="AV397" s="72"/>
      <c r="AW397" s="72"/>
      <c r="AX397" s="100" t="str">
        <f t="shared" si="269"/>
        <v/>
      </c>
      <c r="AY397" s="100" t="str">
        <f t="shared" si="270"/>
        <v/>
      </c>
      <c r="AZ397" s="100" t="str">
        <f t="shared" si="271"/>
        <v/>
      </c>
      <c r="BA397" s="100" t="str">
        <f t="shared" si="272"/>
        <v/>
      </c>
      <c r="BB397" s="100" t="str">
        <f t="shared" si="273"/>
        <v/>
      </c>
      <c r="BC397" s="100" t="str">
        <f t="shared" si="274"/>
        <v/>
      </c>
      <c r="BD397" s="100" t="str">
        <f t="shared" si="275"/>
        <v/>
      </c>
      <c r="BE397" s="100" t="str">
        <f t="shared" si="276"/>
        <v/>
      </c>
      <c r="BF397" s="100" t="str">
        <f t="shared" si="277"/>
        <v/>
      </c>
      <c r="BG397" s="100" t="str">
        <f t="shared" si="278"/>
        <v/>
      </c>
      <c r="BH397" s="100" t="str">
        <f t="shared" si="279"/>
        <v/>
      </c>
      <c r="BI397" s="72"/>
      <c r="BJ397" s="72"/>
      <c r="BK397" s="72" t="str">
        <f t="shared" si="287"/>
        <v/>
      </c>
      <c r="BL397" s="72" t="str">
        <f t="shared" si="288"/>
        <v/>
      </c>
      <c r="BM397" s="72" t="str">
        <f t="shared" si="289"/>
        <v/>
      </c>
      <c r="BN397" s="72" t="str">
        <f t="shared" si="290"/>
        <v/>
      </c>
      <c r="BO397" s="72" t="str">
        <f t="shared" si="291"/>
        <v/>
      </c>
      <c r="BP397" s="72" t="str">
        <f t="shared" si="292"/>
        <v/>
      </c>
      <c r="BQ397" s="72" t="str">
        <f t="shared" si="293"/>
        <v/>
      </c>
      <c r="BR397" s="72" t="str">
        <f t="shared" si="294"/>
        <v/>
      </c>
      <c r="BS397" s="72" t="str">
        <f t="shared" si="295"/>
        <v/>
      </c>
      <c r="BT397" s="72" t="str">
        <f t="shared" si="296"/>
        <v/>
      </c>
      <c r="BU397" s="72" t="str">
        <f t="shared" si="297"/>
        <v/>
      </c>
      <c r="BV397" s="72"/>
      <c r="BW397" s="72"/>
      <c r="BX397" s="97" t="str">
        <f t="shared" si="298"/>
        <v/>
      </c>
      <c r="BY397" s="97" t="str">
        <f t="shared" si="299"/>
        <v/>
      </c>
      <c r="BZ397" s="97" t="str">
        <f t="shared" si="300"/>
        <v/>
      </c>
      <c r="CA397" s="97" t="str">
        <f t="shared" si="301"/>
        <v/>
      </c>
      <c r="CB397" s="97" t="str">
        <f t="shared" si="302"/>
        <v/>
      </c>
      <c r="CC397" s="97" t="str">
        <f t="shared" si="303"/>
        <v/>
      </c>
      <c r="CD397" s="97" t="str">
        <f t="shared" si="304"/>
        <v/>
      </c>
      <c r="CE397" s="97" t="str">
        <f t="shared" si="305"/>
        <v/>
      </c>
      <c r="CF397" s="97" t="str">
        <f t="shared" si="306"/>
        <v/>
      </c>
      <c r="CG397" s="97" t="str">
        <f t="shared" si="307"/>
        <v/>
      </c>
      <c r="CH397" s="97" t="str">
        <f t="shared" si="308"/>
        <v/>
      </c>
      <c r="CI397" s="72"/>
      <c r="CJ397" s="72"/>
      <c r="CK397" s="97" t="str">
        <f t="shared" si="309"/>
        <v/>
      </c>
      <c r="CL397" s="97" t="str">
        <f t="shared" si="310"/>
        <v/>
      </c>
      <c r="CM397" s="72" t="str">
        <f t="shared" si="311"/>
        <v/>
      </c>
      <c r="CN397" s="72" t="str">
        <f t="shared" si="312"/>
        <v/>
      </c>
      <c r="CO397" s="72" t="str">
        <f t="shared" si="313"/>
        <v/>
      </c>
      <c r="CP397" s="72" t="str">
        <f t="shared" si="314"/>
        <v/>
      </c>
      <c r="CQ397" s="72" t="str">
        <f t="shared" si="315"/>
        <v/>
      </c>
      <c r="CR397" s="72" t="str">
        <f t="shared" si="316"/>
        <v/>
      </c>
      <c r="CS397" s="72" t="str">
        <f t="shared" si="317"/>
        <v/>
      </c>
      <c r="CT397" s="72" t="str">
        <f t="shared" si="318"/>
        <v/>
      </c>
      <c r="CU397" s="72" t="str">
        <f t="shared" si="319"/>
        <v/>
      </c>
    </row>
    <row r="398" spans="1:99" x14ac:dyDescent="0.2">
      <c r="A398" s="74">
        <v>363</v>
      </c>
      <c r="B398" s="79" t="str">
        <f>IF(AND($B$3&lt;&gt;"",$C$3&lt;&gt;"",$B$4&lt;&gt;"",$C$4&lt;&gt;"",L398&lt;&gt;""),AirMass($B$3,$C$3,$B$4,$C$4,L398),"")</f>
        <v/>
      </c>
      <c r="C398" s="81" t="e">
        <f t="shared" si="280"/>
        <v>#N/A</v>
      </c>
      <c r="D398" s="93" t="str">
        <f t="shared" si="281"/>
        <v/>
      </c>
      <c r="E398" s="97" t="str">
        <f t="shared" si="282"/>
        <v/>
      </c>
      <c r="F398" s="97"/>
      <c r="G398" s="98" t="str">
        <f t="shared" si="283"/>
        <v/>
      </c>
      <c r="H398" s="97" t="str">
        <f t="shared" si="284"/>
        <v/>
      </c>
      <c r="I398" s="72"/>
      <c r="J398" s="99">
        <f t="shared" si="285"/>
        <v>0</v>
      </c>
      <c r="K398" s="72"/>
      <c r="L398" s="16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70" t="str">
        <f t="shared" si="268"/>
        <v/>
      </c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8"/>
      <c r="AJ398" s="70" t="str">
        <f t="shared" si="286"/>
        <v/>
      </c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8"/>
      <c r="AV398" s="72"/>
      <c r="AW398" s="72"/>
      <c r="AX398" s="100" t="str">
        <f t="shared" si="269"/>
        <v/>
      </c>
      <c r="AY398" s="100" t="str">
        <f t="shared" si="270"/>
        <v/>
      </c>
      <c r="AZ398" s="100" t="str">
        <f t="shared" si="271"/>
        <v/>
      </c>
      <c r="BA398" s="100" t="str">
        <f t="shared" si="272"/>
        <v/>
      </c>
      <c r="BB398" s="100" t="str">
        <f t="shared" si="273"/>
        <v/>
      </c>
      <c r="BC398" s="100" t="str">
        <f t="shared" si="274"/>
        <v/>
      </c>
      <c r="BD398" s="100" t="str">
        <f t="shared" si="275"/>
        <v/>
      </c>
      <c r="BE398" s="100" t="str">
        <f t="shared" si="276"/>
        <v/>
      </c>
      <c r="BF398" s="100" t="str">
        <f t="shared" si="277"/>
        <v/>
      </c>
      <c r="BG398" s="100" t="str">
        <f t="shared" si="278"/>
        <v/>
      </c>
      <c r="BH398" s="100" t="str">
        <f t="shared" si="279"/>
        <v/>
      </c>
      <c r="BI398" s="72"/>
      <c r="BJ398" s="72"/>
      <c r="BK398" s="72" t="str">
        <f t="shared" si="287"/>
        <v/>
      </c>
      <c r="BL398" s="72" t="str">
        <f t="shared" si="288"/>
        <v/>
      </c>
      <c r="BM398" s="72" t="str">
        <f t="shared" si="289"/>
        <v/>
      </c>
      <c r="BN398" s="72" t="str">
        <f t="shared" si="290"/>
        <v/>
      </c>
      <c r="BO398" s="72" t="str">
        <f t="shared" si="291"/>
        <v/>
      </c>
      <c r="BP398" s="72" t="str">
        <f t="shared" si="292"/>
        <v/>
      </c>
      <c r="BQ398" s="72" t="str">
        <f t="shared" si="293"/>
        <v/>
      </c>
      <c r="BR398" s="72" t="str">
        <f t="shared" si="294"/>
        <v/>
      </c>
      <c r="BS398" s="72" t="str">
        <f t="shared" si="295"/>
        <v/>
      </c>
      <c r="BT398" s="72" t="str">
        <f t="shared" si="296"/>
        <v/>
      </c>
      <c r="BU398" s="72" t="str">
        <f t="shared" si="297"/>
        <v/>
      </c>
      <c r="BV398" s="72"/>
      <c r="BW398" s="72"/>
      <c r="BX398" s="97" t="str">
        <f t="shared" si="298"/>
        <v/>
      </c>
      <c r="BY398" s="97" t="str">
        <f t="shared" si="299"/>
        <v/>
      </c>
      <c r="BZ398" s="97" t="str">
        <f t="shared" si="300"/>
        <v/>
      </c>
      <c r="CA398" s="97" t="str">
        <f t="shared" si="301"/>
        <v/>
      </c>
      <c r="CB398" s="97" t="str">
        <f t="shared" si="302"/>
        <v/>
      </c>
      <c r="CC398" s="97" t="str">
        <f t="shared" si="303"/>
        <v/>
      </c>
      <c r="CD398" s="97" t="str">
        <f t="shared" si="304"/>
        <v/>
      </c>
      <c r="CE398" s="97" t="str">
        <f t="shared" si="305"/>
        <v/>
      </c>
      <c r="CF398" s="97" t="str">
        <f t="shared" si="306"/>
        <v/>
      </c>
      <c r="CG398" s="97" t="str">
        <f t="shared" si="307"/>
        <v/>
      </c>
      <c r="CH398" s="97" t="str">
        <f t="shared" si="308"/>
        <v/>
      </c>
      <c r="CI398" s="72"/>
      <c r="CJ398" s="72"/>
      <c r="CK398" s="97" t="str">
        <f t="shared" si="309"/>
        <v/>
      </c>
      <c r="CL398" s="97" t="str">
        <f t="shared" si="310"/>
        <v/>
      </c>
      <c r="CM398" s="72" t="str">
        <f t="shared" si="311"/>
        <v/>
      </c>
      <c r="CN398" s="72" t="str">
        <f t="shared" si="312"/>
        <v/>
      </c>
      <c r="CO398" s="72" t="str">
        <f t="shared" si="313"/>
        <v/>
      </c>
      <c r="CP398" s="72" t="str">
        <f t="shared" si="314"/>
        <v/>
      </c>
      <c r="CQ398" s="72" t="str">
        <f t="shared" si="315"/>
        <v/>
      </c>
      <c r="CR398" s="72" t="str">
        <f t="shared" si="316"/>
        <v/>
      </c>
      <c r="CS398" s="72" t="str">
        <f t="shared" si="317"/>
        <v/>
      </c>
      <c r="CT398" s="72" t="str">
        <f t="shared" si="318"/>
        <v/>
      </c>
      <c r="CU398" s="72" t="str">
        <f t="shared" si="319"/>
        <v/>
      </c>
    </row>
    <row r="399" spans="1:99" x14ac:dyDescent="0.2">
      <c r="A399" s="74">
        <v>364</v>
      </c>
      <c r="B399" s="79" t="str">
        <f>IF(AND($B$3&lt;&gt;"",$C$3&lt;&gt;"",$B$4&lt;&gt;"",$C$4&lt;&gt;"",L399&lt;&gt;""),AirMass($B$3,$C$3,$B$4,$C$4,L399),"")</f>
        <v/>
      </c>
      <c r="C399" s="81" t="e">
        <f t="shared" si="280"/>
        <v>#N/A</v>
      </c>
      <c r="D399" s="93" t="str">
        <f t="shared" si="281"/>
        <v/>
      </c>
      <c r="E399" s="97" t="str">
        <f t="shared" si="282"/>
        <v/>
      </c>
      <c r="F399" s="97"/>
      <c r="G399" s="98" t="str">
        <f t="shared" si="283"/>
        <v/>
      </c>
      <c r="H399" s="97" t="str">
        <f t="shared" si="284"/>
        <v/>
      </c>
      <c r="I399" s="72"/>
      <c r="J399" s="99">
        <f t="shared" si="285"/>
        <v>0</v>
      </c>
      <c r="K399" s="72"/>
      <c r="L399" s="16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70" t="str">
        <f t="shared" si="268"/>
        <v/>
      </c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8"/>
      <c r="AJ399" s="70" t="str">
        <f t="shared" si="286"/>
        <v/>
      </c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8"/>
      <c r="AV399" s="72"/>
      <c r="AW399" s="72"/>
      <c r="AX399" s="100" t="str">
        <f t="shared" si="269"/>
        <v/>
      </c>
      <c r="AY399" s="100" t="str">
        <f t="shared" si="270"/>
        <v/>
      </c>
      <c r="AZ399" s="100" t="str">
        <f t="shared" si="271"/>
        <v/>
      </c>
      <c r="BA399" s="100" t="str">
        <f t="shared" si="272"/>
        <v/>
      </c>
      <c r="BB399" s="100" t="str">
        <f t="shared" si="273"/>
        <v/>
      </c>
      <c r="BC399" s="100" t="str">
        <f t="shared" si="274"/>
        <v/>
      </c>
      <c r="BD399" s="100" t="str">
        <f t="shared" si="275"/>
        <v/>
      </c>
      <c r="BE399" s="100" t="str">
        <f t="shared" si="276"/>
        <v/>
      </c>
      <c r="BF399" s="100" t="str">
        <f t="shared" si="277"/>
        <v/>
      </c>
      <c r="BG399" s="100" t="str">
        <f t="shared" si="278"/>
        <v/>
      </c>
      <c r="BH399" s="100" t="str">
        <f t="shared" si="279"/>
        <v/>
      </c>
      <c r="BI399" s="72"/>
      <c r="BJ399" s="72"/>
      <c r="BK399" s="72" t="str">
        <f t="shared" si="287"/>
        <v/>
      </c>
      <c r="BL399" s="72" t="str">
        <f t="shared" si="288"/>
        <v/>
      </c>
      <c r="BM399" s="72" t="str">
        <f t="shared" si="289"/>
        <v/>
      </c>
      <c r="BN399" s="72" t="str">
        <f t="shared" si="290"/>
        <v/>
      </c>
      <c r="BO399" s="72" t="str">
        <f t="shared" si="291"/>
        <v/>
      </c>
      <c r="BP399" s="72" t="str">
        <f t="shared" si="292"/>
        <v/>
      </c>
      <c r="BQ399" s="72" t="str">
        <f t="shared" si="293"/>
        <v/>
      </c>
      <c r="BR399" s="72" t="str">
        <f t="shared" si="294"/>
        <v/>
      </c>
      <c r="BS399" s="72" t="str">
        <f t="shared" si="295"/>
        <v/>
      </c>
      <c r="BT399" s="72" t="str">
        <f t="shared" si="296"/>
        <v/>
      </c>
      <c r="BU399" s="72" t="str">
        <f t="shared" si="297"/>
        <v/>
      </c>
      <c r="BV399" s="72"/>
      <c r="BW399" s="72"/>
      <c r="BX399" s="97" t="str">
        <f t="shared" si="298"/>
        <v/>
      </c>
      <c r="BY399" s="97" t="str">
        <f t="shared" si="299"/>
        <v/>
      </c>
      <c r="BZ399" s="97" t="str">
        <f t="shared" si="300"/>
        <v/>
      </c>
      <c r="CA399" s="97" t="str">
        <f t="shared" si="301"/>
        <v/>
      </c>
      <c r="CB399" s="97" t="str">
        <f t="shared" si="302"/>
        <v/>
      </c>
      <c r="CC399" s="97" t="str">
        <f t="shared" si="303"/>
        <v/>
      </c>
      <c r="CD399" s="97" t="str">
        <f t="shared" si="304"/>
        <v/>
      </c>
      <c r="CE399" s="97" t="str">
        <f t="shared" si="305"/>
        <v/>
      </c>
      <c r="CF399" s="97" t="str">
        <f t="shared" si="306"/>
        <v/>
      </c>
      <c r="CG399" s="97" t="str">
        <f t="shared" si="307"/>
        <v/>
      </c>
      <c r="CH399" s="97" t="str">
        <f t="shared" si="308"/>
        <v/>
      </c>
      <c r="CI399" s="72"/>
      <c r="CJ399" s="72"/>
      <c r="CK399" s="97" t="str">
        <f t="shared" si="309"/>
        <v/>
      </c>
      <c r="CL399" s="97" t="str">
        <f t="shared" si="310"/>
        <v/>
      </c>
      <c r="CM399" s="72" t="str">
        <f t="shared" si="311"/>
        <v/>
      </c>
      <c r="CN399" s="72" t="str">
        <f t="shared" si="312"/>
        <v/>
      </c>
      <c r="CO399" s="72" t="str">
        <f t="shared" si="313"/>
        <v/>
      </c>
      <c r="CP399" s="72" t="str">
        <f t="shared" si="314"/>
        <v/>
      </c>
      <c r="CQ399" s="72" t="str">
        <f t="shared" si="315"/>
        <v/>
      </c>
      <c r="CR399" s="72" t="str">
        <f t="shared" si="316"/>
        <v/>
      </c>
      <c r="CS399" s="72" t="str">
        <f t="shared" si="317"/>
        <v/>
      </c>
      <c r="CT399" s="72" t="str">
        <f t="shared" si="318"/>
        <v/>
      </c>
      <c r="CU399" s="72" t="str">
        <f t="shared" si="319"/>
        <v/>
      </c>
    </row>
    <row r="400" spans="1:99" x14ac:dyDescent="0.2">
      <c r="A400" s="74">
        <v>365</v>
      </c>
      <c r="B400" s="79" t="str">
        <f>IF(AND($B$3&lt;&gt;"",$C$3&lt;&gt;"",$B$4&lt;&gt;"",$C$4&lt;&gt;"",L400&lt;&gt;""),AirMass($B$3,$C$3,$B$4,$C$4,L400),"")</f>
        <v/>
      </c>
      <c r="C400" s="81" t="e">
        <f t="shared" si="280"/>
        <v>#N/A</v>
      </c>
      <c r="D400" s="93" t="str">
        <f t="shared" si="281"/>
        <v/>
      </c>
      <c r="E400" s="97" t="str">
        <f t="shared" si="282"/>
        <v/>
      </c>
      <c r="F400" s="97"/>
      <c r="G400" s="98" t="str">
        <f t="shared" si="283"/>
        <v/>
      </c>
      <c r="H400" s="97" t="str">
        <f t="shared" si="284"/>
        <v/>
      </c>
      <c r="I400" s="72"/>
      <c r="J400" s="99">
        <f t="shared" si="285"/>
        <v>0</v>
      </c>
      <c r="K400" s="72"/>
      <c r="L400" s="16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70" t="str">
        <f t="shared" si="268"/>
        <v/>
      </c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8"/>
      <c r="AJ400" s="70" t="str">
        <f t="shared" si="286"/>
        <v/>
      </c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8"/>
      <c r="AV400" s="72"/>
      <c r="AW400" s="72"/>
      <c r="AX400" s="100" t="str">
        <f t="shared" si="269"/>
        <v/>
      </c>
      <c r="AY400" s="100" t="str">
        <f t="shared" si="270"/>
        <v/>
      </c>
      <c r="AZ400" s="100" t="str">
        <f t="shared" si="271"/>
        <v/>
      </c>
      <c r="BA400" s="100" t="str">
        <f t="shared" si="272"/>
        <v/>
      </c>
      <c r="BB400" s="100" t="str">
        <f t="shared" si="273"/>
        <v/>
      </c>
      <c r="BC400" s="100" t="str">
        <f t="shared" si="274"/>
        <v/>
      </c>
      <c r="BD400" s="100" t="str">
        <f t="shared" si="275"/>
        <v/>
      </c>
      <c r="BE400" s="100" t="str">
        <f t="shared" si="276"/>
        <v/>
      </c>
      <c r="BF400" s="100" t="str">
        <f t="shared" si="277"/>
        <v/>
      </c>
      <c r="BG400" s="100" t="str">
        <f t="shared" si="278"/>
        <v/>
      </c>
      <c r="BH400" s="100" t="str">
        <f t="shared" si="279"/>
        <v/>
      </c>
      <c r="BI400" s="72"/>
      <c r="BJ400" s="72"/>
      <c r="BK400" s="72" t="str">
        <f t="shared" si="287"/>
        <v/>
      </c>
      <c r="BL400" s="72" t="str">
        <f t="shared" si="288"/>
        <v/>
      </c>
      <c r="BM400" s="72" t="str">
        <f t="shared" si="289"/>
        <v/>
      </c>
      <c r="BN400" s="72" t="str">
        <f t="shared" si="290"/>
        <v/>
      </c>
      <c r="BO400" s="72" t="str">
        <f t="shared" si="291"/>
        <v/>
      </c>
      <c r="BP400" s="72" t="str">
        <f t="shared" si="292"/>
        <v/>
      </c>
      <c r="BQ400" s="72" t="str">
        <f t="shared" si="293"/>
        <v/>
      </c>
      <c r="BR400" s="72" t="str">
        <f t="shared" si="294"/>
        <v/>
      </c>
      <c r="BS400" s="72" t="str">
        <f t="shared" si="295"/>
        <v/>
      </c>
      <c r="BT400" s="72" t="str">
        <f t="shared" si="296"/>
        <v/>
      </c>
      <c r="BU400" s="72" t="str">
        <f t="shared" si="297"/>
        <v/>
      </c>
      <c r="BV400" s="72"/>
      <c r="BW400" s="72"/>
      <c r="BX400" s="97" t="str">
        <f t="shared" si="298"/>
        <v/>
      </c>
      <c r="BY400" s="97" t="str">
        <f t="shared" si="299"/>
        <v/>
      </c>
      <c r="BZ400" s="97" t="str">
        <f t="shared" si="300"/>
        <v/>
      </c>
      <c r="CA400" s="97" t="str">
        <f t="shared" si="301"/>
        <v/>
      </c>
      <c r="CB400" s="97" t="str">
        <f t="shared" si="302"/>
        <v/>
      </c>
      <c r="CC400" s="97" t="str">
        <f t="shared" si="303"/>
        <v/>
      </c>
      <c r="CD400" s="97" t="str">
        <f t="shared" si="304"/>
        <v/>
      </c>
      <c r="CE400" s="97" t="str">
        <f t="shared" si="305"/>
        <v/>
      </c>
      <c r="CF400" s="97" t="str">
        <f t="shared" si="306"/>
        <v/>
      </c>
      <c r="CG400" s="97" t="str">
        <f t="shared" si="307"/>
        <v/>
      </c>
      <c r="CH400" s="97" t="str">
        <f t="shared" si="308"/>
        <v/>
      </c>
      <c r="CI400" s="72"/>
      <c r="CJ400" s="72"/>
      <c r="CK400" s="97" t="str">
        <f t="shared" si="309"/>
        <v/>
      </c>
      <c r="CL400" s="97" t="str">
        <f t="shared" si="310"/>
        <v/>
      </c>
      <c r="CM400" s="72" t="str">
        <f t="shared" si="311"/>
        <v/>
      </c>
      <c r="CN400" s="72" t="str">
        <f t="shared" si="312"/>
        <v/>
      </c>
      <c r="CO400" s="72" t="str">
        <f t="shared" si="313"/>
        <v/>
      </c>
      <c r="CP400" s="72" t="str">
        <f t="shared" si="314"/>
        <v/>
      </c>
      <c r="CQ400" s="72" t="str">
        <f t="shared" si="315"/>
        <v/>
      </c>
      <c r="CR400" s="72" t="str">
        <f t="shared" si="316"/>
        <v/>
      </c>
      <c r="CS400" s="72" t="str">
        <f t="shared" si="317"/>
        <v/>
      </c>
      <c r="CT400" s="72" t="str">
        <f t="shared" si="318"/>
        <v/>
      </c>
      <c r="CU400" s="72" t="str">
        <f t="shared" si="319"/>
        <v/>
      </c>
    </row>
    <row r="401" spans="1:99" x14ac:dyDescent="0.2">
      <c r="A401" s="74">
        <v>366</v>
      </c>
      <c r="B401" s="79" t="str">
        <f>IF(AND($B$3&lt;&gt;"",$C$3&lt;&gt;"",$B$4&lt;&gt;"",$C$4&lt;&gt;"",L401&lt;&gt;""),AirMass($B$3,$C$3,$B$4,$C$4,L401),"")</f>
        <v/>
      </c>
      <c r="C401" s="81" t="e">
        <f t="shared" si="280"/>
        <v>#N/A</v>
      </c>
      <c r="D401" s="93" t="str">
        <f t="shared" si="281"/>
        <v/>
      </c>
      <c r="E401" s="97" t="str">
        <f t="shared" si="282"/>
        <v/>
      </c>
      <c r="F401" s="97"/>
      <c r="G401" s="98" t="str">
        <f t="shared" si="283"/>
        <v/>
      </c>
      <c r="H401" s="97" t="str">
        <f t="shared" si="284"/>
        <v/>
      </c>
      <c r="I401" s="72"/>
      <c r="J401" s="99">
        <f t="shared" si="285"/>
        <v>0</v>
      </c>
      <c r="K401" s="72"/>
      <c r="L401" s="16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70" t="str">
        <f t="shared" si="268"/>
        <v/>
      </c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8"/>
      <c r="AJ401" s="70" t="str">
        <f t="shared" si="286"/>
        <v/>
      </c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8"/>
      <c r="AV401" s="72"/>
      <c r="AW401" s="72"/>
      <c r="AX401" s="100" t="str">
        <f t="shared" si="269"/>
        <v/>
      </c>
      <c r="AY401" s="100" t="str">
        <f t="shared" si="270"/>
        <v/>
      </c>
      <c r="AZ401" s="100" t="str">
        <f t="shared" si="271"/>
        <v/>
      </c>
      <c r="BA401" s="100" t="str">
        <f t="shared" si="272"/>
        <v/>
      </c>
      <c r="BB401" s="100" t="str">
        <f t="shared" si="273"/>
        <v/>
      </c>
      <c r="BC401" s="100" t="str">
        <f t="shared" si="274"/>
        <v/>
      </c>
      <c r="BD401" s="100" t="str">
        <f t="shared" si="275"/>
        <v/>
      </c>
      <c r="BE401" s="100" t="str">
        <f t="shared" si="276"/>
        <v/>
      </c>
      <c r="BF401" s="100" t="str">
        <f t="shared" si="277"/>
        <v/>
      </c>
      <c r="BG401" s="100" t="str">
        <f t="shared" si="278"/>
        <v/>
      </c>
      <c r="BH401" s="100" t="str">
        <f t="shared" si="279"/>
        <v/>
      </c>
      <c r="BI401" s="72"/>
      <c r="BJ401" s="72"/>
      <c r="BK401" s="72" t="str">
        <f t="shared" si="287"/>
        <v/>
      </c>
      <c r="BL401" s="72" t="str">
        <f t="shared" si="288"/>
        <v/>
      </c>
      <c r="BM401" s="72" t="str">
        <f t="shared" si="289"/>
        <v/>
      </c>
      <c r="BN401" s="72" t="str">
        <f t="shared" si="290"/>
        <v/>
      </c>
      <c r="BO401" s="72" t="str">
        <f t="shared" si="291"/>
        <v/>
      </c>
      <c r="BP401" s="72" t="str">
        <f t="shared" si="292"/>
        <v/>
      </c>
      <c r="BQ401" s="72" t="str">
        <f t="shared" si="293"/>
        <v/>
      </c>
      <c r="BR401" s="72" t="str">
        <f t="shared" si="294"/>
        <v/>
      </c>
      <c r="BS401" s="72" t="str">
        <f t="shared" si="295"/>
        <v/>
      </c>
      <c r="BT401" s="72" t="str">
        <f t="shared" si="296"/>
        <v/>
      </c>
      <c r="BU401" s="72" t="str">
        <f t="shared" si="297"/>
        <v/>
      </c>
      <c r="BV401" s="72"/>
      <c r="BW401" s="72"/>
      <c r="BX401" s="97" t="str">
        <f t="shared" si="298"/>
        <v/>
      </c>
      <c r="BY401" s="97" t="str">
        <f t="shared" si="299"/>
        <v/>
      </c>
      <c r="BZ401" s="97" t="str">
        <f t="shared" si="300"/>
        <v/>
      </c>
      <c r="CA401" s="97" t="str">
        <f t="shared" si="301"/>
        <v/>
      </c>
      <c r="CB401" s="97" t="str">
        <f t="shared" si="302"/>
        <v/>
      </c>
      <c r="CC401" s="97" t="str">
        <f t="shared" si="303"/>
        <v/>
      </c>
      <c r="CD401" s="97" t="str">
        <f t="shared" si="304"/>
        <v/>
      </c>
      <c r="CE401" s="97" t="str">
        <f t="shared" si="305"/>
        <v/>
      </c>
      <c r="CF401" s="97" t="str">
        <f t="shared" si="306"/>
        <v/>
      </c>
      <c r="CG401" s="97" t="str">
        <f t="shared" si="307"/>
        <v/>
      </c>
      <c r="CH401" s="97" t="str">
        <f t="shared" si="308"/>
        <v/>
      </c>
      <c r="CI401" s="72"/>
      <c r="CJ401" s="72"/>
      <c r="CK401" s="97" t="str">
        <f t="shared" si="309"/>
        <v/>
      </c>
      <c r="CL401" s="97" t="str">
        <f t="shared" si="310"/>
        <v/>
      </c>
      <c r="CM401" s="72" t="str">
        <f t="shared" si="311"/>
        <v/>
      </c>
      <c r="CN401" s="72" t="str">
        <f t="shared" si="312"/>
        <v/>
      </c>
      <c r="CO401" s="72" t="str">
        <f t="shared" si="313"/>
        <v/>
      </c>
      <c r="CP401" s="72" t="str">
        <f t="shared" si="314"/>
        <v/>
      </c>
      <c r="CQ401" s="72" t="str">
        <f t="shared" si="315"/>
        <v/>
      </c>
      <c r="CR401" s="72" t="str">
        <f t="shared" si="316"/>
        <v/>
      </c>
      <c r="CS401" s="72" t="str">
        <f t="shared" si="317"/>
        <v/>
      </c>
      <c r="CT401" s="72" t="str">
        <f t="shared" si="318"/>
        <v/>
      </c>
      <c r="CU401" s="72" t="str">
        <f t="shared" si="319"/>
        <v/>
      </c>
    </row>
    <row r="402" spans="1:99" x14ac:dyDescent="0.2">
      <c r="A402" s="74">
        <v>367</v>
      </c>
      <c r="B402" s="79" t="str">
        <f>IF(AND($B$3&lt;&gt;"",$C$3&lt;&gt;"",$B$4&lt;&gt;"",$C$4&lt;&gt;"",L402&lt;&gt;""),AirMass($B$3,$C$3,$B$4,$C$4,L402),"")</f>
        <v/>
      </c>
      <c r="C402" s="81" t="e">
        <f t="shared" si="280"/>
        <v>#N/A</v>
      </c>
      <c r="D402" s="93" t="str">
        <f t="shared" si="281"/>
        <v/>
      </c>
      <c r="E402" s="97" t="str">
        <f t="shared" si="282"/>
        <v/>
      </c>
      <c r="F402" s="97"/>
      <c r="G402" s="98" t="str">
        <f t="shared" si="283"/>
        <v/>
      </c>
      <c r="H402" s="97" t="str">
        <f t="shared" si="284"/>
        <v/>
      </c>
      <c r="I402" s="72"/>
      <c r="J402" s="99">
        <f t="shared" si="285"/>
        <v>0</v>
      </c>
      <c r="K402" s="72"/>
      <c r="L402" s="16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70" t="str">
        <f t="shared" si="268"/>
        <v/>
      </c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8"/>
      <c r="AJ402" s="70" t="str">
        <f t="shared" si="286"/>
        <v/>
      </c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8"/>
      <c r="AV402" s="72"/>
      <c r="AW402" s="72"/>
      <c r="AX402" s="100" t="str">
        <f t="shared" si="269"/>
        <v/>
      </c>
      <c r="AY402" s="100" t="str">
        <f t="shared" si="270"/>
        <v/>
      </c>
      <c r="AZ402" s="100" t="str">
        <f t="shared" si="271"/>
        <v/>
      </c>
      <c r="BA402" s="100" t="str">
        <f t="shared" si="272"/>
        <v/>
      </c>
      <c r="BB402" s="100" t="str">
        <f t="shared" si="273"/>
        <v/>
      </c>
      <c r="BC402" s="100" t="str">
        <f t="shared" si="274"/>
        <v/>
      </c>
      <c r="BD402" s="100" t="str">
        <f t="shared" si="275"/>
        <v/>
      </c>
      <c r="BE402" s="100" t="str">
        <f t="shared" si="276"/>
        <v/>
      </c>
      <c r="BF402" s="100" t="str">
        <f t="shared" si="277"/>
        <v/>
      </c>
      <c r="BG402" s="100" t="str">
        <f t="shared" si="278"/>
        <v/>
      </c>
      <c r="BH402" s="100" t="str">
        <f t="shared" si="279"/>
        <v/>
      </c>
      <c r="BI402" s="72"/>
      <c r="BJ402" s="72"/>
      <c r="BK402" s="72" t="str">
        <f t="shared" si="287"/>
        <v/>
      </c>
      <c r="BL402" s="72" t="str">
        <f t="shared" si="288"/>
        <v/>
      </c>
      <c r="BM402" s="72" t="str">
        <f t="shared" si="289"/>
        <v/>
      </c>
      <c r="BN402" s="72" t="str">
        <f t="shared" si="290"/>
        <v/>
      </c>
      <c r="BO402" s="72" t="str">
        <f t="shared" si="291"/>
        <v/>
      </c>
      <c r="BP402" s="72" t="str">
        <f t="shared" si="292"/>
        <v/>
      </c>
      <c r="BQ402" s="72" t="str">
        <f t="shared" si="293"/>
        <v/>
      </c>
      <c r="BR402" s="72" t="str">
        <f t="shared" si="294"/>
        <v/>
      </c>
      <c r="BS402" s="72" t="str">
        <f t="shared" si="295"/>
        <v/>
      </c>
      <c r="BT402" s="72" t="str">
        <f t="shared" si="296"/>
        <v/>
      </c>
      <c r="BU402" s="72" t="str">
        <f t="shared" si="297"/>
        <v/>
      </c>
      <c r="BV402" s="72"/>
      <c r="BW402" s="72"/>
      <c r="BX402" s="97" t="str">
        <f t="shared" si="298"/>
        <v/>
      </c>
      <c r="BY402" s="97" t="str">
        <f t="shared" si="299"/>
        <v/>
      </c>
      <c r="BZ402" s="97" t="str">
        <f t="shared" si="300"/>
        <v/>
      </c>
      <c r="CA402" s="97" t="str">
        <f t="shared" si="301"/>
        <v/>
      </c>
      <c r="CB402" s="97" t="str">
        <f t="shared" si="302"/>
        <v/>
      </c>
      <c r="CC402" s="97" t="str">
        <f t="shared" si="303"/>
        <v/>
      </c>
      <c r="CD402" s="97" t="str">
        <f t="shared" si="304"/>
        <v/>
      </c>
      <c r="CE402" s="97" t="str">
        <f t="shared" si="305"/>
        <v/>
      </c>
      <c r="CF402" s="97" t="str">
        <f t="shared" si="306"/>
        <v/>
      </c>
      <c r="CG402" s="97" t="str">
        <f t="shared" si="307"/>
        <v/>
      </c>
      <c r="CH402" s="97" t="str">
        <f t="shared" si="308"/>
        <v/>
      </c>
      <c r="CI402" s="72"/>
      <c r="CJ402" s="72"/>
      <c r="CK402" s="97" t="str">
        <f t="shared" si="309"/>
        <v/>
      </c>
      <c r="CL402" s="97" t="str">
        <f t="shared" si="310"/>
        <v/>
      </c>
      <c r="CM402" s="72" t="str">
        <f t="shared" si="311"/>
        <v/>
      </c>
      <c r="CN402" s="72" t="str">
        <f t="shared" si="312"/>
        <v/>
      </c>
      <c r="CO402" s="72" t="str">
        <f t="shared" si="313"/>
        <v/>
      </c>
      <c r="CP402" s="72" t="str">
        <f t="shared" si="314"/>
        <v/>
      </c>
      <c r="CQ402" s="72" t="str">
        <f t="shared" si="315"/>
        <v/>
      </c>
      <c r="CR402" s="72" t="str">
        <f t="shared" si="316"/>
        <v/>
      </c>
      <c r="CS402" s="72" t="str">
        <f t="shared" si="317"/>
        <v/>
      </c>
      <c r="CT402" s="72" t="str">
        <f t="shared" si="318"/>
        <v/>
      </c>
      <c r="CU402" s="72" t="str">
        <f t="shared" si="319"/>
        <v/>
      </c>
    </row>
    <row r="403" spans="1:99" x14ac:dyDescent="0.2">
      <c r="A403" s="74">
        <v>368</v>
      </c>
      <c r="B403" s="79" t="str">
        <f>IF(AND($B$3&lt;&gt;"",$C$3&lt;&gt;"",$B$4&lt;&gt;"",$C$4&lt;&gt;"",L403&lt;&gt;""),AirMass($B$3,$C$3,$B$4,$C$4,L403),"")</f>
        <v/>
      </c>
      <c r="C403" s="81" t="e">
        <f t="shared" si="280"/>
        <v>#N/A</v>
      </c>
      <c r="D403" s="93" t="str">
        <f t="shared" si="281"/>
        <v/>
      </c>
      <c r="E403" s="97" t="str">
        <f t="shared" si="282"/>
        <v/>
      </c>
      <c r="F403" s="97"/>
      <c r="G403" s="98" t="str">
        <f t="shared" si="283"/>
        <v/>
      </c>
      <c r="H403" s="97" t="str">
        <f t="shared" si="284"/>
        <v/>
      </c>
      <c r="I403" s="72"/>
      <c r="J403" s="99">
        <f t="shared" si="285"/>
        <v>0</v>
      </c>
      <c r="K403" s="72"/>
      <c r="L403" s="16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70" t="str">
        <f t="shared" si="268"/>
        <v/>
      </c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8"/>
      <c r="AJ403" s="70" t="str">
        <f t="shared" si="286"/>
        <v/>
      </c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8"/>
      <c r="AV403" s="72"/>
      <c r="AW403" s="72"/>
      <c r="AX403" s="100" t="str">
        <f t="shared" si="269"/>
        <v/>
      </c>
      <c r="AY403" s="100" t="str">
        <f t="shared" si="270"/>
        <v/>
      </c>
      <c r="AZ403" s="100" t="str">
        <f t="shared" si="271"/>
        <v/>
      </c>
      <c r="BA403" s="100" t="str">
        <f t="shared" si="272"/>
        <v/>
      </c>
      <c r="BB403" s="100" t="str">
        <f t="shared" si="273"/>
        <v/>
      </c>
      <c r="BC403" s="100" t="str">
        <f t="shared" si="274"/>
        <v/>
      </c>
      <c r="BD403" s="100" t="str">
        <f t="shared" si="275"/>
        <v/>
      </c>
      <c r="BE403" s="100" t="str">
        <f t="shared" si="276"/>
        <v/>
      </c>
      <c r="BF403" s="100" t="str">
        <f t="shared" si="277"/>
        <v/>
      </c>
      <c r="BG403" s="100" t="str">
        <f t="shared" si="278"/>
        <v/>
      </c>
      <c r="BH403" s="100" t="str">
        <f t="shared" si="279"/>
        <v/>
      </c>
      <c r="BI403" s="72"/>
      <c r="BJ403" s="72"/>
      <c r="BK403" s="72" t="str">
        <f t="shared" si="287"/>
        <v/>
      </c>
      <c r="BL403" s="72" t="str">
        <f t="shared" si="288"/>
        <v/>
      </c>
      <c r="BM403" s="72" t="str">
        <f t="shared" si="289"/>
        <v/>
      </c>
      <c r="BN403" s="72" t="str">
        <f t="shared" si="290"/>
        <v/>
      </c>
      <c r="BO403" s="72" t="str">
        <f t="shared" si="291"/>
        <v/>
      </c>
      <c r="BP403" s="72" t="str">
        <f t="shared" si="292"/>
        <v/>
      </c>
      <c r="BQ403" s="72" t="str">
        <f t="shared" si="293"/>
        <v/>
      </c>
      <c r="BR403" s="72" t="str">
        <f t="shared" si="294"/>
        <v/>
      </c>
      <c r="BS403" s="72" t="str">
        <f t="shared" si="295"/>
        <v/>
      </c>
      <c r="BT403" s="72" t="str">
        <f t="shared" si="296"/>
        <v/>
      </c>
      <c r="BU403" s="72" t="str">
        <f t="shared" si="297"/>
        <v/>
      </c>
      <c r="BV403" s="72"/>
      <c r="BW403" s="72"/>
      <c r="BX403" s="97" t="str">
        <f t="shared" si="298"/>
        <v/>
      </c>
      <c r="BY403" s="97" t="str">
        <f t="shared" si="299"/>
        <v/>
      </c>
      <c r="BZ403" s="97" t="str">
        <f t="shared" si="300"/>
        <v/>
      </c>
      <c r="CA403" s="97" t="str">
        <f t="shared" si="301"/>
        <v/>
      </c>
      <c r="CB403" s="97" t="str">
        <f t="shared" si="302"/>
        <v/>
      </c>
      <c r="CC403" s="97" t="str">
        <f t="shared" si="303"/>
        <v/>
      </c>
      <c r="CD403" s="97" t="str">
        <f t="shared" si="304"/>
        <v/>
      </c>
      <c r="CE403" s="97" t="str">
        <f t="shared" si="305"/>
        <v/>
      </c>
      <c r="CF403" s="97" t="str">
        <f t="shared" si="306"/>
        <v/>
      </c>
      <c r="CG403" s="97" t="str">
        <f t="shared" si="307"/>
        <v/>
      </c>
      <c r="CH403" s="97" t="str">
        <f t="shared" si="308"/>
        <v/>
      </c>
      <c r="CI403" s="72"/>
      <c r="CJ403" s="72"/>
      <c r="CK403" s="97" t="str">
        <f t="shared" si="309"/>
        <v/>
      </c>
      <c r="CL403" s="97" t="str">
        <f t="shared" si="310"/>
        <v/>
      </c>
      <c r="CM403" s="72" t="str">
        <f t="shared" si="311"/>
        <v/>
      </c>
      <c r="CN403" s="72" t="str">
        <f t="shared" si="312"/>
        <v/>
      </c>
      <c r="CO403" s="72" t="str">
        <f t="shared" si="313"/>
        <v/>
      </c>
      <c r="CP403" s="72" t="str">
        <f t="shared" si="314"/>
        <v/>
      </c>
      <c r="CQ403" s="72" t="str">
        <f t="shared" si="315"/>
        <v/>
      </c>
      <c r="CR403" s="72" t="str">
        <f t="shared" si="316"/>
        <v/>
      </c>
      <c r="CS403" s="72" t="str">
        <f t="shared" si="317"/>
        <v/>
      </c>
      <c r="CT403" s="72" t="str">
        <f t="shared" si="318"/>
        <v/>
      </c>
      <c r="CU403" s="72" t="str">
        <f t="shared" si="319"/>
        <v/>
      </c>
    </row>
    <row r="404" spans="1:99" x14ac:dyDescent="0.2">
      <c r="A404" s="74">
        <v>369</v>
      </c>
      <c r="B404" s="79" t="str">
        <f>IF(AND($B$3&lt;&gt;"",$C$3&lt;&gt;"",$B$4&lt;&gt;"",$C$4&lt;&gt;"",L404&lt;&gt;""),AirMass($B$3,$C$3,$B$4,$C$4,L404),"")</f>
        <v/>
      </c>
      <c r="C404" s="81" t="e">
        <f t="shared" si="280"/>
        <v>#N/A</v>
      </c>
      <c r="D404" s="93" t="str">
        <f t="shared" si="281"/>
        <v/>
      </c>
      <c r="E404" s="97" t="str">
        <f t="shared" si="282"/>
        <v/>
      </c>
      <c r="F404" s="97"/>
      <c r="G404" s="98" t="str">
        <f t="shared" si="283"/>
        <v/>
      </c>
      <c r="H404" s="97" t="str">
        <f t="shared" si="284"/>
        <v/>
      </c>
      <c r="I404" s="72"/>
      <c r="J404" s="99">
        <f t="shared" si="285"/>
        <v>0</v>
      </c>
      <c r="K404" s="72"/>
      <c r="L404" s="16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70" t="str">
        <f t="shared" si="268"/>
        <v/>
      </c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8"/>
      <c r="AJ404" s="70" t="str">
        <f t="shared" si="286"/>
        <v/>
      </c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8"/>
      <c r="AV404" s="72"/>
      <c r="AW404" s="72"/>
      <c r="AX404" s="100" t="str">
        <f t="shared" si="269"/>
        <v/>
      </c>
      <c r="AY404" s="100" t="str">
        <f t="shared" si="270"/>
        <v/>
      </c>
      <c r="AZ404" s="100" t="str">
        <f t="shared" si="271"/>
        <v/>
      </c>
      <c r="BA404" s="100" t="str">
        <f t="shared" si="272"/>
        <v/>
      </c>
      <c r="BB404" s="100" t="str">
        <f t="shared" si="273"/>
        <v/>
      </c>
      <c r="BC404" s="100" t="str">
        <f t="shared" si="274"/>
        <v/>
      </c>
      <c r="BD404" s="100" t="str">
        <f t="shared" si="275"/>
        <v/>
      </c>
      <c r="BE404" s="100" t="str">
        <f t="shared" si="276"/>
        <v/>
      </c>
      <c r="BF404" s="100" t="str">
        <f t="shared" si="277"/>
        <v/>
      </c>
      <c r="BG404" s="100" t="str">
        <f t="shared" si="278"/>
        <v/>
      </c>
      <c r="BH404" s="100" t="str">
        <f t="shared" si="279"/>
        <v/>
      </c>
      <c r="BI404" s="72"/>
      <c r="BJ404" s="72"/>
      <c r="BK404" s="72" t="str">
        <f t="shared" si="287"/>
        <v/>
      </c>
      <c r="BL404" s="72" t="str">
        <f t="shared" si="288"/>
        <v/>
      </c>
      <c r="BM404" s="72" t="str">
        <f t="shared" si="289"/>
        <v/>
      </c>
      <c r="BN404" s="72" t="str">
        <f t="shared" si="290"/>
        <v/>
      </c>
      <c r="BO404" s="72" t="str">
        <f t="shared" si="291"/>
        <v/>
      </c>
      <c r="BP404" s="72" t="str">
        <f t="shared" si="292"/>
        <v/>
      </c>
      <c r="BQ404" s="72" t="str">
        <f t="shared" si="293"/>
        <v/>
      </c>
      <c r="BR404" s="72" t="str">
        <f t="shared" si="294"/>
        <v/>
      </c>
      <c r="BS404" s="72" t="str">
        <f t="shared" si="295"/>
        <v/>
      </c>
      <c r="BT404" s="72" t="str">
        <f t="shared" si="296"/>
        <v/>
      </c>
      <c r="BU404" s="72" t="str">
        <f t="shared" si="297"/>
        <v/>
      </c>
      <c r="BV404" s="72"/>
      <c r="BW404" s="72"/>
      <c r="BX404" s="97" t="str">
        <f t="shared" si="298"/>
        <v/>
      </c>
      <c r="BY404" s="97" t="str">
        <f t="shared" si="299"/>
        <v/>
      </c>
      <c r="BZ404" s="97" t="str">
        <f t="shared" si="300"/>
        <v/>
      </c>
      <c r="CA404" s="97" t="str">
        <f t="shared" si="301"/>
        <v/>
      </c>
      <c r="CB404" s="97" t="str">
        <f t="shared" si="302"/>
        <v/>
      </c>
      <c r="CC404" s="97" t="str">
        <f t="shared" si="303"/>
        <v/>
      </c>
      <c r="CD404" s="97" t="str">
        <f t="shared" si="304"/>
        <v/>
      </c>
      <c r="CE404" s="97" t="str">
        <f t="shared" si="305"/>
        <v/>
      </c>
      <c r="CF404" s="97" t="str">
        <f t="shared" si="306"/>
        <v/>
      </c>
      <c r="CG404" s="97" t="str">
        <f t="shared" si="307"/>
        <v/>
      </c>
      <c r="CH404" s="97" t="str">
        <f t="shared" si="308"/>
        <v/>
      </c>
      <c r="CI404" s="72"/>
      <c r="CJ404" s="72"/>
      <c r="CK404" s="97" t="str">
        <f t="shared" si="309"/>
        <v/>
      </c>
      <c r="CL404" s="97" t="str">
        <f t="shared" si="310"/>
        <v/>
      </c>
      <c r="CM404" s="72" t="str">
        <f t="shared" si="311"/>
        <v/>
      </c>
      <c r="CN404" s="72" t="str">
        <f t="shared" si="312"/>
        <v/>
      </c>
      <c r="CO404" s="72" t="str">
        <f t="shared" si="313"/>
        <v/>
      </c>
      <c r="CP404" s="72" t="str">
        <f t="shared" si="314"/>
        <v/>
      </c>
      <c r="CQ404" s="72" t="str">
        <f t="shared" si="315"/>
        <v/>
      </c>
      <c r="CR404" s="72" t="str">
        <f t="shared" si="316"/>
        <v/>
      </c>
      <c r="CS404" s="72" t="str">
        <f t="shared" si="317"/>
        <v/>
      </c>
      <c r="CT404" s="72" t="str">
        <f t="shared" si="318"/>
        <v/>
      </c>
      <c r="CU404" s="72" t="str">
        <f t="shared" si="319"/>
        <v/>
      </c>
    </row>
    <row r="405" spans="1:99" x14ac:dyDescent="0.2">
      <c r="A405" s="74">
        <v>370</v>
      </c>
      <c r="B405" s="79" t="str">
        <f>IF(AND($B$3&lt;&gt;"",$C$3&lt;&gt;"",$B$4&lt;&gt;"",$C$4&lt;&gt;"",L405&lt;&gt;""),AirMass($B$3,$C$3,$B$4,$C$4,L405),"")</f>
        <v/>
      </c>
      <c r="C405" s="81" t="e">
        <f t="shared" si="280"/>
        <v>#N/A</v>
      </c>
      <c r="D405" s="93" t="str">
        <f t="shared" si="281"/>
        <v/>
      </c>
      <c r="E405" s="97" t="str">
        <f t="shared" si="282"/>
        <v/>
      </c>
      <c r="F405" s="97"/>
      <c r="G405" s="98" t="str">
        <f t="shared" si="283"/>
        <v/>
      </c>
      <c r="H405" s="97" t="str">
        <f t="shared" si="284"/>
        <v/>
      </c>
      <c r="I405" s="72"/>
      <c r="J405" s="99">
        <f t="shared" si="285"/>
        <v>0</v>
      </c>
      <c r="K405" s="72"/>
      <c r="L405" s="16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70" t="str">
        <f t="shared" si="268"/>
        <v/>
      </c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8"/>
      <c r="AJ405" s="70" t="str">
        <f t="shared" si="286"/>
        <v/>
      </c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8"/>
      <c r="AV405" s="72"/>
      <c r="AW405" s="72"/>
      <c r="AX405" s="100" t="str">
        <f t="shared" si="269"/>
        <v/>
      </c>
      <c r="AY405" s="100" t="str">
        <f t="shared" si="270"/>
        <v/>
      </c>
      <c r="AZ405" s="100" t="str">
        <f t="shared" si="271"/>
        <v/>
      </c>
      <c r="BA405" s="100" t="str">
        <f t="shared" si="272"/>
        <v/>
      </c>
      <c r="BB405" s="100" t="str">
        <f t="shared" si="273"/>
        <v/>
      </c>
      <c r="BC405" s="100" t="str">
        <f t="shared" si="274"/>
        <v/>
      </c>
      <c r="BD405" s="100" t="str">
        <f t="shared" si="275"/>
        <v/>
      </c>
      <c r="BE405" s="100" t="str">
        <f t="shared" si="276"/>
        <v/>
      </c>
      <c r="BF405" s="100" t="str">
        <f t="shared" si="277"/>
        <v/>
      </c>
      <c r="BG405" s="100" t="str">
        <f t="shared" si="278"/>
        <v/>
      </c>
      <c r="BH405" s="100" t="str">
        <f t="shared" si="279"/>
        <v/>
      </c>
      <c r="BI405" s="72"/>
      <c r="BJ405" s="72"/>
      <c r="BK405" s="72" t="str">
        <f t="shared" si="287"/>
        <v/>
      </c>
      <c r="BL405" s="72" t="str">
        <f t="shared" si="288"/>
        <v/>
      </c>
      <c r="BM405" s="72" t="str">
        <f t="shared" si="289"/>
        <v/>
      </c>
      <c r="BN405" s="72" t="str">
        <f t="shared" si="290"/>
        <v/>
      </c>
      <c r="BO405" s="72" t="str">
        <f t="shared" si="291"/>
        <v/>
      </c>
      <c r="BP405" s="72" t="str">
        <f t="shared" si="292"/>
        <v/>
      </c>
      <c r="BQ405" s="72" t="str">
        <f t="shared" si="293"/>
        <v/>
      </c>
      <c r="BR405" s="72" t="str">
        <f t="shared" si="294"/>
        <v/>
      </c>
      <c r="BS405" s="72" t="str">
        <f t="shared" si="295"/>
        <v/>
      </c>
      <c r="BT405" s="72" t="str">
        <f t="shared" si="296"/>
        <v/>
      </c>
      <c r="BU405" s="72" t="str">
        <f t="shared" si="297"/>
        <v/>
      </c>
      <c r="BV405" s="72"/>
      <c r="BW405" s="72"/>
      <c r="BX405" s="97" t="str">
        <f t="shared" si="298"/>
        <v/>
      </c>
      <c r="BY405" s="97" t="str">
        <f t="shared" si="299"/>
        <v/>
      </c>
      <c r="BZ405" s="97" t="str">
        <f t="shared" si="300"/>
        <v/>
      </c>
      <c r="CA405" s="97" t="str">
        <f t="shared" si="301"/>
        <v/>
      </c>
      <c r="CB405" s="97" t="str">
        <f t="shared" si="302"/>
        <v/>
      </c>
      <c r="CC405" s="97" t="str">
        <f t="shared" si="303"/>
        <v/>
      </c>
      <c r="CD405" s="97" t="str">
        <f t="shared" si="304"/>
        <v/>
      </c>
      <c r="CE405" s="97" t="str">
        <f t="shared" si="305"/>
        <v/>
      </c>
      <c r="CF405" s="97" t="str">
        <f t="shared" si="306"/>
        <v/>
      </c>
      <c r="CG405" s="97" t="str">
        <f t="shared" si="307"/>
        <v/>
      </c>
      <c r="CH405" s="97" t="str">
        <f t="shared" si="308"/>
        <v/>
      </c>
      <c r="CI405" s="72"/>
      <c r="CJ405" s="72"/>
      <c r="CK405" s="97" t="str">
        <f t="shared" si="309"/>
        <v/>
      </c>
      <c r="CL405" s="97" t="str">
        <f t="shared" si="310"/>
        <v/>
      </c>
      <c r="CM405" s="72" t="str">
        <f t="shared" si="311"/>
        <v/>
      </c>
      <c r="CN405" s="72" t="str">
        <f t="shared" si="312"/>
        <v/>
      </c>
      <c r="CO405" s="72" t="str">
        <f t="shared" si="313"/>
        <v/>
      </c>
      <c r="CP405" s="72" t="str">
        <f t="shared" si="314"/>
        <v/>
      </c>
      <c r="CQ405" s="72" t="str">
        <f t="shared" si="315"/>
        <v/>
      </c>
      <c r="CR405" s="72" t="str">
        <f t="shared" si="316"/>
        <v/>
      </c>
      <c r="CS405" s="72" t="str">
        <f t="shared" si="317"/>
        <v/>
      </c>
      <c r="CT405" s="72" t="str">
        <f t="shared" si="318"/>
        <v/>
      </c>
      <c r="CU405" s="72" t="str">
        <f t="shared" si="319"/>
        <v/>
      </c>
    </row>
    <row r="406" spans="1:99" x14ac:dyDescent="0.2">
      <c r="A406" s="74">
        <v>371</v>
      </c>
      <c r="B406" s="79" t="str">
        <f>IF(AND($B$3&lt;&gt;"",$C$3&lt;&gt;"",$B$4&lt;&gt;"",$C$4&lt;&gt;"",L406&lt;&gt;""),AirMass($B$3,$C$3,$B$4,$C$4,L406),"")</f>
        <v/>
      </c>
      <c r="C406" s="81" t="e">
        <f t="shared" si="280"/>
        <v>#N/A</v>
      </c>
      <c r="D406" s="93" t="str">
        <f t="shared" si="281"/>
        <v/>
      </c>
      <c r="E406" s="97" t="str">
        <f t="shared" si="282"/>
        <v/>
      </c>
      <c r="F406" s="97"/>
      <c r="G406" s="98" t="str">
        <f t="shared" si="283"/>
        <v/>
      </c>
      <c r="H406" s="97" t="str">
        <f t="shared" si="284"/>
        <v/>
      </c>
      <c r="I406" s="72"/>
      <c r="J406" s="99">
        <f t="shared" si="285"/>
        <v>0</v>
      </c>
      <c r="K406" s="72"/>
      <c r="L406" s="16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70" t="str">
        <f t="shared" si="268"/>
        <v/>
      </c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8"/>
      <c r="AJ406" s="70" t="str">
        <f t="shared" si="286"/>
        <v/>
      </c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8"/>
      <c r="AV406" s="72"/>
      <c r="AW406" s="72"/>
      <c r="AX406" s="100" t="str">
        <f t="shared" si="269"/>
        <v/>
      </c>
      <c r="AY406" s="100" t="str">
        <f t="shared" si="270"/>
        <v/>
      </c>
      <c r="AZ406" s="100" t="str">
        <f t="shared" si="271"/>
        <v/>
      </c>
      <c r="BA406" s="100" t="str">
        <f t="shared" si="272"/>
        <v/>
      </c>
      <c r="BB406" s="100" t="str">
        <f t="shared" si="273"/>
        <v/>
      </c>
      <c r="BC406" s="100" t="str">
        <f t="shared" si="274"/>
        <v/>
      </c>
      <c r="BD406" s="100" t="str">
        <f t="shared" si="275"/>
        <v/>
      </c>
      <c r="BE406" s="100" t="str">
        <f t="shared" si="276"/>
        <v/>
      </c>
      <c r="BF406" s="100" t="str">
        <f t="shared" si="277"/>
        <v/>
      </c>
      <c r="BG406" s="100" t="str">
        <f t="shared" si="278"/>
        <v/>
      </c>
      <c r="BH406" s="100" t="str">
        <f t="shared" si="279"/>
        <v/>
      </c>
      <c r="BI406" s="72"/>
      <c r="BJ406" s="72"/>
      <c r="BK406" s="72" t="str">
        <f t="shared" si="287"/>
        <v/>
      </c>
      <c r="BL406" s="72" t="str">
        <f t="shared" si="288"/>
        <v/>
      </c>
      <c r="BM406" s="72" t="str">
        <f t="shared" si="289"/>
        <v/>
      </c>
      <c r="BN406" s="72" t="str">
        <f t="shared" si="290"/>
        <v/>
      </c>
      <c r="BO406" s="72" t="str">
        <f t="shared" si="291"/>
        <v/>
      </c>
      <c r="BP406" s="72" t="str">
        <f t="shared" si="292"/>
        <v/>
      </c>
      <c r="BQ406" s="72" t="str">
        <f t="shared" si="293"/>
        <v/>
      </c>
      <c r="BR406" s="72" t="str">
        <f t="shared" si="294"/>
        <v/>
      </c>
      <c r="BS406" s="72" t="str">
        <f t="shared" si="295"/>
        <v/>
      </c>
      <c r="BT406" s="72" t="str">
        <f t="shared" si="296"/>
        <v/>
      </c>
      <c r="BU406" s="72" t="str">
        <f t="shared" si="297"/>
        <v/>
      </c>
      <c r="BV406" s="72"/>
      <c r="BW406" s="72"/>
      <c r="BX406" s="97" t="str">
        <f t="shared" si="298"/>
        <v/>
      </c>
      <c r="BY406" s="97" t="str">
        <f t="shared" si="299"/>
        <v/>
      </c>
      <c r="BZ406" s="97" t="str">
        <f t="shared" si="300"/>
        <v/>
      </c>
      <c r="CA406" s="97" t="str">
        <f t="shared" si="301"/>
        <v/>
      </c>
      <c r="CB406" s="97" t="str">
        <f t="shared" si="302"/>
        <v/>
      </c>
      <c r="CC406" s="97" t="str">
        <f t="shared" si="303"/>
        <v/>
      </c>
      <c r="CD406" s="97" t="str">
        <f t="shared" si="304"/>
        <v/>
      </c>
      <c r="CE406" s="97" t="str">
        <f t="shared" si="305"/>
        <v/>
      </c>
      <c r="CF406" s="97" t="str">
        <f t="shared" si="306"/>
        <v/>
      </c>
      <c r="CG406" s="97" t="str">
        <f t="shared" si="307"/>
        <v/>
      </c>
      <c r="CH406" s="97" t="str">
        <f t="shared" si="308"/>
        <v/>
      </c>
      <c r="CI406" s="72"/>
      <c r="CJ406" s="72"/>
      <c r="CK406" s="97" t="str">
        <f t="shared" si="309"/>
        <v/>
      </c>
      <c r="CL406" s="97" t="str">
        <f t="shared" si="310"/>
        <v/>
      </c>
      <c r="CM406" s="72" t="str">
        <f t="shared" si="311"/>
        <v/>
      </c>
      <c r="CN406" s="72" t="str">
        <f t="shared" si="312"/>
        <v/>
      </c>
      <c r="CO406" s="72" t="str">
        <f t="shared" si="313"/>
        <v/>
      </c>
      <c r="CP406" s="72" t="str">
        <f t="shared" si="314"/>
        <v/>
      </c>
      <c r="CQ406" s="72" t="str">
        <f t="shared" si="315"/>
        <v/>
      </c>
      <c r="CR406" s="72" t="str">
        <f t="shared" si="316"/>
        <v/>
      </c>
      <c r="CS406" s="72" t="str">
        <f t="shared" si="317"/>
        <v/>
      </c>
      <c r="CT406" s="72" t="str">
        <f t="shared" si="318"/>
        <v/>
      </c>
      <c r="CU406" s="72" t="str">
        <f t="shared" si="319"/>
        <v/>
      </c>
    </row>
    <row r="407" spans="1:99" x14ac:dyDescent="0.2">
      <c r="A407" s="74">
        <v>372</v>
      </c>
      <c r="B407" s="79" t="str">
        <f>IF(AND($B$3&lt;&gt;"",$C$3&lt;&gt;"",$B$4&lt;&gt;"",$C$4&lt;&gt;"",L407&lt;&gt;""),AirMass($B$3,$C$3,$B$4,$C$4,L407),"")</f>
        <v/>
      </c>
      <c r="C407" s="81" t="e">
        <f t="shared" si="280"/>
        <v>#N/A</v>
      </c>
      <c r="D407" s="93" t="str">
        <f t="shared" si="281"/>
        <v/>
      </c>
      <c r="E407" s="97" t="str">
        <f t="shared" si="282"/>
        <v/>
      </c>
      <c r="F407" s="97"/>
      <c r="G407" s="98" t="str">
        <f t="shared" si="283"/>
        <v/>
      </c>
      <c r="H407" s="97" t="str">
        <f t="shared" si="284"/>
        <v/>
      </c>
      <c r="I407" s="72"/>
      <c r="J407" s="99">
        <f t="shared" si="285"/>
        <v>0</v>
      </c>
      <c r="K407" s="72"/>
      <c r="L407" s="16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70" t="str">
        <f t="shared" si="268"/>
        <v/>
      </c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8"/>
      <c r="AJ407" s="70" t="str">
        <f t="shared" si="286"/>
        <v/>
      </c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8"/>
      <c r="AV407" s="72"/>
      <c r="AW407" s="72"/>
      <c r="AX407" s="100" t="str">
        <f t="shared" si="269"/>
        <v/>
      </c>
      <c r="AY407" s="100" t="str">
        <f t="shared" si="270"/>
        <v/>
      </c>
      <c r="AZ407" s="100" t="str">
        <f t="shared" si="271"/>
        <v/>
      </c>
      <c r="BA407" s="100" t="str">
        <f t="shared" si="272"/>
        <v/>
      </c>
      <c r="BB407" s="100" t="str">
        <f t="shared" si="273"/>
        <v/>
      </c>
      <c r="BC407" s="100" t="str">
        <f t="shared" si="274"/>
        <v/>
      </c>
      <c r="BD407" s="100" t="str">
        <f t="shared" si="275"/>
        <v/>
      </c>
      <c r="BE407" s="100" t="str">
        <f t="shared" si="276"/>
        <v/>
      </c>
      <c r="BF407" s="100" t="str">
        <f t="shared" si="277"/>
        <v/>
      </c>
      <c r="BG407" s="100" t="str">
        <f t="shared" si="278"/>
        <v/>
      </c>
      <c r="BH407" s="100" t="str">
        <f t="shared" si="279"/>
        <v/>
      </c>
      <c r="BI407" s="72"/>
      <c r="BJ407" s="72"/>
      <c r="BK407" s="72" t="str">
        <f t="shared" si="287"/>
        <v/>
      </c>
      <c r="BL407" s="72" t="str">
        <f t="shared" si="288"/>
        <v/>
      </c>
      <c r="BM407" s="72" t="str">
        <f t="shared" si="289"/>
        <v/>
      </c>
      <c r="BN407" s="72" t="str">
        <f t="shared" si="290"/>
        <v/>
      </c>
      <c r="BO407" s="72" t="str">
        <f t="shared" si="291"/>
        <v/>
      </c>
      <c r="BP407" s="72" t="str">
        <f t="shared" si="292"/>
        <v/>
      </c>
      <c r="BQ407" s="72" t="str">
        <f t="shared" si="293"/>
        <v/>
      </c>
      <c r="BR407" s="72" t="str">
        <f t="shared" si="294"/>
        <v/>
      </c>
      <c r="BS407" s="72" t="str">
        <f t="shared" si="295"/>
        <v/>
      </c>
      <c r="BT407" s="72" t="str">
        <f t="shared" si="296"/>
        <v/>
      </c>
      <c r="BU407" s="72" t="str">
        <f t="shared" si="297"/>
        <v/>
      </c>
      <c r="BV407" s="72"/>
      <c r="BW407" s="72"/>
      <c r="BX407" s="97" t="str">
        <f t="shared" si="298"/>
        <v/>
      </c>
      <c r="BY407" s="97" t="str">
        <f t="shared" si="299"/>
        <v/>
      </c>
      <c r="BZ407" s="97" t="str">
        <f t="shared" si="300"/>
        <v/>
      </c>
      <c r="CA407" s="97" t="str">
        <f t="shared" si="301"/>
        <v/>
      </c>
      <c r="CB407" s="97" t="str">
        <f t="shared" si="302"/>
        <v/>
      </c>
      <c r="CC407" s="97" t="str">
        <f t="shared" si="303"/>
        <v/>
      </c>
      <c r="CD407" s="97" t="str">
        <f t="shared" si="304"/>
        <v/>
      </c>
      <c r="CE407" s="97" t="str">
        <f t="shared" si="305"/>
        <v/>
      </c>
      <c r="CF407" s="97" t="str">
        <f t="shared" si="306"/>
        <v/>
      </c>
      <c r="CG407" s="97" t="str">
        <f t="shared" si="307"/>
        <v/>
      </c>
      <c r="CH407" s="97" t="str">
        <f t="shared" si="308"/>
        <v/>
      </c>
      <c r="CI407" s="72"/>
      <c r="CJ407" s="72"/>
      <c r="CK407" s="97" t="str">
        <f t="shared" si="309"/>
        <v/>
      </c>
      <c r="CL407" s="97" t="str">
        <f t="shared" si="310"/>
        <v/>
      </c>
      <c r="CM407" s="72" t="str">
        <f t="shared" si="311"/>
        <v/>
      </c>
      <c r="CN407" s="72" t="str">
        <f t="shared" si="312"/>
        <v/>
      </c>
      <c r="CO407" s="72" t="str">
        <f t="shared" si="313"/>
        <v/>
      </c>
      <c r="CP407" s="72" t="str">
        <f t="shared" si="314"/>
        <v/>
      </c>
      <c r="CQ407" s="72" t="str">
        <f t="shared" si="315"/>
        <v/>
      </c>
      <c r="CR407" s="72" t="str">
        <f t="shared" si="316"/>
        <v/>
      </c>
      <c r="CS407" s="72" t="str">
        <f t="shared" si="317"/>
        <v/>
      </c>
      <c r="CT407" s="72" t="str">
        <f t="shared" si="318"/>
        <v/>
      </c>
      <c r="CU407" s="72" t="str">
        <f t="shared" si="319"/>
        <v/>
      </c>
    </row>
    <row r="408" spans="1:99" x14ac:dyDescent="0.2">
      <c r="A408" s="74">
        <v>373</v>
      </c>
      <c r="B408" s="79" t="str">
        <f>IF(AND($B$3&lt;&gt;"",$C$3&lt;&gt;"",$B$4&lt;&gt;"",$C$4&lt;&gt;"",L408&lt;&gt;""),AirMass($B$3,$C$3,$B$4,$C$4,L408),"")</f>
        <v/>
      </c>
      <c r="C408" s="81" t="e">
        <f t="shared" si="280"/>
        <v>#N/A</v>
      </c>
      <c r="D408" s="93" t="str">
        <f t="shared" si="281"/>
        <v/>
      </c>
      <c r="E408" s="97" t="str">
        <f t="shared" si="282"/>
        <v/>
      </c>
      <c r="F408" s="97"/>
      <c r="G408" s="98" t="str">
        <f t="shared" si="283"/>
        <v/>
      </c>
      <c r="H408" s="97" t="str">
        <f t="shared" si="284"/>
        <v/>
      </c>
      <c r="I408" s="72"/>
      <c r="J408" s="99">
        <f t="shared" si="285"/>
        <v>0</v>
      </c>
      <c r="K408" s="72"/>
      <c r="L408" s="16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70" t="str">
        <f t="shared" si="268"/>
        <v/>
      </c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8"/>
      <c r="AJ408" s="70" t="str">
        <f t="shared" si="286"/>
        <v/>
      </c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8"/>
      <c r="AV408" s="72"/>
      <c r="AW408" s="72"/>
      <c r="AX408" s="100" t="str">
        <f t="shared" si="269"/>
        <v/>
      </c>
      <c r="AY408" s="100" t="str">
        <f t="shared" si="270"/>
        <v/>
      </c>
      <c r="AZ408" s="100" t="str">
        <f t="shared" si="271"/>
        <v/>
      </c>
      <c r="BA408" s="100" t="str">
        <f t="shared" si="272"/>
        <v/>
      </c>
      <c r="BB408" s="100" t="str">
        <f t="shared" si="273"/>
        <v/>
      </c>
      <c r="BC408" s="100" t="str">
        <f t="shared" si="274"/>
        <v/>
      </c>
      <c r="BD408" s="100" t="str">
        <f t="shared" si="275"/>
        <v/>
      </c>
      <c r="BE408" s="100" t="str">
        <f t="shared" si="276"/>
        <v/>
      </c>
      <c r="BF408" s="100" t="str">
        <f t="shared" si="277"/>
        <v/>
      </c>
      <c r="BG408" s="100" t="str">
        <f t="shared" si="278"/>
        <v/>
      </c>
      <c r="BH408" s="100" t="str">
        <f t="shared" si="279"/>
        <v/>
      </c>
      <c r="BI408" s="72"/>
      <c r="BJ408" s="72"/>
      <c r="BK408" s="72" t="str">
        <f t="shared" si="287"/>
        <v/>
      </c>
      <c r="BL408" s="72" t="str">
        <f t="shared" si="288"/>
        <v/>
      </c>
      <c r="BM408" s="72" t="str">
        <f t="shared" si="289"/>
        <v/>
      </c>
      <c r="BN408" s="72" t="str">
        <f t="shared" si="290"/>
        <v/>
      </c>
      <c r="BO408" s="72" t="str">
        <f t="shared" si="291"/>
        <v/>
      </c>
      <c r="BP408" s="72" t="str">
        <f t="shared" si="292"/>
        <v/>
      </c>
      <c r="BQ408" s="72" t="str">
        <f t="shared" si="293"/>
        <v/>
      </c>
      <c r="BR408" s="72" t="str">
        <f t="shared" si="294"/>
        <v/>
      </c>
      <c r="BS408" s="72" t="str">
        <f t="shared" si="295"/>
        <v/>
      </c>
      <c r="BT408" s="72" t="str">
        <f t="shared" si="296"/>
        <v/>
      </c>
      <c r="BU408" s="72" t="str">
        <f t="shared" si="297"/>
        <v/>
      </c>
      <c r="BV408" s="72"/>
      <c r="BW408" s="72"/>
      <c r="BX408" s="97" t="str">
        <f t="shared" si="298"/>
        <v/>
      </c>
      <c r="BY408" s="97" t="str">
        <f t="shared" si="299"/>
        <v/>
      </c>
      <c r="BZ408" s="97" t="str">
        <f t="shared" si="300"/>
        <v/>
      </c>
      <c r="CA408" s="97" t="str">
        <f t="shared" si="301"/>
        <v/>
      </c>
      <c r="CB408" s="97" t="str">
        <f t="shared" si="302"/>
        <v/>
      </c>
      <c r="CC408" s="97" t="str">
        <f t="shared" si="303"/>
        <v/>
      </c>
      <c r="CD408" s="97" t="str">
        <f t="shared" si="304"/>
        <v/>
      </c>
      <c r="CE408" s="97" t="str">
        <f t="shared" si="305"/>
        <v/>
      </c>
      <c r="CF408" s="97" t="str">
        <f t="shared" si="306"/>
        <v/>
      </c>
      <c r="CG408" s="97" t="str">
        <f t="shared" si="307"/>
        <v/>
      </c>
      <c r="CH408" s="97" t="str">
        <f t="shared" si="308"/>
        <v/>
      </c>
      <c r="CI408" s="72"/>
      <c r="CJ408" s="72"/>
      <c r="CK408" s="97" t="str">
        <f t="shared" si="309"/>
        <v/>
      </c>
      <c r="CL408" s="97" t="str">
        <f t="shared" si="310"/>
        <v/>
      </c>
      <c r="CM408" s="72" t="str">
        <f t="shared" si="311"/>
        <v/>
      </c>
      <c r="CN408" s="72" t="str">
        <f t="shared" si="312"/>
        <v/>
      </c>
      <c r="CO408" s="72" t="str">
        <f t="shared" si="313"/>
        <v/>
      </c>
      <c r="CP408" s="72" t="str">
        <f t="shared" si="314"/>
        <v/>
      </c>
      <c r="CQ408" s="72" t="str">
        <f t="shared" si="315"/>
        <v/>
      </c>
      <c r="CR408" s="72" t="str">
        <f t="shared" si="316"/>
        <v/>
      </c>
      <c r="CS408" s="72" t="str">
        <f t="shared" si="317"/>
        <v/>
      </c>
      <c r="CT408" s="72" t="str">
        <f t="shared" si="318"/>
        <v/>
      </c>
      <c r="CU408" s="72" t="str">
        <f t="shared" si="319"/>
        <v/>
      </c>
    </row>
    <row r="409" spans="1:99" x14ac:dyDescent="0.2">
      <c r="A409" s="74">
        <v>374</v>
      </c>
      <c r="B409" s="79" t="str">
        <f>IF(AND($B$3&lt;&gt;"",$C$3&lt;&gt;"",$B$4&lt;&gt;"",$C$4&lt;&gt;"",L409&lt;&gt;""),AirMass($B$3,$C$3,$B$4,$C$4,L409),"")</f>
        <v/>
      </c>
      <c r="C409" s="81" t="e">
        <f t="shared" si="280"/>
        <v>#N/A</v>
      </c>
      <c r="D409" s="93" t="str">
        <f t="shared" si="281"/>
        <v/>
      </c>
      <c r="E409" s="97" t="str">
        <f t="shared" si="282"/>
        <v/>
      </c>
      <c r="F409" s="97"/>
      <c r="G409" s="98" t="str">
        <f t="shared" si="283"/>
        <v/>
      </c>
      <c r="H409" s="97" t="str">
        <f t="shared" si="284"/>
        <v/>
      </c>
      <c r="I409" s="72"/>
      <c r="J409" s="99">
        <f t="shared" si="285"/>
        <v>0</v>
      </c>
      <c r="K409" s="72"/>
      <c r="L409" s="16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70" t="str">
        <f t="shared" si="268"/>
        <v/>
      </c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8"/>
      <c r="AJ409" s="70" t="str">
        <f t="shared" si="286"/>
        <v/>
      </c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8"/>
      <c r="AV409" s="72"/>
      <c r="AW409" s="72"/>
      <c r="AX409" s="100" t="str">
        <f t="shared" si="269"/>
        <v/>
      </c>
      <c r="AY409" s="100" t="str">
        <f t="shared" si="270"/>
        <v/>
      </c>
      <c r="AZ409" s="100" t="str">
        <f t="shared" si="271"/>
        <v/>
      </c>
      <c r="BA409" s="100" t="str">
        <f t="shared" si="272"/>
        <v/>
      </c>
      <c r="BB409" s="100" t="str">
        <f t="shared" si="273"/>
        <v/>
      </c>
      <c r="BC409" s="100" t="str">
        <f t="shared" si="274"/>
        <v/>
      </c>
      <c r="BD409" s="100" t="str">
        <f t="shared" si="275"/>
        <v/>
      </c>
      <c r="BE409" s="100" t="str">
        <f t="shared" si="276"/>
        <v/>
      </c>
      <c r="BF409" s="100" t="str">
        <f t="shared" si="277"/>
        <v/>
      </c>
      <c r="BG409" s="100" t="str">
        <f t="shared" si="278"/>
        <v/>
      </c>
      <c r="BH409" s="100" t="str">
        <f t="shared" si="279"/>
        <v/>
      </c>
      <c r="BI409" s="72"/>
      <c r="BJ409" s="72"/>
      <c r="BK409" s="72" t="str">
        <f t="shared" si="287"/>
        <v/>
      </c>
      <c r="BL409" s="72" t="str">
        <f t="shared" si="288"/>
        <v/>
      </c>
      <c r="BM409" s="72" t="str">
        <f t="shared" si="289"/>
        <v/>
      </c>
      <c r="BN409" s="72" t="str">
        <f t="shared" si="290"/>
        <v/>
      </c>
      <c r="BO409" s="72" t="str">
        <f t="shared" si="291"/>
        <v/>
      </c>
      <c r="BP409" s="72" t="str">
        <f t="shared" si="292"/>
        <v/>
      </c>
      <c r="BQ409" s="72" t="str">
        <f t="shared" si="293"/>
        <v/>
      </c>
      <c r="BR409" s="72" t="str">
        <f t="shared" si="294"/>
        <v/>
      </c>
      <c r="BS409" s="72" t="str">
        <f t="shared" si="295"/>
        <v/>
      </c>
      <c r="BT409" s="72" t="str">
        <f t="shared" si="296"/>
        <v/>
      </c>
      <c r="BU409" s="72" t="str">
        <f t="shared" si="297"/>
        <v/>
      </c>
      <c r="BV409" s="72"/>
      <c r="BW409" s="72"/>
      <c r="BX409" s="97" t="str">
        <f t="shared" si="298"/>
        <v/>
      </c>
      <c r="BY409" s="97" t="str">
        <f t="shared" si="299"/>
        <v/>
      </c>
      <c r="BZ409" s="97" t="str">
        <f t="shared" si="300"/>
        <v/>
      </c>
      <c r="CA409" s="97" t="str">
        <f t="shared" si="301"/>
        <v/>
      </c>
      <c r="CB409" s="97" t="str">
        <f t="shared" si="302"/>
        <v/>
      </c>
      <c r="CC409" s="97" t="str">
        <f t="shared" si="303"/>
        <v/>
      </c>
      <c r="CD409" s="97" t="str">
        <f t="shared" si="304"/>
        <v/>
      </c>
      <c r="CE409" s="97" t="str">
        <f t="shared" si="305"/>
        <v/>
      </c>
      <c r="CF409" s="97" t="str">
        <f t="shared" si="306"/>
        <v/>
      </c>
      <c r="CG409" s="97" t="str">
        <f t="shared" si="307"/>
        <v/>
      </c>
      <c r="CH409" s="97" t="str">
        <f t="shared" si="308"/>
        <v/>
      </c>
      <c r="CI409" s="72"/>
      <c r="CJ409" s="72"/>
      <c r="CK409" s="97" t="str">
        <f t="shared" si="309"/>
        <v/>
      </c>
      <c r="CL409" s="97" t="str">
        <f t="shared" si="310"/>
        <v/>
      </c>
      <c r="CM409" s="72" t="str">
        <f t="shared" si="311"/>
        <v/>
      </c>
      <c r="CN409" s="72" t="str">
        <f t="shared" si="312"/>
        <v/>
      </c>
      <c r="CO409" s="72" t="str">
        <f t="shared" si="313"/>
        <v/>
      </c>
      <c r="CP409" s="72" t="str">
        <f t="shared" si="314"/>
        <v/>
      </c>
      <c r="CQ409" s="72" t="str">
        <f t="shared" si="315"/>
        <v/>
      </c>
      <c r="CR409" s="72" t="str">
        <f t="shared" si="316"/>
        <v/>
      </c>
      <c r="CS409" s="72" t="str">
        <f t="shared" si="317"/>
        <v/>
      </c>
      <c r="CT409" s="72" t="str">
        <f t="shared" si="318"/>
        <v/>
      </c>
      <c r="CU409" s="72" t="str">
        <f t="shared" si="319"/>
        <v/>
      </c>
    </row>
    <row r="410" spans="1:99" x14ac:dyDescent="0.2">
      <c r="A410" s="74">
        <v>375</v>
      </c>
      <c r="B410" s="79" t="str">
        <f>IF(AND($B$3&lt;&gt;"",$C$3&lt;&gt;"",$B$4&lt;&gt;"",$C$4&lt;&gt;"",L410&lt;&gt;""),AirMass($B$3,$C$3,$B$4,$C$4,L410),"")</f>
        <v/>
      </c>
      <c r="C410" s="81" t="e">
        <f t="shared" si="280"/>
        <v>#N/A</v>
      </c>
      <c r="D410" s="93" t="str">
        <f t="shared" si="281"/>
        <v/>
      </c>
      <c r="E410" s="97" t="str">
        <f t="shared" si="282"/>
        <v/>
      </c>
      <c r="F410" s="97"/>
      <c r="G410" s="98" t="str">
        <f t="shared" si="283"/>
        <v/>
      </c>
      <c r="H410" s="97" t="str">
        <f t="shared" si="284"/>
        <v/>
      </c>
      <c r="I410" s="72"/>
      <c r="J410" s="99">
        <f t="shared" si="285"/>
        <v>0</v>
      </c>
      <c r="K410" s="72"/>
      <c r="L410" s="16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70" t="str">
        <f t="shared" si="268"/>
        <v/>
      </c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8"/>
      <c r="AJ410" s="70" t="str">
        <f t="shared" si="286"/>
        <v/>
      </c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8"/>
      <c r="AV410" s="72"/>
      <c r="AW410" s="72"/>
      <c r="AX410" s="100" t="str">
        <f t="shared" si="269"/>
        <v/>
      </c>
      <c r="AY410" s="100" t="str">
        <f t="shared" si="270"/>
        <v/>
      </c>
      <c r="AZ410" s="100" t="str">
        <f t="shared" si="271"/>
        <v/>
      </c>
      <c r="BA410" s="100" t="str">
        <f t="shared" si="272"/>
        <v/>
      </c>
      <c r="BB410" s="100" t="str">
        <f t="shared" si="273"/>
        <v/>
      </c>
      <c r="BC410" s="100" t="str">
        <f t="shared" si="274"/>
        <v/>
      </c>
      <c r="BD410" s="100" t="str">
        <f t="shared" si="275"/>
        <v/>
      </c>
      <c r="BE410" s="100" t="str">
        <f t="shared" si="276"/>
        <v/>
      </c>
      <c r="BF410" s="100" t="str">
        <f t="shared" si="277"/>
        <v/>
      </c>
      <c r="BG410" s="100" t="str">
        <f t="shared" si="278"/>
        <v/>
      </c>
      <c r="BH410" s="100" t="str">
        <f t="shared" si="279"/>
        <v/>
      </c>
      <c r="BI410" s="72"/>
      <c r="BJ410" s="72"/>
      <c r="BK410" s="72" t="str">
        <f t="shared" si="287"/>
        <v/>
      </c>
      <c r="BL410" s="72" t="str">
        <f t="shared" si="288"/>
        <v/>
      </c>
      <c r="BM410" s="72" t="str">
        <f t="shared" si="289"/>
        <v/>
      </c>
      <c r="BN410" s="72" t="str">
        <f t="shared" si="290"/>
        <v/>
      </c>
      <c r="BO410" s="72" t="str">
        <f t="shared" si="291"/>
        <v/>
      </c>
      <c r="BP410" s="72" t="str">
        <f t="shared" si="292"/>
        <v/>
      </c>
      <c r="BQ410" s="72" t="str">
        <f t="shared" si="293"/>
        <v/>
      </c>
      <c r="BR410" s="72" t="str">
        <f t="shared" si="294"/>
        <v/>
      </c>
      <c r="BS410" s="72" t="str">
        <f t="shared" si="295"/>
        <v/>
      </c>
      <c r="BT410" s="72" t="str">
        <f t="shared" si="296"/>
        <v/>
      </c>
      <c r="BU410" s="72" t="str">
        <f t="shared" si="297"/>
        <v/>
      </c>
      <c r="BV410" s="72"/>
      <c r="BW410" s="72"/>
      <c r="BX410" s="97" t="str">
        <f t="shared" si="298"/>
        <v/>
      </c>
      <c r="BY410" s="97" t="str">
        <f t="shared" si="299"/>
        <v/>
      </c>
      <c r="BZ410" s="97" t="str">
        <f t="shared" si="300"/>
        <v/>
      </c>
      <c r="CA410" s="97" t="str">
        <f t="shared" si="301"/>
        <v/>
      </c>
      <c r="CB410" s="97" t="str">
        <f t="shared" si="302"/>
        <v/>
      </c>
      <c r="CC410" s="97" t="str">
        <f t="shared" si="303"/>
        <v/>
      </c>
      <c r="CD410" s="97" t="str">
        <f t="shared" si="304"/>
        <v/>
      </c>
      <c r="CE410" s="97" t="str">
        <f t="shared" si="305"/>
        <v/>
      </c>
      <c r="CF410" s="97" t="str">
        <f t="shared" si="306"/>
        <v/>
      </c>
      <c r="CG410" s="97" t="str">
        <f t="shared" si="307"/>
        <v/>
      </c>
      <c r="CH410" s="97" t="str">
        <f t="shared" si="308"/>
        <v/>
      </c>
      <c r="CI410" s="72"/>
      <c r="CJ410" s="72"/>
      <c r="CK410" s="97" t="str">
        <f t="shared" si="309"/>
        <v/>
      </c>
      <c r="CL410" s="97" t="str">
        <f t="shared" si="310"/>
        <v/>
      </c>
      <c r="CM410" s="72" t="str">
        <f t="shared" si="311"/>
        <v/>
      </c>
      <c r="CN410" s="72" t="str">
        <f t="shared" si="312"/>
        <v/>
      </c>
      <c r="CO410" s="72" t="str">
        <f t="shared" si="313"/>
        <v/>
      </c>
      <c r="CP410" s="72" t="str">
        <f t="shared" si="314"/>
        <v/>
      </c>
      <c r="CQ410" s="72" t="str">
        <f t="shared" si="315"/>
        <v/>
      </c>
      <c r="CR410" s="72" t="str">
        <f t="shared" si="316"/>
        <v/>
      </c>
      <c r="CS410" s="72" t="str">
        <f t="shared" si="317"/>
        <v/>
      </c>
      <c r="CT410" s="72" t="str">
        <f t="shared" si="318"/>
        <v/>
      </c>
      <c r="CU410" s="72" t="str">
        <f t="shared" si="319"/>
        <v/>
      </c>
    </row>
    <row r="411" spans="1:99" x14ac:dyDescent="0.2">
      <c r="A411" s="74">
        <v>376</v>
      </c>
      <c r="B411" s="79" t="str">
        <f>IF(AND($B$3&lt;&gt;"",$C$3&lt;&gt;"",$B$4&lt;&gt;"",$C$4&lt;&gt;"",L411&lt;&gt;""),AirMass($B$3,$C$3,$B$4,$C$4,L411),"")</f>
        <v/>
      </c>
      <c r="C411" s="81" t="e">
        <f t="shared" si="280"/>
        <v>#N/A</v>
      </c>
      <c r="D411" s="93" t="str">
        <f t="shared" si="281"/>
        <v/>
      </c>
      <c r="E411" s="97" t="str">
        <f t="shared" si="282"/>
        <v/>
      </c>
      <c r="F411" s="97"/>
      <c r="G411" s="98" t="str">
        <f t="shared" si="283"/>
        <v/>
      </c>
      <c r="H411" s="97" t="str">
        <f t="shared" si="284"/>
        <v/>
      </c>
      <c r="I411" s="72"/>
      <c r="J411" s="99">
        <f t="shared" si="285"/>
        <v>0</v>
      </c>
      <c r="K411" s="72"/>
      <c r="L411" s="16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70" t="str">
        <f t="shared" si="268"/>
        <v/>
      </c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8"/>
      <c r="AJ411" s="70" t="str">
        <f t="shared" si="286"/>
        <v/>
      </c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8"/>
      <c r="AV411" s="72"/>
      <c r="AW411" s="72"/>
      <c r="AX411" s="100" t="str">
        <f t="shared" si="269"/>
        <v/>
      </c>
      <c r="AY411" s="100" t="str">
        <f t="shared" si="270"/>
        <v/>
      </c>
      <c r="AZ411" s="100" t="str">
        <f t="shared" si="271"/>
        <v/>
      </c>
      <c r="BA411" s="100" t="str">
        <f t="shared" si="272"/>
        <v/>
      </c>
      <c r="BB411" s="100" t="str">
        <f t="shared" si="273"/>
        <v/>
      </c>
      <c r="BC411" s="100" t="str">
        <f t="shared" si="274"/>
        <v/>
      </c>
      <c r="BD411" s="100" t="str">
        <f t="shared" si="275"/>
        <v/>
      </c>
      <c r="BE411" s="100" t="str">
        <f t="shared" si="276"/>
        <v/>
      </c>
      <c r="BF411" s="100" t="str">
        <f t="shared" si="277"/>
        <v/>
      </c>
      <c r="BG411" s="100" t="str">
        <f t="shared" si="278"/>
        <v/>
      </c>
      <c r="BH411" s="100" t="str">
        <f t="shared" si="279"/>
        <v/>
      </c>
      <c r="BI411" s="72"/>
      <c r="BJ411" s="72"/>
      <c r="BK411" s="72" t="str">
        <f t="shared" si="287"/>
        <v/>
      </c>
      <c r="BL411" s="72" t="str">
        <f t="shared" si="288"/>
        <v/>
      </c>
      <c r="BM411" s="72" t="str">
        <f t="shared" si="289"/>
        <v/>
      </c>
      <c r="BN411" s="72" t="str">
        <f t="shared" si="290"/>
        <v/>
      </c>
      <c r="BO411" s="72" t="str">
        <f t="shared" si="291"/>
        <v/>
      </c>
      <c r="BP411" s="72" t="str">
        <f t="shared" si="292"/>
        <v/>
      </c>
      <c r="BQ411" s="72" t="str">
        <f t="shared" si="293"/>
        <v/>
      </c>
      <c r="BR411" s="72" t="str">
        <f t="shared" si="294"/>
        <v/>
      </c>
      <c r="BS411" s="72" t="str">
        <f t="shared" si="295"/>
        <v/>
      </c>
      <c r="BT411" s="72" t="str">
        <f t="shared" si="296"/>
        <v/>
      </c>
      <c r="BU411" s="72" t="str">
        <f t="shared" si="297"/>
        <v/>
      </c>
      <c r="BV411" s="72"/>
      <c r="BW411" s="72"/>
      <c r="BX411" s="97" t="str">
        <f t="shared" si="298"/>
        <v/>
      </c>
      <c r="BY411" s="97" t="str">
        <f t="shared" si="299"/>
        <v/>
      </c>
      <c r="BZ411" s="97" t="str">
        <f t="shared" si="300"/>
        <v/>
      </c>
      <c r="CA411" s="97" t="str">
        <f t="shared" si="301"/>
        <v/>
      </c>
      <c r="CB411" s="97" t="str">
        <f t="shared" si="302"/>
        <v/>
      </c>
      <c r="CC411" s="97" t="str">
        <f t="shared" si="303"/>
        <v/>
      </c>
      <c r="CD411" s="97" t="str">
        <f t="shared" si="304"/>
        <v/>
      </c>
      <c r="CE411" s="97" t="str">
        <f t="shared" si="305"/>
        <v/>
      </c>
      <c r="CF411" s="97" t="str">
        <f t="shared" si="306"/>
        <v/>
      </c>
      <c r="CG411" s="97" t="str">
        <f t="shared" si="307"/>
        <v/>
      </c>
      <c r="CH411" s="97" t="str">
        <f t="shared" si="308"/>
        <v/>
      </c>
      <c r="CI411" s="72"/>
      <c r="CJ411" s="72"/>
      <c r="CK411" s="97" t="str">
        <f t="shared" si="309"/>
        <v/>
      </c>
      <c r="CL411" s="97" t="str">
        <f t="shared" si="310"/>
        <v/>
      </c>
      <c r="CM411" s="72" t="str">
        <f t="shared" si="311"/>
        <v/>
      </c>
      <c r="CN411" s="72" t="str">
        <f t="shared" si="312"/>
        <v/>
      </c>
      <c r="CO411" s="72" t="str">
        <f t="shared" si="313"/>
        <v/>
      </c>
      <c r="CP411" s="72" t="str">
        <f t="shared" si="314"/>
        <v/>
      </c>
      <c r="CQ411" s="72" t="str">
        <f t="shared" si="315"/>
        <v/>
      </c>
      <c r="CR411" s="72" t="str">
        <f t="shared" si="316"/>
        <v/>
      </c>
      <c r="CS411" s="72" t="str">
        <f t="shared" si="317"/>
        <v/>
      </c>
      <c r="CT411" s="72" t="str">
        <f t="shared" si="318"/>
        <v/>
      </c>
      <c r="CU411" s="72" t="str">
        <f t="shared" si="319"/>
        <v/>
      </c>
    </row>
    <row r="412" spans="1:99" x14ac:dyDescent="0.2">
      <c r="A412" s="74">
        <v>377</v>
      </c>
      <c r="B412" s="79" t="str">
        <f>IF(AND($B$3&lt;&gt;"",$C$3&lt;&gt;"",$B$4&lt;&gt;"",$C$4&lt;&gt;"",L412&lt;&gt;""),AirMass($B$3,$C$3,$B$4,$C$4,L412),"")</f>
        <v/>
      </c>
      <c r="C412" s="81" t="e">
        <f t="shared" si="280"/>
        <v>#N/A</v>
      </c>
      <c r="D412" s="93" t="str">
        <f t="shared" si="281"/>
        <v/>
      </c>
      <c r="E412" s="97" t="str">
        <f t="shared" si="282"/>
        <v/>
      </c>
      <c r="F412" s="97"/>
      <c r="G412" s="98" t="str">
        <f t="shared" si="283"/>
        <v/>
      </c>
      <c r="H412" s="97" t="str">
        <f t="shared" si="284"/>
        <v/>
      </c>
      <c r="I412" s="72"/>
      <c r="J412" s="99">
        <f t="shared" si="285"/>
        <v>0</v>
      </c>
      <c r="K412" s="72"/>
      <c r="L412" s="16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70" t="str">
        <f t="shared" si="268"/>
        <v/>
      </c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8"/>
      <c r="AJ412" s="70" t="str">
        <f t="shared" si="286"/>
        <v/>
      </c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8"/>
      <c r="AV412" s="72"/>
      <c r="AW412" s="72"/>
      <c r="AX412" s="100" t="str">
        <f t="shared" si="269"/>
        <v/>
      </c>
      <c r="AY412" s="100" t="str">
        <f t="shared" si="270"/>
        <v/>
      </c>
      <c r="AZ412" s="100" t="str">
        <f t="shared" si="271"/>
        <v/>
      </c>
      <c r="BA412" s="100" t="str">
        <f t="shared" si="272"/>
        <v/>
      </c>
      <c r="BB412" s="100" t="str">
        <f t="shared" si="273"/>
        <v/>
      </c>
      <c r="BC412" s="100" t="str">
        <f t="shared" si="274"/>
        <v/>
      </c>
      <c r="BD412" s="100" t="str">
        <f t="shared" si="275"/>
        <v/>
      </c>
      <c r="BE412" s="100" t="str">
        <f t="shared" si="276"/>
        <v/>
      </c>
      <c r="BF412" s="100" t="str">
        <f t="shared" si="277"/>
        <v/>
      </c>
      <c r="BG412" s="100" t="str">
        <f t="shared" si="278"/>
        <v/>
      </c>
      <c r="BH412" s="100" t="str">
        <f t="shared" si="279"/>
        <v/>
      </c>
      <c r="BI412" s="72"/>
      <c r="BJ412" s="72"/>
      <c r="BK412" s="72" t="str">
        <f t="shared" si="287"/>
        <v/>
      </c>
      <c r="BL412" s="72" t="str">
        <f t="shared" si="288"/>
        <v/>
      </c>
      <c r="BM412" s="72" t="str">
        <f t="shared" si="289"/>
        <v/>
      </c>
      <c r="BN412" s="72" t="str">
        <f t="shared" si="290"/>
        <v/>
      </c>
      <c r="BO412" s="72" t="str">
        <f t="shared" si="291"/>
        <v/>
      </c>
      <c r="BP412" s="72" t="str">
        <f t="shared" si="292"/>
        <v/>
      </c>
      <c r="BQ412" s="72" t="str">
        <f t="shared" si="293"/>
        <v/>
      </c>
      <c r="BR412" s="72" t="str">
        <f t="shared" si="294"/>
        <v/>
      </c>
      <c r="BS412" s="72" t="str">
        <f t="shared" si="295"/>
        <v/>
      </c>
      <c r="BT412" s="72" t="str">
        <f t="shared" si="296"/>
        <v/>
      </c>
      <c r="BU412" s="72" t="str">
        <f t="shared" si="297"/>
        <v/>
      </c>
      <c r="BV412" s="72"/>
      <c r="BW412" s="72"/>
      <c r="BX412" s="97" t="str">
        <f t="shared" si="298"/>
        <v/>
      </c>
      <c r="BY412" s="97" t="str">
        <f t="shared" si="299"/>
        <v/>
      </c>
      <c r="BZ412" s="97" t="str">
        <f t="shared" si="300"/>
        <v/>
      </c>
      <c r="CA412" s="97" t="str">
        <f t="shared" si="301"/>
        <v/>
      </c>
      <c r="CB412" s="97" t="str">
        <f t="shared" si="302"/>
        <v/>
      </c>
      <c r="CC412" s="97" t="str">
        <f t="shared" si="303"/>
        <v/>
      </c>
      <c r="CD412" s="97" t="str">
        <f t="shared" si="304"/>
        <v/>
      </c>
      <c r="CE412" s="97" t="str">
        <f t="shared" si="305"/>
        <v/>
      </c>
      <c r="CF412" s="97" t="str">
        <f t="shared" si="306"/>
        <v/>
      </c>
      <c r="CG412" s="97" t="str">
        <f t="shared" si="307"/>
        <v/>
      </c>
      <c r="CH412" s="97" t="str">
        <f t="shared" si="308"/>
        <v/>
      </c>
      <c r="CI412" s="72"/>
      <c r="CJ412" s="72"/>
      <c r="CK412" s="97" t="str">
        <f t="shared" si="309"/>
        <v/>
      </c>
      <c r="CL412" s="97" t="str">
        <f t="shared" si="310"/>
        <v/>
      </c>
      <c r="CM412" s="72" t="str">
        <f t="shared" si="311"/>
        <v/>
      </c>
      <c r="CN412" s="72" t="str">
        <f t="shared" si="312"/>
        <v/>
      </c>
      <c r="CO412" s="72" t="str">
        <f t="shared" si="313"/>
        <v/>
      </c>
      <c r="CP412" s="72" t="str">
        <f t="shared" si="314"/>
        <v/>
      </c>
      <c r="CQ412" s="72" t="str">
        <f t="shared" si="315"/>
        <v/>
      </c>
      <c r="CR412" s="72" t="str">
        <f t="shared" si="316"/>
        <v/>
      </c>
      <c r="CS412" s="72" t="str">
        <f t="shared" si="317"/>
        <v/>
      </c>
      <c r="CT412" s="72" t="str">
        <f t="shared" si="318"/>
        <v/>
      </c>
      <c r="CU412" s="72" t="str">
        <f t="shared" si="319"/>
        <v/>
      </c>
    </row>
    <row r="413" spans="1:99" x14ac:dyDescent="0.2">
      <c r="A413" s="74">
        <v>378</v>
      </c>
      <c r="B413" s="79" t="str">
        <f>IF(AND($B$3&lt;&gt;"",$C$3&lt;&gt;"",$B$4&lt;&gt;"",$C$4&lt;&gt;"",L413&lt;&gt;""),AirMass($B$3,$C$3,$B$4,$C$4,L413),"")</f>
        <v/>
      </c>
      <c r="C413" s="81" t="e">
        <f t="shared" si="280"/>
        <v>#N/A</v>
      </c>
      <c r="D413" s="93" t="str">
        <f t="shared" si="281"/>
        <v/>
      </c>
      <c r="E413" s="97" t="str">
        <f t="shared" si="282"/>
        <v/>
      </c>
      <c r="F413" s="97"/>
      <c r="G413" s="98" t="str">
        <f t="shared" si="283"/>
        <v/>
      </c>
      <c r="H413" s="97" t="str">
        <f t="shared" si="284"/>
        <v/>
      </c>
      <c r="I413" s="72"/>
      <c r="J413" s="99">
        <f t="shared" si="285"/>
        <v>0</v>
      </c>
      <c r="K413" s="72"/>
      <c r="L413" s="16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70" t="str">
        <f t="shared" si="268"/>
        <v/>
      </c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8"/>
      <c r="AJ413" s="70" t="str">
        <f t="shared" si="286"/>
        <v/>
      </c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8"/>
      <c r="AV413" s="72"/>
      <c r="AW413" s="72"/>
      <c r="AX413" s="100" t="str">
        <f t="shared" si="269"/>
        <v/>
      </c>
      <c r="AY413" s="100" t="str">
        <f t="shared" si="270"/>
        <v/>
      </c>
      <c r="AZ413" s="100" t="str">
        <f t="shared" si="271"/>
        <v/>
      </c>
      <c r="BA413" s="100" t="str">
        <f t="shared" si="272"/>
        <v/>
      </c>
      <c r="BB413" s="100" t="str">
        <f t="shared" si="273"/>
        <v/>
      </c>
      <c r="BC413" s="100" t="str">
        <f t="shared" si="274"/>
        <v/>
      </c>
      <c r="BD413" s="100" t="str">
        <f t="shared" si="275"/>
        <v/>
      </c>
      <c r="BE413" s="100" t="str">
        <f t="shared" si="276"/>
        <v/>
      </c>
      <c r="BF413" s="100" t="str">
        <f t="shared" si="277"/>
        <v/>
      </c>
      <c r="BG413" s="100" t="str">
        <f t="shared" si="278"/>
        <v/>
      </c>
      <c r="BH413" s="100" t="str">
        <f t="shared" si="279"/>
        <v/>
      </c>
      <c r="BI413" s="72"/>
      <c r="BJ413" s="72"/>
      <c r="BK413" s="72" t="str">
        <f t="shared" si="287"/>
        <v/>
      </c>
      <c r="BL413" s="72" t="str">
        <f t="shared" si="288"/>
        <v/>
      </c>
      <c r="BM413" s="72" t="str">
        <f t="shared" si="289"/>
        <v/>
      </c>
      <c r="BN413" s="72" t="str">
        <f t="shared" si="290"/>
        <v/>
      </c>
      <c r="BO413" s="72" t="str">
        <f t="shared" si="291"/>
        <v/>
      </c>
      <c r="BP413" s="72" t="str">
        <f t="shared" si="292"/>
        <v/>
      </c>
      <c r="BQ413" s="72" t="str">
        <f t="shared" si="293"/>
        <v/>
      </c>
      <c r="BR413" s="72" t="str">
        <f t="shared" si="294"/>
        <v/>
      </c>
      <c r="BS413" s="72" t="str">
        <f t="shared" si="295"/>
        <v/>
      </c>
      <c r="BT413" s="72" t="str">
        <f t="shared" si="296"/>
        <v/>
      </c>
      <c r="BU413" s="72" t="str">
        <f t="shared" si="297"/>
        <v/>
      </c>
      <c r="BV413" s="72"/>
      <c r="BW413" s="72"/>
      <c r="BX413" s="97" t="str">
        <f t="shared" si="298"/>
        <v/>
      </c>
      <c r="BY413" s="97" t="str">
        <f t="shared" si="299"/>
        <v/>
      </c>
      <c r="BZ413" s="97" t="str">
        <f t="shared" si="300"/>
        <v/>
      </c>
      <c r="CA413" s="97" t="str">
        <f t="shared" si="301"/>
        <v/>
      </c>
      <c r="CB413" s="97" t="str">
        <f t="shared" si="302"/>
        <v/>
      </c>
      <c r="CC413" s="97" t="str">
        <f t="shared" si="303"/>
        <v/>
      </c>
      <c r="CD413" s="97" t="str">
        <f t="shared" si="304"/>
        <v/>
      </c>
      <c r="CE413" s="97" t="str">
        <f t="shared" si="305"/>
        <v/>
      </c>
      <c r="CF413" s="97" t="str">
        <f t="shared" si="306"/>
        <v/>
      </c>
      <c r="CG413" s="97" t="str">
        <f t="shared" si="307"/>
        <v/>
      </c>
      <c r="CH413" s="97" t="str">
        <f t="shared" si="308"/>
        <v/>
      </c>
      <c r="CI413" s="72"/>
      <c r="CJ413" s="72"/>
      <c r="CK413" s="97" t="str">
        <f t="shared" si="309"/>
        <v/>
      </c>
      <c r="CL413" s="97" t="str">
        <f t="shared" si="310"/>
        <v/>
      </c>
      <c r="CM413" s="72" t="str">
        <f t="shared" si="311"/>
        <v/>
      </c>
      <c r="CN413" s="72" t="str">
        <f t="shared" si="312"/>
        <v/>
      </c>
      <c r="CO413" s="72" t="str">
        <f t="shared" si="313"/>
        <v/>
      </c>
      <c r="CP413" s="72" t="str">
        <f t="shared" si="314"/>
        <v/>
      </c>
      <c r="CQ413" s="72" t="str">
        <f t="shared" si="315"/>
        <v/>
      </c>
      <c r="CR413" s="72" t="str">
        <f t="shared" si="316"/>
        <v/>
      </c>
      <c r="CS413" s="72" t="str">
        <f t="shared" si="317"/>
        <v/>
      </c>
      <c r="CT413" s="72" t="str">
        <f t="shared" si="318"/>
        <v/>
      </c>
      <c r="CU413" s="72" t="str">
        <f t="shared" si="319"/>
        <v/>
      </c>
    </row>
    <row r="414" spans="1:99" x14ac:dyDescent="0.2">
      <c r="A414" s="74">
        <v>379</v>
      </c>
      <c r="B414" s="79" t="str">
        <f>IF(AND($B$3&lt;&gt;"",$C$3&lt;&gt;"",$B$4&lt;&gt;"",$C$4&lt;&gt;"",L414&lt;&gt;""),AirMass($B$3,$C$3,$B$4,$C$4,L414),"")</f>
        <v/>
      </c>
      <c r="C414" s="81" t="e">
        <f t="shared" si="280"/>
        <v>#N/A</v>
      </c>
      <c r="D414" s="93" t="str">
        <f t="shared" si="281"/>
        <v/>
      </c>
      <c r="E414" s="97" t="str">
        <f t="shared" si="282"/>
        <v/>
      </c>
      <c r="F414" s="97"/>
      <c r="G414" s="98" t="str">
        <f t="shared" si="283"/>
        <v/>
      </c>
      <c r="H414" s="97" t="str">
        <f t="shared" si="284"/>
        <v/>
      </c>
      <c r="I414" s="72"/>
      <c r="J414" s="99">
        <f t="shared" si="285"/>
        <v>0</v>
      </c>
      <c r="K414" s="72"/>
      <c r="L414" s="16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70" t="str">
        <f t="shared" si="268"/>
        <v/>
      </c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8"/>
      <c r="AJ414" s="70" t="str">
        <f t="shared" si="286"/>
        <v/>
      </c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8"/>
      <c r="AV414" s="72"/>
      <c r="AW414" s="72"/>
      <c r="AX414" s="100" t="str">
        <f t="shared" si="269"/>
        <v/>
      </c>
      <c r="AY414" s="100" t="str">
        <f t="shared" si="270"/>
        <v/>
      </c>
      <c r="AZ414" s="100" t="str">
        <f t="shared" si="271"/>
        <v/>
      </c>
      <c r="BA414" s="100" t="str">
        <f t="shared" si="272"/>
        <v/>
      </c>
      <c r="BB414" s="100" t="str">
        <f t="shared" si="273"/>
        <v/>
      </c>
      <c r="BC414" s="100" t="str">
        <f t="shared" si="274"/>
        <v/>
      </c>
      <c r="BD414" s="100" t="str">
        <f t="shared" si="275"/>
        <v/>
      </c>
      <c r="BE414" s="100" t="str">
        <f t="shared" si="276"/>
        <v/>
      </c>
      <c r="BF414" s="100" t="str">
        <f t="shared" si="277"/>
        <v/>
      </c>
      <c r="BG414" s="100" t="str">
        <f t="shared" si="278"/>
        <v/>
      </c>
      <c r="BH414" s="100" t="str">
        <f t="shared" si="279"/>
        <v/>
      </c>
      <c r="BI414" s="72"/>
      <c r="BJ414" s="72"/>
      <c r="BK414" s="72" t="str">
        <f t="shared" si="287"/>
        <v/>
      </c>
      <c r="BL414" s="72" t="str">
        <f t="shared" si="288"/>
        <v/>
      </c>
      <c r="BM414" s="72" t="str">
        <f t="shared" si="289"/>
        <v/>
      </c>
      <c r="BN414" s="72" t="str">
        <f t="shared" si="290"/>
        <v/>
      </c>
      <c r="BO414" s="72" t="str">
        <f t="shared" si="291"/>
        <v/>
      </c>
      <c r="BP414" s="72" t="str">
        <f t="shared" si="292"/>
        <v/>
      </c>
      <c r="BQ414" s="72" t="str">
        <f t="shared" si="293"/>
        <v/>
      </c>
      <c r="BR414" s="72" t="str">
        <f t="shared" si="294"/>
        <v/>
      </c>
      <c r="BS414" s="72" t="str">
        <f t="shared" si="295"/>
        <v/>
      </c>
      <c r="BT414" s="72" t="str">
        <f t="shared" si="296"/>
        <v/>
      </c>
      <c r="BU414" s="72" t="str">
        <f t="shared" si="297"/>
        <v/>
      </c>
      <c r="BV414" s="72"/>
      <c r="BW414" s="72"/>
      <c r="BX414" s="97" t="str">
        <f t="shared" si="298"/>
        <v/>
      </c>
      <c r="BY414" s="97" t="str">
        <f t="shared" si="299"/>
        <v/>
      </c>
      <c r="BZ414" s="97" t="str">
        <f t="shared" si="300"/>
        <v/>
      </c>
      <c r="CA414" s="97" t="str">
        <f t="shared" si="301"/>
        <v/>
      </c>
      <c r="CB414" s="97" t="str">
        <f t="shared" si="302"/>
        <v/>
      </c>
      <c r="CC414" s="97" t="str">
        <f t="shared" si="303"/>
        <v/>
      </c>
      <c r="CD414" s="97" t="str">
        <f t="shared" si="304"/>
        <v/>
      </c>
      <c r="CE414" s="97" t="str">
        <f t="shared" si="305"/>
        <v/>
      </c>
      <c r="CF414" s="97" t="str">
        <f t="shared" si="306"/>
        <v/>
      </c>
      <c r="CG414" s="97" t="str">
        <f t="shared" si="307"/>
        <v/>
      </c>
      <c r="CH414" s="97" t="str">
        <f t="shared" si="308"/>
        <v/>
      </c>
      <c r="CI414" s="72"/>
      <c r="CJ414" s="72"/>
      <c r="CK414" s="97" t="str">
        <f t="shared" si="309"/>
        <v/>
      </c>
      <c r="CL414" s="97" t="str">
        <f t="shared" si="310"/>
        <v/>
      </c>
      <c r="CM414" s="72" t="str">
        <f t="shared" si="311"/>
        <v/>
      </c>
      <c r="CN414" s="72" t="str">
        <f t="shared" si="312"/>
        <v/>
      </c>
      <c r="CO414" s="72" t="str">
        <f t="shared" si="313"/>
        <v/>
      </c>
      <c r="CP414" s="72" t="str">
        <f t="shared" si="314"/>
        <v/>
      </c>
      <c r="CQ414" s="72" t="str">
        <f t="shared" si="315"/>
        <v/>
      </c>
      <c r="CR414" s="72" t="str">
        <f t="shared" si="316"/>
        <v/>
      </c>
      <c r="CS414" s="72" t="str">
        <f t="shared" si="317"/>
        <v/>
      </c>
      <c r="CT414" s="72" t="str">
        <f t="shared" si="318"/>
        <v/>
      </c>
      <c r="CU414" s="72" t="str">
        <f t="shared" si="319"/>
        <v/>
      </c>
    </row>
    <row r="415" spans="1:99" x14ac:dyDescent="0.2">
      <c r="A415" s="74">
        <v>380</v>
      </c>
      <c r="B415" s="79" t="str">
        <f>IF(AND($B$3&lt;&gt;"",$C$3&lt;&gt;"",$B$4&lt;&gt;"",$C$4&lt;&gt;"",L415&lt;&gt;""),AirMass($B$3,$C$3,$B$4,$C$4,L415),"")</f>
        <v/>
      </c>
      <c r="C415" s="81" t="e">
        <f t="shared" si="280"/>
        <v>#N/A</v>
      </c>
      <c r="D415" s="93" t="str">
        <f t="shared" si="281"/>
        <v/>
      </c>
      <c r="E415" s="97" t="str">
        <f t="shared" si="282"/>
        <v/>
      </c>
      <c r="F415" s="97"/>
      <c r="G415" s="98" t="str">
        <f t="shared" si="283"/>
        <v/>
      </c>
      <c r="H415" s="97" t="str">
        <f t="shared" si="284"/>
        <v/>
      </c>
      <c r="I415" s="72"/>
      <c r="J415" s="99">
        <f t="shared" si="285"/>
        <v>0</v>
      </c>
      <c r="K415" s="72"/>
      <c r="L415" s="16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70" t="str">
        <f t="shared" si="268"/>
        <v/>
      </c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8"/>
      <c r="AJ415" s="70" t="str">
        <f t="shared" si="286"/>
        <v/>
      </c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8"/>
      <c r="AV415" s="72"/>
      <c r="AW415" s="72"/>
      <c r="AX415" s="100" t="str">
        <f t="shared" si="269"/>
        <v/>
      </c>
      <c r="AY415" s="100" t="str">
        <f t="shared" si="270"/>
        <v/>
      </c>
      <c r="AZ415" s="100" t="str">
        <f t="shared" si="271"/>
        <v/>
      </c>
      <c r="BA415" s="100" t="str">
        <f t="shared" si="272"/>
        <v/>
      </c>
      <c r="BB415" s="100" t="str">
        <f t="shared" si="273"/>
        <v/>
      </c>
      <c r="BC415" s="100" t="str">
        <f t="shared" si="274"/>
        <v/>
      </c>
      <c r="BD415" s="100" t="str">
        <f t="shared" si="275"/>
        <v/>
      </c>
      <c r="BE415" s="100" t="str">
        <f t="shared" si="276"/>
        <v/>
      </c>
      <c r="BF415" s="100" t="str">
        <f t="shared" si="277"/>
        <v/>
      </c>
      <c r="BG415" s="100" t="str">
        <f t="shared" si="278"/>
        <v/>
      </c>
      <c r="BH415" s="100" t="str">
        <f t="shared" si="279"/>
        <v/>
      </c>
      <c r="BI415" s="72"/>
      <c r="BJ415" s="72"/>
      <c r="BK415" s="72" t="str">
        <f t="shared" si="287"/>
        <v/>
      </c>
      <c r="BL415" s="72" t="str">
        <f t="shared" si="288"/>
        <v/>
      </c>
      <c r="BM415" s="72" t="str">
        <f t="shared" si="289"/>
        <v/>
      </c>
      <c r="BN415" s="72" t="str">
        <f t="shared" si="290"/>
        <v/>
      </c>
      <c r="BO415" s="72" t="str">
        <f t="shared" si="291"/>
        <v/>
      </c>
      <c r="BP415" s="72" t="str">
        <f t="shared" si="292"/>
        <v/>
      </c>
      <c r="BQ415" s="72" t="str">
        <f t="shared" si="293"/>
        <v/>
      </c>
      <c r="BR415" s="72" t="str">
        <f t="shared" si="294"/>
        <v/>
      </c>
      <c r="BS415" s="72" t="str">
        <f t="shared" si="295"/>
        <v/>
      </c>
      <c r="BT415" s="72" t="str">
        <f t="shared" si="296"/>
        <v/>
      </c>
      <c r="BU415" s="72" t="str">
        <f t="shared" si="297"/>
        <v/>
      </c>
      <c r="BV415" s="72"/>
      <c r="BW415" s="72"/>
      <c r="BX415" s="97" t="str">
        <f t="shared" si="298"/>
        <v/>
      </c>
      <c r="BY415" s="97" t="str">
        <f t="shared" si="299"/>
        <v/>
      </c>
      <c r="BZ415" s="97" t="str">
        <f t="shared" si="300"/>
        <v/>
      </c>
      <c r="CA415" s="97" t="str">
        <f t="shared" si="301"/>
        <v/>
      </c>
      <c r="CB415" s="97" t="str">
        <f t="shared" si="302"/>
        <v/>
      </c>
      <c r="CC415" s="97" t="str">
        <f t="shared" si="303"/>
        <v/>
      </c>
      <c r="CD415" s="97" t="str">
        <f t="shared" si="304"/>
        <v/>
      </c>
      <c r="CE415" s="97" t="str">
        <f t="shared" si="305"/>
        <v/>
      </c>
      <c r="CF415" s="97" t="str">
        <f t="shared" si="306"/>
        <v/>
      </c>
      <c r="CG415" s="97" t="str">
        <f t="shared" si="307"/>
        <v/>
      </c>
      <c r="CH415" s="97" t="str">
        <f t="shared" si="308"/>
        <v/>
      </c>
      <c r="CI415" s="72"/>
      <c r="CJ415" s="72"/>
      <c r="CK415" s="97" t="str">
        <f t="shared" si="309"/>
        <v/>
      </c>
      <c r="CL415" s="97" t="str">
        <f t="shared" si="310"/>
        <v/>
      </c>
      <c r="CM415" s="72" t="str">
        <f t="shared" si="311"/>
        <v/>
      </c>
      <c r="CN415" s="72" t="str">
        <f t="shared" si="312"/>
        <v/>
      </c>
      <c r="CO415" s="72" t="str">
        <f t="shared" si="313"/>
        <v/>
      </c>
      <c r="CP415" s="72" t="str">
        <f t="shared" si="314"/>
        <v/>
      </c>
      <c r="CQ415" s="72" t="str">
        <f t="shared" si="315"/>
        <v/>
      </c>
      <c r="CR415" s="72" t="str">
        <f t="shared" si="316"/>
        <v/>
      </c>
      <c r="CS415" s="72" t="str">
        <f t="shared" si="317"/>
        <v/>
      </c>
      <c r="CT415" s="72" t="str">
        <f t="shared" si="318"/>
        <v/>
      </c>
      <c r="CU415" s="72" t="str">
        <f t="shared" si="319"/>
        <v/>
      </c>
    </row>
    <row r="416" spans="1:99" x14ac:dyDescent="0.2">
      <c r="A416" s="74">
        <v>381</v>
      </c>
      <c r="B416" s="79" t="str">
        <f>IF(AND($B$3&lt;&gt;"",$C$3&lt;&gt;"",$B$4&lt;&gt;"",$C$4&lt;&gt;"",L416&lt;&gt;""),AirMass($B$3,$C$3,$B$4,$C$4,L416),"")</f>
        <v/>
      </c>
      <c r="C416" s="81" t="e">
        <f t="shared" si="280"/>
        <v>#N/A</v>
      </c>
      <c r="D416" s="93" t="str">
        <f t="shared" si="281"/>
        <v/>
      </c>
      <c r="E416" s="97" t="str">
        <f t="shared" si="282"/>
        <v/>
      </c>
      <c r="F416" s="97"/>
      <c r="G416" s="98" t="str">
        <f t="shared" si="283"/>
        <v/>
      </c>
      <c r="H416" s="97" t="str">
        <f t="shared" si="284"/>
        <v/>
      </c>
      <c r="I416" s="72"/>
      <c r="J416" s="99">
        <f t="shared" si="285"/>
        <v>0</v>
      </c>
      <c r="K416" s="72"/>
      <c r="L416" s="16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70" t="str">
        <f t="shared" si="268"/>
        <v/>
      </c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8"/>
      <c r="AJ416" s="70" t="str">
        <f t="shared" si="286"/>
        <v/>
      </c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8"/>
      <c r="AV416" s="72"/>
      <c r="AW416" s="72"/>
      <c r="AX416" s="100" t="str">
        <f t="shared" si="269"/>
        <v/>
      </c>
      <c r="AY416" s="100" t="str">
        <f t="shared" si="270"/>
        <v/>
      </c>
      <c r="AZ416" s="100" t="str">
        <f t="shared" si="271"/>
        <v/>
      </c>
      <c r="BA416" s="100" t="str">
        <f t="shared" si="272"/>
        <v/>
      </c>
      <c r="BB416" s="100" t="str">
        <f t="shared" si="273"/>
        <v/>
      </c>
      <c r="BC416" s="100" t="str">
        <f t="shared" si="274"/>
        <v/>
      </c>
      <c r="BD416" s="100" t="str">
        <f t="shared" si="275"/>
        <v/>
      </c>
      <c r="BE416" s="100" t="str">
        <f t="shared" si="276"/>
        <v/>
      </c>
      <c r="BF416" s="100" t="str">
        <f t="shared" si="277"/>
        <v/>
      </c>
      <c r="BG416" s="100" t="str">
        <f t="shared" si="278"/>
        <v/>
      </c>
      <c r="BH416" s="100" t="str">
        <f t="shared" si="279"/>
        <v/>
      </c>
      <c r="BI416" s="72"/>
      <c r="BJ416" s="72"/>
      <c r="BK416" s="72" t="str">
        <f t="shared" si="287"/>
        <v/>
      </c>
      <c r="BL416" s="72" t="str">
        <f t="shared" si="288"/>
        <v/>
      </c>
      <c r="BM416" s="72" t="str">
        <f t="shared" si="289"/>
        <v/>
      </c>
      <c r="BN416" s="72" t="str">
        <f t="shared" si="290"/>
        <v/>
      </c>
      <c r="BO416" s="72" t="str">
        <f t="shared" si="291"/>
        <v/>
      </c>
      <c r="BP416" s="72" t="str">
        <f t="shared" si="292"/>
        <v/>
      </c>
      <c r="BQ416" s="72" t="str">
        <f t="shared" si="293"/>
        <v/>
      </c>
      <c r="BR416" s="72" t="str">
        <f t="shared" si="294"/>
        <v/>
      </c>
      <c r="BS416" s="72" t="str">
        <f t="shared" si="295"/>
        <v/>
      </c>
      <c r="BT416" s="72" t="str">
        <f t="shared" si="296"/>
        <v/>
      </c>
      <c r="BU416" s="72" t="str">
        <f t="shared" si="297"/>
        <v/>
      </c>
      <c r="BV416" s="72"/>
      <c r="BW416" s="72"/>
      <c r="BX416" s="97" t="str">
        <f t="shared" si="298"/>
        <v/>
      </c>
      <c r="BY416" s="97" t="str">
        <f t="shared" si="299"/>
        <v/>
      </c>
      <c r="BZ416" s="97" t="str">
        <f t="shared" si="300"/>
        <v/>
      </c>
      <c r="CA416" s="97" t="str">
        <f t="shared" si="301"/>
        <v/>
      </c>
      <c r="CB416" s="97" t="str">
        <f t="shared" si="302"/>
        <v/>
      </c>
      <c r="CC416" s="97" t="str">
        <f t="shared" si="303"/>
        <v/>
      </c>
      <c r="CD416" s="97" t="str">
        <f t="shared" si="304"/>
        <v/>
      </c>
      <c r="CE416" s="97" t="str">
        <f t="shared" si="305"/>
        <v/>
      </c>
      <c r="CF416" s="97" t="str">
        <f t="shared" si="306"/>
        <v/>
      </c>
      <c r="CG416" s="97" t="str">
        <f t="shared" si="307"/>
        <v/>
      </c>
      <c r="CH416" s="97" t="str">
        <f t="shared" si="308"/>
        <v/>
      </c>
      <c r="CI416" s="72"/>
      <c r="CJ416" s="72"/>
      <c r="CK416" s="97" t="str">
        <f t="shared" si="309"/>
        <v/>
      </c>
      <c r="CL416" s="97" t="str">
        <f t="shared" si="310"/>
        <v/>
      </c>
      <c r="CM416" s="72" t="str">
        <f t="shared" si="311"/>
        <v/>
      </c>
      <c r="CN416" s="72" t="str">
        <f t="shared" si="312"/>
        <v/>
      </c>
      <c r="CO416" s="72" t="str">
        <f t="shared" si="313"/>
        <v/>
      </c>
      <c r="CP416" s="72" t="str">
        <f t="shared" si="314"/>
        <v/>
      </c>
      <c r="CQ416" s="72" t="str">
        <f t="shared" si="315"/>
        <v/>
      </c>
      <c r="CR416" s="72" t="str">
        <f t="shared" si="316"/>
        <v/>
      </c>
      <c r="CS416" s="72" t="str">
        <f t="shared" si="317"/>
        <v/>
      </c>
      <c r="CT416" s="72" t="str">
        <f t="shared" si="318"/>
        <v/>
      </c>
      <c r="CU416" s="72" t="str">
        <f t="shared" si="319"/>
        <v/>
      </c>
    </row>
    <row r="417" spans="1:99" x14ac:dyDescent="0.2">
      <c r="A417" s="74">
        <v>382</v>
      </c>
      <c r="B417" s="79" t="str">
        <f>IF(AND($B$3&lt;&gt;"",$C$3&lt;&gt;"",$B$4&lt;&gt;"",$C$4&lt;&gt;"",L417&lt;&gt;""),AirMass($B$3,$C$3,$B$4,$C$4,L417),"")</f>
        <v/>
      </c>
      <c r="C417" s="81" t="e">
        <f t="shared" si="280"/>
        <v>#N/A</v>
      </c>
      <c r="D417" s="93" t="str">
        <f t="shared" si="281"/>
        <v/>
      </c>
      <c r="E417" s="97" t="str">
        <f t="shared" si="282"/>
        <v/>
      </c>
      <c r="F417" s="97"/>
      <c r="G417" s="98" t="str">
        <f t="shared" si="283"/>
        <v/>
      </c>
      <c r="H417" s="97" t="str">
        <f t="shared" si="284"/>
        <v/>
      </c>
      <c r="I417" s="72"/>
      <c r="J417" s="99">
        <f t="shared" si="285"/>
        <v>0</v>
      </c>
      <c r="K417" s="72"/>
      <c r="L417" s="16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70" t="str">
        <f t="shared" si="268"/>
        <v/>
      </c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8"/>
      <c r="AJ417" s="70" t="str">
        <f t="shared" si="286"/>
        <v/>
      </c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8"/>
      <c r="AV417" s="72"/>
      <c r="AW417" s="72"/>
      <c r="AX417" s="100" t="str">
        <f t="shared" si="269"/>
        <v/>
      </c>
      <c r="AY417" s="100" t="str">
        <f t="shared" si="270"/>
        <v/>
      </c>
      <c r="AZ417" s="100" t="str">
        <f t="shared" si="271"/>
        <v/>
      </c>
      <c r="BA417" s="100" t="str">
        <f t="shared" si="272"/>
        <v/>
      </c>
      <c r="BB417" s="100" t="str">
        <f t="shared" si="273"/>
        <v/>
      </c>
      <c r="BC417" s="100" t="str">
        <f t="shared" si="274"/>
        <v/>
      </c>
      <c r="BD417" s="100" t="str">
        <f t="shared" si="275"/>
        <v/>
      </c>
      <c r="BE417" s="100" t="str">
        <f t="shared" si="276"/>
        <v/>
      </c>
      <c r="BF417" s="100" t="str">
        <f t="shared" si="277"/>
        <v/>
      </c>
      <c r="BG417" s="100" t="str">
        <f t="shared" si="278"/>
        <v/>
      </c>
      <c r="BH417" s="100" t="str">
        <f t="shared" si="279"/>
        <v/>
      </c>
      <c r="BI417" s="72"/>
      <c r="BJ417" s="72"/>
      <c r="BK417" s="72" t="str">
        <f t="shared" si="287"/>
        <v/>
      </c>
      <c r="BL417" s="72" t="str">
        <f t="shared" si="288"/>
        <v/>
      </c>
      <c r="BM417" s="72" t="str">
        <f t="shared" si="289"/>
        <v/>
      </c>
      <c r="BN417" s="72" t="str">
        <f t="shared" si="290"/>
        <v/>
      </c>
      <c r="BO417" s="72" t="str">
        <f t="shared" si="291"/>
        <v/>
      </c>
      <c r="BP417" s="72" t="str">
        <f t="shared" si="292"/>
        <v/>
      </c>
      <c r="BQ417" s="72" t="str">
        <f t="shared" si="293"/>
        <v/>
      </c>
      <c r="BR417" s="72" t="str">
        <f t="shared" si="294"/>
        <v/>
      </c>
      <c r="BS417" s="72" t="str">
        <f t="shared" si="295"/>
        <v/>
      </c>
      <c r="BT417" s="72" t="str">
        <f t="shared" si="296"/>
        <v/>
      </c>
      <c r="BU417" s="72" t="str">
        <f t="shared" si="297"/>
        <v/>
      </c>
      <c r="BV417" s="72"/>
      <c r="BW417" s="72"/>
      <c r="BX417" s="97" t="str">
        <f t="shared" si="298"/>
        <v/>
      </c>
      <c r="BY417" s="97" t="str">
        <f t="shared" si="299"/>
        <v/>
      </c>
      <c r="BZ417" s="97" t="str">
        <f t="shared" si="300"/>
        <v/>
      </c>
      <c r="CA417" s="97" t="str">
        <f t="shared" si="301"/>
        <v/>
      </c>
      <c r="CB417" s="97" t="str">
        <f t="shared" si="302"/>
        <v/>
      </c>
      <c r="CC417" s="97" t="str">
        <f t="shared" si="303"/>
        <v/>
      </c>
      <c r="CD417" s="97" t="str">
        <f t="shared" si="304"/>
        <v/>
      </c>
      <c r="CE417" s="97" t="str">
        <f t="shared" si="305"/>
        <v/>
      </c>
      <c r="CF417" s="97" t="str">
        <f t="shared" si="306"/>
        <v/>
      </c>
      <c r="CG417" s="97" t="str">
        <f t="shared" si="307"/>
        <v/>
      </c>
      <c r="CH417" s="97" t="str">
        <f t="shared" si="308"/>
        <v/>
      </c>
      <c r="CI417" s="72"/>
      <c r="CJ417" s="72"/>
      <c r="CK417" s="97" t="str">
        <f t="shared" si="309"/>
        <v/>
      </c>
      <c r="CL417" s="97" t="str">
        <f t="shared" si="310"/>
        <v/>
      </c>
      <c r="CM417" s="72" t="str">
        <f t="shared" si="311"/>
        <v/>
      </c>
      <c r="CN417" s="72" t="str">
        <f t="shared" si="312"/>
        <v/>
      </c>
      <c r="CO417" s="72" t="str">
        <f t="shared" si="313"/>
        <v/>
      </c>
      <c r="CP417" s="72" t="str">
        <f t="shared" si="314"/>
        <v/>
      </c>
      <c r="CQ417" s="72" t="str">
        <f t="shared" si="315"/>
        <v/>
      </c>
      <c r="CR417" s="72" t="str">
        <f t="shared" si="316"/>
        <v/>
      </c>
      <c r="CS417" s="72" t="str">
        <f t="shared" si="317"/>
        <v/>
      </c>
      <c r="CT417" s="72" t="str">
        <f t="shared" si="318"/>
        <v/>
      </c>
      <c r="CU417" s="72" t="str">
        <f t="shared" si="319"/>
        <v/>
      </c>
    </row>
    <row r="418" spans="1:99" x14ac:dyDescent="0.2">
      <c r="A418" s="74">
        <v>383</v>
      </c>
      <c r="B418" s="79" t="str">
        <f>IF(AND($B$3&lt;&gt;"",$C$3&lt;&gt;"",$B$4&lt;&gt;"",$C$4&lt;&gt;"",L418&lt;&gt;""),AirMass($B$3,$C$3,$B$4,$C$4,L418),"")</f>
        <v/>
      </c>
      <c r="C418" s="81" t="e">
        <f t="shared" si="280"/>
        <v>#N/A</v>
      </c>
      <c r="D418" s="93" t="str">
        <f t="shared" si="281"/>
        <v/>
      </c>
      <c r="E418" s="97" t="str">
        <f t="shared" si="282"/>
        <v/>
      </c>
      <c r="F418" s="97"/>
      <c r="G418" s="98" t="str">
        <f t="shared" si="283"/>
        <v/>
      </c>
      <c r="H418" s="97" t="str">
        <f t="shared" si="284"/>
        <v/>
      </c>
      <c r="I418" s="72"/>
      <c r="J418" s="99">
        <f t="shared" si="285"/>
        <v>0</v>
      </c>
      <c r="K418" s="72"/>
      <c r="L418" s="16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70" t="str">
        <f t="shared" si="268"/>
        <v/>
      </c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8"/>
      <c r="AJ418" s="70" t="str">
        <f t="shared" si="286"/>
        <v/>
      </c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8"/>
      <c r="AV418" s="72"/>
      <c r="AW418" s="72"/>
      <c r="AX418" s="100" t="str">
        <f t="shared" si="269"/>
        <v/>
      </c>
      <c r="AY418" s="100" t="str">
        <f t="shared" si="270"/>
        <v/>
      </c>
      <c r="AZ418" s="100" t="str">
        <f t="shared" si="271"/>
        <v/>
      </c>
      <c r="BA418" s="100" t="str">
        <f t="shared" si="272"/>
        <v/>
      </c>
      <c r="BB418" s="100" t="str">
        <f t="shared" si="273"/>
        <v/>
      </c>
      <c r="BC418" s="100" t="str">
        <f t="shared" si="274"/>
        <v/>
      </c>
      <c r="BD418" s="100" t="str">
        <f t="shared" si="275"/>
        <v/>
      </c>
      <c r="BE418" s="100" t="str">
        <f t="shared" si="276"/>
        <v/>
      </c>
      <c r="BF418" s="100" t="str">
        <f t="shared" si="277"/>
        <v/>
      </c>
      <c r="BG418" s="100" t="str">
        <f t="shared" si="278"/>
        <v/>
      </c>
      <c r="BH418" s="100" t="str">
        <f t="shared" si="279"/>
        <v/>
      </c>
      <c r="BI418" s="72"/>
      <c r="BJ418" s="72"/>
      <c r="BK418" s="72" t="str">
        <f t="shared" si="287"/>
        <v/>
      </c>
      <c r="BL418" s="72" t="str">
        <f t="shared" si="288"/>
        <v/>
      </c>
      <c r="BM418" s="72" t="str">
        <f t="shared" si="289"/>
        <v/>
      </c>
      <c r="BN418" s="72" t="str">
        <f t="shared" si="290"/>
        <v/>
      </c>
      <c r="BO418" s="72" t="str">
        <f t="shared" si="291"/>
        <v/>
      </c>
      <c r="BP418" s="72" t="str">
        <f t="shared" si="292"/>
        <v/>
      </c>
      <c r="BQ418" s="72" t="str">
        <f t="shared" si="293"/>
        <v/>
      </c>
      <c r="BR418" s="72" t="str">
        <f t="shared" si="294"/>
        <v/>
      </c>
      <c r="BS418" s="72" t="str">
        <f t="shared" si="295"/>
        <v/>
      </c>
      <c r="BT418" s="72" t="str">
        <f t="shared" si="296"/>
        <v/>
      </c>
      <c r="BU418" s="72" t="str">
        <f t="shared" si="297"/>
        <v/>
      </c>
      <c r="BV418" s="72"/>
      <c r="BW418" s="72"/>
      <c r="BX418" s="97" t="str">
        <f t="shared" si="298"/>
        <v/>
      </c>
      <c r="BY418" s="97" t="str">
        <f t="shared" si="299"/>
        <v/>
      </c>
      <c r="BZ418" s="97" t="str">
        <f t="shared" si="300"/>
        <v/>
      </c>
      <c r="CA418" s="97" t="str">
        <f t="shared" si="301"/>
        <v/>
      </c>
      <c r="CB418" s="97" t="str">
        <f t="shared" si="302"/>
        <v/>
      </c>
      <c r="CC418" s="97" t="str">
        <f t="shared" si="303"/>
        <v/>
      </c>
      <c r="CD418" s="97" t="str">
        <f t="shared" si="304"/>
        <v/>
      </c>
      <c r="CE418" s="97" t="str">
        <f t="shared" si="305"/>
        <v/>
      </c>
      <c r="CF418" s="97" t="str">
        <f t="shared" si="306"/>
        <v/>
      </c>
      <c r="CG418" s="97" t="str">
        <f t="shared" si="307"/>
        <v/>
      </c>
      <c r="CH418" s="97" t="str">
        <f t="shared" si="308"/>
        <v/>
      </c>
      <c r="CI418" s="72"/>
      <c r="CJ418" s="72"/>
      <c r="CK418" s="97" t="str">
        <f t="shared" si="309"/>
        <v/>
      </c>
      <c r="CL418" s="97" t="str">
        <f t="shared" si="310"/>
        <v/>
      </c>
      <c r="CM418" s="72" t="str">
        <f t="shared" si="311"/>
        <v/>
      </c>
      <c r="CN418" s="72" t="str">
        <f t="shared" si="312"/>
        <v/>
      </c>
      <c r="CO418" s="72" t="str">
        <f t="shared" si="313"/>
        <v/>
      </c>
      <c r="CP418" s="72" t="str">
        <f t="shared" si="314"/>
        <v/>
      </c>
      <c r="CQ418" s="72" t="str">
        <f t="shared" si="315"/>
        <v/>
      </c>
      <c r="CR418" s="72" t="str">
        <f t="shared" si="316"/>
        <v/>
      </c>
      <c r="CS418" s="72" t="str">
        <f t="shared" si="317"/>
        <v/>
      </c>
      <c r="CT418" s="72" t="str">
        <f t="shared" si="318"/>
        <v/>
      </c>
      <c r="CU418" s="72" t="str">
        <f t="shared" si="319"/>
        <v/>
      </c>
    </row>
    <row r="419" spans="1:99" x14ac:dyDescent="0.2">
      <c r="A419" s="74">
        <v>384</v>
      </c>
      <c r="B419" s="79" t="str">
        <f>IF(AND($B$3&lt;&gt;"",$C$3&lt;&gt;"",$B$4&lt;&gt;"",$C$4&lt;&gt;"",L419&lt;&gt;""),AirMass($B$3,$C$3,$B$4,$C$4,L419),"")</f>
        <v/>
      </c>
      <c r="C419" s="81" t="e">
        <f t="shared" si="280"/>
        <v>#N/A</v>
      </c>
      <c r="D419" s="93" t="str">
        <f t="shared" si="281"/>
        <v/>
      </c>
      <c r="E419" s="97" t="str">
        <f t="shared" si="282"/>
        <v/>
      </c>
      <c r="F419" s="97"/>
      <c r="G419" s="98" t="str">
        <f t="shared" si="283"/>
        <v/>
      </c>
      <c r="H419" s="97" t="str">
        <f t="shared" si="284"/>
        <v/>
      </c>
      <c r="I419" s="72"/>
      <c r="J419" s="99">
        <f t="shared" si="285"/>
        <v>0</v>
      </c>
      <c r="K419" s="72"/>
      <c r="L419" s="16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70" t="str">
        <f t="shared" si="268"/>
        <v/>
      </c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8"/>
      <c r="AJ419" s="70" t="str">
        <f t="shared" si="286"/>
        <v/>
      </c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8"/>
      <c r="AV419" s="72"/>
      <c r="AW419" s="72"/>
      <c r="AX419" s="100" t="str">
        <f t="shared" si="269"/>
        <v/>
      </c>
      <c r="AY419" s="100" t="str">
        <f t="shared" si="270"/>
        <v/>
      </c>
      <c r="AZ419" s="100" t="str">
        <f t="shared" si="271"/>
        <v/>
      </c>
      <c r="BA419" s="100" t="str">
        <f t="shared" si="272"/>
        <v/>
      </c>
      <c r="BB419" s="100" t="str">
        <f t="shared" si="273"/>
        <v/>
      </c>
      <c r="BC419" s="100" t="str">
        <f t="shared" si="274"/>
        <v/>
      </c>
      <c r="BD419" s="100" t="str">
        <f t="shared" si="275"/>
        <v/>
      </c>
      <c r="BE419" s="100" t="str">
        <f t="shared" si="276"/>
        <v/>
      </c>
      <c r="BF419" s="100" t="str">
        <f t="shared" si="277"/>
        <v/>
      </c>
      <c r="BG419" s="100" t="str">
        <f t="shared" si="278"/>
        <v/>
      </c>
      <c r="BH419" s="100" t="str">
        <f t="shared" si="279"/>
        <v/>
      </c>
      <c r="BI419" s="72"/>
      <c r="BJ419" s="72"/>
      <c r="BK419" s="72" t="str">
        <f t="shared" si="287"/>
        <v/>
      </c>
      <c r="BL419" s="72" t="str">
        <f t="shared" si="288"/>
        <v/>
      </c>
      <c r="BM419" s="72" t="str">
        <f t="shared" si="289"/>
        <v/>
      </c>
      <c r="BN419" s="72" t="str">
        <f t="shared" si="290"/>
        <v/>
      </c>
      <c r="BO419" s="72" t="str">
        <f t="shared" si="291"/>
        <v/>
      </c>
      <c r="BP419" s="72" t="str">
        <f t="shared" si="292"/>
        <v/>
      </c>
      <c r="BQ419" s="72" t="str">
        <f t="shared" si="293"/>
        <v/>
      </c>
      <c r="BR419" s="72" t="str">
        <f t="shared" si="294"/>
        <v/>
      </c>
      <c r="BS419" s="72" t="str">
        <f t="shared" si="295"/>
        <v/>
      </c>
      <c r="BT419" s="72" t="str">
        <f t="shared" si="296"/>
        <v/>
      </c>
      <c r="BU419" s="72" t="str">
        <f t="shared" si="297"/>
        <v/>
      </c>
      <c r="BV419" s="72"/>
      <c r="BW419" s="72"/>
      <c r="BX419" s="97" t="str">
        <f t="shared" si="298"/>
        <v/>
      </c>
      <c r="BY419" s="97" t="str">
        <f t="shared" si="299"/>
        <v/>
      </c>
      <c r="BZ419" s="97" t="str">
        <f t="shared" si="300"/>
        <v/>
      </c>
      <c r="CA419" s="97" t="str">
        <f t="shared" si="301"/>
        <v/>
      </c>
      <c r="CB419" s="97" t="str">
        <f t="shared" si="302"/>
        <v/>
      </c>
      <c r="CC419" s="97" t="str">
        <f t="shared" si="303"/>
        <v/>
      </c>
      <c r="CD419" s="97" t="str">
        <f t="shared" si="304"/>
        <v/>
      </c>
      <c r="CE419" s="97" t="str">
        <f t="shared" si="305"/>
        <v/>
      </c>
      <c r="CF419" s="97" t="str">
        <f t="shared" si="306"/>
        <v/>
      </c>
      <c r="CG419" s="97" t="str">
        <f t="shared" si="307"/>
        <v/>
      </c>
      <c r="CH419" s="97" t="str">
        <f t="shared" si="308"/>
        <v/>
      </c>
      <c r="CI419" s="72"/>
      <c r="CJ419" s="72"/>
      <c r="CK419" s="97" t="str">
        <f t="shared" si="309"/>
        <v/>
      </c>
      <c r="CL419" s="97" t="str">
        <f t="shared" si="310"/>
        <v/>
      </c>
      <c r="CM419" s="72" t="str">
        <f t="shared" si="311"/>
        <v/>
      </c>
      <c r="CN419" s="72" t="str">
        <f t="shared" si="312"/>
        <v/>
      </c>
      <c r="CO419" s="72" t="str">
        <f t="shared" si="313"/>
        <v/>
      </c>
      <c r="CP419" s="72" t="str">
        <f t="shared" si="314"/>
        <v/>
      </c>
      <c r="CQ419" s="72" t="str">
        <f t="shared" si="315"/>
        <v/>
      </c>
      <c r="CR419" s="72" t="str">
        <f t="shared" si="316"/>
        <v/>
      </c>
      <c r="CS419" s="72" t="str">
        <f t="shared" si="317"/>
        <v/>
      </c>
      <c r="CT419" s="72" t="str">
        <f t="shared" si="318"/>
        <v/>
      </c>
      <c r="CU419" s="72" t="str">
        <f t="shared" si="319"/>
        <v/>
      </c>
    </row>
    <row r="420" spans="1:99" x14ac:dyDescent="0.2">
      <c r="A420" s="74">
        <v>385</v>
      </c>
      <c r="B420" s="79" t="str">
        <f>IF(AND($B$3&lt;&gt;"",$C$3&lt;&gt;"",$B$4&lt;&gt;"",$C$4&lt;&gt;"",L420&lt;&gt;""),AirMass($B$3,$C$3,$B$4,$C$4,L420),"")</f>
        <v/>
      </c>
      <c r="C420" s="81" t="e">
        <f t="shared" si="280"/>
        <v>#N/A</v>
      </c>
      <c r="D420" s="93" t="str">
        <f t="shared" si="281"/>
        <v/>
      </c>
      <c r="E420" s="97" t="str">
        <f t="shared" si="282"/>
        <v/>
      </c>
      <c r="F420" s="97"/>
      <c r="G420" s="98" t="str">
        <f t="shared" si="283"/>
        <v/>
      </c>
      <c r="H420" s="97" t="str">
        <f t="shared" si="284"/>
        <v/>
      </c>
      <c r="I420" s="72"/>
      <c r="J420" s="99">
        <f t="shared" si="285"/>
        <v>0</v>
      </c>
      <c r="K420" s="72"/>
      <c r="L420" s="16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70" t="str">
        <f t="shared" ref="X420:X435" si="320">IF(L420&lt;&gt;"",L420,"")</f>
        <v/>
      </c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8"/>
      <c r="AJ420" s="70" t="str">
        <f t="shared" si="286"/>
        <v/>
      </c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8"/>
      <c r="AV420" s="72"/>
      <c r="AW420" s="72"/>
      <c r="AX420" s="100" t="str">
        <f t="shared" ref="AX420:AX435" si="321">IF(AND(M420&lt;&gt;"",Y420&lt;&gt;"",AK420&lt;&gt;""),10^(M420/(-2.5))+$C$18*10^(AK420/(-2.5))-$C$19*10^(Y420/(-2.5)),"")</f>
        <v/>
      </c>
      <c r="AY420" s="100" t="str">
        <f t="shared" ref="AY420:AY435" si="322">IF(AND(N420&lt;&gt;"",Z420&lt;&gt;"",AL420&lt;&gt;""),10^(N420/(-2.5))+$C$18*10^(AL420/(-2.5))-$C$19*10^(Z420/(-2.5)),"")</f>
        <v/>
      </c>
      <c r="AZ420" s="100" t="str">
        <f t="shared" ref="AZ420:AZ435" si="323">IF(AND(O420&lt;&gt;"",AA420&lt;&gt;"",AM420&lt;&gt;""),10^(O420/(-2.5))+$C$18*10^(AM420/(-2.5))-$C$19*10^(AA420/(-2.5)),"")</f>
        <v/>
      </c>
      <c r="BA420" s="100" t="str">
        <f t="shared" ref="BA420:BA435" si="324">IF(AND(P420&lt;&gt;"",AB420&lt;&gt;"",AN420&lt;&gt;""),10^(P420/(-2.5))+$C$18*10^(AN420/(-2.5))-$C$19*10^(AB420/(-2.5)),"")</f>
        <v/>
      </c>
      <c r="BB420" s="100" t="str">
        <f t="shared" ref="BB420:BB435" si="325">IF(AND(Q420&lt;&gt;"",AC420&lt;&gt;"",AO420&lt;&gt;""),10^(Q420/(-2.5))+$C$18*10^(AO420/(-2.5))-$C$19*10^(AC420/(-2.5)),"")</f>
        <v/>
      </c>
      <c r="BC420" s="100" t="str">
        <f t="shared" ref="BC420:BC435" si="326">IF(AND(R420&lt;&gt;"",AD420&lt;&gt;"",AP420&lt;&gt;""),10^(R420/(-2.5))+$C$18*10^(AP420/(-2.5))-$C$19*10^(AD420/(-2.5)),"")</f>
        <v/>
      </c>
      <c r="BD420" s="100" t="str">
        <f t="shared" ref="BD420:BD435" si="327">IF(AND(S420&lt;&gt;"",AE420&lt;&gt;"",AQ420&lt;&gt;""),10^(S420/(-2.5))+$C$18*10^(AQ420/(-2.5))-$C$19*10^(AE420/(-2.5)),"")</f>
        <v/>
      </c>
      <c r="BE420" s="100" t="str">
        <f t="shared" ref="BE420:BE435" si="328">IF(AND(T420&lt;&gt;"",AF420&lt;&gt;"",AR420&lt;&gt;""),10^(T420/(-2.5))+$C$18*10^(AR420/(-2.5))-$C$19*10^(AF420/(-2.5)),"")</f>
        <v/>
      </c>
      <c r="BF420" s="100" t="str">
        <f t="shared" ref="BF420:BF435" si="329">IF(AND(U420&lt;&gt;"",AG420&lt;&gt;"",AS420&lt;&gt;""),10^(U420/(-2.5))+$C$18*10^(AS420/(-2.5))-$C$19*10^(AG420/(-2.5)),"")</f>
        <v/>
      </c>
      <c r="BG420" s="100" t="str">
        <f t="shared" ref="BG420:BG435" si="330">IF(AND(V420&lt;&gt;"",AH420&lt;&gt;"",AT420&lt;&gt;""),10^(V420/(-2.5))+$C$18*10^(AT420/(-2.5))-$C$19*10^(AH420/(-2.5)),"")</f>
        <v/>
      </c>
      <c r="BH420" s="100" t="str">
        <f t="shared" ref="BH420:BH435" si="331">IF(AND(W420&lt;&gt;"",AI420&lt;&gt;"",AU420&lt;&gt;""),10^(W420/(-2.5))+$C$18*10^(AU420/(-2.5))-$C$19*10^(AI420/(-2.5)),"")</f>
        <v/>
      </c>
      <c r="BI420" s="72"/>
      <c r="BJ420" s="72"/>
      <c r="BK420" s="72" t="str">
        <f t="shared" si="287"/>
        <v/>
      </c>
      <c r="BL420" s="72" t="str">
        <f t="shared" si="288"/>
        <v/>
      </c>
      <c r="BM420" s="72" t="str">
        <f t="shared" si="289"/>
        <v/>
      </c>
      <c r="BN420" s="72" t="str">
        <f t="shared" si="290"/>
        <v/>
      </c>
      <c r="BO420" s="72" t="str">
        <f t="shared" si="291"/>
        <v/>
      </c>
      <c r="BP420" s="72" t="str">
        <f t="shared" si="292"/>
        <v/>
      </c>
      <c r="BQ420" s="72" t="str">
        <f t="shared" si="293"/>
        <v/>
      </c>
      <c r="BR420" s="72" t="str">
        <f t="shared" si="294"/>
        <v/>
      </c>
      <c r="BS420" s="72" t="str">
        <f t="shared" si="295"/>
        <v/>
      </c>
      <c r="BT420" s="72" t="str">
        <f t="shared" si="296"/>
        <v/>
      </c>
      <c r="BU420" s="72" t="str">
        <f t="shared" si="297"/>
        <v/>
      </c>
      <c r="BV420" s="72"/>
      <c r="BW420" s="72"/>
      <c r="BX420" s="97" t="str">
        <f t="shared" si="298"/>
        <v/>
      </c>
      <c r="BY420" s="97" t="str">
        <f t="shared" si="299"/>
        <v/>
      </c>
      <c r="BZ420" s="97" t="str">
        <f t="shared" si="300"/>
        <v/>
      </c>
      <c r="CA420" s="97" t="str">
        <f t="shared" si="301"/>
        <v/>
      </c>
      <c r="CB420" s="97" t="str">
        <f t="shared" si="302"/>
        <v/>
      </c>
      <c r="CC420" s="97" t="str">
        <f t="shared" si="303"/>
        <v/>
      </c>
      <c r="CD420" s="97" t="str">
        <f t="shared" si="304"/>
        <v/>
      </c>
      <c r="CE420" s="97" t="str">
        <f t="shared" si="305"/>
        <v/>
      </c>
      <c r="CF420" s="97" t="str">
        <f t="shared" si="306"/>
        <v/>
      </c>
      <c r="CG420" s="97" t="str">
        <f t="shared" si="307"/>
        <v/>
      </c>
      <c r="CH420" s="97" t="str">
        <f t="shared" si="308"/>
        <v/>
      </c>
      <c r="CI420" s="72"/>
      <c r="CJ420" s="72"/>
      <c r="CK420" s="97" t="str">
        <f t="shared" si="309"/>
        <v/>
      </c>
      <c r="CL420" s="97" t="str">
        <f t="shared" si="310"/>
        <v/>
      </c>
      <c r="CM420" s="72" t="str">
        <f t="shared" si="311"/>
        <v/>
      </c>
      <c r="CN420" s="72" t="str">
        <f t="shared" si="312"/>
        <v/>
      </c>
      <c r="CO420" s="72" t="str">
        <f t="shared" si="313"/>
        <v/>
      </c>
      <c r="CP420" s="72" t="str">
        <f t="shared" si="314"/>
        <v/>
      </c>
      <c r="CQ420" s="72" t="str">
        <f t="shared" si="315"/>
        <v/>
      </c>
      <c r="CR420" s="72" t="str">
        <f t="shared" si="316"/>
        <v/>
      </c>
      <c r="CS420" s="72" t="str">
        <f t="shared" si="317"/>
        <v/>
      </c>
      <c r="CT420" s="72" t="str">
        <f t="shared" si="318"/>
        <v/>
      </c>
      <c r="CU420" s="72" t="str">
        <f t="shared" si="319"/>
        <v/>
      </c>
    </row>
    <row r="421" spans="1:99" x14ac:dyDescent="0.2">
      <c r="A421" s="74">
        <v>386</v>
      </c>
      <c r="B421" s="79" t="str">
        <f>IF(AND($B$3&lt;&gt;"",$C$3&lt;&gt;"",$B$4&lt;&gt;"",$C$4&lt;&gt;"",L421&lt;&gt;""),AirMass($B$3,$C$3,$B$4,$C$4,L421),"")</f>
        <v/>
      </c>
      <c r="C421" s="81" t="e">
        <f t="shared" ref="C421:C435" si="332">IF(L421&lt;&gt;"",L421,NA())</f>
        <v>#N/A</v>
      </c>
      <c r="D421" s="93" t="str">
        <f t="shared" ref="D421:D435" si="333">BX421</f>
        <v/>
      </c>
      <c r="E421" s="97" t="str">
        <f t="shared" ref="E421:E435" si="334">BY421</f>
        <v/>
      </c>
      <c r="F421" s="97"/>
      <c r="G421" s="98" t="str">
        <f t="shared" ref="G421:G435" si="335">CK421</f>
        <v/>
      </c>
      <c r="H421" s="97" t="str">
        <f t="shared" ref="H421:H435" si="336">CL421</f>
        <v/>
      </c>
      <c r="I421" s="72"/>
      <c r="J421" s="99">
        <f t="shared" ref="J421:J435" si="337">MIN(COUNT(O$32:W$32),COUNT(O421:W421))</f>
        <v>0</v>
      </c>
      <c r="K421" s="72"/>
      <c r="L421" s="16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70" t="str">
        <f t="shared" si="320"/>
        <v/>
      </c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8"/>
      <c r="AJ421" s="70" t="str">
        <f t="shared" ref="AJ421:AJ435" si="338">IF(L421&lt;&gt;"",L421,"")</f>
        <v/>
      </c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8"/>
      <c r="AV421" s="72"/>
      <c r="AW421" s="72"/>
      <c r="AX421" s="100" t="str">
        <f t="shared" si="321"/>
        <v/>
      </c>
      <c r="AY421" s="100" t="str">
        <f t="shared" si="322"/>
        <v/>
      </c>
      <c r="AZ421" s="100" t="str">
        <f t="shared" si="323"/>
        <v/>
      </c>
      <c r="BA421" s="100" t="str">
        <f t="shared" si="324"/>
        <v/>
      </c>
      <c r="BB421" s="100" t="str">
        <f t="shared" si="325"/>
        <v/>
      </c>
      <c r="BC421" s="100" t="str">
        <f t="shared" si="326"/>
        <v/>
      </c>
      <c r="BD421" s="100" t="str">
        <f t="shared" si="327"/>
        <v/>
      </c>
      <c r="BE421" s="100" t="str">
        <f t="shared" si="328"/>
        <v/>
      </c>
      <c r="BF421" s="100" t="str">
        <f t="shared" si="329"/>
        <v/>
      </c>
      <c r="BG421" s="100" t="str">
        <f t="shared" si="330"/>
        <v/>
      </c>
      <c r="BH421" s="100" t="str">
        <f t="shared" si="331"/>
        <v/>
      </c>
      <c r="BI421" s="72"/>
      <c r="BJ421" s="72"/>
      <c r="BK421" s="72" t="str">
        <f t="shared" ref="BK421:BK435" si="339">IF(AX421&lt;&gt;"",-2.5*LOG(AX421),"")</f>
        <v/>
      </c>
      <c r="BL421" s="72" t="str">
        <f t="shared" ref="BL421:BL435" si="340">IF(AY421&lt;&gt;"",-2.5*LOG(AY421),"")</f>
        <v/>
      </c>
      <c r="BM421" s="72" t="str">
        <f t="shared" ref="BM421:BM435" si="341">IF(AZ421&lt;&gt;"",-2.5*LOG(AZ421),"")</f>
        <v/>
      </c>
      <c r="BN421" s="72" t="str">
        <f t="shared" ref="BN421:BN435" si="342">IF(BA421&lt;&gt;"",-2.5*LOG(BA421),"")</f>
        <v/>
      </c>
      <c r="BO421" s="72" t="str">
        <f t="shared" ref="BO421:BO435" si="343">IF(BB421&lt;&gt;"",-2.5*LOG(BB421),"")</f>
        <v/>
      </c>
      <c r="BP421" s="72" t="str">
        <f t="shared" ref="BP421:BP435" si="344">IF(BC421&lt;&gt;"",-2.5*LOG(BC421),"")</f>
        <v/>
      </c>
      <c r="BQ421" s="72" t="str">
        <f t="shared" ref="BQ421:BQ435" si="345">IF(BD421&lt;&gt;"",-2.5*LOG(BD421),"")</f>
        <v/>
      </c>
      <c r="BR421" s="72" t="str">
        <f t="shared" ref="BR421:BR435" si="346">IF(BE421&lt;&gt;"",-2.5*LOG(BE421),"")</f>
        <v/>
      </c>
      <c r="BS421" s="72" t="str">
        <f t="shared" ref="BS421:BS435" si="347">IF(BF421&lt;&gt;"",-2.5*LOG(BF421),"")</f>
        <v/>
      </c>
      <c r="BT421" s="72" t="str">
        <f t="shared" ref="BT421:BT435" si="348">IF(BG421&lt;&gt;"",-2.5*LOG(BG421),"")</f>
        <v/>
      </c>
      <c r="BU421" s="72" t="str">
        <f t="shared" ref="BU421:BU435" si="349">IF(BH421&lt;&gt;"",-2.5*LOG(BH421),"")</f>
        <v/>
      </c>
      <c r="BV421" s="72"/>
      <c r="BW421" s="72"/>
      <c r="BX421" s="97" t="str">
        <f t="shared" ref="BX421:BX435" si="350">IF(COUNT(BZ421:CH421)&gt;0,AVERAGE(BZ421:CH421),"")</f>
        <v/>
      </c>
      <c r="BY421" s="97" t="str">
        <f t="shared" ref="BY421:BY435" si="351">IF(COUNT(BZ421:CH421)&gt;1,STDEV(BZ421:CH421),"")</f>
        <v/>
      </c>
      <c r="BZ421" s="97" t="str">
        <f t="shared" ref="BZ421:BZ435" si="352">IF(AND($BK421&lt;&gt;"",BM421&lt;&gt;"",O$32&lt;&gt;""),$BK421-BM421+O$32,"")</f>
        <v/>
      </c>
      <c r="CA421" s="97" t="str">
        <f t="shared" ref="CA421:CA435" si="353">IF(AND($BK421&lt;&gt;"",BN421&lt;&gt;"",P$32&lt;&gt;""),$BK421-BN421+P$32,"")</f>
        <v/>
      </c>
      <c r="CB421" s="97" t="str">
        <f t="shared" ref="CB421:CB435" si="354">IF(AND($BK421&lt;&gt;"",BO421&lt;&gt;"",Q$32&lt;&gt;""),$BK421-BO421+Q$32,"")</f>
        <v/>
      </c>
      <c r="CC421" s="97" t="str">
        <f t="shared" ref="CC421:CC435" si="355">IF(AND($BK421&lt;&gt;"",BP421&lt;&gt;"",R$32&lt;&gt;""),$BK421-BP421+R$32,"")</f>
        <v/>
      </c>
      <c r="CD421" s="97" t="str">
        <f t="shared" ref="CD421:CD435" si="356">IF(AND($BK421&lt;&gt;"",BQ421&lt;&gt;"",S$32&lt;&gt;""),$BK421-BQ421+S$32,"")</f>
        <v/>
      </c>
      <c r="CE421" s="97" t="str">
        <f t="shared" ref="CE421:CE435" si="357">IF(AND($BK421&lt;&gt;"",BR421&lt;&gt;"",T$32&lt;&gt;""),$BK421-BR421+T$32,"")</f>
        <v/>
      </c>
      <c r="CF421" s="97" t="str">
        <f t="shared" ref="CF421:CF435" si="358">IF(AND($BK421&lt;&gt;"",BS421&lt;&gt;"",U$32&lt;&gt;""),$BK421-BS421+U$32,"")</f>
        <v/>
      </c>
      <c r="CG421" s="97" t="str">
        <f t="shared" ref="CG421:CG435" si="359">IF(AND($BK421&lt;&gt;"",BT421&lt;&gt;"",V$32&lt;&gt;""),$BK421-BT421+V$32,"")</f>
        <v/>
      </c>
      <c r="CH421" s="97" t="str">
        <f t="shared" ref="CH421:CH435" si="360">IF(AND($BK421&lt;&gt;"",BU421&lt;&gt;"",W$32&lt;&gt;""),$BK421-BU421+W$32,"")</f>
        <v/>
      </c>
      <c r="CI421" s="72"/>
      <c r="CJ421" s="72"/>
      <c r="CK421" s="97" t="str">
        <f t="shared" ref="CK421:CK435" si="361">IF(COUNT(CM421:CU421)&gt;0,AVERAGE(CM421:CU421),"")</f>
        <v/>
      </c>
      <c r="CL421" s="97" t="str">
        <f t="shared" ref="CL421:CL435" si="362">IF(COUNT(CM421:CU421)&gt;1,STDEV(CM421:CU421),"")</f>
        <v/>
      </c>
      <c r="CM421" s="72" t="str">
        <f t="shared" ref="CM421:CM435" si="363">IF(AND($BL421&lt;&gt;"",BM421&lt;&gt;"",O$32&lt;&gt;""),$BL421-BM421+O$32,"")</f>
        <v/>
      </c>
      <c r="CN421" s="72" t="str">
        <f t="shared" ref="CN421:CN435" si="364">IF(AND($BL421&lt;&gt;"",BN421&lt;&gt;"",P$32&lt;&gt;""),$BL421-BN421+P$32,"")</f>
        <v/>
      </c>
      <c r="CO421" s="72" t="str">
        <f t="shared" ref="CO421:CO435" si="365">IF(AND($BL421&lt;&gt;"",BO421&lt;&gt;"",Q$32&lt;&gt;""),$BL421-BO421+Q$32,"")</f>
        <v/>
      </c>
      <c r="CP421" s="72" t="str">
        <f t="shared" ref="CP421:CP435" si="366">IF(AND($BL421&lt;&gt;"",BP421&lt;&gt;"",R$32&lt;&gt;""),$BL421-BP421+R$32,"")</f>
        <v/>
      </c>
      <c r="CQ421" s="72" t="str">
        <f t="shared" ref="CQ421:CQ435" si="367">IF(AND($BL421&lt;&gt;"",BQ421&lt;&gt;"",S$32&lt;&gt;""),$BL421-BQ421+S$32,"")</f>
        <v/>
      </c>
      <c r="CR421" s="72" t="str">
        <f t="shared" ref="CR421:CR435" si="368">IF(AND($BL421&lt;&gt;"",BR421&lt;&gt;"",T$32&lt;&gt;""),$BL421-BR421+T$32,"")</f>
        <v/>
      </c>
      <c r="CS421" s="72" t="str">
        <f t="shared" ref="CS421:CS435" si="369">IF(AND($BL421&lt;&gt;"",BS421&lt;&gt;"",U$32&lt;&gt;""),$BL421-BS421+U$32,"")</f>
        <v/>
      </c>
      <c r="CT421" s="72" t="str">
        <f t="shared" ref="CT421:CT435" si="370">IF(AND($BL421&lt;&gt;"",BT421&lt;&gt;"",V$32&lt;&gt;""),$BL421-BT421+V$32,"")</f>
        <v/>
      </c>
      <c r="CU421" s="72" t="str">
        <f t="shared" ref="CU421:CU435" si="371">IF(AND($BL421&lt;&gt;"",BU421&lt;&gt;"",W$32&lt;&gt;""),$BL421-BU421+W$32,"")</f>
        <v/>
      </c>
    </row>
    <row r="422" spans="1:99" x14ac:dyDescent="0.2">
      <c r="A422" s="74">
        <v>387</v>
      </c>
      <c r="B422" s="79" t="str">
        <f>IF(AND($B$3&lt;&gt;"",$C$3&lt;&gt;"",$B$4&lt;&gt;"",$C$4&lt;&gt;"",L422&lt;&gt;""),AirMass($B$3,$C$3,$B$4,$C$4,L422),"")</f>
        <v/>
      </c>
      <c r="C422" s="81" t="e">
        <f t="shared" si="332"/>
        <v>#N/A</v>
      </c>
      <c r="D422" s="93" t="str">
        <f t="shared" si="333"/>
        <v/>
      </c>
      <c r="E422" s="97" t="str">
        <f t="shared" si="334"/>
        <v/>
      </c>
      <c r="F422" s="97"/>
      <c r="G422" s="98" t="str">
        <f t="shared" si="335"/>
        <v/>
      </c>
      <c r="H422" s="97" t="str">
        <f t="shared" si="336"/>
        <v/>
      </c>
      <c r="I422" s="72"/>
      <c r="J422" s="99">
        <f t="shared" si="337"/>
        <v>0</v>
      </c>
      <c r="K422" s="72"/>
      <c r="L422" s="16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70" t="str">
        <f t="shared" si="320"/>
        <v/>
      </c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8"/>
      <c r="AJ422" s="70" t="str">
        <f t="shared" si="338"/>
        <v/>
      </c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8"/>
      <c r="AV422" s="72"/>
      <c r="AW422" s="72"/>
      <c r="AX422" s="100" t="str">
        <f t="shared" si="321"/>
        <v/>
      </c>
      <c r="AY422" s="100" t="str">
        <f t="shared" si="322"/>
        <v/>
      </c>
      <c r="AZ422" s="100" t="str">
        <f t="shared" si="323"/>
        <v/>
      </c>
      <c r="BA422" s="100" t="str">
        <f t="shared" si="324"/>
        <v/>
      </c>
      <c r="BB422" s="100" t="str">
        <f t="shared" si="325"/>
        <v/>
      </c>
      <c r="BC422" s="100" t="str">
        <f t="shared" si="326"/>
        <v/>
      </c>
      <c r="BD422" s="100" t="str">
        <f t="shared" si="327"/>
        <v/>
      </c>
      <c r="BE422" s="100" t="str">
        <f t="shared" si="328"/>
        <v/>
      </c>
      <c r="BF422" s="100" t="str">
        <f t="shared" si="329"/>
        <v/>
      </c>
      <c r="BG422" s="100" t="str">
        <f t="shared" si="330"/>
        <v/>
      </c>
      <c r="BH422" s="100" t="str">
        <f t="shared" si="331"/>
        <v/>
      </c>
      <c r="BI422" s="72"/>
      <c r="BJ422" s="72"/>
      <c r="BK422" s="72" t="str">
        <f t="shared" si="339"/>
        <v/>
      </c>
      <c r="BL422" s="72" t="str">
        <f t="shared" si="340"/>
        <v/>
      </c>
      <c r="BM422" s="72" t="str">
        <f t="shared" si="341"/>
        <v/>
      </c>
      <c r="BN422" s="72" t="str">
        <f t="shared" si="342"/>
        <v/>
      </c>
      <c r="BO422" s="72" t="str">
        <f t="shared" si="343"/>
        <v/>
      </c>
      <c r="BP422" s="72" t="str">
        <f t="shared" si="344"/>
        <v/>
      </c>
      <c r="BQ422" s="72" t="str">
        <f t="shared" si="345"/>
        <v/>
      </c>
      <c r="BR422" s="72" t="str">
        <f t="shared" si="346"/>
        <v/>
      </c>
      <c r="BS422" s="72" t="str">
        <f t="shared" si="347"/>
        <v/>
      </c>
      <c r="BT422" s="72" t="str">
        <f t="shared" si="348"/>
        <v/>
      </c>
      <c r="BU422" s="72" t="str">
        <f t="shared" si="349"/>
        <v/>
      </c>
      <c r="BV422" s="72"/>
      <c r="BW422" s="72"/>
      <c r="BX422" s="97" t="str">
        <f t="shared" si="350"/>
        <v/>
      </c>
      <c r="BY422" s="97" t="str">
        <f t="shared" si="351"/>
        <v/>
      </c>
      <c r="BZ422" s="97" t="str">
        <f t="shared" si="352"/>
        <v/>
      </c>
      <c r="CA422" s="97" t="str">
        <f t="shared" si="353"/>
        <v/>
      </c>
      <c r="CB422" s="97" t="str">
        <f t="shared" si="354"/>
        <v/>
      </c>
      <c r="CC422" s="97" t="str">
        <f t="shared" si="355"/>
        <v/>
      </c>
      <c r="CD422" s="97" t="str">
        <f t="shared" si="356"/>
        <v/>
      </c>
      <c r="CE422" s="97" t="str">
        <f t="shared" si="357"/>
        <v/>
      </c>
      <c r="CF422" s="97" t="str">
        <f t="shared" si="358"/>
        <v/>
      </c>
      <c r="CG422" s="97" t="str">
        <f t="shared" si="359"/>
        <v/>
      </c>
      <c r="CH422" s="97" t="str">
        <f t="shared" si="360"/>
        <v/>
      </c>
      <c r="CI422" s="72"/>
      <c r="CJ422" s="72"/>
      <c r="CK422" s="97" t="str">
        <f t="shared" si="361"/>
        <v/>
      </c>
      <c r="CL422" s="97" t="str">
        <f t="shared" si="362"/>
        <v/>
      </c>
      <c r="CM422" s="72" t="str">
        <f t="shared" si="363"/>
        <v/>
      </c>
      <c r="CN422" s="72" t="str">
        <f t="shared" si="364"/>
        <v/>
      </c>
      <c r="CO422" s="72" t="str">
        <f t="shared" si="365"/>
        <v/>
      </c>
      <c r="CP422" s="72" t="str">
        <f t="shared" si="366"/>
        <v/>
      </c>
      <c r="CQ422" s="72" t="str">
        <f t="shared" si="367"/>
        <v/>
      </c>
      <c r="CR422" s="72" t="str">
        <f t="shared" si="368"/>
        <v/>
      </c>
      <c r="CS422" s="72" t="str">
        <f t="shared" si="369"/>
        <v/>
      </c>
      <c r="CT422" s="72" t="str">
        <f t="shared" si="370"/>
        <v/>
      </c>
      <c r="CU422" s="72" t="str">
        <f t="shared" si="371"/>
        <v/>
      </c>
    </row>
    <row r="423" spans="1:99" x14ac:dyDescent="0.2">
      <c r="A423" s="74">
        <v>388</v>
      </c>
      <c r="B423" s="79" t="str">
        <f>IF(AND($B$3&lt;&gt;"",$C$3&lt;&gt;"",$B$4&lt;&gt;"",$C$4&lt;&gt;"",L423&lt;&gt;""),AirMass($B$3,$C$3,$B$4,$C$4,L423),"")</f>
        <v/>
      </c>
      <c r="C423" s="81" t="e">
        <f t="shared" si="332"/>
        <v>#N/A</v>
      </c>
      <c r="D423" s="93" t="str">
        <f t="shared" si="333"/>
        <v/>
      </c>
      <c r="E423" s="97" t="str">
        <f t="shared" si="334"/>
        <v/>
      </c>
      <c r="F423" s="97"/>
      <c r="G423" s="98" t="str">
        <f t="shared" si="335"/>
        <v/>
      </c>
      <c r="H423" s="97" t="str">
        <f t="shared" si="336"/>
        <v/>
      </c>
      <c r="I423" s="72"/>
      <c r="J423" s="99">
        <f t="shared" si="337"/>
        <v>0</v>
      </c>
      <c r="K423" s="72"/>
      <c r="L423" s="16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70" t="str">
        <f t="shared" si="320"/>
        <v/>
      </c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8"/>
      <c r="AJ423" s="70" t="str">
        <f t="shared" si="338"/>
        <v/>
      </c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8"/>
      <c r="AV423" s="72"/>
      <c r="AW423" s="72"/>
      <c r="AX423" s="100" t="str">
        <f t="shared" si="321"/>
        <v/>
      </c>
      <c r="AY423" s="100" t="str">
        <f t="shared" si="322"/>
        <v/>
      </c>
      <c r="AZ423" s="100" t="str">
        <f t="shared" si="323"/>
        <v/>
      </c>
      <c r="BA423" s="100" t="str">
        <f t="shared" si="324"/>
        <v/>
      </c>
      <c r="BB423" s="100" t="str">
        <f t="shared" si="325"/>
        <v/>
      </c>
      <c r="BC423" s="100" t="str">
        <f t="shared" si="326"/>
        <v/>
      </c>
      <c r="BD423" s="100" t="str">
        <f t="shared" si="327"/>
        <v/>
      </c>
      <c r="BE423" s="100" t="str">
        <f t="shared" si="328"/>
        <v/>
      </c>
      <c r="BF423" s="100" t="str">
        <f t="shared" si="329"/>
        <v/>
      </c>
      <c r="BG423" s="100" t="str">
        <f t="shared" si="330"/>
        <v/>
      </c>
      <c r="BH423" s="100" t="str">
        <f t="shared" si="331"/>
        <v/>
      </c>
      <c r="BI423" s="72"/>
      <c r="BJ423" s="72"/>
      <c r="BK423" s="72" t="str">
        <f t="shared" si="339"/>
        <v/>
      </c>
      <c r="BL423" s="72" t="str">
        <f t="shared" si="340"/>
        <v/>
      </c>
      <c r="BM423" s="72" t="str">
        <f t="shared" si="341"/>
        <v/>
      </c>
      <c r="BN423" s="72" t="str">
        <f t="shared" si="342"/>
        <v/>
      </c>
      <c r="BO423" s="72" t="str">
        <f t="shared" si="343"/>
        <v/>
      </c>
      <c r="BP423" s="72" t="str">
        <f t="shared" si="344"/>
        <v/>
      </c>
      <c r="BQ423" s="72" t="str">
        <f t="shared" si="345"/>
        <v/>
      </c>
      <c r="BR423" s="72" t="str">
        <f t="shared" si="346"/>
        <v/>
      </c>
      <c r="BS423" s="72" t="str">
        <f t="shared" si="347"/>
        <v/>
      </c>
      <c r="BT423" s="72" t="str">
        <f t="shared" si="348"/>
        <v/>
      </c>
      <c r="BU423" s="72" t="str">
        <f t="shared" si="349"/>
        <v/>
      </c>
      <c r="BV423" s="72"/>
      <c r="BW423" s="72"/>
      <c r="BX423" s="97" t="str">
        <f t="shared" si="350"/>
        <v/>
      </c>
      <c r="BY423" s="97" t="str">
        <f t="shared" si="351"/>
        <v/>
      </c>
      <c r="BZ423" s="97" t="str">
        <f t="shared" si="352"/>
        <v/>
      </c>
      <c r="CA423" s="97" t="str">
        <f t="shared" si="353"/>
        <v/>
      </c>
      <c r="CB423" s="97" t="str">
        <f t="shared" si="354"/>
        <v/>
      </c>
      <c r="CC423" s="97" t="str">
        <f t="shared" si="355"/>
        <v/>
      </c>
      <c r="CD423" s="97" t="str">
        <f t="shared" si="356"/>
        <v/>
      </c>
      <c r="CE423" s="97" t="str">
        <f t="shared" si="357"/>
        <v/>
      </c>
      <c r="CF423" s="97" t="str">
        <f t="shared" si="358"/>
        <v/>
      </c>
      <c r="CG423" s="97" t="str">
        <f t="shared" si="359"/>
        <v/>
      </c>
      <c r="CH423" s="97" t="str">
        <f t="shared" si="360"/>
        <v/>
      </c>
      <c r="CI423" s="72"/>
      <c r="CJ423" s="72"/>
      <c r="CK423" s="97" t="str">
        <f t="shared" si="361"/>
        <v/>
      </c>
      <c r="CL423" s="97" t="str">
        <f t="shared" si="362"/>
        <v/>
      </c>
      <c r="CM423" s="72" t="str">
        <f t="shared" si="363"/>
        <v/>
      </c>
      <c r="CN423" s="72" t="str">
        <f t="shared" si="364"/>
        <v/>
      </c>
      <c r="CO423" s="72" t="str">
        <f t="shared" si="365"/>
        <v/>
      </c>
      <c r="CP423" s="72" t="str">
        <f t="shared" si="366"/>
        <v/>
      </c>
      <c r="CQ423" s="72" t="str">
        <f t="shared" si="367"/>
        <v/>
      </c>
      <c r="CR423" s="72" t="str">
        <f t="shared" si="368"/>
        <v/>
      </c>
      <c r="CS423" s="72" t="str">
        <f t="shared" si="369"/>
        <v/>
      </c>
      <c r="CT423" s="72" t="str">
        <f t="shared" si="370"/>
        <v/>
      </c>
      <c r="CU423" s="72" t="str">
        <f t="shared" si="371"/>
        <v/>
      </c>
    </row>
    <row r="424" spans="1:99" x14ac:dyDescent="0.2">
      <c r="A424" s="74">
        <v>389</v>
      </c>
      <c r="B424" s="79" t="str">
        <f>IF(AND($B$3&lt;&gt;"",$C$3&lt;&gt;"",$B$4&lt;&gt;"",$C$4&lt;&gt;"",L424&lt;&gt;""),AirMass($B$3,$C$3,$B$4,$C$4,L424),"")</f>
        <v/>
      </c>
      <c r="C424" s="81" t="e">
        <f t="shared" si="332"/>
        <v>#N/A</v>
      </c>
      <c r="D424" s="93" t="str">
        <f t="shared" si="333"/>
        <v/>
      </c>
      <c r="E424" s="97" t="str">
        <f t="shared" si="334"/>
        <v/>
      </c>
      <c r="F424" s="97"/>
      <c r="G424" s="98" t="str">
        <f t="shared" si="335"/>
        <v/>
      </c>
      <c r="H424" s="97" t="str">
        <f t="shared" si="336"/>
        <v/>
      </c>
      <c r="I424" s="72"/>
      <c r="J424" s="99">
        <f t="shared" si="337"/>
        <v>0</v>
      </c>
      <c r="K424" s="72"/>
      <c r="L424" s="16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70" t="str">
        <f t="shared" si="320"/>
        <v/>
      </c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8"/>
      <c r="AJ424" s="70" t="str">
        <f t="shared" si="338"/>
        <v/>
      </c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8"/>
      <c r="AV424" s="72"/>
      <c r="AW424" s="72"/>
      <c r="AX424" s="100" t="str">
        <f t="shared" si="321"/>
        <v/>
      </c>
      <c r="AY424" s="100" t="str">
        <f t="shared" si="322"/>
        <v/>
      </c>
      <c r="AZ424" s="100" t="str">
        <f t="shared" si="323"/>
        <v/>
      </c>
      <c r="BA424" s="100" t="str">
        <f t="shared" si="324"/>
        <v/>
      </c>
      <c r="BB424" s="100" t="str">
        <f t="shared" si="325"/>
        <v/>
      </c>
      <c r="BC424" s="100" t="str">
        <f t="shared" si="326"/>
        <v/>
      </c>
      <c r="BD424" s="100" t="str">
        <f t="shared" si="327"/>
        <v/>
      </c>
      <c r="BE424" s="100" t="str">
        <f t="shared" si="328"/>
        <v/>
      </c>
      <c r="BF424" s="100" t="str">
        <f t="shared" si="329"/>
        <v/>
      </c>
      <c r="BG424" s="100" t="str">
        <f t="shared" si="330"/>
        <v/>
      </c>
      <c r="BH424" s="100" t="str">
        <f t="shared" si="331"/>
        <v/>
      </c>
      <c r="BI424" s="72"/>
      <c r="BJ424" s="72"/>
      <c r="BK424" s="72" t="str">
        <f t="shared" si="339"/>
        <v/>
      </c>
      <c r="BL424" s="72" t="str">
        <f t="shared" si="340"/>
        <v/>
      </c>
      <c r="BM424" s="72" t="str">
        <f t="shared" si="341"/>
        <v/>
      </c>
      <c r="BN424" s="72" t="str">
        <f t="shared" si="342"/>
        <v/>
      </c>
      <c r="BO424" s="72" t="str">
        <f t="shared" si="343"/>
        <v/>
      </c>
      <c r="BP424" s="72" t="str">
        <f t="shared" si="344"/>
        <v/>
      </c>
      <c r="BQ424" s="72" t="str">
        <f t="shared" si="345"/>
        <v/>
      </c>
      <c r="BR424" s="72" t="str">
        <f t="shared" si="346"/>
        <v/>
      </c>
      <c r="BS424" s="72" t="str">
        <f t="shared" si="347"/>
        <v/>
      </c>
      <c r="BT424" s="72" t="str">
        <f t="shared" si="348"/>
        <v/>
      </c>
      <c r="BU424" s="72" t="str">
        <f t="shared" si="349"/>
        <v/>
      </c>
      <c r="BV424" s="72"/>
      <c r="BW424" s="72"/>
      <c r="BX424" s="97" t="str">
        <f t="shared" si="350"/>
        <v/>
      </c>
      <c r="BY424" s="97" t="str">
        <f t="shared" si="351"/>
        <v/>
      </c>
      <c r="BZ424" s="97" t="str">
        <f t="shared" si="352"/>
        <v/>
      </c>
      <c r="CA424" s="97" t="str">
        <f t="shared" si="353"/>
        <v/>
      </c>
      <c r="CB424" s="97" t="str">
        <f t="shared" si="354"/>
        <v/>
      </c>
      <c r="CC424" s="97" t="str">
        <f t="shared" si="355"/>
        <v/>
      </c>
      <c r="CD424" s="97" t="str">
        <f t="shared" si="356"/>
        <v/>
      </c>
      <c r="CE424" s="97" t="str">
        <f t="shared" si="357"/>
        <v/>
      </c>
      <c r="CF424" s="97" t="str">
        <f t="shared" si="358"/>
        <v/>
      </c>
      <c r="CG424" s="97" t="str">
        <f t="shared" si="359"/>
        <v/>
      </c>
      <c r="CH424" s="97" t="str">
        <f t="shared" si="360"/>
        <v/>
      </c>
      <c r="CI424" s="72"/>
      <c r="CJ424" s="72"/>
      <c r="CK424" s="97" t="str">
        <f t="shared" si="361"/>
        <v/>
      </c>
      <c r="CL424" s="97" t="str">
        <f t="shared" si="362"/>
        <v/>
      </c>
      <c r="CM424" s="72" t="str">
        <f t="shared" si="363"/>
        <v/>
      </c>
      <c r="CN424" s="72" t="str">
        <f t="shared" si="364"/>
        <v/>
      </c>
      <c r="CO424" s="72" t="str">
        <f t="shared" si="365"/>
        <v/>
      </c>
      <c r="CP424" s="72" t="str">
        <f t="shared" si="366"/>
        <v/>
      </c>
      <c r="CQ424" s="72" t="str">
        <f t="shared" si="367"/>
        <v/>
      </c>
      <c r="CR424" s="72" t="str">
        <f t="shared" si="368"/>
        <v/>
      </c>
      <c r="CS424" s="72" t="str">
        <f t="shared" si="369"/>
        <v/>
      </c>
      <c r="CT424" s="72" t="str">
        <f t="shared" si="370"/>
        <v/>
      </c>
      <c r="CU424" s="72" t="str">
        <f t="shared" si="371"/>
        <v/>
      </c>
    </row>
    <row r="425" spans="1:99" x14ac:dyDescent="0.2">
      <c r="A425" s="74">
        <v>390</v>
      </c>
      <c r="B425" s="79" t="str">
        <f>IF(AND($B$3&lt;&gt;"",$C$3&lt;&gt;"",$B$4&lt;&gt;"",$C$4&lt;&gt;"",L425&lt;&gt;""),AirMass($B$3,$C$3,$B$4,$C$4,L425),"")</f>
        <v/>
      </c>
      <c r="C425" s="81" t="e">
        <f t="shared" si="332"/>
        <v>#N/A</v>
      </c>
      <c r="D425" s="93" t="str">
        <f t="shared" si="333"/>
        <v/>
      </c>
      <c r="E425" s="97" t="str">
        <f t="shared" si="334"/>
        <v/>
      </c>
      <c r="F425" s="97"/>
      <c r="G425" s="98" t="str">
        <f t="shared" si="335"/>
        <v/>
      </c>
      <c r="H425" s="97" t="str">
        <f t="shared" si="336"/>
        <v/>
      </c>
      <c r="I425" s="72"/>
      <c r="J425" s="99">
        <f t="shared" si="337"/>
        <v>0</v>
      </c>
      <c r="K425" s="72"/>
      <c r="L425" s="16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70" t="str">
        <f t="shared" si="320"/>
        <v/>
      </c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8"/>
      <c r="AJ425" s="70" t="str">
        <f t="shared" si="338"/>
        <v/>
      </c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8"/>
      <c r="AV425" s="72"/>
      <c r="AW425" s="72"/>
      <c r="AX425" s="100" t="str">
        <f t="shared" si="321"/>
        <v/>
      </c>
      <c r="AY425" s="100" t="str">
        <f t="shared" si="322"/>
        <v/>
      </c>
      <c r="AZ425" s="100" t="str">
        <f t="shared" si="323"/>
        <v/>
      </c>
      <c r="BA425" s="100" t="str">
        <f t="shared" si="324"/>
        <v/>
      </c>
      <c r="BB425" s="100" t="str">
        <f t="shared" si="325"/>
        <v/>
      </c>
      <c r="BC425" s="100" t="str">
        <f t="shared" si="326"/>
        <v/>
      </c>
      <c r="BD425" s="100" t="str">
        <f t="shared" si="327"/>
        <v/>
      </c>
      <c r="BE425" s="100" t="str">
        <f t="shared" si="328"/>
        <v/>
      </c>
      <c r="BF425" s="100" t="str">
        <f t="shared" si="329"/>
        <v/>
      </c>
      <c r="BG425" s="100" t="str">
        <f t="shared" si="330"/>
        <v/>
      </c>
      <c r="BH425" s="100" t="str">
        <f t="shared" si="331"/>
        <v/>
      </c>
      <c r="BI425" s="72"/>
      <c r="BJ425" s="72"/>
      <c r="BK425" s="72" t="str">
        <f t="shared" si="339"/>
        <v/>
      </c>
      <c r="BL425" s="72" t="str">
        <f t="shared" si="340"/>
        <v/>
      </c>
      <c r="BM425" s="72" t="str">
        <f t="shared" si="341"/>
        <v/>
      </c>
      <c r="BN425" s="72" t="str">
        <f t="shared" si="342"/>
        <v/>
      </c>
      <c r="BO425" s="72" t="str">
        <f t="shared" si="343"/>
        <v/>
      </c>
      <c r="BP425" s="72" t="str">
        <f t="shared" si="344"/>
        <v/>
      </c>
      <c r="BQ425" s="72" t="str">
        <f t="shared" si="345"/>
        <v/>
      </c>
      <c r="BR425" s="72" t="str">
        <f t="shared" si="346"/>
        <v/>
      </c>
      <c r="BS425" s="72" t="str">
        <f t="shared" si="347"/>
        <v/>
      </c>
      <c r="BT425" s="72" t="str">
        <f t="shared" si="348"/>
        <v/>
      </c>
      <c r="BU425" s="72" t="str">
        <f t="shared" si="349"/>
        <v/>
      </c>
      <c r="BV425" s="72"/>
      <c r="BW425" s="72"/>
      <c r="BX425" s="97" t="str">
        <f t="shared" si="350"/>
        <v/>
      </c>
      <c r="BY425" s="97" t="str">
        <f t="shared" si="351"/>
        <v/>
      </c>
      <c r="BZ425" s="97" t="str">
        <f t="shared" si="352"/>
        <v/>
      </c>
      <c r="CA425" s="97" t="str">
        <f t="shared" si="353"/>
        <v/>
      </c>
      <c r="CB425" s="97" t="str">
        <f t="shared" si="354"/>
        <v/>
      </c>
      <c r="CC425" s="97" t="str">
        <f t="shared" si="355"/>
        <v/>
      </c>
      <c r="CD425" s="97" t="str">
        <f t="shared" si="356"/>
        <v/>
      </c>
      <c r="CE425" s="97" t="str">
        <f t="shared" si="357"/>
        <v/>
      </c>
      <c r="CF425" s="97" t="str">
        <f t="shared" si="358"/>
        <v/>
      </c>
      <c r="CG425" s="97" t="str">
        <f t="shared" si="359"/>
        <v/>
      </c>
      <c r="CH425" s="97" t="str">
        <f t="shared" si="360"/>
        <v/>
      </c>
      <c r="CI425" s="72"/>
      <c r="CJ425" s="72"/>
      <c r="CK425" s="97" t="str">
        <f t="shared" si="361"/>
        <v/>
      </c>
      <c r="CL425" s="97" t="str">
        <f t="shared" si="362"/>
        <v/>
      </c>
      <c r="CM425" s="72" t="str">
        <f t="shared" si="363"/>
        <v/>
      </c>
      <c r="CN425" s="72" t="str">
        <f t="shared" si="364"/>
        <v/>
      </c>
      <c r="CO425" s="72" t="str">
        <f t="shared" si="365"/>
        <v/>
      </c>
      <c r="CP425" s="72" t="str">
        <f t="shared" si="366"/>
        <v/>
      </c>
      <c r="CQ425" s="72" t="str">
        <f t="shared" si="367"/>
        <v/>
      </c>
      <c r="CR425" s="72" t="str">
        <f t="shared" si="368"/>
        <v/>
      </c>
      <c r="CS425" s="72" t="str">
        <f t="shared" si="369"/>
        <v/>
      </c>
      <c r="CT425" s="72" t="str">
        <f t="shared" si="370"/>
        <v/>
      </c>
      <c r="CU425" s="72" t="str">
        <f t="shared" si="371"/>
        <v/>
      </c>
    </row>
    <row r="426" spans="1:99" x14ac:dyDescent="0.2">
      <c r="A426" s="74">
        <v>391</v>
      </c>
      <c r="B426" s="79" t="str">
        <f>IF(AND($B$3&lt;&gt;"",$C$3&lt;&gt;"",$B$4&lt;&gt;"",$C$4&lt;&gt;"",L426&lt;&gt;""),AirMass($B$3,$C$3,$B$4,$C$4,L426),"")</f>
        <v/>
      </c>
      <c r="C426" s="81" t="e">
        <f t="shared" si="332"/>
        <v>#N/A</v>
      </c>
      <c r="D426" s="93" t="str">
        <f t="shared" si="333"/>
        <v/>
      </c>
      <c r="E426" s="97" t="str">
        <f t="shared" si="334"/>
        <v/>
      </c>
      <c r="F426" s="97"/>
      <c r="G426" s="98" t="str">
        <f t="shared" si="335"/>
        <v/>
      </c>
      <c r="H426" s="97" t="str">
        <f t="shared" si="336"/>
        <v/>
      </c>
      <c r="I426" s="72"/>
      <c r="J426" s="99">
        <f t="shared" si="337"/>
        <v>0</v>
      </c>
      <c r="K426" s="72"/>
      <c r="L426" s="16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70" t="str">
        <f t="shared" si="320"/>
        <v/>
      </c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8"/>
      <c r="AJ426" s="70" t="str">
        <f t="shared" si="338"/>
        <v/>
      </c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8"/>
      <c r="AV426" s="72"/>
      <c r="AW426" s="72"/>
      <c r="AX426" s="100" t="str">
        <f t="shared" si="321"/>
        <v/>
      </c>
      <c r="AY426" s="100" t="str">
        <f t="shared" si="322"/>
        <v/>
      </c>
      <c r="AZ426" s="100" t="str">
        <f t="shared" si="323"/>
        <v/>
      </c>
      <c r="BA426" s="100" t="str">
        <f t="shared" si="324"/>
        <v/>
      </c>
      <c r="BB426" s="100" t="str">
        <f t="shared" si="325"/>
        <v/>
      </c>
      <c r="BC426" s="100" t="str">
        <f t="shared" si="326"/>
        <v/>
      </c>
      <c r="BD426" s="100" t="str">
        <f t="shared" si="327"/>
        <v/>
      </c>
      <c r="BE426" s="100" t="str">
        <f t="shared" si="328"/>
        <v/>
      </c>
      <c r="BF426" s="100" t="str">
        <f t="shared" si="329"/>
        <v/>
      </c>
      <c r="BG426" s="100" t="str">
        <f t="shared" si="330"/>
        <v/>
      </c>
      <c r="BH426" s="100" t="str">
        <f t="shared" si="331"/>
        <v/>
      </c>
      <c r="BI426" s="72"/>
      <c r="BJ426" s="72"/>
      <c r="BK426" s="72" t="str">
        <f t="shared" si="339"/>
        <v/>
      </c>
      <c r="BL426" s="72" t="str">
        <f t="shared" si="340"/>
        <v/>
      </c>
      <c r="BM426" s="72" t="str">
        <f t="shared" si="341"/>
        <v/>
      </c>
      <c r="BN426" s="72" t="str">
        <f t="shared" si="342"/>
        <v/>
      </c>
      <c r="BO426" s="72" t="str">
        <f t="shared" si="343"/>
        <v/>
      </c>
      <c r="BP426" s="72" t="str">
        <f t="shared" si="344"/>
        <v/>
      </c>
      <c r="BQ426" s="72" t="str">
        <f t="shared" si="345"/>
        <v/>
      </c>
      <c r="BR426" s="72" t="str">
        <f t="shared" si="346"/>
        <v/>
      </c>
      <c r="BS426" s="72" t="str">
        <f t="shared" si="347"/>
        <v/>
      </c>
      <c r="BT426" s="72" t="str">
        <f t="shared" si="348"/>
        <v/>
      </c>
      <c r="BU426" s="72" t="str">
        <f t="shared" si="349"/>
        <v/>
      </c>
      <c r="BV426" s="72"/>
      <c r="BW426" s="72"/>
      <c r="BX426" s="97" t="str">
        <f t="shared" si="350"/>
        <v/>
      </c>
      <c r="BY426" s="97" t="str">
        <f t="shared" si="351"/>
        <v/>
      </c>
      <c r="BZ426" s="97" t="str">
        <f t="shared" si="352"/>
        <v/>
      </c>
      <c r="CA426" s="97" t="str">
        <f t="shared" si="353"/>
        <v/>
      </c>
      <c r="CB426" s="97" t="str">
        <f t="shared" si="354"/>
        <v/>
      </c>
      <c r="CC426" s="97" t="str">
        <f t="shared" si="355"/>
        <v/>
      </c>
      <c r="CD426" s="97" t="str">
        <f t="shared" si="356"/>
        <v/>
      </c>
      <c r="CE426" s="97" t="str">
        <f t="shared" si="357"/>
        <v/>
      </c>
      <c r="CF426" s="97" t="str">
        <f t="shared" si="358"/>
        <v/>
      </c>
      <c r="CG426" s="97" t="str">
        <f t="shared" si="359"/>
        <v/>
      </c>
      <c r="CH426" s="97" t="str">
        <f t="shared" si="360"/>
        <v/>
      </c>
      <c r="CI426" s="72"/>
      <c r="CJ426" s="72"/>
      <c r="CK426" s="97" t="str">
        <f t="shared" si="361"/>
        <v/>
      </c>
      <c r="CL426" s="97" t="str">
        <f t="shared" si="362"/>
        <v/>
      </c>
      <c r="CM426" s="72" t="str">
        <f t="shared" si="363"/>
        <v/>
      </c>
      <c r="CN426" s="72" t="str">
        <f t="shared" si="364"/>
        <v/>
      </c>
      <c r="CO426" s="72" t="str">
        <f t="shared" si="365"/>
        <v/>
      </c>
      <c r="CP426" s="72" t="str">
        <f t="shared" si="366"/>
        <v/>
      </c>
      <c r="CQ426" s="72" t="str">
        <f t="shared" si="367"/>
        <v/>
      </c>
      <c r="CR426" s="72" t="str">
        <f t="shared" si="368"/>
        <v/>
      </c>
      <c r="CS426" s="72" t="str">
        <f t="shared" si="369"/>
        <v/>
      </c>
      <c r="CT426" s="72" t="str">
        <f t="shared" si="370"/>
        <v/>
      </c>
      <c r="CU426" s="72" t="str">
        <f t="shared" si="371"/>
        <v/>
      </c>
    </row>
    <row r="427" spans="1:99" x14ac:dyDescent="0.2">
      <c r="A427" s="74">
        <v>392</v>
      </c>
      <c r="B427" s="79" t="str">
        <f>IF(AND($B$3&lt;&gt;"",$C$3&lt;&gt;"",$B$4&lt;&gt;"",$C$4&lt;&gt;"",L427&lt;&gt;""),AirMass($B$3,$C$3,$B$4,$C$4,L427),"")</f>
        <v/>
      </c>
      <c r="C427" s="81" t="e">
        <f t="shared" si="332"/>
        <v>#N/A</v>
      </c>
      <c r="D427" s="93" t="str">
        <f t="shared" si="333"/>
        <v/>
      </c>
      <c r="E427" s="97" t="str">
        <f t="shared" si="334"/>
        <v/>
      </c>
      <c r="F427" s="97"/>
      <c r="G427" s="98" t="str">
        <f t="shared" si="335"/>
        <v/>
      </c>
      <c r="H427" s="97" t="str">
        <f t="shared" si="336"/>
        <v/>
      </c>
      <c r="I427" s="72"/>
      <c r="J427" s="99">
        <f t="shared" si="337"/>
        <v>0</v>
      </c>
      <c r="K427" s="72"/>
      <c r="L427" s="16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70" t="str">
        <f t="shared" si="320"/>
        <v/>
      </c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8"/>
      <c r="AJ427" s="70" t="str">
        <f t="shared" si="338"/>
        <v/>
      </c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8"/>
      <c r="AV427" s="72"/>
      <c r="AW427" s="72"/>
      <c r="AX427" s="100" t="str">
        <f t="shared" si="321"/>
        <v/>
      </c>
      <c r="AY427" s="100" t="str">
        <f t="shared" si="322"/>
        <v/>
      </c>
      <c r="AZ427" s="100" t="str">
        <f t="shared" si="323"/>
        <v/>
      </c>
      <c r="BA427" s="100" t="str">
        <f t="shared" si="324"/>
        <v/>
      </c>
      <c r="BB427" s="100" t="str">
        <f t="shared" si="325"/>
        <v/>
      </c>
      <c r="BC427" s="100" t="str">
        <f t="shared" si="326"/>
        <v/>
      </c>
      <c r="BD427" s="100" t="str">
        <f t="shared" si="327"/>
        <v/>
      </c>
      <c r="BE427" s="100" t="str">
        <f t="shared" si="328"/>
        <v/>
      </c>
      <c r="BF427" s="100" t="str">
        <f t="shared" si="329"/>
        <v/>
      </c>
      <c r="BG427" s="100" t="str">
        <f t="shared" si="330"/>
        <v/>
      </c>
      <c r="BH427" s="100" t="str">
        <f t="shared" si="331"/>
        <v/>
      </c>
      <c r="BI427" s="72"/>
      <c r="BJ427" s="72"/>
      <c r="BK427" s="72" t="str">
        <f t="shared" si="339"/>
        <v/>
      </c>
      <c r="BL427" s="72" t="str">
        <f t="shared" si="340"/>
        <v/>
      </c>
      <c r="BM427" s="72" t="str">
        <f t="shared" si="341"/>
        <v/>
      </c>
      <c r="BN427" s="72" t="str">
        <f t="shared" si="342"/>
        <v/>
      </c>
      <c r="BO427" s="72" t="str">
        <f t="shared" si="343"/>
        <v/>
      </c>
      <c r="BP427" s="72" t="str">
        <f t="shared" si="344"/>
        <v/>
      </c>
      <c r="BQ427" s="72" t="str">
        <f t="shared" si="345"/>
        <v/>
      </c>
      <c r="BR427" s="72" t="str">
        <f t="shared" si="346"/>
        <v/>
      </c>
      <c r="BS427" s="72" t="str">
        <f t="shared" si="347"/>
        <v/>
      </c>
      <c r="BT427" s="72" t="str">
        <f t="shared" si="348"/>
        <v/>
      </c>
      <c r="BU427" s="72" t="str">
        <f t="shared" si="349"/>
        <v/>
      </c>
      <c r="BV427" s="72"/>
      <c r="BW427" s="72"/>
      <c r="BX427" s="97" t="str">
        <f t="shared" si="350"/>
        <v/>
      </c>
      <c r="BY427" s="97" t="str">
        <f t="shared" si="351"/>
        <v/>
      </c>
      <c r="BZ427" s="97" t="str">
        <f t="shared" si="352"/>
        <v/>
      </c>
      <c r="CA427" s="97" t="str">
        <f t="shared" si="353"/>
        <v/>
      </c>
      <c r="CB427" s="97" t="str">
        <f t="shared" si="354"/>
        <v/>
      </c>
      <c r="CC427" s="97" t="str">
        <f t="shared" si="355"/>
        <v/>
      </c>
      <c r="CD427" s="97" t="str">
        <f t="shared" si="356"/>
        <v/>
      </c>
      <c r="CE427" s="97" t="str">
        <f t="shared" si="357"/>
        <v/>
      </c>
      <c r="CF427" s="97" t="str">
        <f t="shared" si="358"/>
        <v/>
      </c>
      <c r="CG427" s="97" t="str">
        <f t="shared" si="359"/>
        <v/>
      </c>
      <c r="CH427" s="97" t="str">
        <f t="shared" si="360"/>
        <v/>
      </c>
      <c r="CI427" s="72"/>
      <c r="CJ427" s="72"/>
      <c r="CK427" s="97" t="str">
        <f t="shared" si="361"/>
        <v/>
      </c>
      <c r="CL427" s="97" t="str">
        <f t="shared" si="362"/>
        <v/>
      </c>
      <c r="CM427" s="72" t="str">
        <f t="shared" si="363"/>
        <v/>
      </c>
      <c r="CN427" s="72" t="str">
        <f t="shared" si="364"/>
        <v/>
      </c>
      <c r="CO427" s="72" t="str">
        <f t="shared" si="365"/>
        <v/>
      </c>
      <c r="CP427" s="72" t="str">
        <f t="shared" si="366"/>
        <v/>
      </c>
      <c r="CQ427" s="72" t="str">
        <f t="shared" si="367"/>
        <v/>
      </c>
      <c r="CR427" s="72" t="str">
        <f t="shared" si="368"/>
        <v/>
      </c>
      <c r="CS427" s="72" t="str">
        <f t="shared" si="369"/>
        <v/>
      </c>
      <c r="CT427" s="72" t="str">
        <f t="shared" si="370"/>
        <v/>
      </c>
      <c r="CU427" s="72" t="str">
        <f t="shared" si="371"/>
        <v/>
      </c>
    </row>
    <row r="428" spans="1:99" x14ac:dyDescent="0.2">
      <c r="A428" s="74">
        <v>393</v>
      </c>
      <c r="B428" s="79" t="str">
        <f>IF(AND($B$3&lt;&gt;"",$C$3&lt;&gt;"",$B$4&lt;&gt;"",$C$4&lt;&gt;"",L428&lt;&gt;""),AirMass($B$3,$C$3,$B$4,$C$4,L428),"")</f>
        <v/>
      </c>
      <c r="C428" s="81" t="e">
        <f t="shared" si="332"/>
        <v>#N/A</v>
      </c>
      <c r="D428" s="93" t="str">
        <f t="shared" si="333"/>
        <v/>
      </c>
      <c r="E428" s="97" t="str">
        <f t="shared" si="334"/>
        <v/>
      </c>
      <c r="F428" s="97"/>
      <c r="G428" s="98" t="str">
        <f t="shared" si="335"/>
        <v/>
      </c>
      <c r="H428" s="97" t="str">
        <f t="shared" si="336"/>
        <v/>
      </c>
      <c r="I428" s="72"/>
      <c r="J428" s="99">
        <f t="shared" si="337"/>
        <v>0</v>
      </c>
      <c r="K428" s="72"/>
      <c r="L428" s="16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70" t="str">
        <f t="shared" si="320"/>
        <v/>
      </c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8"/>
      <c r="AJ428" s="70" t="str">
        <f t="shared" si="338"/>
        <v/>
      </c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8"/>
      <c r="AV428" s="72"/>
      <c r="AW428" s="72"/>
      <c r="AX428" s="100" t="str">
        <f t="shared" si="321"/>
        <v/>
      </c>
      <c r="AY428" s="100" t="str">
        <f t="shared" si="322"/>
        <v/>
      </c>
      <c r="AZ428" s="100" t="str">
        <f t="shared" si="323"/>
        <v/>
      </c>
      <c r="BA428" s="100" t="str">
        <f t="shared" si="324"/>
        <v/>
      </c>
      <c r="BB428" s="100" t="str">
        <f t="shared" si="325"/>
        <v/>
      </c>
      <c r="BC428" s="100" t="str">
        <f t="shared" si="326"/>
        <v/>
      </c>
      <c r="BD428" s="100" t="str">
        <f t="shared" si="327"/>
        <v/>
      </c>
      <c r="BE428" s="100" t="str">
        <f t="shared" si="328"/>
        <v/>
      </c>
      <c r="BF428" s="100" t="str">
        <f t="shared" si="329"/>
        <v/>
      </c>
      <c r="BG428" s="100" t="str">
        <f t="shared" si="330"/>
        <v/>
      </c>
      <c r="BH428" s="100" t="str">
        <f t="shared" si="331"/>
        <v/>
      </c>
      <c r="BI428" s="72"/>
      <c r="BJ428" s="72"/>
      <c r="BK428" s="72" t="str">
        <f t="shared" si="339"/>
        <v/>
      </c>
      <c r="BL428" s="72" t="str">
        <f t="shared" si="340"/>
        <v/>
      </c>
      <c r="BM428" s="72" t="str">
        <f t="shared" si="341"/>
        <v/>
      </c>
      <c r="BN428" s="72" t="str">
        <f t="shared" si="342"/>
        <v/>
      </c>
      <c r="BO428" s="72" t="str">
        <f t="shared" si="343"/>
        <v/>
      </c>
      <c r="BP428" s="72" t="str">
        <f t="shared" si="344"/>
        <v/>
      </c>
      <c r="BQ428" s="72" t="str">
        <f t="shared" si="345"/>
        <v/>
      </c>
      <c r="BR428" s="72" t="str">
        <f t="shared" si="346"/>
        <v/>
      </c>
      <c r="BS428" s="72" t="str">
        <f t="shared" si="347"/>
        <v/>
      </c>
      <c r="BT428" s="72" t="str">
        <f t="shared" si="348"/>
        <v/>
      </c>
      <c r="BU428" s="72" t="str">
        <f t="shared" si="349"/>
        <v/>
      </c>
      <c r="BV428" s="72"/>
      <c r="BW428" s="72"/>
      <c r="BX428" s="97" t="str">
        <f t="shared" si="350"/>
        <v/>
      </c>
      <c r="BY428" s="97" t="str">
        <f t="shared" si="351"/>
        <v/>
      </c>
      <c r="BZ428" s="97" t="str">
        <f t="shared" si="352"/>
        <v/>
      </c>
      <c r="CA428" s="97" t="str">
        <f t="shared" si="353"/>
        <v/>
      </c>
      <c r="CB428" s="97" t="str">
        <f t="shared" si="354"/>
        <v/>
      </c>
      <c r="CC428" s="97" t="str">
        <f t="shared" si="355"/>
        <v/>
      </c>
      <c r="CD428" s="97" t="str">
        <f t="shared" si="356"/>
        <v/>
      </c>
      <c r="CE428" s="97" t="str">
        <f t="shared" si="357"/>
        <v/>
      </c>
      <c r="CF428" s="97" t="str">
        <f t="shared" si="358"/>
        <v/>
      </c>
      <c r="CG428" s="97" t="str">
        <f t="shared" si="359"/>
        <v/>
      </c>
      <c r="CH428" s="97" t="str">
        <f t="shared" si="360"/>
        <v/>
      </c>
      <c r="CI428" s="72"/>
      <c r="CJ428" s="72"/>
      <c r="CK428" s="97" t="str">
        <f t="shared" si="361"/>
        <v/>
      </c>
      <c r="CL428" s="97" t="str">
        <f t="shared" si="362"/>
        <v/>
      </c>
      <c r="CM428" s="72" t="str">
        <f t="shared" si="363"/>
        <v/>
      </c>
      <c r="CN428" s="72" t="str">
        <f t="shared" si="364"/>
        <v/>
      </c>
      <c r="CO428" s="72" t="str">
        <f t="shared" si="365"/>
        <v/>
      </c>
      <c r="CP428" s="72" t="str">
        <f t="shared" si="366"/>
        <v/>
      </c>
      <c r="CQ428" s="72" t="str">
        <f t="shared" si="367"/>
        <v/>
      </c>
      <c r="CR428" s="72" t="str">
        <f t="shared" si="368"/>
        <v/>
      </c>
      <c r="CS428" s="72" t="str">
        <f t="shared" si="369"/>
        <v/>
      </c>
      <c r="CT428" s="72" t="str">
        <f t="shared" si="370"/>
        <v/>
      </c>
      <c r="CU428" s="72" t="str">
        <f t="shared" si="371"/>
        <v/>
      </c>
    </row>
    <row r="429" spans="1:99" x14ac:dyDescent="0.2">
      <c r="A429" s="74">
        <v>394</v>
      </c>
      <c r="B429" s="79" t="str">
        <f>IF(AND($B$3&lt;&gt;"",$C$3&lt;&gt;"",$B$4&lt;&gt;"",$C$4&lt;&gt;"",L429&lt;&gt;""),AirMass($B$3,$C$3,$B$4,$C$4,L429),"")</f>
        <v/>
      </c>
      <c r="C429" s="81" t="e">
        <f t="shared" si="332"/>
        <v>#N/A</v>
      </c>
      <c r="D429" s="93" t="str">
        <f t="shared" si="333"/>
        <v/>
      </c>
      <c r="E429" s="97" t="str">
        <f t="shared" si="334"/>
        <v/>
      </c>
      <c r="F429" s="97"/>
      <c r="G429" s="98" t="str">
        <f t="shared" si="335"/>
        <v/>
      </c>
      <c r="H429" s="97" t="str">
        <f t="shared" si="336"/>
        <v/>
      </c>
      <c r="I429" s="72"/>
      <c r="J429" s="99">
        <f t="shared" si="337"/>
        <v>0</v>
      </c>
      <c r="K429" s="72"/>
      <c r="L429" s="16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70" t="str">
        <f t="shared" si="320"/>
        <v/>
      </c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8"/>
      <c r="AJ429" s="70" t="str">
        <f t="shared" si="338"/>
        <v/>
      </c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8"/>
      <c r="AV429" s="72"/>
      <c r="AW429" s="72"/>
      <c r="AX429" s="100" t="str">
        <f t="shared" si="321"/>
        <v/>
      </c>
      <c r="AY429" s="100" t="str">
        <f t="shared" si="322"/>
        <v/>
      </c>
      <c r="AZ429" s="100" t="str">
        <f t="shared" si="323"/>
        <v/>
      </c>
      <c r="BA429" s="100" t="str">
        <f t="shared" si="324"/>
        <v/>
      </c>
      <c r="BB429" s="100" t="str">
        <f t="shared" si="325"/>
        <v/>
      </c>
      <c r="BC429" s="100" t="str">
        <f t="shared" si="326"/>
        <v/>
      </c>
      <c r="BD429" s="100" t="str">
        <f t="shared" si="327"/>
        <v/>
      </c>
      <c r="BE429" s="100" t="str">
        <f t="shared" si="328"/>
        <v/>
      </c>
      <c r="BF429" s="100" t="str">
        <f t="shared" si="329"/>
        <v/>
      </c>
      <c r="BG429" s="100" t="str">
        <f t="shared" si="330"/>
        <v/>
      </c>
      <c r="BH429" s="100" t="str">
        <f t="shared" si="331"/>
        <v/>
      </c>
      <c r="BI429" s="72"/>
      <c r="BJ429" s="72"/>
      <c r="BK429" s="72" t="str">
        <f t="shared" si="339"/>
        <v/>
      </c>
      <c r="BL429" s="72" t="str">
        <f t="shared" si="340"/>
        <v/>
      </c>
      <c r="BM429" s="72" t="str">
        <f t="shared" si="341"/>
        <v/>
      </c>
      <c r="BN429" s="72" t="str">
        <f t="shared" si="342"/>
        <v/>
      </c>
      <c r="BO429" s="72" t="str">
        <f t="shared" si="343"/>
        <v/>
      </c>
      <c r="BP429" s="72" t="str">
        <f t="shared" si="344"/>
        <v/>
      </c>
      <c r="BQ429" s="72" t="str">
        <f t="shared" si="345"/>
        <v/>
      </c>
      <c r="BR429" s="72" t="str">
        <f t="shared" si="346"/>
        <v/>
      </c>
      <c r="BS429" s="72" t="str">
        <f t="shared" si="347"/>
        <v/>
      </c>
      <c r="BT429" s="72" t="str">
        <f t="shared" si="348"/>
        <v/>
      </c>
      <c r="BU429" s="72" t="str">
        <f t="shared" si="349"/>
        <v/>
      </c>
      <c r="BV429" s="72"/>
      <c r="BW429" s="72"/>
      <c r="BX429" s="97" t="str">
        <f t="shared" si="350"/>
        <v/>
      </c>
      <c r="BY429" s="97" t="str">
        <f t="shared" si="351"/>
        <v/>
      </c>
      <c r="BZ429" s="97" t="str">
        <f t="shared" si="352"/>
        <v/>
      </c>
      <c r="CA429" s="97" t="str">
        <f t="shared" si="353"/>
        <v/>
      </c>
      <c r="CB429" s="97" t="str">
        <f t="shared" si="354"/>
        <v/>
      </c>
      <c r="CC429" s="97" t="str">
        <f t="shared" si="355"/>
        <v/>
      </c>
      <c r="CD429" s="97" t="str">
        <f t="shared" si="356"/>
        <v/>
      </c>
      <c r="CE429" s="97" t="str">
        <f t="shared" si="357"/>
        <v/>
      </c>
      <c r="CF429" s="97" t="str">
        <f t="shared" si="358"/>
        <v/>
      </c>
      <c r="CG429" s="97" t="str">
        <f t="shared" si="359"/>
        <v/>
      </c>
      <c r="CH429" s="97" t="str">
        <f t="shared" si="360"/>
        <v/>
      </c>
      <c r="CI429" s="72"/>
      <c r="CJ429" s="72"/>
      <c r="CK429" s="97" t="str">
        <f t="shared" si="361"/>
        <v/>
      </c>
      <c r="CL429" s="97" t="str">
        <f t="shared" si="362"/>
        <v/>
      </c>
      <c r="CM429" s="72" t="str">
        <f t="shared" si="363"/>
        <v/>
      </c>
      <c r="CN429" s="72" t="str">
        <f t="shared" si="364"/>
        <v/>
      </c>
      <c r="CO429" s="72" t="str">
        <f t="shared" si="365"/>
        <v/>
      </c>
      <c r="CP429" s="72" t="str">
        <f t="shared" si="366"/>
        <v/>
      </c>
      <c r="CQ429" s="72" t="str">
        <f t="shared" si="367"/>
        <v/>
      </c>
      <c r="CR429" s="72" t="str">
        <f t="shared" si="368"/>
        <v/>
      </c>
      <c r="CS429" s="72" t="str">
        <f t="shared" si="369"/>
        <v/>
      </c>
      <c r="CT429" s="72" t="str">
        <f t="shared" si="370"/>
        <v/>
      </c>
      <c r="CU429" s="72" t="str">
        <f t="shared" si="371"/>
        <v/>
      </c>
    </row>
    <row r="430" spans="1:99" x14ac:dyDescent="0.2">
      <c r="A430" s="74">
        <v>395</v>
      </c>
      <c r="B430" s="79" t="str">
        <f>IF(AND($B$3&lt;&gt;"",$C$3&lt;&gt;"",$B$4&lt;&gt;"",$C$4&lt;&gt;"",L430&lt;&gt;""),AirMass($B$3,$C$3,$B$4,$C$4,L430),"")</f>
        <v/>
      </c>
      <c r="C430" s="81" t="e">
        <f t="shared" si="332"/>
        <v>#N/A</v>
      </c>
      <c r="D430" s="93" t="str">
        <f t="shared" si="333"/>
        <v/>
      </c>
      <c r="E430" s="97" t="str">
        <f t="shared" si="334"/>
        <v/>
      </c>
      <c r="F430" s="97"/>
      <c r="G430" s="98" t="str">
        <f t="shared" si="335"/>
        <v/>
      </c>
      <c r="H430" s="97" t="str">
        <f t="shared" si="336"/>
        <v/>
      </c>
      <c r="I430" s="72"/>
      <c r="J430" s="99">
        <f t="shared" si="337"/>
        <v>0</v>
      </c>
      <c r="K430" s="72"/>
      <c r="L430" s="16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70" t="str">
        <f t="shared" si="320"/>
        <v/>
      </c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8"/>
      <c r="AJ430" s="70" t="str">
        <f t="shared" si="338"/>
        <v/>
      </c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8"/>
      <c r="AV430" s="72"/>
      <c r="AW430" s="72"/>
      <c r="AX430" s="100" t="str">
        <f t="shared" si="321"/>
        <v/>
      </c>
      <c r="AY430" s="100" t="str">
        <f t="shared" si="322"/>
        <v/>
      </c>
      <c r="AZ430" s="100" t="str">
        <f t="shared" si="323"/>
        <v/>
      </c>
      <c r="BA430" s="100" t="str">
        <f t="shared" si="324"/>
        <v/>
      </c>
      <c r="BB430" s="100" t="str">
        <f t="shared" si="325"/>
        <v/>
      </c>
      <c r="BC430" s="100" t="str">
        <f t="shared" si="326"/>
        <v/>
      </c>
      <c r="BD430" s="100" t="str">
        <f t="shared" si="327"/>
        <v/>
      </c>
      <c r="BE430" s="100" t="str">
        <f t="shared" si="328"/>
        <v/>
      </c>
      <c r="BF430" s="100" t="str">
        <f t="shared" si="329"/>
        <v/>
      </c>
      <c r="BG430" s="100" t="str">
        <f t="shared" si="330"/>
        <v/>
      </c>
      <c r="BH430" s="100" t="str">
        <f t="shared" si="331"/>
        <v/>
      </c>
      <c r="BI430" s="72"/>
      <c r="BJ430" s="72"/>
      <c r="BK430" s="72" t="str">
        <f t="shared" si="339"/>
        <v/>
      </c>
      <c r="BL430" s="72" t="str">
        <f t="shared" si="340"/>
        <v/>
      </c>
      <c r="BM430" s="72" t="str">
        <f t="shared" si="341"/>
        <v/>
      </c>
      <c r="BN430" s="72" t="str">
        <f t="shared" si="342"/>
        <v/>
      </c>
      <c r="BO430" s="72" t="str">
        <f t="shared" si="343"/>
        <v/>
      </c>
      <c r="BP430" s="72" t="str">
        <f t="shared" si="344"/>
        <v/>
      </c>
      <c r="BQ430" s="72" t="str">
        <f t="shared" si="345"/>
        <v/>
      </c>
      <c r="BR430" s="72" t="str">
        <f t="shared" si="346"/>
        <v/>
      </c>
      <c r="BS430" s="72" t="str">
        <f t="shared" si="347"/>
        <v/>
      </c>
      <c r="BT430" s="72" t="str">
        <f t="shared" si="348"/>
        <v/>
      </c>
      <c r="BU430" s="72" t="str">
        <f t="shared" si="349"/>
        <v/>
      </c>
      <c r="BV430" s="72"/>
      <c r="BW430" s="72"/>
      <c r="BX430" s="97" t="str">
        <f t="shared" si="350"/>
        <v/>
      </c>
      <c r="BY430" s="97" t="str">
        <f t="shared" si="351"/>
        <v/>
      </c>
      <c r="BZ430" s="97" t="str">
        <f t="shared" si="352"/>
        <v/>
      </c>
      <c r="CA430" s="97" t="str">
        <f t="shared" si="353"/>
        <v/>
      </c>
      <c r="CB430" s="97" t="str">
        <f t="shared" si="354"/>
        <v/>
      </c>
      <c r="CC430" s="97" t="str">
        <f t="shared" si="355"/>
        <v/>
      </c>
      <c r="CD430" s="97" t="str">
        <f t="shared" si="356"/>
        <v/>
      </c>
      <c r="CE430" s="97" t="str">
        <f t="shared" si="357"/>
        <v/>
      </c>
      <c r="CF430" s="97" t="str">
        <f t="shared" si="358"/>
        <v/>
      </c>
      <c r="CG430" s="97" t="str">
        <f t="shared" si="359"/>
        <v/>
      </c>
      <c r="CH430" s="97" t="str">
        <f t="shared" si="360"/>
        <v/>
      </c>
      <c r="CI430" s="72"/>
      <c r="CJ430" s="72"/>
      <c r="CK430" s="97" t="str">
        <f t="shared" si="361"/>
        <v/>
      </c>
      <c r="CL430" s="97" t="str">
        <f t="shared" si="362"/>
        <v/>
      </c>
      <c r="CM430" s="72" t="str">
        <f t="shared" si="363"/>
        <v/>
      </c>
      <c r="CN430" s="72" t="str">
        <f t="shared" si="364"/>
        <v/>
      </c>
      <c r="CO430" s="72" t="str">
        <f t="shared" si="365"/>
        <v/>
      </c>
      <c r="CP430" s="72" t="str">
        <f t="shared" si="366"/>
        <v/>
      </c>
      <c r="CQ430" s="72" t="str">
        <f t="shared" si="367"/>
        <v/>
      </c>
      <c r="CR430" s="72" t="str">
        <f t="shared" si="368"/>
        <v/>
      </c>
      <c r="CS430" s="72" t="str">
        <f t="shared" si="369"/>
        <v/>
      </c>
      <c r="CT430" s="72" t="str">
        <f t="shared" si="370"/>
        <v/>
      </c>
      <c r="CU430" s="72" t="str">
        <f t="shared" si="371"/>
        <v/>
      </c>
    </row>
    <row r="431" spans="1:99" x14ac:dyDescent="0.2">
      <c r="A431" s="74">
        <v>396</v>
      </c>
      <c r="B431" s="79" t="str">
        <f>IF(AND($B$3&lt;&gt;"",$C$3&lt;&gt;"",$B$4&lt;&gt;"",$C$4&lt;&gt;"",L431&lt;&gt;""),AirMass($B$3,$C$3,$B$4,$C$4,L431),"")</f>
        <v/>
      </c>
      <c r="C431" s="81" t="e">
        <f t="shared" si="332"/>
        <v>#N/A</v>
      </c>
      <c r="D431" s="93" t="str">
        <f t="shared" si="333"/>
        <v/>
      </c>
      <c r="E431" s="97" t="str">
        <f t="shared" si="334"/>
        <v/>
      </c>
      <c r="F431" s="97"/>
      <c r="G431" s="98" t="str">
        <f t="shared" si="335"/>
        <v/>
      </c>
      <c r="H431" s="97" t="str">
        <f t="shared" si="336"/>
        <v/>
      </c>
      <c r="I431" s="72"/>
      <c r="J431" s="99">
        <f t="shared" si="337"/>
        <v>0</v>
      </c>
      <c r="K431" s="72"/>
      <c r="L431" s="16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70" t="str">
        <f t="shared" si="320"/>
        <v/>
      </c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8"/>
      <c r="AJ431" s="70" t="str">
        <f t="shared" si="338"/>
        <v/>
      </c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8"/>
      <c r="AV431" s="72"/>
      <c r="AW431" s="72"/>
      <c r="AX431" s="100" t="str">
        <f t="shared" si="321"/>
        <v/>
      </c>
      <c r="AY431" s="100" t="str">
        <f t="shared" si="322"/>
        <v/>
      </c>
      <c r="AZ431" s="100" t="str">
        <f t="shared" si="323"/>
        <v/>
      </c>
      <c r="BA431" s="100" t="str">
        <f t="shared" si="324"/>
        <v/>
      </c>
      <c r="BB431" s="100" t="str">
        <f t="shared" si="325"/>
        <v/>
      </c>
      <c r="BC431" s="100" t="str">
        <f t="shared" si="326"/>
        <v/>
      </c>
      <c r="BD431" s="100" t="str">
        <f t="shared" si="327"/>
        <v/>
      </c>
      <c r="BE431" s="100" t="str">
        <f t="shared" si="328"/>
        <v/>
      </c>
      <c r="BF431" s="100" t="str">
        <f t="shared" si="329"/>
        <v/>
      </c>
      <c r="BG431" s="100" t="str">
        <f t="shared" si="330"/>
        <v/>
      </c>
      <c r="BH431" s="100" t="str">
        <f t="shared" si="331"/>
        <v/>
      </c>
      <c r="BI431" s="72"/>
      <c r="BJ431" s="72"/>
      <c r="BK431" s="72" t="str">
        <f t="shared" si="339"/>
        <v/>
      </c>
      <c r="BL431" s="72" t="str">
        <f t="shared" si="340"/>
        <v/>
      </c>
      <c r="BM431" s="72" t="str">
        <f t="shared" si="341"/>
        <v/>
      </c>
      <c r="BN431" s="72" t="str">
        <f t="shared" si="342"/>
        <v/>
      </c>
      <c r="BO431" s="72" t="str">
        <f t="shared" si="343"/>
        <v/>
      </c>
      <c r="BP431" s="72" t="str">
        <f t="shared" si="344"/>
        <v/>
      </c>
      <c r="BQ431" s="72" t="str">
        <f t="shared" si="345"/>
        <v/>
      </c>
      <c r="BR431" s="72" t="str">
        <f t="shared" si="346"/>
        <v/>
      </c>
      <c r="BS431" s="72" t="str">
        <f t="shared" si="347"/>
        <v/>
      </c>
      <c r="BT431" s="72" t="str">
        <f t="shared" si="348"/>
        <v/>
      </c>
      <c r="BU431" s="72" t="str">
        <f t="shared" si="349"/>
        <v/>
      </c>
      <c r="BV431" s="72"/>
      <c r="BW431" s="72"/>
      <c r="BX431" s="97" t="str">
        <f t="shared" si="350"/>
        <v/>
      </c>
      <c r="BY431" s="97" t="str">
        <f t="shared" si="351"/>
        <v/>
      </c>
      <c r="BZ431" s="97" t="str">
        <f t="shared" si="352"/>
        <v/>
      </c>
      <c r="CA431" s="97" t="str">
        <f t="shared" si="353"/>
        <v/>
      </c>
      <c r="CB431" s="97" t="str">
        <f t="shared" si="354"/>
        <v/>
      </c>
      <c r="CC431" s="97" t="str">
        <f t="shared" si="355"/>
        <v/>
      </c>
      <c r="CD431" s="97" t="str">
        <f t="shared" si="356"/>
        <v/>
      </c>
      <c r="CE431" s="97" t="str">
        <f t="shared" si="357"/>
        <v/>
      </c>
      <c r="CF431" s="97" t="str">
        <f t="shared" si="358"/>
        <v/>
      </c>
      <c r="CG431" s="97" t="str">
        <f t="shared" si="359"/>
        <v/>
      </c>
      <c r="CH431" s="97" t="str">
        <f t="shared" si="360"/>
        <v/>
      </c>
      <c r="CI431" s="72"/>
      <c r="CJ431" s="72"/>
      <c r="CK431" s="97" t="str">
        <f t="shared" si="361"/>
        <v/>
      </c>
      <c r="CL431" s="97" t="str">
        <f t="shared" si="362"/>
        <v/>
      </c>
      <c r="CM431" s="72" t="str">
        <f t="shared" si="363"/>
        <v/>
      </c>
      <c r="CN431" s="72" t="str">
        <f t="shared" si="364"/>
        <v/>
      </c>
      <c r="CO431" s="72" t="str">
        <f t="shared" si="365"/>
        <v/>
      </c>
      <c r="CP431" s="72" t="str">
        <f t="shared" si="366"/>
        <v/>
      </c>
      <c r="CQ431" s="72" t="str">
        <f t="shared" si="367"/>
        <v/>
      </c>
      <c r="CR431" s="72" t="str">
        <f t="shared" si="368"/>
        <v/>
      </c>
      <c r="CS431" s="72" t="str">
        <f t="shared" si="369"/>
        <v/>
      </c>
      <c r="CT431" s="72" t="str">
        <f t="shared" si="370"/>
        <v/>
      </c>
      <c r="CU431" s="72" t="str">
        <f t="shared" si="371"/>
        <v/>
      </c>
    </row>
    <row r="432" spans="1:99" x14ac:dyDescent="0.2">
      <c r="A432" s="74">
        <v>397</v>
      </c>
      <c r="B432" s="79" t="str">
        <f>IF(AND($B$3&lt;&gt;"",$C$3&lt;&gt;"",$B$4&lt;&gt;"",$C$4&lt;&gt;"",L432&lt;&gt;""),AirMass($B$3,$C$3,$B$4,$C$4,L432),"")</f>
        <v/>
      </c>
      <c r="C432" s="81" t="e">
        <f t="shared" si="332"/>
        <v>#N/A</v>
      </c>
      <c r="D432" s="93" t="str">
        <f t="shared" si="333"/>
        <v/>
      </c>
      <c r="E432" s="97" t="str">
        <f t="shared" si="334"/>
        <v/>
      </c>
      <c r="F432" s="97"/>
      <c r="G432" s="98" t="str">
        <f t="shared" si="335"/>
        <v/>
      </c>
      <c r="H432" s="97" t="str">
        <f t="shared" si="336"/>
        <v/>
      </c>
      <c r="I432" s="72"/>
      <c r="J432" s="99">
        <f t="shared" si="337"/>
        <v>0</v>
      </c>
      <c r="K432" s="72"/>
      <c r="L432" s="16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70" t="str">
        <f t="shared" si="320"/>
        <v/>
      </c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8"/>
      <c r="AJ432" s="70" t="str">
        <f t="shared" si="338"/>
        <v/>
      </c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8"/>
      <c r="AV432" s="72"/>
      <c r="AW432" s="72"/>
      <c r="AX432" s="100" t="str">
        <f t="shared" si="321"/>
        <v/>
      </c>
      <c r="AY432" s="100" t="str">
        <f t="shared" si="322"/>
        <v/>
      </c>
      <c r="AZ432" s="100" t="str">
        <f t="shared" si="323"/>
        <v/>
      </c>
      <c r="BA432" s="100" t="str">
        <f t="shared" si="324"/>
        <v/>
      </c>
      <c r="BB432" s="100" t="str">
        <f t="shared" si="325"/>
        <v/>
      </c>
      <c r="BC432" s="100" t="str">
        <f t="shared" si="326"/>
        <v/>
      </c>
      <c r="BD432" s="100" t="str">
        <f t="shared" si="327"/>
        <v/>
      </c>
      <c r="BE432" s="100" t="str">
        <f t="shared" si="328"/>
        <v/>
      </c>
      <c r="BF432" s="100" t="str">
        <f t="shared" si="329"/>
        <v/>
      </c>
      <c r="BG432" s="100" t="str">
        <f t="shared" si="330"/>
        <v/>
      </c>
      <c r="BH432" s="100" t="str">
        <f t="shared" si="331"/>
        <v/>
      </c>
      <c r="BI432" s="72"/>
      <c r="BJ432" s="72"/>
      <c r="BK432" s="72" t="str">
        <f t="shared" si="339"/>
        <v/>
      </c>
      <c r="BL432" s="72" t="str">
        <f t="shared" si="340"/>
        <v/>
      </c>
      <c r="BM432" s="72" t="str">
        <f t="shared" si="341"/>
        <v/>
      </c>
      <c r="BN432" s="72" t="str">
        <f t="shared" si="342"/>
        <v/>
      </c>
      <c r="BO432" s="72" t="str">
        <f t="shared" si="343"/>
        <v/>
      </c>
      <c r="BP432" s="72" t="str">
        <f t="shared" si="344"/>
        <v/>
      </c>
      <c r="BQ432" s="72" t="str">
        <f t="shared" si="345"/>
        <v/>
      </c>
      <c r="BR432" s="72" t="str">
        <f t="shared" si="346"/>
        <v/>
      </c>
      <c r="BS432" s="72" t="str">
        <f t="shared" si="347"/>
        <v/>
      </c>
      <c r="BT432" s="72" t="str">
        <f t="shared" si="348"/>
        <v/>
      </c>
      <c r="BU432" s="72" t="str">
        <f t="shared" si="349"/>
        <v/>
      </c>
      <c r="BV432" s="72"/>
      <c r="BW432" s="72"/>
      <c r="BX432" s="97" t="str">
        <f t="shared" si="350"/>
        <v/>
      </c>
      <c r="BY432" s="97" t="str">
        <f t="shared" si="351"/>
        <v/>
      </c>
      <c r="BZ432" s="97" t="str">
        <f t="shared" si="352"/>
        <v/>
      </c>
      <c r="CA432" s="97" t="str">
        <f t="shared" si="353"/>
        <v/>
      </c>
      <c r="CB432" s="97" t="str">
        <f t="shared" si="354"/>
        <v/>
      </c>
      <c r="CC432" s="97" t="str">
        <f t="shared" si="355"/>
        <v/>
      </c>
      <c r="CD432" s="97" t="str">
        <f t="shared" si="356"/>
        <v/>
      </c>
      <c r="CE432" s="97" t="str">
        <f t="shared" si="357"/>
        <v/>
      </c>
      <c r="CF432" s="97" t="str">
        <f t="shared" si="358"/>
        <v/>
      </c>
      <c r="CG432" s="97" t="str">
        <f t="shared" si="359"/>
        <v/>
      </c>
      <c r="CH432" s="97" t="str">
        <f t="shared" si="360"/>
        <v/>
      </c>
      <c r="CI432" s="72"/>
      <c r="CJ432" s="72"/>
      <c r="CK432" s="97" t="str">
        <f t="shared" si="361"/>
        <v/>
      </c>
      <c r="CL432" s="97" t="str">
        <f t="shared" si="362"/>
        <v/>
      </c>
      <c r="CM432" s="72" t="str">
        <f t="shared" si="363"/>
        <v/>
      </c>
      <c r="CN432" s="72" t="str">
        <f t="shared" si="364"/>
        <v/>
      </c>
      <c r="CO432" s="72" t="str">
        <f t="shared" si="365"/>
        <v/>
      </c>
      <c r="CP432" s="72" t="str">
        <f t="shared" si="366"/>
        <v/>
      </c>
      <c r="CQ432" s="72" t="str">
        <f t="shared" si="367"/>
        <v/>
      </c>
      <c r="CR432" s="72" t="str">
        <f t="shared" si="368"/>
        <v/>
      </c>
      <c r="CS432" s="72" t="str">
        <f t="shared" si="369"/>
        <v/>
      </c>
      <c r="CT432" s="72" t="str">
        <f t="shared" si="370"/>
        <v/>
      </c>
      <c r="CU432" s="72" t="str">
        <f t="shared" si="371"/>
        <v/>
      </c>
    </row>
    <row r="433" spans="1:175" x14ac:dyDescent="0.2">
      <c r="A433" s="74">
        <v>398</v>
      </c>
      <c r="B433" s="79" t="str">
        <f>IF(AND($B$3&lt;&gt;"",$C$3&lt;&gt;"",$B$4&lt;&gt;"",$C$4&lt;&gt;"",L433&lt;&gt;""),AirMass($B$3,$C$3,$B$4,$C$4,L433),"")</f>
        <v/>
      </c>
      <c r="C433" s="81" t="e">
        <f t="shared" si="332"/>
        <v>#N/A</v>
      </c>
      <c r="D433" s="93" t="str">
        <f t="shared" si="333"/>
        <v/>
      </c>
      <c r="E433" s="97" t="str">
        <f t="shared" si="334"/>
        <v/>
      </c>
      <c r="F433" s="97"/>
      <c r="G433" s="98" t="str">
        <f t="shared" si="335"/>
        <v/>
      </c>
      <c r="H433" s="97" t="str">
        <f t="shared" si="336"/>
        <v/>
      </c>
      <c r="I433" s="72"/>
      <c r="J433" s="99">
        <f t="shared" si="337"/>
        <v>0</v>
      </c>
      <c r="K433" s="72"/>
      <c r="L433" s="16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70" t="str">
        <f t="shared" si="320"/>
        <v/>
      </c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8"/>
      <c r="AJ433" s="70" t="str">
        <f t="shared" si="338"/>
        <v/>
      </c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8"/>
      <c r="AV433" s="72"/>
      <c r="AW433" s="72"/>
      <c r="AX433" s="100" t="str">
        <f t="shared" si="321"/>
        <v/>
      </c>
      <c r="AY433" s="100" t="str">
        <f t="shared" si="322"/>
        <v/>
      </c>
      <c r="AZ433" s="100" t="str">
        <f t="shared" si="323"/>
        <v/>
      </c>
      <c r="BA433" s="100" t="str">
        <f t="shared" si="324"/>
        <v/>
      </c>
      <c r="BB433" s="100" t="str">
        <f t="shared" si="325"/>
        <v/>
      </c>
      <c r="BC433" s="100" t="str">
        <f t="shared" si="326"/>
        <v/>
      </c>
      <c r="BD433" s="100" t="str">
        <f t="shared" si="327"/>
        <v/>
      </c>
      <c r="BE433" s="100" t="str">
        <f t="shared" si="328"/>
        <v/>
      </c>
      <c r="BF433" s="100" t="str">
        <f t="shared" si="329"/>
        <v/>
      </c>
      <c r="BG433" s="100" t="str">
        <f t="shared" si="330"/>
        <v/>
      </c>
      <c r="BH433" s="100" t="str">
        <f t="shared" si="331"/>
        <v/>
      </c>
      <c r="BI433" s="72"/>
      <c r="BJ433" s="72"/>
      <c r="BK433" s="72" t="str">
        <f t="shared" si="339"/>
        <v/>
      </c>
      <c r="BL433" s="72" t="str">
        <f t="shared" si="340"/>
        <v/>
      </c>
      <c r="BM433" s="72" t="str">
        <f t="shared" si="341"/>
        <v/>
      </c>
      <c r="BN433" s="72" t="str">
        <f t="shared" si="342"/>
        <v/>
      </c>
      <c r="BO433" s="72" t="str">
        <f t="shared" si="343"/>
        <v/>
      </c>
      <c r="BP433" s="72" t="str">
        <f t="shared" si="344"/>
        <v/>
      </c>
      <c r="BQ433" s="72" t="str">
        <f t="shared" si="345"/>
        <v/>
      </c>
      <c r="BR433" s="72" t="str">
        <f t="shared" si="346"/>
        <v/>
      </c>
      <c r="BS433" s="72" t="str">
        <f t="shared" si="347"/>
        <v/>
      </c>
      <c r="BT433" s="72" t="str">
        <f t="shared" si="348"/>
        <v/>
      </c>
      <c r="BU433" s="72" t="str">
        <f t="shared" si="349"/>
        <v/>
      </c>
      <c r="BV433" s="72"/>
      <c r="BW433" s="72"/>
      <c r="BX433" s="97" t="str">
        <f t="shared" si="350"/>
        <v/>
      </c>
      <c r="BY433" s="97" t="str">
        <f t="shared" si="351"/>
        <v/>
      </c>
      <c r="BZ433" s="97" t="str">
        <f t="shared" si="352"/>
        <v/>
      </c>
      <c r="CA433" s="97" t="str">
        <f t="shared" si="353"/>
        <v/>
      </c>
      <c r="CB433" s="97" t="str">
        <f t="shared" si="354"/>
        <v/>
      </c>
      <c r="CC433" s="97" t="str">
        <f t="shared" si="355"/>
        <v/>
      </c>
      <c r="CD433" s="97" t="str">
        <f t="shared" si="356"/>
        <v/>
      </c>
      <c r="CE433" s="97" t="str">
        <f t="shared" si="357"/>
        <v/>
      </c>
      <c r="CF433" s="97" t="str">
        <f t="shared" si="358"/>
        <v/>
      </c>
      <c r="CG433" s="97" t="str">
        <f t="shared" si="359"/>
        <v/>
      </c>
      <c r="CH433" s="97" t="str">
        <f t="shared" si="360"/>
        <v/>
      </c>
      <c r="CI433" s="72"/>
      <c r="CJ433" s="72"/>
      <c r="CK433" s="97" t="str">
        <f t="shared" si="361"/>
        <v/>
      </c>
      <c r="CL433" s="97" t="str">
        <f t="shared" si="362"/>
        <v/>
      </c>
      <c r="CM433" s="72" t="str">
        <f t="shared" si="363"/>
        <v/>
      </c>
      <c r="CN433" s="72" t="str">
        <f t="shared" si="364"/>
        <v/>
      </c>
      <c r="CO433" s="72" t="str">
        <f t="shared" si="365"/>
        <v/>
      </c>
      <c r="CP433" s="72" t="str">
        <f t="shared" si="366"/>
        <v/>
      </c>
      <c r="CQ433" s="72" t="str">
        <f t="shared" si="367"/>
        <v/>
      </c>
      <c r="CR433" s="72" t="str">
        <f t="shared" si="368"/>
        <v/>
      </c>
      <c r="CS433" s="72" t="str">
        <f t="shared" si="369"/>
        <v/>
      </c>
      <c r="CT433" s="72" t="str">
        <f t="shared" si="370"/>
        <v/>
      </c>
      <c r="CU433" s="72" t="str">
        <f t="shared" si="371"/>
        <v/>
      </c>
    </row>
    <row r="434" spans="1:175" x14ac:dyDescent="0.2">
      <c r="A434" s="74">
        <v>399</v>
      </c>
      <c r="B434" s="79" t="str">
        <f>IF(AND($B$3&lt;&gt;"",$C$3&lt;&gt;"",$B$4&lt;&gt;"",$C$4&lt;&gt;"",L434&lt;&gt;""),AirMass($B$3,$C$3,$B$4,$C$4,L434),"")</f>
        <v/>
      </c>
      <c r="C434" s="81" t="e">
        <f t="shared" si="332"/>
        <v>#N/A</v>
      </c>
      <c r="D434" s="93" t="str">
        <f t="shared" si="333"/>
        <v/>
      </c>
      <c r="E434" s="97" t="str">
        <f t="shared" si="334"/>
        <v/>
      </c>
      <c r="F434" s="97"/>
      <c r="G434" s="98" t="str">
        <f t="shared" si="335"/>
        <v/>
      </c>
      <c r="H434" s="97" t="str">
        <f t="shared" si="336"/>
        <v/>
      </c>
      <c r="I434" s="72"/>
      <c r="J434" s="99">
        <f t="shared" si="337"/>
        <v>0</v>
      </c>
      <c r="K434" s="72"/>
      <c r="L434" s="16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70" t="str">
        <f t="shared" si="320"/>
        <v/>
      </c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8"/>
      <c r="AJ434" s="70" t="str">
        <f t="shared" si="338"/>
        <v/>
      </c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8"/>
      <c r="AV434" s="72"/>
      <c r="AW434" s="72"/>
      <c r="AX434" s="100" t="str">
        <f t="shared" si="321"/>
        <v/>
      </c>
      <c r="AY434" s="100" t="str">
        <f t="shared" si="322"/>
        <v/>
      </c>
      <c r="AZ434" s="100" t="str">
        <f t="shared" si="323"/>
        <v/>
      </c>
      <c r="BA434" s="100" t="str">
        <f t="shared" si="324"/>
        <v/>
      </c>
      <c r="BB434" s="100" t="str">
        <f t="shared" si="325"/>
        <v/>
      </c>
      <c r="BC434" s="100" t="str">
        <f t="shared" si="326"/>
        <v/>
      </c>
      <c r="BD434" s="100" t="str">
        <f t="shared" si="327"/>
        <v/>
      </c>
      <c r="BE434" s="100" t="str">
        <f t="shared" si="328"/>
        <v/>
      </c>
      <c r="BF434" s="100" t="str">
        <f t="shared" si="329"/>
        <v/>
      </c>
      <c r="BG434" s="100" t="str">
        <f t="shared" si="330"/>
        <v/>
      </c>
      <c r="BH434" s="100" t="str">
        <f t="shared" si="331"/>
        <v/>
      </c>
      <c r="BI434" s="72"/>
      <c r="BJ434" s="72"/>
      <c r="BK434" s="72" t="str">
        <f t="shared" si="339"/>
        <v/>
      </c>
      <c r="BL434" s="72" t="str">
        <f t="shared" si="340"/>
        <v/>
      </c>
      <c r="BM434" s="72" t="str">
        <f t="shared" si="341"/>
        <v/>
      </c>
      <c r="BN434" s="72" t="str">
        <f t="shared" si="342"/>
        <v/>
      </c>
      <c r="BO434" s="72" t="str">
        <f t="shared" si="343"/>
        <v/>
      </c>
      <c r="BP434" s="72" t="str">
        <f t="shared" si="344"/>
        <v/>
      </c>
      <c r="BQ434" s="72" t="str">
        <f t="shared" si="345"/>
        <v/>
      </c>
      <c r="BR434" s="72" t="str">
        <f t="shared" si="346"/>
        <v/>
      </c>
      <c r="BS434" s="72" t="str">
        <f t="shared" si="347"/>
        <v/>
      </c>
      <c r="BT434" s="72" t="str">
        <f t="shared" si="348"/>
        <v/>
      </c>
      <c r="BU434" s="72" t="str">
        <f t="shared" si="349"/>
        <v/>
      </c>
      <c r="BV434" s="72"/>
      <c r="BW434" s="72"/>
      <c r="BX434" s="97" t="str">
        <f t="shared" si="350"/>
        <v/>
      </c>
      <c r="BY434" s="97" t="str">
        <f t="shared" si="351"/>
        <v/>
      </c>
      <c r="BZ434" s="97" t="str">
        <f t="shared" si="352"/>
        <v/>
      </c>
      <c r="CA434" s="97" t="str">
        <f t="shared" si="353"/>
        <v/>
      </c>
      <c r="CB434" s="97" t="str">
        <f t="shared" si="354"/>
        <v/>
      </c>
      <c r="CC434" s="97" t="str">
        <f t="shared" si="355"/>
        <v/>
      </c>
      <c r="CD434" s="97" t="str">
        <f t="shared" si="356"/>
        <v/>
      </c>
      <c r="CE434" s="97" t="str">
        <f t="shared" si="357"/>
        <v/>
      </c>
      <c r="CF434" s="97" t="str">
        <f t="shared" si="358"/>
        <v/>
      </c>
      <c r="CG434" s="97" t="str">
        <f t="shared" si="359"/>
        <v/>
      </c>
      <c r="CH434" s="97" t="str">
        <f t="shared" si="360"/>
        <v/>
      </c>
      <c r="CI434" s="72"/>
      <c r="CJ434" s="72"/>
      <c r="CK434" s="97" t="str">
        <f t="shared" si="361"/>
        <v/>
      </c>
      <c r="CL434" s="97" t="str">
        <f t="shared" si="362"/>
        <v/>
      </c>
      <c r="CM434" s="72" t="str">
        <f t="shared" si="363"/>
        <v/>
      </c>
      <c r="CN434" s="72" t="str">
        <f t="shared" si="364"/>
        <v/>
      </c>
      <c r="CO434" s="72" t="str">
        <f t="shared" si="365"/>
        <v/>
      </c>
      <c r="CP434" s="72" t="str">
        <f t="shared" si="366"/>
        <v/>
      </c>
      <c r="CQ434" s="72" t="str">
        <f t="shared" si="367"/>
        <v/>
      </c>
      <c r="CR434" s="72" t="str">
        <f t="shared" si="368"/>
        <v/>
      </c>
      <c r="CS434" s="72" t="str">
        <f t="shared" si="369"/>
        <v/>
      </c>
      <c r="CT434" s="72" t="str">
        <f t="shared" si="370"/>
        <v/>
      </c>
      <c r="CU434" s="72" t="str">
        <f t="shared" si="371"/>
        <v/>
      </c>
    </row>
    <row r="435" spans="1:175" x14ac:dyDescent="0.2">
      <c r="A435" s="74">
        <v>400</v>
      </c>
      <c r="B435" s="79" t="str">
        <f>IF(AND($B$3&lt;&gt;"",$C$3&lt;&gt;"",$B$4&lt;&gt;"",$C$4&lt;&gt;"",L435&lt;&gt;""),AirMass($B$3,$C$3,$B$4,$C$4,L435),"")</f>
        <v/>
      </c>
      <c r="C435" s="81" t="e">
        <f t="shared" si="332"/>
        <v>#N/A</v>
      </c>
      <c r="D435" s="93" t="str">
        <f t="shared" si="333"/>
        <v/>
      </c>
      <c r="E435" s="97" t="str">
        <f t="shared" si="334"/>
        <v/>
      </c>
      <c r="F435" s="97"/>
      <c r="G435" s="98" t="str">
        <f t="shared" si="335"/>
        <v/>
      </c>
      <c r="H435" s="97" t="str">
        <f t="shared" si="336"/>
        <v/>
      </c>
      <c r="I435" s="72"/>
      <c r="J435" s="99">
        <f t="shared" si="337"/>
        <v>0</v>
      </c>
      <c r="K435" s="72"/>
      <c r="L435" s="16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70" t="str">
        <f t="shared" si="320"/>
        <v/>
      </c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8"/>
      <c r="AJ435" s="70" t="str">
        <f t="shared" si="338"/>
        <v/>
      </c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8"/>
      <c r="AV435" s="72"/>
      <c r="AW435" s="72"/>
      <c r="AX435" s="100" t="str">
        <f t="shared" si="321"/>
        <v/>
      </c>
      <c r="AY435" s="100" t="str">
        <f t="shared" si="322"/>
        <v/>
      </c>
      <c r="AZ435" s="100" t="str">
        <f t="shared" si="323"/>
        <v/>
      </c>
      <c r="BA435" s="100" t="str">
        <f t="shared" si="324"/>
        <v/>
      </c>
      <c r="BB435" s="100" t="str">
        <f t="shared" si="325"/>
        <v/>
      </c>
      <c r="BC435" s="100" t="str">
        <f t="shared" si="326"/>
        <v/>
      </c>
      <c r="BD435" s="100" t="str">
        <f t="shared" si="327"/>
        <v/>
      </c>
      <c r="BE435" s="100" t="str">
        <f t="shared" si="328"/>
        <v/>
      </c>
      <c r="BF435" s="100" t="str">
        <f t="shared" si="329"/>
        <v/>
      </c>
      <c r="BG435" s="100" t="str">
        <f t="shared" si="330"/>
        <v/>
      </c>
      <c r="BH435" s="100" t="str">
        <f t="shared" si="331"/>
        <v/>
      </c>
      <c r="BI435" s="72"/>
      <c r="BJ435" s="72"/>
      <c r="BK435" s="72" t="str">
        <f t="shared" si="339"/>
        <v/>
      </c>
      <c r="BL435" s="72" t="str">
        <f t="shared" si="340"/>
        <v/>
      </c>
      <c r="BM435" s="72" t="str">
        <f t="shared" si="341"/>
        <v/>
      </c>
      <c r="BN435" s="72" t="str">
        <f t="shared" si="342"/>
        <v/>
      </c>
      <c r="BO435" s="72" t="str">
        <f t="shared" si="343"/>
        <v/>
      </c>
      <c r="BP435" s="72" t="str">
        <f t="shared" si="344"/>
        <v/>
      </c>
      <c r="BQ435" s="72" t="str">
        <f t="shared" si="345"/>
        <v/>
      </c>
      <c r="BR435" s="72" t="str">
        <f t="shared" si="346"/>
        <v/>
      </c>
      <c r="BS435" s="72" t="str">
        <f t="shared" si="347"/>
        <v/>
      </c>
      <c r="BT435" s="72" t="str">
        <f t="shared" si="348"/>
        <v/>
      </c>
      <c r="BU435" s="72" t="str">
        <f t="shared" si="349"/>
        <v/>
      </c>
      <c r="BV435" s="72"/>
      <c r="BW435" s="72"/>
      <c r="BX435" s="97" t="str">
        <f t="shared" si="350"/>
        <v/>
      </c>
      <c r="BY435" s="97" t="str">
        <f t="shared" si="351"/>
        <v/>
      </c>
      <c r="BZ435" s="97" t="str">
        <f t="shared" si="352"/>
        <v/>
      </c>
      <c r="CA435" s="97" t="str">
        <f t="shared" si="353"/>
        <v/>
      </c>
      <c r="CB435" s="97" t="str">
        <f t="shared" si="354"/>
        <v/>
      </c>
      <c r="CC435" s="97" t="str">
        <f t="shared" si="355"/>
        <v/>
      </c>
      <c r="CD435" s="97" t="str">
        <f t="shared" si="356"/>
        <v/>
      </c>
      <c r="CE435" s="97" t="str">
        <f t="shared" si="357"/>
        <v/>
      </c>
      <c r="CF435" s="97" t="str">
        <f t="shared" si="358"/>
        <v/>
      </c>
      <c r="CG435" s="97" t="str">
        <f t="shared" si="359"/>
        <v/>
      </c>
      <c r="CH435" s="97" t="str">
        <f t="shared" si="360"/>
        <v/>
      </c>
      <c r="CI435" s="72"/>
      <c r="CJ435" s="72"/>
      <c r="CK435" s="97" t="str">
        <f t="shared" si="361"/>
        <v/>
      </c>
      <c r="CL435" s="97" t="str">
        <f t="shared" si="362"/>
        <v/>
      </c>
      <c r="CM435" s="72" t="str">
        <f t="shared" si="363"/>
        <v/>
      </c>
      <c r="CN435" s="72" t="str">
        <f t="shared" si="364"/>
        <v/>
      </c>
      <c r="CO435" s="72" t="str">
        <f t="shared" si="365"/>
        <v/>
      </c>
      <c r="CP435" s="72" t="str">
        <f t="shared" si="366"/>
        <v/>
      </c>
      <c r="CQ435" s="72" t="str">
        <f t="shared" si="367"/>
        <v/>
      </c>
      <c r="CR435" s="72" t="str">
        <f t="shared" si="368"/>
        <v/>
      </c>
      <c r="CS435" s="72" t="str">
        <f t="shared" si="369"/>
        <v/>
      </c>
      <c r="CT435" s="72" t="str">
        <f t="shared" si="370"/>
        <v/>
      </c>
      <c r="CU435" s="72" t="str">
        <f t="shared" si="371"/>
        <v/>
      </c>
    </row>
    <row r="436" spans="1:175" s="101" customFormat="1" x14ac:dyDescent="0.2">
      <c r="A436" s="101" t="s">
        <v>23</v>
      </c>
      <c r="C436" s="102"/>
      <c r="D436" s="103"/>
      <c r="E436" s="103"/>
      <c r="F436" s="103"/>
      <c r="G436" s="103"/>
      <c r="H436" s="103"/>
      <c r="I436" s="103"/>
      <c r="J436" s="103"/>
      <c r="K436" s="103"/>
      <c r="L436" s="103"/>
      <c r="M436" s="103"/>
      <c r="N436" s="104"/>
      <c r="O436" s="104"/>
      <c r="P436" s="104"/>
      <c r="Q436" s="104"/>
      <c r="R436" s="104"/>
      <c r="S436" s="104"/>
      <c r="T436" s="103"/>
      <c r="U436" s="103"/>
      <c r="V436" s="103"/>
      <c r="W436" s="103"/>
      <c r="X436" s="103"/>
      <c r="Y436" s="103"/>
      <c r="Z436" s="103"/>
      <c r="AA436" s="103"/>
      <c r="AB436" s="103"/>
      <c r="AC436" s="103"/>
      <c r="AD436" s="103"/>
      <c r="AE436" s="103"/>
      <c r="AF436" s="103"/>
      <c r="AG436" s="103"/>
      <c r="AH436" s="103"/>
      <c r="AI436" s="103"/>
      <c r="AJ436" s="103"/>
      <c r="AK436" s="103"/>
      <c r="AL436" s="103"/>
      <c r="AM436" s="103"/>
      <c r="AN436" s="103"/>
      <c r="AO436" s="103"/>
      <c r="AP436" s="103"/>
      <c r="AQ436" s="104"/>
      <c r="AR436" s="104"/>
      <c r="AS436" s="104"/>
      <c r="AT436" s="103"/>
      <c r="AU436" s="103"/>
      <c r="AV436" s="103"/>
      <c r="AW436" s="103"/>
      <c r="AX436" s="103"/>
      <c r="AY436" s="103"/>
      <c r="AZ436" s="103"/>
      <c r="BA436" s="103"/>
      <c r="BB436" s="103"/>
      <c r="BC436" s="103"/>
      <c r="BD436" s="104"/>
      <c r="BE436" s="104"/>
      <c r="BF436" s="103"/>
      <c r="BG436" s="103"/>
      <c r="BH436" s="103"/>
      <c r="BI436" s="103"/>
      <c r="BJ436" s="103"/>
      <c r="BK436" s="103"/>
      <c r="BL436" s="103"/>
      <c r="BM436" s="103"/>
      <c r="BN436" s="103"/>
      <c r="BO436" s="103"/>
      <c r="BP436" s="103"/>
      <c r="BQ436" s="103"/>
      <c r="BR436" s="103"/>
      <c r="BS436" s="103"/>
      <c r="BT436" s="103"/>
      <c r="BU436" s="103"/>
      <c r="BV436" s="103"/>
      <c r="BW436" s="103"/>
      <c r="BX436" s="103"/>
      <c r="BY436" s="103"/>
      <c r="BZ436" s="103"/>
      <c r="CA436" s="103"/>
      <c r="CB436" s="103"/>
      <c r="CC436" s="103"/>
      <c r="CD436" s="103"/>
      <c r="CE436" s="103"/>
      <c r="CF436" s="103"/>
      <c r="CG436" s="103"/>
      <c r="CH436" s="103"/>
      <c r="CI436" s="103"/>
      <c r="CJ436" s="103"/>
      <c r="CK436" s="103"/>
      <c r="CL436" s="103"/>
      <c r="CM436" s="103"/>
      <c r="CN436" s="103"/>
      <c r="CO436" s="103"/>
      <c r="CP436" s="103"/>
      <c r="CQ436" s="103"/>
      <c r="CR436" s="103"/>
      <c r="CS436" s="103"/>
      <c r="CT436" s="103"/>
      <c r="CU436" s="103"/>
      <c r="CV436" s="103"/>
      <c r="CW436" s="103"/>
      <c r="CX436" s="103"/>
      <c r="CY436" s="103"/>
      <c r="CZ436" s="103"/>
      <c r="DA436" s="103"/>
      <c r="DB436" s="103"/>
      <c r="DC436" s="103"/>
      <c r="DD436" s="103"/>
      <c r="DE436" s="103"/>
      <c r="DF436" s="103"/>
      <c r="DG436" s="103"/>
      <c r="DH436" s="103"/>
      <c r="DI436" s="103"/>
      <c r="DJ436" s="103"/>
      <c r="DK436" s="103"/>
      <c r="DL436" s="103"/>
      <c r="DM436" s="103"/>
      <c r="DN436" s="103"/>
      <c r="DO436" s="103"/>
      <c r="DP436" s="103"/>
      <c r="DQ436" s="103"/>
      <c r="DR436" s="103"/>
      <c r="DS436" s="103"/>
      <c r="DT436" s="103"/>
      <c r="DU436" s="103"/>
      <c r="DV436" s="103"/>
      <c r="DW436" s="103"/>
      <c r="DX436" s="103"/>
      <c r="DY436" s="103"/>
      <c r="DZ436" s="103"/>
      <c r="EA436" s="103"/>
      <c r="EB436" s="103"/>
      <c r="EC436" s="103"/>
      <c r="ED436" s="103"/>
      <c r="EE436" s="103"/>
      <c r="EF436" s="103"/>
      <c r="EG436" s="103"/>
      <c r="EH436" s="103"/>
      <c r="EI436" s="103"/>
      <c r="EJ436" s="103"/>
      <c r="EK436" s="103"/>
      <c r="EL436" s="103"/>
      <c r="EM436" s="103"/>
      <c r="EN436" s="103"/>
      <c r="EO436" s="103"/>
      <c r="EP436" s="103"/>
      <c r="EQ436" s="103"/>
      <c r="ER436" s="103"/>
      <c r="ES436" s="103"/>
      <c r="ET436" s="103"/>
      <c r="EU436" s="103"/>
      <c r="EV436" s="103"/>
      <c r="EW436" s="103"/>
      <c r="EX436" s="103"/>
      <c r="EY436" s="103"/>
      <c r="EZ436" s="103"/>
      <c r="FA436" s="103"/>
      <c r="FB436" s="103"/>
      <c r="FC436" s="103"/>
      <c r="FD436" s="103"/>
      <c r="FE436" s="103"/>
      <c r="FF436" s="103"/>
      <c r="FG436" s="103"/>
      <c r="FH436" s="103"/>
      <c r="FI436" s="103"/>
      <c r="FJ436" s="103"/>
      <c r="FK436" s="103"/>
      <c r="FL436" s="103"/>
      <c r="FM436" s="103"/>
      <c r="FN436" s="103"/>
      <c r="FO436" s="103"/>
      <c r="FP436" s="103"/>
      <c r="FQ436" s="103"/>
      <c r="FR436" s="103"/>
      <c r="FS436" s="103"/>
    </row>
  </sheetData>
  <sheetProtection sheet="1" objects="1" scenarios="1"/>
  <mergeCells count="12">
    <mergeCell ref="B9:C9"/>
    <mergeCell ref="B2:C2"/>
    <mergeCell ref="B5:C5"/>
    <mergeCell ref="B6:C6"/>
    <mergeCell ref="B7:C7"/>
    <mergeCell ref="B8:C8"/>
    <mergeCell ref="G34:H34"/>
    <mergeCell ref="B10:C10"/>
    <mergeCell ref="B11:C11"/>
    <mergeCell ref="B12:C12"/>
    <mergeCell ref="B14:C14"/>
    <mergeCell ref="D34:E34"/>
  </mergeCells>
  <conditionalFormatting sqref="A24">
    <cfRule type="expression" dxfId="8" priority="1">
      <formula>$B$24=0</formula>
    </cfRule>
    <cfRule type="expression" dxfId="7" priority="2">
      <formula>$B$24&lt;&gt;0</formula>
    </cfRule>
  </conditionalFormatting>
  <dataValidations count="1">
    <dataValidation type="list" allowBlank="1" showInputMessage="1" showErrorMessage="1" sqref="B24">
      <formula1>$CR$3:$CR$4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hotometryPage"/>
  <dimension ref="A1:IG436"/>
  <sheetViews>
    <sheetView tabSelected="1" zoomScale="80" zoomScaleNormal="80" workbookViewId="0">
      <selection activeCell="C23" sqref="C23"/>
    </sheetView>
  </sheetViews>
  <sheetFormatPr defaultColWidth="9.140625" defaultRowHeight="12.75" x14ac:dyDescent="0.2"/>
  <cols>
    <col min="1" max="1" width="28.85546875" style="1" customWidth="1"/>
    <col min="2" max="2" width="19.5703125" style="1" customWidth="1"/>
    <col min="3" max="3" width="19.5703125" style="2" customWidth="1"/>
    <col min="4" max="8" width="10.28515625" style="3" customWidth="1"/>
    <col min="9" max="9" width="6.140625" style="3" bestFit="1" customWidth="1"/>
    <col min="10" max="13" width="10.28515625" style="3" customWidth="1"/>
    <col min="14" max="14" width="12.140625" style="4" customWidth="1"/>
    <col min="15" max="15" width="4.42578125" style="4" customWidth="1"/>
    <col min="16" max="16" width="3.85546875" style="4" bestFit="1" customWidth="1"/>
    <col min="17" max="19" width="4.42578125" style="4" customWidth="1"/>
    <col min="20" max="20" width="26.5703125" style="3" bestFit="1" customWidth="1"/>
    <col min="21" max="21" width="9.5703125" style="3" customWidth="1"/>
    <col min="22" max="31" width="9.140625" style="3"/>
    <col min="32" max="32" width="26.7109375" style="3" bestFit="1" customWidth="1"/>
    <col min="33" max="33" width="8.7109375" style="3" customWidth="1"/>
    <col min="34" max="42" width="9.140625" style="3"/>
    <col min="43" max="44" width="9.140625" style="4"/>
    <col min="45" max="45" width="16.85546875" style="4" bestFit="1" customWidth="1"/>
    <col min="46" max="46" width="7.85546875" style="3" bestFit="1" customWidth="1"/>
    <col min="47" max="55" width="9.140625" style="3"/>
    <col min="56" max="56" width="9.140625" style="4"/>
    <col min="57" max="57" width="3.7109375" style="4" customWidth="1"/>
    <col min="58" max="58" width="6.7109375" style="4" bestFit="1" customWidth="1"/>
    <col min="59" max="67" width="7.140625" style="4" bestFit="1" customWidth="1"/>
    <col min="68" max="68" width="3.7109375" style="4" customWidth="1"/>
    <col min="69" max="69" width="6.5703125" style="4" bestFit="1" customWidth="1"/>
    <col min="70" max="78" width="7.140625" style="4" bestFit="1" customWidth="1"/>
    <col min="79" max="79" width="3.7109375" style="4" customWidth="1"/>
    <col min="80" max="80" width="6.7109375" style="4" bestFit="1" customWidth="1"/>
    <col min="81" max="89" width="7.42578125" style="4" bestFit="1" customWidth="1"/>
    <col min="90" max="90" width="3.7109375" style="4" customWidth="1"/>
    <col min="91" max="91" width="6.5703125" style="4" bestFit="1" customWidth="1"/>
    <col min="92" max="100" width="7.42578125" style="4" bestFit="1" customWidth="1"/>
    <col min="101" max="101" width="3.7109375" style="4" customWidth="1"/>
    <col min="102" max="102" width="6.7109375" style="4" bestFit="1" customWidth="1"/>
    <col min="103" max="111" width="7.42578125" style="4" bestFit="1" customWidth="1"/>
    <col min="112" max="112" width="3.7109375" style="4" customWidth="1"/>
    <col min="113" max="113" width="6.5703125" style="4" bestFit="1" customWidth="1"/>
    <col min="114" max="122" width="7.42578125" style="4" bestFit="1" customWidth="1"/>
    <col min="123" max="123" width="3.7109375" style="4" customWidth="1"/>
    <col min="124" max="241" width="9.140625" style="3"/>
    <col min="242" max="16384" width="9.140625" style="1"/>
  </cols>
  <sheetData>
    <row r="1" spans="1:241" s="63" customFormat="1" ht="11.25" x14ac:dyDescent="0.2">
      <c r="A1" s="62" t="s">
        <v>115</v>
      </c>
      <c r="B1" s="62">
        <v>2</v>
      </c>
      <c r="C1" s="62">
        <v>3</v>
      </c>
      <c r="D1" s="62">
        <v>4</v>
      </c>
      <c r="E1" s="62">
        <v>5</v>
      </c>
      <c r="F1" s="62">
        <v>6</v>
      </c>
      <c r="G1" s="62">
        <v>7</v>
      </c>
      <c r="H1" s="62">
        <v>8</v>
      </c>
      <c r="I1" s="62">
        <v>9</v>
      </c>
      <c r="J1" s="62">
        <v>10</v>
      </c>
      <c r="K1" s="62">
        <v>11</v>
      </c>
      <c r="L1" s="62">
        <v>12</v>
      </c>
      <c r="M1" s="62">
        <v>13</v>
      </c>
      <c r="N1" s="62">
        <v>14</v>
      </c>
      <c r="O1" s="62">
        <v>15</v>
      </c>
      <c r="P1" s="62">
        <v>16</v>
      </c>
      <c r="Q1" s="62">
        <v>17</v>
      </c>
      <c r="R1" s="62">
        <v>18</v>
      </c>
      <c r="S1" s="62">
        <v>19</v>
      </c>
      <c r="T1" s="62">
        <v>20</v>
      </c>
      <c r="U1" s="62">
        <v>21</v>
      </c>
      <c r="V1" s="62">
        <v>22</v>
      </c>
      <c r="W1" s="62">
        <v>23</v>
      </c>
      <c r="X1" s="62">
        <v>24</v>
      </c>
      <c r="Y1" s="62">
        <v>25</v>
      </c>
      <c r="Z1" s="62">
        <v>26</v>
      </c>
      <c r="AA1" s="62">
        <v>27</v>
      </c>
      <c r="AB1" s="62">
        <v>28</v>
      </c>
      <c r="AC1" s="62">
        <v>29</v>
      </c>
      <c r="AD1" s="62">
        <v>30</v>
      </c>
      <c r="AE1" s="62">
        <v>31</v>
      </c>
      <c r="AF1" s="62">
        <v>32</v>
      </c>
      <c r="AG1" s="62">
        <v>33</v>
      </c>
      <c r="AH1" s="62">
        <v>34</v>
      </c>
      <c r="AI1" s="62">
        <v>35</v>
      </c>
      <c r="AJ1" s="62">
        <v>36</v>
      </c>
      <c r="AK1" s="62">
        <v>37</v>
      </c>
      <c r="AL1" s="62">
        <v>38</v>
      </c>
      <c r="AM1" s="62">
        <v>39</v>
      </c>
      <c r="AN1" s="62">
        <v>40</v>
      </c>
      <c r="AO1" s="62">
        <v>41</v>
      </c>
      <c r="AP1" s="62">
        <v>42</v>
      </c>
      <c r="AQ1" s="62">
        <v>43</v>
      </c>
      <c r="AR1" s="62">
        <v>44</v>
      </c>
      <c r="AS1" s="62">
        <v>45</v>
      </c>
      <c r="AT1" s="62">
        <v>46</v>
      </c>
      <c r="AU1" s="62">
        <v>47</v>
      </c>
      <c r="AV1" s="62">
        <v>48</v>
      </c>
      <c r="AW1" s="62">
        <v>49</v>
      </c>
      <c r="AX1" s="62">
        <v>50</v>
      </c>
      <c r="AY1" s="62">
        <v>51</v>
      </c>
      <c r="AZ1" s="62">
        <v>52</v>
      </c>
      <c r="BA1" s="62">
        <v>53</v>
      </c>
      <c r="BB1" s="62">
        <v>54</v>
      </c>
      <c r="BC1" s="62">
        <v>55</v>
      </c>
      <c r="BD1" s="62">
        <v>56</v>
      </c>
      <c r="BE1" s="62">
        <v>57</v>
      </c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2"/>
      <c r="CP1" s="62"/>
      <c r="CQ1" s="62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  <c r="DQ1" s="62"/>
      <c r="DR1" s="62"/>
      <c r="DS1" s="62"/>
      <c r="DT1" s="62">
        <v>58</v>
      </c>
      <c r="DU1" s="62">
        <v>59</v>
      </c>
      <c r="DV1" s="62">
        <v>60</v>
      </c>
      <c r="DW1" s="62">
        <v>61</v>
      </c>
      <c r="DX1" s="62">
        <v>62</v>
      </c>
      <c r="DY1" s="62">
        <v>63</v>
      </c>
      <c r="DZ1" s="62">
        <v>64</v>
      </c>
      <c r="EA1" s="62">
        <v>65</v>
      </c>
      <c r="EB1" s="62">
        <v>66</v>
      </c>
      <c r="EC1" s="62">
        <v>67</v>
      </c>
      <c r="ED1" s="62">
        <v>68</v>
      </c>
      <c r="EE1" s="62">
        <v>69</v>
      </c>
      <c r="EF1" s="62">
        <v>70</v>
      </c>
      <c r="EG1" s="62">
        <v>71</v>
      </c>
      <c r="EH1" s="62">
        <v>72</v>
      </c>
      <c r="EI1" s="62">
        <v>73</v>
      </c>
      <c r="EJ1" s="62">
        <v>74</v>
      </c>
      <c r="EK1" s="62">
        <v>75</v>
      </c>
      <c r="EL1" s="62">
        <v>76</v>
      </c>
      <c r="EM1" s="62">
        <v>77</v>
      </c>
      <c r="EN1" s="62">
        <v>78</v>
      </c>
      <c r="EO1" s="62">
        <v>79</v>
      </c>
      <c r="EP1" s="62">
        <v>80</v>
      </c>
      <c r="EQ1" s="62">
        <v>81</v>
      </c>
      <c r="ER1" s="62">
        <v>82</v>
      </c>
      <c r="ES1" s="62">
        <v>83</v>
      </c>
      <c r="ET1" s="62">
        <v>84</v>
      </c>
      <c r="EU1" s="62">
        <v>85</v>
      </c>
      <c r="EV1" s="62">
        <v>86</v>
      </c>
      <c r="EW1" s="62">
        <v>87</v>
      </c>
      <c r="EX1" s="62">
        <v>88</v>
      </c>
      <c r="EY1" s="62">
        <v>89</v>
      </c>
      <c r="EZ1" s="62">
        <v>90</v>
      </c>
      <c r="FA1" s="62">
        <v>91</v>
      </c>
      <c r="FB1" s="62">
        <v>92</v>
      </c>
      <c r="FC1" s="62">
        <v>93</v>
      </c>
      <c r="FD1" s="62">
        <v>94</v>
      </c>
      <c r="FE1" s="62">
        <v>95</v>
      </c>
      <c r="FF1" s="62">
        <v>96</v>
      </c>
      <c r="FG1" s="62">
        <v>97</v>
      </c>
      <c r="FH1" s="62">
        <v>98</v>
      </c>
      <c r="FI1" s="62">
        <v>99</v>
      </c>
      <c r="FJ1" s="62">
        <v>100</v>
      </c>
      <c r="FK1" s="62">
        <v>101</v>
      </c>
      <c r="FL1" s="62">
        <v>102</v>
      </c>
      <c r="FM1" s="62">
        <v>103</v>
      </c>
      <c r="FN1" s="62">
        <v>104</v>
      </c>
      <c r="FO1" s="62">
        <v>105</v>
      </c>
      <c r="FP1" s="62">
        <v>106</v>
      </c>
      <c r="FQ1" s="62">
        <v>107</v>
      </c>
      <c r="FR1" s="62">
        <v>108</v>
      </c>
      <c r="FS1" s="62">
        <v>109</v>
      </c>
      <c r="FT1" s="62">
        <v>110</v>
      </c>
      <c r="FU1" s="62">
        <v>111</v>
      </c>
      <c r="FV1" s="62">
        <v>112</v>
      </c>
      <c r="FW1" s="62">
        <v>113</v>
      </c>
      <c r="FX1" s="62">
        <v>114</v>
      </c>
      <c r="FY1" s="62">
        <v>115</v>
      </c>
      <c r="FZ1" s="62">
        <v>116</v>
      </c>
      <c r="GA1" s="62">
        <v>117</v>
      </c>
      <c r="GB1" s="62">
        <v>118</v>
      </c>
      <c r="GC1" s="62">
        <v>119</v>
      </c>
      <c r="GD1" s="62">
        <v>120</v>
      </c>
      <c r="GE1" s="62">
        <v>121</v>
      </c>
      <c r="GF1" s="62">
        <v>122</v>
      </c>
      <c r="GG1" s="62">
        <v>123</v>
      </c>
      <c r="GH1" s="62">
        <v>124</v>
      </c>
      <c r="GI1" s="62">
        <v>125</v>
      </c>
      <c r="GJ1" s="62">
        <v>126</v>
      </c>
      <c r="GK1" s="62">
        <v>127</v>
      </c>
      <c r="GL1" s="62">
        <v>128</v>
      </c>
      <c r="GM1" s="62">
        <v>129</v>
      </c>
      <c r="GN1" s="62">
        <v>130</v>
      </c>
      <c r="GO1" s="62">
        <v>131</v>
      </c>
      <c r="GP1" s="62">
        <v>132</v>
      </c>
      <c r="GQ1" s="62">
        <v>133</v>
      </c>
      <c r="GR1" s="62">
        <v>134</v>
      </c>
      <c r="GS1" s="62">
        <v>135</v>
      </c>
      <c r="GT1" s="62">
        <v>136</v>
      </c>
      <c r="GU1" s="62">
        <v>137</v>
      </c>
      <c r="GV1" s="62">
        <v>138</v>
      </c>
      <c r="GW1" s="62">
        <v>139</v>
      </c>
      <c r="GX1" s="62">
        <v>140</v>
      </c>
      <c r="GY1" s="62">
        <v>141</v>
      </c>
      <c r="GZ1" s="62">
        <v>142</v>
      </c>
      <c r="HA1" s="62">
        <v>143</v>
      </c>
      <c r="HB1" s="62">
        <v>144</v>
      </c>
      <c r="HC1" s="62">
        <v>145</v>
      </c>
      <c r="HD1" s="62">
        <v>146</v>
      </c>
      <c r="HE1" s="62">
        <v>147</v>
      </c>
      <c r="HF1" s="62">
        <v>148</v>
      </c>
      <c r="HG1" s="62">
        <v>149</v>
      </c>
      <c r="HH1" s="62">
        <v>150</v>
      </c>
      <c r="HI1" s="62">
        <v>151</v>
      </c>
      <c r="HJ1" s="62">
        <v>152</v>
      </c>
      <c r="HK1" s="62">
        <v>153</v>
      </c>
      <c r="HL1" s="62">
        <v>154</v>
      </c>
      <c r="HM1" s="62">
        <v>155</v>
      </c>
      <c r="HN1" s="62">
        <v>156</v>
      </c>
      <c r="HO1" s="62">
        <v>157</v>
      </c>
      <c r="HP1" s="62">
        <v>158</v>
      </c>
      <c r="HQ1" s="62">
        <v>159</v>
      </c>
      <c r="HR1" s="62">
        <v>160</v>
      </c>
      <c r="HS1" s="62">
        <v>161</v>
      </c>
      <c r="HT1" s="62">
        <v>162</v>
      </c>
      <c r="HU1" s="62">
        <v>163</v>
      </c>
      <c r="HV1" s="62">
        <v>164</v>
      </c>
      <c r="HW1" s="62">
        <v>165</v>
      </c>
      <c r="HX1" s="62">
        <v>166</v>
      </c>
      <c r="HY1" s="62">
        <v>167</v>
      </c>
      <c r="HZ1" s="62">
        <v>168</v>
      </c>
      <c r="IA1" s="62">
        <v>169</v>
      </c>
      <c r="IB1" s="62">
        <v>170</v>
      </c>
      <c r="IC1" s="62">
        <v>171</v>
      </c>
      <c r="ID1" s="62">
        <v>172</v>
      </c>
      <c r="IE1" s="62">
        <v>173</v>
      </c>
      <c r="IF1" s="62">
        <v>174</v>
      </c>
      <c r="IG1" s="62">
        <v>175</v>
      </c>
    </row>
    <row r="2" spans="1:241" s="2" customFormat="1" x14ac:dyDescent="0.2">
      <c r="A2" s="27" t="s">
        <v>45</v>
      </c>
      <c r="B2" s="110" t="s">
        <v>47</v>
      </c>
      <c r="C2" s="110"/>
      <c r="D2" s="24"/>
      <c r="E2" s="24"/>
      <c r="F2" s="24"/>
      <c r="G2" s="24"/>
      <c r="H2" s="24"/>
      <c r="I2" s="24"/>
      <c r="J2" s="24"/>
      <c r="K2" s="24"/>
      <c r="L2" s="24"/>
      <c r="M2" s="24"/>
      <c r="N2" s="25"/>
      <c r="O2" s="25"/>
      <c r="P2" s="25"/>
      <c r="Q2" s="25"/>
      <c r="R2" s="25"/>
      <c r="S2" s="25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5"/>
      <c r="AR2" s="25"/>
      <c r="AS2" s="28" t="s">
        <v>68</v>
      </c>
      <c r="AT2" s="24"/>
      <c r="AU2" s="24"/>
      <c r="AV2" s="24">
        <f t="shared" ref="AV2:BD3" si="0">IF(AV32&lt;&gt;"",AV32,NA())</f>
        <v>0.64900000000000091</v>
      </c>
      <c r="AW2" s="24">
        <f t="shared" si="0"/>
        <v>0.58900000000000041</v>
      </c>
      <c r="AX2" s="24">
        <f t="shared" si="0"/>
        <v>0.95500000000000007</v>
      </c>
      <c r="AY2" s="24">
        <f t="shared" si="0"/>
        <v>0.89700000000000024</v>
      </c>
      <c r="AZ2" s="24">
        <f t="shared" si="0"/>
        <v>0.96699999999999875</v>
      </c>
      <c r="BA2" s="24">
        <f t="shared" si="0"/>
        <v>0.52200000000000024</v>
      </c>
      <c r="BB2" s="24" t="e">
        <f t="shared" si="0"/>
        <v>#N/A</v>
      </c>
      <c r="BC2" s="24" t="e">
        <f t="shared" si="0"/>
        <v>#N/A</v>
      </c>
      <c r="BD2" s="24" t="e">
        <f t="shared" si="0"/>
        <v>#N/A</v>
      </c>
      <c r="BE2" s="25"/>
      <c r="BF2" s="25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5"/>
      <c r="CT2" s="25"/>
      <c r="CU2" s="25"/>
      <c r="CV2" s="25"/>
      <c r="CW2" s="25"/>
      <c r="CX2" s="25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  <c r="DN2" s="25"/>
      <c r="DO2" s="25"/>
      <c r="DP2" s="25"/>
      <c r="DQ2" s="25"/>
      <c r="DR2" s="25"/>
      <c r="DS2" s="25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  <c r="EQ2" s="24"/>
      <c r="ER2" s="24"/>
      <c r="ES2" s="24"/>
      <c r="ET2" s="24"/>
      <c r="EU2" s="24"/>
      <c r="EV2" s="24"/>
      <c r="EW2" s="24"/>
      <c r="EX2" s="24"/>
      <c r="EY2" s="24"/>
      <c r="EZ2" s="24"/>
      <c r="FA2" s="24"/>
      <c r="FB2" s="24"/>
      <c r="FC2" s="24"/>
      <c r="FD2" s="24"/>
      <c r="FE2" s="24"/>
      <c r="FF2" s="24"/>
      <c r="FG2" s="24"/>
      <c r="FH2" s="24"/>
      <c r="FI2" s="24"/>
      <c r="FJ2" s="24"/>
      <c r="FK2" s="24"/>
      <c r="FL2" s="24"/>
      <c r="FM2" s="24"/>
      <c r="FN2" s="24"/>
      <c r="FO2" s="24"/>
      <c r="FP2" s="24"/>
      <c r="FQ2" s="24"/>
      <c r="FR2" s="24"/>
      <c r="FS2" s="24"/>
      <c r="FT2" s="24"/>
      <c r="FU2" s="24"/>
      <c r="FV2" s="24"/>
      <c r="FW2" s="24"/>
      <c r="FX2" s="24"/>
      <c r="FY2" s="24"/>
      <c r="FZ2" s="24"/>
      <c r="GA2" s="24"/>
      <c r="GB2" s="24"/>
      <c r="GC2" s="24"/>
      <c r="GD2" s="24"/>
      <c r="GE2" s="24"/>
      <c r="GF2" s="24"/>
      <c r="GG2" s="24"/>
      <c r="GH2" s="24"/>
      <c r="GI2" s="24"/>
      <c r="GJ2" s="24"/>
      <c r="GK2" s="24"/>
      <c r="GL2" s="24"/>
      <c r="GM2" s="24"/>
      <c r="GN2" s="24"/>
      <c r="GO2" s="24"/>
      <c r="GP2" s="24"/>
      <c r="GQ2" s="24"/>
      <c r="GR2" s="24"/>
      <c r="GS2" s="24"/>
      <c r="GT2" s="24"/>
      <c r="GU2" s="24"/>
      <c r="GV2" s="24"/>
      <c r="GW2" s="24"/>
      <c r="GX2" s="24"/>
      <c r="GY2" s="24"/>
      <c r="GZ2" s="24"/>
      <c r="HA2" s="24"/>
      <c r="HB2" s="24"/>
      <c r="HC2" s="24"/>
      <c r="HD2" s="24"/>
      <c r="HE2" s="24"/>
      <c r="HF2" s="24"/>
      <c r="HG2" s="24"/>
      <c r="HH2" s="24"/>
      <c r="HI2" s="24"/>
      <c r="HJ2" s="24"/>
      <c r="HK2" s="24"/>
      <c r="HL2" s="24"/>
      <c r="HM2" s="24"/>
      <c r="HN2" s="24"/>
      <c r="HO2" s="24"/>
      <c r="HP2" s="24"/>
      <c r="HQ2" s="24"/>
      <c r="HR2" s="24"/>
      <c r="HS2" s="24"/>
      <c r="HT2" s="24"/>
      <c r="HU2" s="24"/>
      <c r="HV2" s="24"/>
      <c r="HW2" s="24"/>
      <c r="HX2" s="24"/>
      <c r="HY2" s="24"/>
      <c r="HZ2" s="24"/>
      <c r="IA2" s="24"/>
      <c r="IB2" s="24"/>
      <c r="IC2" s="24"/>
      <c r="ID2" s="31" t="s">
        <v>96</v>
      </c>
      <c r="IE2" s="24"/>
      <c r="IF2" s="24"/>
      <c r="IG2" s="24"/>
    </row>
    <row r="3" spans="1:241" s="2" customFormat="1" x14ac:dyDescent="0.2">
      <c r="A3" s="27" t="s">
        <v>46</v>
      </c>
      <c r="B3" s="67">
        <v>50.384999999999998</v>
      </c>
      <c r="C3" s="67">
        <v>30.632999999999999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5"/>
      <c r="O3" s="25"/>
      <c r="P3" s="25"/>
      <c r="Q3" s="25"/>
      <c r="R3" s="25"/>
      <c r="S3" s="25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5"/>
      <c r="AR3" s="25"/>
      <c r="AS3" s="28" t="s">
        <v>60</v>
      </c>
      <c r="AT3" s="24"/>
      <c r="AU3" s="24"/>
      <c r="AV3" s="24">
        <f t="shared" si="0"/>
        <v>0.38646453788774621</v>
      </c>
      <c r="AW3" s="24">
        <f t="shared" si="0"/>
        <v>0.35941398383179729</v>
      </c>
      <c r="AX3" s="24">
        <f t="shared" si="0"/>
        <v>0.53079366283086338</v>
      </c>
      <c r="AY3" s="24">
        <f t="shared" si="0"/>
        <v>0.51440693943841509</v>
      </c>
      <c r="AZ3" s="24">
        <f t="shared" si="0"/>
        <v>0.52668285817253335</v>
      </c>
      <c r="BA3" s="24">
        <f t="shared" si="0"/>
        <v>0.31242301235552256</v>
      </c>
      <c r="BB3" s="24" t="e">
        <f t="shared" si="0"/>
        <v>#N/A</v>
      </c>
      <c r="BC3" s="24" t="e">
        <f t="shared" si="0"/>
        <v>#N/A</v>
      </c>
      <c r="BD3" s="24" t="e">
        <f t="shared" si="0"/>
        <v>#N/A</v>
      </c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CV3" s="25"/>
      <c r="CW3" s="25"/>
      <c r="CX3" s="25"/>
      <c r="CY3" s="25"/>
      <c r="CZ3" s="25"/>
      <c r="DA3" s="25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25"/>
      <c r="DM3" s="25"/>
      <c r="DN3" s="25"/>
      <c r="DO3" s="25"/>
      <c r="DP3" s="25"/>
      <c r="DQ3" s="25"/>
      <c r="DR3" s="25"/>
      <c r="DS3" s="25"/>
      <c r="DT3" s="24"/>
      <c r="DU3" s="24"/>
      <c r="DV3" s="24"/>
      <c r="DW3" s="24"/>
      <c r="DX3" s="24"/>
      <c r="DY3" s="24"/>
      <c r="DZ3" s="24"/>
      <c r="EA3" s="24"/>
      <c r="EB3" s="24"/>
      <c r="EC3" s="24"/>
      <c r="ED3" s="24"/>
      <c r="EE3" s="24"/>
      <c r="EF3" s="24"/>
      <c r="EG3" s="24"/>
      <c r="EH3" s="24"/>
      <c r="EI3" s="24"/>
      <c r="EJ3" s="24"/>
      <c r="EK3" s="24"/>
      <c r="EL3" s="24"/>
      <c r="EM3" s="24"/>
      <c r="EN3" s="24"/>
      <c r="EO3" s="24"/>
      <c r="EP3" s="24"/>
      <c r="EQ3" s="24"/>
      <c r="ER3" s="24"/>
      <c r="ES3" s="24"/>
      <c r="ET3" s="24"/>
      <c r="EU3" s="24"/>
      <c r="EV3" s="24"/>
      <c r="EW3" s="24"/>
      <c r="EX3" s="24"/>
      <c r="EY3" s="24"/>
      <c r="EZ3" s="24"/>
      <c r="FA3" s="24"/>
      <c r="FB3" s="24"/>
      <c r="FC3" s="24"/>
      <c r="FD3" s="24"/>
      <c r="FE3" s="24"/>
      <c r="FF3" s="24"/>
      <c r="FG3" s="24"/>
      <c r="FH3" s="24"/>
      <c r="FI3" s="24"/>
      <c r="FJ3" s="24"/>
      <c r="FK3" s="24"/>
      <c r="FL3" s="24"/>
      <c r="FM3" s="24"/>
      <c r="FN3" s="24"/>
      <c r="FO3" s="24"/>
      <c r="FP3" s="24"/>
      <c r="FQ3" s="24"/>
      <c r="FR3" s="24"/>
      <c r="FS3" s="24"/>
      <c r="FT3" s="24"/>
      <c r="FU3" s="24"/>
      <c r="FV3" s="24"/>
      <c r="FW3" s="24"/>
      <c r="FX3" s="24"/>
      <c r="FY3" s="24"/>
      <c r="FZ3" s="24"/>
      <c r="GA3" s="24"/>
      <c r="GB3" s="24"/>
      <c r="GC3" s="24"/>
      <c r="GD3" s="24"/>
      <c r="GE3" s="24"/>
      <c r="GF3" s="24"/>
      <c r="GG3" s="24"/>
      <c r="GH3" s="24"/>
      <c r="GI3" s="24"/>
      <c r="GJ3" s="24"/>
      <c r="GK3" s="24"/>
      <c r="GL3" s="24"/>
      <c r="GM3" s="24"/>
      <c r="GN3" s="24"/>
      <c r="GO3" s="24"/>
      <c r="GP3" s="24"/>
      <c r="GQ3" s="24"/>
      <c r="GR3" s="24"/>
      <c r="GS3" s="24"/>
      <c r="GT3" s="24"/>
      <c r="GU3" s="24"/>
      <c r="GV3" s="24"/>
      <c r="GW3" s="24"/>
      <c r="GX3" s="24"/>
      <c r="GY3" s="24"/>
      <c r="GZ3" s="24"/>
      <c r="HA3" s="24"/>
      <c r="HB3" s="24"/>
      <c r="HC3" s="24"/>
      <c r="HD3" s="24"/>
      <c r="HE3" s="24"/>
      <c r="HF3" s="24"/>
      <c r="HG3" s="24"/>
      <c r="HH3" s="24"/>
      <c r="HI3" s="24"/>
      <c r="HJ3" s="24"/>
      <c r="HK3" s="24"/>
      <c r="HL3" s="24"/>
      <c r="HM3" s="24"/>
      <c r="HN3" s="24"/>
      <c r="HO3" s="24"/>
      <c r="HP3" s="24"/>
      <c r="HQ3" s="24"/>
      <c r="HR3" s="24"/>
      <c r="HS3" s="24"/>
      <c r="HT3" s="24"/>
      <c r="HU3" s="24"/>
      <c r="HV3" s="24"/>
      <c r="HW3" s="24"/>
      <c r="HX3" s="24"/>
      <c r="HY3" s="24"/>
      <c r="HZ3" s="24"/>
      <c r="IA3" s="24"/>
      <c r="IB3" s="24"/>
      <c r="IC3" s="24"/>
      <c r="ID3" s="64">
        <v>0</v>
      </c>
      <c r="IE3" s="65" t="s">
        <v>139</v>
      </c>
      <c r="IF3" s="65" t="s">
        <v>97</v>
      </c>
      <c r="IG3" s="24"/>
    </row>
    <row r="4" spans="1:241" s="2" customFormat="1" x14ac:dyDescent="0.2">
      <c r="A4" s="27" t="s">
        <v>116</v>
      </c>
      <c r="B4" s="67">
        <v>144.22149999999999</v>
      </c>
      <c r="C4" s="67">
        <v>44.066777780000002</v>
      </c>
      <c r="D4" s="24"/>
      <c r="E4" s="28" t="s">
        <v>99</v>
      </c>
      <c r="F4" s="66" t="s">
        <v>97</v>
      </c>
      <c r="G4" s="24"/>
      <c r="H4" s="24"/>
      <c r="I4" s="24"/>
      <c r="J4" s="24"/>
      <c r="K4" s="24"/>
      <c r="L4" s="24"/>
      <c r="M4" s="24"/>
      <c r="N4" s="25"/>
      <c r="O4" s="25"/>
      <c r="P4" s="25"/>
      <c r="Q4" s="25"/>
      <c r="R4" s="25"/>
      <c r="S4" s="25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5"/>
      <c r="AR4" s="25"/>
      <c r="AS4" s="28" t="s">
        <v>64</v>
      </c>
      <c r="AT4" s="24"/>
      <c r="AU4" s="24"/>
      <c r="AV4" s="24">
        <f>IF(AV24&lt;&gt;"",AV24,NA())</f>
        <v>22.565184012821618</v>
      </c>
      <c r="AW4" s="24">
        <f t="shared" ref="AW4:BD5" si="1">IF(AW24&lt;&gt;"",AW24,NA())</f>
        <v>22.549399048293402</v>
      </c>
      <c r="AX4" s="24">
        <f t="shared" si="1"/>
        <v>22.709712936270286</v>
      </c>
      <c r="AY4" s="24">
        <f t="shared" si="1"/>
        <v>22.661401015200596</v>
      </c>
      <c r="AZ4" s="24">
        <f t="shared" si="1"/>
        <v>22.72486293559739</v>
      </c>
      <c r="BA4" s="24">
        <f t="shared" si="1"/>
        <v>22.55236577033228</v>
      </c>
      <c r="BB4" s="24" t="e">
        <f t="shared" si="1"/>
        <v>#N/A</v>
      </c>
      <c r="BC4" s="24" t="e">
        <f t="shared" si="1"/>
        <v>#N/A</v>
      </c>
      <c r="BD4" s="24" t="e">
        <f t="shared" si="1"/>
        <v>#N/A</v>
      </c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5"/>
      <c r="CA4" s="25"/>
      <c r="CB4" s="25"/>
      <c r="CC4" s="25"/>
      <c r="CD4" s="25"/>
      <c r="CE4" s="25"/>
      <c r="CF4" s="25"/>
      <c r="CG4" s="25"/>
      <c r="CH4" s="25"/>
      <c r="CI4" s="25"/>
      <c r="CJ4" s="25"/>
      <c r="CK4" s="25"/>
      <c r="CL4" s="25"/>
      <c r="CM4" s="25"/>
      <c r="CN4" s="25"/>
      <c r="CO4" s="25"/>
      <c r="CP4" s="25"/>
      <c r="CQ4" s="25"/>
      <c r="CR4" s="25"/>
      <c r="CS4" s="25"/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4"/>
      <c r="DU4" s="24"/>
      <c r="DV4" s="24"/>
      <c r="DW4" s="24"/>
      <c r="DX4" s="24"/>
      <c r="DY4" s="24"/>
      <c r="DZ4" s="24"/>
      <c r="EA4" s="24"/>
      <c r="EB4" s="24"/>
      <c r="EC4" s="24"/>
      <c r="ED4" s="24"/>
      <c r="EE4" s="24"/>
      <c r="EF4" s="24"/>
      <c r="EG4" s="24"/>
      <c r="EH4" s="24"/>
      <c r="EI4" s="24"/>
      <c r="EJ4" s="24"/>
      <c r="EK4" s="24"/>
      <c r="EL4" s="24"/>
      <c r="EM4" s="24"/>
      <c r="EN4" s="24"/>
      <c r="EO4" s="24"/>
      <c r="EP4" s="24"/>
      <c r="EQ4" s="24"/>
      <c r="ER4" s="24"/>
      <c r="ES4" s="24"/>
      <c r="ET4" s="24"/>
      <c r="EU4" s="24"/>
      <c r="EV4" s="24"/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24"/>
      <c r="FR4" s="24"/>
      <c r="FS4" s="24"/>
      <c r="FT4" s="24"/>
      <c r="FU4" s="24"/>
      <c r="FV4" s="24"/>
      <c r="FW4" s="24"/>
      <c r="FX4" s="24"/>
      <c r="FY4" s="24"/>
      <c r="FZ4" s="24"/>
      <c r="GA4" s="24"/>
      <c r="GB4" s="24"/>
      <c r="GC4" s="24"/>
      <c r="GD4" s="24"/>
      <c r="GE4" s="24"/>
      <c r="GF4" s="24"/>
      <c r="GG4" s="24"/>
      <c r="GH4" s="24"/>
      <c r="GI4" s="24"/>
      <c r="GJ4" s="24"/>
      <c r="GK4" s="24"/>
      <c r="GL4" s="24"/>
      <c r="GM4" s="24"/>
      <c r="GN4" s="24"/>
      <c r="GO4" s="24"/>
      <c r="GP4" s="24"/>
      <c r="GQ4" s="24"/>
      <c r="GR4" s="24"/>
      <c r="GS4" s="24"/>
      <c r="GT4" s="24"/>
      <c r="GU4" s="24"/>
      <c r="GV4" s="24"/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24"/>
      <c r="HR4" s="24"/>
      <c r="HS4" s="24"/>
      <c r="HT4" s="24"/>
      <c r="HU4" s="24"/>
      <c r="HV4" s="24"/>
      <c r="HW4" s="24"/>
      <c r="HX4" s="24"/>
      <c r="HY4" s="24"/>
      <c r="HZ4" s="24"/>
      <c r="IA4" s="24"/>
      <c r="IB4" s="24"/>
      <c r="IC4" s="24"/>
      <c r="ID4" s="64">
        <v>1</v>
      </c>
      <c r="IE4" s="65" t="s">
        <v>140</v>
      </c>
      <c r="IF4" s="65" t="s">
        <v>98</v>
      </c>
      <c r="IG4" s="24"/>
    </row>
    <row r="5" spans="1:241" s="2" customFormat="1" ht="15" x14ac:dyDescent="0.25">
      <c r="A5" s="30" t="s">
        <v>42</v>
      </c>
      <c r="B5" s="112" t="s">
        <v>104</v>
      </c>
      <c r="C5" s="112"/>
      <c r="D5" s="40"/>
      <c r="E5" s="28" t="s">
        <v>100</v>
      </c>
      <c r="F5" s="39" t="str">
        <f>IF($F$4="GREEN",IF($B$24=0,"TG","V"),IF($F$4="BLUE",IF($B$24=0,"TB","B"),"UNKNOWN"))</f>
        <v>V</v>
      </c>
      <c r="G5" s="24"/>
      <c r="H5" s="24"/>
      <c r="I5" s="24"/>
      <c r="J5" s="24"/>
      <c r="K5" s="24"/>
      <c r="L5" s="24"/>
      <c r="M5" s="24"/>
      <c r="N5" s="25"/>
      <c r="O5" s="25"/>
      <c r="P5" s="25"/>
      <c r="Q5" s="25"/>
      <c r="R5" s="25"/>
      <c r="S5" s="25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5"/>
      <c r="AR5" s="25"/>
      <c r="AS5" s="61" t="s">
        <v>65</v>
      </c>
      <c r="AT5" s="24"/>
      <c r="AU5" s="24"/>
      <c r="AV5" s="24">
        <f>IF(AV25&lt;&gt;"",AV25,NA())</f>
        <v>22.302648550709367</v>
      </c>
      <c r="AW5" s="24">
        <f t="shared" si="1"/>
        <v>22.319813032125197</v>
      </c>
      <c r="AX5" s="24">
        <f t="shared" si="1"/>
        <v>22.285506599101161</v>
      </c>
      <c r="AY5" s="24">
        <f t="shared" si="1"/>
        <v>22.278807954639014</v>
      </c>
      <c r="AZ5" s="24">
        <f t="shared" si="1"/>
        <v>22.284545793769929</v>
      </c>
      <c r="BA5" s="24">
        <f t="shared" si="1"/>
        <v>22.342788782687812</v>
      </c>
      <c r="BB5" s="24" t="e">
        <f t="shared" si="1"/>
        <v>#N/A</v>
      </c>
      <c r="BC5" s="24" t="e">
        <f t="shared" si="1"/>
        <v>#N/A</v>
      </c>
      <c r="BD5" s="24" t="e">
        <f t="shared" si="1"/>
        <v>#N/A</v>
      </c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2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31" t="s">
        <v>141</v>
      </c>
      <c r="IF5" s="24"/>
      <c r="IG5" s="24"/>
    </row>
    <row r="6" spans="1:241" s="2" customFormat="1" x14ac:dyDescent="0.2">
      <c r="A6" s="27" t="s">
        <v>39</v>
      </c>
      <c r="B6" s="110" t="s">
        <v>5</v>
      </c>
      <c r="C6" s="110"/>
      <c r="D6" s="41"/>
      <c r="E6" s="28" t="s">
        <v>94</v>
      </c>
      <c r="F6" s="47"/>
      <c r="G6" s="24"/>
      <c r="H6" s="24"/>
      <c r="I6" s="24"/>
      <c r="J6" s="24"/>
      <c r="K6" s="24"/>
      <c r="L6" s="24"/>
      <c r="M6" s="24"/>
      <c r="N6" s="25"/>
      <c r="O6" s="25"/>
      <c r="P6" s="25"/>
      <c r="Q6" s="25"/>
      <c r="R6" s="25"/>
      <c r="S6" s="25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5"/>
      <c r="AR6" s="25"/>
      <c r="AS6" s="25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4"/>
      <c r="DU6" s="24"/>
      <c r="DV6" s="24"/>
      <c r="DW6" s="24"/>
      <c r="DX6" s="24"/>
      <c r="DY6" s="24"/>
      <c r="DZ6" s="24"/>
      <c r="EA6" s="24"/>
      <c r="EB6" s="24"/>
      <c r="EC6" s="24"/>
      <c r="ED6" s="24"/>
      <c r="EE6" s="24"/>
      <c r="EF6" s="24"/>
      <c r="EG6" s="24"/>
      <c r="EH6" s="24"/>
      <c r="EI6" s="24"/>
      <c r="EJ6" s="24"/>
      <c r="EK6" s="24"/>
      <c r="EL6" s="24"/>
      <c r="EM6" s="24"/>
      <c r="EN6" s="24"/>
      <c r="EO6" s="24"/>
      <c r="EP6" s="24"/>
      <c r="EQ6" s="24"/>
      <c r="ER6" s="24"/>
      <c r="ES6" s="24"/>
      <c r="ET6" s="24"/>
      <c r="EU6" s="24"/>
      <c r="EV6" s="24"/>
      <c r="EW6" s="24"/>
      <c r="EX6" s="24"/>
      <c r="EY6" s="24"/>
      <c r="EZ6" s="24"/>
      <c r="FA6" s="24"/>
      <c r="FB6" s="24"/>
      <c r="FC6" s="24"/>
      <c r="FD6" s="24"/>
      <c r="FE6" s="24"/>
      <c r="FF6" s="24"/>
      <c r="FG6" s="24"/>
      <c r="FH6" s="24"/>
      <c r="FI6" s="24"/>
      <c r="FJ6" s="24"/>
      <c r="FK6" s="24"/>
      <c r="FL6" s="24"/>
      <c r="FM6" s="24"/>
      <c r="FN6" s="24"/>
      <c r="FO6" s="24"/>
      <c r="FP6" s="24"/>
      <c r="FQ6" s="24"/>
      <c r="FR6" s="24"/>
      <c r="FS6" s="24"/>
      <c r="FT6" s="24"/>
      <c r="FU6" s="24"/>
      <c r="FV6" s="24"/>
      <c r="FW6" s="24"/>
      <c r="FX6" s="24"/>
      <c r="FY6" s="24"/>
      <c r="FZ6" s="24"/>
      <c r="GA6" s="24"/>
      <c r="GB6" s="24"/>
      <c r="GC6" s="24"/>
      <c r="GD6" s="24"/>
      <c r="GE6" s="24"/>
      <c r="GF6" s="24"/>
      <c r="GG6" s="24"/>
      <c r="GH6" s="24"/>
      <c r="GI6" s="24"/>
      <c r="GJ6" s="24"/>
      <c r="GK6" s="24"/>
      <c r="GL6" s="24"/>
      <c r="GM6" s="24"/>
      <c r="GN6" s="24"/>
      <c r="GO6" s="24"/>
      <c r="GP6" s="24"/>
      <c r="GQ6" s="24"/>
      <c r="GR6" s="24"/>
      <c r="GS6" s="24"/>
      <c r="GT6" s="24"/>
      <c r="GU6" s="24"/>
      <c r="GV6" s="24"/>
      <c r="GW6" s="24"/>
      <c r="GX6" s="24"/>
      <c r="GY6" s="24"/>
      <c r="GZ6" s="24"/>
      <c r="HA6" s="24"/>
      <c r="HB6" s="24"/>
      <c r="HC6" s="24"/>
      <c r="HD6" s="24"/>
      <c r="HE6" s="24"/>
      <c r="HF6" s="24"/>
      <c r="HG6" s="24"/>
      <c r="HH6" s="24"/>
      <c r="HI6" s="24"/>
      <c r="HJ6" s="24"/>
      <c r="HK6" s="24"/>
      <c r="HL6" s="24"/>
      <c r="HM6" s="24"/>
      <c r="HN6" s="24"/>
      <c r="HO6" s="24"/>
      <c r="HP6" s="24"/>
      <c r="HQ6" s="24"/>
      <c r="HR6" s="24"/>
      <c r="HS6" s="24"/>
      <c r="HT6" s="24"/>
      <c r="HU6" s="24"/>
      <c r="HV6" s="24"/>
      <c r="HW6" s="24"/>
      <c r="HX6" s="24"/>
      <c r="HY6" s="24"/>
      <c r="HZ6" s="24"/>
      <c r="IA6" s="24"/>
      <c r="IB6" s="24"/>
      <c r="IC6" s="24"/>
      <c r="ID6" s="24"/>
      <c r="IE6" s="24"/>
      <c r="IF6" s="24"/>
      <c r="IG6" s="24"/>
    </row>
    <row r="7" spans="1:241" s="2" customFormat="1" x14ac:dyDescent="0.2">
      <c r="A7" s="27" t="s">
        <v>43</v>
      </c>
      <c r="B7" s="110" t="s">
        <v>44</v>
      </c>
      <c r="C7" s="110"/>
      <c r="D7" s="24"/>
      <c r="E7" s="24"/>
      <c r="F7" s="24"/>
      <c r="G7" s="24"/>
      <c r="H7" s="24"/>
      <c r="I7" s="24"/>
      <c r="J7" s="24"/>
      <c r="K7" s="24"/>
      <c r="L7" s="24"/>
      <c r="M7" s="24"/>
      <c r="N7" s="25"/>
      <c r="O7" s="25"/>
      <c r="P7" s="25"/>
      <c r="Q7" s="25"/>
      <c r="R7" s="25"/>
      <c r="S7" s="25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5"/>
      <c r="AR7" s="25"/>
      <c r="AS7" s="25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  <c r="CA7" s="25"/>
      <c r="CB7" s="25"/>
      <c r="CC7" s="25"/>
      <c r="CD7" s="25"/>
      <c r="CE7" s="25"/>
      <c r="CF7" s="25"/>
      <c r="CG7" s="25"/>
      <c r="CH7" s="25"/>
      <c r="CI7" s="25"/>
      <c r="CJ7" s="25"/>
      <c r="CK7" s="25"/>
      <c r="CL7" s="25"/>
      <c r="CM7" s="25"/>
      <c r="CN7" s="25"/>
      <c r="CO7" s="25"/>
      <c r="CP7" s="25"/>
      <c r="CQ7" s="25"/>
      <c r="CR7" s="25"/>
      <c r="CS7" s="25"/>
      <c r="CT7" s="25"/>
      <c r="CU7" s="25"/>
      <c r="CV7" s="25"/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4"/>
      <c r="DU7" s="24"/>
      <c r="DV7" s="24"/>
      <c r="DW7" s="24"/>
      <c r="DX7" s="24"/>
      <c r="DY7" s="24"/>
      <c r="DZ7" s="24"/>
      <c r="EA7" s="24"/>
      <c r="EB7" s="24"/>
      <c r="EC7" s="24"/>
      <c r="ED7" s="24"/>
      <c r="EE7" s="24"/>
      <c r="EF7" s="24"/>
      <c r="EG7" s="24"/>
      <c r="EH7" s="24"/>
      <c r="EI7" s="24"/>
      <c r="EJ7" s="24"/>
      <c r="EK7" s="24"/>
      <c r="EL7" s="24"/>
      <c r="EM7" s="24"/>
      <c r="EN7" s="24"/>
      <c r="EO7" s="24"/>
      <c r="EP7" s="24"/>
      <c r="EQ7" s="24"/>
      <c r="ER7" s="24"/>
      <c r="ES7" s="24"/>
      <c r="ET7" s="24"/>
      <c r="EU7" s="24"/>
      <c r="EV7" s="24"/>
      <c r="EW7" s="24"/>
      <c r="EX7" s="24"/>
      <c r="EY7" s="24"/>
      <c r="EZ7" s="24"/>
      <c r="FA7" s="24"/>
      <c r="FB7" s="24"/>
      <c r="FC7" s="24"/>
      <c r="FD7" s="24"/>
      <c r="FE7" s="24"/>
      <c r="FF7" s="24"/>
      <c r="FG7" s="24"/>
      <c r="FH7" s="24"/>
      <c r="FI7" s="24"/>
      <c r="FJ7" s="24"/>
      <c r="FK7" s="24"/>
      <c r="FL7" s="24"/>
      <c r="FM7" s="24"/>
      <c r="FN7" s="24"/>
      <c r="FO7" s="24"/>
      <c r="FP7" s="24"/>
      <c r="FQ7" s="24"/>
      <c r="FR7" s="24"/>
      <c r="FS7" s="24"/>
      <c r="FT7" s="24"/>
      <c r="FU7" s="24"/>
      <c r="FV7" s="24"/>
      <c r="FW7" s="24"/>
      <c r="FX7" s="24"/>
      <c r="FY7" s="24"/>
      <c r="FZ7" s="24"/>
      <c r="GA7" s="24"/>
      <c r="GB7" s="24"/>
      <c r="GC7" s="24"/>
      <c r="GD7" s="24"/>
      <c r="GE7" s="24"/>
      <c r="GF7" s="24"/>
      <c r="GG7" s="24"/>
      <c r="GH7" s="24"/>
      <c r="GI7" s="24"/>
      <c r="GJ7" s="24"/>
      <c r="GK7" s="24"/>
      <c r="GL7" s="24"/>
      <c r="GM7" s="24"/>
      <c r="GN7" s="24"/>
      <c r="GO7" s="24"/>
      <c r="GP7" s="24"/>
      <c r="GQ7" s="24"/>
      <c r="GR7" s="24"/>
      <c r="GS7" s="24"/>
      <c r="GT7" s="24"/>
      <c r="GU7" s="24"/>
      <c r="GV7" s="24"/>
      <c r="GW7" s="24"/>
      <c r="GX7" s="24"/>
      <c r="GY7" s="24"/>
      <c r="GZ7" s="24"/>
      <c r="HA7" s="24"/>
      <c r="HB7" s="24"/>
      <c r="HC7" s="24"/>
      <c r="HD7" s="24"/>
      <c r="HE7" s="24"/>
      <c r="HF7" s="24"/>
      <c r="HG7" s="24"/>
      <c r="HH7" s="24"/>
      <c r="HI7" s="24"/>
      <c r="HJ7" s="24"/>
      <c r="HK7" s="24"/>
      <c r="HL7" s="24"/>
      <c r="HM7" s="24"/>
      <c r="HN7" s="24"/>
      <c r="HO7" s="24"/>
      <c r="HP7" s="24"/>
      <c r="HQ7" s="24"/>
      <c r="HR7" s="24"/>
      <c r="HS7" s="24"/>
      <c r="HT7" s="24"/>
      <c r="HU7" s="24"/>
      <c r="HV7" s="24"/>
      <c r="HW7" s="24"/>
      <c r="HX7" s="24"/>
      <c r="HY7" s="24"/>
      <c r="HZ7" s="24"/>
      <c r="IA7" s="24"/>
      <c r="IB7" s="24"/>
      <c r="IC7" s="24"/>
      <c r="ID7" s="24"/>
      <c r="IE7" s="24"/>
      <c r="IF7" s="24"/>
      <c r="IG7" s="24"/>
    </row>
    <row r="8" spans="1:241" s="2" customFormat="1" x14ac:dyDescent="0.2">
      <c r="A8" s="27" t="s">
        <v>53</v>
      </c>
      <c r="B8" s="110" t="s">
        <v>58</v>
      </c>
      <c r="C8" s="110"/>
      <c r="D8" s="24"/>
      <c r="E8" s="24"/>
      <c r="F8" s="24"/>
      <c r="G8" s="24"/>
      <c r="H8" s="24"/>
      <c r="I8" s="24"/>
      <c r="J8" s="24"/>
      <c r="K8" s="24"/>
      <c r="L8" s="24"/>
      <c r="M8" s="24"/>
      <c r="N8" s="25"/>
      <c r="O8" s="25"/>
      <c r="P8" s="25"/>
      <c r="Q8" s="25"/>
      <c r="R8" s="25"/>
      <c r="S8" s="25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5"/>
      <c r="AR8" s="25"/>
      <c r="AS8" s="25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4"/>
      <c r="DU8" s="24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  <c r="EQ8" s="24"/>
      <c r="ER8" s="24"/>
      <c r="ES8" s="24"/>
      <c r="ET8" s="24"/>
      <c r="EU8" s="24"/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24"/>
      <c r="FR8" s="24"/>
      <c r="FS8" s="24"/>
      <c r="FT8" s="24"/>
      <c r="FU8" s="24"/>
      <c r="FV8" s="24"/>
      <c r="FW8" s="24"/>
      <c r="FX8" s="24"/>
      <c r="FY8" s="24"/>
      <c r="FZ8" s="24"/>
      <c r="GA8" s="24"/>
      <c r="GB8" s="24"/>
      <c r="GC8" s="24"/>
      <c r="GD8" s="24"/>
      <c r="GE8" s="24"/>
      <c r="GF8" s="24"/>
      <c r="GG8" s="24"/>
      <c r="GH8" s="24"/>
      <c r="GI8" s="24"/>
      <c r="GJ8" s="24"/>
      <c r="GK8" s="24"/>
      <c r="GL8" s="24"/>
      <c r="GM8" s="24"/>
      <c r="GN8" s="24"/>
      <c r="GO8" s="24"/>
      <c r="GP8" s="24"/>
      <c r="GQ8" s="24"/>
      <c r="GR8" s="24"/>
      <c r="GS8" s="24"/>
      <c r="GT8" s="24"/>
      <c r="GU8" s="24"/>
      <c r="GV8" s="24"/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24"/>
      <c r="HJ8" s="24"/>
      <c r="HK8" s="24"/>
      <c r="HL8" s="24"/>
      <c r="HM8" s="24"/>
      <c r="HN8" s="24"/>
      <c r="HO8" s="24"/>
      <c r="HP8" s="24"/>
      <c r="HQ8" s="24"/>
      <c r="HR8" s="24"/>
      <c r="HS8" s="24"/>
      <c r="HT8" s="24"/>
      <c r="HU8" s="24"/>
      <c r="HV8" s="24"/>
      <c r="HW8" s="24"/>
      <c r="HX8" s="24"/>
      <c r="HY8" s="24"/>
      <c r="HZ8" s="24"/>
      <c r="IA8" s="24"/>
      <c r="IB8" s="24"/>
      <c r="IC8" s="24"/>
      <c r="ID8" s="24"/>
      <c r="IE8" s="24"/>
      <c r="IF8" s="24"/>
      <c r="IG8" s="24"/>
    </row>
    <row r="9" spans="1:241" s="2" customFormat="1" x14ac:dyDescent="0.2">
      <c r="A9" s="27" t="s">
        <v>54</v>
      </c>
      <c r="B9" s="110" t="s">
        <v>103</v>
      </c>
      <c r="C9" s="110"/>
      <c r="D9" s="24"/>
      <c r="E9" s="24"/>
      <c r="F9" s="24"/>
      <c r="G9" s="24"/>
      <c r="H9" s="24"/>
      <c r="I9" s="24"/>
      <c r="J9" s="24"/>
      <c r="K9" s="24"/>
      <c r="L9" s="24"/>
      <c r="M9" s="24"/>
      <c r="N9" s="25"/>
      <c r="O9" s="25"/>
      <c r="P9" s="25"/>
      <c r="Q9" s="25"/>
      <c r="R9" s="25"/>
      <c r="S9" s="25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5"/>
      <c r="AR9" s="25"/>
      <c r="AS9" s="25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</row>
    <row r="10" spans="1:241" s="2" customFormat="1" x14ac:dyDescent="0.2">
      <c r="A10" s="27" t="s">
        <v>55</v>
      </c>
      <c r="B10" s="110"/>
      <c r="C10" s="110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5"/>
      <c r="O10" s="25"/>
      <c r="P10" s="25"/>
      <c r="Q10" s="25"/>
      <c r="R10" s="25"/>
      <c r="S10" s="25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5"/>
      <c r="AR10" s="25"/>
      <c r="AS10" s="25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</row>
    <row r="11" spans="1:241" s="2" customFormat="1" x14ac:dyDescent="0.2">
      <c r="A11" s="27" t="s">
        <v>56</v>
      </c>
      <c r="B11" s="110" t="s">
        <v>77</v>
      </c>
      <c r="C11" s="110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5"/>
      <c r="O11" s="25"/>
      <c r="P11" s="25"/>
      <c r="Q11" s="25"/>
      <c r="R11" s="25"/>
      <c r="S11" s="25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5"/>
      <c r="AR11" s="25"/>
      <c r="AS11" s="25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</row>
    <row r="12" spans="1:241" s="2" customFormat="1" x14ac:dyDescent="0.2">
      <c r="A12" s="27" t="s">
        <v>57</v>
      </c>
      <c r="B12" s="110" t="s">
        <v>105</v>
      </c>
      <c r="C12" s="110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5"/>
      <c r="O12" s="25"/>
      <c r="P12" s="25"/>
      <c r="Q12" s="25"/>
      <c r="R12" s="25"/>
      <c r="S12" s="25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5"/>
      <c r="AR12" s="25"/>
      <c r="AS12" s="25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</row>
    <row r="13" spans="1:241" s="2" customFormat="1" x14ac:dyDescent="0.2">
      <c r="A13" s="27"/>
      <c r="B13" s="22"/>
      <c r="C13" s="22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5"/>
      <c r="O13" s="25"/>
      <c r="P13" s="25"/>
      <c r="Q13" s="25"/>
      <c r="R13" s="25"/>
      <c r="S13" s="25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5"/>
      <c r="AR13" s="25"/>
      <c r="AS13" s="25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  <c r="CL13" s="25"/>
      <c r="CM13" s="25"/>
      <c r="CN13" s="25"/>
      <c r="CO13" s="25"/>
      <c r="CP13" s="25"/>
      <c r="CQ13" s="25"/>
      <c r="CR13" s="25"/>
      <c r="CS13" s="25"/>
      <c r="CT13" s="25"/>
      <c r="CU13" s="25"/>
      <c r="CV13" s="25"/>
      <c r="CW13" s="25"/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</row>
    <row r="14" spans="1:241" s="2" customFormat="1" x14ac:dyDescent="0.2">
      <c r="A14" s="27" t="s">
        <v>20</v>
      </c>
      <c r="B14" s="110" t="s">
        <v>106</v>
      </c>
      <c r="C14" s="110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5"/>
      <c r="O14" s="25"/>
      <c r="P14" s="25"/>
      <c r="Q14" s="25"/>
      <c r="R14" s="25"/>
      <c r="S14" s="25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5"/>
      <c r="AR14" s="25"/>
      <c r="AS14" s="25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25"/>
      <c r="CN14" s="2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</row>
    <row r="15" spans="1:241" x14ac:dyDescent="0.2">
      <c r="A15" s="27"/>
      <c r="B15" s="22"/>
      <c r="C15" s="23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5"/>
      <c r="O15" s="25"/>
      <c r="P15" s="25"/>
      <c r="Q15" s="25"/>
      <c r="R15" s="25"/>
      <c r="S15" s="25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5"/>
      <c r="AR15" s="25"/>
      <c r="AS15" s="25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5"/>
      <c r="CP15" s="25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4"/>
      <c r="DU15" s="24"/>
      <c r="DV15" s="24"/>
      <c r="DW15" s="24"/>
      <c r="DX15" s="24"/>
      <c r="DY15" s="24"/>
      <c r="DZ15" s="24"/>
      <c r="EA15" s="24"/>
      <c r="EB15" s="24"/>
      <c r="EC15" s="24"/>
      <c r="ED15" s="24"/>
      <c r="EE15" s="24"/>
      <c r="EF15" s="24"/>
      <c r="EG15" s="24"/>
      <c r="EH15" s="24"/>
      <c r="EI15" s="24"/>
      <c r="EJ15" s="24"/>
      <c r="EK15" s="24"/>
      <c r="EL15" s="24"/>
      <c r="EM15" s="24"/>
      <c r="EN15" s="24"/>
      <c r="EO15" s="24"/>
      <c r="EP15" s="24"/>
      <c r="EQ15" s="24"/>
      <c r="ER15" s="24"/>
      <c r="ES15" s="24"/>
      <c r="ET15" s="24"/>
      <c r="EU15" s="24"/>
      <c r="EV15" s="24"/>
      <c r="EW15" s="24"/>
      <c r="EX15" s="24"/>
      <c r="EY15" s="24"/>
      <c r="EZ15" s="24"/>
      <c r="FA15" s="24"/>
      <c r="FB15" s="24"/>
      <c r="FC15" s="24"/>
      <c r="FD15" s="24"/>
      <c r="FE15" s="24"/>
      <c r="FF15" s="24"/>
      <c r="FG15" s="24"/>
      <c r="FH15" s="24"/>
      <c r="FI15" s="24"/>
      <c r="FJ15" s="24"/>
      <c r="FK15" s="24"/>
      <c r="FL15" s="24"/>
      <c r="FM15" s="24"/>
      <c r="FN15" s="24"/>
      <c r="FO15" s="24"/>
      <c r="FP15" s="24"/>
      <c r="FQ15" s="24"/>
      <c r="FR15" s="24"/>
      <c r="FS15" s="24"/>
      <c r="FT15" s="24"/>
      <c r="FU15" s="24"/>
      <c r="FV15" s="24"/>
      <c r="FW15" s="24"/>
      <c r="FX15" s="24"/>
      <c r="FY15" s="24"/>
      <c r="FZ15" s="24"/>
      <c r="GA15" s="24"/>
      <c r="GB15" s="24"/>
      <c r="GC15" s="24"/>
      <c r="GD15" s="24"/>
      <c r="GE15" s="24"/>
      <c r="GF15" s="24"/>
      <c r="GG15" s="24"/>
      <c r="GH15" s="24"/>
      <c r="GI15" s="24"/>
      <c r="GJ15" s="24"/>
      <c r="GK15" s="24"/>
      <c r="GL15" s="24"/>
      <c r="GM15" s="24"/>
      <c r="GN15" s="24"/>
      <c r="GO15" s="24"/>
      <c r="GP15" s="24"/>
      <c r="GQ15" s="24"/>
      <c r="GR15" s="24"/>
      <c r="GS15" s="24"/>
      <c r="GT15" s="24"/>
      <c r="GU15" s="24"/>
      <c r="GV15" s="24"/>
      <c r="GW15" s="24"/>
      <c r="GX15" s="24"/>
      <c r="GY15" s="24"/>
      <c r="GZ15" s="24"/>
      <c r="HA15" s="24"/>
      <c r="HB15" s="24"/>
      <c r="HC15" s="24"/>
      <c r="HD15" s="24"/>
      <c r="HE15" s="24"/>
      <c r="HF15" s="24"/>
      <c r="HG15" s="24"/>
      <c r="HH15" s="24"/>
      <c r="HI15" s="24"/>
      <c r="HJ15" s="24"/>
      <c r="HK15" s="24"/>
      <c r="HL15" s="24"/>
      <c r="HM15" s="24"/>
      <c r="HN15" s="24"/>
      <c r="HO15" s="24"/>
      <c r="HP15" s="24"/>
      <c r="HQ15" s="24"/>
      <c r="HR15" s="24"/>
      <c r="HS15" s="24"/>
      <c r="HT15" s="24"/>
      <c r="HU15" s="24"/>
      <c r="HV15" s="24"/>
      <c r="HW15" s="24"/>
      <c r="HX15" s="24"/>
      <c r="HY15" s="24"/>
      <c r="HZ15" s="24"/>
      <c r="IA15" s="24"/>
      <c r="IB15" s="24"/>
      <c r="IC15" s="24"/>
      <c r="ID15" s="24"/>
      <c r="IE15" s="24"/>
      <c r="IF15" s="24"/>
      <c r="IG15" s="24"/>
    </row>
    <row r="16" spans="1:241" x14ac:dyDescent="0.2">
      <c r="A16" s="27"/>
      <c r="B16" s="20" t="s">
        <v>69</v>
      </c>
      <c r="C16" s="21" t="s">
        <v>76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5"/>
      <c r="O16" s="25"/>
      <c r="P16" s="25"/>
      <c r="Q16" s="25"/>
      <c r="R16" s="25"/>
      <c r="S16" s="25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5"/>
      <c r="AR16" s="25"/>
      <c r="AS16" s="29" t="s">
        <v>72</v>
      </c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C16" s="25"/>
      <c r="CD16" s="25"/>
      <c r="CE16" s="25"/>
      <c r="CF16" s="25"/>
      <c r="CG16" s="25"/>
      <c r="CH16" s="25"/>
      <c r="CI16" s="25"/>
      <c r="CJ16" s="25"/>
      <c r="CK16" s="25"/>
      <c r="CL16" s="25"/>
      <c r="CM16" s="25"/>
      <c r="CN16" s="25"/>
      <c r="CO16" s="25"/>
      <c r="CP16" s="25"/>
      <c r="CQ16" s="25"/>
      <c r="CR16" s="25"/>
      <c r="CS16" s="25"/>
      <c r="CT16" s="25"/>
      <c r="CU16" s="25"/>
      <c r="CV16" s="25"/>
      <c r="CW16" s="25"/>
      <c r="CX16" s="25"/>
      <c r="CY16" s="25"/>
      <c r="CZ16" s="25"/>
      <c r="DA16" s="25"/>
      <c r="DB16" s="25"/>
      <c r="DC16" s="25"/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4"/>
      <c r="DU16" s="24"/>
      <c r="DV16" s="24"/>
      <c r="DW16" s="24"/>
      <c r="DX16" s="24"/>
      <c r="DY16" s="24"/>
      <c r="DZ16" s="24"/>
      <c r="EA16" s="24"/>
      <c r="EB16" s="24"/>
      <c r="EC16" s="24"/>
      <c r="ED16" s="24"/>
      <c r="EE16" s="24"/>
      <c r="EF16" s="24"/>
      <c r="EG16" s="24"/>
      <c r="EH16" s="24"/>
      <c r="EI16" s="24"/>
      <c r="EJ16" s="24"/>
      <c r="EK16" s="24"/>
      <c r="EL16" s="24"/>
      <c r="EM16" s="24"/>
      <c r="EN16" s="24"/>
      <c r="EO16" s="24"/>
      <c r="EP16" s="24"/>
      <c r="EQ16" s="24"/>
      <c r="ER16" s="24"/>
      <c r="ES16" s="24"/>
      <c r="ET16" s="24"/>
      <c r="EU16" s="24"/>
      <c r="EV16" s="24"/>
      <c r="EW16" s="24"/>
      <c r="EX16" s="24"/>
      <c r="EY16" s="24"/>
      <c r="EZ16" s="24"/>
      <c r="FA16" s="24"/>
      <c r="FB16" s="24"/>
      <c r="FC16" s="24"/>
      <c r="FD16" s="24"/>
      <c r="FE16" s="24"/>
      <c r="FF16" s="24"/>
      <c r="FG16" s="24"/>
      <c r="FH16" s="24"/>
      <c r="FI16" s="24"/>
      <c r="FJ16" s="24"/>
      <c r="FK16" s="24"/>
      <c r="FL16" s="24"/>
      <c r="FM16" s="24"/>
      <c r="FN16" s="24"/>
      <c r="FO16" s="24"/>
      <c r="FP16" s="24"/>
      <c r="FQ16" s="24"/>
      <c r="FR16" s="24"/>
      <c r="FS16" s="24"/>
      <c r="FT16" s="24"/>
      <c r="FU16" s="24"/>
      <c r="FV16" s="24"/>
      <c r="FW16" s="24"/>
      <c r="FX16" s="24"/>
      <c r="FY16" s="24"/>
      <c r="FZ16" s="24"/>
      <c r="GA16" s="24"/>
      <c r="GB16" s="24"/>
      <c r="GC16" s="24"/>
      <c r="GD16" s="24"/>
      <c r="GE16" s="24"/>
      <c r="GF16" s="24"/>
      <c r="GG16" s="24"/>
      <c r="GH16" s="24"/>
      <c r="GI16" s="24"/>
      <c r="GJ16" s="24"/>
      <c r="GK16" s="24"/>
      <c r="GL16" s="24"/>
      <c r="GM16" s="24"/>
      <c r="GN16" s="24"/>
      <c r="GO16" s="24"/>
      <c r="GP16" s="24"/>
      <c r="GQ16" s="24"/>
      <c r="GR16" s="24"/>
      <c r="GS16" s="24"/>
      <c r="GT16" s="24"/>
      <c r="GU16" s="24"/>
      <c r="GV16" s="24"/>
      <c r="GW16" s="24"/>
      <c r="GX16" s="24"/>
      <c r="GY16" s="24"/>
      <c r="GZ16" s="24"/>
      <c r="HA16" s="24"/>
      <c r="HB16" s="24"/>
      <c r="HC16" s="24"/>
      <c r="HD16" s="24"/>
      <c r="HE16" s="24"/>
      <c r="HF16" s="24"/>
      <c r="HG16" s="24"/>
      <c r="HH16" s="24"/>
      <c r="HI16" s="24"/>
      <c r="HJ16" s="24"/>
      <c r="HK16" s="24"/>
      <c r="HL16" s="24"/>
      <c r="HM16" s="24"/>
      <c r="HN16" s="24"/>
      <c r="HO16" s="24"/>
      <c r="HP16" s="24"/>
      <c r="HQ16" s="24"/>
      <c r="HR16" s="24"/>
      <c r="HS16" s="24"/>
      <c r="HT16" s="24"/>
      <c r="HU16" s="24"/>
      <c r="HV16" s="24"/>
      <c r="HW16" s="24"/>
      <c r="HX16" s="24"/>
      <c r="HY16" s="24"/>
      <c r="HZ16" s="24"/>
      <c r="IA16" s="24"/>
      <c r="IB16" s="24"/>
      <c r="IC16" s="24"/>
      <c r="ID16" s="24"/>
      <c r="IE16" s="24"/>
      <c r="IF16" s="24"/>
      <c r="IG16" s="24"/>
    </row>
    <row r="17" spans="1:241" x14ac:dyDescent="0.2">
      <c r="A17" s="27" t="s">
        <v>95</v>
      </c>
      <c r="B17" s="15" t="s">
        <v>75</v>
      </c>
      <c r="C17" s="23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5"/>
      <c r="O17" s="25"/>
      <c r="P17" s="25"/>
      <c r="Q17" s="25"/>
      <c r="R17" s="25"/>
      <c r="S17" s="25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5"/>
      <c r="AR17" s="25"/>
      <c r="AS17" s="29" t="s">
        <v>61</v>
      </c>
      <c r="AT17" s="23">
        <f>INTERCEPT(AV32:BD32,AV33:BD33)</f>
        <v>-0.13347706623319866</v>
      </c>
      <c r="AU17" s="31"/>
      <c r="AV17" s="24"/>
      <c r="AW17" s="24"/>
      <c r="AX17" s="24"/>
      <c r="AY17" s="24"/>
      <c r="AZ17" s="24"/>
      <c r="BA17" s="24"/>
      <c r="BB17" s="24"/>
      <c r="BC17" s="24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25"/>
      <c r="CN17" s="25"/>
      <c r="CO17" s="25"/>
      <c r="CP17" s="25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4"/>
      <c r="DU17" s="24"/>
      <c r="DV17" s="24"/>
      <c r="DW17" s="24"/>
      <c r="DX17" s="24"/>
      <c r="DY17" s="24"/>
      <c r="DZ17" s="24"/>
      <c r="EA17" s="24"/>
      <c r="EB17" s="24"/>
      <c r="EC17" s="24"/>
      <c r="ED17" s="24"/>
      <c r="EE17" s="24"/>
      <c r="EF17" s="24"/>
      <c r="EG17" s="24"/>
      <c r="EH17" s="24"/>
      <c r="EI17" s="24"/>
      <c r="EJ17" s="24"/>
      <c r="EK17" s="24"/>
      <c r="EL17" s="24"/>
      <c r="EM17" s="24"/>
      <c r="EN17" s="24"/>
      <c r="EO17" s="24"/>
      <c r="EP17" s="24"/>
      <c r="EQ17" s="24"/>
      <c r="ER17" s="24"/>
      <c r="ES17" s="24"/>
      <c r="ET17" s="24"/>
      <c r="EU17" s="24"/>
      <c r="EV17" s="24"/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24"/>
      <c r="FL17" s="24"/>
      <c r="FM17" s="24"/>
      <c r="FN17" s="24"/>
      <c r="FO17" s="24"/>
      <c r="FP17" s="24"/>
      <c r="FQ17" s="24"/>
      <c r="FR17" s="24"/>
      <c r="FS17" s="24"/>
      <c r="FT17" s="24"/>
      <c r="FU17" s="24"/>
      <c r="FV17" s="24"/>
      <c r="FW17" s="24"/>
      <c r="FX17" s="24"/>
      <c r="FY17" s="24"/>
      <c r="FZ17" s="24"/>
      <c r="GA17" s="24"/>
      <c r="GB17" s="24"/>
      <c r="GC17" s="24"/>
      <c r="GD17" s="24"/>
      <c r="GE17" s="24"/>
      <c r="GF17" s="24"/>
      <c r="GG17" s="24"/>
      <c r="GH17" s="24"/>
      <c r="GI17" s="24"/>
      <c r="GJ17" s="24"/>
      <c r="GK17" s="24"/>
      <c r="GL17" s="24"/>
      <c r="GM17" s="24"/>
      <c r="GN17" s="24"/>
      <c r="GO17" s="24"/>
      <c r="GP17" s="24"/>
      <c r="GQ17" s="24"/>
      <c r="GR17" s="24"/>
      <c r="GS17" s="24"/>
      <c r="GT17" s="24"/>
      <c r="GU17" s="24"/>
      <c r="GV17" s="24"/>
      <c r="GW17" s="24"/>
      <c r="GX17" s="24"/>
      <c r="GY17" s="24"/>
      <c r="GZ17" s="24"/>
      <c r="HA17" s="24"/>
      <c r="HB17" s="24"/>
      <c r="HC17" s="24"/>
      <c r="HD17" s="24"/>
      <c r="HE17" s="24"/>
      <c r="HF17" s="24"/>
      <c r="HG17" s="24"/>
      <c r="HH17" s="24"/>
      <c r="HI17" s="24"/>
      <c r="HJ17" s="24"/>
      <c r="HK17" s="24"/>
      <c r="HL17" s="24"/>
      <c r="HM17" s="24"/>
      <c r="HN17" s="24"/>
      <c r="HO17" s="24"/>
      <c r="HP17" s="24"/>
      <c r="HQ17" s="24"/>
      <c r="HR17" s="24"/>
      <c r="HS17" s="24"/>
      <c r="HT17" s="24"/>
      <c r="HU17" s="24"/>
      <c r="HV17" s="24"/>
      <c r="HW17" s="24"/>
      <c r="HX17" s="24"/>
      <c r="HY17" s="24"/>
      <c r="HZ17" s="24"/>
      <c r="IA17" s="24"/>
      <c r="IB17" s="24"/>
      <c r="IC17" s="24"/>
      <c r="ID17" s="24"/>
      <c r="IE17" s="24"/>
      <c r="IF17" s="24"/>
      <c r="IG17" s="24"/>
    </row>
    <row r="18" spans="1:241" x14ac:dyDescent="0.2">
      <c r="A18" s="27" t="s">
        <v>80</v>
      </c>
      <c r="B18" s="15">
        <v>-0.15579879932534224</v>
      </c>
      <c r="C18" s="32">
        <f>AT17</f>
        <v>-0.13347706623319866</v>
      </c>
      <c r="D18" s="48">
        <f>IF($B$25=0,B18,C18)</f>
        <v>-0.15579879932534224</v>
      </c>
      <c r="E18" s="24"/>
      <c r="F18" s="24"/>
      <c r="G18" s="24"/>
      <c r="H18" s="24"/>
      <c r="I18" s="24"/>
      <c r="J18" s="24"/>
      <c r="K18" s="24"/>
      <c r="L18" s="24"/>
      <c r="M18" s="24"/>
      <c r="N18" s="25"/>
      <c r="O18" s="25"/>
      <c r="P18" s="25"/>
      <c r="Q18" s="25"/>
      <c r="R18" s="25"/>
      <c r="S18" s="25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5"/>
      <c r="AR18" s="25"/>
      <c r="AS18" s="33" t="s">
        <v>82</v>
      </c>
      <c r="AT18" s="23">
        <f>SLOPE(AV32:BD32,AV33:BD33)</f>
        <v>2.0454311801696612</v>
      </c>
      <c r="AU18" s="24"/>
      <c r="AV18" s="24"/>
      <c r="AW18" s="24"/>
      <c r="AX18" s="24"/>
      <c r="AY18" s="24"/>
      <c r="AZ18" s="24"/>
      <c r="BA18" s="24"/>
      <c r="BB18" s="24"/>
      <c r="BC18" s="24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5"/>
      <c r="BP18" s="25"/>
      <c r="BQ18" s="25"/>
      <c r="BR18" s="25"/>
      <c r="BS18" s="25"/>
      <c r="BT18" s="2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  <c r="CG18" s="25"/>
      <c r="CH18" s="25"/>
      <c r="CI18" s="25"/>
      <c r="CJ18" s="25"/>
      <c r="CK18" s="25"/>
      <c r="CL18" s="25"/>
      <c r="CM18" s="25"/>
      <c r="CN18" s="25"/>
      <c r="CO18" s="25"/>
      <c r="CP18" s="25"/>
      <c r="CQ18" s="25"/>
      <c r="CR18" s="25"/>
      <c r="CS18" s="25"/>
      <c r="CT18" s="25"/>
      <c r="CU18" s="25"/>
      <c r="CV18" s="25"/>
      <c r="CW18" s="25"/>
      <c r="CX18" s="25"/>
      <c r="CY18" s="25"/>
      <c r="CZ18" s="25"/>
      <c r="DA18" s="25"/>
      <c r="DB18" s="25"/>
      <c r="DC18" s="25"/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4"/>
      <c r="DU18" s="24"/>
      <c r="DV18" s="24"/>
      <c r="DW18" s="24"/>
      <c r="DX18" s="24"/>
      <c r="DY18" s="24"/>
      <c r="DZ18" s="24"/>
      <c r="EA18" s="24"/>
      <c r="EB18" s="24"/>
      <c r="EC18" s="24"/>
      <c r="ED18" s="24"/>
      <c r="EE18" s="24"/>
      <c r="EF18" s="24"/>
      <c r="EG18" s="24"/>
      <c r="EH18" s="24"/>
      <c r="EI18" s="24"/>
      <c r="EJ18" s="24"/>
      <c r="EK18" s="24"/>
      <c r="EL18" s="24"/>
      <c r="EM18" s="24"/>
      <c r="EN18" s="24"/>
      <c r="EO18" s="24"/>
      <c r="EP18" s="24"/>
      <c r="EQ18" s="24"/>
      <c r="ER18" s="24"/>
      <c r="ES18" s="24"/>
      <c r="ET18" s="24"/>
      <c r="EU18" s="24"/>
      <c r="EV18" s="24"/>
      <c r="EW18" s="24"/>
      <c r="EX18" s="24"/>
      <c r="EY18" s="24"/>
      <c r="EZ18" s="24"/>
      <c r="FA18" s="24"/>
      <c r="FB18" s="24"/>
      <c r="FC18" s="24"/>
      <c r="FD18" s="24"/>
      <c r="FE18" s="24"/>
      <c r="FF18" s="24"/>
      <c r="FG18" s="24"/>
      <c r="FH18" s="24"/>
      <c r="FI18" s="24"/>
      <c r="FJ18" s="24"/>
      <c r="FK18" s="24"/>
      <c r="FL18" s="24"/>
      <c r="FM18" s="24"/>
      <c r="FN18" s="24"/>
      <c r="FO18" s="24"/>
      <c r="FP18" s="24"/>
      <c r="FQ18" s="24"/>
      <c r="FR18" s="24"/>
      <c r="FS18" s="24"/>
      <c r="FT18" s="24"/>
      <c r="FU18" s="24"/>
      <c r="FV18" s="24"/>
      <c r="FW18" s="24"/>
      <c r="FX18" s="24"/>
      <c r="FY18" s="24"/>
      <c r="FZ18" s="24"/>
      <c r="GA18" s="24"/>
      <c r="GB18" s="24"/>
      <c r="GC18" s="24"/>
      <c r="GD18" s="24"/>
      <c r="GE18" s="24"/>
      <c r="GF18" s="24"/>
      <c r="GG18" s="24"/>
      <c r="GH18" s="24"/>
      <c r="GI18" s="24"/>
      <c r="GJ18" s="24"/>
      <c r="GK18" s="24"/>
      <c r="GL18" s="24"/>
      <c r="GM18" s="24"/>
      <c r="GN18" s="24"/>
      <c r="GO18" s="24"/>
      <c r="GP18" s="24"/>
      <c r="GQ18" s="24"/>
      <c r="GR18" s="24"/>
      <c r="GS18" s="24"/>
      <c r="GT18" s="24"/>
      <c r="GU18" s="24"/>
      <c r="GV18" s="24"/>
      <c r="GW18" s="24"/>
      <c r="GX18" s="24"/>
      <c r="GY18" s="24"/>
      <c r="GZ18" s="24"/>
      <c r="HA18" s="24"/>
      <c r="HB18" s="24"/>
      <c r="HC18" s="24"/>
      <c r="HD18" s="24"/>
      <c r="HE18" s="24"/>
      <c r="HF18" s="24"/>
      <c r="HG18" s="24"/>
      <c r="HH18" s="24"/>
      <c r="HI18" s="24"/>
      <c r="HJ18" s="24"/>
      <c r="HK18" s="24"/>
      <c r="HL18" s="24"/>
      <c r="HM18" s="24"/>
      <c r="HN18" s="24"/>
      <c r="HO18" s="24"/>
      <c r="HP18" s="24"/>
      <c r="HQ18" s="24"/>
      <c r="HR18" s="24"/>
      <c r="HS18" s="24"/>
      <c r="HT18" s="24"/>
      <c r="HU18" s="24"/>
      <c r="HV18" s="24"/>
      <c r="HW18" s="24"/>
      <c r="HX18" s="24"/>
      <c r="HY18" s="24"/>
      <c r="HZ18" s="24"/>
      <c r="IA18" s="24"/>
      <c r="IB18" s="24"/>
      <c r="IC18" s="24"/>
      <c r="ID18" s="24"/>
      <c r="IE18" s="24"/>
      <c r="IF18" s="24"/>
      <c r="IG18" s="24"/>
    </row>
    <row r="19" spans="1:241" x14ac:dyDescent="0.2">
      <c r="A19" s="27" t="s">
        <v>81</v>
      </c>
      <c r="B19" s="15">
        <v>2.0308977295572079</v>
      </c>
      <c r="C19" s="32">
        <f>AT18</f>
        <v>2.0454311801696612</v>
      </c>
      <c r="D19" s="48">
        <f t="shared" ref="D19:D21" si="2">IF($B$25=0,B19,C19)</f>
        <v>2.0308977295572079</v>
      </c>
      <c r="E19" s="24"/>
      <c r="F19" s="24"/>
      <c r="G19" s="24"/>
      <c r="H19" s="24"/>
      <c r="I19" s="24"/>
      <c r="J19" s="24"/>
      <c r="K19" s="24"/>
      <c r="L19" s="24"/>
      <c r="M19" s="24"/>
      <c r="N19" s="25"/>
      <c r="O19" s="25"/>
      <c r="P19" s="25"/>
      <c r="Q19" s="25"/>
      <c r="R19" s="25"/>
      <c r="S19" s="25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5"/>
      <c r="AR19" s="25"/>
      <c r="AS19" s="33" t="s">
        <v>62</v>
      </c>
      <c r="AT19" s="23">
        <f>SLOPE(AV24:BD24,AV32:BD32)</f>
        <v>0.39937007833148941</v>
      </c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  <c r="BZ19" s="25"/>
      <c r="CA19" s="25"/>
      <c r="CB19" s="25"/>
      <c r="CC19" s="25"/>
      <c r="CD19" s="25"/>
      <c r="CE19" s="25"/>
      <c r="CF19" s="25"/>
      <c r="CG19" s="25"/>
      <c r="CH19" s="25"/>
      <c r="CI19" s="25"/>
      <c r="CJ19" s="25"/>
      <c r="CK19" s="25"/>
      <c r="CL19" s="25"/>
      <c r="CM19" s="25"/>
      <c r="CN19" s="25"/>
      <c r="CO19" s="25"/>
      <c r="CP19" s="25"/>
      <c r="CQ19" s="25"/>
      <c r="CR19" s="25"/>
      <c r="CS19" s="25"/>
      <c r="CT19" s="25"/>
      <c r="CU19" s="25"/>
      <c r="CV19" s="25"/>
      <c r="CW19" s="25"/>
      <c r="CX19" s="25"/>
      <c r="CY19" s="25"/>
      <c r="CZ19" s="25"/>
      <c r="DA19" s="25"/>
      <c r="DB19" s="25"/>
      <c r="DC19" s="25"/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4"/>
      <c r="DU19" s="24"/>
      <c r="DV19" s="24"/>
      <c r="DW19" s="24"/>
      <c r="DX19" s="24"/>
      <c r="DY19" s="24"/>
      <c r="DZ19" s="24"/>
      <c r="EA19" s="24"/>
      <c r="EB19" s="24"/>
      <c r="EC19" s="24"/>
      <c r="ED19" s="24"/>
      <c r="EE19" s="24"/>
      <c r="EF19" s="24"/>
      <c r="EG19" s="24"/>
      <c r="EH19" s="24"/>
      <c r="EI19" s="24"/>
      <c r="EJ19" s="24"/>
      <c r="EK19" s="24"/>
      <c r="EL19" s="24"/>
      <c r="EM19" s="24"/>
      <c r="EN19" s="24"/>
      <c r="EO19" s="24"/>
      <c r="EP19" s="24"/>
      <c r="EQ19" s="24"/>
      <c r="ER19" s="24"/>
      <c r="ES19" s="24"/>
      <c r="ET19" s="24"/>
      <c r="EU19" s="24"/>
      <c r="EV19" s="24"/>
      <c r="EW19" s="24"/>
      <c r="EX19" s="24"/>
      <c r="EY19" s="24"/>
      <c r="EZ19" s="24"/>
      <c r="FA19" s="24"/>
      <c r="FB19" s="24"/>
      <c r="FC19" s="24"/>
      <c r="FD19" s="24"/>
      <c r="FE19" s="24"/>
      <c r="FF19" s="24"/>
      <c r="FG19" s="24"/>
      <c r="FH19" s="24"/>
      <c r="FI19" s="24"/>
      <c r="FJ19" s="24"/>
      <c r="FK19" s="24"/>
      <c r="FL19" s="24"/>
      <c r="FM19" s="24"/>
      <c r="FN19" s="24"/>
      <c r="FO19" s="24"/>
      <c r="FP19" s="24"/>
      <c r="FQ19" s="24"/>
      <c r="FR19" s="24"/>
      <c r="FS19" s="24"/>
      <c r="FT19" s="24"/>
      <c r="FU19" s="24"/>
      <c r="FV19" s="24"/>
      <c r="FW19" s="24"/>
      <c r="FX19" s="24"/>
      <c r="FY19" s="24"/>
      <c r="FZ19" s="24"/>
      <c r="GA19" s="24"/>
      <c r="GB19" s="24"/>
      <c r="GC19" s="24"/>
      <c r="GD19" s="24"/>
      <c r="GE19" s="24"/>
      <c r="GF19" s="24"/>
      <c r="GG19" s="24"/>
      <c r="GH19" s="24"/>
      <c r="GI19" s="24"/>
      <c r="GJ19" s="24"/>
      <c r="GK19" s="24"/>
      <c r="GL19" s="24"/>
      <c r="GM19" s="24"/>
      <c r="GN19" s="24"/>
      <c r="GO19" s="24"/>
      <c r="GP19" s="24"/>
      <c r="GQ19" s="24"/>
      <c r="GR19" s="24"/>
      <c r="GS19" s="24"/>
      <c r="GT19" s="24"/>
      <c r="GU19" s="24"/>
      <c r="GV19" s="24"/>
      <c r="GW19" s="24"/>
      <c r="GX19" s="24"/>
      <c r="GY19" s="24"/>
      <c r="GZ19" s="24"/>
      <c r="HA19" s="24"/>
      <c r="HB19" s="24"/>
      <c r="HC19" s="24"/>
      <c r="HD19" s="24"/>
      <c r="HE19" s="24"/>
      <c r="HF19" s="24"/>
      <c r="HG19" s="24"/>
      <c r="HH19" s="24"/>
      <c r="HI19" s="24"/>
      <c r="HJ19" s="24"/>
      <c r="HK19" s="24"/>
      <c r="HL19" s="24"/>
      <c r="HM19" s="24"/>
      <c r="HN19" s="24"/>
      <c r="HO19" s="24"/>
      <c r="HP19" s="24"/>
      <c r="HQ19" s="24"/>
      <c r="HR19" s="24"/>
      <c r="HS19" s="24"/>
      <c r="HT19" s="24"/>
      <c r="HU19" s="24"/>
      <c r="HV19" s="24"/>
      <c r="HW19" s="24"/>
      <c r="HX19" s="24"/>
      <c r="HY19" s="24"/>
      <c r="HZ19" s="24"/>
      <c r="IA19" s="24"/>
      <c r="IB19" s="24"/>
      <c r="IC19" s="24"/>
      <c r="ID19" s="24"/>
      <c r="IE19" s="24"/>
      <c r="IF19" s="24"/>
      <c r="IG19" s="24"/>
    </row>
    <row r="20" spans="1:241" x14ac:dyDescent="0.2">
      <c r="A20" s="27" t="s">
        <v>78</v>
      </c>
      <c r="B20" s="15">
        <v>0.3908589700063701</v>
      </c>
      <c r="C20" s="32">
        <f>AT19</f>
        <v>0.39937007833148941</v>
      </c>
      <c r="D20" s="48">
        <f t="shared" si="2"/>
        <v>0.3908589700063701</v>
      </c>
      <c r="E20" s="24"/>
      <c r="F20" s="24"/>
      <c r="G20" s="24"/>
      <c r="H20" s="24"/>
      <c r="I20" s="24"/>
      <c r="J20" s="24"/>
      <c r="K20" s="24"/>
      <c r="L20" s="24"/>
      <c r="M20" s="24"/>
      <c r="N20" s="25"/>
      <c r="O20" s="25"/>
      <c r="P20" s="25"/>
      <c r="Q20" s="25"/>
      <c r="R20" s="25"/>
      <c r="S20" s="25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5"/>
      <c r="AR20" s="25"/>
      <c r="AS20" s="33" t="s">
        <v>63</v>
      </c>
      <c r="AT20" s="23">
        <f>SLOPE(AV25:BD25,AV32:BD32)</f>
        <v>-0.11547151333520107</v>
      </c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25"/>
      <c r="BP20" s="25"/>
      <c r="BQ20" s="25"/>
      <c r="BR20" s="25"/>
      <c r="BS20" s="25"/>
      <c r="BT20" s="2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  <c r="CG20" s="25"/>
      <c r="CH20" s="25"/>
      <c r="CI20" s="25"/>
      <c r="CJ20" s="25"/>
      <c r="CK20" s="25"/>
      <c r="CL20" s="25"/>
      <c r="CM20" s="25"/>
      <c r="CN20" s="25"/>
      <c r="CO20" s="25"/>
      <c r="CP20" s="25"/>
      <c r="CQ20" s="25"/>
      <c r="CR20" s="25"/>
      <c r="CS20" s="25"/>
      <c r="CT20" s="25"/>
      <c r="CU20" s="25"/>
      <c r="CV20" s="25"/>
      <c r="CW20" s="25"/>
      <c r="CX20" s="25"/>
      <c r="CY20" s="25"/>
      <c r="CZ20" s="25"/>
      <c r="DA20" s="25"/>
      <c r="DB20" s="25"/>
      <c r="DC20" s="25"/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4"/>
      <c r="DU20" s="24"/>
      <c r="DV20" s="24"/>
      <c r="DW20" s="24"/>
      <c r="DX20" s="24"/>
      <c r="DY20" s="24"/>
      <c r="DZ20" s="24"/>
      <c r="EA20" s="24"/>
      <c r="EB20" s="24"/>
      <c r="EC20" s="24"/>
      <c r="ED20" s="24"/>
      <c r="EE20" s="24"/>
      <c r="EF20" s="24"/>
      <c r="EG20" s="24"/>
      <c r="EH20" s="24"/>
      <c r="EI20" s="24"/>
      <c r="EJ20" s="24"/>
      <c r="EK20" s="24"/>
      <c r="EL20" s="24"/>
      <c r="EM20" s="24"/>
      <c r="EN20" s="24"/>
      <c r="EO20" s="24"/>
      <c r="EP20" s="24"/>
      <c r="EQ20" s="24"/>
      <c r="ER20" s="24"/>
      <c r="ES20" s="24"/>
      <c r="ET20" s="24"/>
      <c r="EU20" s="24"/>
      <c r="EV20" s="24"/>
      <c r="EW20" s="24"/>
      <c r="EX20" s="24"/>
      <c r="EY20" s="24"/>
      <c r="EZ20" s="24"/>
      <c r="FA20" s="24"/>
      <c r="FB20" s="24"/>
      <c r="FC20" s="24"/>
      <c r="FD20" s="24"/>
      <c r="FE20" s="24"/>
      <c r="FF20" s="24"/>
      <c r="FG20" s="24"/>
      <c r="FH20" s="24"/>
      <c r="FI20" s="24"/>
      <c r="FJ20" s="24"/>
      <c r="FK20" s="24"/>
      <c r="FL20" s="24"/>
      <c r="FM20" s="24"/>
      <c r="FN20" s="24"/>
      <c r="FO20" s="24"/>
      <c r="FP20" s="24"/>
      <c r="FQ20" s="24"/>
      <c r="FR20" s="24"/>
      <c r="FS20" s="24"/>
      <c r="FT20" s="24"/>
      <c r="FU20" s="24"/>
      <c r="FV20" s="24"/>
      <c r="FW20" s="24"/>
      <c r="FX20" s="24"/>
      <c r="FY20" s="24"/>
      <c r="FZ20" s="24"/>
      <c r="GA20" s="24"/>
      <c r="GB20" s="24"/>
      <c r="GC20" s="24"/>
      <c r="GD20" s="24"/>
      <c r="GE20" s="24"/>
      <c r="GF20" s="24"/>
      <c r="GG20" s="24"/>
      <c r="GH20" s="24"/>
      <c r="GI20" s="24"/>
      <c r="GJ20" s="24"/>
      <c r="GK20" s="24"/>
      <c r="GL20" s="24"/>
      <c r="GM20" s="24"/>
      <c r="GN20" s="24"/>
      <c r="GO20" s="24"/>
      <c r="GP20" s="24"/>
      <c r="GQ20" s="24"/>
      <c r="GR20" s="24"/>
      <c r="GS20" s="24"/>
      <c r="GT20" s="24"/>
      <c r="GU20" s="24"/>
      <c r="GV20" s="24"/>
      <c r="GW20" s="24"/>
      <c r="GX20" s="24"/>
      <c r="GY20" s="24"/>
      <c r="GZ20" s="24"/>
      <c r="HA20" s="24"/>
      <c r="HB20" s="24"/>
      <c r="HC20" s="24"/>
      <c r="HD20" s="24"/>
      <c r="HE20" s="24"/>
      <c r="HF20" s="24"/>
      <c r="HG20" s="24"/>
      <c r="HH20" s="24"/>
      <c r="HI20" s="24"/>
      <c r="HJ20" s="24"/>
      <c r="HK20" s="24"/>
      <c r="HL20" s="24"/>
      <c r="HM20" s="24"/>
      <c r="HN20" s="24"/>
      <c r="HO20" s="24"/>
      <c r="HP20" s="24"/>
      <c r="HQ20" s="24"/>
      <c r="HR20" s="24"/>
      <c r="HS20" s="24"/>
      <c r="HT20" s="24"/>
      <c r="HU20" s="24"/>
      <c r="HV20" s="24"/>
      <c r="HW20" s="24"/>
      <c r="HX20" s="24"/>
      <c r="HY20" s="24"/>
      <c r="HZ20" s="24"/>
      <c r="IA20" s="24"/>
      <c r="IB20" s="24"/>
      <c r="IC20" s="24"/>
      <c r="ID20" s="24"/>
      <c r="IE20" s="24"/>
      <c r="IF20" s="24"/>
      <c r="IG20" s="24"/>
    </row>
    <row r="21" spans="1:241" x14ac:dyDescent="0.2">
      <c r="A21" s="27" t="s">
        <v>79</v>
      </c>
      <c r="B21" s="15">
        <v>-0.11928573551376113</v>
      </c>
      <c r="C21" s="32">
        <f>AT20</f>
        <v>-0.11547151333520107</v>
      </c>
      <c r="D21" s="48">
        <f t="shared" si="2"/>
        <v>-0.11928573551376113</v>
      </c>
      <c r="E21" s="24"/>
      <c r="F21" s="24"/>
      <c r="G21" s="24"/>
      <c r="H21" s="24"/>
      <c r="I21" s="24"/>
      <c r="J21" s="24"/>
      <c r="K21" s="24"/>
      <c r="L21" s="24"/>
      <c r="M21" s="24"/>
      <c r="N21" s="25"/>
      <c r="O21" s="25"/>
      <c r="P21" s="25"/>
      <c r="Q21" s="25"/>
      <c r="R21" s="25"/>
      <c r="S21" s="25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5"/>
      <c r="AR21" s="25"/>
      <c r="AS21" s="26" t="s">
        <v>67</v>
      </c>
      <c r="AT21" s="23">
        <f>AT33*AT18+AT17</f>
        <v>0.25120343216591667</v>
      </c>
      <c r="AU21" s="24"/>
      <c r="AV21" s="24"/>
      <c r="AW21" s="24"/>
      <c r="AX21" s="24"/>
      <c r="AY21" s="24"/>
      <c r="AZ21" s="24"/>
      <c r="BA21" s="24"/>
      <c r="BB21" s="24"/>
      <c r="BC21" s="24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25"/>
      <c r="BP21" s="25"/>
      <c r="BQ21" s="25"/>
      <c r="BR21" s="25"/>
      <c r="BS21" s="25"/>
      <c r="BT21" s="25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  <c r="CF21" s="25"/>
      <c r="CG21" s="25"/>
      <c r="CH21" s="25"/>
      <c r="CI21" s="25"/>
      <c r="CJ21" s="25"/>
      <c r="CK21" s="25"/>
      <c r="CL21" s="25"/>
      <c r="CM21" s="25"/>
      <c r="CN21" s="25"/>
      <c r="CO21" s="25"/>
      <c r="CP21" s="25"/>
      <c r="CQ21" s="25"/>
      <c r="CR21" s="25"/>
      <c r="CS21" s="25"/>
      <c r="CT21" s="25"/>
      <c r="CU21" s="25"/>
      <c r="CV21" s="25"/>
      <c r="CW21" s="25"/>
      <c r="CX21" s="25"/>
      <c r="CY21" s="25"/>
      <c r="CZ21" s="25"/>
      <c r="DA21" s="25"/>
      <c r="DB21" s="25"/>
      <c r="DC21" s="25"/>
      <c r="DD21" s="2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4"/>
      <c r="DU21" s="24"/>
      <c r="DV21" s="24"/>
      <c r="DW21" s="24"/>
      <c r="DX21" s="24"/>
      <c r="DY21" s="24"/>
      <c r="DZ21" s="24"/>
      <c r="EA21" s="24"/>
      <c r="EB21" s="24"/>
      <c r="EC21" s="24"/>
      <c r="ED21" s="24"/>
      <c r="EE21" s="24"/>
      <c r="EF21" s="24"/>
      <c r="EG21" s="24"/>
      <c r="EH21" s="24"/>
      <c r="EI21" s="24"/>
      <c r="EJ21" s="24"/>
      <c r="EK21" s="24"/>
      <c r="EL21" s="24"/>
      <c r="EM21" s="24"/>
      <c r="EN21" s="24"/>
      <c r="EO21" s="24"/>
      <c r="EP21" s="24"/>
      <c r="EQ21" s="24"/>
      <c r="ER21" s="24"/>
      <c r="ES21" s="24"/>
      <c r="ET21" s="24"/>
      <c r="EU21" s="24"/>
      <c r="EV21" s="24"/>
      <c r="EW21" s="24"/>
      <c r="EX21" s="24"/>
      <c r="EY21" s="24"/>
      <c r="EZ21" s="24"/>
      <c r="FA21" s="24"/>
      <c r="FB21" s="24"/>
      <c r="FC21" s="24"/>
      <c r="FD21" s="24"/>
      <c r="FE21" s="24"/>
      <c r="FF21" s="24"/>
      <c r="FG21" s="24"/>
      <c r="FH21" s="24"/>
      <c r="FI21" s="24"/>
      <c r="FJ21" s="24"/>
      <c r="FK21" s="24"/>
      <c r="FL21" s="24"/>
      <c r="FM21" s="24"/>
      <c r="FN21" s="24"/>
      <c r="FO21" s="24"/>
      <c r="FP21" s="24"/>
      <c r="FQ21" s="24"/>
      <c r="FR21" s="24"/>
      <c r="FS21" s="24"/>
      <c r="FT21" s="24"/>
      <c r="FU21" s="24"/>
      <c r="FV21" s="24"/>
      <c r="FW21" s="24"/>
      <c r="FX21" s="24"/>
      <c r="FY21" s="24"/>
      <c r="FZ21" s="24"/>
      <c r="GA21" s="24"/>
      <c r="GB21" s="24"/>
      <c r="GC21" s="24"/>
      <c r="GD21" s="24"/>
      <c r="GE21" s="24"/>
      <c r="GF21" s="24"/>
      <c r="GG21" s="24"/>
      <c r="GH21" s="24"/>
      <c r="GI21" s="24"/>
      <c r="GJ21" s="24"/>
      <c r="GK21" s="24"/>
      <c r="GL21" s="24"/>
      <c r="GM21" s="24"/>
      <c r="GN21" s="24"/>
      <c r="GO21" s="24"/>
      <c r="GP21" s="24"/>
      <c r="GQ21" s="24"/>
      <c r="GR21" s="24"/>
      <c r="GS21" s="24"/>
      <c r="GT21" s="24"/>
      <c r="GU21" s="24"/>
      <c r="GV21" s="24"/>
      <c r="GW21" s="24"/>
      <c r="GX21" s="24"/>
      <c r="GY21" s="24"/>
      <c r="GZ21" s="24"/>
      <c r="HA21" s="24"/>
      <c r="HB21" s="24"/>
      <c r="HC21" s="24"/>
      <c r="HD21" s="24"/>
      <c r="HE21" s="24"/>
      <c r="HF21" s="24"/>
      <c r="HG21" s="24"/>
      <c r="HH21" s="24"/>
      <c r="HI21" s="24"/>
      <c r="HJ21" s="24"/>
      <c r="HK21" s="24"/>
      <c r="HL21" s="24"/>
      <c r="HM21" s="24"/>
      <c r="HN21" s="24"/>
      <c r="HO21" s="24"/>
      <c r="HP21" s="24"/>
      <c r="HQ21" s="24"/>
      <c r="HR21" s="24"/>
      <c r="HS21" s="24"/>
      <c r="HT21" s="24"/>
      <c r="HU21" s="24"/>
      <c r="HV21" s="24"/>
      <c r="HW21" s="24"/>
      <c r="HX21" s="24"/>
      <c r="HY21" s="24"/>
      <c r="HZ21" s="24"/>
      <c r="IA21" s="24"/>
      <c r="IB21" s="24"/>
      <c r="IC21" s="24"/>
      <c r="ID21" s="24"/>
      <c r="IE21" s="24"/>
      <c r="IF21" s="24"/>
      <c r="IG21" s="24"/>
    </row>
    <row r="22" spans="1:241" x14ac:dyDescent="0.2">
      <c r="A22" s="27"/>
      <c r="B22" s="22"/>
      <c r="C22" s="23"/>
      <c r="D22" s="48"/>
      <c r="E22" s="24"/>
      <c r="F22" s="24"/>
      <c r="G22" s="24"/>
      <c r="H22" s="24"/>
      <c r="I22" s="24"/>
      <c r="J22" s="24"/>
      <c r="K22" s="24"/>
      <c r="L22" s="24"/>
      <c r="M22" s="24"/>
      <c r="N22" s="25"/>
      <c r="O22" s="25"/>
      <c r="P22" s="25"/>
      <c r="Q22" s="25"/>
      <c r="R22" s="25"/>
      <c r="S22" s="25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5"/>
      <c r="AR22" s="25"/>
      <c r="AS22" s="26"/>
      <c r="AT22" s="23"/>
      <c r="AU22" s="24"/>
      <c r="AV22" s="24"/>
      <c r="AW22" s="24"/>
      <c r="AX22" s="24"/>
      <c r="AY22" s="24"/>
      <c r="AZ22" s="24"/>
      <c r="BA22" s="24"/>
      <c r="BB22" s="24"/>
      <c r="BC22" s="24"/>
      <c r="BD22" s="25"/>
      <c r="BE22" s="25"/>
      <c r="BF22" s="25"/>
      <c r="BG22" s="25"/>
      <c r="BH22" s="25"/>
      <c r="BI22" s="25"/>
      <c r="BJ22" s="25"/>
      <c r="BK22" s="25"/>
      <c r="BL22" s="25"/>
      <c r="BM22" s="25"/>
      <c r="BN22" s="25"/>
      <c r="BO22" s="25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  <c r="CA22" s="25"/>
      <c r="CB22" s="25"/>
      <c r="CC22" s="25"/>
      <c r="CD22" s="25"/>
      <c r="CE22" s="25"/>
      <c r="CF22" s="25"/>
      <c r="CG22" s="25"/>
      <c r="CH22" s="25"/>
      <c r="CI22" s="25"/>
      <c r="CJ22" s="25"/>
      <c r="CK22" s="25"/>
      <c r="CL22" s="25"/>
      <c r="CM22" s="25"/>
      <c r="CN22" s="25"/>
      <c r="CO22" s="25"/>
      <c r="CP22" s="25"/>
      <c r="CQ22" s="25"/>
      <c r="CR22" s="25"/>
      <c r="CS22" s="25"/>
      <c r="CT22" s="25"/>
      <c r="CU22" s="25"/>
      <c r="CV22" s="25"/>
      <c r="CW22" s="25"/>
      <c r="CX22" s="25"/>
      <c r="CY22" s="25"/>
      <c r="CZ22" s="25"/>
      <c r="DA22" s="25"/>
      <c r="DB22" s="25"/>
      <c r="DC22" s="25"/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4"/>
      <c r="DU22" s="24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24"/>
      <c r="EG22" s="24"/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U22" s="24"/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24"/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24"/>
      <c r="GG22" s="24"/>
      <c r="GH22" s="24"/>
      <c r="GI22" s="24"/>
      <c r="GJ22" s="24"/>
      <c r="GK22" s="24"/>
      <c r="GL22" s="24"/>
      <c r="GM22" s="24"/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24"/>
      <c r="HD22" s="24"/>
      <c r="HE22" s="24"/>
      <c r="HF22" s="24"/>
      <c r="HG22" s="24"/>
      <c r="HH22" s="24"/>
      <c r="HI22" s="24"/>
      <c r="HJ22" s="24"/>
      <c r="HK22" s="24"/>
      <c r="HL22" s="24"/>
      <c r="HM22" s="24"/>
      <c r="HN22" s="24"/>
      <c r="HO22" s="24"/>
      <c r="HP22" s="24"/>
      <c r="HQ22" s="24"/>
      <c r="HR22" s="24"/>
      <c r="HS22" s="24"/>
      <c r="HT22" s="24"/>
      <c r="HU22" s="24"/>
      <c r="HV22" s="24"/>
      <c r="HW22" s="24"/>
      <c r="HX22" s="24"/>
      <c r="HY22" s="24"/>
      <c r="HZ22" s="24"/>
      <c r="IA22" s="24"/>
      <c r="IB22" s="24"/>
      <c r="IC22" s="24"/>
      <c r="ID22" s="24"/>
      <c r="IE22" s="24"/>
      <c r="IF22" s="24"/>
      <c r="IG22" s="24"/>
    </row>
    <row r="23" spans="1:241" x14ac:dyDescent="0.2">
      <c r="A23" s="27" t="s">
        <v>93</v>
      </c>
      <c r="B23" s="15">
        <v>0.41</v>
      </c>
      <c r="C23" s="19" t="s">
        <v>139</v>
      </c>
      <c r="D23" s="24" t="str">
        <f>LEFT(C23,1)</f>
        <v>1</v>
      </c>
      <c r="E23" s="24"/>
      <c r="F23" s="24"/>
      <c r="G23" s="24"/>
      <c r="H23" s="24"/>
      <c r="I23" s="24"/>
      <c r="J23" s="24"/>
      <c r="K23" s="24"/>
      <c r="L23" s="24"/>
      <c r="M23" s="24"/>
      <c r="N23" s="25"/>
      <c r="O23" s="25"/>
      <c r="P23" s="25"/>
      <c r="Q23" s="25"/>
      <c r="R23" s="25"/>
      <c r="S23" s="25"/>
      <c r="T23" s="24"/>
      <c r="U23" s="2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24"/>
      <c r="AH23" s="34"/>
      <c r="AI23" s="34"/>
      <c r="AJ23" s="34"/>
      <c r="AK23" s="34"/>
      <c r="AL23" s="34"/>
      <c r="AM23" s="34"/>
      <c r="AN23" s="34"/>
      <c r="AO23" s="34"/>
      <c r="AP23" s="34"/>
      <c r="AQ23" s="35"/>
      <c r="AR23" s="35"/>
      <c r="AS23" s="26" t="s">
        <v>83</v>
      </c>
      <c r="AT23" s="24">
        <f>AU33*AT18+AT17</f>
        <v>1.031883800169882</v>
      </c>
      <c r="AU23" s="34"/>
      <c r="AV23" s="34"/>
      <c r="AW23" s="34"/>
      <c r="AX23" s="34"/>
      <c r="AY23" s="34"/>
      <c r="AZ23" s="34"/>
      <c r="BA23" s="34"/>
      <c r="BB23" s="34"/>
      <c r="BC23" s="34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X23" s="35"/>
      <c r="BY23" s="35"/>
      <c r="BZ23" s="35"/>
      <c r="CA23" s="35"/>
      <c r="CB23" s="35"/>
      <c r="CC23" s="35"/>
      <c r="CD23" s="35"/>
      <c r="CE23" s="35"/>
      <c r="CF23" s="35"/>
      <c r="CG23" s="35"/>
      <c r="CH23" s="35"/>
      <c r="CI23" s="35"/>
      <c r="CJ23" s="35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  <c r="CW23" s="35"/>
      <c r="CX23" s="35"/>
      <c r="CY23" s="35"/>
      <c r="CZ23" s="35"/>
      <c r="DA23" s="35"/>
      <c r="DB23" s="35"/>
      <c r="DC23" s="35"/>
      <c r="DD23" s="35"/>
      <c r="DE23" s="35"/>
      <c r="DF23" s="35"/>
      <c r="DG23" s="35"/>
      <c r="DH23" s="35"/>
      <c r="DI23" s="35"/>
      <c r="DJ23" s="35"/>
      <c r="DK23" s="35"/>
      <c r="DL23" s="35"/>
      <c r="DM23" s="35"/>
      <c r="DN23" s="35"/>
      <c r="DO23" s="35"/>
      <c r="DP23" s="35"/>
      <c r="DQ23" s="35"/>
      <c r="DR23" s="35"/>
      <c r="DS23" s="35"/>
      <c r="DT23" s="24"/>
      <c r="DU23" s="34"/>
      <c r="DV23" s="34"/>
      <c r="DW23" s="34"/>
      <c r="DX23" s="34"/>
      <c r="DY23" s="34"/>
      <c r="DZ23" s="34"/>
      <c r="EA23" s="34"/>
      <c r="EB23" s="34"/>
      <c r="EC23" s="34"/>
      <c r="ED23" s="34"/>
      <c r="EE23" s="34"/>
      <c r="EF23" s="34"/>
      <c r="EG23" s="34"/>
      <c r="EH23" s="34"/>
      <c r="EI23" s="34"/>
      <c r="EJ23" s="34"/>
      <c r="EK23" s="34"/>
      <c r="EL23" s="34"/>
      <c r="EM23" s="34"/>
      <c r="EN23" s="34"/>
      <c r="EO23" s="34"/>
      <c r="EP23" s="34"/>
      <c r="EQ23" s="34"/>
      <c r="ER23" s="34"/>
      <c r="ES23" s="34"/>
      <c r="ET23" s="34"/>
      <c r="EU23" s="34"/>
      <c r="EV23" s="34"/>
      <c r="EW23" s="34"/>
      <c r="EX23" s="34"/>
      <c r="EY23" s="34"/>
      <c r="EZ23" s="34"/>
      <c r="FA23" s="34"/>
      <c r="FB23" s="34"/>
      <c r="FC23" s="34"/>
      <c r="FD23" s="34"/>
      <c r="FE23" s="34"/>
      <c r="FF23" s="34"/>
      <c r="FG23" s="34"/>
      <c r="FH23" s="34"/>
      <c r="FI23" s="34"/>
      <c r="FJ23" s="34"/>
      <c r="FK23" s="34"/>
      <c r="FL23" s="34"/>
      <c r="FM23" s="34"/>
      <c r="FN23" s="34"/>
      <c r="FO23" s="24"/>
      <c r="FP23" s="24"/>
      <c r="FQ23" s="34"/>
      <c r="FR23" s="34"/>
      <c r="FS23" s="34"/>
      <c r="FT23" s="34"/>
      <c r="FU23" s="34"/>
      <c r="FV23" s="34"/>
      <c r="FW23" s="34"/>
      <c r="FX23" s="34"/>
      <c r="FY23" s="34"/>
      <c r="FZ23" s="34"/>
      <c r="GA23" s="24"/>
      <c r="GB23" s="24"/>
      <c r="GC23" s="34"/>
      <c r="GD23" s="34"/>
      <c r="GE23" s="34"/>
      <c r="GF23" s="34"/>
      <c r="GG23" s="34"/>
      <c r="GH23" s="34"/>
      <c r="GI23" s="34"/>
      <c r="GJ23" s="34"/>
      <c r="GK23" s="34"/>
      <c r="GL23" s="34"/>
      <c r="GM23" s="34"/>
      <c r="GN23" s="34"/>
      <c r="GO23" s="34"/>
      <c r="GP23" s="34"/>
      <c r="GQ23" s="34"/>
      <c r="GR23" s="34"/>
      <c r="GS23" s="34"/>
      <c r="GT23" s="34"/>
      <c r="GU23" s="34"/>
      <c r="GV23" s="34"/>
      <c r="GW23" s="34"/>
      <c r="GX23" s="34"/>
      <c r="GY23" s="34"/>
      <c r="GZ23" s="34"/>
      <c r="HA23" s="34"/>
      <c r="HB23" s="34"/>
      <c r="HC23" s="34"/>
      <c r="HD23" s="34"/>
      <c r="HE23" s="34"/>
      <c r="HF23" s="34"/>
      <c r="HG23" s="34"/>
      <c r="HH23" s="34"/>
      <c r="HI23" s="34"/>
      <c r="HJ23" s="34"/>
      <c r="HK23" s="24"/>
      <c r="HL23" s="24"/>
      <c r="HM23" s="34"/>
      <c r="HN23" s="34"/>
      <c r="HO23" s="34"/>
      <c r="HP23" s="34"/>
      <c r="HQ23" s="34"/>
      <c r="HR23" s="34"/>
      <c r="HS23" s="34"/>
      <c r="HT23" s="34"/>
      <c r="HU23" s="34"/>
      <c r="HV23" s="34"/>
      <c r="HW23" s="24"/>
      <c r="HX23" s="24"/>
      <c r="HY23" s="34"/>
      <c r="HZ23" s="34"/>
      <c r="IA23" s="34"/>
      <c r="IB23" s="34"/>
      <c r="IC23" s="34"/>
      <c r="ID23" s="34"/>
      <c r="IE23" s="34"/>
      <c r="IF23" s="34"/>
      <c r="IG23" s="34"/>
    </row>
    <row r="24" spans="1:241" ht="14.25" customHeight="1" x14ac:dyDescent="0.2">
      <c r="A24" s="27" t="str">
        <f>IF(B24&lt;&gt;0,"Transformed","Not Corrected")</f>
        <v>Transformed</v>
      </c>
      <c r="B24" s="19">
        <v>1</v>
      </c>
      <c r="C24" s="36" t="s">
        <v>101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5"/>
      <c r="O24" s="25"/>
      <c r="P24" s="25"/>
      <c r="Q24" s="25"/>
      <c r="R24" s="25"/>
      <c r="S24" s="25"/>
      <c r="T24" s="24"/>
      <c r="U24" s="2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24"/>
      <c r="AH24" s="34"/>
      <c r="AI24" s="34"/>
      <c r="AJ24" s="34"/>
      <c r="AK24" s="34"/>
      <c r="AL24" s="34"/>
      <c r="AM24" s="34"/>
      <c r="AN24" s="34"/>
      <c r="AO24" s="34"/>
      <c r="AP24" s="34"/>
      <c r="AQ24" s="35"/>
      <c r="AR24" s="35"/>
      <c r="AS24" s="37" t="s">
        <v>64</v>
      </c>
      <c r="AT24" s="24"/>
      <c r="AU24" s="34">
        <f>IF(AND(AH32&lt;&gt;"",AH33&lt;&gt;""),AH32-AH33,"")</f>
        <v>22.745615811193332</v>
      </c>
      <c r="AV24" s="34">
        <f t="shared" ref="AV24:BD24" si="3">IF(AND(AI32&lt;&gt;"",AI33&lt;&gt;""),AI32-AI33,"")</f>
        <v>22.565184012821618</v>
      </c>
      <c r="AW24" s="34">
        <f t="shared" si="3"/>
        <v>22.549399048293402</v>
      </c>
      <c r="AX24" s="34">
        <f t="shared" si="3"/>
        <v>22.709712936270286</v>
      </c>
      <c r="AY24" s="34">
        <f t="shared" si="3"/>
        <v>22.661401015200596</v>
      </c>
      <c r="AZ24" s="34">
        <f t="shared" si="3"/>
        <v>22.72486293559739</v>
      </c>
      <c r="BA24" s="34">
        <f t="shared" si="3"/>
        <v>22.55236577033228</v>
      </c>
      <c r="BB24" s="34" t="str">
        <f t="shared" si="3"/>
        <v/>
      </c>
      <c r="BC24" s="34" t="str">
        <f t="shared" si="3"/>
        <v/>
      </c>
      <c r="BD24" s="34" t="str">
        <f t="shared" si="3"/>
        <v/>
      </c>
      <c r="BE24" s="35"/>
      <c r="BF24" s="35"/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X24" s="35"/>
      <c r="BY24" s="35"/>
      <c r="BZ24" s="35"/>
      <c r="CA24" s="35"/>
      <c r="CB24" s="35"/>
      <c r="CC24" s="35"/>
      <c r="CD24" s="35"/>
      <c r="CE24" s="35"/>
      <c r="CF24" s="35"/>
      <c r="CG24" s="35"/>
      <c r="CH24" s="35"/>
      <c r="CI24" s="35"/>
      <c r="CJ24" s="35"/>
      <c r="CK24" s="35"/>
      <c r="CL24" s="35"/>
      <c r="CM24" s="35"/>
      <c r="CN24" s="35"/>
      <c r="CO24" s="35"/>
      <c r="CP24" s="35"/>
      <c r="CQ24" s="35"/>
      <c r="CR24" s="35"/>
      <c r="CS24" s="35"/>
      <c r="CT24" s="35"/>
      <c r="CU24" s="35"/>
      <c r="CV24" s="35"/>
      <c r="CW24" s="35"/>
      <c r="CX24" s="35"/>
      <c r="CY24" s="35"/>
      <c r="CZ24" s="35"/>
      <c r="DA24" s="35"/>
      <c r="DB24" s="35"/>
      <c r="DC24" s="35"/>
      <c r="DD24" s="35"/>
      <c r="DE24" s="35"/>
      <c r="DF24" s="35"/>
      <c r="DG24" s="35"/>
      <c r="DH24" s="35"/>
      <c r="DI24" s="35"/>
      <c r="DJ24" s="35"/>
      <c r="DK24" s="35"/>
      <c r="DL24" s="35"/>
      <c r="DM24" s="35"/>
      <c r="DN24" s="35"/>
      <c r="DO24" s="35"/>
      <c r="DP24" s="35"/>
      <c r="DQ24" s="35"/>
      <c r="DR24" s="35"/>
      <c r="DS24" s="35"/>
      <c r="DT24" s="24"/>
      <c r="DU24" s="34"/>
      <c r="DV24" s="34"/>
      <c r="DW24" s="34"/>
      <c r="DX24" s="34"/>
      <c r="DY24" s="34"/>
      <c r="DZ24" s="34"/>
      <c r="EA24" s="34"/>
      <c r="EB24" s="34"/>
      <c r="EC24" s="34"/>
      <c r="ED24" s="34"/>
      <c r="EE24" s="34"/>
      <c r="EF24" s="34"/>
      <c r="EG24" s="34"/>
      <c r="EH24" s="34"/>
      <c r="EI24" s="34"/>
      <c r="EJ24" s="34"/>
      <c r="EK24" s="34"/>
      <c r="EL24" s="34"/>
      <c r="EM24" s="34"/>
      <c r="EN24" s="34"/>
      <c r="EO24" s="34"/>
      <c r="EP24" s="34"/>
      <c r="EQ24" s="34"/>
      <c r="ER24" s="34"/>
      <c r="ES24" s="34"/>
      <c r="ET24" s="34"/>
      <c r="EU24" s="34"/>
      <c r="EV24" s="34"/>
      <c r="EW24" s="34"/>
      <c r="EX24" s="34"/>
      <c r="EY24" s="34"/>
      <c r="EZ24" s="34"/>
      <c r="FA24" s="34"/>
      <c r="FB24" s="34"/>
      <c r="FC24" s="34"/>
      <c r="FD24" s="34"/>
      <c r="FE24" s="34"/>
      <c r="FF24" s="34"/>
      <c r="FG24" s="34"/>
      <c r="FH24" s="34"/>
      <c r="FI24" s="34"/>
      <c r="FJ24" s="34"/>
      <c r="FK24" s="34"/>
      <c r="FL24" s="34"/>
      <c r="FM24" s="34"/>
      <c r="FN24" s="34"/>
      <c r="FO24" s="24"/>
      <c r="FP24" s="24"/>
      <c r="FQ24" s="34"/>
      <c r="FR24" s="34"/>
      <c r="FS24" s="34"/>
      <c r="FT24" s="34"/>
      <c r="FU24" s="34"/>
      <c r="FV24" s="34"/>
      <c r="FW24" s="34"/>
      <c r="FX24" s="34"/>
      <c r="FY24" s="34"/>
      <c r="FZ24" s="34"/>
      <c r="GA24" s="24"/>
      <c r="GB24" s="24"/>
      <c r="GC24" s="34"/>
      <c r="GD24" s="34"/>
      <c r="GE24" s="34"/>
      <c r="GF24" s="34"/>
      <c r="GG24" s="34"/>
      <c r="GH24" s="34"/>
      <c r="GI24" s="34"/>
      <c r="GJ24" s="34"/>
      <c r="GK24" s="34"/>
      <c r="GL24" s="34"/>
      <c r="GM24" s="34"/>
      <c r="GN24" s="34"/>
      <c r="GO24" s="34"/>
      <c r="GP24" s="34"/>
      <c r="GQ24" s="34"/>
      <c r="GR24" s="34"/>
      <c r="GS24" s="34"/>
      <c r="GT24" s="34"/>
      <c r="GU24" s="34"/>
      <c r="GV24" s="34"/>
      <c r="GW24" s="34"/>
      <c r="GX24" s="34"/>
      <c r="GY24" s="34"/>
      <c r="GZ24" s="34"/>
      <c r="HA24" s="34"/>
      <c r="HB24" s="34"/>
      <c r="HC24" s="34"/>
      <c r="HD24" s="34"/>
      <c r="HE24" s="34"/>
      <c r="HF24" s="34"/>
      <c r="HG24" s="34"/>
      <c r="HH24" s="34"/>
      <c r="HI24" s="34"/>
      <c r="HJ24" s="34"/>
      <c r="HK24" s="24"/>
      <c r="HL24" s="24"/>
      <c r="HM24" s="34"/>
      <c r="HN24" s="34"/>
      <c r="HO24" s="34"/>
      <c r="HP24" s="34"/>
      <c r="HQ24" s="34"/>
      <c r="HR24" s="34"/>
      <c r="HS24" s="34"/>
      <c r="HT24" s="34"/>
      <c r="HU24" s="34"/>
      <c r="HV24" s="34"/>
      <c r="HW24" s="24"/>
      <c r="HX24" s="24"/>
      <c r="HY24" s="34"/>
      <c r="HZ24" s="34"/>
      <c r="IA24" s="34"/>
      <c r="IB24" s="34"/>
      <c r="IC24" s="34"/>
      <c r="ID24" s="34"/>
      <c r="IE24" s="34"/>
      <c r="IF24" s="34"/>
      <c r="IG24" s="34"/>
    </row>
    <row r="25" spans="1:241" ht="14.25" customHeight="1" x14ac:dyDescent="0.2">
      <c r="A25" s="27" t="str">
        <f>IF(B25&lt;&gt;0,"Use Calibration by compstars","External calibration")</f>
        <v>External calibration</v>
      </c>
      <c r="B25" s="19">
        <v>0</v>
      </c>
      <c r="C25" s="36" t="s">
        <v>102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5"/>
      <c r="O25" s="25"/>
      <c r="P25" s="25"/>
      <c r="Q25" s="25"/>
      <c r="R25" s="25"/>
      <c r="S25" s="25"/>
      <c r="T25" s="24"/>
      <c r="U25" s="2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24"/>
      <c r="AH25" s="34"/>
      <c r="AI25" s="34"/>
      <c r="AJ25" s="34"/>
      <c r="AK25" s="34"/>
      <c r="AL25" s="34"/>
      <c r="AM25" s="34"/>
      <c r="AN25" s="34"/>
      <c r="AO25" s="34"/>
      <c r="AP25" s="34"/>
      <c r="AQ25" s="35"/>
      <c r="AR25" s="35"/>
      <c r="AS25" s="37" t="s">
        <v>65</v>
      </c>
      <c r="AT25" s="24"/>
      <c r="AU25" s="34">
        <f>IF(AND(V32&lt;&gt;"",V33&lt;&gt;""),V32-V33,"")</f>
        <v>22.245354298462516</v>
      </c>
      <c r="AV25" s="34">
        <f t="shared" ref="AV25:BD25" si="4">IF(AND(W32&lt;&gt;"",W33&lt;&gt;""),W32-W33,"")</f>
        <v>22.302648550709367</v>
      </c>
      <c r="AW25" s="34">
        <f t="shared" si="4"/>
        <v>22.319813032125197</v>
      </c>
      <c r="AX25" s="34">
        <f t="shared" si="4"/>
        <v>22.285506599101161</v>
      </c>
      <c r="AY25" s="34">
        <f t="shared" si="4"/>
        <v>22.278807954639014</v>
      </c>
      <c r="AZ25" s="34">
        <f t="shared" si="4"/>
        <v>22.284545793769929</v>
      </c>
      <c r="BA25" s="34">
        <f t="shared" si="4"/>
        <v>22.342788782687812</v>
      </c>
      <c r="BB25" s="34" t="str">
        <f t="shared" si="4"/>
        <v/>
      </c>
      <c r="BC25" s="34" t="str">
        <f t="shared" si="4"/>
        <v/>
      </c>
      <c r="BD25" s="34" t="str">
        <f t="shared" si="4"/>
        <v/>
      </c>
      <c r="BE25" s="35"/>
      <c r="BF25" s="35"/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5"/>
      <c r="CA25" s="35"/>
      <c r="CB25" s="35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M25" s="35"/>
      <c r="CN25" s="35"/>
      <c r="CO25" s="35"/>
      <c r="CP25" s="35"/>
      <c r="CQ25" s="35"/>
      <c r="CR25" s="35"/>
      <c r="CS25" s="35"/>
      <c r="CT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  <c r="DL25" s="35"/>
      <c r="DM25" s="35"/>
      <c r="DN25" s="35"/>
      <c r="DO25" s="35"/>
      <c r="DP25" s="35"/>
      <c r="DQ25" s="35"/>
      <c r="DR25" s="35"/>
      <c r="DS25" s="35"/>
      <c r="DT25" s="24"/>
      <c r="DU25" s="34"/>
      <c r="DV25" s="34"/>
      <c r="DW25" s="34"/>
      <c r="DX25" s="34"/>
      <c r="DY25" s="34"/>
      <c r="DZ25" s="34"/>
      <c r="EA25" s="34"/>
      <c r="EB25" s="34"/>
      <c r="EC25" s="34"/>
      <c r="ED25" s="34"/>
      <c r="EE25" s="34"/>
      <c r="EF25" s="34"/>
      <c r="EG25" s="34"/>
      <c r="EH25" s="34"/>
      <c r="EI25" s="34"/>
      <c r="EJ25" s="34"/>
      <c r="EK25" s="34"/>
      <c r="EL25" s="34"/>
      <c r="EM25" s="34"/>
      <c r="EN25" s="34"/>
      <c r="EO25" s="34"/>
      <c r="EP25" s="34"/>
      <c r="EQ25" s="34"/>
      <c r="ER25" s="34"/>
      <c r="ES25" s="34"/>
      <c r="ET25" s="34"/>
      <c r="EU25" s="34"/>
      <c r="EV25" s="34"/>
      <c r="EW25" s="34"/>
      <c r="EX25" s="34"/>
      <c r="EY25" s="34"/>
      <c r="EZ25" s="34"/>
      <c r="FA25" s="34"/>
      <c r="FB25" s="34"/>
      <c r="FC25" s="34"/>
      <c r="FD25" s="34"/>
      <c r="FE25" s="34"/>
      <c r="FF25" s="34"/>
      <c r="FG25" s="34"/>
      <c r="FH25" s="34"/>
      <c r="FI25" s="34"/>
      <c r="FJ25" s="34"/>
      <c r="FK25" s="34"/>
      <c r="FL25" s="34"/>
      <c r="FM25" s="34"/>
      <c r="FN25" s="34"/>
      <c r="FO25" s="24"/>
      <c r="FP25" s="24"/>
      <c r="FQ25" s="34"/>
      <c r="FR25" s="34"/>
      <c r="FS25" s="34"/>
      <c r="FT25" s="34"/>
      <c r="FU25" s="34"/>
      <c r="FV25" s="34"/>
      <c r="FW25" s="34"/>
      <c r="FX25" s="34"/>
      <c r="FY25" s="34"/>
      <c r="FZ25" s="34"/>
      <c r="GA25" s="24"/>
      <c r="GB25" s="24"/>
      <c r="GC25" s="34"/>
      <c r="GD25" s="34"/>
      <c r="GE25" s="34"/>
      <c r="GF25" s="34"/>
      <c r="GG25" s="34"/>
      <c r="GH25" s="34"/>
      <c r="GI25" s="34"/>
      <c r="GJ25" s="34"/>
      <c r="GK25" s="34"/>
      <c r="GL25" s="34"/>
      <c r="GM25" s="34"/>
      <c r="GN25" s="34"/>
      <c r="GO25" s="34"/>
      <c r="GP25" s="34"/>
      <c r="GQ25" s="34"/>
      <c r="GR25" s="34"/>
      <c r="GS25" s="34"/>
      <c r="GT25" s="34"/>
      <c r="GU25" s="34"/>
      <c r="GV25" s="34"/>
      <c r="GW25" s="34"/>
      <c r="GX25" s="34"/>
      <c r="GY25" s="34"/>
      <c r="GZ25" s="34"/>
      <c r="HA25" s="34"/>
      <c r="HB25" s="34"/>
      <c r="HC25" s="34"/>
      <c r="HD25" s="34"/>
      <c r="HE25" s="34"/>
      <c r="HF25" s="34"/>
      <c r="HG25" s="34"/>
      <c r="HH25" s="34"/>
      <c r="HI25" s="34"/>
      <c r="HJ25" s="34"/>
      <c r="HK25" s="24"/>
      <c r="HL25" s="24"/>
      <c r="HM25" s="34"/>
      <c r="HN25" s="34"/>
      <c r="HO25" s="34"/>
      <c r="HP25" s="34"/>
      <c r="HQ25" s="34"/>
      <c r="HR25" s="34"/>
      <c r="HS25" s="34"/>
      <c r="HT25" s="34"/>
      <c r="HU25" s="34"/>
      <c r="HV25" s="34"/>
      <c r="HW25" s="24"/>
      <c r="HX25" s="24"/>
      <c r="HY25" s="34"/>
      <c r="HZ25" s="34"/>
      <c r="IA25" s="34"/>
      <c r="IB25" s="34"/>
      <c r="IC25" s="34"/>
      <c r="ID25" s="34"/>
      <c r="IE25" s="34"/>
      <c r="IF25" s="34"/>
      <c r="IG25" s="34"/>
    </row>
    <row r="26" spans="1:241" x14ac:dyDescent="0.2">
      <c r="A26" s="22"/>
      <c r="B26" s="22"/>
      <c r="C26" s="23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5"/>
      <c r="O26" s="25"/>
      <c r="P26" s="25"/>
      <c r="Q26" s="25"/>
      <c r="R26" s="25"/>
      <c r="S26" s="25"/>
      <c r="T26" s="24"/>
      <c r="U26" s="2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2"/>
      <c r="AG26" s="24"/>
      <c r="AH26" s="34"/>
      <c r="AI26" s="34"/>
      <c r="AJ26" s="34"/>
      <c r="AK26" s="34"/>
      <c r="AL26" s="34"/>
      <c r="AM26" s="34"/>
      <c r="AN26" s="34"/>
      <c r="AO26" s="34"/>
      <c r="AP26" s="34"/>
      <c r="AQ26" s="35"/>
      <c r="AR26" s="35"/>
      <c r="AS26" s="25"/>
      <c r="AT26" s="24"/>
      <c r="AU26" s="34"/>
      <c r="AV26" s="34"/>
      <c r="AW26" s="34"/>
      <c r="AX26" s="34"/>
      <c r="AY26" s="34"/>
      <c r="AZ26" s="34"/>
      <c r="BA26" s="34"/>
      <c r="BB26" s="34"/>
      <c r="BC26" s="34"/>
      <c r="BD26" s="35"/>
      <c r="BE26" s="35"/>
      <c r="BF26" s="35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X26" s="35"/>
      <c r="BY26" s="35"/>
      <c r="BZ26" s="35"/>
      <c r="CA26" s="35"/>
      <c r="CB26" s="35"/>
      <c r="CC26" s="35"/>
      <c r="CD26" s="35"/>
      <c r="CE26" s="35"/>
      <c r="CF26" s="35"/>
      <c r="CG26" s="35"/>
      <c r="CH26" s="35"/>
      <c r="CI26" s="35"/>
      <c r="CJ26" s="35"/>
      <c r="CK26" s="35"/>
      <c r="CL26" s="35"/>
      <c r="CM26" s="35"/>
      <c r="CN26" s="35"/>
      <c r="CO26" s="35"/>
      <c r="CP26" s="35"/>
      <c r="CQ26" s="35"/>
      <c r="CR26" s="35"/>
      <c r="CS26" s="35"/>
      <c r="CT26" s="35"/>
      <c r="CU26" s="35"/>
      <c r="CV26" s="35"/>
      <c r="CW26" s="35"/>
      <c r="CX26" s="35"/>
      <c r="CY26" s="35"/>
      <c r="CZ26" s="35"/>
      <c r="DA26" s="35"/>
      <c r="DB26" s="35"/>
      <c r="DC26" s="35"/>
      <c r="DD26" s="35"/>
      <c r="DE26" s="35"/>
      <c r="DF26" s="35"/>
      <c r="DG26" s="35"/>
      <c r="DH26" s="35"/>
      <c r="DI26" s="35"/>
      <c r="DJ26" s="35"/>
      <c r="DK26" s="35"/>
      <c r="DL26" s="35"/>
      <c r="DM26" s="35"/>
      <c r="DN26" s="35"/>
      <c r="DO26" s="35"/>
      <c r="DP26" s="35"/>
      <c r="DQ26" s="35"/>
      <c r="DR26" s="35"/>
      <c r="DS26" s="35"/>
      <c r="DT26" s="24"/>
      <c r="DU26" s="34"/>
      <c r="DV26" s="34"/>
      <c r="DW26" s="34"/>
      <c r="DX26" s="34"/>
      <c r="DY26" s="34"/>
      <c r="DZ26" s="34"/>
      <c r="EA26" s="34"/>
      <c r="EB26" s="34"/>
      <c r="EC26" s="34"/>
      <c r="ED26" s="34"/>
      <c r="EE26" s="34"/>
      <c r="EF26" s="34"/>
      <c r="EG26" s="34"/>
      <c r="EH26" s="34"/>
      <c r="EI26" s="34"/>
      <c r="EJ26" s="34"/>
      <c r="EK26" s="34"/>
      <c r="EL26" s="34"/>
      <c r="EM26" s="34"/>
      <c r="EN26" s="34"/>
      <c r="EO26" s="34"/>
      <c r="EP26" s="34"/>
      <c r="EQ26" s="34"/>
      <c r="ER26" s="34"/>
      <c r="ES26" s="34"/>
      <c r="ET26" s="34"/>
      <c r="EU26" s="34"/>
      <c r="EV26" s="34"/>
      <c r="EW26" s="34"/>
      <c r="EX26" s="34"/>
      <c r="EY26" s="34"/>
      <c r="EZ26" s="34"/>
      <c r="FA26" s="34"/>
      <c r="FB26" s="34"/>
      <c r="FC26" s="34"/>
      <c r="FD26" s="34"/>
      <c r="FE26" s="34"/>
      <c r="FF26" s="34"/>
      <c r="FG26" s="34"/>
      <c r="FH26" s="34"/>
      <c r="FI26" s="34"/>
      <c r="FJ26" s="34"/>
      <c r="FK26" s="34"/>
      <c r="FL26" s="34"/>
      <c r="FM26" s="34"/>
      <c r="FN26" s="34"/>
      <c r="FO26" s="24"/>
      <c r="FP26" s="24"/>
      <c r="FQ26" s="34"/>
      <c r="FR26" s="34"/>
      <c r="FS26" s="34"/>
      <c r="FT26" s="34"/>
      <c r="FU26" s="34"/>
      <c r="FV26" s="34"/>
      <c r="FW26" s="34"/>
      <c r="FX26" s="34"/>
      <c r="FY26" s="34"/>
      <c r="FZ26" s="34"/>
      <c r="GA26" s="24"/>
      <c r="GB26" s="24"/>
      <c r="GC26" s="34"/>
      <c r="GD26" s="34"/>
      <c r="GE26" s="34"/>
      <c r="GF26" s="34"/>
      <c r="GG26" s="34"/>
      <c r="GH26" s="34"/>
      <c r="GI26" s="34"/>
      <c r="GJ26" s="34"/>
      <c r="GK26" s="34"/>
      <c r="GL26" s="34"/>
      <c r="GM26" s="34"/>
      <c r="GN26" s="34"/>
      <c r="GO26" s="34"/>
      <c r="GP26" s="34"/>
      <c r="GQ26" s="34"/>
      <c r="GR26" s="34"/>
      <c r="GS26" s="34"/>
      <c r="GT26" s="34"/>
      <c r="GU26" s="34"/>
      <c r="GV26" s="34"/>
      <c r="GW26" s="34"/>
      <c r="GX26" s="34"/>
      <c r="GY26" s="34"/>
      <c r="GZ26" s="34"/>
      <c r="HA26" s="34"/>
      <c r="HB26" s="34"/>
      <c r="HC26" s="34"/>
      <c r="HD26" s="34"/>
      <c r="HE26" s="34"/>
      <c r="HF26" s="34"/>
      <c r="HG26" s="34"/>
      <c r="HH26" s="34"/>
      <c r="HI26" s="34"/>
      <c r="HJ26" s="34"/>
      <c r="HK26" s="24"/>
      <c r="HL26" s="24"/>
      <c r="HM26" s="34"/>
      <c r="HN26" s="34"/>
      <c r="HO26" s="34"/>
      <c r="HP26" s="34"/>
      <c r="HQ26" s="34"/>
      <c r="HR26" s="34"/>
      <c r="HS26" s="34"/>
      <c r="HT26" s="34"/>
      <c r="HU26" s="34"/>
      <c r="HV26" s="34"/>
      <c r="HW26" s="24"/>
      <c r="HX26" s="24"/>
      <c r="HY26" s="34"/>
      <c r="HZ26" s="34"/>
      <c r="IA26" s="34"/>
      <c r="IB26" s="34"/>
      <c r="IC26" s="34"/>
      <c r="ID26" s="34"/>
      <c r="IE26" s="34"/>
      <c r="IF26" s="34"/>
      <c r="IG26" s="34"/>
    </row>
    <row r="27" spans="1:241" x14ac:dyDescent="0.2">
      <c r="A27" s="22"/>
      <c r="B27" s="22"/>
      <c r="C27" s="23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5"/>
      <c r="O27" s="25"/>
      <c r="P27" s="25"/>
      <c r="Q27" s="25"/>
      <c r="R27" s="25"/>
      <c r="S27" s="25"/>
      <c r="T27" s="24"/>
      <c r="U27" s="2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2"/>
      <c r="AG27" s="24"/>
      <c r="AH27" s="34"/>
      <c r="AI27" s="34"/>
      <c r="AJ27" s="34"/>
      <c r="AK27" s="34"/>
      <c r="AL27" s="34"/>
      <c r="AM27" s="34"/>
      <c r="AN27" s="34"/>
      <c r="AO27" s="34"/>
      <c r="AP27" s="34"/>
      <c r="AQ27" s="35"/>
      <c r="AR27" s="35"/>
      <c r="AS27" s="25"/>
      <c r="AT27" s="24"/>
      <c r="AU27" s="34"/>
      <c r="AV27" s="34"/>
      <c r="AW27" s="34"/>
      <c r="AX27" s="34"/>
      <c r="AY27" s="34"/>
      <c r="AZ27" s="34"/>
      <c r="BA27" s="34"/>
      <c r="BB27" s="34"/>
      <c r="BC27" s="34"/>
      <c r="BD27" s="35"/>
      <c r="BE27" s="35"/>
      <c r="BF27" s="35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Q27" s="35"/>
      <c r="BR27" s="35"/>
      <c r="BS27" s="35"/>
      <c r="BT27" s="35"/>
      <c r="BU27" s="35"/>
      <c r="BV27" s="35"/>
      <c r="BW27" s="35"/>
      <c r="BX27" s="35"/>
      <c r="BY27" s="35"/>
      <c r="BZ27" s="35"/>
      <c r="CA27" s="35"/>
      <c r="CB27" s="35"/>
      <c r="CC27" s="35"/>
      <c r="CD27" s="35"/>
      <c r="CE27" s="35"/>
      <c r="CF27" s="35"/>
      <c r="CG27" s="35"/>
      <c r="CH27" s="35"/>
      <c r="CI27" s="35"/>
      <c r="CJ27" s="35"/>
      <c r="CK27" s="35"/>
      <c r="CL27" s="35"/>
      <c r="CM27" s="35"/>
      <c r="CN27" s="35"/>
      <c r="CO27" s="35"/>
      <c r="CP27" s="35"/>
      <c r="CQ27" s="35"/>
      <c r="CR27" s="35"/>
      <c r="CS27" s="35"/>
      <c r="CT27" s="35"/>
      <c r="CU27" s="35"/>
      <c r="CV27" s="35"/>
      <c r="CW27" s="35"/>
      <c r="CX27" s="35"/>
      <c r="CY27" s="35"/>
      <c r="CZ27" s="35"/>
      <c r="DA27" s="35"/>
      <c r="DB27" s="35"/>
      <c r="DC27" s="35"/>
      <c r="DD27" s="35"/>
      <c r="DE27" s="35"/>
      <c r="DF27" s="35"/>
      <c r="DG27" s="35"/>
      <c r="DH27" s="35"/>
      <c r="DI27" s="35"/>
      <c r="DJ27" s="35"/>
      <c r="DK27" s="35"/>
      <c r="DL27" s="35"/>
      <c r="DM27" s="35"/>
      <c r="DN27" s="35"/>
      <c r="DO27" s="35"/>
      <c r="DP27" s="35"/>
      <c r="DQ27" s="35"/>
      <c r="DR27" s="35"/>
      <c r="DS27" s="35"/>
      <c r="DT27" s="24"/>
      <c r="DU27" s="34"/>
      <c r="DV27" s="34"/>
      <c r="DW27" s="34"/>
      <c r="DX27" s="34"/>
      <c r="DY27" s="34"/>
      <c r="DZ27" s="34"/>
      <c r="EA27" s="34"/>
      <c r="EB27" s="34"/>
      <c r="EC27" s="34"/>
      <c r="ED27" s="34"/>
      <c r="EE27" s="34"/>
      <c r="EF27" s="34"/>
      <c r="EG27" s="34"/>
      <c r="EH27" s="34"/>
      <c r="EI27" s="34"/>
      <c r="EJ27" s="34"/>
      <c r="EK27" s="34"/>
      <c r="EL27" s="34"/>
      <c r="EM27" s="34"/>
      <c r="EN27" s="34"/>
      <c r="EO27" s="34"/>
      <c r="EP27" s="34"/>
      <c r="EQ27" s="34"/>
      <c r="ER27" s="34"/>
      <c r="ES27" s="34"/>
      <c r="ET27" s="34"/>
      <c r="EU27" s="34"/>
      <c r="EV27" s="34"/>
      <c r="EW27" s="34"/>
      <c r="EX27" s="34"/>
      <c r="EY27" s="34"/>
      <c r="EZ27" s="34"/>
      <c r="FA27" s="34"/>
      <c r="FB27" s="34"/>
      <c r="FC27" s="34"/>
      <c r="FD27" s="34"/>
      <c r="FE27" s="34"/>
      <c r="FF27" s="34"/>
      <c r="FG27" s="34"/>
      <c r="FH27" s="34"/>
      <c r="FI27" s="34"/>
      <c r="FJ27" s="34"/>
      <c r="FK27" s="34"/>
      <c r="FL27" s="34"/>
      <c r="FM27" s="34"/>
      <c r="FN27" s="34"/>
      <c r="FO27" s="24"/>
      <c r="FP27" s="24"/>
      <c r="FQ27" s="34"/>
      <c r="FR27" s="34"/>
      <c r="FS27" s="34"/>
      <c r="FT27" s="34"/>
      <c r="FU27" s="34"/>
      <c r="FV27" s="34"/>
      <c r="FW27" s="34"/>
      <c r="FX27" s="34"/>
      <c r="FY27" s="34"/>
      <c r="FZ27" s="34"/>
      <c r="GA27" s="24"/>
      <c r="GB27" s="24"/>
      <c r="GC27" s="34"/>
      <c r="GD27" s="34"/>
      <c r="GE27" s="34"/>
      <c r="GF27" s="34"/>
      <c r="GG27" s="34"/>
      <c r="GH27" s="34"/>
      <c r="GI27" s="34"/>
      <c r="GJ27" s="34"/>
      <c r="GK27" s="34"/>
      <c r="GL27" s="34"/>
      <c r="GM27" s="34"/>
      <c r="GN27" s="34"/>
      <c r="GO27" s="34"/>
      <c r="GP27" s="34"/>
      <c r="GQ27" s="34"/>
      <c r="GR27" s="34"/>
      <c r="GS27" s="34"/>
      <c r="GT27" s="34"/>
      <c r="GU27" s="34"/>
      <c r="GV27" s="34"/>
      <c r="GW27" s="34"/>
      <c r="GX27" s="34"/>
      <c r="GY27" s="34"/>
      <c r="GZ27" s="34"/>
      <c r="HA27" s="34"/>
      <c r="HB27" s="34"/>
      <c r="HC27" s="34"/>
      <c r="HD27" s="34"/>
      <c r="HE27" s="34"/>
      <c r="HF27" s="34"/>
      <c r="HG27" s="34"/>
      <c r="HH27" s="34"/>
      <c r="HI27" s="34"/>
      <c r="HJ27" s="34"/>
      <c r="HK27" s="24"/>
      <c r="HL27" s="24"/>
      <c r="HM27" s="34"/>
      <c r="HN27" s="34"/>
      <c r="HO27" s="34"/>
      <c r="HP27" s="34"/>
      <c r="HQ27" s="34"/>
      <c r="HR27" s="34"/>
      <c r="HS27" s="34"/>
      <c r="HT27" s="34"/>
      <c r="HU27" s="34"/>
      <c r="HV27" s="34"/>
      <c r="HW27" s="24"/>
      <c r="HX27" s="24"/>
      <c r="HY27" s="34"/>
      <c r="HZ27" s="34"/>
      <c r="IA27" s="34"/>
      <c r="IB27" s="34"/>
      <c r="IC27" s="34"/>
      <c r="ID27" s="34"/>
      <c r="IE27" s="34"/>
      <c r="IF27" s="34"/>
      <c r="IG27" s="34"/>
    </row>
    <row r="28" spans="1:241" x14ac:dyDescent="0.2">
      <c r="A28" s="22"/>
      <c r="B28" s="22"/>
      <c r="C28" s="38" t="s">
        <v>6</v>
      </c>
      <c r="D28" s="39" t="s">
        <v>17</v>
      </c>
      <c r="E28" s="39" t="s">
        <v>18</v>
      </c>
      <c r="F28" s="39" t="s">
        <v>40</v>
      </c>
      <c r="G28" s="24"/>
      <c r="H28" s="24"/>
      <c r="I28" s="28" t="s">
        <v>7</v>
      </c>
      <c r="J28" s="39" t="s">
        <v>17</v>
      </c>
      <c r="K28" s="39" t="s">
        <v>18</v>
      </c>
      <c r="L28" s="39" t="s">
        <v>40</v>
      </c>
      <c r="M28" s="24"/>
      <c r="N28" s="25"/>
      <c r="O28" s="25"/>
      <c r="P28" s="25"/>
      <c r="Q28" s="25"/>
      <c r="R28" s="25"/>
      <c r="S28" s="25"/>
      <c r="T28" s="24"/>
      <c r="U28" s="2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2"/>
      <c r="AG28" s="24"/>
      <c r="AH28" s="34"/>
      <c r="AI28" s="34"/>
      <c r="AJ28" s="34"/>
      <c r="AK28" s="34"/>
      <c r="AL28" s="34"/>
      <c r="AM28" s="34"/>
      <c r="AN28" s="34"/>
      <c r="AO28" s="34"/>
      <c r="AP28" s="34"/>
      <c r="AQ28" s="35"/>
      <c r="AR28" s="35"/>
      <c r="AS28" s="35"/>
      <c r="AT28" s="24"/>
      <c r="AU28" s="34"/>
      <c r="AV28" s="34"/>
      <c r="AW28" s="34"/>
      <c r="AX28" s="34"/>
      <c r="AY28" s="34"/>
      <c r="AZ28" s="34"/>
      <c r="BA28" s="34"/>
      <c r="BB28" s="34"/>
      <c r="BC28" s="34"/>
      <c r="BD28" s="35"/>
      <c r="BE28" s="35"/>
      <c r="BF28" s="35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X28" s="35"/>
      <c r="BY28" s="35"/>
      <c r="BZ28" s="35"/>
      <c r="CA28" s="35"/>
      <c r="CB28" s="35"/>
      <c r="CC28" s="35"/>
      <c r="CD28" s="35"/>
      <c r="CE28" s="35"/>
      <c r="CF28" s="35"/>
      <c r="CG28" s="35"/>
      <c r="CH28" s="35"/>
      <c r="CI28" s="35"/>
      <c r="CJ28" s="35"/>
      <c r="CK28" s="35"/>
      <c r="CL28" s="35"/>
      <c r="CM28" s="35"/>
      <c r="CN28" s="35"/>
      <c r="CO28" s="35"/>
      <c r="CP28" s="35"/>
      <c r="CQ28" s="35"/>
      <c r="CR28" s="35"/>
      <c r="CS28" s="35"/>
      <c r="CT28" s="35"/>
      <c r="CU28" s="35"/>
      <c r="CV28" s="35"/>
      <c r="CW28" s="35"/>
      <c r="CX28" s="35"/>
      <c r="CY28" s="35"/>
      <c r="CZ28" s="35"/>
      <c r="DA28" s="35"/>
      <c r="DB28" s="35"/>
      <c r="DC28" s="35"/>
      <c r="DD28" s="35"/>
      <c r="DE28" s="35"/>
      <c r="DF28" s="35"/>
      <c r="DG28" s="35"/>
      <c r="DH28" s="35"/>
      <c r="DI28" s="35"/>
      <c r="DJ28" s="35"/>
      <c r="DK28" s="35"/>
      <c r="DL28" s="35"/>
      <c r="DM28" s="35"/>
      <c r="DN28" s="35"/>
      <c r="DO28" s="35"/>
      <c r="DP28" s="35"/>
      <c r="DQ28" s="35"/>
      <c r="DR28" s="35"/>
      <c r="DS28" s="35"/>
      <c r="DT28" s="24"/>
      <c r="DU28" s="34"/>
      <c r="DV28" s="34"/>
      <c r="DW28" s="34"/>
      <c r="DX28" s="34"/>
      <c r="DY28" s="34"/>
      <c r="DZ28" s="34"/>
      <c r="EA28" s="34"/>
      <c r="EB28" s="34"/>
      <c r="EC28" s="34"/>
      <c r="ED28" s="34"/>
      <c r="EE28" s="34"/>
      <c r="EF28" s="34"/>
      <c r="EG28" s="34"/>
      <c r="EH28" s="34"/>
      <c r="EI28" s="34"/>
      <c r="EJ28" s="34"/>
      <c r="EK28" s="34"/>
      <c r="EL28" s="34"/>
      <c r="EM28" s="34"/>
      <c r="EN28" s="34"/>
      <c r="EO28" s="34"/>
      <c r="EP28" s="34"/>
      <c r="EQ28" s="34"/>
      <c r="ER28" s="34"/>
      <c r="ES28" s="34"/>
      <c r="ET28" s="34"/>
      <c r="EU28" s="34"/>
      <c r="EV28" s="34"/>
      <c r="EW28" s="34"/>
      <c r="EX28" s="34"/>
      <c r="EY28" s="34"/>
      <c r="EZ28" s="34"/>
      <c r="FA28" s="34"/>
      <c r="FB28" s="34"/>
      <c r="FC28" s="34"/>
      <c r="FD28" s="34"/>
      <c r="FE28" s="34"/>
      <c r="FF28" s="34"/>
      <c r="FG28" s="34"/>
      <c r="FH28" s="34"/>
      <c r="FI28" s="34"/>
      <c r="FJ28" s="34"/>
      <c r="FK28" s="34"/>
      <c r="FL28" s="34"/>
      <c r="FM28" s="34"/>
      <c r="FN28" s="34"/>
      <c r="FO28" s="24"/>
      <c r="FP28" s="24"/>
      <c r="FQ28" s="34"/>
      <c r="FR28" s="34"/>
      <c r="FS28" s="34"/>
      <c r="FT28" s="34"/>
      <c r="FU28" s="34"/>
      <c r="FV28" s="34"/>
      <c r="FW28" s="34"/>
      <c r="FX28" s="34"/>
      <c r="FY28" s="34"/>
      <c r="FZ28" s="34"/>
      <c r="GA28" s="24"/>
      <c r="GB28" s="24"/>
      <c r="GC28" s="34"/>
      <c r="GD28" s="34"/>
      <c r="GE28" s="34"/>
      <c r="GF28" s="34"/>
      <c r="GG28" s="34"/>
      <c r="GH28" s="34"/>
      <c r="GI28" s="34"/>
      <c r="GJ28" s="34"/>
      <c r="GK28" s="34"/>
      <c r="GL28" s="34"/>
      <c r="GM28" s="34"/>
      <c r="GN28" s="34"/>
      <c r="GO28" s="34"/>
      <c r="GP28" s="34"/>
      <c r="GQ28" s="34"/>
      <c r="GR28" s="34"/>
      <c r="GS28" s="34"/>
      <c r="GT28" s="34"/>
      <c r="GU28" s="34"/>
      <c r="GV28" s="34"/>
      <c r="GW28" s="34"/>
      <c r="GX28" s="34"/>
      <c r="GY28" s="34"/>
      <c r="GZ28" s="34"/>
      <c r="HA28" s="34"/>
      <c r="HB28" s="34"/>
      <c r="HC28" s="34"/>
      <c r="HD28" s="34"/>
      <c r="HE28" s="34"/>
      <c r="HF28" s="34"/>
      <c r="HG28" s="34"/>
      <c r="HH28" s="34"/>
      <c r="HI28" s="34"/>
      <c r="HJ28" s="34"/>
      <c r="HK28" s="24"/>
      <c r="HL28" s="24"/>
      <c r="HM28" s="34"/>
      <c r="HN28" s="34"/>
      <c r="HO28" s="34"/>
      <c r="HP28" s="34"/>
      <c r="HQ28" s="34"/>
      <c r="HR28" s="34"/>
      <c r="HS28" s="34"/>
      <c r="HT28" s="34"/>
      <c r="HU28" s="34"/>
      <c r="HV28" s="34"/>
      <c r="HW28" s="24"/>
      <c r="HX28" s="24"/>
      <c r="HY28" s="34"/>
      <c r="HZ28" s="34"/>
      <c r="IA28" s="34"/>
      <c r="IB28" s="34"/>
      <c r="IC28" s="34"/>
      <c r="ID28" s="34"/>
      <c r="IE28" s="34"/>
      <c r="IF28" s="34"/>
      <c r="IG28" s="34"/>
    </row>
    <row r="29" spans="1:241" ht="13.5" thickBot="1" x14ac:dyDescent="0.25">
      <c r="A29" s="22"/>
      <c r="B29" s="22"/>
      <c r="C29" s="38" t="s">
        <v>73</v>
      </c>
      <c r="D29" s="32">
        <f>AVERAGE(D36:D435)</f>
        <v>11.22032919360497</v>
      </c>
      <c r="E29" s="32">
        <f>AVERAGE(E36:E435)</f>
        <v>11.459242848766298</v>
      </c>
      <c r="F29" s="32">
        <f>AVERAGE(F36:F435)</f>
        <v>0.23891365516131793</v>
      </c>
      <c r="G29" s="24"/>
      <c r="H29" s="24"/>
      <c r="I29" s="28" t="s">
        <v>70</v>
      </c>
      <c r="J29" s="32">
        <f>AVERAGE(J36:J435)</f>
        <v>12.006593748117607</v>
      </c>
      <c r="K29" s="32">
        <f>AVERAGE(K36:K435)</f>
        <v>13.022607911339593</v>
      </c>
      <c r="L29" s="32">
        <f>AVERAGE(L36:L435)</f>
        <v>1.0160141632219974</v>
      </c>
      <c r="M29" s="24"/>
      <c r="N29" s="25"/>
      <c r="O29" s="25"/>
      <c r="P29" s="25"/>
      <c r="Q29" s="25"/>
      <c r="R29" s="25"/>
      <c r="S29" s="25"/>
      <c r="T29" s="24"/>
      <c r="U29" s="32" t="s">
        <v>6</v>
      </c>
      <c r="V29" s="32" t="s">
        <v>7</v>
      </c>
      <c r="W29" s="32" t="s">
        <v>8</v>
      </c>
      <c r="X29" s="32" t="s">
        <v>9</v>
      </c>
      <c r="Y29" s="32" t="s">
        <v>10</v>
      </c>
      <c r="Z29" s="32" t="s">
        <v>11</v>
      </c>
      <c r="AA29" s="32" t="s">
        <v>12</v>
      </c>
      <c r="AB29" s="32" t="s">
        <v>13</v>
      </c>
      <c r="AC29" s="32" t="s">
        <v>14</v>
      </c>
      <c r="AD29" s="32" t="s">
        <v>15</v>
      </c>
      <c r="AE29" s="32" t="s">
        <v>16</v>
      </c>
      <c r="AF29" s="32"/>
      <c r="AG29" s="32" t="s">
        <v>6</v>
      </c>
      <c r="AH29" s="32" t="s">
        <v>7</v>
      </c>
      <c r="AI29" s="32" t="s">
        <v>8</v>
      </c>
      <c r="AJ29" s="32" t="s">
        <v>9</v>
      </c>
      <c r="AK29" s="32" t="s">
        <v>10</v>
      </c>
      <c r="AL29" s="32" t="s">
        <v>11</v>
      </c>
      <c r="AM29" s="32" t="s">
        <v>12</v>
      </c>
      <c r="AN29" s="32" t="s">
        <v>13</v>
      </c>
      <c r="AO29" s="32" t="s">
        <v>14</v>
      </c>
      <c r="AP29" s="32" t="s">
        <v>15</v>
      </c>
      <c r="AQ29" s="29" t="s">
        <v>16</v>
      </c>
      <c r="AR29" s="29"/>
      <c r="AS29" s="29"/>
      <c r="AT29" s="32" t="s">
        <v>6</v>
      </c>
      <c r="AU29" s="32" t="s">
        <v>7</v>
      </c>
      <c r="AV29" s="32" t="s">
        <v>8</v>
      </c>
      <c r="AW29" s="32" t="s">
        <v>9</v>
      </c>
      <c r="AX29" s="32" t="s">
        <v>10</v>
      </c>
      <c r="AY29" s="32" t="s">
        <v>11</v>
      </c>
      <c r="AZ29" s="32" t="s">
        <v>12</v>
      </c>
      <c r="BA29" s="32" t="s">
        <v>13</v>
      </c>
      <c r="BB29" s="32" t="s">
        <v>14</v>
      </c>
      <c r="BC29" s="32" t="s">
        <v>15</v>
      </c>
      <c r="BD29" s="29" t="s">
        <v>16</v>
      </c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29"/>
      <c r="BP29" s="29"/>
      <c r="BQ29" s="29"/>
      <c r="BR29" s="29"/>
      <c r="BS29" s="29"/>
      <c r="BT29" s="29"/>
      <c r="BU29" s="29"/>
      <c r="BV29" s="29"/>
      <c r="BW29" s="29"/>
      <c r="BX29" s="29"/>
      <c r="BY29" s="29"/>
      <c r="BZ29" s="29"/>
      <c r="CA29" s="29"/>
      <c r="CB29" s="29"/>
      <c r="CC29" s="29"/>
      <c r="CD29" s="29"/>
      <c r="CE29" s="29"/>
      <c r="CF29" s="29"/>
      <c r="CG29" s="29"/>
      <c r="CH29" s="29"/>
      <c r="CI29" s="29"/>
      <c r="CJ29" s="2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29"/>
      <c r="DB29" s="29"/>
      <c r="DC29" s="29"/>
      <c r="DD29" s="29"/>
      <c r="DE29" s="29"/>
      <c r="DF29" s="29"/>
      <c r="DG29" s="29"/>
      <c r="DH29" s="29"/>
      <c r="DI29" s="29"/>
      <c r="DJ29" s="29"/>
      <c r="DK29" s="29"/>
      <c r="DL29" s="29"/>
      <c r="DM29" s="29"/>
      <c r="DN29" s="29"/>
      <c r="DO29" s="29"/>
      <c r="DP29" s="29"/>
      <c r="DQ29" s="29"/>
      <c r="DR29" s="29"/>
      <c r="DS29" s="29"/>
      <c r="DT29" s="24"/>
      <c r="DU29" s="24"/>
      <c r="DV29" s="24"/>
      <c r="DW29" s="24"/>
      <c r="DX29" s="24"/>
      <c r="DY29" s="24"/>
      <c r="DZ29" s="24"/>
      <c r="EA29" s="24"/>
      <c r="EB29" s="24"/>
      <c r="EC29" s="24"/>
      <c r="ED29" s="24"/>
      <c r="EE29" s="24"/>
      <c r="EF29" s="24"/>
      <c r="EG29" s="24"/>
      <c r="EH29" s="24"/>
      <c r="EI29" s="24"/>
      <c r="EJ29" s="24"/>
      <c r="EK29" s="24"/>
      <c r="EL29" s="24"/>
      <c r="EM29" s="24"/>
      <c r="EN29" s="24"/>
      <c r="EO29" s="24"/>
      <c r="EP29" s="24"/>
      <c r="EQ29" s="24"/>
      <c r="ER29" s="24"/>
      <c r="ES29" s="24"/>
      <c r="ET29" s="24"/>
      <c r="EU29" s="24"/>
      <c r="EV29" s="24"/>
      <c r="EW29" s="24"/>
      <c r="EX29" s="24"/>
      <c r="EY29" s="24"/>
      <c r="EZ29" s="24"/>
      <c r="FA29" s="24"/>
      <c r="FB29" s="24"/>
      <c r="FC29" s="24"/>
      <c r="FD29" s="24"/>
      <c r="FE29" s="24"/>
      <c r="FF29" s="24"/>
      <c r="FG29" s="24"/>
      <c r="FH29" s="24"/>
      <c r="FI29" s="24"/>
      <c r="FJ29" s="24"/>
      <c r="FK29" s="24"/>
      <c r="FL29" s="24"/>
      <c r="FM29" s="24"/>
      <c r="FN29" s="24"/>
      <c r="FO29" s="24"/>
      <c r="FP29" s="24"/>
      <c r="FQ29" s="24"/>
      <c r="FR29" s="24"/>
      <c r="FS29" s="24"/>
      <c r="FT29" s="24"/>
      <c r="FU29" s="24"/>
      <c r="FV29" s="24"/>
      <c r="FW29" s="24"/>
      <c r="FX29" s="24"/>
      <c r="FY29" s="24"/>
      <c r="FZ29" s="24"/>
      <c r="GA29" s="24"/>
      <c r="GB29" s="24"/>
      <c r="GC29" s="24"/>
      <c r="GD29" s="24"/>
      <c r="GE29" s="24"/>
      <c r="GF29" s="24"/>
      <c r="GG29" s="24"/>
      <c r="GH29" s="24"/>
      <c r="GI29" s="24"/>
      <c r="GJ29" s="24"/>
      <c r="GK29" s="24"/>
      <c r="GL29" s="24"/>
      <c r="GM29" s="24"/>
      <c r="GN29" s="24"/>
      <c r="GO29" s="24"/>
      <c r="GP29" s="24"/>
      <c r="GQ29" s="24"/>
      <c r="GR29" s="24"/>
      <c r="GS29" s="24"/>
      <c r="GT29" s="24"/>
      <c r="GU29" s="24"/>
      <c r="GV29" s="24"/>
      <c r="GW29" s="24"/>
      <c r="GX29" s="24"/>
      <c r="GY29" s="24"/>
      <c r="GZ29" s="24"/>
      <c r="HA29" s="24"/>
      <c r="HB29" s="24"/>
      <c r="HC29" s="24"/>
      <c r="HD29" s="24"/>
      <c r="HE29" s="24"/>
      <c r="HF29" s="24"/>
      <c r="HG29" s="24"/>
      <c r="HH29" s="24"/>
      <c r="HI29" s="24"/>
      <c r="HJ29" s="24"/>
      <c r="HK29" s="24"/>
      <c r="HL29" s="24"/>
      <c r="HM29" s="24"/>
      <c r="HN29" s="24"/>
      <c r="HO29" s="24"/>
      <c r="HP29" s="24"/>
      <c r="HQ29" s="24"/>
      <c r="HR29" s="24"/>
      <c r="HS29" s="24"/>
      <c r="HT29" s="24"/>
      <c r="HU29" s="24"/>
      <c r="HV29" s="24"/>
      <c r="HW29" s="24"/>
      <c r="HX29" s="24"/>
      <c r="HY29" s="24"/>
      <c r="HZ29" s="24"/>
      <c r="IA29" s="24"/>
      <c r="IB29" s="24"/>
      <c r="IC29" s="24"/>
      <c r="ID29" s="24"/>
      <c r="IE29" s="24"/>
      <c r="IF29" s="24"/>
      <c r="IG29" s="24"/>
    </row>
    <row r="30" spans="1:241" ht="13.5" thickBot="1" x14ac:dyDescent="0.25">
      <c r="A30" s="22"/>
      <c r="B30" s="22"/>
      <c r="C30" s="41" t="s">
        <v>74</v>
      </c>
      <c r="D30" s="24">
        <f>STDEV(D36:D435)</f>
        <v>0.17593471315346709</v>
      </c>
      <c r="E30" s="24">
        <f>STDEV(E36:E435)</f>
        <v>0.24633328489504619</v>
      </c>
      <c r="F30" s="24">
        <f>STDEV(F36:F435)</f>
        <v>8.9734185688100654E-2</v>
      </c>
      <c r="G30" s="24"/>
      <c r="H30" s="24"/>
      <c r="I30" s="41" t="s">
        <v>48</v>
      </c>
      <c r="J30" s="24">
        <f>STDEV(J36:J435)</f>
        <v>3.1157120900525356E-2</v>
      </c>
      <c r="K30" s="24">
        <f>STDEV(K36:K435)</f>
        <v>8.6395182405128237E-2</v>
      </c>
      <c r="L30" s="24">
        <f>STDEV(L36:L435)</f>
        <v>0.10577073009995178</v>
      </c>
      <c r="M30" s="24"/>
      <c r="N30" s="25"/>
      <c r="O30" s="25"/>
      <c r="P30" s="25"/>
      <c r="Q30" s="25"/>
      <c r="R30" s="25"/>
      <c r="S30" s="25"/>
      <c r="T30" s="24"/>
      <c r="U30" s="32" t="str">
        <f>B5</f>
        <v>AE UMA</v>
      </c>
      <c r="V30" s="51" t="s">
        <v>108</v>
      </c>
      <c r="W30" s="52" t="s">
        <v>109</v>
      </c>
      <c r="X30" s="52" t="s">
        <v>110</v>
      </c>
      <c r="Y30" s="52" t="s">
        <v>111</v>
      </c>
      <c r="Z30" s="52" t="s">
        <v>112</v>
      </c>
      <c r="AA30" s="52" t="s">
        <v>113</v>
      </c>
      <c r="AB30" s="52" t="s">
        <v>114</v>
      </c>
      <c r="AC30" s="53"/>
      <c r="AD30" s="53"/>
      <c r="AE30" s="54"/>
      <c r="AF30" s="32"/>
      <c r="AG30" s="32" t="str">
        <f>IF(U30&lt;&gt;"",U30,"")</f>
        <v>AE UMA</v>
      </c>
      <c r="AH30" s="24" t="str">
        <f>IF(V30&lt;&gt;"",V30,"")</f>
        <v>120</v>
      </c>
      <c r="AI30" s="24" t="str">
        <f t="shared" ref="AI30:AQ30" si="5">IF(W30&lt;&gt;"",W30,"")</f>
        <v>102</v>
      </c>
      <c r="AJ30" s="24" t="str">
        <f t="shared" si="5"/>
        <v>113</v>
      </c>
      <c r="AK30" s="24" t="str">
        <f t="shared" si="5"/>
        <v>119</v>
      </c>
      <c r="AL30" s="24" t="str">
        <f t="shared" si="5"/>
        <v>105</v>
      </c>
      <c r="AM30" s="24" t="str">
        <f t="shared" si="5"/>
        <v>123</v>
      </c>
      <c r="AN30" s="24" t="str">
        <f t="shared" si="5"/>
        <v>125</v>
      </c>
      <c r="AO30" s="24" t="str">
        <f t="shared" si="5"/>
        <v/>
      </c>
      <c r="AP30" s="24" t="str">
        <f t="shared" si="5"/>
        <v/>
      </c>
      <c r="AQ30" s="24" t="str">
        <f t="shared" si="5"/>
        <v/>
      </c>
      <c r="AR30" s="25"/>
      <c r="AS30" s="25"/>
      <c r="AT30" s="24" t="str">
        <f t="shared" ref="AT30:BD30" si="6">IF(U30&lt;&gt;"",U30,"")</f>
        <v>AE UMA</v>
      </c>
      <c r="AU30" s="24" t="str">
        <f t="shared" si="6"/>
        <v>120</v>
      </c>
      <c r="AV30" s="24" t="str">
        <f t="shared" si="6"/>
        <v>102</v>
      </c>
      <c r="AW30" s="24" t="str">
        <f t="shared" si="6"/>
        <v>113</v>
      </c>
      <c r="AX30" s="24" t="str">
        <f t="shared" si="6"/>
        <v>119</v>
      </c>
      <c r="AY30" s="24" t="str">
        <f t="shared" si="6"/>
        <v>105</v>
      </c>
      <c r="AZ30" s="24" t="str">
        <f t="shared" si="6"/>
        <v>123</v>
      </c>
      <c r="BA30" s="24" t="str">
        <f t="shared" si="6"/>
        <v>125</v>
      </c>
      <c r="BB30" s="24" t="str">
        <f t="shared" si="6"/>
        <v/>
      </c>
      <c r="BC30" s="24" t="str">
        <f t="shared" si="6"/>
        <v/>
      </c>
      <c r="BD30" s="24" t="str">
        <f t="shared" si="6"/>
        <v/>
      </c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4"/>
      <c r="DU30" s="24"/>
      <c r="DV30" s="24"/>
      <c r="DW30" s="24"/>
      <c r="DX30" s="24"/>
      <c r="DY30" s="24"/>
      <c r="DZ30" s="24"/>
      <c r="EA30" s="24"/>
      <c r="EB30" s="24"/>
      <c r="EC30" s="24"/>
      <c r="ED30" s="24"/>
      <c r="EE30" s="24"/>
      <c r="EF30" s="24"/>
      <c r="EG30" s="24"/>
      <c r="EH30" s="24"/>
      <c r="EI30" s="24"/>
      <c r="EJ30" s="24"/>
      <c r="EK30" s="24"/>
      <c r="EL30" s="24"/>
      <c r="EM30" s="24"/>
      <c r="EN30" s="24"/>
      <c r="EO30" s="24"/>
      <c r="EP30" s="24"/>
      <c r="EQ30" s="24"/>
      <c r="ER30" s="24"/>
      <c r="ES30" s="24"/>
      <c r="ET30" s="24"/>
      <c r="EU30" s="24"/>
      <c r="EV30" s="24"/>
      <c r="EW30" s="24"/>
      <c r="EX30" s="24"/>
      <c r="EY30" s="24"/>
      <c r="EZ30" s="24"/>
      <c r="FA30" s="24"/>
      <c r="FB30" s="24"/>
      <c r="FC30" s="24"/>
      <c r="FD30" s="24"/>
      <c r="FE30" s="24"/>
      <c r="FF30" s="24"/>
      <c r="FG30" s="24"/>
      <c r="FH30" s="24"/>
      <c r="FI30" s="24"/>
      <c r="FJ30" s="24"/>
      <c r="FK30" s="24"/>
      <c r="FL30" s="24"/>
      <c r="FM30" s="24"/>
      <c r="FN30" s="24"/>
      <c r="FO30" s="24"/>
      <c r="FP30" s="24"/>
      <c r="FQ30" s="24"/>
      <c r="FR30" s="24"/>
      <c r="FS30" s="24"/>
      <c r="FT30" s="24"/>
      <c r="FU30" s="24"/>
      <c r="FV30" s="24"/>
      <c r="FW30" s="24"/>
      <c r="FX30" s="24"/>
      <c r="FY30" s="24"/>
      <c r="FZ30" s="24"/>
      <c r="GA30" s="24"/>
      <c r="GB30" s="24"/>
      <c r="GC30" s="24"/>
      <c r="GD30" s="24"/>
      <c r="GE30" s="24"/>
      <c r="GF30" s="24"/>
      <c r="GG30" s="24"/>
      <c r="GH30" s="24"/>
      <c r="GI30" s="24"/>
      <c r="GJ30" s="24"/>
      <c r="GK30" s="24"/>
      <c r="GL30" s="24"/>
      <c r="GM30" s="24"/>
      <c r="GN30" s="24"/>
      <c r="GO30" s="24"/>
      <c r="GP30" s="24"/>
      <c r="GQ30" s="24"/>
      <c r="GR30" s="24"/>
      <c r="GS30" s="24"/>
      <c r="GT30" s="24"/>
      <c r="GU30" s="24"/>
      <c r="GV30" s="24"/>
      <c r="GW30" s="24"/>
      <c r="GX30" s="24"/>
      <c r="GY30" s="24"/>
      <c r="GZ30" s="24"/>
      <c r="HA30" s="24"/>
      <c r="HB30" s="24"/>
      <c r="HC30" s="24"/>
      <c r="HD30" s="24"/>
      <c r="HE30" s="24"/>
      <c r="HF30" s="24"/>
      <c r="HG30" s="24"/>
      <c r="HH30" s="24"/>
      <c r="HI30" s="24"/>
      <c r="HJ30" s="24"/>
      <c r="HK30" s="24"/>
      <c r="HL30" s="24"/>
      <c r="HM30" s="24"/>
      <c r="HN30" s="24"/>
      <c r="HO30" s="24"/>
      <c r="HP30" s="24"/>
      <c r="HQ30" s="24"/>
      <c r="HR30" s="24"/>
      <c r="HS30" s="24"/>
      <c r="HT30" s="24"/>
      <c r="HU30" s="24"/>
      <c r="HV30" s="24"/>
      <c r="HW30" s="24"/>
      <c r="HX30" s="24"/>
      <c r="HY30" s="24"/>
      <c r="HZ30" s="24"/>
      <c r="IA30" s="24"/>
      <c r="IB30" s="24"/>
      <c r="IC30" s="24"/>
      <c r="ID30" s="24"/>
      <c r="IE30" s="24"/>
      <c r="IF30" s="24"/>
      <c r="IG30" s="24"/>
    </row>
    <row r="31" spans="1:241" ht="13.5" thickBot="1" x14ac:dyDescent="0.25">
      <c r="A31" s="22"/>
      <c r="B31" s="27"/>
      <c r="C31" s="42"/>
      <c r="D31" s="40"/>
      <c r="E31" s="40"/>
      <c r="F31" s="40"/>
      <c r="G31" s="24"/>
      <c r="H31" s="24"/>
      <c r="I31" s="28" t="s">
        <v>71</v>
      </c>
      <c r="J31" s="32">
        <f>V32</f>
        <v>11.978</v>
      </c>
      <c r="K31" s="32">
        <f>AH32</f>
        <v>13.048</v>
      </c>
      <c r="L31" s="32">
        <f>AU32</f>
        <v>1.0700000000000003</v>
      </c>
      <c r="M31" s="24"/>
      <c r="N31" s="25"/>
      <c r="O31" s="25"/>
      <c r="P31" s="25"/>
      <c r="Q31" s="25"/>
      <c r="R31" s="25"/>
      <c r="S31" s="25"/>
      <c r="T31" s="24"/>
      <c r="U31" s="32"/>
      <c r="V31" s="32" t="s">
        <v>17</v>
      </c>
      <c r="W31" s="32" t="s">
        <v>17</v>
      </c>
      <c r="X31" s="32" t="s">
        <v>17</v>
      </c>
      <c r="Y31" s="32" t="s">
        <v>17</v>
      </c>
      <c r="Z31" s="32" t="s">
        <v>17</v>
      </c>
      <c r="AA31" s="32" t="s">
        <v>17</v>
      </c>
      <c r="AB31" s="32" t="s">
        <v>17</v>
      </c>
      <c r="AC31" s="32" t="s">
        <v>17</v>
      </c>
      <c r="AD31" s="32" t="s">
        <v>17</v>
      </c>
      <c r="AE31" s="32" t="s">
        <v>17</v>
      </c>
      <c r="AF31" s="32"/>
      <c r="AG31" s="24"/>
      <c r="AH31" s="32" t="s">
        <v>18</v>
      </c>
      <c r="AI31" s="32" t="s">
        <v>18</v>
      </c>
      <c r="AJ31" s="32" t="s">
        <v>18</v>
      </c>
      <c r="AK31" s="32" t="s">
        <v>18</v>
      </c>
      <c r="AL31" s="32" t="s">
        <v>18</v>
      </c>
      <c r="AM31" s="32" t="s">
        <v>18</v>
      </c>
      <c r="AN31" s="32" t="s">
        <v>18</v>
      </c>
      <c r="AO31" s="32" t="s">
        <v>18</v>
      </c>
      <c r="AP31" s="32" t="s">
        <v>18</v>
      </c>
      <c r="AQ31" s="29" t="s">
        <v>18</v>
      </c>
      <c r="AR31" s="25"/>
      <c r="AS31" s="25"/>
      <c r="AT31" s="24"/>
      <c r="AU31" s="24" t="s">
        <v>19</v>
      </c>
      <c r="AV31" s="24" t="s">
        <v>19</v>
      </c>
      <c r="AW31" s="24" t="s">
        <v>19</v>
      </c>
      <c r="AX31" s="24" t="s">
        <v>19</v>
      </c>
      <c r="AY31" s="24" t="s">
        <v>19</v>
      </c>
      <c r="AZ31" s="24" t="s">
        <v>19</v>
      </c>
      <c r="BA31" s="24" t="s">
        <v>19</v>
      </c>
      <c r="BB31" s="24" t="s">
        <v>19</v>
      </c>
      <c r="BC31" s="24" t="s">
        <v>19</v>
      </c>
      <c r="BD31" s="25" t="s">
        <v>19</v>
      </c>
      <c r="BE31" s="25"/>
      <c r="BF31" s="43" t="s">
        <v>143</v>
      </c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43"/>
      <c r="BR31" s="24"/>
      <c r="BS31" s="24"/>
      <c r="BT31" s="24"/>
      <c r="BU31" s="24"/>
      <c r="BV31" s="24"/>
      <c r="BW31" s="24"/>
      <c r="BX31" s="24"/>
      <c r="BY31" s="24"/>
      <c r="BZ31" s="24"/>
      <c r="CA31" s="25"/>
      <c r="CB31" s="43" t="s">
        <v>144</v>
      </c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43"/>
      <c r="CN31" s="24"/>
      <c r="CO31" s="24"/>
      <c r="CP31" s="24"/>
      <c r="CQ31" s="24"/>
      <c r="CR31" s="24"/>
      <c r="CS31" s="24"/>
      <c r="CT31" s="24"/>
      <c r="CU31" s="24"/>
      <c r="CV31" s="24"/>
      <c r="CW31" s="25"/>
      <c r="CX31" s="24" t="s">
        <v>145</v>
      </c>
      <c r="CY31" s="24"/>
      <c r="CZ31" s="24"/>
      <c r="DA31" s="24"/>
      <c r="DB31" s="24"/>
      <c r="DC31" s="24"/>
      <c r="DD31" s="24"/>
      <c r="DE31" s="24"/>
      <c r="DF31" s="24"/>
      <c r="DG31" s="24"/>
      <c r="DH31" s="24"/>
      <c r="DI31" s="43"/>
      <c r="DJ31" s="24"/>
      <c r="DK31" s="24"/>
      <c r="DL31" s="24"/>
      <c r="DM31" s="24"/>
      <c r="DN31" s="24"/>
      <c r="DO31" s="24"/>
      <c r="DP31" s="24"/>
      <c r="DQ31" s="24"/>
      <c r="DR31" s="24"/>
      <c r="DS31" s="25"/>
      <c r="DT31" s="43" t="s">
        <v>148</v>
      </c>
      <c r="DU31" s="24"/>
      <c r="DV31" s="24"/>
      <c r="DW31" s="24"/>
      <c r="DX31" s="24"/>
      <c r="DY31" s="24"/>
      <c r="DZ31" s="24"/>
      <c r="EA31" s="24"/>
      <c r="EB31" s="24"/>
      <c r="EC31" s="24"/>
      <c r="ED31" s="24"/>
      <c r="EE31" s="43" t="s">
        <v>149</v>
      </c>
      <c r="EF31" s="24"/>
      <c r="EG31" s="24"/>
      <c r="EH31" s="24"/>
      <c r="EI31" s="24"/>
      <c r="EJ31" s="24"/>
      <c r="EK31" s="24"/>
      <c r="EL31" s="24"/>
      <c r="EM31" s="24"/>
      <c r="EN31" s="24"/>
      <c r="EO31" s="24"/>
      <c r="EP31" s="24"/>
      <c r="EQ31" s="24" t="s">
        <v>49</v>
      </c>
      <c r="ER31" s="24"/>
      <c r="ES31" s="24"/>
      <c r="ET31" s="24"/>
      <c r="EU31" s="24"/>
      <c r="EV31" s="24"/>
      <c r="EW31" s="24"/>
      <c r="EX31" s="24"/>
      <c r="EY31" s="24"/>
      <c r="EZ31" s="24"/>
      <c r="FA31" s="24"/>
      <c r="FB31" s="24"/>
      <c r="FC31" s="24" t="s">
        <v>50</v>
      </c>
      <c r="FD31" s="24"/>
      <c r="FE31" s="24"/>
      <c r="FF31" s="24"/>
      <c r="FG31" s="24"/>
      <c r="FH31" s="24"/>
      <c r="FI31" s="24"/>
      <c r="FJ31" s="24"/>
      <c r="FK31" s="24"/>
      <c r="FL31" s="24"/>
      <c r="FM31" s="24"/>
      <c r="FN31" s="24"/>
      <c r="FO31" s="31" t="s">
        <v>86</v>
      </c>
      <c r="FP31" s="24"/>
      <c r="FQ31" s="24"/>
      <c r="FR31" s="24"/>
      <c r="FS31" s="24"/>
      <c r="FT31" s="24"/>
      <c r="FU31" s="24"/>
      <c r="FV31" s="24"/>
      <c r="FW31" s="24"/>
      <c r="FX31" s="24"/>
      <c r="FY31" s="24"/>
      <c r="FZ31" s="24"/>
      <c r="GA31" s="31" t="s">
        <v>87</v>
      </c>
      <c r="GB31" s="24"/>
      <c r="GC31" s="24"/>
      <c r="GD31" s="24"/>
      <c r="GE31" s="24"/>
      <c r="GF31" s="24"/>
      <c r="GG31" s="24"/>
      <c r="GH31" s="24"/>
      <c r="GI31" s="24"/>
      <c r="GJ31" s="24"/>
      <c r="GK31" s="24"/>
      <c r="GL31" s="24"/>
      <c r="GM31" s="24" t="s">
        <v>51</v>
      </c>
      <c r="GN31" s="24"/>
      <c r="GO31" s="24"/>
      <c r="GP31" s="24"/>
      <c r="GQ31" s="24"/>
      <c r="GR31" s="24"/>
      <c r="GS31" s="24"/>
      <c r="GT31" s="24"/>
      <c r="GU31" s="24"/>
      <c r="GV31" s="24"/>
      <c r="GW31" s="24"/>
      <c r="GX31" s="24"/>
      <c r="GY31" s="24" t="s">
        <v>52</v>
      </c>
      <c r="GZ31" s="24"/>
      <c r="HA31" s="24"/>
      <c r="HB31" s="24"/>
      <c r="HC31" s="24"/>
      <c r="HD31" s="24"/>
      <c r="HE31" s="24"/>
      <c r="HF31" s="24"/>
      <c r="HG31" s="24"/>
      <c r="HH31" s="24"/>
      <c r="HI31" s="24"/>
      <c r="HJ31" s="24"/>
      <c r="HK31" s="31" t="s">
        <v>88</v>
      </c>
      <c r="HL31" s="24"/>
      <c r="HM31" s="24"/>
      <c r="HN31" s="24"/>
      <c r="HO31" s="24"/>
      <c r="HP31" s="24"/>
      <c r="HQ31" s="24"/>
      <c r="HR31" s="24"/>
      <c r="HS31" s="24"/>
      <c r="HT31" s="24"/>
      <c r="HU31" s="24"/>
      <c r="HV31" s="24"/>
      <c r="HW31" s="31" t="s">
        <v>89</v>
      </c>
      <c r="HX31" s="24"/>
      <c r="HY31" s="24"/>
      <c r="HZ31" s="24"/>
      <c r="IA31" s="24"/>
      <c r="IB31" s="24"/>
      <c r="IC31" s="24"/>
      <c r="ID31" s="24"/>
      <c r="IE31" s="24"/>
      <c r="IF31" s="24"/>
      <c r="IG31" s="24"/>
    </row>
    <row r="32" spans="1:241" ht="13.5" thickBot="1" x14ac:dyDescent="0.25">
      <c r="A32" s="22"/>
      <c r="B32" s="27" t="s">
        <v>118</v>
      </c>
      <c r="C32" s="36" t="s">
        <v>107</v>
      </c>
      <c r="D32" s="24"/>
      <c r="E32" s="24"/>
      <c r="F32" s="24"/>
      <c r="G32" s="24"/>
      <c r="H32" s="24"/>
      <c r="I32" s="28" t="s">
        <v>41</v>
      </c>
      <c r="J32" s="32">
        <f>J31-J29</f>
        <v>-2.8593748117607731E-2</v>
      </c>
      <c r="K32" s="32">
        <f>K31-K29</f>
        <v>2.5392088660407097E-2</v>
      </c>
      <c r="L32" s="32">
        <f>L31-L29</f>
        <v>5.3985836778002838E-2</v>
      </c>
      <c r="M32" s="24"/>
      <c r="N32" s="25"/>
      <c r="O32" s="25"/>
      <c r="P32" s="25"/>
      <c r="Q32" s="25"/>
      <c r="R32" s="25"/>
      <c r="S32" s="25"/>
      <c r="T32" s="28" t="s">
        <v>66</v>
      </c>
      <c r="U32" s="28"/>
      <c r="V32" s="55">
        <v>11.978</v>
      </c>
      <c r="W32" s="56">
        <v>10.19</v>
      </c>
      <c r="X32" s="56">
        <v>11.311999999999999</v>
      </c>
      <c r="Y32" s="56">
        <v>11.904999999999999</v>
      </c>
      <c r="Z32" s="56">
        <v>10.468</v>
      </c>
      <c r="AA32" s="56">
        <v>12.348000000000001</v>
      </c>
      <c r="AB32" s="56">
        <v>12.539</v>
      </c>
      <c r="AC32" s="56"/>
      <c r="AD32" s="56"/>
      <c r="AE32" s="57"/>
      <c r="AF32" s="28" t="s">
        <v>66</v>
      </c>
      <c r="AG32" s="28"/>
      <c r="AH32" s="58">
        <v>13.048</v>
      </c>
      <c r="AI32" s="59">
        <v>10.839</v>
      </c>
      <c r="AJ32" s="59">
        <v>11.901</v>
      </c>
      <c r="AK32" s="59">
        <v>12.86</v>
      </c>
      <c r="AL32" s="59">
        <v>11.365</v>
      </c>
      <c r="AM32" s="59">
        <v>13.315</v>
      </c>
      <c r="AN32" s="59">
        <v>13.061</v>
      </c>
      <c r="AO32" s="59"/>
      <c r="AP32" s="59"/>
      <c r="AQ32" s="60"/>
      <c r="AR32" s="29"/>
      <c r="AS32" s="28" t="s">
        <v>68</v>
      </c>
      <c r="AT32" s="32"/>
      <c r="AU32" s="32">
        <f>IF(AND(AH32&lt;&gt;"",V32&lt;&gt;""),AH32-V32,"")</f>
        <v>1.0700000000000003</v>
      </c>
      <c r="AV32" s="32">
        <f t="shared" ref="AV32:BD32" si="7">IF(AND(AI32&lt;&gt;"",W32&lt;&gt;""),AI32-W32,"")</f>
        <v>0.64900000000000091</v>
      </c>
      <c r="AW32" s="32">
        <f t="shared" si="7"/>
        <v>0.58900000000000041</v>
      </c>
      <c r="AX32" s="32">
        <f t="shared" si="7"/>
        <v>0.95500000000000007</v>
      </c>
      <c r="AY32" s="32">
        <f t="shared" si="7"/>
        <v>0.89700000000000024</v>
      </c>
      <c r="AZ32" s="32">
        <f t="shared" si="7"/>
        <v>0.96699999999999875</v>
      </c>
      <c r="BA32" s="32">
        <f t="shared" si="7"/>
        <v>0.52200000000000024</v>
      </c>
      <c r="BB32" s="32" t="str">
        <f t="shared" si="7"/>
        <v/>
      </c>
      <c r="BC32" s="32" t="str">
        <f t="shared" si="7"/>
        <v/>
      </c>
      <c r="BD32" s="32" t="str">
        <f t="shared" si="7"/>
        <v/>
      </c>
      <c r="BE32" s="29"/>
      <c r="BF32" s="43" t="s">
        <v>142</v>
      </c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43"/>
      <c r="BR32" s="24"/>
      <c r="BS32" s="24"/>
      <c r="BT32" s="24"/>
      <c r="BU32" s="24"/>
      <c r="BV32" s="24"/>
      <c r="BW32" s="24"/>
      <c r="BX32" s="24"/>
      <c r="BY32" s="24"/>
      <c r="BZ32" s="24"/>
      <c r="CA32" s="29"/>
      <c r="CB32" s="43" t="s">
        <v>146</v>
      </c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43"/>
      <c r="CN32" s="24"/>
      <c r="CO32" s="24"/>
      <c r="CP32" s="24"/>
      <c r="CQ32" s="24"/>
      <c r="CR32" s="24"/>
      <c r="CS32" s="24"/>
      <c r="CT32" s="24"/>
      <c r="CU32" s="24"/>
      <c r="CV32" s="24"/>
      <c r="CW32" s="29"/>
      <c r="CX32" s="24" t="s">
        <v>147</v>
      </c>
      <c r="CY32" s="24"/>
      <c r="CZ32" s="24"/>
      <c r="DA32" s="24"/>
      <c r="DB32" s="24"/>
      <c r="DC32" s="24"/>
      <c r="DD32" s="24"/>
      <c r="DE32" s="24"/>
      <c r="DF32" s="24"/>
      <c r="DG32" s="24"/>
      <c r="DH32" s="24"/>
      <c r="DI32" s="43"/>
      <c r="DJ32" s="24"/>
      <c r="DK32" s="24"/>
      <c r="DL32" s="24"/>
      <c r="DM32" s="24"/>
      <c r="DN32" s="24"/>
      <c r="DO32" s="24"/>
      <c r="DP32" s="24"/>
      <c r="DQ32" s="24"/>
      <c r="DR32" s="24"/>
      <c r="DS32" s="29"/>
      <c r="DT32" s="43"/>
      <c r="DU32" s="24"/>
      <c r="DV32" s="24"/>
      <c r="DW32" s="24"/>
      <c r="DX32" s="24"/>
      <c r="DY32" s="24"/>
      <c r="DZ32" s="24"/>
      <c r="EA32" s="24"/>
      <c r="EB32" s="24"/>
      <c r="EC32" s="24"/>
      <c r="ED32" s="24"/>
      <c r="EE32" s="43"/>
      <c r="EF32" s="24"/>
      <c r="EG32" s="24"/>
      <c r="EH32" s="24"/>
      <c r="EI32" s="24"/>
      <c r="EJ32" s="24"/>
      <c r="EK32" s="24"/>
      <c r="EL32" s="24"/>
      <c r="EM32" s="24"/>
      <c r="EN32" s="24"/>
      <c r="EO32" s="24"/>
      <c r="EP32" s="24"/>
      <c r="EQ32" s="43" t="s">
        <v>84</v>
      </c>
      <c r="ER32" s="24"/>
      <c r="ES32" s="24"/>
      <c r="ET32" s="24"/>
      <c r="EU32" s="24"/>
      <c r="EV32" s="24"/>
      <c r="EW32" s="24"/>
      <c r="EX32" s="24"/>
      <c r="EY32" s="24"/>
      <c r="EZ32" s="24"/>
      <c r="FA32" s="24"/>
      <c r="FB32" s="24"/>
      <c r="FC32" s="43" t="s">
        <v>84</v>
      </c>
      <c r="FD32" s="24"/>
      <c r="FE32" s="24"/>
      <c r="FF32" s="24"/>
      <c r="FG32" s="24"/>
      <c r="FH32" s="24"/>
      <c r="FI32" s="24"/>
      <c r="FJ32" s="24"/>
      <c r="FK32" s="24"/>
      <c r="FL32" s="24"/>
      <c r="FM32" s="24"/>
      <c r="FN32" s="24"/>
      <c r="FO32" s="43" t="s">
        <v>85</v>
      </c>
      <c r="FP32" s="24"/>
      <c r="FQ32" s="24"/>
      <c r="FR32" s="24"/>
      <c r="FS32" s="24"/>
      <c r="FT32" s="24"/>
      <c r="FU32" s="24"/>
      <c r="FV32" s="24"/>
      <c r="FW32" s="24"/>
      <c r="FX32" s="24"/>
      <c r="FY32" s="24"/>
      <c r="FZ32" s="24"/>
      <c r="GA32" s="43" t="s">
        <v>85</v>
      </c>
      <c r="GB32" s="24"/>
      <c r="GC32" s="24"/>
      <c r="GD32" s="24"/>
      <c r="GE32" s="24"/>
      <c r="GF32" s="24"/>
      <c r="GG32" s="24"/>
      <c r="GH32" s="24"/>
      <c r="GI32" s="24"/>
      <c r="GJ32" s="24"/>
      <c r="GK32" s="24"/>
      <c r="GL32" s="24"/>
      <c r="GM32" s="34"/>
      <c r="GN32" s="24"/>
      <c r="GO32" s="24"/>
      <c r="GP32" s="24"/>
      <c r="GQ32" s="24"/>
      <c r="GR32" s="24"/>
      <c r="GS32" s="24"/>
      <c r="GT32" s="24"/>
      <c r="GU32" s="24"/>
      <c r="GV32" s="24"/>
      <c r="GW32" s="24"/>
      <c r="GX32" s="24"/>
      <c r="GY32" s="34"/>
      <c r="GZ32" s="24"/>
      <c r="HA32" s="24"/>
      <c r="HB32" s="24"/>
      <c r="HC32" s="24"/>
      <c r="HD32" s="24"/>
      <c r="HE32" s="24"/>
      <c r="HF32" s="24"/>
      <c r="HG32" s="24"/>
      <c r="HH32" s="24"/>
      <c r="HI32" s="24"/>
      <c r="HJ32" s="24"/>
      <c r="HK32" s="43"/>
      <c r="HL32" s="24"/>
      <c r="HM32" s="24"/>
      <c r="HN32" s="24"/>
      <c r="HO32" s="24"/>
      <c r="HP32" s="24"/>
      <c r="HQ32" s="24"/>
      <c r="HR32" s="24"/>
      <c r="HS32" s="24"/>
      <c r="HT32" s="24"/>
      <c r="HU32" s="24"/>
      <c r="HV32" s="24"/>
      <c r="HW32" s="43"/>
      <c r="HX32" s="24"/>
      <c r="HY32" s="24"/>
      <c r="HZ32" s="24"/>
      <c r="IA32" s="24"/>
      <c r="IB32" s="24"/>
      <c r="IC32" s="24"/>
      <c r="ID32" s="24"/>
      <c r="IE32" s="24"/>
      <c r="IF32" s="24"/>
      <c r="IG32" s="24"/>
    </row>
    <row r="33" spans="1:241" x14ac:dyDescent="0.2">
      <c r="A33" s="22"/>
      <c r="B33" s="32">
        <f>AVERAGE(B36:B435)</f>
        <v>1.0784170868885792</v>
      </c>
      <c r="C33" s="36">
        <f>AVERAGE(T36:T435)</f>
        <v>2458217.3409964987</v>
      </c>
      <c r="D33" s="44" t="str">
        <f>IF($B24=0,"Standartised magnitudes","Transformed magnitudes")</f>
        <v>Transformed magnitudes</v>
      </c>
      <c r="E33" s="34"/>
      <c r="F33" s="34"/>
      <c r="G33" s="34"/>
      <c r="H33" s="34"/>
      <c r="I33" s="34"/>
      <c r="J33" s="34"/>
      <c r="K33" s="34"/>
      <c r="L33" s="34"/>
      <c r="M33" s="34"/>
      <c r="N33" s="35"/>
      <c r="O33" s="35"/>
      <c r="P33" s="35"/>
      <c r="Q33" s="35"/>
      <c r="R33" s="35"/>
      <c r="S33" s="35"/>
      <c r="T33" s="28" t="s">
        <v>21</v>
      </c>
      <c r="U33" s="34">
        <f>IF(COUNT(U36:U435)&gt;0,AVERAGE(U36:U435),"")</f>
        <v>-11.146081208484066</v>
      </c>
      <c r="V33" s="34">
        <f>IF(COUNT(V36:V435)&gt;0,AVERAGE(V36:V435),"")</f>
        <v>-10.267354298462518</v>
      </c>
      <c r="W33" s="34">
        <f t="shared" ref="W33:AE33" si="8">IF(COUNT(W36:W435)&gt;0,AVERAGE(W36:W435),"")</f>
        <v>-12.112648550709368</v>
      </c>
      <c r="X33" s="34">
        <f t="shared" si="8"/>
        <v>-11.007813032125199</v>
      </c>
      <c r="Y33" s="34">
        <f t="shared" si="8"/>
        <v>-10.38050659910116</v>
      </c>
      <c r="Z33" s="34">
        <f t="shared" si="8"/>
        <v>-11.810807954639014</v>
      </c>
      <c r="AA33" s="34">
        <f t="shared" si="8"/>
        <v>-9.9365457937699304</v>
      </c>
      <c r="AB33" s="34">
        <f t="shared" si="8"/>
        <v>-9.8037887826878105</v>
      </c>
      <c r="AC33" s="34" t="str">
        <f t="shared" si="8"/>
        <v/>
      </c>
      <c r="AD33" s="34" t="str">
        <f t="shared" si="8"/>
        <v/>
      </c>
      <c r="AE33" s="34" t="str">
        <f t="shared" si="8"/>
        <v/>
      </c>
      <c r="AF33" s="28" t="s">
        <v>22</v>
      </c>
      <c r="AG33" s="34">
        <f>IF(COUNT(AG36:AG435)&gt;0,AVERAGE(AG36:AG435),"")</f>
        <v>-10.958013038736498</v>
      </c>
      <c r="AH33" s="34">
        <f>IF(COUNT(AH36:AH435)&gt;0,AVERAGE(AH36:AH435),"")</f>
        <v>-9.6976158111933302</v>
      </c>
      <c r="AI33" s="34">
        <f t="shared" ref="AI33:AQ33" si="9">IF(COUNT(AI36:AI435)&gt;0,AVERAGE(AI36:AI435),"")</f>
        <v>-11.726184012821619</v>
      </c>
      <c r="AJ33" s="34">
        <f t="shared" si="9"/>
        <v>-10.648399048293403</v>
      </c>
      <c r="AK33" s="34">
        <f t="shared" si="9"/>
        <v>-9.8497129362702864</v>
      </c>
      <c r="AL33" s="34">
        <f t="shared" si="9"/>
        <v>-11.296401015200598</v>
      </c>
      <c r="AM33" s="34">
        <f t="shared" si="9"/>
        <v>-9.4098629355973902</v>
      </c>
      <c r="AN33" s="34">
        <f t="shared" si="9"/>
        <v>-9.4913657703322798</v>
      </c>
      <c r="AO33" s="34" t="str">
        <f t="shared" si="9"/>
        <v/>
      </c>
      <c r="AP33" s="34" t="str">
        <f t="shared" si="9"/>
        <v/>
      </c>
      <c r="AQ33" s="34" t="str">
        <f t="shared" si="9"/>
        <v/>
      </c>
      <c r="AR33" s="35"/>
      <c r="AS33" s="28" t="s">
        <v>60</v>
      </c>
      <c r="AT33" s="34">
        <f>IF(COUNT(AT36:AT435)&gt;0,AVERAGE(AT36:AT435),"")</f>
        <v>0.18806816974756757</v>
      </c>
      <c r="AU33" s="34">
        <f>IF(COUNT(AU36:AU435)&gt;0,AVERAGE(AU36:AU435),"")</f>
        <v>0.56973848726918219</v>
      </c>
      <c r="AV33" s="34">
        <f t="shared" ref="AV33:BD33" si="10">IF(COUNT(AV36:AV435)&gt;0,AVERAGE(AV36:AV435),"")</f>
        <v>0.38646453788774621</v>
      </c>
      <c r="AW33" s="34">
        <f t="shared" si="10"/>
        <v>0.35941398383179729</v>
      </c>
      <c r="AX33" s="34">
        <f t="shared" si="10"/>
        <v>0.53079366283086338</v>
      </c>
      <c r="AY33" s="34">
        <f t="shared" si="10"/>
        <v>0.51440693943841509</v>
      </c>
      <c r="AZ33" s="34">
        <f t="shared" si="10"/>
        <v>0.52668285817253335</v>
      </c>
      <c r="BA33" s="34">
        <f t="shared" si="10"/>
        <v>0.31242301235552256</v>
      </c>
      <c r="BB33" s="34" t="str">
        <f t="shared" si="10"/>
        <v/>
      </c>
      <c r="BC33" s="34" t="str">
        <f t="shared" si="10"/>
        <v/>
      </c>
      <c r="BD33" s="34" t="str">
        <f t="shared" si="10"/>
        <v/>
      </c>
      <c r="BE33" s="35"/>
      <c r="BF33" s="24"/>
      <c r="BG33" s="34">
        <f t="shared" ref="BG33:BO33" si="11">IF(COUNT(BG36:BG435)&gt;0,AVERAGE(BG36:BG435),"")</f>
        <v>-0.42285158038302861</v>
      </c>
      <c r="BH33" s="34">
        <f t="shared" si="11"/>
        <v>-0.36285158038302834</v>
      </c>
      <c r="BI33" s="34">
        <f t="shared" si="11"/>
        <v>-0.72885158038302778</v>
      </c>
      <c r="BJ33" s="34">
        <f t="shared" si="11"/>
        <v>-0.67085158038302783</v>
      </c>
      <c r="BK33" s="34">
        <f t="shared" si="11"/>
        <v>-0.74085158038302612</v>
      </c>
      <c r="BL33" s="34">
        <f t="shared" si="11"/>
        <v>-0.2958515803830275</v>
      </c>
      <c r="BM33" s="34" t="str">
        <f t="shared" si="11"/>
        <v/>
      </c>
      <c r="BN33" s="34" t="str">
        <f t="shared" si="11"/>
        <v/>
      </c>
      <c r="BO33" s="34" t="str">
        <f t="shared" si="11"/>
        <v/>
      </c>
      <c r="BP33" s="34"/>
      <c r="BQ33" s="24"/>
      <c r="BR33" s="34">
        <f t="shared" ref="BR33:BZ33" si="12">IF(COUNT(BR36:BR435)&gt;0,AVERAGE(BR36:BR435),"")</f>
        <v>0.35228180091099759</v>
      </c>
      <c r="BS33" s="34">
        <f t="shared" si="12"/>
        <v>0.4122818009109977</v>
      </c>
      <c r="BT33" s="34">
        <f t="shared" si="12"/>
        <v>4.6281800910998448E-2</v>
      </c>
      <c r="BU33" s="34">
        <f t="shared" si="12"/>
        <v>0.10428180091099823</v>
      </c>
      <c r="BV33" s="34">
        <f t="shared" si="12"/>
        <v>3.4281800910999798E-2</v>
      </c>
      <c r="BW33" s="34">
        <f t="shared" si="12"/>
        <v>0.47928180091099837</v>
      </c>
      <c r="BX33" s="34" t="str">
        <f t="shared" si="12"/>
        <v/>
      </c>
      <c r="BY33" s="34" t="str">
        <f t="shared" si="12"/>
        <v/>
      </c>
      <c r="BZ33" s="34" t="str">
        <f t="shared" si="12"/>
        <v/>
      </c>
      <c r="CA33" s="35"/>
      <c r="CB33" s="24"/>
      <c r="CC33" s="34">
        <f t="shared" ref="CC33:CK33" si="13">IF(COUNT(CC36:CC435)&gt;0,AVERAGE(CC36:CC435),"")</f>
        <v>-0.23900000000000315</v>
      </c>
      <c r="CD33" s="34">
        <f t="shared" si="13"/>
        <v>-0.17900000000000166</v>
      </c>
      <c r="CE33" s="34">
        <f t="shared" si="13"/>
        <v>-0.54499999999999571</v>
      </c>
      <c r="CF33" s="34">
        <f t="shared" si="13"/>
        <v>-0.48699999999999699</v>
      </c>
      <c r="CG33" s="34">
        <f t="shared" si="13"/>
        <v>-0.55699999999999561</v>
      </c>
      <c r="CH33" s="34">
        <f t="shared" si="13"/>
        <v>-0.11200000000000125</v>
      </c>
      <c r="CI33" s="34" t="str">
        <f t="shared" si="13"/>
        <v/>
      </c>
      <c r="CJ33" s="34" t="str">
        <f t="shared" si="13"/>
        <v/>
      </c>
      <c r="CK33" s="34" t="str">
        <f t="shared" si="13"/>
        <v/>
      </c>
      <c r="CL33" s="34"/>
      <c r="CM33" s="24"/>
      <c r="CN33" s="34">
        <f t="shared" ref="CN33:CV33" si="14">IF(COUNT(CN36:CN435)&gt;0,AVERAGE(CN36:CN435),"")</f>
        <v>0.42099999999999499</v>
      </c>
      <c r="CO33" s="34">
        <f t="shared" si="14"/>
        <v>0.48099999999999676</v>
      </c>
      <c r="CP33" s="34">
        <f t="shared" si="14"/>
        <v>0.11500000000000137</v>
      </c>
      <c r="CQ33" s="34">
        <f t="shared" si="14"/>
        <v>0.1730000000000014</v>
      </c>
      <c r="CR33" s="34">
        <f t="shared" si="14"/>
        <v>0.10300000000000153</v>
      </c>
      <c r="CS33" s="34">
        <f t="shared" si="14"/>
        <v>0.54800000000000171</v>
      </c>
      <c r="CT33" s="34" t="str">
        <f t="shared" si="14"/>
        <v/>
      </c>
      <c r="CU33" s="34" t="str">
        <f t="shared" si="14"/>
        <v/>
      </c>
      <c r="CV33" s="34" t="str">
        <f t="shared" si="14"/>
        <v/>
      </c>
      <c r="CW33" s="35"/>
      <c r="CX33" s="24"/>
      <c r="CY33" s="34">
        <f t="shared" ref="CY33:DG33" si="15">IF(COUNT(CY36:CY435)&gt;0,AVERAGE(CY36:CY435),"")</f>
        <v>-0.40292273360828496</v>
      </c>
      <c r="CZ33" s="34">
        <f t="shared" si="15"/>
        <v>-0.34798582479279355</v>
      </c>
      <c r="DA33" s="34">
        <f t="shared" si="15"/>
        <v>-0.69604042576424063</v>
      </c>
      <c r="DB33" s="34">
        <f t="shared" si="15"/>
        <v>-0.66276066643163467</v>
      </c>
      <c r="DC33" s="34">
        <f t="shared" si="15"/>
        <v>-0.68769180191698476</v>
      </c>
      <c r="DD33" s="34">
        <f t="shared" si="15"/>
        <v>-0.25255196751193953</v>
      </c>
      <c r="DE33" s="34" t="str">
        <f t="shared" si="15"/>
        <v/>
      </c>
      <c r="DF33" s="34" t="str">
        <f t="shared" si="15"/>
        <v/>
      </c>
      <c r="DG33" s="34" t="str">
        <f t="shared" si="15"/>
        <v/>
      </c>
      <c r="DH33" s="34"/>
      <c r="DI33" s="24"/>
      <c r="DJ33" s="34">
        <f t="shared" ref="DJ33:DR33" si="16">IF(COUNT(DJ36:DJ435)&gt;0,AVERAGE(DJ36:DJ435),"")</f>
        <v>0.37221064768574108</v>
      </c>
      <c r="DK33" s="34">
        <f t="shared" si="16"/>
        <v>0.42714755650123259</v>
      </c>
      <c r="DL33" s="34">
        <f t="shared" si="16"/>
        <v>7.9092955529785819E-2</v>
      </c>
      <c r="DM33" s="34">
        <f t="shared" si="16"/>
        <v>0.11237271486239137</v>
      </c>
      <c r="DN33" s="34">
        <f t="shared" si="16"/>
        <v>8.7441579377041473E-2</v>
      </c>
      <c r="DO33" s="34">
        <f t="shared" si="16"/>
        <v>0.52258141378208611</v>
      </c>
      <c r="DP33" s="34" t="str">
        <f t="shared" si="16"/>
        <v/>
      </c>
      <c r="DQ33" s="34" t="str">
        <f t="shared" si="16"/>
        <v/>
      </c>
      <c r="DR33" s="34" t="str">
        <f t="shared" si="16"/>
        <v/>
      </c>
      <c r="DS33" s="35"/>
      <c r="DT33" s="24"/>
      <c r="DU33" s="34">
        <f t="shared" ref="DU33:EC33" si="17">IF(COUNT(DU36:DU435)&gt;0,AVERAGE(DU36:DU435),"")</f>
        <v>-0.42285158038302861</v>
      </c>
      <c r="DV33" s="34">
        <f t="shared" si="17"/>
        <v>-0.36285158038302834</v>
      </c>
      <c r="DW33" s="34">
        <f t="shared" si="17"/>
        <v>-0.72885158038302778</v>
      </c>
      <c r="DX33" s="34">
        <f t="shared" si="17"/>
        <v>-0.67085158038302783</v>
      </c>
      <c r="DY33" s="34">
        <f t="shared" si="17"/>
        <v>-0.74085158038302612</v>
      </c>
      <c r="DZ33" s="34">
        <f t="shared" si="17"/>
        <v>-0.2958515803830275</v>
      </c>
      <c r="EA33" s="34" t="str">
        <f t="shared" si="17"/>
        <v/>
      </c>
      <c r="EB33" s="34" t="str">
        <f t="shared" si="17"/>
        <v/>
      </c>
      <c r="EC33" s="34" t="str">
        <f t="shared" si="17"/>
        <v/>
      </c>
      <c r="ED33" s="34"/>
      <c r="EE33" s="24"/>
      <c r="EF33" s="34">
        <f t="shared" ref="EF33:EN33" si="18">IF(COUNT(EF36:EF435)&gt;0,AVERAGE(EF36:EF435),"")</f>
        <v>0.35228180091099759</v>
      </c>
      <c r="EG33" s="34">
        <f t="shared" si="18"/>
        <v>0.4122818009109977</v>
      </c>
      <c r="EH33" s="34">
        <f t="shared" si="18"/>
        <v>4.6281800910998448E-2</v>
      </c>
      <c r="EI33" s="34">
        <f t="shared" si="18"/>
        <v>0.10428180091099823</v>
      </c>
      <c r="EJ33" s="34">
        <f t="shared" si="18"/>
        <v>3.4281800910999798E-2</v>
      </c>
      <c r="EK33" s="34">
        <f t="shared" si="18"/>
        <v>0.47928180091099837</v>
      </c>
      <c r="EL33" s="34" t="str">
        <f t="shared" si="18"/>
        <v/>
      </c>
      <c r="EM33" s="34" t="str">
        <f t="shared" si="18"/>
        <v/>
      </c>
      <c r="EN33" s="34" t="str">
        <f t="shared" si="18"/>
        <v/>
      </c>
      <c r="EO33" s="34"/>
      <c r="EP33" s="34"/>
      <c r="EQ33" s="24"/>
      <c r="ER33" s="34"/>
      <c r="ES33" s="34"/>
      <c r="ET33" s="34"/>
      <c r="EU33" s="34"/>
      <c r="EV33" s="34"/>
      <c r="EW33" s="34"/>
      <c r="EX33" s="34"/>
      <c r="EY33" s="34"/>
      <c r="EZ33" s="34"/>
      <c r="FA33" s="34"/>
      <c r="FB33" s="34"/>
      <c r="FC33" s="24"/>
      <c r="FD33" s="34"/>
      <c r="FE33" s="34"/>
      <c r="FF33" s="34"/>
      <c r="FG33" s="34"/>
      <c r="FH33" s="34"/>
      <c r="FI33" s="34"/>
      <c r="FJ33" s="34"/>
      <c r="FK33" s="34"/>
      <c r="FL33" s="34"/>
      <c r="FM33" s="34"/>
      <c r="FN33" s="34"/>
      <c r="FO33" s="24"/>
      <c r="FP33" s="34"/>
      <c r="FQ33" s="34"/>
      <c r="FR33" s="34"/>
      <c r="FS33" s="34"/>
      <c r="FT33" s="34"/>
      <c r="FU33" s="34"/>
      <c r="FV33" s="34"/>
      <c r="FW33" s="34"/>
      <c r="FX33" s="34"/>
      <c r="FY33" s="34"/>
      <c r="FZ33" s="34"/>
      <c r="GA33" s="24"/>
      <c r="GB33" s="34"/>
      <c r="GC33" s="34"/>
      <c r="GD33" s="34"/>
      <c r="GE33" s="34"/>
      <c r="GF33" s="34"/>
      <c r="GG33" s="34"/>
      <c r="GH33" s="34"/>
      <c r="GI33" s="34"/>
      <c r="GJ33" s="34"/>
      <c r="GK33" s="34"/>
      <c r="GL33" s="34"/>
      <c r="GM33" s="24"/>
      <c r="GN33" s="34"/>
      <c r="GO33" s="34"/>
      <c r="GP33" s="34"/>
      <c r="GQ33" s="34"/>
      <c r="GR33" s="34"/>
      <c r="GS33" s="34"/>
      <c r="GT33" s="34"/>
      <c r="GU33" s="34"/>
      <c r="GV33" s="34"/>
      <c r="GW33" s="34"/>
      <c r="GX33" s="34"/>
      <c r="GY33" s="24"/>
      <c r="GZ33" s="34"/>
      <c r="HA33" s="34"/>
      <c r="HB33" s="34"/>
      <c r="HC33" s="34"/>
      <c r="HD33" s="34"/>
      <c r="HE33" s="34"/>
      <c r="HF33" s="34"/>
      <c r="HG33" s="34"/>
      <c r="HH33" s="34"/>
      <c r="HI33" s="34"/>
      <c r="HJ33" s="34"/>
      <c r="HK33" s="24"/>
      <c r="HL33" s="34"/>
      <c r="HM33" s="34"/>
      <c r="HN33" s="34"/>
      <c r="HO33" s="34"/>
      <c r="HP33" s="34"/>
      <c r="HQ33" s="34"/>
      <c r="HR33" s="34"/>
      <c r="HS33" s="34"/>
      <c r="HT33" s="34"/>
      <c r="HU33" s="34"/>
      <c r="HV33" s="34"/>
      <c r="HW33" s="24"/>
      <c r="HX33" s="34"/>
      <c r="HY33" s="34"/>
      <c r="HZ33" s="34"/>
      <c r="IA33" s="34"/>
      <c r="IB33" s="34"/>
      <c r="IC33" s="34"/>
      <c r="ID33" s="34"/>
      <c r="IE33" s="34"/>
      <c r="IF33" s="34"/>
      <c r="IG33" s="34"/>
    </row>
    <row r="34" spans="1:241" x14ac:dyDescent="0.2">
      <c r="A34" s="22"/>
      <c r="B34" s="22"/>
      <c r="C34" s="23"/>
      <c r="D34" s="114" t="s">
        <v>6</v>
      </c>
      <c r="E34" s="114"/>
      <c r="F34" s="114"/>
      <c r="G34" s="114"/>
      <c r="H34" s="114"/>
      <c r="I34" s="34"/>
      <c r="J34" s="113" t="s">
        <v>7</v>
      </c>
      <c r="K34" s="113"/>
      <c r="L34" s="113"/>
      <c r="M34" s="113"/>
      <c r="N34" s="113"/>
      <c r="O34" s="39"/>
      <c r="P34" s="49" t="s">
        <v>90</v>
      </c>
      <c r="Q34" s="49" t="s">
        <v>91</v>
      </c>
      <c r="R34" s="39"/>
      <c r="S34" s="39"/>
      <c r="T34" s="24"/>
      <c r="U34" s="32" t="s">
        <v>6</v>
      </c>
      <c r="V34" s="32" t="s">
        <v>7</v>
      </c>
      <c r="W34" s="32" t="s">
        <v>8</v>
      </c>
      <c r="X34" s="32" t="s">
        <v>9</v>
      </c>
      <c r="Y34" s="32" t="s">
        <v>10</v>
      </c>
      <c r="Z34" s="32" t="s">
        <v>11</v>
      </c>
      <c r="AA34" s="32" t="s">
        <v>12</v>
      </c>
      <c r="AB34" s="32" t="s">
        <v>13</v>
      </c>
      <c r="AC34" s="32" t="s">
        <v>14</v>
      </c>
      <c r="AD34" s="32" t="s">
        <v>15</v>
      </c>
      <c r="AE34" s="32" t="s">
        <v>16</v>
      </c>
      <c r="AF34" s="32"/>
      <c r="AG34" s="32" t="s">
        <v>6</v>
      </c>
      <c r="AH34" s="32" t="s">
        <v>7</v>
      </c>
      <c r="AI34" s="32" t="s">
        <v>8</v>
      </c>
      <c r="AJ34" s="32" t="s">
        <v>9</v>
      </c>
      <c r="AK34" s="32" t="s">
        <v>10</v>
      </c>
      <c r="AL34" s="32" t="s">
        <v>11</v>
      </c>
      <c r="AM34" s="32" t="s">
        <v>12</v>
      </c>
      <c r="AN34" s="32" t="s">
        <v>13</v>
      </c>
      <c r="AO34" s="32" t="s">
        <v>14</v>
      </c>
      <c r="AP34" s="32" t="s">
        <v>15</v>
      </c>
      <c r="AQ34" s="29" t="s">
        <v>16</v>
      </c>
      <c r="AR34" s="25"/>
      <c r="AS34" s="25"/>
      <c r="AT34" s="24" t="s">
        <v>6</v>
      </c>
      <c r="AU34" s="24" t="s">
        <v>7</v>
      </c>
      <c r="AV34" s="24" t="s">
        <v>8</v>
      </c>
      <c r="AW34" s="24" t="s">
        <v>9</v>
      </c>
      <c r="AX34" s="24" t="s">
        <v>10</v>
      </c>
      <c r="AY34" s="24" t="s">
        <v>11</v>
      </c>
      <c r="AZ34" s="24" t="s">
        <v>12</v>
      </c>
      <c r="BA34" s="24" t="s">
        <v>13</v>
      </c>
      <c r="BB34" s="24" t="s">
        <v>14</v>
      </c>
      <c r="BC34" s="24" t="s">
        <v>15</v>
      </c>
      <c r="BD34" s="25" t="s">
        <v>16</v>
      </c>
      <c r="BE34" s="25"/>
      <c r="BF34" s="40" t="s">
        <v>6</v>
      </c>
      <c r="BG34" s="24" t="s">
        <v>8</v>
      </c>
      <c r="BH34" s="24" t="s">
        <v>9</v>
      </c>
      <c r="BI34" s="24" t="s">
        <v>10</v>
      </c>
      <c r="BJ34" s="24" t="s">
        <v>11</v>
      </c>
      <c r="BK34" s="24" t="s">
        <v>12</v>
      </c>
      <c r="BL34" s="24" t="s">
        <v>13</v>
      </c>
      <c r="BM34" s="24" t="s">
        <v>14</v>
      </c>
      <c r="BN34" s="24" t="s">
        <v>15</v>
      </c>
      <c r="BO34" s="24" t="s">
        <v>16</v>
      </c>
      <c r="BP34" s="24"/>
      <c r="BQ34" s="40" t="s">
        <v>7</v>
      </c>
      <c r="BR34" s="24" t="s">
        <v>8</v>
      </c>
      <c r="BS34" s="24" t="s">
        <v>9</v>
      </c>
      <c r="BT34" s="24" t="s">
        <v>10</v>
      </c>
      <c r="BU34" s="24" t="s">
        <v>11</v>
      </c>
      <c r="BV34" s="24" t="s">
        <v>12</v>
      </c>
      <c r="BW34" s="24" t="s">
        <v>13</v>
      </c>
      <c r="BX34" s="24" t="s">
        <v>14</v>
      </c>
      <c r="BY34" s="24" t="s">
        <v>15</v>
      </c>
      <c r="BZ34" s="24" t="s">
        <v>16</v>
      </c>
      <c r="CA34" s="25"/>
      <c r="CB34" s="40" t="s">
        <v>6</v>
      </c>
      <c r="CC34" s="24" t="s">
        <v>8</v>
      </c>
      <c r="CD34" s="24" t="s">
        <v>9</v>
      </c>
      <c r="CE34" s="24" t="s">
        <v>10</v>
      </c>
      <c r="CF34" s="24" t="s">
        <v>11</v>
      </c>
      <c r="CG34" s="24" t="s">
        <v>12</v>
      </c>
      <c r="CH34" s="24" t="s">
        <v>13</v>
      </c>
      <c r="CI34" s="24" t="s">
        <v>14</v>
      </c>
      <c r="CJ34" s="24" t="s">
        <v>15</v>
      </c>
      <c r="CK34" s="24" t="s">
        <v>16</v>
      </c>
      <c r="CL34" s="24"/>
      <c r="CM34" s="40" t="s">
        <v>7</v>
      </c>
      <c r="CN34" s="24" t="s">
        <v>8</v>
      </c>
      <c r="CO34" s="24" t="s">
        <v>9</v>
      </c>
      <c r="CP34" s="24" t="s">
        <v>10</v>
      </c>
      <c r="CQ34" s="24" t="s">
        <v>11</v>
      </c>
      <c r="CR34" s="24" t="s">
        <v>12</v>
      </c>
      <c r="CS34" s="24" t="s">
        <v>13</v>
      </c>
      <c r="CT34" s="24" t="s">
        <v>14</v>
      </c>
      <c r="CU34" s="24" t="s">
        <v>15</v>
      </c>
      <c r="CV34" s="24" t="s">
        <v>16</v>
      </c>
      <c r="CW34" s="25"/>
      <c r="CX34" s="40" t="s">
        <v>6</v>
      </c>
      <c r="CY34" s="24" t="s">
        <v>8</v>
      </c>
      <c r="CZ34" s="24" t="s">
        <v>9</v>
      </c>
      <c r="DA34" s="24" t="s">
        <v>10</v>
      </c>
      <c r="DB34" s="24" t="s">
        <v>11</v>
      </c>
      <c r="DC34" s="24" t="s">
        <v>12</v>
      </c>
      <c r="DD34" s="24" t="s">
        <v>13</v>
      </c>
      <c r="DE34" s="24" t="s">
        <v>14</v>
      </c>
      <c r="DF34" s="24" t="s">
        <v>15</v>
      </c>
      <c r="DG34" s="24" t="s">
        <v>16</v>
      </c>
      <c r="DH34" s="24"/>
      <c r="DI34" s="40" t="s">
        <v>7</v>
      </c>
      <c r="DJ34" s="24" t="s">
        <v>8</v>
      </c>
      <c r="DK34" s="24" t="s">
        <v>9</v>
      </c>
      <c r="DL34" s="24" t="s">
        <v>10</v>
      </c>
      <c r="DM34" s="24" t="s">
        <v>11</v>
      </c>
      <c r="DN34" s="24" t="s">
        <v>12</v>
      </c>
      <c r="DO34" s="24" t="s">
        <v>13</v>
      </c>
      <c r="DP34" s="24" t="s">
        <v>14</v>
      </c>
      <c r="DQ34" s="24" t="s">
        <v>15</v>
      </c>
      <c r="DR34" s="24" t="s">
        <v>16</v>
      </c>
      <c r="DS34" s="25"/>
      <c r="DT34" s="40" t="s">
        <v>6</v>
      </c>
      <c r="DU34" s="24" t="s">
        <v>8</v>
      </c>
      <c r="DV34" s="24" t="s">
        <v>9</v>
      </c>
      <c r="DW34" s="24" t="s">
        <v>10</v>
      </c>
      <c r="DX34" s="24" t="s">
        <v>11</v>
      </c>
      <c r="DY34" s="24" t="s">
        <v>12</v>
      </c>
      <c r="DZ34" s="24" t="s">
        <v>13</v>
      </c>
      <c r="EA34" s="24" t="s">
        <v>14</v>
      </c>
      <c r="EB34" s="24" t="s">
        <v>15</v>
      </c>
      <c r="EC34" s="24" t="s">
        <v>16</v>
      </c>
      <c r="ED34" s="24"/>
      <c r="EE34" s="40" t="s">
        <v>7</v>
      </c>
      <c r="EF34" s="24" t="s">
        <v>8</v>
      </c>
      <c r="EG34" s="24" t="s">
        <v>9</v>
      </c>
      <c r="EH34" s="24" t="s">
        <v>10</v>
      </c>
      <c r="EI34" s="24" t="s">
        <v>11</v>
      </c>
      <c r="EJ34" s="24" t="s">
        <v>12</v>
      </c>
      <c r="EK34" s="24" t="s">
        <v>13</v>
      </c>
      <c r="EL34" s="24" t="s">
        <v>14</v>
      </c>
      <c r="EM34" s="24" t="s">
        <v>15</v>
      </c>
      <c r="EN34" s="24" t="s">
        <v>16</v>
      </c>
      <c r="EO34" s="24"/>
      <c r="EP34" s="24"/>
      <c r="EQ34" s="24" t="s">
        <v>6</v>
      </c>
      <c r="ER34" s="24" t="s">
        <v>6</v>
      </c>
      <c r="ES34" s="24" t="s">
        <v>8</v>
      </c>
      <c r="ET34" s="24" t="s">
        <v>9</v>
      </c>
      <c r="EU34" s="24" t="s">
        <v>10</v>
      </c>
      <c r="EV34" s="24" t="s">
        <v>11</v>
      </c>
      <c r="EW34" s="24" t="s">
        <v>12</v>
      </c>
      <c r="EX34" s="24" t="s">
        <v>13</v>
      </c>
      <c r="EY34" s="24" t="s">
        <v>14</v>
      </c>
      <c r="EZ34" s="24" t="s">
        <v>15</v>
      </c>
      <c r="FA34" s="24" t="s">
        <v>16</v>
      </c>
      <c r="FB34" s="24"/>
      <c r="FC34" s="24" t="s">
        <v>6</v>
      </c>
      <c r="FD34" s="24" t="s">
        <v>6</v>
      </c>
      <c r="FE34" s="24" t="s">
        <v>8</v>
      </c>
      <c r="FF34" s="24" t="s">
        <v>9</v>
      </c>
      <c r="FG34" s="24" t="s">
        <v>10</v>
      </c>
      <c r="FH34" s="24" t="s">
        <v>11</v>
      </c>
      <c r="FI34" s="24" t="s">
        <v>12</v>
      </c>
      <c r="FJ34" s="24" t="s">
        <v>13</v>
      </c>
      <c r="FK34" s="24" t="s">
        <v>14</v>
      </c>
      <c r="FL34" s="24" t="s">
        <v>15</v>
      </c>
      <c r="FM34" s="24" t="s">
        <v>16</v>
      </c>
      <c r="FN34" s="24"/>
      <c r="FO34" s="24" t="s">
        <v>6</v>
      </c>
      <c r="FP34" s="24" t="s">
        <v>6</v>
      </c>
      <c r="FQ34" s="24" t="s">
        <v>8</v>
      </c>
      <c r="FR34" s="24" t="s">
        <v>9</v>
      </c>
      <c r="FS34" s="24" t="s">
        <v>10</v>
      </c>
      <c r="FT34" s="24" t="s">
        <v>11</v>
      </c>
      <c r="FU34" s="24" t="s">
        <v>12</v>
      </c>
      <c r="FV34" s="24" t="s">
        <v>13</v>
      </c>
      <c r="FW34" s="24" t="s">
        <v>14</v>
      </c>
      <c r="FX34" s="24" t="s">
        <v>15</v>
      </c>
      <c r="FY34" s="24" t="s">
        <v>16</v>
      </c>
      <c r="FZ34" s="24"/>
      <c r="GA34" s="24" t="s">
        <v>6</v>
      </c>
      <c r="GB34" s="24" t="s">
        <v>6</v>
      </c>
      <c r="GC34" s="24" t="s">
        <v>8</v>
      </c>
      <c r="GD34" s="24" t="s">
        <v>9</v>
      </c>
      <c r="GE34" s="24" t="s">
        <v>10</v>
      </c>
      <c r="GF34" s="24" t="s">
        <v>11</v>
      </c>
      <c r="GG34" s="24" t="s">
        <v>12</v>
      </c>
      <c r="GH34" s="24" t="s">
        <v>13</v>
      </c>
      <c r="GI34" s="24" t="s">
        <v>14</v>
      </c>
      <c r="GJ34" s="24" t="s">
        <v>15</v>
      </c>
      <c r="GK34" s="24" t="s">
        <v>16</v>
      </c>
      <c r="GL34" s="24"/>
      <c r="GM34" s="24" t="s">
        <v>7</v>
      </c>
      <c r="GN34" s="24" t="s">
        <v>7</v>
      </c>
      <c r="GO34" s="24" t="s">
        <v>8</v>
      </c>
      <c r="GP34" s="24" t="s">
        <v>9</v>
      </c>
      <c r="GQ34" s="24" t="s">
        <v>10</v>
      </c>
      <c r="GR34" s="24" t="s">
        <v>11</v>
      </c>
      <c r="GS34" s="24" t="s">
        <v>12</v>
      </c>
      <c r="GT34" s="24" t="s">
        <v>13</v>
      </c>
      <c r="GU34" s="24" t="s">
        <v>14</v>
      </c>
      <c r="GV34" s="24" t="s">
        <v>15</v>
      </c>
      <c r="GW34" s="24" t="s">
        <v>16</v>
      </c>
      <c r="GX34" s="24"/>
      <c r="GY34" s="24" t="s">
        <v>7</v>
      </c>
      <c r="GZ34" s="24" t="s">
        <v>7</v>
      </c>
      <c r="HA34" s="24" t="s">
        <v>8</v>
      </c>
      <c r="HB34" s="24" t="s">
        <v>9</v>
      </c>
      <c r="HC34" s="24" t="s">
        <v>10</v>
      </c>
      <c r="HD34" s="24" t="s">
        <v>11</v>
      </c>
      <c r="HE34" s="24" t="s">
        <v>12</v>
      </c>
      <c r="HF34" s="24" t="s">
        <v>13</v>
      </c>
      <c r="HG34" s="24" t="s">
        <v>14</v>
      </c>
      <c r="HH34" s="24" t="s">
        <v>15</v>
      </c>
      <c r="HI34" s="24" t="s">
        <v>16</v>
      </c>
      <c r="HJ34" s="24"/>
      <c r="HK34" s="24" t="s">
        <v>7</v>
      </c>
      <c r="HL34" s="24" t="s">
        <v>7</v>
      </c>
      <c r="HM34" s="24" t="s">
        <v>8</v>
      </c>
      <c r="HN34" s="24" t="s">
        <v>9</v>
      </c>
      <c r="HO34" s="24" t="s">
        <v>10</v>
      </c>
      <c r="HP34" s="24" t="s">
        <v>11</v>
      </c>
      <c r="HQ34" s="24" t="s">
        <v>12</v>
      </c>
      <c r="HR34" s="24" t="s">
        <v>13</v>
      </c>
      <c r="HS34" s="24" t="s">
        <v>14</v>
      </c>
      <c r="HT34" s="24" t="s">
        <v>15</v>
      </c>
      <c r="HU34" s="24" t="s">
        <v>16</v>
      </c>
      <c r="HV34" s="24"/>
      <c r="HW34" s="24" t="s">
        <v>7</v>
      </c>
      <c r="HX34" s="24" t="s">
        <v>7</v>
      </c>
      <c r="HY34" s="24" t="s">
        <v>8</v>
      </c>
      <c r="HZ34" s="24" t="s">
        <v>9</v>
      </c>
      <c r="IA34" s="24" t="s">
        <v>10</v>
      </c>
      <c r="IB34" s="24" t="s">
        <v>11</v>
      </c>
      <c r="IC34" s="24" t="s">
        <v>12</v>
      </c>
      <c r="ID34" s="24" t="s">
        <v>13</v>
      </c>
      <c r="IE34" s="24" t="s">
        <v>14</v>
      </c>
      <c r="IF34" s="24" t="s">
        <v>15</v>
      </c>
      <c r="IG34" s="24" t="s">
        <v>16</v>
      </c>
    </row>
    <row r="35" spans="1:241" x14ac:dyDescent="0.2">
      <c r="A35" s="45" t="s">
        <v>0</v>
      </c>
      <c r="B35" s="27" t="s">
        <v>117</v>
      </c>
      <c r="C35" s="36" t="s">
        <v>1</v>
      </c>
      <c r="D35" s="5" t="s">
        <v>30</v>
      </c>
      <c r="E35" s="14" t="s">
        <v>33</v>
      </c>
      <c r="F35" s="32" t="s">
        <v>38</v>
      </c>
      <c r="G35" s="32" t="s">
        <v>36</v>
      </c>
      <c r="H35" s="32" t="s">
        <v>37</v>
      </c>
      <c r="I35" s="32"/>
      <c r="J35" s="6" t="s">
        <v>31</v>
      </c>
      <c r="K35" s="7" t="s">
        <v>32</v>
      </c>
      <c r="L35" s="32" t="s">
        <v>59</v>
      </c>
      <c r="M35" s="32" t="s">
        <v>34</v>
      </c>
      <c r="N35" s="29" t="s">
        <v>35</v>
      </c>
      <c r="O35" s="29"/>
      <c r="P35" s="29"/>
      <c r="Q35" s="29"/>
      <c r="R35" s="29"/>
      <c r="S35" s="29"/>
      <c r="T35" s="36" t="s">
        <v>92</v>
      </c>
      <c r="U35" s="32" t="s">
        <v>2</v>
      </c>
      <c r="V35" s="32" t="s">
        <v>2</v>
      </c>
      <c r="W35" s="32" t="s">
        <v>2</v>
      </c>
      <c r="X35" s="32" t="s">
        <v>2</v>
      </c>
      <c r="Y35" s="32" t="s">
        <v>2</v>
      </c>
      <c r="Z35" s="32" t="s">
        <v>2</v>
      </c>
      <c r="AA35" s="32" t="s">
        <v>2</v>
      </c>
      <c r="AB35" s="32" t="s">
        <v>2</v>
      </c>
      <c r="AC35" s="32" t="s">
        <v>2</v>
      </c>
      <c r="AD35" s="32" t="s">
        <v>2</v>
      </c>
      <c r="AE35" s="32" t="s">
        <v>2</v>
      </c>
      <c r="AF35" s="32"/>
      <c r="AG35" s="32" t="s">
        <v>3</v>
      </c>
      <c r="AH35" s="32" t="s">
        <v>3</v>
      </c>
      <c r="AI35" s="32" t="s">
        <v>3</v>
      </c>
      <c r="AJ35" s="32" t="s">
        <v>3</v>
      </c>
      <c r="AK35" s="32" t="s">
        <v>3</v>
      </c>
      <c r="AL35" s="32" t="s">
        <v>3</v>
      </c>
      <c r="AM35" s="32" t="s">
        <v>3</v>
      </c>
      <c r="AN35" s="32" t="s">
        <v>3</v>
      </c>
      <c r="AO35" s="32" t="s">
        <v>3</v>
      </c>
      <c r="AP35" s="32" t="s">
        <v>3</v>
      </c>
      <c r="AQ35" s="29" t="s">
        <v>3</v>
      </c>
      <c r="AR35" s="25"/>
      <c r="AS35" s="25"/>
      <c r="AT35" s="24" t="s">
        <v>4</v>
      </c>
      <c r="AU35" s="24" t="s">
        <v>4</v>
      </c>
      <c r="AV35" s="24" t="s">
        <v>4</v>
      </c>
      <c r="AW35" s="24" t="s">
        <v>4</v>
      </c>
      <c r="AX35" s="24" t="s">
        <v>4</v>
      </c>
      <c r="AY35" s="24" t="s">
        <v>4</v>
      </c>
      <c r="AZ35" s="24" t="s">
        <v>4</v>
      </c>
      <c r="BA35" s="24" t="s">
        <v>4</v>
      </c>
      <c r="BB35" s="24" t="s">
        <v>4</v>
      </c>
      <c r="BC35" s="24" t="s">
        <v>4</v>
      </c>
      <c r="BD35" s="25" t="s">
        <v>4</v>
      </c>
      <c r="BE35" s="25"/>
      <c r="BF35" s="40"/>
      <c r="BG35" s="40" t="s">
        <v>24</v>
      </c>
      <c r="BH35" s="40" t="s">
        <v>24</v>
      </c>
      <c r="BI35" s="40" t="s">
        <v>24</v>
      </c>
      <c r="BJ35" s="40" t="s">
        <v>24</v>
      </c>
      <c r="BK35" s="40" t="s">
        <v>24</v>
      </c>
      <c r="BL35" s="40" t="s">
        <v>24</v>
      </c>
      <c r="BM35" s="40" t="s">
        <v>24</v>
      </c>
      <c r="BN35" s="40" t="s">
        <v>24</v>
      </c>
      <c r="BO35" s="40" t="s">
        <v>24</v>
      </c>
      <c r="BP35" s="40"/>
      <c r="BQ35" s="40"/>
      <c r="BR35" s="40" t="s">
        <v>24</v>
      </c>
      <c r="BS35" s="40" t="s">
        <v>24</v>
      </c>
      <c r="BT35" s="40" t="s">
        <v>24</v>
      </c>
      <c r="BU35" s="40" t="s">
        <v>24</v>
      </c>
      <c r="BV35" s="40" t="s">
        <v>24</v>
      </c>
      <c r="BW35" s="40" t="s">
        <v>24</v>
      </c>
      <c r="BX35" s="40" t="s">
        <v>24</v>
      </c>
      <c r="BY35" s="40" t="s">
        <v>24</v>
      </c>
      <c r="BZ35" s="40" t="s">
        <v>24</v>
      </c>
      <c r="CA35" s="25"/>
      <c r="CB35" s="40"/>
      <c r="CC35" s="40" t="s">
        <v>24</v>
      </c>
      <c r="CD35" s="40" t="s">
        <v>24</v>
      </c>
      <c r="CE35" s="40" t="s">
        <v>24</v>
      </c>
      <c r="CF35" s="40" t="s">
        <v>24</v>
      </c>
      <c r="CG35" s="40" t="s">
        <v>24</v>
      </c>
      <c r="CH35" s="40" t="s">
        <v>24</v>
      </c>
      <c r="CI35" s="40" t="s">
        <v>24</v>
      </c>
      <c r="CJ35" s="40" t="s">
        <v>24</v>
      </c>
      <c r="CK35" s="40" t="s">
        <v>24</v>
      </c>
      <c r="CL35" s="40"/>
      <c r="CM35" s="40"/>
      <c r="CN35" s="40" t="s">
        <v>24</v>
      </c>
      <c r="CO35" s="40" t="s">
        <v>24</v>
      </c>
      <c r="CP35" s="40" t="s">
        <v>24</v>
      </c>
      <c r="CQ35" s="40" t="s">
        <v>24</v>
      </c>
      <c r="CR35" s="40" t="s">
        <v>24</v>
      </c>
      <c r="CS35" s="40" t="s">
        <v>24</v>
      </c>
      <c r="CT35" s="40" t="s">
        <v>24</v>
      </c>
      <c r="CU35" s="40" t="s">
        <v>24</v>
      </c>
      <c r="CV35" s="40" t="s">
        <v>24</v>
      </c>
      <c r="CW35" s="25"/>
      <c r="CX35" s="40"/>
      <c r="CY35" s="40" t="s">
        <v>24</v>
      </c>
      <c r="CZ35" s="40" t="s">
        <v>24</v>
      </c>
      <c r="DA35" s="40" t="s">
        <v>24</v>
      </c>
      <c r="DB35" s="40" t="s">
        <v>24</v>
      </c>
      <c r="DC35" s="40" t="s">
        <v>24</v>
      </c>
      <c r="DD35" s="40" t="s">
        <v>24</v>
      </c>
      <c r="DE35" s="40" t="s">
        <v>24</v>
      </c>
      <c r="DF35" s="40" t="s">
        <v>24</v>
      </c>
      <c r="DG35" s="40" t="s">
        <v>24</v>
      </c>
      <c r="DH35" s="40"/>
      <c r="DI35" s="40"/>
      <c r="DJ35" s="40" t="s">
        <v>24</v>
      </c>
      <c r="DK35" s="40" t="s">
        <v>24</v>
      </c>
      <c r="DL35" s="40" t="s">
        <v>24</v>
      </c>
      <c r="DM35" s="40" t="s">
        <v>24</v>
      </c>
      <c r="DN35" s="40" t="s">
        <v>24</v>
      </c>
      <c r="DO35" s="40" t="s">
        <v>24</v>
      </c>
      <c r="DP35" s="40" t="s">
        <v>24</v>
      </c>
      <c r="DQ35" s="40" t="s">
        <v>24</v>
      </c>
      <c r="DR35" s="40" t="s">
        <v>24</v>
      </c>
      <c r="DS35" s="25"/>
      <c r="DT35" s="40"/>
      <c r="DU35" s="40" t="s">
        <v>24</v>
      </c>
      <c r="DV35" s="40" t="s">
        <v>24</v>
      </c>
      <c r="DW35" s="40" t="s">
        <v>24</v>
      </c>
      <c r="DX35" s="40" t="s">
        <v>24</v>
      </c>
      <c r="DY35" s="40" t="s">
        <v>24</v>
      </c>
      <c r="DZ35" s="40" t="s">
        <v>24</v>
      </c>
      <c r="EA35" s="40" t="s">
        <v>24</v>
      </c>
      <c r="EB35" s="40" t="s">
        <v>24</v>
      </c>
      <c r="EC35" s="40" t="s">
        <v>24</v>
      </c>
      <c r="ED35" s="40"/>
      <c r="EE35" s="40"/>
      <c r="EF35" s="40" t="s">
        <v>24</v>
      </c>
      <c r="EG35" s="40" t="s">
        <v>24</v>
      </c>
      <c r="EH35" s="40" t="s">
        <v>24</v>
      </c>
      <c r="EI35" s="40" t="s">
        <v>24</v>
      </c>
      <c r="EJ35" s="40" t="s">
        <v>24</v>
      </c>
      <c r="EK35" s="40" t="s">
        <v>24</v>
      </c>
      <c r="EL35" s="40" t="s">
        <v>24</v>
      </c>
      <c r="EM35" s="40" t="s">
        <v>24</v>
      </c>
      <c r="EN35" s="40" t="s">
        <v>24</v>
      </c>
      <c r="EO35" s="40"/>
      <c r="EP35" s="40"/>
      <c r="EQ35" s="40" t="s">
        <v>26</v>
      </c>
      <c r="ER35" s="40" t="s">
        <v>27</v>
      </c>
      <c r="ES35" s="40" t="s">
        <v>25</v>
      </c>
      <c r="ET35" s="40" t="s">
        <v>25</v>
      </c>
      <c r="EU35" s="40" t="s">
        <v>25</v>
      </c>
      <c r="EV35" s="40" t="s">
        <v>25</v>
      </c>
      <c r="EW35" s="40" t="s">
        <v>25</v>
      </c>
      <c r="EX35" s="40" t="s">
        <v>25</v>
      </c>
      <c r="EY35" s="40" t="s">
        <v>25</v>
      </c>
      <c r="EZ35" s="40" t="s">
        <v>25</v>
      </c>
      <c r="FA35" s="40" t="s">
        <v>25</v>
      </c>
      <c r="FB35" s="40"/>
      <c r="FC35" s="40" t="s">
        <v>28</v>
      </c>
      <c r="FD35" s="40" t="s">
        <v>29</v>
      </c>
      <c r="FE35" s="40" t="s">
        <v>25</v>
      </c>
      <c r="FF35" s="40" t="s">
        <v>25</v>
      </c>
      <c r="FG35" s="40" t="s">
        <v>25</v>
      </c>
      <c r="FH35" s="40" t="s">
        <v>25</v>
      </c>
      <c r="FI35" s="40" t="s">
        <v>25</v>
      </c>
      <c r="FJ35" s="40" t="s">
        <v>25</v>
      </c>
      <c r="FK35" s="40" t="s">
        <v>25</v>
      </c>
      <c r="FL35" s="40" t="s">
        <v>25</v>
      </c>
      <c r="FM35" s="40" t="s">
        <v>25</v>
      </c>
      <c r="FN35" s="40"/>
      <c r="FO35" s="40" t="s">
        <v>26</v>
      </c>
      <c r="FP35" s="40" t="s">
        <v>27</v>
      </c>
      <c r="FQ35" s="40" t="s">
        <v>25</v>
      </c>
      <c r="FR35" s="40" t="s">
        <v>25</v>
      </c>
      <c r="FS35" s="40" t="s">
        <v>25</v>
      </c>
      <c r="FT35" s="40" t="s">
        <v>25</v>
      </c>
      <c r="FU35" s="40" t="s">
        <v>25</v>
      </c>
      <c r="FV35" s="40" t="s">
        <v>25</v>
      </c>
      <c r="FW35" s="40" t="s">
        <v>25</v>
      </c>
      <c r="FX35" s="40" t="s">
        <v>25</v>
      </c>
      <c r="FY35" s="40" t="s">
        <v>25</v>
      </c>
      <c r="FZ35" s="40"/>
      <c r="GA35" s="40" t="s">
        <v>28</v>
      </c>
      <c r="GB35" s="40" t="s">
        <v>29</v>
      </c>
      <c r="GC35" s="40" t="s">
        <v>25</v>
      </c>
      <c r="GD35" s="40" t="s">
        <v>25</v>
      </c>
      <c r="GE35" s="40" t="s">
        <v>25</v>
      </c>
      <c r="GF35" s="40" t="s">
        <v>25</v>
      </c>
      <c r="GG35" s="40" t="s">
        <v>25</v>
      </c>
      <c r="GH35" s="40" t="s">
        <v>25</v>
      </c>
      <c r="GI35" s="40" t="s">
        <v>25</v>
      </c>
      <c r="GJ35" s="40" t="s">
        <v>25</v>
      </c>
      <c r="GK35" s="40" t="s">
        <v>25</v>
      </c>
      <c r="GL35" s="40"/>
      <c r="GM35" s="40" t="s">
        <v>26</v>
      </c>
      <c r="GN35" s="40" t="s">
        <v>27</v>
      </c>
      <c r="GO35" s="40" t="s">
        <v>25</v>
      </c>
      <c r="GP35" s="40" t="s">
        <v>25</v>
      </c>
      <c r="GQ35" s="40" t="s">
        <v>25</v>
      </c>
      <c r="GR35" s="40" t="s">
        <v>25</v>
      </c>
      <c r="GS35" s="40" t="s">
        <v>25</v>
      </c>
      <c r="GT35" s="40" t="s">
        <v>25</v>
      </c>
      <c r="GU35" s="40" t="s">
        <v>25</v>
      </c>
      <c r="GV35" s="40" t="s">
        <v>25</v>
      </c>
      <c r="GW35" s="40" t="s">
        <v>25</v>
      </c>
      <c r="GX35" s="40"/>
      <c r="GY35" s="40" t="s">
        <v>28</v>
      </c>
      <c r="GZ35" s="40" t="s">
        <v>29</v>
      </c>
      <c r="HA35" s="40" t="s">
        <v>25</v>
      </c>
      <c r="HB35" s="40" t="s">
        <v>25</v>
      </c>
      <c r="HC35" s="40" t="s">
        <v>25</v>
      </c>
      <c r="HD35" s="40" t="s">
        <v>25</v>
      </c>
      <c r="HE35" s="40" t="s">
        <v>25</v>
      </c>
      <c r="HF35" s="40" t="s">
        <v>25</v>
      </c>
      <c r="HG35" s="40" t="s">
        <v>25</v>
      </c>
      <c r="HH35" s="40" t="s">
        <v>25</v>
      </c>
      <c r="HI35" s="40" t="s">
        <v>25</v>
      </c>
      <c r="HJ35" s="40"/>
      <c r="HK35" s="40" t="s">
        <v>26</v>
      </c>
      <c r="HL35" s="40" t="s">
        <v>27</v>
      </c>
      <c r="HM35" s="40" t="s">
        <v>25</v>
      </c>
      <c r="HN35" s="40" t="s">
        <v>25</v>
      </c>
      <c r="HO35" s="40" t="s">
        <v>25</v>
      </c>
      <c r="HP35" s="40" t="s">
        <v>25</v>
      </c>
      <c r="HQ35" s="40" t="s">
        <v>25</v>
      </c>
      <c r="HR35" s="40" t="s">
        <v>25</v>
      </c>
      <c r="HS35" s="40" t="s">
        <v>25</v>
      </c>
      <c r="HT35" s="40" t="s">
        <v>25</v>
      </c>
      <c r="HU35" s="40" t="s">
        <v>25</v>
      </c>
      <c r="HV35" s="40"/>
      <c r="HW35" s="40" t="s">
        <v>28</v>
      </c>
      <c r="HX35" s="40" t="s">
        <v>29</v>
      </c>
      <c r="HY35" s="40" t="s">
        <v>25</v>
      </c>
      <c r="HZ35" s="40" t="s">
        <v>25</v>
      </c>
      <c r="IA35" s="40" t="s">
        <v>25</v>
      </c>
      <c r="IB35" s="40" t="s">
        <v>25</v>
      </c>
      <c r="IC35" s="40" t="s">
        <v>25</v>
      </c>
      <c r="ID35" s="40" t="s">
        <v>25</v>
      </c>
      <c r="IE35" s="40" t="s">
        <v>25</v>
      </c>
      <c r="IF35" s="40" t="s">
        <v>25</v>
      </c>
      <c r="IG35" s="40" t="s">
        <v>25</v>
      </c>
    </row>
    <row r="36" spans="1:241" x14ac:dyDescent="0.2">
      <c r="A36" s="27">
        <v>1</v>
      </c>
      <c r="B36" s="32">
        <f>IF(AND($B$3&lt;&gt;"",$C$3&lt;&gt;"",$B$4&lt;&gt;"",$C$4&lt;&gt;"",T36&lt;&gt;""),AirMass($B$3,$C$3,$B$4,$C$4,T36),"")</f>
        <v>1.0060923536556092</v>
      </c>
      <c r="C36" s="36">
        <f>IF(T36&lt;&gt;"",T36,NA())</f>
        <v>2458217.268623</v>
      </c>
      <c r="D36" s="5">
        <f t="shared" ref="D36:D99" si="19">IF($B$24&lt;&gt;0,FO36,EQ36)</f>
        <v>10.921213015350775</v>
      </c>
      <c r="E36" s="14">
        <f t="shared" ref="E36:E99" si="20">IF($B$24&lt;&gt;0,GA36,FC36)</f>
        <v>11.013115749243005</v>
      </c>
      <c r="F36" s="32">
        <f>IF(AND(D36&lt;&gt;"",E36&lt;&gt;""),E36-D36,"")</f>
        <v>9.1902733892229804E-2</v>
      </c>
      <c r="G36" s="24">
        <f t="shared" ref="G36:G99" si="21">IF($B$24&lt;&gt;0,FP36,ER36)</f>
        <v>2.6141771459499467E-2</v>
      </c>
      <c r="H36" s="24">
        <f t="shared" ref="H36:H99" si="22">IF($B$24&lt;&gt;0,GB36,FD36)</f>
        <v>3.9532031077238149E-2</v>
      </c>
      <c r="I36" s="24"/>
      <c r="J36" s="8">
        <f t="shared" ref="J36:J99" si="23">IF($B$24&lt;&gt;0,HK36,GM36)</f>
        <v>12.001169206541588</v>
      </c>
      <c r="K36" s="9">
        <f t="shared" ref="K36:K99" si="24">IF($B$24&lt;&gt;0,HW36,GY36)</f>
        <v>13.203730730610708</v>
      </c>
      <c r="L36" s="40">
        <f>IF(AND(J36&lt;&gt;"",K36&lt;&gt;""),K36-J36,"")</f>
        <v>1.2025615240691199</v>
      </c>
      <c r="M36" s="24">
        <f t="shared" ref="M36:M99" si="25">IF($B$24&lt;&gt;0,HL36,GN36)</f>
        <v>2.6141771459498579E-2</v>
      </c>
      <c r="N36" s="25">
        <f t="shared" ref="N36:N99" si="26">IF($B$24&lt;&gt;0,HX36,GZ36)</f>
        <v>3.9532031077237913E-2</v>
      </c>
      <c r="O36" s="25"/>
      <c r="P36" s="50">
        <f>MIN(COUNT(W$32:AE$32),COUNT(W36:AE36))</f>
        <v>6</v>
      </c>
      <c r="Q36" s="50">
        <f>MIN(COUNT(AI$32:AQ$32),COUNT(AI36:AQ36))</f>
        <v>6</v>
      </c>
      <c r="R36" s="25"/>
      <c r="S36" s="25"/>
      <c r="T36" s="16">
        <v>2458217.268623</v>
      </c>
      <c r="U36" s="17">
        <v>-11.5093322988449</v>
      </c>
      <c r="V36" s="17">
        <v>-10.297225727051799</v>
      </c>
      <c r="W36" s="17">
        <v>-12.147039412259399</v>
      </c>
      <c r="X36" s="17">
        <v>-11.0449275832464</v>
      </c>
      <c r="Y36" s="17">
        <v>-10.445743234137399</v>
      </c>
      <c r="Z36" s="17">
        <v>-11.8411844704772</v>
      </c>
      <c r="AA36" s="17">
        <v>-10.012883385326599</v>
      </c>
      <c r="AB36" s="17">
        <v>-9.8268621786275201</v>
      </c>
      <c r="AC36" s="17"/>
      <c r="AD36" s="17"/>
      <c r="AE36" s="17"/>
      <c r="AF36" s="46">
        <f t="shared" ref="AF36:AF99" si="27">IF(T36&lt;&gt;"",T36,"")</f>
        <v>2458217.268623</v>
      </c>
      <c r="AG36" s="17">
        <v>-11.4026376693238</v>
      </c>
      <c r="AH36" s="17">
        <v>-9.6450347444748008</v>
      </c>
      <c r="AI36" s="17">
        <v>-11.760767928258501</v>
      </c>
      <c r="AJ36" s="17">
        <v>-10.7190871434538</v>
      </c>
      <c r="AK36" s="17">
        <v>-9.8843015097641906</v>
      </c>
      <c r="AL36" s="17">
        <v>-11.3513688170575</v>
      </c>
      <c r="AM36" s="17">
        <v>-9.4966894179249497</v>
      </c>
      <c r="AN36" s="17">
        <v>-9.5882593467717108</v>
      </c>
      <c r="AO36" s="17"/>
      <c r="AP36" s="17"/>
      <c r="AQ36" s="18"/>
      <c r="AR36" s="25"/>
      <c r="AS36" s="25"/>
      <c r="AT36" s="24">
        <f t="shared" ref="AT36:BD59" si="28">IF(AND(U36&lt;&gt;"",AG36&lt;&gt;""),AG36-U36,"")</f>
        <v>0.10669462952109932</v>
      </c>
      <c r="AU36" s="24">
        <f t="shared" si="28"/>
        <v>0.65219098257699848</v>
      </c>
      <c r="AV36" s="24">
        <f t="shared" si="28"/>
        <v>0.38627148400089872</v>
      </c>
      <c r="AW36" s="24">
        <f t="shared" si="28"/>
        <v>0.32584043979260002</v>
      </c>
      <c r="AX36" s="24">
        <f t="shared" si="28"/>
        <v>0.56144172437320883</v>
      </c>
      <c r="AY36" s="24">
        <f t="shared" si="28"/>
        <v>0.48981565341970068</v>
      </c>
      <c r="AZ36" s="24">
        <f t="shared" si="28"/>
        <v>0.5161939674016498</v>
      </c>
      <c r="BA36" s="24">
        <f t="shared" si="28"/>
        <v>0.23860283185580933</v>
      </c>
      <c r="BB36" s="24" t="str">
        <f t="shared" si="28"/>
        <v/>
      </c>
      <c r="BC36" s="24" t="str">
        <f t="shared" si="28"/>
        <v/>
      </c>
      <c r="BD36" s="25" t="str">
        <f t="shared" si="28"/>
        <v/>
      </c>
      <c r="BE36" s="25"/>
      <c r="BF36" s="25"/>
      <c r="BG36" s="26">
        <f>IF(AND($AT36&lt;&gt;"",AV$32&lt;&gt;""),$AT36*$D$19+$D$18-AV$32,"")</f>
        <v>-0.58811291847499514</v>
      </c>
      <c r="BH36" s="26">
        <f t="shared" ref="BH36:BO36" si="29">IF(AND($AT36&lt;&gt;"",AW$32&lt;&gt;""),$AT36*$D$19+$D$18-AW$32,"")</f>
        <v>-0.52811291847499464</v>
      </c>
      <c r="BI36" s="26">
        <f t="shared" si="29"/>
        <v>-0.8941129184749943</v>
      </c>
      <c r="BJ36" s="26">
        <f t="shared" si="29"/>
        <v>-0.83611291847499447</v>
      </c>
      <c r="BK36" s="26">
        <f t="shared" si="29"/>
        <v>-0.90611291847499298</v>
      </c>
      <c r="BL36" s="26">
        <f t="shared" si="29"/>
        <v>-0.46111291847499447</v>
      </c>
      <c r="BM36" s="26" t="str">
        <f t="shared" si="29"/>
        <v/>
      </c>
      <c r="BN36" s="26" t="str">
        <f t="shared" si="29"/>
        <v/>
      </c>
      <c r="BO36" s="26" t="str">
        <f t="shared" si="29"/>
        <v/>
      </c>
      <c r="BP36" s="25"/>
      <c r="BQ36" s="25"/>
      <c r="BR36" s="25">
        <f>IF(AND($AU36&lt;&gt;"",AV$32&lt;&gt;""),$AU36*$D$19+$D$18-AV$32,"")</f>
        <v>0.51973438642796754</v>
      </c>
      <c r="BS36" s="25">
        <f t="shared" ref="BS36:BZ36" si="30">IF(AND($AU36&lt;&gt;"",AW$32&lt;&gt;""),$AU36*$D$19+$D$18-AW$32,"")</f>
        <v>0.57973438642796804</v>
      </c>
      <c r="BT36" s="25">
        <f t="shared" si="30"/>
        <v>0.21373438642796838</v>
      </c>
      <c r="BU36" s="25">
        <f t="shared" si="30"/>
        <v>0.27173438642796821</v>
      </c>
      <c r="BV36" s="25">
        <f t="shared" si="30"/>
        <v>0.2017343864279697</v>
      </c>
      <c r="BW36" s="25">
        <f t="shared" si="30"/>
        <v>0.64673438642796821</v>
      </c>
      <c r="BX36" s="25" t="str">
        <f t="shared" si="30"/>
        <v/>
      </c>
      <c r="BY36" s="25" t="str">
        <f t="shared" si="30"/>
        <v/>
      </c>
      <c r="BZ36" s="25" t="str">
        <f t="shared" si="30"/>
        <v/>
      </c>
      <c r="CA36" s="25"/>
      <c r="CB36" s="25"/>
      <c r="CC36" s="26">
        <f>IF(AND($B$23&lt;&gt;"",AV$32&lt;&gt;""),$B$23-AV$32,"")</f>
        <v>-0.23900000000000093</v>
      </c>
      <c r="CD36" s="26">
        <f t="shared" ref="CD36:CK36" si="31">IF(AND($B$23&lt;&gt;"",AW$32&lt;&gt;""),$B$23-AW$32,"")</f>
        <v>-0.17900000000000044</v>
      </c>
      <c r="CE36" s="26">
        <f t="shared" si="31"/>
        <v>-0.54500000000000015</v>
      </c>
      <c r="CF36" s="26">
        <f t="shared" si="31"/>
        <v>-0.48700000000000027</v>
      </c>
      <c r="CG36" s="26">
        <f t="shared" si="31"/>
        <v>-0.55699999999999883</v>
      </c>
      <c r="CH36" s="26">
        <f t="shared" si="31"/>
        <v>-0.11200000000000027</v>
      </c>
      <c r="CI36" s="26" t="str">
        <f t="shared" si="31"/>
        <v/>
      </c>
      <c r="CJ36" s="26" t="str">
        <f t="shared" si="31"/>
        <v/>
      </c>
      <c r="CK36" s="26" t="str">
        <f t="shared" si="31"/>
        <v/>
      </c>
      <c r="CL36" s="25"/>
      <c r="CM36" s="25"/>
      <c r="CN36" s="25">
        <f>IF(AND($AU$32&lt;&gt;"",AV$32&lt;&gt;""),$AU$32-AV$32,"")</f>
        <v>0.42099999999999937</v>
      </c>
      <c r="CO36" s="25">
        <f t="shared" ref="CO36:CV36" si="32">IF(AND($AU$32&lt;&gt;"",AW$32&lt;&gt;""),$AU$32-AW$32,"")</f>
        <v>0.48099999999999987</v>
      </c>
      <c r="CP36" s="25">
        <f t="shared" si="32"/>
        <v>0.11500000000000021</v>
      </c>
      <c r="CQ36" s="25">
        <f t="shared" si="32"/>
        <v>0.17300000000000004</v>
      </c>
      <c r="CR36" s="25">
        <f t="shared" si="32"/>
        <v>0.10300000000000153</v>
      </c>
      <c r="CS36" s="25">
        <f t="shared" si="32"/>
        <v>0.54800000000000004</v>
      </c>
      <c r="CT36" s="25" t="str">
        <f t="shared" si="32"/>
        <v/>
      </c>
      <c r="CU36" s="25" t="str">
        <f t="shared" si="32"/>
        <v/>
      </c>
      <c r="CV36" s="25" t="str">
        <f t="shared" si="32"/>
        <v/>
      </c>
      <c r="CW36" s="25"/>
      <c r="CX36" s="25"/>
      <c r="CY36" s="25">
        <f>IF(AND($D$19&lt;&gt;"",$AT36&lt;&gt;"",AV36&lt;&gt;""),$D$19*($AT36-AV36),"")</f>
        <v>-0.56779199899977051</v>
      </c>
      <c r="CZ36" s="25">
        <f t="shared" ref="CZ36:DG36" si="33">IF(AND($D$19&lt;&gt;"",$AT36&lt;&gt;"",AW36&lt;&gt;""),$D$19*($AT36-AW36),"")</f>
        <v>-0.44506272852236545</v>
      </c>
      <c r="DA36" s="25">
        <f t="shared" si="33"/>
        <v>-0.92354484245788548</v>
      </c>
      <c r="DB36" s="25">
        <f t="shared" si="33"/>
        <v>-0.77807961758130229</v>
      </c>
      <c r="DC36" s="25">
        <f t="shared" si="33"/>
        <v>-0.83165127555678997</v>
      </c>
      <c r="DD36" s="25">
        <f t="shared" si="33"/>
        <v>-0.26789206863153536</v>
      </c>
      <c r="DE36" s="25" t="str">
        <f t="shared" si="33"/>
        <v/>
      </c>
      <c r="DF36" s="25" t="str">
        <f t="shared" si="33"/>
        <v/>
      </c>
      <c r="DG36" s="25" t="str">
        <f t="shared" si="33"/>
        <v/>
      </c>
      <c r="DH36" s="25"/>
      <c r="DI36" s="25"/>
      <c r="DJ36" s="25">
        <f>IF(AND($D$19&lt;&gt;"",$AU36&lt;&gt;"",AV36&lt;&gt;""),$D$19*($AU36-AV36),"")</f>
        <v>0.54005530590319217</v>
      </c>
      <c r="DK36" s="25">
        <f t="shared" ref="DK36:DR36" si="34">IF(AND($D$19&lt;&gt;"",$AU36&lt;&gt;"",AW36&lt;&gt;""),$D$19*($AU36-AW36),"")</f>
        <v>0.66278457638059729</v>
      </c>
      <c r="DL36" s="25">
        <f t="shared" si="34"/>
        <v>0.18430246244507723</v>
      </c>
      <c r="DM36" s="25">
        <f t="shared" si="34"/>
        <v>0.3297676873216604</v>
      </c>
      <c r="DN36" s="25">
        <f t="shared" si="34"/>
        <v>0.27619602934617277</v>
      </c>
      <c r="DO36" s="25">
        <f t="shared" si="34"/>
        <v>0.83995523627142732</v>
      </c>
      <c r="DP36" s="25" t="str">
        <f t="shared" si="34"/>
        <v/>
      </c>
      <c r="DQ36" s="25" t="str">
        <f t="shared" si="34"/>
        <v/>
      </c>
      <c r="DR36" s="25" t="str">
        <f t="shared" si="34"/>
        <v/>
      </c>
      <c r="DS36" s="25"/>
      <c r="DT36" s="24"/>
      <c r="DU36" s="24">
        <f>IF($D$23="1",BG36,IF($D$23="2",CC36,IF($D$23="3",CY36,"")))</f>
        <v>-0.58811291847499514</v>
      </c>
      <c r="DV36" s="24">
        <f t="shared" ref="DV36:EC36" si="35">IF($D$23="1",BH36,IF($D$23="2",CD36,IF($D$23="3",CZ36,"")))</f>
        <v>-0.52811291847499464</v>
      </c>
      <c r="DW36" s="24">
        <f t="shared" si="35"/>
        <v>-0.8941129184749943</v>
      </c>
      <c r="DX36" s="24">
        <f t="shared" si="35"/>
        <v>-0.83611291847499447</v>
      </c>
      <c r="DY36" s="24">
        <f t="shared" si="35"/>
        <v>-0.90611291847499298</v>
      </c>
      <c r="DZ36" s="24">
        <f t="shared" si="35"/>
        <v>-0.46111291847499447</v>
      </c>
      <c r="EA36" s="24" t="str">
        <f t="shared" si="35"/>
        <v/>
      </c>
      <c r="EB36" s="24" t="str">
        <f t="shared" si="35"/>
        <v/>
      </c>
      <c r="EC36" s="24" t="str">
        <f t="shared" si="35"/>
        <v/>
      </c>
      <c r="ED36" s="24"/>
      <c r="EE36" s="24"/>
      <c r="EF36" s="24">
        <f>IF($D$23="1",BR36,IF($D$23="2",CN36,IF($D$23="3",DJ36,"")))</f>
        <v>0.51973438642796754</v>
      </c>
      <c r="EG36" s="24">
        <f t="shared" ref="EG36:EN36" si="36">IF($D$23="1",BS36,IF($D$23="2",CO36,IF($D$23="3",DK36,"")))</f>
        <v>0.57973438642796804</v>
      </c>
      <c r="EH36" s="24">
        <f t="shared" si="36"/>
        <v>0.21373438642796838</v>
      </c>
      <c r="EI36" s="24">
        <f t="shared" si="36"/>
        <v>0.27173438642796821</v>
      </c>
      <c r="EJ36" s="24">
        <f t="shared" si="36"/>
        <v>0.2017343864279697</v>
      </c>
      <c r="EK36" s="24">
        <f t="shared" si="36"/>
        <v>0.64673438642796821</v>
      </c>
      <c r="EL36" s="24" t="str">
        <f t="shared" si="36"/>
        <v/>
      </c>
      <c r="EM36" s="24" t="str">
        <f t="shared" si="36"/>
        <v/>
      </c>
      <c r="EN36" s="24" t="str">
        <f t="shared" si="36"/>
        <v/>
      </c>
      <c r="EO36" s="24"/>
      <c r="EP36" s="24"/>
      <c r="EQ36" s="24">
        <f t="shared" ref="EQ36:EQ99" si="37">IF(AND(U36&lt;&gt;"",COUNT(W36:AE36)&gt;0),AVERAGE(ES36:FA36),"")</f>
        <v>10.837441078500854</v>
      </c>
      <c r="ER36" s="24">
        <f>IF(EQ36&lt;&gt;"",STDEV(ES36:FA36),"")</f>
        <v>2.092853705297306E-2</v>
      </c>
      <c r="ES36" s="24">
        <f t="shared" ref="ES36:ES99" si="38">IF(AND($U36&lt;&gt;"",W36&lt;&gt;"",W$32&lt;&gt;""),$U36-W36+W$32,"")</f>
        <v>10.827707113414499</v>
      </c>
      <c r="ET36" s="24">
        <f t="shared" ref="ET36:ET99" si="39">IF(AND($U36&lt;&gt;"",X36&lt;&gt;"",X$32&lt;&gt;""),$U36-X36+X$32,"")</f>
        <v>10.8475952844015</v>
      </c>
      <c r="EU36" s="24">
        <f t="shared" ref="EU36:EU99" si="40">IF(AND($U36&lt;&gt;"",Y36&lt;&gt;"",Y$32&lt;&gt;""),$U36-Y36+Y$32,"")</f>
        <v>10.841410935292499</v>
      </c>
      <c r="EV36" s="24">
        <f t="shared" ref="EV36:EV99" si="41">IF(AND($U36&lt;&gt;"",Z36&lt;&gt;"",Z$32&lt;&gt;""),$U36-Z36+Z$32,"")</f>
        <v>10.799852171632301</v>
      </c>
      <c r="EW36" s="24">
        <f t="shared" ref="EW36:EW99" si="42">IF(AND($U36&lt;&gt;"",AA36&lt;&gt;"",AA$32&lt;&gt;""),$U36-AA36+AA$32,"")</f>
        <v>10.851551086481701</v>
      </c>
      <c r="EX36" s="24">
        <f t="shared" ref="EX36:EX99" si="43">IF(AND($U36&lt;&gt;"",AB36&lt;&gt;"",AB$32&lt;&gt;""),$U36-AB36+AB$32,"")</f>
        <v>10.85652987978262</v>
      </c>
      <c r="EY36" s="24" t="str">
        <f t="shared" ref="EY36:EY99" si="44">IF(AND($U36&lt;&gt;"",AC36&lt;&gt;"",AC$32&lt;&gt;""),$U36-AC36+AC$32,"")</f>
        <v/>
      </c>
      <c r="EZ36" s="24" t="str">
        <f t="shared" ref="EZ36:EZ99" si="45">IF(AND($U36&lt;&gt;"",AD36&lt;&gt;"",AD$32&lt;&gt;""),$U36-AD36+AD$32,"")</f>
        <v/>
      </c>
      <c r="FA36" s="24" t="str">
        <f t="shared" ref="FA36:FA99" si="46">IF(AND($U36&lt;&gt;"",AE36&lt;&gt;"",AE$32&lt;&gt;""),$U36-AE36+AE$32,"")</f>
        <v/>
      </c>
      <c r="FB36" s="24"/>
      <c r="FC36" s="24">
        <f t="shared" ref="FC36:FC99" si="47">IF(AND(AG36&lt;&gt;"",COUNT(AI36:AQ36)&gt;0),AVERAGE(FE36:FM36),"")</f>
        <v>11.287608024547973</v>
      </c>
      <c r="FD36" s="24">
        <f>IF(FC36&lt;&gt;"",STDEV(FE36:FM36),"")</f>
        <v>8.1414195106754933E-2</v>
      </c>
      <c r="FE36" s="24">
        <f t="shared" ref="FE36:FE99" si="48">IF(AND($AG36&lt;&gt;"",AI36&lt;&gt;"",AI$32&lt;&gt;""),$AG36-AI36+AI$32,"")</f>
        <v>11.197130258934701</v>
      </c>
      <c r="FF36" s="24">
        <f t="shared" ref="FF36:FF99" si="49">IF(AND($AG36&lt;&gt;"",AJ36&lt;&gt;"",AJ$32&lt;&gt;""),$AG36-AJ36+AJ$32,"")</f>
        <v>11.217449474129999</v>
      </c>
      <c r="FG36" s="24">
        <f t="shared" ref="FG36:FG99" si="50">IF(AND($AG36&lt;&gt;"",AK36&lt;&gt;"",AK$32&lt;&gt;""),$AG36-AK36+AK$32,"")</f>
        <v>11.34166384044039</v>
      </c>
      <c r="FH36" s="24">
        <f t="shared" ref="FH36:FH99" si="51">IF(AND($AG36&lt;&gt;"",AL36&lt;&gt;"",AL$32&lt;&gt;""),$AG36-AL36+AL$32,"")</f>
        <v>11.3137311477337</v>
      </c>
      <c r="FI36" s="24">
        <f t="shared" ref="FI36:FI99" si="52">IF(AND($AG36&lt;&gt;"",AM36&lt;&gt;"",AM$32&lt;&gt;""),$AG36-AM36+AM$32,"")</f>
        <v>11.409051748601149</v>
      </c>
      <c r="FJ36" s="24">
        <f t="shared" ref="FJ36:FJ99" si="53">IF(AND($AG36&lt;&gt;"",AN36&lt;&gt;"",AN$32&lt;&gt;""),$AG36-AN36+AN$32,"")</f>
        <v>11.24662167744791</v>
      </c>
      <c r="FK36" s="24" t="str">
        <f t="shared" ref="FK36:FK99" si="54">IF(AND($AG36&lt;&gt;"",AO36&lt;&gt;"",AO$32&lt;&gt;""),$AG36-AO36+AO$32,"")</f>
        <v/>
      </c>
      <c r="FL36" s="24" t="str">
        <f t="shared" ref="FL36:FL99" si="55">IF(AND($AG36&lt;&gt;"",AP36&lt;&gt;"",AP$32&lt;&gt;""),$AG36-AP36+AP$32,"")</f>
        <v/>
      </c>
      <c r="FM36" s="24" t="str">
        <f t="shared" ref="FM36:FM99" si="56">IF(AND($AG36&lt;&gt;"",AQ36&lt;&gt;"",AQ$32&lt;&gt;""),$AG36-AQ36+AQ$32,"")</f>
        <v/>
      </c>
      <c r="FN36" s="24"/>
      <c r="FO36" s="24">
        <f t="shared" ref="FO36:FO99" si="57">IF(AND(U36&lt;&gt;"",COUNT(W36:AE36)&gt;0),AVERAGE(FQ36:FY36),"")</f>
        <v>10.921213015350775</v>
      </c>
      <c r="FP36" s="24">
        <f>IF(FO36&lt;&gt;"",STDEV(FQ36:FY36),"")</f>
        <v>2.6141771459499467E-2</v>
      </c>
      <c r="FQ36" s="24">
        <f t="shared" ref="FQ36:FY64" si="58">IF(AND(ES36&lt;&gt;"",DU36&lt;&gt;""),ES36+DU36*$D$21,"")</f>
        <v>10.897860595459933</v>
      </c>
      <c r="FR36" s="24">
        <f t="shared" si="58"/>
        <v>10.910591622316108</v>
      </c>
      <c r="FS36" s="24">
        <f t="shared" si="58"/>
        <v>10.948065852405145</v>
      </c>
      <c r="FT36" s="24">
        <f t="shared" si="58"/>
        <v>10.899588516085148</v>
      </c>
      <c r="FU36" s="24">
        <f t="shared" si="58"/>
        <v>10.959637432420511</v>
      </c>
      <c r="FV36" s="24">
        <f t="shared" si="58"/>
        <v>10.911534073417807</v>
      </c>
      <c r="FW36" s="24" t="str">
        <f t="shared" si="58"/>
        <v/>
      </c>
      <c r="FX36" s="24" t="str">
        <f t="shared" si="58"/>
        <v/>
      </c>
      <c r="FY36" s="24" t="str">
        <f t="shared" si="58"/>
        <v/>
      </c>
      <c r="FZ36" s="24"/>
      <c r="GA36" s="24">
        <f t="shared" ref="GA36:GA99" si="59">IF(AND(AG36&lt;&gt;"",COUNT(AI36:AQ36)&gt;0),AVERAGE(GC36:GK36),"")</f>
        <v>11.013115749243005</v>
      </c>
      <c r="GB36" s="24">
        <f>IF(GA36&lt;&gt;"",STDEV(GC36:GK36),"")</f>
        <v>3.9532031077238149E-2</v>
      </c>
      <c r="GC36" s="24">
        <f t="shared" ref="GC36:GK64" si="60">IF(AND(FE36&lt;&gt;"",DU36&lt;&gt;""),FE36+DU36*$D$20,"")</f>
        <v>10.967261049372125</v>
      </c>
      <c r="GD36" s="24">
        <f t="shared" si="60"/>
        <v>11.011031802767805</v>
      </c>
      <c r="GE36" s="24">
        <f t="shared" si="60"/>
        <v>10.992191786055864</v>
      </c>
      <c r="GF36" s="24">
        <f t="shared" si="60"/>
        <v>10.986928913609542</v>
      </c>
      <c r="GG36" s="24">
        <f t="shared" si="60"/>
        <v>11.054889386576548</v>
      </c>
      <c r="GH36" s="24">
        <f t="shared" si="60"/>
        <v>11.066391557076143</v>
      </c>
      <c r="GI36" s="24" t="str">
        <f t="shared" si="60"/>
        <v/>
      </c>
      <c r="GJ36" s="24" t="str">
        <f t="shared" si="60"/>
        <v/>
      </c>
      <c r="GK36" s="24" t="str">
        <f t="shared" si="60"/>
        <v/>
      </c>
      <c r="GL36" s="24"/>
      <c r="GM36" s="24">
        <f t="shared" ref="GM36:GM99" si="61">IF(AND(V36&lt;&gt;"",COUNT(W36:AE36)&gt;0),AVERAGE(GO36:GW36),"")</f>
        <v>12.049547650293954</v>
      </c>
      <c r="GN36" s="24">
        <f>IF(GM36&lt;&gt;"",STDEV(GO36:GW36),"")</f>
        <v>2.092853705297306E-2</v>
      </c>
      <c r="GO36" s="24">
        <f t="shared" ref="GO36:GO99" si="62">IF(AND($V36&lt;&gt;"",W36&lt;&gt;"",W$32&lt;&gt;""),$V36-W36+W$32,"")</f>
        <v>12.0398136852076</v>
      </c>
      <c r="GP36" s="24">
        <f t="shared" ref="GP36:GP99" si="63">IF(AND($V36&lt;&gt;"",X36&lt;&gt;"",X$32&lt;&gt;""),$V36-X36+X$32,"")</f>
        <v>12.0597018561946</v>
      </c>
      <c r="GQ36" s="24">
        <f t="shared" ref="GQ36:GQ99" si="64">IF(AND($V36&lt;&gt;"",Y36&lt;&gt;"",Y$32&lt;&gt;""),$V36-Y36+Y$32,"")</f>
        <v>12.0535175070856</v>
      </c>
      <c r="GR36" s="24">
        <f t="shared" ref="GR36:GR99" si="65">IF(AND($V36&lt;&gt;"",Z36&lt;&gt;"",Z$32&lt;&gt;""),$V36-Z36+Z$32,"")</f>
        <v>12.011958743425401</v>
      </c>
      <c r="GS36" s="24">
        <f t="shared" ref="GS36:GS99" si="66">IF(AND($V36&lt;&gt;"",AA36&lt;&gt;"",AA$32&lt;&gt;""),$V36-AA36+AA$32,"")</f>
        <v>12.063657658274801</v>
      </c>
      <c r="GT36" s="24">
        <f t="shared" ref="GT36:GT99" si="67">IF(AND($V36&lt;&gt;"",AB36&lt;&gt;"",AB$32&lt;&gt;""),$V36-AB36+AB$32,"")</f>
        <v>12.068636451575721</v>
      </c>
      <c r="GU36" s="24" t="str">
        <f t="shared" ref="GU36:GU99" si="68">IF(AND($V36&lt;&gt;"",AC36&lt;&gt;"",AC$32&lt;&gt;""),$V36-AC36+AC$32,"")</f>
        <v/>
      </c>
      <c r="GV36" s="24" t="str">
        <f t="shared" ref="GV36:GV99" si="69">IF(AND($V36&lt;&gt;"",AD36&lt;&gt;"",AD$32&lt;&gt;""),$V36-AD36+AD$32,"")</f>
        <v/>
      </c>
      <c r="GW36" s="24" t="str">
        <f t="shared" ref="GW36:GW99" si="70">IF(AND($V36&lt;&gt;"",AE36&lt;&gt;"",AE$32&lt;&gt;""),$V36-AE36+AE$32,"")</f>
        <v/>
      </c>
      <c r="GX36" s="24"/>
      <c r="GY36" s="24">
        <f t="shared" ref="GY36:GY99" si="71">IF(AND(AH36&lt;&gt;"",COUNT(AI36:AQ36)&gt;0),AVERAGE(HA36:HI36),"")</f>
        <v>13.045210949396976</v>
      </c>
      <c r="GZ36" s="24">
        <f>IF(GY36&lt;&gt;"",STDEV(HA36:HI36),"")</f>
        <v>8.1414195106754947E-2</v>
      </c>
      <c r="HA36" s="24">
        <f t="shared" ref="HA36:HA99" si="72">IF(AND($AH36&lt;&gt;"",AI36&lt;&gt;"",AI$32&lt;&gt;""),$AH36-AI36+AI$32,"")</f>
        <v>12.9547331837837</v>
      </c>
      <c r="HB36" s="24">
        <f t="shared" ref="HB36:HB99" si="73">IF(AND($AH36&lt;&gt;"",AJ36&lt;&gt;"",AJ$32&lt;&gt;""),$AH36-AJ36+AJ$32,"")</f>
        <v>12.975052398978999</v>
      </c>
      <c r="HC36" s="24">
        <f t="shared" ref="HC36:HC99" si="74">IF(AND($AH36&lt;&gt;"",AK36&lt;&gt;"",AK$32&lt;&gt;""),$AH36-AK36+AK$32,"")</f>
        <v>13.099266765289389</v>
      </c>
      <c r="HD36" s="24">
        <f t="shared" ref="HD36:HD99" si="75">IF(AND($AH36&lt;&gt;"",AL36&lt;&gt;"",AL$32&lt;&gt;""),$AH36-AL36+AL$32,"")</f>
        <v>13.071334072582699</v>
      </c>
      <c r="HE36" s="24">
        <f t="shared" ref="HE36:HE99" si="76">IF(AND($AH36&lt;&gt;"",AM36&lt;&gt;"",AM$32&lt;&gt;""),$AH36-AM36+AM$32,"")</f>
        <v>13.166654673450148</v>
      </c>
      <c r="HF36" s="24">
        <f t="shared" ref="HF36:HF99" si="77">IF(AND($AH36&lt;&gt;"",AN36&lt;&gt;"",AN$32&lt;&gt;""),$AH36-AN36+AN$32,"")</f>
        <v>13.00422460229691</v>
      </c>
      <c r="HG36" s="24" t="str">
        <f t="shared" ref="HG36:HG99" si="78">IF(AND($AH36&lt;&gt;"",AO36&lt;&gt;"",AO$32&lt;&gt;""),$AH36-AO36+AO$32,"")</f>
        <v/>
      </c>
      <c r="HH36" s="24" t="str">
        <f t="shared" ref="HH36:HH99" si="79">IF(AND($AH36&lt;&gt;"",AP36&lt;&gt;"",AP$32&lt;&gt;""),$AH36-AP36+AP$32,"")</f>
        <v/>
      </c>
      <c r="HI36" s="24" t="str">
        <f t="shared" ref="HI36:HI99" si="80">IF(AND($AH36&lt;&gt;"",AQ36&lt;&gt;"",AQ$32&lt;&gt;""),$AH36-AQ36+AQ$32,"")</f>
        <v/>
      </c>
      <c r="HJ36" s="24"/>
      <c r="HK36" s="24">
        <f t="shared" ref="HK36:HK99" si="81">IF(AND(V36&lt;&gt;"",COUNT(W36:AE36)&gt;0),AVERAGE(HM36:HU36),"")</f>
        <v>12.001169206541588</v>
      </c>
      <c r="HL36" s="24">
        <f>IF(HK36&lt;&gt;"",STDEV(HM36:HU36),"")</f>
        <v>2.6141771459498579E-2</v>
      </c>
      <c r="HM36" s="24">
        <f>IF(AND(GO36&lt;&gt;"",EF36&lt;&gt;""),GO36+EF36*$D$21,"")</f>
        <v>11.977816786650747</v>
      </c>
      <c r="HN36" s="24">
        <f t="shared" ref="HN36:HU51" si="82">IF(AND(GP36&lt;&gt;"",EG36&lt;&gt;""),GP36+EG36*$D$21,"")</f>
        <v>11.990547813506922</v>
      </c>
      <c r="HO36" s="24">
        <f t="shared" si="82"/>
        <v>12.028022043595957</v>
      </c>
      <c r="HP36" s="24">
        <f t="shared" si="82"/>
        <v>11.979544707275961</v>
      </c>
      <c r="HQ36" s="24">
        <f t="shared" si="82"/>
        <v>12.039593623611323</v>
      </c>
      <c r="HR36" s="24">
        <f t="shared" si="82"/>
        <v>11.99149026460862</v>
      </c>
      <c r="HS36" s="24" t="str">
        <f t="shared" si="82"/>
        <v/>
      </c>
      <c r="HT36" s="24" t="str">
        <f t="shared" si="82"/>
        <v/>
      </c>
      <c r="HU36" s="24" t="str">
        <f t="shared" si="82"/>
        <v/>
      </c>
      <c r="HV36" s="24"/>
      <c r="HW36" s="24">
        <f t="shared" ref="HW36:HW99" si="83">IF(AND(AH36&lt;&gt;"",COUNT(AI36:AQ36)&gt;0),AVERAGE(HY36:IG36),"")</f>
        <v>13.203730730610708</v>
      </c>
      <c r="HX36" s="24">
        <f>IF(HW36&lt;&gt;"",STDEV(HY36:IG36),"")</f>
        <v>3.9532031077237913E-2</v>
      </c>
      <c r="HY36" s="24">
        <f>IF(AND(HA36&lt;&gt;"",EF36&lt;&gt;""),HA36+EF36*$D$20,"")</f>
        <v>13.157876030739828</v>
      </c>
      <c r="HZ36" s="24">
        <f t="shared" ref="HZ36:IG51" si="84">IF(AND(HB36&lt;&gt;"",EG36&lt;&gt;""),HB36+EG36*$D$20,"")</f>
        <v>13.201646784135509</v>
      </c>
      <c r="IA36" s="24">
        <f t="shared" si="84"/>
        <v>13.182806767423568</v>
      </c>
      <c r="IB36" s="24">
        <f t="shared" si="84"/>
        <v>13.177543894977248</v>
      </c>
      <c r="IC36" s="24">
        <f t="shared" si="84"/>
        <v>13.245504367944251</v>
      </c>
      <c r="ID36" s="24">
        <f t="shared" si="84"/>
        <v>13.257006538443846</v>
      </c>
      <c r="IE36" s="24" t="str">
        <f t="shared" si="84"/>
        <v/>
      </c>
      <c r="IF36" s="24" t="str">
        <f t="shared" si="84"/>
        <v/>
      </c>
      <c r="IG36" s="24" t="str">
        <f t="shared" si="84"/>
        <v/>
      </c>
    </row>
    <row r="37" spans="1:241" x14ac:dyDescent="0.2">
      <c r="A37" s="27">
        <v>2</v>
      </c>
      <c r="B37" s="32">
        <f>IF(AND($B$3&lt;&gt;"",$C$3&lt;&gt;"",$B$4&lt;&gt;"",$C$4&lt;&gt;"",T37&lt;&gt;""),AirMass($B$3,$C$3,$B$4,$C$4,T37),"")</f>
        <v>1.0060966571926073</v>
      </c>
      <c r="C37" s="36">
        <f t="shared" ref="C37:C100" si="85">IF(T37&lt;&gt;"",T37,NA())</f>
        <v>2458217.2691199998</v>
      </c>
      <c r="D37" s="5">
        <f t="shared" si="19"/>
        <v>10.889004515942446</v>
      </c>
      <c r="E37" s="14">
        <f t="shared" si="20"/>
        <v>11.02163788696358</v>
      </c>
      <c r="F37" s="32">
        <f t="shared" ref="F37:F100" si="86">IF(AND(D37&lt;&gt;"",E37&lt;&gt;""),E37-D37,"")</f>
        <v>0.13263337102113404</v>
      </c>
      <c r="G37" s="24">
        <f t="shared" si="21"/>
        <v>1.8010577790875174E-2</v>
      </c>
      <c r="H37" s="24">
        <f t="shared" si="22"/>
        <v>3.2921976399552827E-2</v>
      </c>
      <c r="I37" s="24"/>
      <c r="J37" s="8">
        <f t="shared" si="23"/>
        <v>12.039660545664532</v>
      </c>
      <c r="K37" s="9">
        <f t="shared" si="24"/>
        <v>12.987736619709702</v>
      </c>
      <c r="L37" s="40">
        <f t="shared" ref="L37:L100" si="87">IF(AND(J37&lt;&gt;"",K37&lt;&gt;""),K37-J37,"")</f>
        <v>0.94807607404517036</v>
      </c>
      <c r="M37" s="24">
        <f t="shared" si="25"/>
        <v>1.8010577790875421E-2</v>
      </c>
      <c r="N37" s="25">
        <f t="shared" si="26"/>
        <v>3.2921976399552522E-2</v>
      </c>
      <c r="O37" s="25"/>
      <c r="P37" s="50">
        <f t="shared" ref="P37:P100" si="88">MIN(COUNT(W$32:AE$32),COUNT(W37:AE37))</f>
        <v>6</v>
      </c>
      <c r="Q37" s="50">
        <f t="shared" ref="Q37:Q100" si="89">MIN(COUNT(AI$32:AQ$32),COUNT(AI37:AQ37))</f>
        <v>6</v>
      </c>
      <c r="R37" s="25"/>
      <c r="S37" s="25"/>
      <c r="T37" s="16">
        <v>2458217.2691199998</v>
      </c>
      <c r="U37" s="17">
        <v>-11.5354932896101</v>
      </c>
      <c r="V37" s="17">
        <v>-10.287812805107601</v>
      </c>
      <c r="W37" s="17">
        <v>-12.158593855062801</v>
      </c>
      <c r="X37" s="17">
        <v>-11.0542800425737</v>
      </c>
      <c r="Y37" s="17">
        <v>-10.4474453189148</v>
      </c>
      <c r="Z37" s="17">
        <v>-11.852226627816</v>
      </c>
      <c r="AA37" s="17">
        <v>-9.9637065246641399</v>
      </c>
      <c r="AB37" s="17">
        <v>-9.8584790241437705</v>
      </c>
      <c r="AC37" s="17"/>
      <c r="AD37" s="17"/>
      <c r="AE37" s="17"/>
      <c r="AF37" s="46">
        <f t="shared" si="27"/>
        <v>2458217.2691199998</v>
      </c>
      <c r="AG37" s="17">
        <v>-11.392765196330799</v>
      </c>
      <c r="AH37" s="17">
        <v>-9.7445827533872098</v>
      </c>
      <c r="AI37" s="17">
        <v>-11.77409515035</v>
      </c>
      <c r="AJ37" s="17">
        <v>-10.6549196170727</v>
      </c>
      <c r="AK37" s="17">
        <v>-9.8780853383019593</v>
      </c>
      <c r="AL37" s="17">
        <v>-11.333461045036101</v>
      </c>
      <c r="AM37" s="17">
        <v>-9.4138183214597806</v>
      </c>
      <c r="AN37" s="17">
        <v>-9.5663736668044592</v>
      </c>
      <c r="AO37" s="17"/>
      <c r="AP37" s="17"/>
      <c r="AQ37" s="18"/>
      <c r="AR37" s="25"/>
      <c r="AS37" s="25"/>
      <c r="AT37" s="24">
        <f t="shared" si="28"/>
        <v>0.14272809327930069</v>
      </c>
      <c r="AU37" s="24">
        <f t="shared" si="28"/>
        <v>0.54323005172039096</v>
      </c>
      <c r="AV37" s="24">
        <f t="shared" si="28"/>
        <v>0.38449870471280079</v>
      </c>
      <c r="AW37" s="24">
        <f t="shared" si="28"/>
        <v>0.39936042550099948</v>
      </c>
      <c r="AX37" s="24">
        <f t="shared" si="28"/>
        <v>0.5693599806128411</v>
      </c>
      <c r="AY37" s="24">
        <f t="shared" si="28"/>
        <v>0.51876558277989915</v>
      </c>
      <c r="AZ37" s="24">
        <f t="shared" si="28"/>
        <v>0.54988820320435927</v>
      </c>
      <c r="BA37" s="24">
        <f t="shared" si="28"/>
        <v>0.29210535733931131</v>
      </c>
      <c r="BB37" s="24" t="str">
        <f t="shared" si="28"/>
        <v/>
      </c>
      <c r="BC37" s="24" t="str">
        <f t="shared" si="28"/>
        <v/>
      </c>
      <c r="BD37" s="25" t="str">
        <f t="shared" si="28"/>
        <v/>
      </c>
      <c r="BE37" s="25"/>
      <c r="BF37" s="25"/>
      <c r="BG37" s="26">
        <f t="shared" ref="BG37:BG100" si="90">IF(AND($AT37&lt;&gt;"",AV$32&lt;&gt;""),$AT37*$D$19+$D$18-AV$32,"")</f>
        <v>-0.51493263874038198</v>
      </c>
      <c r="BH37" s="26">
        <f t="shared" ref="BH37:BH100" si="91">IF(AND($AT37&lt;&gt;"",AW$32&lt;&gt;""),$AT37*$D$19+$D$18-AW$32,"")</f>
        <v>-0.45493263874038148</v>
      </c>
      <c r="BI37" s="26">
        <f t="shared" ref="BI37:BI100" si="92">IF(AND($AT37&lt;&gt;"",AX$32&lt;&gt;""),$AT37*$D$19+$D$18-AX$32,"")</f>
        <v>-0.82093263874038114</v>
      </c>
      <c r="BJ37" s="26">
        <f t="shared" ref="BJ37:BJ100" si="93">IF(AND($AT37&lt;&gt;"",AY$32&lt;&gt;""),$AT37*$D$19+$D$18-AY$32,"")</f>
        <v>-0.76293263874038131</v>
      </c>
      <c r="BK37" s="26">
        <f t="shared" ref="BK37:BK100" si="94">IF(AND($AT37&lt;&gt;"",AZ$32&lt;&gt;""),$AT37*$D$19+$D$18-AZ$32,"")</f>
        <v>-0.83293263874037982</v>
      </c>
      <c r="BL37" s="26">
        <f t="shared" ref="BL37:BL100" si="95">IF(AND($AT37&lt;&gt;"",BA$32&lt;&gt;""),$AT37*$D$19+$D$18-BA$32,"")</f>
        <v>-0.38793263874038131</v>
      </c>
      <c r="BM37" s="26" t="str">
        <f t="shared" ref="BM37:BM100" si="96">IF(AND($AT37&lt;&gt;"",BB$32&lt;&gt;""),$AT37*$D$19+$D$18-BB$32,"")</f>
        <v/>
      </c>
      <c r="BN37" s="26" t="str">
        <f t="shared" ref="BN37:BN100" si="97">IF(AND($AT37&lt;&gt;"",BC$32&lt;&gt;""),$AT37*$D$19+$D$18-BC$32,"")</f>
        <v/>
      </c>
      <c r="BO37" s="26" t="str">
        <f t="shared" ref="BO37:BO100" si="98">IF(AND($AT37&lt;&gt;"",BD$32&lt;&gt;""),$AT37*$D$19+$D$18-BD$32,"")</f>
        <v/>
      </c>
      <c r="BP37" s="25"/>
      <c r="BQ37" s="25"/>
      <c r="BR37" s="25">
        <f t="shared" ref="BR37:BR100" si="99">IF(AND($AU37&lt;&gt;"",AV$32&lt;&gt;""),$AU37*$D$19+$D$18-AV$32,"")</f>
        <v>0.29844587934084355</v>
      </c>
      <c r="BS37" s="25">
        <f t="shared" ref="BS37:BS100" si="100">IF(AND($AU37&lt;&gt;"",AW$32&lt;&gt;""),$AU37*$D$19+$D$18-AW$32,"")</f>
        <v>0.35844587934084404</v>
      </c>
      <c r="BT37" s="25">
        <f t="shared" ref="BT37:BT100" si="101">IF(AND($AU37&lt;&gt;"",AX$32&lt;&gt;""),$AU37*$D$19+$D$18-AX$32,"")</f>
        <v>-7.5541206591556165E-3</v>
      </c>
      <c r="BU37" s="25">
        <f t="shared" ref="BU37:BU100" si="102">IF(AND($AU37&lt;&gt;"",AY$32&lt;&gt;""),$AU37*$D$19+$D$18-AY$32,"")</f>
        <v>5.0445879340844213E-2</v>
      </c>
      <c r="BV37" s="25">
        <f t="shared" ref="BV37:BV100" si="103">IF(AND($AU37&lt;&gt;"",AZ$32&lt;&gt;""),$AU37*$D$19+$D$18-AZ$32,"")</f>
        <v>-1.9554120659154295E-2</v>
      </c>
      <c r="BW37" s="25">
        <f t="shared" ref="BW37:BW100" si="104">IF(AND($AU37&lt;&gt;"",BA$32&lt;&gt;""),$AU37*$D$19+$D$18-BA$32,"")</f>
        <v>0.42544587934084421</v>
      </c>
      <c r="BX37" s="25" t="str">
        <f t="shared" ref="BX37:BX100" si="105">IF(AND($AU37&lt;&gt;"",BB$32&lt;&gt;""),$AU37*$D$19+$D$18-BB$32,"")</f>
        <v/>
      </c>
      <c r="BY37" s="25" t="str">
        <f t="shared" ref="BY37:BY100" si="106">IF(AND($AU37&lt;&gt;"",BC$32&lt;&gt;""),$AU37*$D$19+$D$18-BC$32,"")</f>
        <v/>
      </c>
      <c r="BZ37" s="25" t="str">
        <f t="shared" ref="BZ37:BZ100" si="107">IF(AND($AU37&lt;&gt;"",BD$32&lt;&gt;""),$AU37*$D$19+$D$18-BD$32,"")</f>
        <v/>
      </c>
      <c r="CA37" s="25"/>
      <c r="CB37" s="25"/>
      <c r="CC37" s="26">
        <f t="shared" ref="CC37:CC100" si="108">IF(AND($B$23&lt;&gt;"",AV$32&lt;&gt;""),$B$23-AV$32,"")</f>
        <v>-0.23900000000000093</v>
      </c>
      <c r="CD37" s="26">
        <f t="shared" ref="CD37:CD100" si="109">IF(AND($B$23&lt;&gt;"",AW$32&lt;&gt;""),$B$23-AW$32,"")</f>
        <v>-0.17900000000000044</v>
      </c>
      <c r="CE37" s="26">
        <f t="shared" ref="CE37:CE100" si="110">IF(AND($B$23&lt;&gt;"",AX$32&lt;&gt;""),$B$23-AX$32,"")</f>
        <v>-0.54500000000000015</v>
      </c>
      <c r="CF37" s="26">
        <f t="shared" ref="CF37:CF100" si="111">IF(AND($B$23&lt;&gt;"",AY$32&lt;&gt;""),$B$23-AY$32,"")</f>
        <v>-0.48700000000000027</v>
      </c>
      <c r="CG37" s="26">
        <f t="shared" ref="CG37:CG100" si="112">IF(AND($B$23&lt;&gt;"",AZ$32&lt;&gt;""),$B$23-AZ$32,"")</f>
        <v>-0.55699999999999883</v>
      </c>
      <c r="CH37" s="26">
        <f t="shared" ref="CH37:CH100" si="113">IF(AND($B$23&lt;&gt;"",BA$32&lt;&gt;""),$B$23-BA$32,"")</f>
        <v>-0.11200000000000027</v>
      </c>
      <c r="CI37" s="26" t="str">
        <f t="shared" ref="CI37:CI100" si="114">IF(AND($B$23&lt;&gt;"",BB$32&lt;&gt;""),$B$23-BB$32,"")</f>
        <v/>
      </c>
      <c r="CJ37" s="26" t="str">
        <f t="shared" ref="CJ37:CJ100" si="115">IF(AND($B$23&lt;&gt;"",BC$32&lt;&gt;""),$B$23-BC$32,"")</f>
        <v/>
      </c>
      <c r="CK37" s="26" t="str">
        <f t="shared" ref="CK37:CK100" si="116">IF(AND($B$23&lt;&gt;"",BD$32&lt;&gt;""),$B$23-BD$32,"")</f>
        <v/>
      </c>
      <c r="CL37" s="25"/>
      <c r="CM37" s="25"/>
      <c r="CN37" s="25">
        <f t="shared" ref="CN37:CN100" si="117">IF(AND($AU$32&lt;&gt;"",AV$32&lt;&gt;""),$AU$32-AV$32,"")</f>
        <v>0.42099999999999937</v>
      </c>
      <c r="CO37" s="25">
        <f t="shared" ref="CO37:CO100" si="118">IF(AND($AU$32&lt;&gt;"",AW$32&lt;&gt;""),$AU$32-AW$32,"")</f>
        <v>0.48099999999999987</v>
      </c>
      <c r="CP37" s="25">
        <f t="shared" ref="CP37:CP100" si="119">IF(AND($AU$32&lt;&gt;"",AX$32&lt;&gt;""),$AU$32-AX$32,"")</f>
        <v>0.11500000000000021</v>
      </c>
      <c r="CQ37" s="25">
        <f t="shared" ref="CQ37:CQ100" si="120">IF(AND($AU$32&lt;&gt;"",AY$32&lt;&gt;""),$AU$32-AY$32,"")</f>
        <v>0.17300000000000004</v>
      </c>
      <c r="CR37" s="25">
        <f t="shared" ref="CR37:CR100" si="121">IF(AND($AU$32&lt;&gt;"",AZ$32&lt;&gt;""),$AU$32-AZ$32,"")</f>
        <v>0.10300000000000153</v>
      </c>
      <c r="CS37" s="25">
        <f t="shared" ref="CS37:CS100" si="122">IF(AND($AU$32&lt;&gt;"",BA$32&lt;&gt;""),$AU$32-BA$32,"")</f>
        <v>0.54800000000000004</v>
      </c>
      <c r="CT37" s="25" t="str">
        <f t="shared" ref="CT37:CT100" si="123">IF(AND($AU$32&lt;&gt;"",BB$32&lt;&gt;""),$AU$32-BB$32,"")</f>
        <v/>
      </c>
      <c r="CU37" s="25" t="str">
        <f t="shared" ref="CU37:CU100" si="124">IF(AND($AU$32&lt;&gt;"",BC$32&lt;&gt;""),$AU$32-BC$32,"")</f>
        <v/>
      </c>
      <c r="CV37" s="25" t="str">
        <f t="shared" ref="CV37:CV100" si="125">IF(AND($AU$32&lt;&gt;"",BD$32&lt;&gt;""),$AU$32-BD$32,"")</f>
        <v/>
      </c>
      <c r="CW37" s="25"/>
      <c r="CX37" s="25"/>
      <c r="CY37" s="25">
        <f t="shared" ref="CY37:CY100" si="126">IF(AND($D$19&lt;&gt;"",$AT37&lt;&gt;"",AV37&lt;&gt;""),$D$19*($AT37-AV37),"")</f>
        <v>-0.49101138583395326</v>
      </c>
      <c r="CZ37" s="25">
        <f t="shared" ref="CZ37:CZ100" si="127">IF(AND($D$19&lt;&gt;"",$AT37&lt;&gt;"",AW37&lt;&gt;""),$D$19*($AT37-AW37),"")</f>
        <v>-0.5211940208400192</v>
      </c>
      <c r="DA37" s="25">
        <f t="shared" ref="DA37:DA100" si="128">IF(AND($D$19&lt;&gt;"",$AT37&lt;&gt;"",AX37&lt;&gt;""),$D$19*($AT37-AX37),"")</f>
        <v>-0.86644573134239378</v>
      </c>
      <c r="DB37" s="25">
        <f t="shared" ref="DB37:DB100" si="129">IF(AND($D$19&lt;&gt;"",$AT37&lt;&gt;"",AY37&lt;&gt;""),$D$19*($AT37-AY37),"")</f>
        <v>-0.76369368365515777</v>
      </c>
      <c r="DC37" s="25">
        <f t="shared" ref="DC37:DC100" si="130">IF(AND($D$19&lt;&gt;"",$AT37&lt;&gt;"",AZ37&lt;&gt;""),$D$19*($AT37-AZ37),"")</f>
        <v>-0.82690054281306469</v>
      </c>
      <c r="DD37" s="25">
        <f t="shared" ref="DD37:DD100" si="131">IF(AND($D$19&lt;&gt;"",$AT37&lt;&gt;"",BA37&lt;&gt;""),$D$19*($AT37-BA37),"")</f>
        <v>-0.30336994642694309</v>
      </c>
      <c r="DE37" s="25" t="str">
        <f t="shared" ref="DE37:DE100" si="132">IF(AND($D$19&lt;&gt;"",$AT37&lt;&gt;"",BB37&lt;&gt;""),$D$19*($AT37-BB37),"")</f>
        <v/>
      </c>
      <c r="DF37" s="25" t="str">
        <f t="shared" ref="DF37:DF100" si="133">IF(AND($D$19&lt;&gt;"",$AT37&lt;&gt;"",BC37&lt;&gt;""),$D$19*($AT37-BC37),"")</f>
        <v/>
      </c>
      <c r="DG37" s="25" t="str">
        <f t="shared" ref="DG37:DG100" si="134">IF(AND($D$19&lt;&gt;"",$AT37&lt;&gt;"",BD37&lt;&gt;""),$D$19*($AT37-BD37),"")</f>
        <v/>
      </c>
      <c r="DH37" s="25"/>
      <c r="DI37" s="25"/>
      <c r="DJ37" s="25">
        <f t="shared" ref="DJ37:DJ100" si="135">IF(AND($D$19&lt;&gt;"",$AU37&lt;&gt;"",AV37&lt;&gt;""),$D$19*($AU37-AV37),"")</f>
        <v>0.3223671322472722</v>
      </c>
      <c r="DK37" s="25">
        <f t="shared" ref="DK37:DK100" si="136">IF(AND($D$19&lt;&gt;"",$AU37&lt;&gt;"",AW37&lt;&gt;""),$D$19*($AU37-AW37),"")</f>
        <v>0.29218449724120632</v>
      </c>
      <c r="DL37" s="25">
        <f t="shared" ref="DL37:DL100" si="137">IF(AND($D$19&lt;&gt;"",$AU37&lt;&gt;"",AX37&lt;&gt;""),$D$19*($AU37-AX37),"")</f>
        <v>-5.3067213261168276E-2</v>
      </c>
      <c r="DM37" s="25">
        <f t="shared" ref="DM37:DM100" si="138">IF(AND($D$19&lt;&gt;"",$AU37&lt;&gt;"",AY37&lt;&gt;""),$D$19*($AU37-AY37),"")</f>
        <v>4.9684834426067657E-2</v>
      </c>
      <c r="DN37" s="25">
        <f t="shared" ref="DN37:DN100" si="139">IF(AND($D$19&lt;&gt;"",$AU37&lt;&gt;"",AZ37&lt;&gt;""),$D$19*($AU37-AZ37),"")</f>
        <v>-1.3522024731839197E-2</v>
      </c>
      <c r="DO37" s="25">
        <f t="shared" ref="DO37:DO100" si="140">IF(AND($D$19&lt;&gt;"",$AU37&lt;&gt;"",BA37&lt;&gt;""),$D$19*($AU37-BA37),"")</f>
        <v>0.51000857165428237</v>
      </c>
      <c r="DP37" s="25" t="str">
        <f t="shared" ref="DP37:DP100" si="141">IF(AND($D$19&lt;&gt;"",$AU37&lt;&gt;"",BB37&lt;&gt;""),$D$19*($AU37-BB37),"")</f>
        <v/>
      </c>
      <c r="DQ37" s="25" t="str">
        <f t="shared" ref="DQ37:DQ100" si="142">IF(AND($D$19&lt;&gt;"",$AU37&lt;&gt;"",BC37&lt;&gt;""),$D$19*($AU37-BC37),"")</f>
        <v/>
      </c>
      <c r="DR37" s="25" t="str">
        <f t="shared" ref="DR37:DR100" si="143">IF(AND($D$19&lt;&gt;"",$AU37&lt;&gt;"",BD37&lt;&gt;""),$D$19*($AU37-BD37),"")</f>
        <v/>
      </c>
      <c r="DS37" s="25"/>
      <c r="DT37" s="24"/>
      <c r="DU37" s="24">
        <f t="shared" ref="DU37:DU100" si="144">IF($D$23="1",BG37,IF($D$23="2",CC37,IF($D$23="3",CY37,"")))</f>
        <v>-0.51493263874038198</v>
      </c>
      <c r="DV37" s="24">
        <f t="shared" ref="DV37:DV100" si="145">IF($D$23="1",BH37,IF($D$23="2",CD37,IF($D$23="3",CZ37,"")))</f>
        <v>-0.45493263874038148</v>
      </c>
      <c r="DW37" s="24">
        <f t="shared" ref="DW37:DW100" si="146">IF($D$23="1",BI37,IF($D$23="2",CE37,IF($D$23="3",DA37,"")))</f>
        <v>-0.82093263874038114</v>
      </c>
      <c r="DX37" s="24">
        <f t="shared" ref="DX37:DX100" si="147">IF($D$23="1",BJ37,IF($D$23="2",CF37,IF($D$23="3",DB37,"")))</f>
        <v>-0.76293263874038131</v>
      </c>
      <c r="DY37" s="24">
        <f t="shared" ref="DY37:DY100" si="148">IF($D$23="1",BK37,IF($D$23="2",CG37,IF($D$23="3",DC37,"")))</f>
        <v>-0.83293263874037982</v>
      </c>
      <c r="DZ37" s="24">
        <f t="shared" ref="DZ37:DZ100" si="149">IF($D$23="1",BL37,IF($D$23="2",CH37,IF($D$23="3",DD37,"")))</f>
        <v>-0.38793263874038131</v>
      </c>
      <c r="EA37" s="24" t="str">
        <f t="shared" ref="EA37:EA100" si="150">IF($D$23="1",BM37,IF($D$23="2",CI37,IF($D$23="3",DE37,"")))</f>
        <v/>
      </c>
      <c r="EB37" s="24" t="str">
        <f t="shared" ref="EB37:EB100" si="151">IF($D$23="1",BN37,IF($D$23="2",CJ37,IF($D$23="3",DF37,"")))</f>
        <v/>
      </c>
      <c r="EC37" s="24" t="str">
        <f t="shared" ref="EC37:EC100" si="152">IF($D$23="1",BO37,IF($D$23="2",CK37,IF($D$23="3",DG37,"")))</f>
        <v/>
      </c>
      <c r="ED37" s="24"/>
      <c r="EE37" s="24"/>
      <c r="EF37" s="24">
        <f t="shared" ref="EF37:EF100" si="153">IF($D$23="1",BR37,IF($D$23="2",CN37,IF($D$23="3",DJ37,"")))</f>
        <v>0.29844587934084355</v>
      </c>
      <c r="EG37" s="24">
        <f t="shared" ref="EG37:EG100" si="154">IF($D$23="1",BS37,IF($D$23="2",CO37,IF($D$23="3",DK37,"")))</f>
        <v>0.35844587934084404</v>
      </c>
      <c r="EH37" s="24">
        <f t="shared" ref="EH37:EH100" si="155">IF($D$23="1",BT37,IF($D$23="2",CP37,IF($D$23="3",DL37,"")))</f>
        <v>-7.5541206591556165E-3</v>
      </c>
      <c r="EI37" s="24">
        <f t="shared" ref="EI37:EI100" si="156">IF($D$23="1",BU37,IF($D$23="2",CQ37,IF($D$23="3",DM37,"")))</f>
        <v>5.0445879340844213E-2</v>
      </c>
      <c r="EJ37" s="24">
        <f t="shared" ref="EJ37:EJ100" si="157">IF($D$23="1",BV37,IF($D$23="2",CR37,IF($D$23="3",DN37,"")))</f>
        <v>-1.9554120659154295E-2</v>
      </c>
      <c r="EK37" s="24">
        <f t="shared" ref="EK37:EK100" si="158">IF($D$23="1",BW37,IF($D$23="2",CS37,IF($D$23="3",DO37,"")))</f>
        <v>0.42544587934084421</v>
      </c>
      <c r="EL37" s="24" t="str">
        <f t="shared" ref="EL37:EL100" si="159">IF($D$23="1",BX37,IF($D$23="2",CT37,IF($D$23="3",DP37,"")))</f>
        <v/>
      </c>
      <c r="EM37" s="24" t="str">
        <f t="shared" ref="EM37:EM100" si="160">IF($D$23="1",BY37,IF($D$23="2",CU37,IF($D$23="3",DQ37,"")))</f>
        <v/>
      </c>
      <c r="EN37" s="24" t="str">
        <f t="shared" ref="EN37:EN100" si="161">IF($D$23="1",BZ37,IF($D$23="2",CV37,IF($D$23="3",DR37,"")))</f>
        <v/>
      </c>
      <c r="EO37" s="24"/>
      <c r="EP37" s="24"/>
      <c r="EQ37" s="24">
        <f t="shared" si="37"/>
        <v>10.81396194258577</v>
      </c>
      <c r="ER37" s="24">
        <f t="shared" ref="ER37:ER100" si="162">IF(EQ37&lt;&gt;"",STDEV(ES37:FA37),"")</f>
        <v>3.1235613202779303E-2</v>
      </c>
      <c r="ES37" s="24">
        <f t="shared" si="38"/>
        <v>10.8131005654527</v>
      </c>
      <c r="ET37" s="24">
        <f t="shared" si="39"/>
        <v>10.830786752963599</v>
      </c>
      <c r="EU37" s="24">
        <f t="shared" si="40"/>
        <v>10.8169520293047</v>
      </c>
      <c r="EV37" s="24">
        <f t="shared" si="41"/>
        <v>10.7847333382059</v>
      </c>
      <c r="EW37" s="24">
        <f t="shared" si="42"/>
        <v>10.77621323505404</v>
      </c>
      <c r="EX37" s="24">
        <f t="shared" si="43"/>
        <v>10.86198573453367</v>
      </c>
      <c r="EY37" s="24" t="str">
        <f t="shared" si="44"/>
        <v/>
      </c>
      <c r="EZ37" s="24" t="str">
        <f t="shared" si="45"/>
        <v/>
      </c>
      <c r="FA37" s="24" t="str">
        <f t="shared" si="46"/>
        <v/>
      </c>
      <c r="FB37" s="24"/>
      <c r="FC37" s="24">
        <f t="shared" si="47"/>
        <v>11.267526993506701</v>
      </c>
      <c r="FD37" s="24">
        <f t="shared" ref="FD37:FD100" si="163">IF(FC37&lt;&gt;"",STDEV(FE37:FM37),"")</f>
        <v>7.2676392055335395E-2</v>
      </c>
      <c r="FE37" s="24">
        <f t="shared" si="48"/>
        <v>11.220329954019201</v>
      </c>
      <c r="FF37" s="24">
        <f t="shared" si="49"/>
        <v>11.1631544207419</v>
      </c>
      <c r="FG37" s="24">
        <f t="shared" si="50"/>
        <v>11.345320141971159</v>
      </c>
      <c r="FH37" s="24">
        <f t="shared" si="51"/>
        <v>11.305695848705302</v>
      </c>
      <c r="FI37" s="24">
        <f t="shared" si="52"/>
        <v>11.336053125128981</v>
      </c>
      <c r="FJ37" s="24">
        <f t="shared" si="53"/>
        <v>11.23460847047366</v>
      </c>
      <c r="FK37" s="24" t="str">
        <f t="shared" si="54"/>
        <v/>
      </c>
      <c r="FL37" s="24" t="str">
        <f t="shared" si="55"/>
        <v/>
      </c>
      <c r="FM37" s="24" t="str">
        <f t="shared" si="56"/>
        <v/>
      </c>
      <c r="FN37" s="24"/>
      <c r="FO37" s="24">
        <f t="shared" si="57"/>
        <v>10.889004515942446</v>
      </c>
      <c r="FP37" s="24">
        <f t="shared" ref="FP37:FP100" si="164">IF(FO37&lt;&gt;"",STDEV(FQ37:FY37),"")</f>
        <v>1.8010577790875174E-2</v>
      </c>
      <c r="FQ37" s="24">
        <f t="shared" si="58"/>
        <v>10.874524684004889</v>
      </c>
      <c r="FR37" s="24">
        <f t="shared" si="58"/>
        <v>10.885053727384962</v>
      </c>
      <c r="FS37" s="24">
        <f t="shared" si="58"/>
        <v>10.914877582924099</v>
      </c>
      <c r="FT37" s="24">
        <f t="shared" si="58"/>
        <v>10.875740319165502</v>
      </c>
      <c r="FU37" s="24">
        <f t="shared" si="58"/>
        <v>10.875570217499604</v>
      </c>
      <c r="FV37" s="24">
        <f t="shared" si="58"/>
        <v>10.908260564675611</v>
      </c>
      <c r="FW37" s="24" t="str">
        <f t="shared" si="58"/>
        <v/>
      </c>
      <c r="FX37" s="24" t="str">
        <f t="shared" si="58"/>
        <v/>
      </c>
      <c r="FY37" s="24" t="str">
        <f t="shared" si="58"/>
        <v/>
      </c>
      <c r="FZ37" s="24"/>
      <c r="GA37" s="24">
        <f t="shared" si="59"/>
        <v>11.02163788696358</v>
      </c>
      <c r="GB37" s="24">
        <f t="shared" ref="GB37:GB100" si="165">IF(GA37&lt;&gt;"",STDEV(GC37:GK37),"")</f>
        <v>3.2921976399552827E-2</v>
      </c>
      <c r="GC37" s="24">
        <f t="shared" si="60"/>
        <v>11.019063913218472</v>
      </c>
      <c r="GD37" s="24">
        <f t="shared" si="60"/>
        <v>10.985339918141555</v>
      </c>
      <c r="GE37" s="24">
        <f t="shared" si="60"/>
        <v>11.024451256348483</v>
      </c>
      <c r="GF37" s="24">
        <f t="shared" si="60"/>
        <v>11.007496783342994</v>
      </c>
      <c r="GG37" s="24">
        <f t="shared" si="60"/>
        <v>11.010493931866227</v>
      </c>
      <c r="GH37" s="24">
        <f t="shared" si="60"/>
        <v>11.082981518863741</v>
      </c>
      <c r="GI37" s="24" t="str">
        <f t="shared" si="60"/>
        <v/>
      </c>
      <c r="GJ37" s="24" t="str">
        <f t="shared" si="60"/>
        <v/>
      </c>
      <c r="GK37" s="24" t="str">
        <f t="shared" si="60"/>
        <v/>
      </c>
      <c r="GL37" s="24"/>
      <c r="GM37" s="24">
        <f t="shared" si="61"/>
        <v>12.061642427088266</v>
      </c>
      <c r="GN37" s="24">
        <f t="shared" ref="GN37:GN100" si="166">IF(GM37&lt;&gt;"",STDEV(GO37:GW37),"")</f>
        <v>3.1235613202779303E-2</v>
      </c>
      <c r="GO37" s="24">
        <f t="shared" si="62"/>
        <v>12.0607810499552</v>
      </c>
      <c r="GP37" s="24">
        <f t="shared" si="63"/>
        <v>12.078467237466098</v>
      </c>
      <c r="GQ37" s="24">
        <f t="shared" si="64"/>
        <v>12.064632513807199</v>
      </c>
      <c r="GR37" s="24">
        <f t="shared" si="65"/>
        <v>12.032413822708399</v>
      </c>
      <c r="GS37" s="24">
        <f t="shared" si="66"/>
        <v>12.02389371955654</v>
      </c>
      <c r="GT37" s="24">
        <f t="shared" si="67"/>
        <v>12.109666219036169</v>
      </c>
      <c r="GU37" s="24" t="str">
        <f t="shared" si="68"/>
        <v/>
      </c>
      <c r="GV37" s="24" t="str">
        <f t="shared" si="69"/>
        <v/>
      </c>
      <c r="GW37" s="24" t="str">
        <f t="shared" si="70"/>
        <v/>
      </c>
      <c r="GX37" s="24"/>
      <c r="GY37" s="24">
        <f t="shared" si="71"/>
        <v>12.915709436450292</v>
      </c>
      <c r="GZ37" s="24">
        <f t="shared" ref="GZ37:GZ100" si="167">IF(GY37&lt;&gt;"",STDEV(HA37:HI37),"")</f>
        <v>7.2676392055335409E-2</v>
      </c>
      <c r="HA37" s="24">
        <f t="shared" si="72"/>
        <v>12.868512396962791</v>
      </c>
      <c r="HB37" s="24">
        <f t="shared" si="73"/>
        <v>12.81133686368549</v>
      </c>
      <c r="HC37" s="24">
        <f t="shared" si="74"/>
        <v>12.993502584914749</v>
      </c>
      <c r="HD37" s="24">
        <f t="shared" si="75"/>
        <v>12.953878291648891</v>
      </c>
      <c r="HE37" s="24">
        <f t="shared" si="76"/>
        <v>12.98423556807257</v>
      </c>
      <c r="HF37" s="24">
        <f t="shared" si="77"/>
        <v>12.882790913417249</v>
      </c>
      <c r="HG37" s="24" t="str">
        <f t="shared" si="78"/>
        <v/>
      </c>
      <c r="HH37" s="24" t="str">
        <f t="shared" si="79"/>
        <v/>
      </c>
      <c r="HI37" s="24" t="str">
        <f t="shared" si="80"/>
        <v/>
      </c>
      <c r="HJ37" s="24"/>
      <c r="HK37" s="24">
        <f t="shared" si="81"/>
        <v>12.039660545664532</v>
      </c>
      <c r="HL37" s="24">
        <f t="shared" ref="HL37:HL100" si="168">IF(HK37&lt;&gt;"",STDEV(HM37:HU37),"")</f>
        <v>1.8010577790875421E-2</v>
      </c>
      <c r="HM37" s="24">
        <f t="shared" ref="HM37:HU78" si="169">IF(AND(GO37&lt;&gt;"",EF37&lt;&gt;""),GO37+EF37*$D$21,"")</f>
        <v>12.025180713726975</v>
      </c>
      <c r="HN37" s="24">
        <f t="shared" si="82"/>
        <v>12.035709757107048</v>
      </c>
      <c r="HO37" s="24">
        <f t="shared" si="82"/>
        <v>12.065533612646187</v>
      </c>
      <c r="HP37" s="24">
        <f t="shared" si="82"/>
        <v>12.026396348887587</v>
      </c>
      <c r="HQ37" s="24">
        <f t="shared" si="82"/>
        <v>12.026226247221691</v>
      </c>
      <c r="HR37" s="24">
        <f t="shared" si="82"/>
        <v>12.058916594397697</v>
      </c>
      <c r="HS37" s="24" t="str">
        <f t="shared" si="82"/>
        <v/>
      </c>
      <c r="HT37" s="24" t="str">
        <f t="shared" si="82"/>
        <v/>
      </c>
      <c r="HU37" s="24" t="str">
        <f t="shared" si="82"/>
        <v/>
      </c>
      <c r="HV37" s="24"/>
      <c r="HW37" s="24">
        <f t="shared" si="83"/>
        <v>12.987736619709702</v>
      </c>
      <c r="HX37" s="24">
        <f t="shared" ref="HX37:HX100" si="170">IF(HW37&lt;&gt;"",STDEV(HY37:IG37),"")</f>
        <v>3.2921976399552522E-2</v>
      </c>
      <c r="HY37" s="24">
        <f t="shared" ref="HY37:IG78" si="171">IF(AND(HA37&lt;&gt;"",EF37&lt;&gt;""),HA37+EF37*$D$20,"")</f>
        <v>12.985162645964598</v>
      </c>
      <c r="HZ37" s="24">
        <f t="shared" si="84"/>
        <v>12.951438650887679</v>
      </c>
      <c r="IA37" s="24">
        <f t="shared" si="84"/>
        <v>12.990549989094607</v>
      </c>
      <c r="IB37" s="24">
        <f t="shared" si="84"/>
        <v>12.973595516089119</v>
      </c>
      <c r="IC37" s="24">
        <f t="shared" si="84"/>
        <v>12.976592664612353</v>
      </c>
      <c r="ID37" s="24">
        <f t="shared" si="84"/>
        <v>13.049080251609865</v>
      </c>
      <c r="IE37" s="24" t="str">
        <f t="shared" si="84"/>
        <v/>
      </c>
      <c r="IF37" s="24" t="str">
        <f t="shared" si="84"/>
        <v/>
      </c>
      <c r="IG37" s="24" t="str">
        <f t="shared" si="84"/>
        <v/>
      </c>
    </row>
    <row r="38" spans="1:241" x14ac:dyDescent="0.2">
      <c r="A38" s="27">
        <v>3</v>
      </c>
      <c r="B38" s="32">
        <f>IF(AND($B$3&lt;&gt;"",$C$3&lt;&gt;"",$B$4&lt;&gt;"",$C$4&lt;&gt;"",T38&lt;&gt;""),AirMass($B$3,$C$3,$B$4,$C$4,T38),"")</f>
        <v>1.0061188999432618</v>
      </c>
      <c r="C38" s="36">
        <f t="shared" si="85"/>
        <v>2458217.270116</v>
      </c>
      <c r="D38" s="5">
        <f t="shared" si="19"/>
        <v>10.861849692062705</v>
      </c>
      <c r="E38" s="14">
        <f t="shared" si="20"/>
        <v>10.901938880137692</v>
      </c>
      <c r="F38" s="32">
        <f t="shared" si="86"/>
        <v>4.0089188074986737E-2</v>
      </c>
      <c r="G38" s="24">
        <f t="shared" si="21"/>
        <v>1.8099428059750466E-2</v>
      </c>
      <c r="H38" s="24">
        <f t="shared" si="22"/>
        <v>2.4124603677884032E-2</v>
      </c>
      <c r="I38" s="24"/>
      <c r="J38" s="8">
        <f t="shared" si="23"/>
        <v>12.022818035900466</v>
      </c>
      <c r="K38" s="9">
        <f t="shared" si="24"/>
        <v>13.068276243563112</v>
      </c>
      <c r="L38" s="40">
        <f t="shared" si="87"/>
        <v>1.0454582076626462</v>
      </c>
      <c r="M38" s="24">
        <f t="shared" si="25"/>
        <v>1.8099428059750802E-2</v>
      </c>
      <c r="N38" s="25">
        <f t="shared" si="26"/>
        <v>2.4124603677884032E-2</v>
      </c>
      <c r="O38" s="25"/>
      <c r="P38" s="50">
        <f t="shared" si="88"/>
        <v>6</v>
      </c>
      <c r="Q38" s="50">
        <f t="shared" si="89"/>
        <v>6</v>
      </c>
      <c r="R38" s="25"/>
      <c r="S38" s="25"/>
      <c r="T38" s="16">
        <v>2458217.270116</v>
      </c>
      <c r="U38" s="17">
        <v>-11.573570741033</v>
      </c>
      <c r="V38" s="17">
        <v>-10.2929797914415</v>
      </c>
      <c r="W38" s="17">
        <v>-12.1565024367462</v>
      </c>
      <c r="X38" s="17">
        <v>-11.0539992719105</v>
      </c>
      <c r="Y38" s="17">
        <v>-10.405412634649</v>
      </c>
      <c r="Z38" s="17">
        <v>-11.8566253563251</v>
      </c>
      <c r="AA38" s="17">
        <v>-9.9938154375247503</v>
      </c>
      <c r="AB38" s="17">
        <v>-9.8662126352236701</v>
      </c>
      <c r="AC38" s="17"/>
      <c r="AD38" s="17"/>
      <c r="AE38" s="17"/>
      <c r="AF38" s="46">
        <f t="shared" si="27"/>
        <v>2458217.270116</v>
      </c>
      <c r="AG38" s="17">
        <v>-11.477418082028899</v>
      </c>
      <c r="AH38" s="17">
        <v>-9.7030434983357807</v>
      </c>
      <c r="AI38" s="17">
        <v>-11.812009888954799</v>
      </c>
      <c r="AJ38" s="17">
        <v>-10.6738819178734</v>
      </c>
      <c r="AK38" s="17">
        <v>-9.8646380137611498</v>
      </c>
      <c r="AL38" s="17">
        <v>-11.3222918912616</v>
      </c>
      <c r="AM38" s="17">
        <v>-9.4495612687142501</v>
      </c>
      <c r="AN38" s="17">
        <v>-9.50992139955145</v>
      </c>
      <c r="AO38" s="17"/>
      <c r="AP38" s="17"/>
      <c r="AQ38" s="18"/>
      <c r="AR38" s="25"/>
      <c r="AS38" s="25"/>
      <c r="AT38" s="24">
        <f t="shared" si="28"/>
        <v>9.6152659004101082E-2</v>
      </c>
      <c r="AU38" s="24">
        <f t="shared" si="28"/>
        <v>0.58993629310571905</v>
      </c>
      <c r="AV38" s="24">
        <f t="shared" si="28"/>
        <v>0.34449254779140048</v>
      </c>
      <c r="AW38" s="24">
        <f t="shared" si="28"/>
        <v>0.38011735403710034</v>
      </c>
      <c r="AX38" s="24">
        <f t="shared" si="28"/>
        <v>0.54077462088785033</v>
      </c>
      <c r="AY38" s="24">
        <f t="shared" si="28"/>
        <v>0.53433346506350077</v>
      </c>
      <c r="AZ38" s="24">
        <f t="shared" si="28"/>
        <v>0.54425416881050026</v>
      </c>
      <c r="BA38" s="24">
        <f t="shared" si="28"/>
        <v>0.3562912356722201</v>
      </c>
      <c r="BB38" s="24" t="str">
        <f t="shared" si="28"/>
        <v/>
      </c>
      <c r="BC38" s="24" t="str">
        <f t="shared" si="28"/>
        <v/>
      </c>
      <c r="BD38" s="25" t="str">
        <f t="shared" si="28"/>
        <v/>
      </c>
      <c r="BE38" s="25"/>
      <c r="BF38" s="25"/>
      <c r="BG38" s="26">
        <f t="shared" si="90"/>
        <v>-0.60952258246302582</v>
      </c>
      <c r="BH38" s="26">
        <f t="shared" si="91"/>
        <v>-0.54952258246302532</v>
      </c>
      <c r="BI38" s="26">
        <f t="shared" si="92"/>
        <v>-0.91552258246302498</v>
      </c>
      <c r="BJ38" s="26">
        <f t="shared" si="93"/>
        <v>-0.85752258246302515</v>
      </c>
      <c r="BK38" s="26">
        <f t="shared" si="94"/>
        <v>-0.92752258246302366</v>
      </c>
      <c r="BL38" s="26">
        <f t="shared" si="95"/>
        <v>-0.48252258246302515</v>
      </c>
      <c r="BM38" s="26" t="str">
        <f t="shared" si="96"/>
        <v/>
      </c>
      <c r="BN38" s="26" t="str">
        <f t="shared" si="97"/>
        <v/>
      </c>
      <c r="BO38" s="26" t="str">
        <f t="shared" si="98"/>
        <v/>
      </c>
      <c r="BP38" s="25"/>
      <c r="BQ38" s="25"/>
      <c r="BR38" s="25">
        <f t="shared" si="99"/>
        <v>0.39330147892645728</v>
      </c>
      <c r="BS38" s="25">
        <f t="shared" si="100"/>
        <v>0.45330147892645778</v>
      </c>
      <c r="BT38" s="25">
        <f t="shared" si="101"/>
        <v>8.730147892645812E-2</v>
      </c>
      <c r="BU38" s="25">
        <f t="shared" si="102"/>
        <v>0.14530147892645795</v>
      </c>
      <c r="BV38" s="25">
        <f t="shared" si="103"/>
        <v>7.5301478926459442E-2</v>
      </c>
      <c r="BW38" s="25">
        <f t="shared" si="104"/>
        <v>0.52030147892645795</v>
      </c>
      <c r="BX38" s="25" t="str">
        <f t="shared" si="105"/>
        <v/>
      </c>
      <c r="BY38" s="25" t="str">
        <f t="shared" si="106"/>
        <v/>
      </c>
      <c r="BZ38" s="25" t="str">
        <f t="shared" si="107"/>
        <v/>
      </c>
      <c r="CA38" s="25"/>
      <c r="CB38" s="25"/>
      <c r="CC38" s="26">
        <f t="shared" si="108"/>
        <v>-0.23900000000000093</v>
      </c>
      <c r="CD38" s="26">
        <f t="shared" si="109"/>
        <v>-0.17900000000000044</v>
      </c>
      <c r="CE38" s="26">
        <f t="shared" si="110"/>
        <v>-0.54500000000000015</v>
      </c>
      <c r="CF38" s="26">
        <f t="shared" si="111"/>
        <v>-0.48700000000000027</v>
      </c>
      <c r="CG38" s="26">
        <f t="shared" si="112"/>
        <v>-0.55699999999999883</v>
      </c>
      <c r="CH38" s="26">
        <f t="shared" si="113"/>
        <v>-0.11200000000000027</v>
      </c>
      <c r="CI38" s="26" t="str">
        <f t="shared" si="114"/>
        <v/>
      </c>
      <c r="CJ38" s="26" t="str">
        <f t="shared" si="115"/>
        <v/>
      </c>
      <c r="CK38" s="26" t="str">
        <f t="shared" si="116"/>
        <v/>
      </c>
      <c r="CL38" s="25"/>
      <c r="CM38" s="25"/>
      <c r="CN38" s="25">
        <f t="shared" si="117"/>
        <v>0.42099999999999937</v>
      </c>
      <c r="CO38" s="25">
        <f t="shared" si="118"/>
        <v>0.48099999999999987</v>
      </c>
      <c r="CP38" s="25">
        <f t="shared" si="119"/>
        <v>0.11500000000000021</v>
      </c>
      <c r="CQ38" s="25">
        <f t="shared" si="120"/>
        <v>0.17300000000000004</v>
      </c>
      <c r="CR38" s="25">
        <f t="shared" si="121"/>
        <v>0.10300000000000153</v>
      </c>
      <c r="CS38" s="25">
        <f t="shared" si="122"/>
        <v>0.54800000000000004</v>
      </c>
      <c r="CT38" s="25" t="str">
        <f t="shared" si="123"/>
        <v/>
      </c>
      <c r="CU38" s="25" t="str">
        <f t="shared" si="124"/>
        <v/>
      </c>
      <c r="CV38" s="25" t="str">
        <f t="shared" si="125"/>
        <v/>
      </c>
      <c r="CW38" s="25"/>
      <c r="CX38" s="25"/>
      <c r="CY38" s="25">
        <f t="shared" si="126"/>
        <v>-0.50435291629661583</v>
      </c>
      <c r="CZ38" s="25">
        <f t="shared" si="127"/>
        <v>-0.57670325441692316</v>
      </c>
      <c r="DA38" s="25">
        <f t="shared" si="128"/>
        <v>-0.90298173290097783</v>
      </c>
      <c r="DB38" s="25">
        <f t="shared" si="129"/>
        <v>-0.88990040416158211</v>
      </c>
      <c r="DC38" s="25">
        <f t="shared" si="130"/>
        <v>-0.91004833887697301</v>
      </c>
      <c r="DD38" s="25">
        <f t="shared" si="131"/>
        <v>-0.52831484472552659</v>
      </c>
      <c r="DE38" s="25" t="str">
        <f t="shared" si="132"/>
        <v/>
      </c>
      <c r="DF38" s="25" t="str">
        <f t="shared" si="133"/>
        <v/>
      </c>
      <c r="DG38" s="25" t="str">
        <f t="shared" si="134"/>
        <v/>
      </c>
      <c r="DH38" s="25"/>
      <c r="DI38" s="25"/>
      <c r="DJ38" s="25">
        <f t="shared" si="135"/>
        <v>0.49847114509286716</v>
      </c>
      <c r="DK38" s="25">
        <f t="shared" si="136"/>
        <v>0.42612080697255988</v>
      </c>
      <c r="DL38" s="25">
        <f t="shared" si="137"/>
        <v>9.984232848850523E-2</v>
      </c>
      <c r="DM38" s="25">
        <f t="shared" si="138"/>
        <v>0.11292365722790096</v>
      </c>
      <c r="DN38" s="25">
        <f t="shared" si="139"/>
        <v>9.2775722512509998E-2</v>
      </c>
      <c r="DO38" s="25">
        <f t="shared" si="140"/>
        <v>0.47450921666395646</v>
      </c>
      <c r="DP38" s="25" t="str">
        <f t="shared" si="141"/>
        <v/>
      </c>
      <c r="DQ38" s="25" t="str">
        <f t="shared" si="142"/>
        <v/>
      </c>
      <c r="DR38" s="25" t="str">
        <f t="shared" si="143"/>
        <v/>
      </c>
      <c r="DS38" s="25"/>
      <c r="DT38" s="24"/>
      <c r="DU38" s="24">
        <f t="shared" si="144"/>
        <v>-0.60952258246302582</v>
      </c>
      <c r="DV38" s="24">
        <f t="shared" si="145"/>
        <v>-0.54952258246302532</v>
      </c>
      <c r="DW38" s="24">
        <f t="shared" si="146"/>
        <v>-0.91552258246302498</v>
      </c>
      <c r="DX38" s="24">
        <f t="shared" si="147"/>
        <v>-0.85752258246302515</v>
      </c>
      <c r="DY38" s="24">
        <f t="shared" si="148"/>
        <v>-0.92752258246302366</v>
      </c>
      <c r="DZ38" s="24">
        <f t="shared" si="149"/>
        <v>-0.48252258246302515</v>
      </c>
      <c r="EA38" s="24" t="str">
        <f t="shared" si="150"/>
        <v/>
      </c>
      <c r="EB38" s="24" t="str">
        <f t="shared" si="151"/>
        <v/>
      </c>
      <c r="EC38" s="24" t="str">
        <f t="shared" si="152"/>
        <v/>
      </c>
      <c r="ED38" s="24"/>
      <c r="EE38" s="24"/>
      <c r="EF38" s="24">
        <f t="shared" si="153"/>
        <v>0.39330147892645728</v>
      </c>
      <c r="EG38" s="24">
        <f t="shared" si="154"/>
        <v>0.45330147892645778</v>
      </c>
      <c r="EH38" s="24">
        <f t="shared" si="155"/>
        <v>8.730147892645812E-2</v>
      </c>
      <c r="EI38" s="24">
        <f t="shared" si="156"/>
        <v>0.14530147892645795</v>
      </c>
      <c r="EJ38" s="24">
        <f t="shared" si="157"/>
        <v>7.5301478926459442E-2</v>
      </c>
      <c r="EK38" s="24">
        <f t="shared" si="158"/>
        <v>0.52030147892645795</v>
      </c>
      <c r="EL38" s="24" t="str">
        <f t="shared" si="159"/>
        <v/>
      </c>
      <c r="EM38" s="24" t="str">
        <f t="shared" si="160"/>
        <v/>
      </c>
      <c r="EN38" s="24" t="str">
        <f t="shared" si="161"/>
        <v/>
      </c>
      <c r="EO38" s="24"/>
      <c r="EP38" s="24"/>
      <c r="EQ38" s="24">
        <f t="shared" si="37"/>
        <v>10.77552388769687</v>
      </c>
      <c r="ER38" s="24">
        <f t="shared" si="162"/>
        <v>3.3435746308030229E-2</v>
      </c>
      <c r="ES38" s="24">
        <f t="shared" si="38"/>
        <v>10.772931695713199</v>
      </c>
      <c r="ET38" s="24">
        <f t="shared" si="39"/>
        <v>10.792428530877499</v>
      </c>
      <c r="EU38" s="24">
        <f t="shared" si="40"/>
        <v>10.736841893615999</v>
      </c>
      <c r="EV38" s="24">
        <f t="shared" si="41"/>
        <v>10.7510546152921</v>
      </c>
      <c r="EW38" s="24">
        <f t="shared" si="42"/>
        <v>10.768244696491751</v>
      </c>
      <c r="EX38" s="24">
        <f t="shared" si="43"/>
        <v>10.831641894190669</v>
      </c>
      <c r="EY38" s="24" t="str">
        <f t="shared" si="44"/>
        <v/>
      </c>
      <c r="EZ38" s="24" t="str">
        <f t="shared" si="45"/>
        <v/>
      </c>
      <c r="FA38" s="24" t="str">
        <f t="shared" si="46"/>
        <v/>
      </c>
      <c r="FB38" s="24"/>
      <c r="FC38" s="24">
        <f t="shared" si="47"/>
        <v>11.18479931465721</v>
      </c>
      <c r="FD38" s="24">
        <f t="shared" si="163"/>
        <v>7.8850979750110545E-2</v>
      </c>
      <c r="FE38" s="24">
        <f t="shared" si="48"/>
        <v>11.1735918069259</v>
      </c>
      <c r="FF38" s="24">
        <f t="shared" si="49"/>
        <v>11.097463835844501</v>
      </c>
      <c r="FG38" s="24">
        <f t="shared" si="50"/>
        <v>11.24721993173225</v>
      </c>
      <c r="FH38" s="24">
        <f t="shared" si="51"/>
        <v>11.2098738092327</v>
      </c>
      <c r="FI38" s="24">
        <f t="shared" si="52"/>
        <v>11.28714318668535</v>
      </c>
      <c r="FJ38" s="24">
        <f t="shared" si="53"/>
        <v>11.093503317522551</v>
      </c>
      <c r="FK38" s="24" t="str">
        <f t="shared" si="54"/>
        <v/>
      </c>
      <c r="FL38" s="24" t="str">
        <f t="shared" si="55"/>
        <v/>
      </c>
      <c r="FM38" s="24" t="str">
        <f t="shared" si="56"/>
        <v/>
      </c>
      <c r="FN38" s="24"/>
      <c r="FO38" s="24">
        <f t="shared" si="57"/>
        <v>10.861849692062705</v>
      </c>
      <c r="FP38" s="24">
        <f t="shared" si="164"/>
        <v>1.8099428059750466E-2</v>
      </c>
      <c r="FQ38" s="24">
        <f t="shared" si="58"/>
        <v>10.845639045274549</v>
      </c>
      <c r="FR38" s="24">
        <f t="shared" si="58"/>
        <v>10.857978736308024</v>
      </c>
      <c r="FS38" s="24">
        <f t="shared" si="58"/>
        <v>10.846050678244559</v>
      </c>
      <c r="FT38" s="24">
        <f t="shared" si="58"/>
        <v>10.853344827260862</v>
      </c>
      <c r="FU38" s="24">
        <f t="shared" si="58"/>
        <v>10.878884909946475</v>
      </c>
      <c r="FV38" s="24">
        <f t="shared" si="58"/>
        <v>10.889199955341772</v>
      </c>
      <c r="FW38" s="24" t="str">
        <f t="shared" si="58"/>
        <v/>
      </c>
      <c r="FX38" s="24" t="str">
        <f t="shared" si="58"/>
        <v/>
      </c>
      <c r="FY38" s="24" t="str">
        <f t="shared" si="58"/>
        <v/>
      </c>
      <c r="FZ38" s="24"/>
      <c r="GA38" s="24">
        <f t="shared" si="59"/>
        <v>10.901938880137692</v>
      </c>
      <c r="GB38" s="24">
        <f t="shared" si="165"/>
        <v>2.4124603677884032E-2</v>
      </c>
      <c r="GC38" s="24">
        <f t="shared" si="60"/>
        <v>10.93535443814878</v>
      </c>
      <c r="GD38" s="24">
        <f t="shared" si="60"/>
        <v>10.882678005267762</v>
      </c>
      <c r="GE38" s="24">
        <f t="shared" si="60"/>
        <v>10.88937971813318</v>
      </c>
      <c r="GF38" s="24">
        <f t="shared" si="60"/>
        <v>10.874703415894</v>
      </c>
      <c r="GG38" s="24">
        <f t="shared" si="60"/>
        <v>10.924612665446205</v>
      </c>
      <c r="GH38" s="24">
        <f t="shared" si="60"/>
        <v>10.904905037936238</v>
      </c>
      <c r="GI38" s="24" t="str">
        <f t="shared" si="60"/>
        <v/>
      </c>
      <c r="GJ38" s="24" t="str">
        <f t="shared" si="60"/>
        <v/>
      </c>
      <c r="GK38" s="24" t="str">
        <f t="shared" si="60"/>
        <v/>
      </c>
      <c r="GL38" s="24"/>
      <c r="GM38" s="24">
        <f t="shared" si="61"/>
        <v>12.056114837288369</v>
      </c>
      <c r="GN38" s="24">
        <f t="shared" si="166"/>
        <v>3.3435746308030229E-2</v>
      </c>
      <c r="GO38" s="24">
        <f t="shared" si="62"/>
        <v>12.0535226453047</v>
      </c>
      <c r="GP38" s="24">
        <f t="shared" si="63"/>
        <v>12.073019480469</v>
      </c>
      <c r="GQ38" s="24">
        <f t="shared" si="64"/>
        <v>12.0174328432075</v>
      </c>
      <c r="GR38" s="24">
        <f t="shared" si="65"/>
        <v>12.0316455648836</v>
      </c>
      <c r="GS38" s="24">
        <f t="shared" si="66"/>
        <v>12.048835646083251</v>
      </c>
      <c r="GT38" s="24">
        <f t="shared" si="67"/>
        <v>12.11223284378217</v>
      </c>
      <c r="GU38" s="24" t="str">
        <f t="shared" si="68"/>
        <v/>
      </c>
      <c r="GV38" s="24" t="str">
        <f t="shared" si="69"/>
        <v/>
      </c>
      <c r="GW38" s="24" t="str">
        <f t="shared" si="70"/>
        <v/>
      </c>
      <c r="GX38" s="24"/>
      <c r="GY38" s="24">
        <f t="shared" si="71"/>
        <v>12.959173898350327</v>
      </c>
      <c r="GZ38" s="24">
        <f t="shared" si="167"/>
        <v>7.8850979750110545E-2</v>
      </c>
      <c r="HA38" s="24">
        <f t="shared" si="72"/>
        <v>12.947966390619019</v>
      </c>
      <c r="HB38" s="24">
        <f t="shared" si="73"/>
        <v>12.871838419537619</v>
      </c>
      <c r="HC38" s="24">
        <f t="shared" si="74"/>
        <v>13.021594515425368</v>
      </c>
      <c r="HD38" s="24">
        <f t="shared" si="75"/>
        <v>12.984248392925819</v>
      </c>
      <c r="HE38" s="24">
        <f t="shared" si="76"/>
        <v>13.061517770378469</v>
      </c>
      <c r="HF38" s="24">
        <f t="shared" si="77"/>
        <v>12.867877901215669</v>
      </c>
      <c r="HG38" s="24" t="str">
        <f t="shared" si="78"/>
        <v/>
      </c>
      <c r="HH38" s="24" t="str">
        <f t="shared" si="79"/>
        <v/>
      </c>
      <c r="HI38" s="24" t="str">
        <f t="shared" si="80"/>
        <v/>
      </c>
      <c r="HJ38" s="24"/>
      <c r="HK38" s="24">
        <f t="shared" si="81"/>
        <v>12.022818035900466</v>
      </c>
      <c r="HL38" s="24">
        <f t="shared" si="168"/>
        <v>1.8099428059750802E-2</v>
      </c>
      <c r="HM38" s="24">
        <f t="shared" si="169"/>
        <v>12.006607389112308</v>
      </c>
      <c r="HN38" s="24">
        <f t="shared" si="82"/>
        <v>12.018947080145782</v>
      </c>
      <c r="HO38" s="24">
        <f t="shared" si="82"/>
        <v>12.007019022082318</v>
      </c>
      <c r="HP38" s="24">
        <f t="shared" si="82"/>
        <v>12.014313171098621</v>
      </c>
      <c r="HQ38" s="24">
        <f t="shared" si="82"/>
        <v>12.039853253784235</v>
      </c>
      <c r="HR38" s="24">
        <f t="shared" si="82"/>
        <v>12.05016829917953</v>
      </c>
      <c r="HS38" s="24" t="str">
        <f t="shared" si="82"/>
        <v/>
      </c>
      <c r="HT38" s="24" t="str">
        <f t="shared" si="82"/>
        <v/>
      </c>
      <c r="HU38" s="24" t="str">
        <f t="shared" si="82"/>
        <v/>
      </c>
      <c r="HV38" s="24"/>
      <c r="HW38" s="24">
        <f t="shared" si="83"/>
        <v>13.068276243563112</v>
      </c>
      <c r="HX38" s="24">
        <f t="shared" si="170"/>
        <v>2.4124603677884032E-2</v>
      </c>
      <c r="HY38" s="24">
        <f t="shared" si="171"/>
        <v>13.101691801574196</v>
      </c>
      <c r="HZ38" s="24">
        <f t="shared" si="84"/>
        <v>13.049015368693178</v>
      </c>
      <c r="IA38" s="24">
        <f t="shared" si="84"/>
        <v>13.055717081558596</v>
      </c>
      <c r="IB38" s="24">
        <f t="shared" si="84"/>
        <v>13.041040779319417</v>
      </c>
      <c r="IC38" s="24">
        <f t="shared" si="84"/>
        <v>13.090950028871621</v>
      </c>
      <c r="ID38" s="24">
        <f t="shared" si="84"/>
        <v>13.071242401361655</v>
      </c>
      <c r="IE38" s="24" t="str">
        <f t="shared" si="84"/>
        <v/>
      </c>
      <c r="IF38" s="24" t="str">
        <f t="shared" si="84"/>
        <v/>
      </c>
      <c r="IG38" s="24" t="str">
        <f t="shared" si="84"/>
        <v/>
      </c>
    </row>
    <row r="39" spans="1:241" x14ac:dyDescent="0.2">
      <c r="A39" s="27">
        <v>4</v>
      </c>
      <c r="B39" s="32">
        <f>IF(AND($B$3&lt;&gt;"",$C$3&lt;&gt;"",$B$4&lt;&gt;"",$C$4&lt;&gt;"",T39&lt;&gt;""),AirMass($B$3,$C$3,$B$4,$C$4,T39),"")</f>
        <v>1.0061368395405879</v>
      </c>
      <c r="C39" s="36">
        <f t="shared" si="85"/>
        <v>2458217.2706129998</v>
      </c>
      <c r="D39" s="5">
        <f t="shared" si="19"/>
        <v>10.871299284073684</v>
      </c>
      <c r="E39" s="14">
        <f t="shared" si="20"/>
        <v>10.953405071349602</v>
      </c>
      <c r="F39" s="32">
        <f t="shared" si="86"/>
        <v>8.2105787275917663E-2</v>
      </c>
      <c r="G39" s="24">
        <f t="shared" si="21"/>
        <v>3.2718312141680611E-2</v>
      </c>
      <c r="H39" s="24">
        <f t="shared" si="22"/>
        <v>3.5160735442001212E-2</v>
      </c>
      <c r="I39" s="24"/>
      <c r="J39" s="8">
        <f t="shared" si="23"/>
        <v>12.023514629760951</v>
      </c>
      <c r="K39" s="9">
        <f t="shared" si="24"/>
        <v>12.906437900041581</v>
      </c>
      <c r="L39" s="40">
        <f t="shared" si="87"/>
        <v>0.88292327028062978</v>
      </c>
      <c r="M39" s="24">
        <f t="shared" si="25"/>
        <v>3.271831214168093E-2</v>
      </c>
      <c r="N39" s="25">
        <f t="shared" si="26"/>
        <v>3.5160735442000698E-2</v>
      </c>
      <c r="O39" s="25"/>
      <c r="P39" s="50">
        <f t="shared" si="88"/>
        <v>6</v>
      </c>
      <c r="Q39" s="50">
        <f t="shared" si="89"/>
        <v>6</v>
      </c>
      <c r="R39" s="25"/>
      <c r="S39" s="25"/>
      <c r="T39" s="16">
        <v>2458217.2706129998</v>
      </c>
      <c r="U39" s="17">
        <v>-11.570349921024899</v>
      </c>
      <c r="V39" s="17">
        <v>-10.322850284511301</v>
      </c>
      <c r="W39" s="17">
        <v>-12.168115295675699</v>
      </c>
      <c r="X39" s="17">
        <v>-11.057244837066399</v>
      </c>
      <c r="Y39" s="17">
        <v>-10.453812984589501</v>
      </c>
      <c r="Z39" s="17">
        <v>-11.8538198771474</v>
      </c>
      <c r="AA39" s="17">
        <v>-9.9574004012005108</v>
      </c>
      <c r="AB39" s="17">
        <v>-9.9054317000639305</v>
      </c>
      <c r="AC39" s="17"/>
      <c r="AD39" s="17"/>
      <c r="AE39" s="17"/>
      <c r="AF39" s="46">
        <f t="shared" si="27"/>
        <v>2458217.2706129998</v>
      </c>
      <c r="AG39" s="17">
        <v>-11.4563892609322</v>
      </c>
      <c r="AH39" s="17">
        <v>-9.8155707939136008</v>
      </c>
      <c r="AI39" s="17">
        <v>-11.7903938197967</v>
      </c>
      <c r="AJ39" s="17">
        <v>-10.713916983389099</v>
      </c>
      <c r="AK39" s="17">
        <v>-9.8548919047498398</v>
      </c>
      <c r="AL39" s="17">
        <v>-11.326892940025401</v>
      </c>
      <c r="AM39" s="17">
        <v>-9.4740399047733295</v>
      </c>
      <c r="AN39" s="17">
        <v>-9.5699776780275592</v>
      </c>
      <c r="AO39" s="17"/>
      <c r="AP39" s="17"/>
      <c r="AQ39" s="18"/>
      <c r="AR39" s="25"/>
      <c r="AS39" s="25"/>
      <c r="AT39" s="24">
        <f t="shared" si="28"/>
        <v>0.11396066009269923</v>
      </c>
      <c r="AU39" s="24">
        <f t="shared" si="28"/>
        <v>0.50727949059769983</v>
      </c>
      <c r="AV39" s="24">
        <f t="shared" si="28"/>
        <v>0.37772147587899951</v>
      </c>
      <c r="AW39" s="24">
        <f t="shared" si="28"/>
        <v>0.3433278536772999</v>
      </c>
      <c r="AX39" s="24">
        <f t="shared" si="28"/>
        <v>0.59892107983966092</v>
      </c>
      <c r="AY39" s="24">
        <f t="shared" si="28"/>
        <v>0.52692693712199912</v>
      </c>
      <c r="AZ39" s="24">
        <f t="shared" si="28"/>
        <v>0.48336049642718137</v>
      </c>
      <c r="BA39" s="24">
        <f t="shared" si="28"/>
        <v>0.33545402203637131</v>
      </c>
      <c r="BB39" s="24" t="str">
        <f t="shared" si="28"/>
        <v/>
      </c>
      <c r="BC39" s="24" t="str">
        <f t="shared" si="28"/>
        <v/>
      </c>
      <c r="BD39" s="25" t="str">
        <f t="shared" si="28"/>
        <v/>
      </c>
      <c r="BE39" s="25"/>
      <c r="BF39" s="25"/>
      <c r="BG39" s="26">
        <f t="shared" si="90"/>
        <v>-0.57335635348423963</v>
      </c>
      <c r="BH39" s="26">
        <f t="shared" si="91"/>
        <v>-0.51335635348423914</v>
      </c>
      <c r="BI39" s="26">
        <f t="shared" si="92"/>
        <v>-0.8793563534842388</v>
      </c>
      <c r="BJ39" s="26">
        <f t="shared" si="93"/>
        <v>-0.82135635348423897</v>
      </c>
      <c r="BK39" s="26">
        <f t="shared" si="94"/>
        <v>-0.89135635348423747</v>
      </c>
      <c r="BL39" s="26">
        <f t="shared" si="95"/>
        <v>-0.44635635348423891</v>
      </c>
      <c r="BM39" s="26" t="str">
        <f t="shared" si="96"/>
        <v/>
      </c>
      <c r="BN39" s="26" t="str">
        <f t="shared" si="97"/>
        <v/>
      </c>
      <c r="BO39" s="26" t="str">
        <f t="shared" si="98"/>
        <v/>
      </c>
      <c r="BP39" s="25"/>
      <c r="BQ39" s="25"/>
      <c r="BR39" s="25">
        <f t="shared" si="99"/>
        <v>0.22543396638046254</v>
      </c>
      <c r="BS39" s="25">
        <f t="shared" si="100"/>
        <v>0.28543396638046303</v>
      </c>
      <c r="BT39" s="25">
        <f t="shared" si="101"/>
        <v>-8.0566033619536626E-2</v>
      </c>
      <c r="BU39" s="25">
        <f t="shared" si="102"/>
        <v>-2.2566033619536796E-2</v>
      </c>
      <c r="BV39" s="25">
        <f t="shared" si="103"/>
        <v>-9.2566033619535304E-2</v>
      </c>
      <c r="BW39" s="25">
        <f t="shared" si="104"/>
        <v>0.3524339663804632</v>
      </c>
      <c r="BX39" s="25" t="str">
        <f t="shared" si="105"/>
        <v/>
      </c>
      <c r="BY39" s="25" t="str">
        <f t="shared" si="106"/>
        <v/>
      </c>
      <c r="BZ39" s="25" t="str">
        <f t="shared" si="107"/>
        <v/>
      </c>
      <c r="CA39" s="25"/>
      <c r="CB39" s="25"/>
      <c r="CC39" s="26">
        <f t="shared" si="108"/>
        <v>-0.23900000000000093</v>
      </c>
      <c r="CD39" s="26">
        <f t="shared" si="109"/>
        <v>-0.17900000000000044</v>
      </c>
      <c r="CE39" s="26">
        <f t="shared" si="110"/>
        <v>-0.54500000000000015</v>
      </c>
      <c r="CF39" s="26">
        <f t="shared" si="111"/>
        <v>-0.48700000000000027</v>
      </c>
      <c r="CG39" s="26">
        <f t="shared" si="112"/>
        <v>-0.55699999999999883</v>
      </c>
      <c r="CH39" s="26">
        <f t="shared" si="113"/>
        <v>-0.11200000000000027</v>
      </c>
      <c r="CI39" s="26" t="str">
        <f t="shared" si="114"/>
        <v/>
      </c>
      <c r="CJ39" s="26" t="str">
        <f t="shared" si="115"/>
        <v/>
      </c>
      <c r="CK39" s="26" t="str">
        <f t="shared" si="116"/>
        <v/>
      </c>
      <c r="CL39" s="25"/>
      <c r="CM39" s="25"/>
      <c r="CN39" s="25">
        <f t="shared" si="117"/>
        <v>0.42099999999999937</v>
      </c>
      <c r="CO39" s="25">
        <f t="shared" si="118"/>
        <v>0.48099999999999987</v>
      </c>
      <c r="CP39" s="25">
        <f t="shared" si="119"/>
        <v>0.11500000000000021</v>
      </c>
      <c r="CQ39" s="25">
        <f t="shared" si="120"/>
        <v>0.17300000000000004</v>
      </c>
      <c r="CR39" s="25">
        <f t="shared" si="121"/>
        <v>0.10300000000000153</v>
      </c>
      <c r="CS39" s="25">
        <f t="shared" si="122"/>
        <v>0.54800000000000004</v>
      </c>
      <c r="CT39" s="25" t="str">
        <f t="shared" si="123"/>
        <v/>
      </c>
      <c r="CU39" s="25" t="str">
        <f t="shared" si="124"/>
        <v/>
      </c>
      <c r="CV39" s="25" t="str">
        <f t="shared" si="125"/>
        <v/>
      </c>
      <c r="CW39" s="25"/>
      <c r="CX39" s="25"/>
      <c r="CY39" s="25">
        <f t="shared" si="126"/>
        <v>-0.53567124192655424</v>
      </c>
      <c r="CZ39" s="25">
        <f t="shared" si="127"/>
        <v>-0.46582131268587407</v>
      </c>
      <c r="DA39" s="25">
        <f t="shared" si="128"/>
        <v>-0.98490501538921504</v>
      </c>
      <c r="DB39" s="25">
        <f t="shared" si="129"/>
        <v>-0.83869227440249805</v>
      </c>
      <c r="DC39" s="25">
        <f t="shared" si="130"/>
        <v>-0.75021328891050398</v>
      </c>
      <c r="DD39" s="25">
        <f t="shared" si="131"/>
        <v>-0.44983036588339653</v>
      </c>
      <c r="DE39" s="25" t="str">
        <f t="shared" si="132"/>
        <v/>
      </c>
      <c r="DF39" s="25" t="str">
        <f t="shared" si="133"/>
        <v/>
      </c>
      <c r="DG39" s="25" t="str">
        <f t="shared" si="134"/>
        <v/>
      </c>
      <c r="DH39" s="25"/>
      <c r="DI39" s="25"/>
      <c r="DJ39" s="25">
        <f t="shared" si="135"/>
        <v>0.26311907793814782</v>
      </c>
      <c r="DK39" s="25">
        <f t="shared" si="136"/>
        <v>0.33296900717882794</v>
      </c>
      <c r="DL39" s="25">
        <f t="shared" si="137"/>
        <v>-0.18611469552451301</v>
      </c>
      <c r="DM39" s="25">
        <f t="shared" si="138"/>
        <v>-3.9901954537796068E-2</v>
      </c>
      <c r="DN39" s="25">
        <f t="shared" si="139"/>
        <v>4.8577030954198033E-2</v>
      </c>
      <c r="DO39" s="25">
        <f t="shared" si="140"/>
        <v>0.34895995398130553</v>
      </c>
      <c r="DP39" s="25" t="str">
        <f t="shared" si="141"/>
        <v/>
      </c>
      <c r="DQ39" s="25" t="str">
        <f t="shared" si="142"/>
        <v/>
      </c>
      <c r="DR39" s="25" t="str">
        <f t="shared" si="143"/>
        <v/>
      </c>
      <c r="DS39" s="25"/>
      <c r="DT39" s="24"/>
      <c r="DU39" s="24">
        <f t="shared" si="144"/>
        <v>-0.57335635348423963</v>
      </c>
      <c r="DV39" s="24">
        <f t="shared" si="145"/>
        <v>-0.51335635348423914</v>
      </c>
      <c r="DW39" s="24">
        <f t="shared" si="146"/>
        <v>-0.8793563534842388</v>
      </c>
      <c r="DX39" s="24">
        <f t="shared" si="147"/>
        <v>-0.82135635348423897</v>
      </c>
      <c r="DY39" s="24">
        <f t="shared" si="148"/>
        <v>-0.89135635348423747</v>
      </c>
      <c r="DZ39" s="24">
        <f t="shared" si="149"/>
        <v>-0.44635635348423891</v>
      </c>
      <c r="EA39" s="24" t="str">
        <f t="shared" si="150"/>
        <v/>
      </c>
      <c r="EB39" s="24" t="str">
        <f t="shared" si="151"/>
        <v/>
      </c>
      <c r="EC39" s="24" t="str">
        <f t="shared" si="152"/>
        <v/>
      </c>
      <c r="ED39" s="24"/>
      <c r="EE39" s="24"/>
      <c r="EF39" s="24">
        <f t="shared" si="153"/>
        <v>0.22543396638046254</v>
      </c>
      <c r="EG39" s="24">
        <f t="shared" si="154"/>
        <v>0.28543396638046303</v>
      </c>
      <c r="EH39" s="24">
        <f t="shared" si="155"/>
        <v>-8.0566033619536626E-2</v>
      </c>
      <c r="EI39" s="24">
        <f t="shared" si="156"/>
        <v>-2.2566033619536796E-2</v>
      </c>
      <c r="EJ39" s="24">
        <f t="shared" si="157"/>
        <v>-9.2566033619535304E-2</v>
      </c>
      <c r="EK39" s="24">
        <f t="shared" si="158"/>
        <v>0.3524339663804632</v>
      </c>
      <c r="EL39" s="24" t="str">
        <f t="shared" si="159"/>
        <v/>
      </c>
      <c r="EM39" s="24" t="str">
        <f t="shared" si="160"/>
        <v/>
      </c>
      <c r="EN39" s="24" t="str">
        <f t="shared" si="161"/>
        <v/>
      </c>
      <c r="EO39" s="24"/>
      <c r="EP39" s="24"/>
      <c r="EQ39" s="24">
        <f t="shared" si="37"/>
        <v>10.78928759493234</v>
      </c>
      <c r="ER39" s="24">
        <f t="shared" si="162"/>
        <v>4.8284965995766718E-2</v>
      </c>
      <c r="ES39" s="24">
        <f t="shared" si="38"/>
        <v>10.7877653746508</v>
      </c>
      <c r="ET39" s="24">
        <f t="shared" si="39"/>
        <v>10.798894916041499</v>
      </c>
      <c r="EU39" s="24">
        <f t="shared" si="40"/>
        <v>10.788463063564601</v>
      </c>
      <c r="EV39" s="24">
        <f t="shared" si="41"/>
        <v>10.7514699561225</v>
      </c>
      <c r="EW39" s="24">
        <f t="shared" si="42"/>
        <v>10.735050480175612</v>
      </c>
      <c r="EX39" s="24">
        <f t="shared" si="43"/>
        <v>10.874081779039031</v>
      </c>
      <c r="EY39" s="24" t="str">
        <f t="shared" si="44"/>
        <v/>
      </c>
      <c r="EZ39" s="24" t="str">
        <f t="shared" si="45"/>
        <v/>
      </c>
      <c r="FA39" s="24" t="str">
        <f t="shared" si="46"/>
        <v/>
      </c>
      <c r="FB39" s="24"/>
      <c r="FC39" s="24">
        <f t="shared" si="47"/>
        <v>11.222129610861453</v>
      </c>
      <c r="FD39" s="24">
        <f t="shared" si="163"/>
        <v>6.6985667131749638E-2</v>
      </c>
      <c r="FE39" s="24">
        <f t="shared" si="48"/>
        <v>11.1730045588645</v>
      </c>
      <c r="FF39" s="24">
        <f t="shared" si="49"/>
        <v>11.158527722456899</v>
      </c>
      <c r="FG39" s="24">
        <f t="shared" si="50"/>
        <v>11.258502643817639</v>
      </c>
      <c r="FH39" s="24">
        <f t="shared" si="51"/>
        <v>11.235503679093201</v>
      </c>
      <c r="FI39" s="24">
        <f t="shared" si="52"/>
        <v>11.332650643841129</v>
      </c>
      <c r="FJ39" s="24">
        <f t="shared" si="53"/>
        <v>11.174588417095359</v>
      </c>
      <c r="FK39" s="24" t="str">
        <f t="shared" si="54"/>
        <v/>
      </c>
      <c r="FL39" s="24" t="str">
        <f t="shared" si="55"/>
        <v/>
      </c>
      <c r="FM39" s="24" t="str">
        <f t="shared" si="56"/>
        <v/>
      </c>
      <c r="FN39" s="24"/>
      <c r="FO39" s="24">
        <f t="shared" si="57"/>
        <v>10.871299284073684</v>
      </c>
      <c r="FP39" s="24">
        <f t="shared" si="164"/>
        <v>3.2718312141680611E-2</v>
      </c>
      <c r="FQ39" s="24">
        <f t="shared" si="58"/>
        <v>10.856158608987656</v>
      </c>
      <c r="FR39" s="24">
        <f t="shared" si="58"/>
        <v>10.86013100624753</v>
      </c>
      <c r="FS39" s="24">
        <f t="shared" si="58"/>
        <v>10.893357732968667</v>
      </c>
      <c r="FT39" s="24">
        <f t="shared" si="58"/>
        <v>10.849446052866769</v>
      </c>
      <c r="FU39" s="24">
        <f t="shared" si="58"/>
        <v>10.841376578405844</v>
      </c>
      <c r="FV39" s="24">
        <f t="shared" si="58"/>
        <v>10.927325724965639</v>
      </c>
      <c r="FW39" s="24" t="str">
        <f t="shared" si="58"/>
        <v/>
      </c>
      <c r="FX39" s="24" t="str">
        <f t="shared" si="58"/>
        <v/>
      </c>
      <c r="FY39" s="24" t="str">
        <f t="shared" si="58"/>
        <v/>
      </c>
      <c r="FZ39" s="24"/>
      <c r="GA39" s="24">
        <f t="shared" si="59"/>
        <v>10.953405071349602</v>
      </c>
      <c r="GB39" s="24">
        <f t="shared" si="165"/>
        <v>3.5160735442001212E-2</v>
      </c>
      <c r="GC39" s="24">
        <f t="shared" si="60"/>
        <v>10.948903085095042</v>
      </c>
      <c r="GD39" s="24">
        <f t="shared" si="60"/>
        <v>10.957877786887824</v>
      </c>
      <c r="GE39" s="24">
        <f t="shared" si="60"/>
        <v>10.914798325226233</v>
      </c>
      <c r="GF39" s="24">
        <f t="shared" si="60"/>
        <v>10.914469180762163</v>
      </c>
      <c r="GG39" s="24">
        <f t="shared" si="60"/>
        <v>10.984256017609646</v>
      </c>
      <c r="GH39" s="24">
        <f t="shared" si="60"/>
        <v>11.000126032516711</v>
      </c>
      <c r="GI39" s="24" t="str">
        <f t="shared" si="60"/>
        <v/>
      </c>
      <c r="GJ39" s="24" t="str">
        <f t="shared" si="60"/>
        <v/>
      </c>
      <c r="GK39" s="24" t="str">
        <f t="shared" si="60"/>
        <v/>
      </c>
      <c r="GL39" s="24"/>
      <c r="GM39" s="24">
        <f t="shared" si="61"/>
        <v>12.03678723144594</v>
      </c>
      <c r="GN39" s="24">
        <f t="shared" si="166"/>
        <v>4.8284965995766718E-2</v>
      </c>
      <c r="GO39" s="24">
        <f t="shared" si="62"/>
        <v>12.035265011164398</v>
      </c>
      <c r="GP39" s="24">
        <f t="shared" si="63"/>
        <v>12.046394552555098</v>
      </c>
      <c r="GQ39" s="24">
        <f t="shared" si="64"/>
        <v>12.035962700078199</v>
      </c>
      <c r="GR39" s="24">
        <f t="shared" si="65"/>
        <v>11.998969592636099</v>
      </c>
      <c r="GS39" s="24">
        <f t="shared" si="66"/>
        <v>11.982550116689211</v>
      </c>
      <c r="GT39" s="24">
        <f t="shared" si="67"/>
        <v>12.12158141555263</v>
      </c>
      <c r="GU39" s="24" t="str">
        <f t="shared" si="68"/>
        <v/>
      </c>
      <c r="GV39" s="24" t="str">
        <f t="shared" si="69"/>
        <v/>
      </c>
      <c r="GW39" s="24" t="str">
        <f t="shared" si="70"/>
        <v/>
      </c>
      <c r="GX39" s="24"/>
      <c r="GY39" s="24">
        <f t="shared" si="71"/>
        <v>12.862948077880054</v>
      </c>
      <c r="GZ39" s="24">
        <f t="shared" si="167"/>
        <v>6.6985667131749638E-2</v>
      </c>
      <c r="HA39" s="24">
        <f t="shared" si="72"/>
        <v>12.813823025883099</v>
      </c>
      <c r="HB39" s="24">
        <f t="shared" si="73"/>
        <v>12.799346189475498</v>
      </c>
      <c r="HC39" s="24">
        <f t="shared" si="74"/>
        <v>12.899321110836238</v>
      </c>
      <c r="HD39" s="24">
        <f t="shared" si="75"/>
        <v>12.8763221461118</v>
      </c>
      <c r="HE39" s="24">
        <f t="shared" si="76"/>
        <v>12.973469110859728</v>
      </c>
      <c r="HF39" s="24">
        <f t="shared" si="77"/>
        <v>12.815406884113958</v>
      </c>
      <c r="HG39" s="24" t="str">
        <f t="shared" si="78"/>
        <v/>
      </c>
      <c r="HH39" s="24" t="str">
        <f t="shared" si="79"/>
        <v/>
      </c>
      <c r="HI39" s="24" t="str">
        <f t="shared" si="80"/>
        <v/>
      </c>
      <c r="HJ39" s="24"/>
      <c r="HK39" s="24">
        <f t="shared" si="81"/>
        <v>12.023514629760951</v>
      </c>
      <c r="HL39" s="24">
        <f t="shared" si="168"/>
        <v>3.271831214168093E-2</v>
      </c>
      <c r="HM39" s="24">
        <f t="shared" si="169"/>
        <v>12.008373954674921</v>
      </c>
      <c r="HN39" s="24">
        <f t="shared" si="82"/>
        <v>12.012346351934795</v>
      </c>
      <c r="HO39" s="24">
        <f t="shared" si="82"/>
        <v>12.045573078655933</v>
      </c>
      <c r="HP39" s="24">
        <f t="shared" si="82"/>
        <v>12.001661398554035</v>
      </c>
      <c r="HQ39" s="24">
        <f t="shared" si="82"/>
        <v>11.993591924093108</v>
      </c>
      <c r="HR39" s="24">
        <f t="shared" si="82"/>
        <v>12.079541070652905</v>
      </c>
      <c r="HS39" s="24" t="str">
        <f t="shared" si="82"/>
        <v/>
      </c>
      <c r="HT39" s="24" t="str">
        <f t="shared" si="82"/>
        <v/>
      </c>
      <c r="HU39" s="24" t="str">
        <f t="shared" si="82"/>
        <v/>
      </c>
      <c r="HV39" s="24"/>
      <c r="HW39" s="24">
        <f t="shared" si="83"/>
        <v>12.906437900041581</v>
      </c>
      <c r="HX39" s="24">
        <f t="shared" si="170"/>
        <v>3.5160735442000698E-2</v>
      </c>
      <c r="HY39" s="24">
        <f t="shared" si="171"/>
        <v>12.901935913787018</v>
      </c>
      <c r="HZ39" s="24">
        <f t="shared" si="84"/>
        <v>12.910910615579798</v>
      </c>
      <c r="IA39" s="24">
        <f t="shared" si="84"/>
        <v>12.867831153918209</v>
      </c>
      <c r="IB39" s="24">
        <f t="shared" si="84"/>
        <v>12.867502009454139</v>
      </c>
      <c r="IC39" s="24">
        <f t="shared" si="84"/>
        <v>12.937288846301621</v>
      </c>
      <c r="ID39" s="24">
        <f t="shared" si="84"/>
        <v>12.953158861208685</v>
      </c>
      <c r="IE39" s="24" t="str">
        <f t="shared" si="84"/>
        <v/>
      </c>
      <c r="IF39" s="24" t="str">
        <f t="shared" si="84"/>
        <v/>
      </c>
      <c r="IG39" s="24" t="str">
        <f t="shared" si="84"/>
        <v/>
      </c>
    </row>
    <row r="40" spans="1:241" s="3" customFormat="1" x14ac:dyDescent="0.2">
      <c r="A40" s="27">
        <v>5</v>
      </c>
      <c r="B40" s="32">
        <f>IF(AND($B$3&lt;&gt;"",$C$3&lt;&gt;"",$B$4&lt;&gt;"",$C$4&lt;&gt;"",T40&lt;&gt;""),AirMass($B$3,$C$3,$B$4,$C$4,T40),"")</f>
        <v>1.0061593250057113</v>
      </c>
      <c r="C40" s="36">
        <f t="shared" si="85"/>
        <v>2458217.2711109999</v>
      </c>
      <c r="D40" s="5">
        <f t="shared" si="19"/>
        <v>10.804477544897985</v>
      </c>
      <c r="E40" s="14">
        <f t="shared" si="20"/>
        <v>10.950757760765477</v>
      </c>
      <c r="F40" s="32">
        <f t="shared" si="86"/>
        <v>0.14628021586749185</v>
      </c>
      <c r="G40" s="24">
        <f t="shared" si="21"/>
        <v>1.9028777980608924E-2</v>
      </c>
      <c r="H40" s="24">
        <f t="shared" si="22"/>
        <v>6.9208581158794691E-2</v>
      </c>
      <c r="I40" s="24"/>
      <c r="J40" s="8">
        <f t="shared" si="23"/>
        <v>12.030482428300031</v>
      </c>
      <c r="K40" s="9">
        <f t="shared" si="24"/>
        <v>12.908288925073345</v>
      </c>
      <c r="L40" s="40">
        <f t="shared" si="87"/>
        <v>0.87780649677331368</v>
      </c>
      <c r="M40" s="24">
        <f t="shared" si="25"/>
        <v>1.9028777980609389E-2</v>
      </c>
      <c r="N40" s="25">
        <f t="shared" si="26"/>
        <v>6.9208581158794691E-2</v>
      </c>
      <c r="O40" s="25"/>
      <c r="P40" s="50">
        <f t="shared" si="88"/>
        <v>6</v>
      </c>
      <c r="Q40" s="50">
        <f t="shared" si="89"/>
        <v>6</v>
      </c>
      <c r="R40" s="25"/>
      <c r="S40" s="25"/>
      <c r="T40" s="16">
        <v>2458217.2711109999</v>
      </c>
      <c r="U40" s="17">
        <v>-11.607138002281999</v>
      </c>
      <c r="V40" s="17">
        <v>-10.294093357166201</v>
      </c>
      <c r="W40" s="17">
        <v>-12.1468752898082</v>
      </c>
      <c r="X40" s="17">
        <v>-11.0532025893844</v>
      </c>
      <c r="Y40" s="17">
        <v>-10.4289896852674</v>
      </c>
      <c r="Z40" s="17">
        <v>-11.8476647667585</v>
      </c>
      <c r="AA40" s="17">
        <v>-9.9626716249942699</v>
      </c>
      <c r="AB40" s="17">
        <v>-9.7909146647699892</v>
      </c>
      <c r="AC40" s="17"/>
      <c r="AD40" s="17"/>
      <c r="AE40" s="17"/>
      <c r="AF40" s="46">
        <f t="shared" si="27"/>
        <v>2458217.2711109999</v>
      </c>
      <c r="AG40" s="17">
        <v>-11.4830672353606</v>
      </c>
      <c r="AH40" s="17">
        <v>-9.8107359020846001</v>
      </c>
      <c r="AI40" s="17">
        <v>-11.763821906903299</v>
      </c>
      <c r="AJ40" s="17">
        <v>-10.6831841981942</v>
      </c>
      <c r="AK40" s="17">
        <v>-9.8789217411970096</v>
      </c>
      <c r="AL40" s="17">
        <v>-11.3263393939528</v>
      </c>
      <c r="AM40" s="17">
        <v>-9.5634129130658501</v>
      </c>
      <c r="AN40" s="17">
        <v>-9.6104649715958193</v>
      </c>
      <c r="AO40" s="17"/>
      <c r="AP40" s="17"/>
      <c r="AQ40" s="18"/>
      <c r="AR40" s="25"/>
      <c r="AS40" s="25"/>
      <c r="AT40" s="24">
        <f t="shared" si="28"/>
        <v>0.12407076692139896</v>
      </c>
      <c r="AU40" s="24">
        <f t="shared" si="28"/>
        <v>0.48335745508160066</v>
      </c>
      <c r="AV40" s="24">
        <f t="shared" si="28"/>
        <v>0.38305338290490099</v>
      </c>
      <c r="AW40" s="24">
        <f t="shared" si="28"/>
        <v>0.37001839119020019</v>
      </c>
      <c r="AX40" s="24">
        <f t="shared" si="28"/>
        <v>0.55006794407039017</v>
      </c>
      <c r="AY40" s="24">
        <f t="shared" si="28"/>
        <v>0.52132537280570013</v>
      </c>
      <c r="AZ40" s="24">
        <f t="shared" si="28"/>
        <v>0.39925871192841988</v>
      </c>
      <c r="BA40" s="24">
        <f t="shared" si="28"/>
        <v>0.18044969317416992</v>
      </c>
      <c r="BB40" s="24" t="str">
        <f t="shared" si="28"/>
        <v/>
      </c>
      <c r="BC40" s="24" t="str">
        <f t="shared" si="28"/>
        <v/>
      </c>
      <c r="BD40" s="25" t="str">
        <f t="shared" si="28"/>
        <v/>
      </c>
      <c r="BE40" s="25"/>
      <c r="BF40" s="25"/>
      <c r="BG40" s="26">
        <f t="shared" si="90"/>
        <v>-0.55282376048025239</v>
      </c>
      <c r="BH40" s="26">
        <f t="shared" si="91"/>
        <v>-0.49282376048025195</v>
      </c>
      <c r="BI40" s="26">
        <f t="shared" si="92"/>
        <v>-0.85882376048025155</v>
      </c>
      <c r="BJ40" s="26">
        <f t="shared" si="93"/>
        <v>-0.80082376048025172</v>
      </c>
      <c r="BK40" s="26">
        <f t="shared" si="94"/>
        <v>-0.87082376048025023</v>
      </c>
      <c r="BL40" s="26">
        <f t="shared" si="95"/>
        <v>-0.42582376048025178</v>
      </c>
      <c r="BM40" s="26" t="str">
        <f t="shared" si="96"/>
        <v/>
      </c>
      <c r="BN40" s="26" t="str">
        <f t="shared" si="97"/>
        <v/>
      </c>
      <c r="BO40" s="26" t="str">
        <f t="shared" si="98"/>
        <v/>
      </c>
      <c r="BP40" s="25"/>
      <c r="BQ40" s="25"/>
      <c r="BR40" s="25">
        <f t="shared" si="99"/>
        <v>0.17685075876442979</v>
      </c>
      <c r="BS40" s="25">
        <f t="shared" si="100"/>
        <v>0.23685075876443029</v>
      </c>
      <c r="BT40" s="25">
        <f t="shared" si="101"/>
        <v>-0.12914924123556937</v>
      </c>
      <c r="BU40" s="25">
        <f t="shared" si="102"/>
        <v>-7.1149241235569538E-2</v>
      </c>
      <c r="BV40" s="25">
        <f t="shared" si="103"/>
        <v>-0.14114924123556805</v>
      </c>
      <c r="BW40" s="25">
        <f t="shared" si="104"/>
        <v>0.30385075876443046</v>
      </c>
      <c r="BX40" s="25" t="str">
        <f t="shared" si="105"/>
        <v/>
      </c>
      <c r="BY40" s="25" t="str">
        <f t="shared" si="106"/>
        <v/>
      </c>
      <c r="BZ40" s="25" t="str">
        <f t="shared" si="107"/>
        <v/>
      </c>
      <c r="CA40" s="25"/>
      <c r="CB40" s="25"/>
      <c r="CC40" s="26">
        <f t="shared" si="108"/>
        <v>-0.23900000000000093</v>
      </c>
      <c r="CD40" s="26">
        <f t="shared" si="109"/>
        <v>-0.17900000000000044</v>
      </c>
      <c r="CE40" s="26">
        <f t="shared" si="110"/>
        <v>-0.54500000000000015</v>
      </c>
      <c r="CF40" s="26">
        <f t="shared" si="111"/>
        <v>-0.48700000000000027</v>
      </c>
      <c r="CG40" s="26">
        <f t="shared" si="112"/>
        <v>-0.55699999999999883</v>
      </c>
      <c r="CH40" s="26">
        <f t="shared" si="113"/>
        <v>-0.11200000000000027</v>
      </c>
      <c r="CI40" s="26" t="str">
        <f t="shared" si="114"/>
        <v/>
      </c>
      <c r="CJ40" s="26" t="str">
        <f t="shared" si="115"/>
        <v/>
      </c>
      <c r="CK40" s="26" t="str">
        <f t="shared" si="116"/>
        <v/>
      </c>
      <c r="CL40" s="25"/>
      <c r="CM40" s="25"/>
      <c r="CN40" s="25">
        <f t="shared" si="117"/>
        <v>0.42099999999999937</v>
      </c>
      <c r="CO40" s="25">
        <f t="shared" si="118"/>
        <v>0.48099999999999987</v>
      </c>
      <c r="CP40" s="25">
        <f t="shared" si="119"/>
        <v>0.11500000000000021</v>
      </c>
      <c r="CQ40" s="25">
        <f t="shared" si="120"/>
        <v>0.17300000000000004</v>
      </c>
      <c r="CR40" s="25">
        <f t="shared" si="121"/>
        <v>0.10300000000000153</v>
      </c>
      <c r="CS40" s="25">
        <f t="shared" si="122"/>
        <v>0.54800000000000004</v>
      </c>
      <c r="CT40" s="25" t="str">
        <f t="shared" si="123"/>
        <v/>
      </c>
      <c r="CU40" s="25" t="str">
        <f t="shared" si="124"/>
        <v/>
      </c>
      <c r="CV40" s="25" t="str">
        <f t="shared" si="125"/>
        <v/>
      </c>
      <c r="CW40" s="25"/>
      <c r="CX40" s="25"/>
      <c r="CY40" s="25">
        <f t="shared" si="126"/>
        <v>-0.52596720679568054</v>
      </c>
      <c r="CZ40" s="25">
        <f t="shared" si="127"/>
        <v>-0.49949447171749767</v>
      </c>
      <c r="DA40" s="25">
        <f t="shared" si="128"/>
        <v>-0.86515669986966592</v>
      </c>
      <c r="DB40" s="25">
        <f t="shared" si="129"/>
        <v>-0.80678347714657073</v>
      </c>
      <c r="DC40" s="25">
        <f t="shared" si="130"/>
        <v>-0.55887857271627261</v>
      </c>
      <c r="DD40" s="25">
        <f t="shared" si="131"/>
        <v>-0.11449983332162582</v>
      </c>
      <c r="DE40" s="25" t="str">
        <f t="shared" si="132"/>
        <v/>
      </c>
      <c r="DF40" s="25" t="str">
        <f t="shared" si="133"/>
        <v/>
      </c>
      <c r="DG40" s="25" t="str">
        <f t="shared" si="134"/>
        <v/>
      </c>
      <c r="DH40" s="25"/>
      <c r="DI40" s="25"/>
      <c r="DJ40" s="25">
        <f t="shared" si="135"/>
        <v>0.2037073124490017</v>
      </c>
      <c r="DK40" s="25">
        <f t="shared" si="136"/>
        <v>0.23018004752718454</v>
      </c>
      <c r="DL40" s="25">
        <f t="shared" si="137"/>
        <v>-0.13548218062498374</v>
      </c>
      <c r="DM40" s="25">
        <f t="shared" si="138"/>
        <v>-7.7108957901888472E-2</v>
      </c>
      <c r="DN40" s="25">
        <f t="shared" si="139"/>
        <v>0.17079594652840963</v>
      </c>
      <c r="DO40" s="25">
        <f t="shared" si="140"/>
        <v>0.61517468592305635</v>
      </c>
      <c r="DP40" s="25" t="str">
        <f t="shared" si="141"/>
        <v/>
      </c>
      <c r="DQ40" s="25" t="str">
        <f t="shared" si="142"/>
        <v/>
      </c>
      <c r="DR40" s="25" t="str">
        <f t="shared" si="143"/>
        <v/>
      </c>
      <c r="DS40" s="25"/>
      <c r="DT40" s="24"/>
      <c r="DU40" s="24">
        <f t="shared" si="144"/>
        <v>-0.55282376048025239</v>
      </c>
      <c r="DV40" s="24">
        <f t="shared" si="145"/>
        <v>-0.49282376048025195</v>
      </c>
      <c r="DW40" s="24">
        <f t="shared" si="146"/>
        <v>-0.85882376048025155</v>
      </c>
      <c r="DX40" s="24">
        <f t="shared" si="147"/>
        <v>-0.80082376048025172</v>
      </c>
      <c r="DY40" s="24">
        <f t="shared" si="148"/>
        <v>-0.87082376048025023</v>
      </c>
      <c r="DZ40" s="24">
        <f t="shared" si="149"/>
        <v>-0.42582376048025178</v>
      </c>
      <c r="EA40" s="24" t="str">
        <f t="shared" si="150"/>
        <v/>
      </c>
      <c r="EB40" s="24" t="str">
        <f t="shared" si="151"/>
        <v/>
      </c>
      <c r="EC40" s="24" t="str">
        <f t="shared" si="152"/>
        <v/>
      </c>
      <c r="ED40" s="24"/>
      <c r="EE40" s="24"/>
      <c r="EF40" s="24">
        <f t="shared" si="153"/>
        <v>0.17685075876442979</v>
      </c>
      <c r="EG40" s="24">
        <f t="shared" si="154"/>
        <v>0.23685075876443029</v>
      </c>
      <c r="EH40" s="24">
        <f t="shared" si="155"/>
        <v>-0.12914924123556937</v>
      </c>
      <c r="EI40" s="24">
        <f t="shared" si="156"/>
        <v>-7.1149241235569538E-2</v>
      </c>
      <c r="EJ40" s="24">
        <f t="shared" si="157"/>
        <v>-0.14114924123556805</v>
      </c>
      <c r="EK40" s="24">
        <f t="shared" si="158"/>
        <v>0.30385075876443046</v>
      </c>
      <c r="EL40" s="24" t="str">
        <f t="shared" si="159"/>
        <v/>
      </c>
      <c r="EM40" s="24" t="str">
        <f t="shared" si="160"/>
        <v/>
      </c>
      <c r="EN40" s="24" t="str">
        <f t="shared" si="161"/>
        <v/>
      </c>
      <c r="EO40" s="24"/>
      <c r="EP40" s="24"/>
      <c r="EQ40" s="24">
        <f t="shared" si="37"/>
        <v>10.724915101215126</v>
      </c>
      <c r="ER40" s="24">
        <f t="shared" si="162"/>
        <v>1.9267643180101473E-2</v>
      </c>
      <c r="ES40" s="24">
        <f t="shared" si="38"/>
        <v>10.7297372875262</v>
      </c>
      <c r="ET40" s="24">
        <f t="shared" si="39"/>
        <v>10.7580645871024</v>
      </c>
      <c r="EU40" s="24">
        <f t="shared" si="40"/>
        <v>10.7268516829854</v>
      </c>
      <c r="EV40" s="24">
        <f t="shared" si="41"/>
        <v>10.708526764476501</v>
      </c>
      <c r="EW40" s="24">
        <f t="shared" si="42"/>
        <v>10.703533622712271</v>
      </c>
      <c r="EX40" s="24">
        <f t="shared" si="43"/>
        <v>10.722776662487989</v>
      </c>
      <c r="EY40" s="24" t="str">
        <f t="shared" si="44"/>
        <v/>
      </c>
      <c r="EZ40" s="24" t="str">
        <f t="shared" si="45"/>
        <v/>
      </c>
      <c r="FA40" s="24" t="str">
        <f t="shared" si="46"/>
        <v/>
      </c>
      <c r="FB40" s="24"/>
      <c r="FC40" s="24">
        <f t="shared" si="47"/>
        <v>11.21145695212423</v>
      </c>
      <c r="FD40" s="24">
        <f t="shared" si="163"/>
        <v>0.10668861046916417</v>
      </c>
      <c r="FE40" s="24">
        <f t="shared" si="48"/>
        <v>11.119754671542699</v>
      </c>
      <c r="FF40" s="24">
        <f t="shared" si="49"/>
        <v>11.101116962833599</v>
      </c>
      <c r="FG40" s="24">
        <f t="shared" si="50"/>
        <v>11.255854505836409</v>
      </c>
      <c r="FH40" s="24">
        <f t="shared" si="51"/>
        <v>11.2082721585922</v>
      </c>
      <c r="FI40" s="24">
        <f t="shared" si="52"/>
        <v>11.395345677705249</v>
      </c>
      <c r="FJ40" s="24">
        <f t="shared" si="53"/>
        <v>11.188397736235219</v>
      </c>
      <c r="FK40" s="24" t="str">
        <f t="shared" si="54"/>
        <v/>
      </c>
      <c r="FL40" s="24" t="str">
        <f t="shared" si="55"/>
        <v/>
      </c>
      <c r="FM40" s="24" t="str">
        <f t="shared" si="56"/>
        <v/>
      </c>
      <c r="FN40" s="24"/>
      <c r="FO40" s="24">
        <f t="shared" si="57"/>
        <v>10.804477544897985</v>
      </c>
      <c r="FP40" s="24">
        <f t="shared" si="164"/>
        <v>1.9028777980608924E-2</v>
      </c>
      <c r="FQ40" s="24">
        <f t="shared" si="58"/>
        <v>10.79568127640457</v>
      </c>
      <c r="FR40" s="24">
        <f t="shared" si="58"/>
        <v>10.816851431849944</v>
      </c>
      <c r="FS40" s="24">
        <f t="shared" si="58"/>
        <v>10.82929710693098</v>
      </c>
      <c r="FT40" s="24">
        <f t="shared" si="58"/>
        <v>10.804053615762284</v>
      </c>
      <c r="FU40" s="24">
        <f t="shared" si="58"/>
        <v>10.807410475484017</v>
      </c>
      <c r="FV40" s="24">
        <f t="shared" si="58"/>
        <v>10.773571362956112</v>
      </c>
      <c r="FW40" s="24" t="str">
        <f t="shared" si="58"/>
        <v/>
      </c>
      <c r="FX40" s="24" t="str">
        <f t="shared" si="58"/>
        <v/>
      </c>
      <c r="FY40" s="24" t="str">
        <f t="shared" si="58"/>
        <v/>
      </c>
      <c r="FZ40" s="24"/>
      <c r="GA40" s="24">
        <f t="shared" si="59"/>
        <v>10.950757760765477</v>
      </c>
      <c r="GB40" s="24">
        <f t="shared" si="165"/>
        <v>6.9208581158794691E-2</v>
      </c>
      <c r="GC40" s="24">
        <f t="shared" si="60"/>
        <v>10.90367854592634</v>
      </c>
      <c r="GD40" s="24">
        <f t="shared" si="60"/>
        <v>10.908492375417621</v>
      </c>
      <c r="GE40" s="24">
        <f t="shared" si="60"/>
        <v>10.9201755353981</v>
      </c>
      <c r="GF40" s="24">
        <f t="shared" si="60"/>
        <v>10.895263008414261</v>
      </c>
      <c r="GG40" s="24">
        <f t="shared" si="60"/>
        <v>11.054976399626865</v>
      </c>
      <c r="GH40" s="24">
        <f t="shared" si="60"/>
        <v>11.021960699809668</v>
      </c>
      <c r="GI40" s="24" t="str">
        <f t="shared" si="60"/>
        <v/>
      </c>
      <c r="GJ40" s="24" t="str">
        <f t="shared" si="60"/>
        <v/>
      </c>
      <c r="GK40" s="24" t="str">
        <f t="shared" si="60"/>
        <v/>
      </c>
      <c r="GL40" s="24"/>
      <c r="GM40" s="24">
        <f t="shared" si="61"/>
        <v>12.037959746330925</v>
      </c>
      <c r="GN40" s="24">
        <f t="shared" si="166"/>
        <v>1.9267643180101473E-2</v>
      </c>
      <c r="GO40" s="24">
        <f t="shared" si="62"/>
        <v>12.042781932641999</v>
      </c>
      <c r="GP40" s="24">
        <f t="shared" si="63"/>
        <v>12.071109232218198</v>
      </c>
      <c r="GQ40" s="24">
        <f t="shared" si="64"/>
        <v>12.039896328101198</v>
      </c>
      <c r="GR40" s="24">
        <f t="shared" si="65"/>
        <v>12.021571409592299</v>
      </c>
      <c r="GS40" s="24">
        <f t="shared" si="66"/>
        <v>12.01657826782807</v>
      </c>
      <c r="GT40" s="24">
        <f t="shared" si="67"/>
        <v>12.035821307603788</v>
      </c>
      <c r="GU40" s="24" t="str">
        <f t="shared" si="68"/>
        <v/>
      </c>
      <c r="GV40" s="24" t="str">
        <f t="shared" si="69"/>
        <v/>
      </c>
      <c r="GW40" s="24" t="str">
        <f t="shared" si="70"/>
        <v/>
      </c>
      <c r="GX40" s="24"/>
      <c r="GY40" s="24">
        <f t="shared" si="71"/>
        <v>12.883788285400229</v>
      </c>
      <c r="GZ40" s="24">
        <f t="shared" si="167"/>
        <v>0.10668861046916417</v>
      </c>
      <c r="HA40" s="24">
        <f t="shared" si="72"/>
        <v>12.7920860048187</v>
      </c>
      <c r="HB40" s="24">
        <f t="shared" si="73"/>
        <v>12.773448296109599</v>
      </c>
      <c r="HC40" s="24">
        <f t="shared" si="74"/>
        <v>12.928185839112409</v>
      </c>
      <c r="HD40" s="24">
        <f t="shared" si="75"/>
        <v>12.8806034918682</v>
      </c>
      <c r="HE40" s="24">
        <f t="shared" si="76"/>
        <v>13.067677010981249</v>
      </c>
      <c r="HF40" s="24">
        <f t="shared" si="77"/>
        <v>12.860729069511219</v>
      </c>
      <c r="HG40" s="24" t="str">
        <f t="shared" si="78"/>
        <v/>
      </c>
      <c r="HH40" s="24" t="str">
        <f t="shared" si="79"/>
        <v/>
      </c>
      <c r="HI40" s="24" t="str">
        <f t="shared" si="80"/>
        <v/>
      </c>
      <c r="HJ40" s="24"/>
      <c r="HK40" s="24">
        <f t="shared" si="81"/>
        <v>12.030482428300031</v>
      </c>
      <c r="HL40" s="24">
        <f t="shared" si="168"/>
        <v>1.9028777980609389E-2</v>
      </c>
      <c r="HM40" s="24">
        <f t="shared" si="169"/>
        <v>12.021686159806617</v>
      </c>
      <c r="HN40" s="24">
        <f t="shared" si="82"/>
        <v>12.04285631525199</v>
      </c>
      <c r="HO40" s="24">
        <f t="shared" si="82"/>
        <v>12.055301990333028</v>
      </c>
      <c r="HP40" s="24">
        <f t="shared" si="82"/>
        <v>12.03005849916433</v>
      </c>
      <c r="HQ40" s="24">
        <f t="shared" si="82"/>
        <v>12.033415358886064</v>
      </c>
      <c r="HR40" s="24">
        <f t="shared" si="82"/>
        <v>11.999576246358158</v>
      </c>
      <c r="HS40" s="24" t="str">
        <f t="shared" si="82"/>
        <v/>
      </c>
      <c r="HT40" s="24" t="str">
        <f t="shared" si="82"/>
        <v/>
      </c>
      <c r="HU40" s="24" t="str">
        <f t="shared" si="82"/>
        <v/>
      </c>
      <c r="HV40" s="24"/>
      <c r="HW40" s="24">
        <f t="shared" si="83"/>
        <v>12.908288925073345</v>
      </c>
      <c r="HX40" s="24">
        <f t="shared" si="170"/>
        <v>6.9208581158794691E-2</v>
      </c>
      <c r="HY40" s="24">
        <f t="shared" si="171"/>
        <v>12.86120971023421</v>
      </c>
      <c r="HZ40" s="24">
        <f t="shared" si="84"/>
        <v>12.866023539725491</v>
      </c>
      <c r="IA40" s="24">
        <f t="shared" si="84"/>
        <v>12.877706699705969</v>
      </c>
      <c r="IB40" s="24">
        <f t="shared" si="84"/>
        <v>12.852794172722131</v>
      </c>
      <c r="IC40" s="24">
        <f t="shared" si="84"/>
        <v>13.012507563934735</v>
      </c>
      <c r="ID40" s="24">
        <f t="shared" si="84"/>
        <v>12.979491864117538</v>
      </c>
      <c r="IE40" s="24" t="str">
        <f t="shared" si="84"/>
        <v/>
      </c>
      <c r="IF40" s="24" t="str">
        <f t="shared" si="84"/>
        <v/>
      </c>
      <c r="IG40" s="24" t="str">
        <f t="shared" si="84"/>
        <v/>
      </c>
    </row>
    <row r="41" spans="1:241" s="3" customFormat="1" x14ac:dyDescent="0.2">
      <c r="A41" s="27">
        <v>6</v>
      </c>
      <c r="B41" s="32">
        <f>IF(AND($B$3&lt;&gt;"",$C$3&lt;&gt;"",$B$4&lt;&gt;"",$C$4&lt;&gt;"",T41&lt;&gt;""),AirMass($B$3,$C$3,$B$4,$C$4,T41),"")</f>
        <v>1.0061863567265081</v>
      </c>
      <c r="C41" s="36">
        <f t="shared" si="85"/>
        <v>2458217.2716089999</v>
      </c>
      <c r="D41" s="5">
        <f t="shared" si="19"/>
        <v>10.831555005099339</v>
      </c>
      <c r="E41" s="14">
        <f t="shared" si="20"/>
        <v>10.920673599014934</v>
      </c>
      <c r="F41" s="32">
        <f t="shared" si="86"/>
        <v>8.9118593915594957E-2</v>
      </c>
      <c r="G41" s="24">
        <f t="shared" si="21"/>
        <v>2.264091083257859E-2</v>
      </c>
      <c r="H41" s="24">
        <f t="shared" si="22"/>
        <v>4.3012891573136119E-2</v>
      </c>
      <c r="I41" s="24"/>
      <c r="J41" s="8">
        <f t="shared" si="23"/>
        <v>11.992532036938224</v>
      </c>
      <c r="K41" s="9">
        <f t="shared" si="24"/>
        <v>13.087679701497985</v>
      </c>
      <c r="L41" s="40">
        <f t="shared" si="87"/>
        <v>1.0951476645597609</v>
      </c>
      <c r="M41" s="24">
        <f t="shared" si="25"/>
        <v>2.2640910832578347E-2</v>
      </c>
      <c r="N41" s="25">
        <f t="shared" si="26"/>
        <v>4.3012891573136418E-2</v>
      </c>
      <c r="O41" s="25"/>
      <c r="P41" s="50">
        <f t="shared" si="88"/>
        <v>6</v>
      </c>
      <c r="Q41" s="50">
        <f t="shared" si="89"/>
        <v>6</v>
      </c>
      <c r="R41" s="25"/>
      <c r="S41" s="25"/>
      <c r="T41" s="16">
        <v>2458217.2716089999</v>
      </c>
      <c r="U41" s="17">
        <v>-11.5916002076022</v>
      </c>
      <c r="V41" s="17">
        <v>-10.3109220346402</v>
      </c>
      <c r="W41" s="17">
        <v>-12.1446504877921</v>
      </c>
      <c r="X41" s="17">
        <v>-11.037658845571</v>
      </c>
      <c r="Y41" s="17">
        <v>-10.449910288819</v>
      </c>
      <c r="Z41" s="17">
        <v>-11.8443883978813</v>
      </c>
      <c r="AA41" s="17">
        <v>-9.9512789423309194</v>
      </c>
      <c r="AB41" s="17">
        <v>-9.8455775573588191</v>
      </c>
      <c r="AC41" s="17"/>
      <c r="AD41" s="17"/>
      <c r="AE41" s="17"/>
      <c r="AF41" s="46">
        <f t="shared" si="27"/>
        <v>2458217.2716089999</v>
      </c>
      <c r="AG41" s="17">
        <v>-11.4854801297008</v>
      </c>
      <c r="AH41" s="17">
        <v>-9.7106941407666199</v>
      </c>
      <c r="AI41" s="17">
        <v>-11.763130867948099</v>
      </c>
      <c r="AJ41" s="17">
        <v>-10.7018901605623</v>
      </c>
      <c r="AK41" s="17">
        <v>-9.9103172912502107</v>
      </c>
      <c r="AL41" s="17">
        <v>-11.360184825882801</v>
      </c>
      <c r="AM41" s="17">
        <v>-9.5239912942038405</v>
      </c>
      <c r="AN41" s="17">
        <v>-9.4860980400977599</v>
      </c>
      <c r="AO41" s="17"/>
      <c r="AP41" s="17"/>
      <c r="AQ41" s="18"/>
      <c r="AR41" s="25"/>
      <c r="AS41" s="25"/>
      <c r="AT41" s="24">
        <f t="shared" si="28"/>
        <v>0.10612007790139977</v>
      </c>
      <c r="AU41" s="24">
        <f t="shared" si="28"/>
        <v>0.60022789387357989</v>
      </c>
      <c r="AV41" s="24">
        <f t="shared" si="28"/>
        <v>0.38151961984400096</v>
      </c>
      <c r="AW41" s="24">
        <f t="shared" si="28"/>
        <v>0.33576868500870027</v>
      </c>
      <c r="AX41" s="24">
        <f t="shared" si="28"/>
        <v>0.5395929975687892</v>
      </c>
      <c r="AY41" s="24">
        <f t="shared" si="28"/>
        <v>0.48420357199849917</v>
      </c>
      <c r="AZ41" s="24">
        <f t="shared" si="28"/>
        <v>0.42728764812707887</v>
      </c>
      <c r="BA41" s="24">
        <f t="shared" si="28"/>
        <v>0.3594795172610592</v>
      </c>
      <c r="BB41" s="24" t="str">
        <f t="shared" si="28"/>
        <v/>
      </c>
      <c r="BC41" s="24" t="str">
        <f t="shared" si="28"/>
        <v/>
      </c>
      <c r="BD41" s="25" t="str">
        <f t="shared" si="28"/>
        <v/>
      </c>
      <c r="BE41" s="25"/>
      <c r="BF41" s="25"/>
      <c r="BG41" s="26">
        <f t="shared" si="90"/>
        <v>-0.58927977405495635</v>
      </c>
      <c r="BH41" s="26">
        <f t="shared" si="91"/>
        <v>-0.52927977405495585</v>
      </c>
      <c r="BI41" s="26">
        <f t="shared" si="92"/>
        <v>-0.89527977405495551</v>
      </c>
      <c r="BJ41" s="26">
        <f t="shared" si="93"/>
        <v>-0.83727977405495568</v>
      </c>
      <c r="BK41" s="26">
        <f t="shared" si="94"/>
        <v>-0.90727977405495419</v>
      </c>
      <c r="BL41" s="26">
        <f t="shared" si="95"/>
        <v>-0.46227977405495568</v>
      </c>
      <c r="BM41" s="26" t="str">
        <f t="shared" si="96"/>
        <v/>
      </c>
      <c r="BN41" s="26" t="str">
        <f t="shared" si="97"/>
        <v/>
      </c>
      <c r="BO41" s="26" t="str">
        <f t="shared" si="98"/>
        <v/>
      </c>
      <c r="BP41" s="25"/>
      <c r="BQ41" s="25"/>
      <c r="BR41" s="25">
        <f t="shared" si="99"/>
        <v>0.41420266755941504</v>
      </c>
      <c r="BS41" s="25">
        <f t="shared" si="100"/>
        <v>0.47420266755941554</v>
      </c>
      <c r="BT41" s="25">
        <f t="shared" si="101"/>
        <v>0.10820266755941588</v>
      </c>
      <c r="BU41" s="25">
        <f t="shared" si="102"/>
        <v>0.16620266755941571</v>
      </c>
      <c r="BV41" s="25">
        <f t="shared" si="103"/>
        <v>9.6202667559417199E-2</v>
      </c>
      <c r="BW41" s="25">
        <f t="shared" si="104"/>
        <v>0.54120266755941571</v>
      </c>
      <c r="BX41" s="25" t="str">
        <f t="shared" si="105"/>
        <v/>
      </c>
      <c r="BY41" s="25" t="str">
        <f t="shared" si="106"/>
        <v/>
      </c>
      <c r="BZ41" s="25" t="str">
        <f t="shared" si="107"/>
        <v/>
      </c>
      <c r="CA41" s="25"/>
      <c r="CB41" s="25"/>
      <c r="CC41" s="26">
        <f t="shared" si="108"/>
        <v>-0.23900000000000093</v>
      </c>
      <c r="CD41" s="26">
        <f t="shared" si="109"/>
        <v>-0.17900000000000044</v>
      </c>
      <c r="CE41" s="26">
        <f t="shared" si="110"/>
        <v>-0.54500000000000015</v>
      </c>
      <c r="CF41" s="26">
        <f t="shared" si="111"/>
        <v>-0.48700000000000027</v>
      </c>
      <c r="CG41" s="26">
        <f t="shared" si="112"/>
        <v>-0.55699999999999883</v>
      </c>
      <c r="CH41" s="26">
        <f t="shared" si="113"/>
        <v>-0.11200000000000027</v>
      </c>
      <c r="CI41" s="26" t="str">
        <f t="shared" si="114"/>
        <v/>
      </c>
      <c r="CJ41" s="26" t="str">
        <f t="shared" si="115"/>
        <v/>
      </c>
      <c r="CK41" s="26" t="str">
        <f t="shared" si="116"/>
        <v/>
      </c>
      <c r="CL41" s="25"/>
      <c r="CM41" s="25"/>
      <c r="CN41" s="25">
        <f t="shared" si="117"/>
        <v>0.42099999999999937</v>
      </c>
      <c r="CO41" s="25">
        <f t="shared" si="118"/>
        <v>0.48099999999999987</v>
      </c>
      <c r="CP41" s="25">
        <f t="shared" si="119"/>
        <v>0.11500000000000021</v>
      </c>
      <c r="CQ41" s="25">
        <f t="shared" si="120"/>
        <v>0.17300000000000004</v>
      </c>
      <c r="CR41" s="25">
        <f t="shared" si="121"/>
        <v>0.10300000000000153</v>
      </c>
      <c r="CS41" s="25">
        <f t="shared" si="122"/>
        <v>0.54800000000000004</v>
      </c>
      <c r="CT41" s="25" t="str">
        <f t="shared" si="123"/>
        <v/>
      </c>
      <c r="CU41" s="25" t="str">
        <f t="shared" si="124"/>
        <v/>
      </c>
      <c r="CV41" s="25" t="str">
        <f t="shared" si="125"/>
        <v/>
      </c>
      <c r="CW41" s="25"/>
      <c r="CX41" s="25"/>
      <c r="CY41" s="25">
        <f t="shared" si="126"/>
        <v>-0.55930830445232382</v>
      </c>
      <c r="CZ41" s="25">
        <f t="shared" si="127"/>
        <v>-0.46639283477019189</v>
      </c>
      <c r="DA41" s="25">
        <f t="shared" si="128"/>
        <v>-0.88033916837703519</v>
      </c>
      <c r="DB41" s="25">
        <f t="shared" si="129"/>
        <v>-0.7678489097448552</v>
      </c>
      <c r="DC41" s="25">
        <f t="shared" si="130"/>
        <v>-0.65225848917873686</v>
      </c>
      <c r="DD41" s="25">
        <f t="shared" si="131"/>
        <v>-0.5145471101574195</v>
      </c>
      <c r="DE41" s="25" t="str">
        <f t="shared" si="132"/>
        <v/>
      </c>
      <c r="DF41" s="25" t="str">
        <f t="shared" si="133"/>
        <v/>
      </c>
      <c r="DG41" s="25" t="str">
        <f t="shared" si="134"/>
        <v/>
      </c>
      <c r="DH41" s="25"/>
      <c r="DI41" s="25"/>
      <c r="DJ41" s="25">
        <f t="shared" si="135"/>
        <v>0.44417413716204751</v>
      </c>
      <c r="DK41" s="25">
        <f t="shared" si="136"/>
        <v>0.53708960684417939</v>
      </c>
      <c r="DL41" s="25">
        <f t="shared" si="137"/>
        <v>0.12314327323733615</v>
      </c>
      <c r="DM41" s="25">
        <f t="shared" si="138"/>
        <v>0.23563353186951613</v>
      </c>
      <c r="DN41" s="25">
        <f t="shared" si="139"/>
        <v>0.35122395243563453</v>
      </c>
      <c r="DO41" s="25">
        <f t="shared" si="140"/>
        <v>0.48893533145695189</v>
      </c>
      <c r="DP41" s="25" t="str">
        <f t="shared" si="141"/>
        <v/>
      </c>
      <c r="DQ41" s="25" t="str">
        <f t="shared" si="142"/>
        <v/>
      </c>
      <c r="DR41" s="25" t="str">
        <f t="shared" si="143"/>
        <v/>
      </c>
      <c r="DS41" s="25"/>
      <c r="DT41" s="24"/>
      <c r="DU41" s="24">
        <f t="shared" si="144"/>
        <v>-0.58927977405495635</v>
      </c>
      <c r="DV41" s="24">
        <f t="shared" si="145"/>
        <v>-0.52927977405495585</v>
      </c>
      <c r="DW41" s="24">
        <f t="shared" si="146"/>
        <v>-0.89527977405495551</v>
      </c>
      <c r="DX41" s="24">
        <f t="shared" si="147"/>
        <v>-0.83727977405495568</v>
      </c>
      <c r="DY41" s="24">
        <f t="shared" si="148"/>
        <v>-0.90727977405495419</v>
      </c>
      <c r="DZ41" s="24">
        <f t="shared" si="149"/>
        <v>-0.46227977405495568</v>
      </c>
      <c r="EA41" s="24" t="str">
        <f t="shared" si="150"/>
        <v/>
      </c>
      <c r="EB41" s="24" t="str">
        <f t="shared" si="151"/>
        <v/>
      </c>
      <c r="EC41" s="24" t="str">
        <f t="shared" si="152"/>
        <v/>
      </c>
      <c r="ED41" s="24"/>
      <c r="EE41" s="24"/>
      <c r="EF41" s="24">
        <f t="shared" si="153"/>
        <v>0.41420266755941504</v>
      </c>
      <c r="EG41" s="24">
        <f t="shared" si="154"/>
        <v>0.47420266755941554</v>
      </c>
      <c r="EH41" s="24">
        <f t="shared" si="155"/>
        <v>0.10820266755941588</v>
      </c>
      <c r="EI41" s="24">
        <f t="shared" si="156"/>
        <v>0.16620266755941571</v>
      </c>
      <c r="EJ41" s="24">
        <f t="shared" si="157"/>
        <v>9.6202667559417199E-2</v>
      </c>
      <c r="EK41" s="24">
        <f t="shared" si="158"/>
        <v>0.54120266755941571</v>
      </c>
      <c r="EL41" s="24" t="str">
        <f t="shared" si="159"/>
        <v/>
      </c>
      <c r="EM41" s="24" t="str">
        <f t="shared" si="160"/>
        <v/>
      </c>
      <c r="EN41" s="24" t="str">
        <f t="shared" si="161"/>
        <v/>
      </c>
      <c r="EO41" s="24"/>
      <c r="EP41" s="24"/>
      <c r="EQ41" s="24">
        <f t="shared" si="37"/>
        <v>10.747643879023324</v>
      </c>
      <c r="ER41" s="24">
        <f t="shared" si="162"/>
        <v>3.081740608955694E-2</v>
      </c>
      <c r="ES41" s="24">
        <f t="shared" si="38"/>
        <v>10.7430502801899</v>
      </c>
      <c r="ET41" s="24">
        <f t="shared" si="39"/>
        <v>10.7580586379688</v>
      </c>
      <c r="EU41" s="24">
        <f t="shared" si="40"/>
        <v>10.763310081216799</v>
      </c>
      <c r="EV41" s="24">
        <f t="shared" si="41"/>
        <v>10.7207881902791</v>
      </c>
      <c r="EW41" s="24">
        <f t="shared" si="42"/>
        <v>10.70767873472872</v>
      </c>
      <c r="EX41" s="24">
        <f t="shared" si="43"/>
        <v>10.792977349756619</v>
      </c>
      <c r="EY41" s="24" t="str">
        <f t="shared" si="44"/>
        <v/>
      </c>
      <c r="EZ41" s="24" t="str">
        <f t="shared" si="45"/>
        <v/>
      </c>
      <c r="FA41" s="24" t="str">
        <f t="shared" si="46"/>
        <v/>
      </c>
      <c r="FB41" s="24"/>
      <c r="FC41" s="24">
        <f t="shared" si="47"/>
        <v>11.195621950290034</v>
      </c>
      <c r="FD41" s="24">
        <f t="shared" si="163"/>
        <v>0.1141422671494569</v>
      </c>
      <c r="FE41" s="24">
        <f t="shared" si="48"/>
        <v>11.1166507382473</v>
      </c>
      <c r="FF41" s="24">
        <f t="shared" si="49"/>
        <v>11.1174100308615</v>
      </c>
      <c r="FG41" s="24">
        <f t="shared" si="50"/>
        <v>11.28483716154941</v>
      </c>
      <c r="FH41" s="24">
        <f t="shared" si="51"/>
        <v>11.239704696182001</v>
      </c>
      <c r="FI41" s="24">
        <f t="shared" si="52"/>
        <v>11.35351116450304</v>
      </c>
      <c r="FJ41" s="24">
        <f t="shared" si="53"/>
        <v>11.06161791039696</v>
      </c>
      <c r="FK41" s="24" t="str">
        <f t="shared" si="54"/>
        <v/>
      </c>
      <c r="FL41" s="24" t="str">
        <f t="shared" si="55"/>
        <v/>
      </c>
      <c r="FM41" s="24" t="str">
        <f t="shared" si="56"/>
        <v/>
      </c>
      <c r="FN41" s="24"/>
      <c r="FO41" s="24">
        <f t="shared" si="57"/>
        <v>10.831555005099339</v>
      </c>
      <c r="FP41" s="24">
        <f t="shared" si="164"/>
        <v>2.264091083257859E-2</v>
      </c>
      <c r="FQ41" s="24">
        <f t="shared" si="58"/>
        <v>10.813342951461429</v>
      </c>
      <c r="FR41" s="24">
        <f t="shared" si="58"/>
        <v>10.821194165109503</v>
      </c>
      <c r="FS41" s="24">
        <f t="shared" si="58"/>
        <v>10.870104187555539</v>
      </c>
      <c r="FT41" s="24">
        <f t="shared" si="58"/>
        <v>10.820663723958042</v>
      </c>
      <c r="FU41" s="24">
        <f t="shared" si="58"/>
        <v>10.815904269893624</v>
      </c>
      <c r="FV41" s="24">
        <f t="shared" si="58"/>
        <v>10.8481207326179</v>
      </c>
      <c r="FW41" s="24" t="str">
        <f t="shared" si="58"/>
        <v/>
      </c>
      <c r="FX41" s="24" t="str">
        <f t="shared" si="58"/>
        <v/>
      </c>
      <c r="FY41" s="24" t="str">
        <f t="shared" si="58"/>
        <v/>
      </c>
      <c r="FZ41" s="24"/>
      <c r="GA41" s="24">
        <f t="shared" si="59"/>
        <v>10.920673599014934</v>
      </c>
      <c r="GB41" s="24">
        <f t="shared" si="165"/>
        <v>4.3012891573136119E-2</v>
      </c>
      <c r="GC41" s="24">
        <f t="shared" si="60"/>
        <v>10.886325452714592</v>
      </c>
      <c r="GD41" s="24">
        <f t="shared" si="60"/>
        <v>10.910536283529176</v>
      </c>
      <c r="GE41" s="24">
        <f t="shared" si="60"/>
        <v>10.934909031194755</v>
      </c>
      <c r="GF41" s="24">
        <f t="shared" si="60"/>
        <v>10.912446386087714</v>
      </c>
      <c r="GG41" s="24">
        <f t="shared" si="60"/>
        <v>10.998892726508307</v>
      </c>
      <c r="GH41" s="24">
        <f t="shared" si="60"/>
        <v>10.880931714055063</v>
      </c>
      <c r="GI41" s="24" t="str">
        <f t="shared" si="60"/>
        <v/>
      </c>
      <c r="GJ41" s="24" t="str">
        <f t="shared" si="60"/>
        <v/>
      </c>
      <c r="GK41" s="24" t="str">
        <f t="shared" si="60"/>
        <v/>
      </c>
      <c r="GL41" s="24"/>
      <c r="GM41" s="24">
        <f t="shared" si="61"/>
        <v>12.028322051985326</v>
      </c>
      <c r="GN41" s="24">
        <f t="shared" si="166"/>
        <v>3.081740608955694E-2</v>
      </c>
      <c r="GO41" s="24">
        <f t="shared" si="62"/>
        <v>12.0237284531519</v>
      </c>
      <c r="GP41" s="24">
        <f t="shared" si="63"/>
        <v>12.0387368109308</v>
      </c>
      <c r="GQ41" s="24">
        <f t="shared" si="64"/>
        <v>12.043988254178799</v>
      </c>
      <c r="GR41" s="24">
        <f t="shared" si="65"/>
        <v>12.0014663632411</v>
      </c>
      <c r="GS41" s="24">
        <f t="shared" si="66"/>
        <v>11.98835690769072</v>
      </c>
      <c r="GT41" s="24">
        <f t="shared" si="67"/>
        <v>12.073655522718619</v>
      </c>
      <c r="GU41" s="24" t="str">
        <f t="shared" si="68"/>
        <v/>
      </c>
      <c r="GV41" s="24" t="str">
        <f t="shared" si="69"/>
        <v/>
      </c>
      <c r="GW41" s="24" t="str">
        <f t="shared" si="70"/>
        <v/>
      </c>
      <c r="GX41" s="24"/>
      <c r="GY41" s="24">
        <f t="shared" si="71"/>
        <v>12.970407939224216</v>
      </c>
      <c r="GZ41" s="24">
        <f t="shared" si="167"/>
        <v>0.1141422671494569</v>
      </c>
      <c r="HA41" s="24">
        <f t="shared" si="72"/>
        <v>12.89143672718148</v>
      </c>
      <c r="HB41" s="24">
        <f t="shared" si="73"/>
        <v>12.89219601979568</v>
      </c>
      <c r="HC41" s="24">
        <f t="shared" si="74"/>
        <v>13.05962315048359</v>
      </c>
      <c r="HD41" s="24">
        <f t="shared" si="75"/>
        <v>13.014490685116181</v>
      </c>
      <c r="HE41" s="24">
        <f t="shared" si="76"/>
        <v>13.12829715343722</v>
      </c>
      <c r="HF41" s="24">
        <f t="shared" si="77"/>
        <v>12.83640389933114</v>
      </c>
      <c r="HG41" s="24" t="str">
        <f t="shared" si="78"/>
        <v/>
      </c>
      <c r="HH41" s="24" t="str">
        <f t="shared" si="79"/>
        <v/>
      </c>
      <c r="HI41" s="24" t="str">
        <f t="shared" si="80"/>
        <v/>
      </c>
      <c r="HJ41" s="24"/>
      <c r="HK41" s="24">
        <f t="shared" si="81"/>
        <v>11.992532036938224</v>
      </c>
      <c r="HL41" s="24">
        <f t="shared" si="168"/>
        <v>2.2640910832578347E-2</v>
      </c>
      <c r="HM41" s="24">
        <f t="shared" si="169"/>
        <v>11.974319983300314</v>
      </c>
      <c r="HN41" s="24">
        <f t="shared" si="82"/>
        <v>11.982171196948388</v>
      </c>
      <c r="HO41" s="24">
        <f t="shared" si="82"/>
        <v>12.031081219394423</v>
      </c>
      <c r="HP41" s="24">
        <f t="shared" si="82"/>
        <v>11.981640755796926</v>
      </c>
      <c r="HQ41" s="24">
        <f t="shared" si="82"/>
        <v>11.97688130173251</v>
      </c>
      <c r="HR41" s="24">
        <f t="shared" si="82"/>
        <v>12.009097764456785</v>
      </c>
      <c r="HS41" s="24" t="str">
        <f t="shared" si="82"/>
        <v/>
      </c>
      <c r="HT41" s="24" t="str">
        <f t="shared" si="82"/>
        <v/>
      </c>
      <c r="HU41" s="24" t="str">
        <f t="shared" si="82"/>
        <v/>
      </c>
      <c r="HV41" s="24"/>
      <c r="HW41" s="24">
        <f t="shared" si="83"/>
        <v>13.087679701497985</v>
      </c>
      <c r="HX41" s="24">
        <f t="shared" si="170"/>
        <v>4.3012891573136418E-2</v>
      </c>
      <c r="HY41" s="24">
        <f t="shared" si="171"/>
        <v>13.053331555197644</v>
      </c>
      <c r="HZ41" s="24">
        <f t="shared" si="84"/>
        <v>13.077542386012226</v>
      </c>
      <c r="IA41" s="24">
        <f t="shared" si="84"/>
        <v>13.101915133677805</v>
      </c>
      <c r="IB41" s="24">
        <f t="shared" si="84"/>
        <v>13.079452488570766</v>
      </c>
      <c r="IC41" s="24">
        <f t="shared" si="84"/>
        <v>13.165898828991359</v>
      </c>
      <c r="ID41" s="24">
        <f t="shared" si="84"/>
        <v>13.047937816538113</v>
      </c>
      <c r="IE41" s="24" t="str">
        <f t="shared" si="84"/>
        <v/>
      </c>
      <c r="IF41" s="24" t="str">
        <f t="shared" si="84"/>
        <v/>
      </c>
      <c r="IG41" s="24" t="str">
        <f t="shared" si="84"/>
        <v/>
      </c>
    </row>
    <row r="42" spans="1:241" s="3" customFormat="1" x14ac:dyDescent="0.2">
      <c r="A42" s="27">
        <v>7</v>
      </c>
      <c r="B42" s="32">
        <f>IF(AND($B$3&lt;&gt;"",$C$3&lt;&gt;"",$B$4&lt;&gt;"",$C$4&lt;&gt;"",T42&lt;&gt;""),AirMass($B$3,$C$3,$B$4,$C$4,T42),"")</f>
        <v>1.0062179351692935</v>
      </c>
      <c r="C42" s="36">
        <f t="shared" si="85"/>
        <v>2458217.2721060002</v>
      </c>
      <c r="D42" s="5">
        <f t="shared" si="19"/>
        <v>10.8120459252657</v>
      </c>
      <c r="E42" s="14">
        <f t="shared" si="20"/>
        <v>10.921445726100728</v>
      </c>
      <c r="F42" s="32">
        <f t="shared" si="86"/>
        <v>0.10939980083502832</v>
      </c>
      <c r="G42" s="24">
        <f t="shared" si="21"/>
        <v>1.2339065184090978E-2</v>
      </c>
      <c r="H42" s="24">
        <f t="shared" si="22"/>
        <v>3.5679548850055413E-2</v>
      </c>
      <c r="I42" s="24"/>
      <c r="J42" s="8">
        <f t="shared" si="23"/>
        <v>12.023462172058585</v>
      </c>
      <c r="K42" s="9">
        <f t="shared" si="24"/>
        <v>12.976551575343095</v>
      </c>
      <c r="L42" s="40">
        <f t="shared" si="87"/>
        <v>0.95308940328451008</v>
      </c>
      <c r="M42" s="24">
        <f t="shared" si="25"/>
        <v>1.2339065184091027E-2</v>
      </c>
      <c r="N42" s="25">
        <f t="shared" si="26"/>
        <v>3.5679548850055413E-2</v>
      </c>
      <c r="O42" s="25"/>
      <c r="P42" s="50">
        <f t="shared" si="88"/>
        <v>6</v>
      </c>
      <c r="Q42" s="50">
        <f t="shared" si="89"/>
        <v>6</v>
      </c>
      <c r="R42" s="25"/>
      <c r="S42" s="25"/>
      <c r="T42" s="16">
        <v>2458217.2721060002</v>
      </c>
      <c r="U42" s="17">
        <v>-11.6089921511904</v>
      </c>
      <c r="V42" s="17">
        <v>-10.297190526764</v>
      </c>
      <c r="W42" s="17">
        <v>-12.1575321779681</v>
      </c>
      <c r="X42" s="17">
        <v>-11.0565342824996</v>
      </c>
      <c r="Y42" s="17">
        <v>-10.410640658114</v>
      </c>
      <c r="Z42" s="17">
        <v>-11.839905894073199</v>
      </c>
      <c r="AA42" s="17">
        <v>-9.9875176088640192</v>
      </c>
      <c r="AB42" s="17">
        <v>-9.8268477275022494</v>
      </c>
      <c r="AC42" s="17"/>
      <c r="AD42" s="17"/>
      <c r="AE42" s="17"/>
      <c r="AF42" s="46">
        <f t="shared" si="27"/>
        <v>2458217.2721060002</v>
      </c>
      <c r="AG42" s="17">
        <v>-11.490339489429299</v>
      </c>
      <c r="AH42" s="17">
        <v>-9.7641625363080493</v>
      </c>
      <c r="AI42" s="17">
        <v>-11.771990024383699</v>
      </c>
      <c r="AJ42" s="17">
        <v>-10.7059241398723</v>
      </c>
      <c r="AK42" s="17">
        <v>-9.90301798580591</v>
      </c>
      <c r="AL42" s="17">
        <v>-11.316190046803699</v>
      </c>
      <c r="AM42" s="17">
        <v>-9.4419740545355602</v>
      </c>
      <c r="AN42" s="17">
        <v>-9.5806153654721307</v>
      </c>
      <c r="AO42" s="17"/>
      <c r="AP42" s="17"/>
      <c r="AQ42" s="18"/>
      <c r="AR42" s="25"/>
      <c r="AS42" s="25"/>
      <c r="AT42" s="24">
        <f t="shared" si="28"/>
        <v>0.11865266176110012</v>
      </c>
      <c r="AU42" s="24">
        <f t="shared" si="28"/>
        <v>0.53302799045595073</v>
      </c>
      <c r="AV42" s="24">
        <f t="shared" si="28"/>
        <v>0.38554215358440125</v>
      </c>
      <c r="AW42" s="24">
        <f t="shared" si="28"/>
        <v>0.35061014262729984</v>
      </c>
      <c r="AX42" s="24">
        <f t="shared" si="28"/>
        <v>0.50762267230808966</v>
      </c>
      <c r="AY42" s="24">
        <f t="shared" si="28"/>
        <v>0.52371584726950005</v>
      </c>
      <c r="AZ42" s="24">
        <f t="shared" si="28"/>
        <v>0.54554355432845902</v>
      </c>
      <c r="BA42" s="24">
        <f t="shared" si="28"/>
        <v>0.24623236203011878</v>
      </c>
      <c r="BB42" s="24" t="str">
        <f t="shared" si="28"/>
        <v/>
      </c>
      <c r="BC42" s="24" t="str">
        <f t="shared" si="28"/>
        <v/>
      </c>
      <c r="BD42" s="25" t="str">
        <f t="shared" si="28"/>
        <v/>
      </c>
      <c r="BE42" s="25"/>
      <c r="BF42" s="25"/>
      <c r="BG42" s="26">
        <f t="shared" si="90"/>
        <v>-0.56382737794880555</v>
      </c>
      <c r="BH42" s="26">
        <f t="shared" si="91"/>
        <v>-0.50382737794880506</v>
      </c>
      <c r="BI42" s="26">
        <f t="shared" si="92"/>
        <v>-0.86982737794880471</v>
      </c>
      <c r="BJ42" s="26">
        <f t="shared" si="93"/>
        <v>-0.81182737794880488</v>
      </c>
      <c r="BK42" s="26">
        <f t="shared" si="94"/>
        <v>-0.88182737794880339</v>
      </c>
      <c r="BL42" s="26">
        <f t="shared" si="95"/>
        <v>-0.43682737794880488</v>
      </c>
      <c r="BM42" s="26" t="str">
        <f t="shared" si="96"/>
        <v/>
      </c>
      <c r="BN42" s="26" t="str">
        <f t="shared" si="97"/>
        <v/>
      </c>
      <c r="BO42" s="26" t="str">
        <f t="shared" si="98"/>
        <v/>
      </c>
      <c r="BP42" s="25"/>
      <c r="BQ42" s="25"/>
      <c r="BR42" s="25">
        <f t="shared" si="99"/>
        <v>0.27772653628208821</v>
      </c>
      <c r="BS42" s="25">
        <f t="shared" si="100"/>
        <v>0.33772653628208871</v>
      </c>
      <c r="BT42" s="25">
        <f t="shared" si="101"/>
        <v>-2.8273463717910952E-2</v>
      </c>
      <c r="BU42" s="25">
        <f t="shared" si="102"/>
        <v>2.9726536282088878E-2</v>
      </c>
      <c r="BV42" s="25">
        <f t="shared" si="103"/>
        <v>-4.027346371790963E-2</v>
      </c>
      <c r="BW42" s="25">
        <f t="shared" si="104"/>
        <v>0.40472653628208888</v>
      </c>
      <c r="BX42" s="25" t="str">
        <f t="shared" si="105"/>
        <v/>
      </c>
      <c r="BY42" s="25" t="str">
        <f t="shared" si="106"/>
        <v/>
      </c>
      <c r="BZ42" s="25" t="str">
        <f t="shared" si="107"/>
        <v/>
      </c>
      <c r="CA42" s="25"/>
      <c r="CB42" s="25"/>
      <c r="CC42" s="26">
        <f t="shared" si="108"/>
        <v>-0.23900000000000093</v>
      </c>
      <c r="CD42" s="26">
        <f t="shared" si="109"/>
        <v>-0.17900000000000044</v>
      </c>
      <c r="CE42" s="26">
        <f t="shared" si="110"/>
        <v>-0.54500000000000015</v>
      </c>
      <c r="CF42" s="26">
        <f t="shared" si="111"/>
        <v>-0.48700000000000027</v>
      </c>
      <c r="CG42" s="26">
        <f t="shared" si="112"/>
        <v>-0.55699999999999883</v>
      </c>
      <c r="CH42" s="26">
        <f t="shared" si="113"/>
        <v>-0.11200000000000027</v>
      </c>
      <c r="CI42" s="26" t="str">
        <f t="shared" si="114"/>
        <v/>
      </c>
      <c r="CJ42" s="26" t="str">
        <f t="shared" si="115"/>
        <v/>
      </c>
      <c r="CK42" s="26" t="str">
        <f t="shared" si="116"/>
        <v/>
      </c>
      <c r="CL42" s="25"/>
      <c r="CM42" s="25"/>
      <c r="CN42" s="25">
        <f t="shared" si="117"/>
        <v>0.42099999999999937</v>
      </c>
      <c r="CO42" s="25">
        <f t="shared" si="118"/>
        <v>0.48099999999999987</v>
      </c>
      <c r="CP42" s="25">
        <f t="shared" si="119"/>
        <v>0.11500000000000021</v>
      </c>
      <c r="CQ42" s="25">
        <f t="shared" si="120"/>
        <v>0.17300000000000004</v>
      </c>
      <c r="CR42" s="25">
        <f t="shared" si="121"/>
        <v>0.10300000000000153</v>
      </c>
      <c r="CS42" s="25">
        <f t="shared" si="122"/>
        <v>0.54800000000000004</v>
      </c>
      <c r="CT42" s="25" t="str">
        <f t="shared" si="123"/>
        <v/>
      </c>
      <c r="CU42" s="25" t="str">
        <f t="shared" si="124"/>
        <v/>
      </c>
      <c r="CV42" s="25" t="str">
        <f t="shared" si="125"/>
        <v/>
      </c>
      <c r="CW42" s="25"/>
      <c r="CX42" s="25"/>
      <c r="CY42" s="25">
        <f t="shared" si="126"/>
        <v>-0.54202526298661924</v>
      </c>
      <c r="CZ42" s="25">
        <f t="shared" si="127"/>
        <v>-0.4710819212449745</v>
      </c>
      <c r="DA42" s="25">
        <f t="shared" si="128"/>
        <v>-0.78995831128572425</v>
      </c>
      <c r="DB42" s="25">
        <f t="shared" si="129"/>
        <v>-0.82264190377621949</v>
      </c>
      <c r="DC42" s="25">
        <f t="shared" si="130"/>
        <v>-0.86697174448369918</v>
      </c>
      <c r="DD42" s="25">
        <f t="shared" si="131"/>
        <v>-0.25910132361393912</v>
      </c>
      <c r="DE42" s="25" t="str">
        <f t="shared" si="132"/>
        <v/>
      </c>
      <c r="DF42" s="25" t="str">
        <f t="shared" si="133"/>
        <v/>
      </c>
      <c r="DG42" s="25" t="str">
        <f t="shared" si="134"/>
        <v/>
      </c>
      <c r="DH42" s="25"/>
      <c r="DI42" s="25"/>
      <c r="DJ42" s="25">
        <f t="shared" si="135"/>
        <v>0.29952865124427458</v>
      </c>
      <c r="DK42" s="25">
        <f t="shared" si="136"/>
        <v>0.37047199298591937</v>
      </c>
      <c r="DL42" s="25">
        <f t="shared" si="137"/>
        <v>5.1595602945169572E-2</v>
      </c>
      <c r="DM42" s="25">
        <f t="shared" si="138"/>
        <v>1.8912010454674315E-2</v>
      </c>
      <c r="DN42" s="25">
        <f t="shared" si="139"/>
        <v>-2.5417830252805314E-2</v>
      </c>
      <c r="DO42" s="25">
        <f t="shared" si="140"/>
        <v>0.58245259061695476</v>
      </c>
      <c r="DP42" s="25" t="str">
        <f t="shared" si="141"/>
        <v/>
      </c>
      <c r="DQ42" s="25" t="str">
        <f t="shared" si="142"/>
        <v/>
      </c>
      <c r="DR42" s="25" t="str">
        <f t="shared" si="143"/>
        <v/>
      </c>
      <c r="DS42" s="25"/>
      <c r="DT42" s="24"/>
      <c r="DU42" s="24">
        <f t="shared" si="144"/>
        <v>-0.56382737794880555</v>
      </c>
      <c r="DV42" s="24">
        <f t="shared" si="145"/>
        <v>-0.50382737794880506</v>
      </c>
      <c r="DW42" s="24">
        <f t="shared" si="146"/>
        <v>-0.86982737794880471</v>
      </c>
      <c r="DX42" s="24">
        <f t="shared" si="147"/>
        <v>-0.81182737794880488</v>
      </c>
      <c r="DY42" s="24">
        <f t="shared" si="148"/>
        <v>-0.88182737794880339</v>
      </c>
      <c r="DZ42" s="24">
        <f t="shared" si="149"/>
        <v>-0.43682737794880488</v>
      </c>
      <c r="EA42" s="24" t="str">
        <f t="shared" si="150"/>
        <v/>
      </c>
      <c r="EB42" s="24" t="str">
        <f t="shared" si="151"/>
        <v/>
      </c>
      <c r="EC42" s="24" t="str">
        <f t="shared" si="152"/>
        <v/>
      </c>
      <c r="ED42" s="24"/>
      <c r="EE42" s="24"/>
      <c r="EF42" s="24">
        <f t="shared" si="153"/>
        <v>0.27772653628208821</v>
      </c>
      <c r="EG42" s="24">
        <f t="shared" si="154"/>
        <v>0.33772653628208871</v>
      </c>
      <c r="EH42" s="24">
        <f t="shared" si="155"/>
        <v>-2.8273463717910952E-2</v>
      </c>
      <c r="EI42" s="24">
        <f t="shared" si="156"/>
        <v>2.9726536282088878E-2</v>
      </c>
      <c r="EJ42" s="24">
        <f t="shared" si="157"/>
        <v>-4.027346371790963E-2</v>
      </c>
      <c r="EK42" s="24">
        <f t="shared" si="158"/>
        <v>0.40472653628208888</v>
      </c>
      <c r="EL42" s="24" t="str">
        <f t="shared" si="159"/>
        <v/>
      </c>
      <c r="EM42" s="24" t="str">
        <f t="shared" si="160"/>
        <v/>
      </c>
      <c r="EN42" s="24" t="str">
        <f t="shared" si="161"/>
        <v/>
      </c>
      <c r="EO42" s="24"/>
      <c r="EP42" s="24"/>
      <c r="EQ42" s="24">
        <f t="shared" si="37"/>
        <v>10.731170906979797</v>
      </c>
      <c r="ER42" s="24">
        <f t="shared" si="162"/>
        <v>2.522849767463407E-2</v>
      </c>
      <c r="ES42" s="24">
        <f t="shared" si="38"/>
        <v>10.7385400267777</v>
      </c>
      <c r="ET42" s="24">
        <f t="shared" si="39"/>
        <v>10.7595421313092</v>
      </c>
      <c r="EU42" s="24">
        <f t="shared" si="40"/>
        <v>10.706648506923599</v>
      </c>
      <c r="EV42" s="24">
        <f t="shared" si="41"/>
        <v>10.6989137428828</v>
      </c>
      <c r="EW42" s="24">
        <f t="shared" si="42"/>
        <v>10.72652545767362</v>
      </c>
      <c r="EX42" s="24">
        <f t="shared" si="43"/>
        <v>10.75685557631185</v>
      </c>
      <c r="EY42" s="24" t="str">
        <f t="shared" si="44"/>
        <v/>
      </c>
      <c r="EZ42" s="24" t="str">
        <f t="shared" si="45"/>
        <v/>
      </c>
      <c r="FA42" s="24" t="str">
        <f t="shared" si="46"/>
        <v/>
      </c>
      <c r="FB42" s="24"/>
      <c r="FC42" s="24">
        <f t="shared" si="47"/>
        <v>11.186445780049583</v>
      </c>
      <c r="FD42" s="24">
        <f t="shared" si="163"/>
        <v>6.9759929088512931E-2</v>
      </c>
      <c r="FE42" s="24">
        <f t="shared" si="48"/>
        <v>11.1206505349544</v>
      </c>
      <c r="FF42" s="24">
        <f t="shared" si="49"/>
        <v>11.116584650443</v>
      </c>
      <c r="FG42" s="24">
        <f t="shared" si="50"/>
        <v>11.27267849637661</v>
      </c>
      <c r="FH42" s="24">
        <f t="shared" si="51"/>
        <v>11.1908505573744</v>
      </c>
      <c r="FI42" s="24">
        <f t="shared" si="52"/>
        <v>11.26663456510626</v>
      </c>
      <c r="FJ42" s="24">
        <f t="shared" si="53"/>
        <v>11.151275876042831</v>
      </c>
      <c r="FK42" s="24" t="str">
        <f t="shared" si="54"/>
        <v/>
      </c>
      <c r="FL42" s="24" t="str">
        <f t="shared" si="55"/>
        <v/>
      </c>
      <c r="FM42" s="24" t="str">
        <f t="shared" si="56"/>
        <v/>
      </c>
      <c r="FN42" s="24"/>
      <c r="FO42" s="24">
        <f t="shared" si="57"/>
        <v>10.8120459252657</v>
      </c>
      <c r="FP42" s="24">
        <f t="shared" si="164"/>
        <v>1.2339065184090978E-2</v>
      </c>
      <c r="FQ42" s="24">
        <f t="shared" si="58"/>
        <v>10.805796590259119</v>
      </c>
      <c r="FR42" s="24">
        <f t="shared" si="58"/>
        <v>10.819641550659792</v>
      </c>
      <c r="FS42" s="24">
        <f t="shared" si="58"/>
        <v>10.81040650547223</v>
      </c>
      <c r="FT42" s="24">
        <f t="shared" si="58"/>
        <v>10.795753168771631</v>
      </c>
      <c r="FU42" s="24">
        <f t="shared" si="58"/>
        <v>10.831714885048415</v>
      </c>
      <c r="FV42" s="24">
        <f t="shared" si="58"/>
        <v>10.80896285138302</v>
      </c>
      <c r="FW42" s="24" t="str">
        <f t="shared" si="58"/>
        <v/>
      </c>
      <c r="FX42" s="24" t="str">
        <f t="shared" si="58"/>
        <v/>
      </c>
      <c r="FY42" s="24" t="str">
        <f t="shared" si="58"/>
        <v/>
      </c>
      <c r="FZ42" s="24"/>
      <c r="GA42" s="24">
        <f t="shared" si="59"/>
        <v>10.921445726100728</v>
      </c>
      <c r="GB42" s="24">
        <f t="shared" si="165"/>
        <v>3.5679548850055413E-2</v>
      </c>
      <c r="GC42" s="24">
        <f t="shared" si="60"/>
        <v>10.900273546747938</v>
      </c>
      <c r="GD42" s="24">
        <f t="shared" si="60"/>
        <v>10.91965920043692</v>
      </c>
      <c r="GE42" s="24">
        <f t="shared" si="60"/>
        <v>10.932698663348198</v>
      </c>
      <c r="GF42" s="24">
        <f t="shared" si="60"/>
        <v>10.873540544606358</v>
      </c>
      <c r="GG42" s="24">
        <f t="shared" si="60"/>
        <v>10.921964424437773</v>
      </c>
      <c r="GH42" s="24">
        <f t="shared" si="60"/>
        <v>10.980537977027177</v>
      </c>
      <c r="GI42" s="24" t="str">
        <f t="shared" si="60"/>
        <v/>
      </c>
      <c r="GJ42" s="24" t="str">
        <f t="shared" si="60"/>
        <v/>
      </c>
      <c r="GK42" s="24" t="str">
        <f t="shared" si="60"/>
        <v/>
      </c>
      <c r="GL42" s="24"/>
      <c r="GM42" s="24">
        <f t="shared" si="61"/>
        <v>12.042972531406194</v>
      </c>
      <c r="GN42" s="24">
        <f t="shared" si="166"/>
        <v>2.522849767463407E-2</v>
      </c>
      <c r="GO42" s="24">
        <f t="shared" si="62"/>
        <v>12.0503416512041</v>
      </c>
      <c r="GP42" s="24">
        <f t="shared" si="63"/>
        <v>12.071343755735599</v>
      </c>
      <c r="GQ42" s="24">
        <f t="shared" si="64"/>
        <v>12.018450131349999</v>
      </c>
      <c r="GR42" s="24">
        <f t="shared" si="65"/>
        <v>12.010715367309199</v>
      </c>
      <c r="GS42" s="24">
        <f t="shared" si="66"/>
        <v>12.03832708210002</v>
      </c>
      <c r="GT42" s="24">
        <f t="shared" si="67"/>
        <v>12.068657200738249</v>
      </c>
      <c r="GU42" s="24" t="str">
        <f t="shared" si="68"/>
        <v/>
      </c>
      <c r="GV42" s="24" t="str">
        <f t="shared" si="69"/>
        <v/>
      </c>
      <c r="GW42" s="24" t="str">
        <f t="shared" si="70"/>
        <v/>
      </c>
      <c r="GX42" s="24"/>
      <c r="GY42" s="24">
        <f t="shared" si="71"/>
        <v>12.912622733170835</v>
      </c>
      <c r="GZ42" s="24">
        <f t="shared" si="167"/>
        <v>6.9759929088512931E-2</v>
      </c>
      <c r="HA42" s="24">
        <f t="shared" si="72"/>
        <v>12.84682748807565</v>
      </c>
      <c r="HB42" s="24">
        <f t="shared" si="73"/>
        <v>12.84276160356425</v>
      </c>
      <c r="HC42" s="24">
        <f t="shared" si="74"/>
        <v>12.99885544949786</v>
      </c>
      <c r="HD42" s="24">
        <f t="shared" si="75"/>
        <v>12.91702751049565</v>
      </c>
      <c r="HE42" s="24">
        <f t="shared" si="76"/>
        <v>12.99281151822751</v>
      </c>
      <c r="HF42" s="24">
        <f t="shared" si="77"/>
        <v>12.877452829164081</v>
      </c>
      <c r="HG42" s="24" t="str">
        <f t="shared" si="78"/>
        <v/>
      </c>
      <c r="HH42" s="24" t="str">
        <f t="shared" si="79"/>
        <v/>
      </c>
      <c r="HI42" s="24" t="str">
        <f t="shared" si="80"/>
        <v/>
      </c>
      <c r="HJ42" s="24"/>
      <c r="HK42" s="24">
        <f t="shared" si="81"/>
        <v>12.023462172058585</v>
      </c>
      <c r="HL42" s="24">
        <f t="shared" si="168"/>
        <v>1.2339065184091027E-2</v>
      </c>
      <c r="HM42" s="24">
        <f t="shared" si="169"/>
        <v>12.017212837052002</v>
      </c>
      <c r="HN42" s="24">
        <f t="shared" si="82"/>
        <v>12.031057797452675</v>
      </c>
      <c r="HO42" s="24">
        <f t="shared" si="82"/>
        <v>12.021822752265111</v>
      </c>
      <c r="HP42" s="24">
        <f t="shared" si="82"/>
        <v>12.007169415564514</v>
      </c>
      <c r="HQ42" s="24">
        <f t="shared" si="82"/>
        <v>12.043131131841298</v>
      </c>
      <c r="HR42" s="24">
        <f t="shared" si="82"/>
        <v>12.020379098175903</v>
      </c>
      <c r="HS42" s="24" t="str">
        <f t="shared" si="82"/>
        <v/>
      </c>
      <c r="HT42" s="24" t="str">
        <f t="shared" si="82"/>
        <v/>
      </c>
      <c r="HU42" s="24" t="str">
        <f t="shared" si="82"/>
        <v/>
      </c>
      <c r="HV42" s="24"/>
      <c r="HW42" s="24">
        <f t="shared" si="83"/>
        <v>12.976551575343095</v>
      </c>
      <c r="HX42" s="24">
        <f t="shared" si="170"/>
        <v>3.5679548850055413E-2</v>
      </c>
      <c r="HY42" s="24">
        <f t="shared" si="171"/>
        <v>12.955379395990304</v>
      </c>
      <c r="HZ42" s="24">
        <f t="shared" si="84"/>
        <v>12.974765049679286</v>
      </c>
      <c r="IA42" s="24">
        <f t="shared" si="84"/>
        <v>12.987804512590564</v>
      </c>
      <c r="IB42" s="24">
        <f t="shared" si="84"/>
        <v>12.928646393848725</v>
      </c>
      <c r="IC42" s="24">
        <f t="shared" si="84"/>
        <v>12.977070273680139</v>
      </c>
      <c r="ID42" s="24">
        <f t="shared" si="84"/>
        <v>13.035643826269544</v>
      </c>
      <c r="IE42" s="24" t="str">
        <f t="shared" si="84"/>
        <v/>
      </c>
      <c r="IF42" s="24" t="str">
        <f t="shared" si="84"/>
        <v/>
      </c>
      <c r="IG42" s="24" t="str">
        <f t="shared" si="84"/>
        <v/>
      </c>
    </row>
    <row r="43" spans="1:241" s="3" customFormat="1" x14ac:dyDescent="0.2">
      <c r="A43" s="27">
        <v>8</v>
      </c>
      <c r="B43" s="32">
        <f>IF(AND($B$3&lt;&gt;"",$C$3&lt;&gt;"",$B$4&lt;&gt;"",$C$4&lt;&gt;"",T43&lt;&gt;""),AirMass($B$3,$C$3,$B$4,$C$4,T43),"")</f>
        <v>1.006254060878836</v>
      </c>
      <c r="C43" s="36">
        <f t="shared" si="85"/>
        <v>2458217.2726039998</v>
      </c>
      <c r="D43" s="5">
        <f t="shared" si="19"/>
        <v>10.80702923507455</v>
      </c>
      <c r="E43" s="14">
        <f t="shared" si="20"/>
        <v>10.911960353089682</v>
      </c>
      <c r="F43" s="32">
        <f t="shared" si="86"/>
        <v>0.10493111801513244</v>
      </c>
      <c r="G43" s="24">
        <f t="shared" si="21"/>
        <v>1.3934435475875716E-2</v>
      </c>
      <c r="H43" s="24">
        <f t="shared" si="22"/>
        <v>5.933577343319827E-2</v>
      </c>
      <c r="I43" s="24"/>
      <c r="J43" s="8">
        <f t="shared" si="23"/>
        <v>12.053608759600856</v>
      </c>
      <c r="K43" s="9">
        <f t="shared" si="24"/>
        <v>12.940868228847597</v>
      </c>
      <c r="L43" s="40">
        <f t="shared" si="87"/>
        <v>0.88725946924674126</v>
      </c>
      <c r="M43" s="24">
        <f t="shared" si="25"/>
        <v>1.3934435475875716E-2</v>
      </c>
      <c r="N43" s="25">
        <f t="shared" si="26"/>
        <v>5.9335773433197736E-2</v>
      </c>
      <c r="O43" s="25"/>
      <c r="P43" s="50">
        <f t="shared" si="88"/>
        <v>6</v>
      </c>
      <c r="Q43" s="50">
        <f t="shared" si="89"/>
        <v>6</v>
      </c>
      <c r="R43" s="25"/>
      <c r="S43" s="25"/>
      <c r="T43" s="16">
        <v>2458217.2726039998</v>
      </c>
      <c r="U43" s="17">
        <v>-11.6008552486008</v>
      </c>
      <c r="V43" s="17">
        <v>-10.2611913400264</v>
      </c>
      <c r="W43" s="17">
        <v>-12.157381444136</v>
      </c>
      <c r="X43" s="17">
        <v>-11.040154899213899</v>
      </c>
      <c r="Y43" s="17">
        <v>-10.3902211582013</v>
      </c>
      <c r="Z43" s="17">
        <v>-11.850218166477999</v>
      </c>
      <c r="AA43" s="17">
        <v>-9.9278302355392203</v>
      </c>
      <c r="AB43" s="17">
        <v>-9.8250158039024296</v>
      </c>
      <c r="AC43" s="17"/>
      <c r="AD43" s="17"/>
      <c r="AE43" s="17"/>
      <c r="AF43" s="46">
        <f t="shared" si="27"/>
        <v>2458217.2726039998</v>
      </c>
      <c r="AG43" s="17">
        <v>-11.488556087414199</v>
      </c>
      <c r="AH43" s="17">
        <v>-9.7646542236158496</v>
      </c>
      <c r="AI43" s="17">
        <v>-11.8052889447155</v>
      </c>
      <c r="AJ43" s="17">
        <v>-10.693670622052201</v>
      </c>
      <c r="AK43" s="17">
        <v>-9.9214497382078797</v>
      </c>
      <c r="AL43" s="17">
        <v>-11.3588017383554</v>
      </c>
      <c r="AM43" s="17">
        <v>-9.3255373314869896</v>
      </c>
      <c r="AN43" s="17">
        <v>-9.5776108383816396</v>
      </c>
      <c r="AO43" s="17"/>
      <c r="AP43" s="17"/>
      <c r="AQ43" s="18"/>
      <c r="AR43" s="25"/>
      <c r="AS43" s="25"/>
      <c r="AT43" s="24">
        <f t="shared" si="28"/>
        <v>0.11229916118660022</v>
      </c>
      <c r="AU43" s="24">
        <f t="shared" si="28"/>
        <v>0.49653711641055054</v>
      </c>
      <c r="AV43" s="24">
        <f t="shared" si="28"/>
        <v>0.35209249942050036</v>
      </c>
      <c r="AW43" s="24">
        <f t="shared" si="28"/>
        <v>0.34648427716169827</v>
      </c>
      <c r="AX43" s="24">
        <f t="shared" si="28"/>
        <v>0.46877141999341987</v>
      </c>
      <c r="AY43" s="24">
        <f t="shared" si="28"/>
        <v>0.49141642812259967</v>
      </c>
      <c r="AZ43" s="24">
        <f t="shared" si="28"/>
        <v>0.60229290405223068</v>
      </c>
      <c r="BA43" s="24">
        <f t="shared" si="28"/>
        <v>0.24740496552078994</v>
      </c>
      <c r="BB43" s="24" t="str">
        <f t="shared" si="28"/>
        <v/>
      </c>
      <c r="BC43" s="24" t="str">
        <f t="shared" si="28"/>
        <v/>
      </c>
      <c r="BD43" s="25" t="str">
        <f t="shared" si="28"/>
        <v/>
      </c>
      <c r="BE43" s="25"/>
      <c r="BF43" s="25"/>
      <c r="BG43" s="26">
        <f t="shared" si="90"/>
        <v>-0.5767306878402978</v>
      </c>
      <c r="BH43" s="26">
        <f t="shared" si="91"/>
        <v>-0.5167306878402973</v>
      </c>
      <c r="BI43" s="26">
        <f t="shared" si="92"/>
        <v>-0.88273068784029696</v>
      </c>
      <c r="BJ43" s="26">
        <f t="shared" si="93"/>
        <v>-0.82473068784029713</v>
      </c>
      <c r="BK43" s="26">
        <f t="shared" si="94"/>
        <v>-0.89473068784029564</v>
      </c>
      <c r="BL43" s="26">
        <f t="shared" si="95"/>
        <v>-0.44973068784029718</v>
      </c>
      <c r="BM43" s="26" t="str">
        <f t="shared" si="96"/>
        <v/>
      </c>
      <c r="BN43" s="26" t="str">
        <f t="shared" si="97"/>
        <v/>
      </c>
      <c r="BO43" s="26" t="str">
        <f t="shared" si="98"/>
        <v/>
      </c>
      <c r="BP43" s="25"/>
      <c r="BQ43" s="25"/>
      <c r="BR43" s="25">
        <f t="shared" si="99"/>
        <v>0.20361730303372694</v>
      </c>
      <c r="BS43" s="25">
        <f t="shared" si="100"/>
        <v>0.26361730303372743</v>
      </c>
      <c r="BT43" s="25">
        <f t="shared" si="101"/>
        <v>-0.10238269696627222</v>
      </c>
      <c r="BU43" s="25">
        <f t="shared" si="102"/>
        <v>-4.4382696966272395E-2</v>
      </c>
      <c r="BV43" s="25">
        <f t="shared" si="103"/>
        <v>-0.1143826969662709</v>
      </c>
      <c r="BW43" s="25">
        <f t="shared" si="104"/>
        <v>0.33061730303372761</v>
      </c>
      <c r="BX43" s="25" t="str">
        <f t="shared" si="105"/>
        <v/>
      </c>
      <c r="BY43" s="25" t="str">
        <f t="shared" si="106"/>
        <v/>
      </c>
      <c r="BZ43" s="25" t="str">
        <f t="shared" si="107"/>
        <v/>
      </c>
      <c r="CA43" s="25"/>
      <c r="CB43" s="25"/>
      <c r="CC43" s="26">
        <f t="shared" si="108"/>
        <v>-0.23900000000000093</v>
      </c>
      <c r="CD43" s="26">
        <f t="shared" si="109"/>
        <v>-0.17900000000000044</v>
      </c>
      <c r="CE43" s="26">
        <f t="shared" si="110"/>
        <v>-0.54500000000000015</v>
      </c>
      <c r="CF43" s="26">
        <f t="shared" si="111"/>
        <v>-0.48700000000000027</v>
      </c>
      <c r="CG43" s="26">
        <f t="shared" si="112"/>
        <v>-0.55699999999999883</v>
      </c>
      <c r="CH43" s="26">
        <f t="shared" si="113"/>
        <v>-0.11200000000000027</v>
      </c>
      <c r="CI43" s="26" t="str">
        <f t="shared" si="114"/>
        <v/>
      </c>
      <c r="CJ43" s="26" t="str">
        <f t="shared" si="115"/>
        <v/>
      </c>
      <c r="CK43" s="26" t="str">
        <f t="shared" si="116"/>
        <v/>
      </c>
      <c r="CL43" s="25"/>
      <c r="CM43" s="25"/>
      <c r="CN43" s="25">
        <f t="shared" si="117"/>
        <v>0.42099999999999937</v>
      </c>
      <c r="CO43" s="25">
        <f t="shared" si="118"/>
        <v>0.48099999999999987</v>
      </c>
      <c r="CP43" s="25">
        <f t="shared" si="119"/>
        <v>0.11500000000000021</v>
      </c>
      <c r="CQ43" s="25">
        <f t="shared" si="120"/>
        <v>0.17300000000000004</v>
      </c>
      <c r="CR43" s="25">
        <f t="shared" si="121"/>
        <v>0.10300000000000153</v>
      </c>
      <c r="CS43" s="25">
        <f t="shared" si="122"/>
        <v>0.54800000000000004</v>
      </c>
      <c r="CT43" s="25" t="str">
        <f t="shared" si="123"/>
        <v/>
      </c>
      <c r="CU43" s="25" t="str">
        <f t="shared" si="124"/>
        <v/>
      </c>
      <c r="CV43" s="25" t="str">
        <f t="shared" si="125"/>
        <v/>
      </c>
      <c r="CW43" s="25"/>
      <c r="CX43" s="25"/>
      <c r="CY43" s="25">
        <f t="shared" si="126"/>
        <v>-0.4869957461821714</v>
      </c>
      <c r="CZ43" s="25">
        <f t="shared" si="127"/>
        <v>-0.47560602032991806</v>
      </c>
      <c r="DA43" s="25">
        <f t="shared" si="128"/>
        <v>-0.72395870106089943</v>
      </c>
      <c r="DB43" s="25">
        <f t="shared" si="129"/>
        <v>-0.76994839665625525</v>
      </c>
      <c r="DC43" s="25">
        <f t="shared" si="130"/>
        <v>-0.99512717988304722</v>
      </c>
      <c r="DD43" s="25">
        <f t="shared" si="131"/>
        <v>-0.2743860712723063</v>
      </c>
      <c r="DE43" s="25" t="str">
        <f t="shared" si="132"/>
        <v/>
      </c>
      <c r="DF43" s="25" t="str">
        <f t="shared" si="133"/>
        <v/>
      </c>
      <c r="DG43" s="25" t="str">
        <f t="shared" si="134"/>
        <v/>
      </c>
      <c r="DH43" s="25"/>
      <c r="DI43" s="25"/>
      <c r="DJ43" s="25">
        <f t="shared" si="135"/>
        <v>0.29335224469185339</v>
      </c>
      <c r="DK43" s="25">
        <f t="shared" si="136"/>
        <v>0.30474197054410679</v>
      </c>
      <c r="DL43" s="25">
        <f t="shared" si="137"/>
        <v>5.6389289813125382E-2</v>
      </c>
      <c r="DM43" s="25">
        <f t="shared" si="138"/>
        <v>1.0399594217769608E-2</v>
      </c>
      <c r="DN43" s="25">
        <f t="shared" si="139"/>
        <v>-0.21477918900902243</v>
      </c>
      <c r="DO43" s="25">
        <f t="shared" si="140"/>
        <v>0.50596191960171855</v>
      </c>
      <c r="DP43" s="25" t="str">
        <f t="shared" si="141"/>
        <v/>
      </c>
      <c r="DQ43" s="25" t="str">
        <f t="shared" si="142"/>
        <v/>
      </c>
      <c r="DR43" s="25" t="str">
        <f t="shared" si="143"/>
        <v/>
      </c>
      <c r="DS43" s="25"/>
      <c r="DT43" s="24"/>
      <c r="DU43" s="24">
        <f t="shared" si="144"/>
        <v>-0.5767306878402978</v>
      </c>
      <c r="DV43" s="24">
        <f t="shared" si="145"/>
        <v>-0.5167306878402973</v>
      </c>
      <c r="DW43" s="24">
        <f t="shared" si="146"/>
        <v>-0.88273068784029696</v>
      </c>
      <c r="DX43" s="24">
        <f t="shared" si="147"/>
        <v>-0.82473068784029713</v>
      </c>
      <c r="DY43" s="24">
        <f t="shared" si="148"/>
        <v>-0.89473068784029564</v>
      </c>
      <c r="DZ43" s="24">
        <f t="shared" si="149"/>
        <v>-0.44973068784029718</v>
      </c>
      <c r="EA43" s="24" t="str">
        <f t="shared" si="150"/>
        <v/>
      </c>
      <c r="EB43" s="24" t="str">
        <f t="shared" si="151"/>
        <v/>
      </c>
      <c r="EC43" s="24" t="str">
        <f t="shared" si="152"/>
        <v/>
      </c>
      <c r="ED43" s="24"/>
      <c r="EE43" s="24"/>
      <c r="EF43" s="24">
        <f t="shared" si="153"/>
        <v>0.20361730303372694</v>
      </c>
      <c r="EG43" s="24">
        <f t="shared" si="154"/>
        <v>0.26361730303372743</v>
      </c>
      <c r="EH43" s="24">
        <f t="shared" si="155"/>
        <v>-0.10238269696627222</v>
      </c>
      <c r="EI43" s="24">
        <f t="shared" si="156"/>
        <v>-4.4382696966272395E-2</v>
      </c>
      <c r="EJ43" s="24">
        <f t="shared" si="157"/>
        <v>-0.1143826969662709</v>
      </c>
      <c r="EK43" s="24">
        <f t="shared" si="158"/>
        <v>0.33061730303372761</v>
      </c>
      <c r="EL43" s="24" t="str">
        <f t="shared" si="159"/>
        <v/>
      </c>
      <c r="EM43" s="24" t="str">
        <f t="shared" si="160"/>
        <v/>
      </c>
      <c r="EN43" s="24" t="str">
        <f t="shared" si="161"/>
        <v/>
      </c>
      <c r="EO43" s="24"/>
      <c r="EP43" s="24"/>
      <c r="EQ43" s="24">
        <f t="shared" si="37"/>
        <v>10.724615035977672</v>
      </c>
      <c r="ER43" s="24">
        <f t="shared" si="162"/>
        <v>3.4956149569124011E-2</v>
      </c>
      <c r="ES43" s="24">
        <f t="shared" si="38"/>
        <v>10.7465261955352</v>
      </c>
      <c r="ET43" s="24">
        <f t="shared" si="39"/>
        <v>10.751299650613099</v>
      </c>
      <c r="EU43" s="24">
        <f t="shared" si="40"/>
        <v>10.694365909600499</v>
      </c>
      <c r="EV43" s="24">
        <f t="shared" si="41"/>
        <v>10.7173629178772</v>
      </c>
      <c r="EW43" s="24">
        <f t="shared" si="42"/>
        <v>10.674974986938421</v>
      </c>
      <c r="EX43" s="24">
        <f t="shared" si="43"/>
        <v>10.76316055530163</v>
      </c>
      <c r="EY43" s="24" t="str">
        <f t="shared" si="44"/>
        <v/>
      </c>
      <c r="EZ43" s="24" t="str">
        <f t="shared" si="45"/>
        <v/>
      </c>
      <c r="FA43" s="24" t="str">
        <f t="shared" si="46"/>
        <v/>
      </c>
      <c r="FB43" s="24"/>
      <c r="FC43" s="24">
        <f t="shared" si="47"/>
        <v>11.182003781452403</v>
      </c>
      <c r="FD43" s="24">
        <f t="shared" si="163"/>
        <v>6.8560473053556281E-2</v>
      </c>
      <c r="FE43" s="24">
        <f t="shared" si="48"/>
        <v>11.155732857301301</v>
      </c>
      <c r="FF43" s="24">
        <f t="shared" si="49"/>
        <v>11.106114534638001</v>
      </c>
      <c r="FG43" s="24">
        <f t="shared" si="50"/>
        <v>11.29289365079368</v>
      </c>
      <c r="FH43" s="24">
        <f t="shared" si="51"/>
        <v>11.2352456509412</v>
      </c>
      <c r="FI43" s="24">
        <f t="shared" si="52"/>
        <v>11.15198124407279</v>
      </c>
      <c r="FJ43" s="24">
        <f t="shared" si="53"/>
        <v>11.15005475096744</v>
      </c>
      <c r="FK43" s="24" t="str">
        <f t="shared" si="54"/>
        <v/>
      </c>
      <c r="FL43" s="24" t="str">
        <f t="shared" si="55"/>
        <v/>
      </c>
      <c r="FM43" s="24" t="str">
        <f t="shared" si="56"/>
        <v/>
      </c>
      <c r="FN43" s="24"/>
      <c r="FO43" s="24">
        <f t="shared" si="57"/>
        <v>10.80702923507455</v>
      </c>
      <c r="FP43" s="24">
        <f t="shared" si="164"/>
        <v>1.3934435475875716E-2</v>
      </c>
      <c r="FQ43" s="24">
        <f t="shared" si="58"/>
        <v>10.815321939827587</v>
      </c>
      <c r="FR43" s="24">
        <f t="shared" si="58"/>
        <v>10.812938250774661</v>
      </c>
      <c r="FS43" s="24">
        <f t="shared" si="58"/>
        <v>10.799663088960097</v>
      </c>
      <c r="FT43" s="24">
        <f t="shared" si="58"/>
        <v>10.815741524577</v>
      </c>
      <c r="FU43" s="24">
        <f t="shared" si="58"/>
        <v>10.781703595124185</v>
      </c>
      <c r="FV43" s="24">
        <f t="shared" si="58"/>
        <v>10.816807011183769</v>
      </c>
      <c r="FW43" s="24" t="str">
        <f t="shared" si="58"/>
        <v/>
      </c>
      <c r="FX43" s="24" t="str">
        <f t="shared" si="58"/>
        <v/>
      </c>
      <c r="FY43" s="24" t="str">
        <f t="shared" si="58"/>
        <v/>
      </c>
      <c r="FZ43" s="24"/>
      <c r="GA43" s="24">
        <f t="shared" si="59"/>
        <v>10.911960353089682</v>
      </c>
      <c r="GB43" s="24">
        <f t="shared" si="165"/>
        <v>5.933577343319827E-2</v>
      </c>
      <c r="GC43" s="24">
        <f t="shared" si="60"/>
        <v>10.930312494680976</v>
      </c>
      <c r="GD43" s="24">
        <f t="shared" si="60"/>
        <v>10.90414571021806</v>
      </c>
      <c r="GE43" s="24">
        <f t="shared" si="60"/>
        <v>10.947870443351407</v>
      </c>
      <c r="GF43" s="24">
        <f t="shared" si="60"/>
        <v>10.912892263759296</v>
      </c>
      <c r="GG43" s="24">
        <f t="shared" si="60"/>
        <v>10.80226772899044</v>
      </c>
      <c r="GH43" s="24">
        <f t="shared" si="60"/>
        <v>10.974273477537926</v>
      </c>
      <c r="GI43" s="24" t="str">
        <f t="shared" si="60"/>
        <v/>
      </c>
      <c r="GJ43" s="24" t="str">
        <f t="shared" si="60"/>
        <v/>
      </c>
      <c r="GK43" s="24" t="str">
        <f t="shared" si="60"/>
        <v/>
      </c>
      <c r="GL43" s="24"/>
      <c r="GM43" s="24">
        <f t="shared" si="61"/>
        <v>12.064278944552074</v>
      </c>
      <c r="GN43" s="24">
        <f t="shared" si="166"/>
        <v>3.4956149569124018E-2</v>
      </c>
      <c r="GO43" s="24">
        <f t="shared" si="62"/>
        <v>12.086190104109599</v>
      </c>
      <c r="GP43" s="24">
        <f t="shared" si="63"/>
        <v>12.090963559187498</v>
      </c>
      <c r="GQ43" s="24">
        <f t="shared" si="64"/>
        <v>12.034029818174899</v>
      </c>
      <c r="GR43" s="24">
        <f t="shared" si="65"/>
        <v>12.057026826451599</v>
      </c>
      <c r="GS43" s="24">
        <f t="shared" si="66"/>
        <v>12.014638895512821</v>
      </c>
      <c r="GT43" s="24">
        <f t="shared" si="67"/>
        <v>12.102824463876029</v>
      </c>
      <c r="GU43" s="24" t="str">
        <f t="shared" si="68"/>
        <v/>
      </c>
      <c r="GV43" s="24" t="str">
        <f t="shared" si="69"/>
        <v/>
      </c>
      <c r="GW43" s="24" t="str">
        <f t="shared" si="70"/>
        <v/>
      </c>
      <c r="GX43" s="24"/>
      <c r="GY43" s="24">
        <f t="shared" si="71"/>
        <v>12.905905645250753</v>
      </c>
      <c r="GZ43" s="24">
        <f t="shared" si="167"/>
        <v>6.8560473053556281E-2</v>
      </c>
      <c r="HA43" s="24">
        <f t="shared" si="72"/>
        <v>12.87963472109965</v>
      </c>
      <c r="HB43" s="24">
        <f t="shared" si="73"/>
        <v>12.830016398436351</v>
      </c>
      <c r="HC43" s="24">
        <f t="shared" si="74"/>
        <v>13.01679551459203</v>
      </c>
      <c r="HD43" s="24">
        <f t="shared" si="75"/>
        <v>12.95914751473955</v>
      </c>
      <c r="HE43" s="24">
        <f t="shared" si="76"/>
        <v>12.87588310787114</v>
      </c>
      <c r="HF43" s="24">
        <f t="shared" si="77"/>
        <v>12.87395661476579</v>
      </c>
      <c r="HG43" s="24" t="str">
        <f t="shared" si="78"/>
        <v/>
      </c>
      <c r="HH43" s="24" t="str">
        <f t="shared" si="79"/>
        <v/>
      </c>
      <c r="HI43" s="24" t="str">
        <f t="shared" si="80"/>
        <v/>
      </c>
      <c r="HJ43" s="24"/>
      <c r="HK43" s="24">
        <f t="shared" si="81"/>
        <v>12.053608759600856</v>
      </c>
      <c r="HL43" s="24">
        <f t="shared" si="168"/>
        <v>1.3934435475875716E-2</v>
      </c>
      <c r="HM43" s="24">
        <f t="shared" si="169"/>
        <v>12.061901464353893</v>
      </c>
      <c r="HN43" s="24">
        <f t="shared" si="82"/>
        <v>12.059517775300966</v>
      </c>
      <c r="HO43" s="24">
        <f t="shared" si="82"/>
        <v>12.046242613486402</v>
      </c>
      <c r="HP43" s="24">
        <f t="shared" si="82"/>
        <v>12.062321049103305</v>
      </c>
      <c r="HQ43" s="24">
        <f t="shared" si="82"/>
        <v>12.02828311965049</v>
      </c>
      <c r="HR43" s="24">
        <f t="shared" si="82"/>
        <v>12.063386535710075</v>
      </c>
      <c r="HS43" s="24" t="str">
        <f t="shared" si="82"/>
        <v/>
      </c>
      <c r="HT43" s="24" t="str">
        <f t="shared" si="82"/>
        <v/>
      </c>
      <c r="HU43" s="24" t="str">
        <f t="shared" si="82"/>
        <v/>
      </c>
      <c r="HV43" s="24"/>
      <c r="HW43" s="24">
        <f t="shared" si="83"/>
        <v>12.940868228847597</v>
      </c>
      <c r="HX43" s="24">
        <f t="shared" si="170"/>
        <v>5.9335773433197736E-2</v>
      </c>
      <c r="HY43" s="24">
        <f t="shared" si="171"/>
        <v>12.959220370438889</v>
      </c>
      <c r="HZ43" s="24">
        <f t="shared" si="84"/>
        <v>12.933053585975971</v>
      </c>
      <c r="IA43" s="24">
        <f t="shared" si="84"/>
        <v>12.976778319109318</v>
      </c>
      <c r="IB43" s="24">
        <f t="shared" si="84"/>
        <v>12.941800139517209</v>
      </c>
      <c r="IC43" s="24">
        <f t="shared" si="84"/>
        <v>12.831175604748353</v>
      </c>
      <c r="ID43" s="24">
        <f t="shared" si="84"/>
        <v>13.003181353295837</v>
      </c>
      <c r="IE43" s="24" t="str">
        <f t="shared" si="84"/>
        <v/>
      </c>
      <c r="IF43" s="24" t="str">
        <f t="shared" si="84"/>
        <v/>
      </c>
      <c r="IG43" s="24" t="str">
        <f t="shared" si="84"/>
        <v/>
      </c>
    </row>
    <row r="44" spans="1:241" s="3" customFormat="1" x14ac:dyDescent="0.2">
      <c r="A44" s="27">
        <v>9</v>
      </c>
      <c r="B44" s="32">
        <f>IF(AND($B$3&lt;&gt;"",$C$3&lt;&gt;"",$B$4&lt;&gt;"",$C$4&lt;&gt;"",T44&lt;&gt;""),AirMass($B$3,$C$3,$B$4,$C$4,T44),"")</f>
        <v>1.0062947344783775</v>
      </c>
      <c r="C44" s="36">
        <f t="shared" si="85"/>
        <v>2458217.2731019999</v>
      </c>
      <c r="D44" s="5">
        <f t="shared" si="19"/>
        <v>10.851247048049464</v>
      </c>
      <c r="E44" s="14">
        <f t="shared" si="20"/>
        <v>10.888475608660038</v>
      </c>
      <c r="F44" s="32">
        <f t="shared" si="86"/>
        <v>3.722856061057378E-2</v>
      </c>
      <c r="G44" s="24">
        <f t="shared" si="21"/>
        <v>3.8572340180835593E-2</v>
      </c>
      <c r="H44" s="24">
        <f t="shared" si="22"/>
        <v>3.6324937930940771E-2</v>
      </c>
      <c r="I44" s="24"/>
      <c r="J44" s="8">
        <f t="shared" si="23"/>
        <v>12.008495986405059</v>
      </c>
      <c r="K44" s="9">
        <f t="shared" si="24"/>
        <v>12.999683143710515</v>
      </c>
      <c r="L44" s="40">
        <f t="shared" si="87"/>
        <v>0.99118715730545581</v>
      </c>
      <c r="M44" s="24">
        <f t="shared" si="25"/>
        <v>3.8572340180835551E-2</v>
      </c>
      <c r="N44" s="25">
        <f t="shared" si="26"/>
        <v>3.6324937930940771E-2</v>
      </c>
      <c r="O44" s="25"/>
      <c r="P44" s="50">
        <f t="shared" si="88"/>
        <v>6</v>
      </c>
      <c r="Q44" s="50">
        <f t="shared" si="89"/>
        <v>6</v>
      </c>
      <c r="R44" s="25"/>
      <c r="S44" s="25"/>
      <c r="T44" s="16">
        <v>2458217.2731019999</v>
      </c>
      <c r="U44" s="17">
        <v>-11.594523110653901</v>
      </c>
      <c r="V44" s="17">
        <v>-10.3237685729666</v>
      </c>
      <c r="W44" s="17">
        <v>-12.1538466548849</v>
      </c>
      <c r="X44" s="17">
        <v>-11.037634158103801</v>
      </c>
      <c r="Y44" s="17">
        <v>-10.426243329761</v>
      </c>
      <c r="Z44" s="17">
        <v>-11.8467444006262</v>
      </c>
      <c r="AA44" s="17">
        <v>-10.011350219594201</v>
      </c>
      <c r="AB44" s="17">
        <v>-9.9141208110421193</v>
      </c>
      <c r="AC44" s="17"/>
      <c r="AD44" s="17"/>
      <c r="AE44" s="17"/>
      <c r="AF44" s="46">
        <f t="shared" si="27"/>
        <v>2458217.2731019999</v>
      </c>
      <c r="AG44" s="17">
        <v>-11.501622197721</v>
      </c>
      <c r="AH44" s="17">
        <v>-9.7623340833260404</v>
      </c>
      <c r="AI44" s="17">
        <v>-11.7681688802087</v>
      </c>
      <c r="AJ44" s="17">
        <v>-10.690446458362199</v>
      </c>
      <c r="AK44" s="17">
        <v>-9.9411021181117896</v>
      </c>
      <c r="AL44" s="17">
        <v>-11.339680880237101</v>
      </c>
      <c r="AM44" s="17">
        <v>-9.4102932076768706</v>
      </c>
      <c r="AN44" s="17">
        <v>-9.56254521153582</v>
      </c>
      <c r="AO44" s="17"/>
      <c r="AP44" s="17"/>
      <c r="AQ44" s="18"/>
      <c r="AR44" s="25"/>
      <c r="AS44" s="25"/>
      <c r="AT44" s="24">
        <f t="shared" si="28"/>
        <v>9.2900912932901036E-2</v>
      </c>
      <c r="AU44" s="24">
        <f t="shared" si="28"/>
        <v>0.56143448964055942</v>
      </c>
      <c r="AV44" s="24">
        <f t="shared" si="28"/>
        <v>0.3856777746761999</v>
      </c>
      <c r="AW44" s="24">
        <f t="shared" si="28"/>
        <v>0.34718769974160146</v>
      </c>
      <c r="AX44" s="24">
        <f t="shared" si="28"/>
        <v>0.48514121164921065</v>
      </c>
      <c r="AY44" s="24">
        <f t="shared" si="28"/>
        <v>0.50706352038909941</v>
      </c>
      <c r="AZ44" s="24">
        <f t="shared" si="28"/>
        <v>0.60105701191733019</v>
      </c>
      <c r="BA44" s="24">
        <f t="shared" si="28"/>
        <v>0.35157559950629924</v>
      </c>
      <c r="BB44" s="24" t="str">
        <f t="shared" si="28"/>
        <v/>
      </c>
      <c r="BC44" s="24" t="str">
        <f t="shared" si="28"/>
        <v/>
      </c>
      <c r="BD44" s="25" t="str">
        <f t="shared" si="28"/>
        <v/>
      </c>
      <c r="BE44" s="25"/>
      <c r="BF44" s="25"/>
      <c r="BG44" s="26">
        <f t="shared" si="90"/>
        <v>-0.61612654617612261</v>
      </c>
      <c r="BH44" s="26">
        <f t="shared" si="91"/>
        <v>-0.55612654617612212</v>
      </c>
      <c r="BI44" s="26">
        <f t="shared" si="92"/>
        <v>-0.92212654617612178</v>
      </c>
      <c r="BJ44" s="26">
        <f t="shared" si="93"/>
        <v>-0.86412654617612195</v>
      </c>
      <c r="BK44" s="26">
        <f t="shared" si="94"/>
        <v>-0.93412654617612045</v>
      </c>
      <c r="BL44" s="26">
        <f t="shared" si="95"/>
        <v>-0.48912654617612195</v>
      </c>
      <c r="BM44" s="26" t="str">
        <f t="shared" si="96"/>
        <v/>
      </c>
      <c r="BN44" s="26" t="str">
        <f t="shared" si="97"/>
        <v/>
      </c>
      <c r="BO44" s="26" t="str">
        <f t="shared" si="98"/>
        <v/>
      </c>
      <c r="BP44" s="25"/>
      <c r="BQ44" s="25"/>
      <c r="BR44" s="25">
        <f t="shared" si="99"/>
        <v>0.3354172309807788</v>
      </c>
      <c r="BS44" s="25">
        <f t="shared" si="100"/>
        <v>0.3954172309807793</v>
      </c>
      <c r="BT44" s="25">
        <f t="shared" si="101"/>
        <v>2.9417230980779641E-2</v>
      </c>
      <c r="BU44" s="25">
        <f t="shared" si="102"/>
        <v>8.741723098077947E-2</v>
      </c>
      <c r="BV44" s="25">
        <f t="shared" si="103"/>
        <v>1.7417230980780962E-2</v>
      </c>
      <c r="BW44" s="25">
        <f t="shared" si="104"/>
        <v>0.46241723098077947</v>
      </c>
      <c r="BX44" s="25" t="str">
        <f t="shared" si="105"/>
        <v/>
      </c>
      <c r="BY44" s="25" t="str">
        <f t="shared" si="106"/>
        <v/>
      </c>
      <c r="BZ44" s="25" t="str">
        <f t="shared" si="107"/>
        <v/>
      </c>
      <c r="CA44" s="25"/>
      <c r="CB44" s="25"/>
      <c r="CC44" s="26">
        <f t="shared" si="108"/>
        <v>-0.23900000000000093</v>
      </c>
      <c r="CD44" s="26">
        <f t="shared" si="109"/>
        <v>-0.17900000000000044</v>
      </c>
      <c r="CE44" s="26">
        <f t="shared" si="110"/>
        <v>-0.54500000000000015</v>
      </c>
      <c r="CF44" s="26">
        <f t="shared" si="111"/>
        <v>-0.48700000000000027</v>
      </c>
      <c r="CG44" s="26">
        <f t="shared" si="112"/>
        <v>-0.55699999999999883</v>
      </c>
      <c r="CH44" s="26">
        <f t="shared" si="113"/>
        <v>-0.11200000000000027</v>
      </c>
      <c r="CI44" s="26" t="str">
        <f t="shared" si="114"/>
        <v/>
      </c>
      <c r="CJ44" s="26" t="str">
        <f t="shared" si="115"/>
        <v/>
      </c>
      <c r="CK44" s="26" t="str">
        <f t="shared" si="116"/>
        <v/>
      </c>
      <c r="CL44" s="25"/>
      <c r="CM44" s="25"/>
      <c r="CN44" s="25">
        <f t="shared" si="117"/>
        <v>0.42099999999999937</v>
      </c>
      <c r="CO44" s="25">
        <f t="shared" si="118"/>
        <v>0.48099999999999987</v>
      </c>
      <c r="CP44" s="25">
        <f t="shared" si="119"/>
        <v>0.11500000000000021</v>
      </c>
      <c r="CQ44" s="25">
        <f t="shared" si="120"/>
        <v>0.17300000000000004</v>
      </c>
      <c r="CR44" s="25">
        <f t="shared" si="121"/>
        <v>0.10300000000000153</v>
      </c>
      <c r="CS44" s="25">
        <f t="shared" si="122"/>
        <v>0.54800000000000004</v>
      </c>
      <c r="CT44" s="25" t="str">
        <f t="shared" si="123"/>
        <v/>
      </c>
      <c r="CU44" s="25" t="str">
        <f t="shared" si="124"/>
        <v/>
      </c>
      <c r="CV44" s="25" t="str">
        <f t="shared" si="125"/>
        <v/>
      </c>
      <c r="CW44" s="25"/>
      <c r="CX44" s="25"/>
      <c r="CY44" s="25">
        <f t="shared" si="126"/>
        <v>-0.59459986378135021</v>
      </c>
      <c r="CZ44" s="25">
        <f t="shared" si="127"/>
        <v>-0.51643045798618747</v>
      </c>
      <c r="DA44" s="25">
        <f t="shared" si="128"/>
        <v>-0.79659993210379421</v>
      </c>
      <c r="DB44" s="25">
        <f t="shared" si="129"/>
        <v>-0.84112189915028646</v>
      </c>
      <c r="DC44" s="25">
        <f t="shared" si="130"/>
        <v>-1.032013067688125</v>
      </c>
      <c r="DD44" s="25">
        <f t="shared" si="131"/>
        <v>-0.52534183365583675</v>
      </c>
      <c r="DE44" s="25" t="str">
        <f t="shared" si="132"/>
        <v/>
      </c>
      <c r="DF44" s="25" t="str">
        <f t="shared" si="133"/>
        <v/>
      </c>
      <c r="DG44" s="25" t="str">
        <f t="shared" si="134"/>
        <v/>
      </c>
      <c r="DH44" s="25"/>
      <c r="DI44" s="25"/>
      <c r="DJ44" s="25">
        <f t="shared" si="135"/>
        <v>0.35694391337555109</v>
      </c>
      <c r="DK44" s="25">
        <f t="shared" si="136"/>
        <v>0.43511331917071389</v>
      </c>
      <c r="DL44" s="25">
        <f t="shared" si="137"/>
        <v>0.15494384505310713</v>
      </c>
      <c r="DM44" s="25">
        <f t="shared" si="138"/>
        <v>0.1104218780066149</v>
      </c>
      <c r="DN44" s="25">
        <f t="shared" si="139"/>
        <v>-8.0469290531223647E-2</v>
      </c>
      <c r="DO44" s="25">
        <f t="shared" si="140"/>
        <v>0.42620194350106455</v>
      </c>
      <c r="DP44" s="25" t="str">
        <f t="shared" si="141"/>
        <v/>
      </c>
      <c r="DQ44" s="25" t="str">
        <f t="shared" si="142"/>
        <v/>
      </c>
      <c r="DR44" s="25" t="str">
        <f t="shared" si="143"/>
        <v/>
      </c>
      <c r="DS44" s="25"/>
      <c r="DT44" s="24"/>
      <c r="DU44" s="24">
        <f t="shared" si="144"/>
        <v>-0.61612654617612261</v>
      </c>
      <c r="DV44" s="24">
        <f t="shared" si="145"/>
        <v>-0.55612654617612212</v>
      </c>
      <c r="DW44" s="24">
        <f t="shared" si="146"/>
        <v>-0.92212654617612178</v>
      </c>
      <c r="DX44" s="24">
        <f t="shared" si="147"/>
        <v>-0.86412654617612195</v>
      </c>
      <c r="DY44" s="24">
        <f t="shared" si="148"/>
        <v>-0.93412654617612045</v>
      </c>
      <c r="DZ44" s="24">
        <f t="shared" si="149"/>
        <v>-0.48912654617612195</v>
      </c>
      <c r="EA44" s="24" t="str">
        <f t="shared" si="150"/>
        <v/>
      </c>
      <c r="EB44" s="24" t="str">
        <f t="shared" si="151"/>
        <v/>
      </c>
      <c r="EC44" s="24" t="str">
        <f t="shared" si="152"/>
        <v/>
      </c>
      <c r="ED44" s="24"/>
      <c r="EE44" s="24"/>
      <c r="EF44" s="24">
        <f t="shared" si="153"/>
        <v>0.3354172309807788</v>
      </c>
      <c r="EG44" s="24">
        <f t="shared" si="154"/>
        <v>0.3954172309807793</v>
      </c>
      <c r="EH44" s="24">
        <f t="shared" si="155"/>
        <v>2.9417230980779641E-2</v>
      </c>
      <c r="EI44" s="24">
        <f t="shared" si="156"/>
        <v>8.741723098077947E-2</v>
      </c>
      <c r="EJ44" s="24">
        <f t="shared" si="157"/>
        <v>1.7417230980780962E-2</v>
      </c>
      <c r="EK44" s="24">
        <f t="shared" si="158"/>
        <v>0.46241723098077947</v>
      </c>
      <c r="EL44" s="24" t="str">
        <f t="shared" si="159"/>
        <v/>
      </c>
      <c r="EM44" s="24" t="str">
        <f t="shared" si="160"/>
        <v/>
      </c>
      <c r="EN44" s="24" t="str">
        <f t="shared" si="161"/>
        <v/>
      </c>
      <c r="EO44" s="24"/>
      <c r="EP44" s="24"/>
      <c r="EQ44" s="24">
        <f t="shared" si="37"/>
        <v>10.764133485014803</v>
      </c>
      <c r="ER44" s="24">
        <f t="shared" si="162"/>
        <v>4.879441740009767E-2</v>
      </c>
      <c r="ES44" s="24">
        <f t="shared" si="38"/>
        <v>10.749323544230998</v>
      </c>
      <c r="ET44" s="24">
        <f t="shared" si="39"/>
        <v>10.755111047449899</v>
      </c>
      <c r="EU44" s="24">
        <f t="shared" si="40"/>
        <v>10.736720219107099</v>
      </c>
      <c r="EV44" s="24">
        <f t="shared" si="41"/>
        <v>10.720221289972299</v>
      </c>
      <c r="EW44" s="24">
        <f t="shared" si="42"/>
        <v>10.764827108940301</v>
      </c>
      <c r="EX44" s="24">
        <f t="shared" si="43"/>
        <v>10.858597700388218</v>
      </c>
      <c r="EY44" s="24" t="str">
        <f t="shared" si="44"/>
        <v/>
      </c>
      <c r="EZ44" s="24" t="str">
        <f t="shared" si="45"/>
        <v/>
      </c>
      <c r="FA44" s="24" t="str">
        <f t="shared" si="46"/>
        <v/>
      </c>
      <c r="FB44" s="24"/>
      <c r="FC44" s="24">
        <f t="shared" si="47"/>
        <v>11.173917261634413</v>
      </c>
      <c r="FD44" s="24">
        <f t="shared" si="163"/>
        <v>8.1902637164178657E-2</v>
      </c>
      <c r="FE44" s="24">
        <f t="shared" si="48"/>
        <v>11.1055466824877</v>
      </c>
      <c r="FF44" s="24">
        <f t="shared" si="49"/>
        <v>11.089824260641199</v>
      </c>
      <c r="FG44" s="24">
        <f t="shared" si="50"/>
        <v>11.299479920390789</v>
      </c>
      <c r="FH44" s="24">
        <f t="shared" si="51"/>
        <v>11.203058682516101</v>
      </c>
      <c r="FI44" s="24">
        <f t="shared" si="52"/>
        <v>11.22367100995587</v>
      </c>
      <c r="FJ44" s="24">
        <f t="shared" si="53"/>
        <v>11.12192301381482</v>
      </c>
      <c r="FK44" s="24" t="str">
        <f t="shared" si="54"/>
        <v/>
      </c>
      <c r="FL44" s="24" t="str">
        <f t="shared" si="55"/>
        <v/>
      </c>
      <c r="FM44" s="24" t="str">
        <f t="shared" si="56"/>
        <v/>
      </c>
      <c r="FN44" s="24"/>
      <c r="FO44" s="24">
        <f t="shared" si="57"/>
        <v>10.851247048049464</v>
      </c>
      <c r="FP44" s="24">
        <f t="shared" si="164"/>
        <v>3.8572340180835593E-2</v>
      </c>
      <c r="FQ44" s="24">
        <f t="shared" si="58"/>
        <v>10.822818652461171</v>
      </c>
      <c r="FR44" s="24">
        <f t="shared" si="58"/>
        <v>10.821449011549246</v>
      </c>
      <c r="FS44" s="24">
        <f t="shared" si="58"/>
        <v>10.846716762404482</v>
      </c>
      <c r="FT44" s="24">
        <f t="shared" si="58"/>
        <v>10.823299260609884</v>
      </c>
      <c r="FU44" s="24">
        <f t="shared" si="58"/>
        <v>10.876255081063849</v>
      </c>
      <c r="FV44" s="24">
        <f t="shared" si="58"/>
        <v>10.916943520208143</v>
      </c>
      <c r="FW44" s="24" t="str">
        <f t="shared" si="58"/>
        <v/>
      </c>
      <c r="FX44" s="24" t="str">
        <f t="shared" si="58"/>
        <v/>
      </c>
      <c r="FY44" s="24" t="str">
        <f t="shared" si="58"/>
        <v/>
      </c>
      <c r="FZ44" s="24"/>
      <c r="GA44" s="24">
        <f t="shared" si="59"/>
        <v>10.888475608660038</v>
      </c>
      <c r="GB44" s="24">
        <f t="shared" si="165"/>
        <v>3.6324937930940771E-2</v>
      </c>
      <c r="GC44" s="24">
        <f t="shared" si="60"/>
        <v>10.864728095255719</v>
      </c>
      <c r="GD44" s="24">
        <f t="shared" si="60"/>
        <v>10.8724572116096</v>
      </c>
      <c r="GE44" s="24">
        <f t="shared" si="60"/>
        <v>10.939058488336858</v>
      </c>
      <c r="GF44" s="24">
        <f t="shared" si="60"/>
        <v>10.86530707072254</v>
      </c>
      <c r="GG44" s="24">
        <f t="shared" si="60"/>
        <v>10.858559270261864</v>
      </c>
      <c r="GH44" s="24">
        <f t="shared" si="60"/>
        <v>10.930743515773647</v>
      </c>
      <c r="GI44" s="24" t="str">
        <f t="shared" si="60"/>
        <v/>
      </c>
      <c r="GJ44" s="24" t="str">
        <f t="shared" si="60"/>
        <v/>
      </c>
      <c r="GK44" s="24" t="str">
        <f t="shared" si="60"/>
        <v/>
      </c>
      <c r="GL44" s="24"/>
      <c r="GM44" s="24">
        <f t="shared" si="61"/>
        <v>12.034888022702106</v>
      </c>
      <c r="GN44" s="24">
        <f t="shared" si="166"/>
        <v>4.8794417400097677E-2</v>
      </c>
      <c r="GO44" s="24">
        <f t="shared" si="62"/>
        <v>12.0200780819183</v>
      </c>
      <c r="GP44" s="24">
        <f t="shared" si="63"/>
        <v>12.0258655851372</v>
      </c>
      <c r="GQ44" s="24">
        <f t="shared" si="64"/>
        <v>12.0074747567944</v>
      </c>
      <c r="GR44" s="24">
        <f t="shared" si="65"/>
        <v>11.9909758276596</v>
      </c>
      <c r="GS44" s="24">
        <f t="shared" si="66"/>
        <v>12.035581646627602</v>
      </c>
      <c r="GT44" s="24">
        <f t="shared" si="67"/>
        <v>12.129352238075519</v>
      </c>
      <c r="GU44" s="24" t="str">
        <f t="shared" si="68"/>
        <v/>
      </c>
      <c r="GV44" s="24" t="str">
        <f t="shared" si="69"/>
        <v/>
      </c>
      <c r="GW44" s="24" t="str">
        <f t="shared" si="70"/>
        <v/>
      </c>
      <c r="GX44" s="24"/>
      <c r="GY44" s="24">
        <f t="shared" si="71"/>
        <v>12.913205376029373</v>
      </c>
      <c r="GZ44" s="24">
        <f t="shared" si="167"/>
        <v>8.1902637164178657E-2</v>
      </c>
      <c r="HA44" s="24">
        <f t="shared" si="72"/>
        <v>12.84483479688266</v>
      </c>
      <c r="HB44" s="24">
        <f t="shared" si="73"/>
        <v>12.829112375036159</v>
      </c>
      <c r="HC44" s="24">
        <f t="shared" si="74"/>
        <v>13.038768034785749</v>
      </c>
      <c r="HD44" s="24">
        <f t="shared" si="75"/>
        <v>12.94234679691106</v>
      </c>
      <c r="HE44" s="24">
        <f t="shared" si="76"/>
        <v>12.96295912435083</v>
      </c>
      <c r="HF44" s="24">
        <f t="shared" si="77"/>
        <v>12.86121112820978</v>
      </c>
      <c r="HG44" s="24" t="str">
        <f t="shared" si="78"/>
        <v/>
      </c>
      <c r="HH44" s="24" t="str">
        <f t="shared" si="79"/>
        <v/>
      </c>
      <c r="HI44" s="24" t="str">
        <f t="shared" si="80"/>
        <v/>
      </c>
      <c r="HJ44" s="24"/>
      <c r="HK44" s="24">
        <f t="shared" si="81"/>
        <v>12.008495986405059</v>
      </c>
      <c r="HL44" s="24">
        <f t="shared" si="168"/>
        <v>3.8572340180835551E-2</v>
      </c>
      <c r="HM44" s="24">
        <f t="shared" si="169"/>
        <v>11.980067590816768</v>
      </c>
      <c r="HN44" s="24">
        <f t="shared" si="82"/>
        <v>11.978697949904843</v>
      </c>
      <c r="HO44" s="24">
        <f t="shared" si="82"/>
        <v>12.00396570076008</v>
      </c>
      <c r="HP44" s="24">
        <f t="shared" si="82"/>
        <v>11.980548198965481</v>
      </c>
      <c r="HQ44" s="24">
        <f t="shared" si="82"/>
        <v>12.033504019419446</v>
      </c>
      <c r="HR44" s="24">
        <f t="shared" si="82"/>
        <v>12.07419245856374</v>
      </c>
      <c r="HS44" s="24" t="str">
        <f t="shared" si="82"/>
        <v/>
      </c>
      <c r="HT44" s="24" t="str">
        <f t="shared" si="82"/>
        <v/>
      </c>
      <c r="HU44" s="24" t="str">
        <f t="shared" si="82"/>
        <v/>
      </c>
      <c r="HV44" s="24"/>
      <c r="HW44" s="24">
        <f t="shared" si="83"/>
        <v>12.999683143710515</v>
      </c>
      <c r="HX44" s="24">
        <f t="shared" si="170"/>
        <v>3.6324937930940771E-2</v>
      </c>
      <c r="HY44" s="24">
        <f t="shared" si="171"/>
        <v>12.975935630306196</v>
      </c>
      <c r="HZ44" s="24">
        <f t="shared" si="84"/>
        <v>12.983664746660077</v>
      </c>
      <c r="IA44" s="24">
        <f t="shared" si="84"/>
        <v>13.050266023387335</v>
      </c>
      <c r="IB44" s="24">
        <f t="shared" si="84"/>
        <v>12.976514605773017</v>
      </c>
      <c r="IC44" s="24">
        <f t="shared" si="84"/>
        <v>12.969766805312341</v>
      </c>
      <c r="ID44" s="24">
        <f t="shared" si="84"/>
        <v>13.041951050824125</v>
      </c>
      <c r="IE44" s="24" t="str">
        <f t="shared" si="84"/>
        <v/>
      </c>
      <c r="IF44" s="24" t="str">
        <f t="shared" si="84"/>
        <v/>
      </c>
      <c r="IG44" s="24" t="str">
        <f t="shared" si="84"/>
        <v/>
      </c>
    </row>
    <row r="45" spans="1:241" s="3" customFormat="1" x14ac:dyDescent="0.2">
      <c r="A45" s="27">
        <v>10</v>
      </c>
      <c r="B45" s="32">
        <f>IF(AND($B$3&lt;&gt;"",$C$3&lt;&gt;"",$B$4&lt;&gt;"",$C$4&lt;&gt;"",T45&lt;&gt;""),AirMass($B$3,$C$3,$B$4,$C$4,T45),"")</f>
        <v>1.006339956669654</v>
      </c>
      <c r="C45" s="36">
        <f t="shared" si="85"/>
        <v>2458217.2736</v>
      </c>
      <c r="D45" s="5">
        <f t="shared" si="19"/>
        <v>10.807340614142896</v>
      </c>
      <c r="E45" s="14">
        <f t="shared" si="20"/>
        <v>10.922945675553203</v>
      </c>
      <c r="F45" s="32">
        <f t="shared" si="86"/>
        <v>0.11560506141030658</v>
      </c>
      <c r="G45" s="24">
        <f t="shared" si="21"/>
        <v>1.9777078187756425E-2</v>
      </c>
      <c r="H45" s="24">
        <f t="shared" si="22"/>
        <v>4.9141665431917489E-2</v>
      </c>
      <c r="I45" s="24"/>
      <c r="J45" s="8">
        <f t="shared" si="23"/>
        <v>11.995974191838371</v>
      </c>
      <c r="K45" s="9">
        <f t="shared" si="24"/>
        <v>13.05475997634221</v>
      </c>
      <c r="L45" s="40">
        <f t="shared" si="87"/>
        <v>1.0587857845038382</v>
      </c>
      <c r="M45" s="24">
        <f t="shared" si="25"/>
        <v>1.9777078187755797E-2</v>
      </c>
      <c r="N45" s="25">
        <f t="shared" si="26"/>
        <v>4.9141665431918106E-2</v>
      </c>
      <c r="O45" s="25"/>
      <c r="P45" s="50">
        <f t="shared" si="88"/>
        <v>6</v>
      </c>
      <c r="Q45" s="50">
        <f t="shared" si="89"/>
        <v>6</v>
      </c>
      <c r="R45" s="25"/>
      <c r="S45" s="25"/>
      <c r="T45" s="16">
        <v>2458217.2736</v>
      </c>
      <c r="U45" s="17">
        <v>-11.6043366407494</v>
      </c>
      <c r="V45" s="17">
        <v>-10.3034798558584</v>
      </c>
      <c r="W45" s="17">
        <v>-12.155474595242801</v>
      </c>
      <c r="X45" s="17">
        <v>-11.0402324394984</v>
      </c>
      <c r="Y45" s="17">
        <v>-10.3900119213206</v>
      </c>
      <c r="Z45" s="17">
        <v>-11.845506568547901</v>
      </c>
      <c r="AA45" s="17">
        <v>-9.9376188462428292</v>
      </c>
      <c r="AB45" s="17">
        <v>-9.8573413595984007</v>
      </c>
      <c r="AC45" s="17"/>
      <c r="AD45" s="17"/>
      <c r="AE45" s="17"/>
      <c r="AF45" s="46">
        <f t="shared" si="27"/>
        <v>2458217.2736</v>
      </c>
      <c r="AG45" s="17">
        <v>-11.4833639159898</v>
      </c>
      <c r="AH45" s="17">
        <v>-9.7192670709915898</v>
      </c>
      <c r="AI45" s="17">
        <v>-11.770608788037899</v>
      </c>
      <c r="AJ45" s="17">
        <v>-10.7366135078192</v>
      </c>
      <c r="AK45" s="17">
        <v>-9.9275563663506006</v>
      </c>
      <c r="AL45" s="17">
        <v>-11.346877354020499</v>
      </c>
      <c r="AM45" s="17">
        <v>-9.3474362112248297</v>
      </c>
      <c r="AN45" s="17">
        <v>-9.5467157246918202</v>
      </c>
      <c r="AO45" s="17"/>
      <c r="AP45" s="17"/>
      <c r="AQ45" s="18"/>
      <c r="AR45" s="25"/>
      <c r="AS45" s="25"/>
      <c r="AT45" s="24">
        <f t="shared" si="28"/>
        <v>0.12097272475959997</v>
      </c>
      <c r="AU45" s="24">
        <f t="shared" si="28"/>
        <v>0.58421278486681061</v>
      </c>
      <c r="AV45" s="24">
        <f t="shared" si="28"/>
        <v>0.3848658072049016</v>
      </c>
      <c r="AW45" s="24">
        <f t="shared" si="28"/>
        <v>0.30361893167919973</v>
      </c>
      <c r="AX45" s="24">
        <f t="shared" si="28"/>
        <v>0.46245555496999913</v>
      </c>
      <c r="AY45" s="24">
        <f t="shared" si="28"/>
        <v>0.49862921452740139</v>
      </c>
      <c r="AZ45" s="24">
        <f t="shared" si="28"/>
        <v>0.5901826350179995</v>
      </c>
      <c r="BA45" s="24">
        <f t="shared" si="28"/>
        <v>0.31062563490658057</v>
      </c>
      <c r="BB45" s="24" t="str">
        <f t="shared" si="28"/>
        <v/>
      </c>
      <c r="BC45" s="24" t="str">
        <f t="shared" si="28"/>
        <v/>
      </c>
      <c r="BD45" s="25" t="str">
        <f t="shared" si="28"/>
        <v/>
      </c>
      <c r="BE45" s="25"/>
      <c r="BF45" s="25"/>
      <c r="BG45" s="26">
        <f t="shared" si="90"/>
        <v>-0.5591155672727226</v>
      </c>
      <c r="BH45" s="26">
        <f t="shared" si="91"/>
        <v>-0.49911556727272205</v>
      </c>
      <c r="BI45" s="26">
        <f t="shared" si="92"/>
        <v>-0.86511556727272176</v>
      </c>
      <c r="BJ45" s="26">
        <f t="shared" si="93"/>
        <v>-0.80711556727272193</v>
      </c>
      <c r="BK45" s="26">
        <f t="shared" si="94"/>
        <v>-0.87711556727272044</v>
      </c>
      <c r="BL45" s="26">
        <f t="shared" si="95"/>
        <v>-0.43211556727272188</v>
      </c>
      <c r="BM45" s="26" t="str">
        <f t="shared" si="96"/>
        <v/>
      </c>
      <c r="BN45" s="26" t="str">
        <f t="shared" si="97"/>
        <v/>
      </c>
      <c r="BO45" s="26" t="str">
        <f t="shared" si="98"/>
        <v/>
      </c>
      <c r="BP45" s="25"/>
      <c r="BQ45" s="25"/>
      <c r="BR45" s="25">
        <f t="shared" si="99"/>
        <v>0.38167761903895614</v>
      </c>
      <c r="BS45" s="25">
        <f t="shared" si="100"/>
        <v>0.44167761903895664</v>
      </c>
      <c r="BT45" s="25">
        <f t="shared" si="101"/>
        <v>7.5677619038956978E-2</v>
      </c>
      <c r="BU45" s="25">
        <f t="shared" si="102"/>
        <v>0.13367761903895681</v>
      </c>
      <c r="BV45" s="25">
        <f t="shared" si="103"/>
        <v>6.36776190389583E-2</v>
      </c>
      <c r="BW45" s="25">
        <f t="shared" si="104"/>
        <v>0.50867761903895681</v>
      </c>
      <c r="BX45" s="25" t="str">
        <f t="shared" si="105"/>
        <v/>
      </c>
      <c r="BY45" s="25" t="str">
        <f t="shared" si="106"/>
        <v/>
      </c>
      <c r="BZ45" s="25" t="str">
        <f t="shared" si="107"/>
        <v/>
      </c>
      <c r="CA45" s="25"/>
      <c r="CB45" s="25"/>
      <c r="CC45" s="26">
        <f t="shared" si="108"/>
        <v>-0.23900000000000093</v>
      </c>
      <c r="CD45" s="26">
        <f t="shared" si="109"/>
        <v>-0.17900000000000044</v>
      </c>
      <c r="CE45" s="26">
        <f t="shared" si="110"/>
        <v>-0.54500000000000015</v>
      </c>
      <c r="CF45" s="26">
        <f t="shared" si="111"/>
        <v>-0.48700000000000027</v>
      </c>
      <c r="CG45" s="26">
        <f t="shared" si="112"/>
        <v>-0.55699999999999883</v>
      </c>
      <c r="CH45" s="26">
        <f t="shared" si="113"/>
        <v>-0.11200000000000027</v>
      </c>
      <c r="CI45" s="26" t="str">
        <f t="shared" si="114"/>
        <v/>
      </c>
      <c r="CJ45" s="26" t="str">
        <f t="shared" si="115"/>
        <v/>
      </c>
      <c r="CK45" s="26" t="str">
        <f t="shared" si="116"/>
        <v/>
      </c>
      <c r="CL45" s="25"/>
      <c r="CM45" s="25"/>
      <c r="CN45" s="25">
        <f t="shared" si="117"/>
        <v>0.42099999999999937</v>
      </c>
      <c r="CO45" s="25">
        <f t="shared" si="118"/>
        <v>0.48099999999999987</v>
      </c>
      <c r="CP45" s="25">
        <f t="shared" si="119"/>
        <v>0.11500000000000021</v>
      </c>
      <c r="CQ45" s="25">
        <f t="shared" si="120"/>
        <v>0.17300000000000004</v>
      </c>
      <c r="CR45" s="25">
        <f t="shared" si="121"/>
        <v>0.10300000000000153</v>
      </c>
      <c r="CS45" s="25">
        <f t="shared" si="122"/>
        <v>0.54800000000000004</v>
      </c>
      <c r="CT45" s="25" t="str">
        <f t="shared" si="123"/>
        <v/>
      </c>
      <c r="CU45" s="25" t="str">
        <f t="shared" si="124"/>
        <v/>
      </c>
      <c r="CV45" s="25" t="str">
        <f t="shared" si="125"/>
        <v/>
      </c>
      <c r="CW45" s="25"/>
      <c r="CX45" s="25"/>
      <c r="CY45" s="25">
        <f t="shared" si="126"/>
        <v>-0.53593986198401622</v>
      </c>
      <c r="CZ45" s="25">
        <f t="shared" si="127"/>
        <v>-0.37093576694525116</v>
      </c>
      <c r="DA45" s="25">
        <f t="shared" si="128"/>
        <v>-0.69351670455706915</v>
      </c>
      <c r="DB45" s="25">
        <f t="shared" si="129"/>
        <v>-0.76698170762197282</v>
      </c>
      <c r="DC45" s="25">
        <f t="shared" si="130"/>
        <v>-0.95291734142952489</v>
      </c>
      <c r="DD45" s="25">
        <f t="shared" si="131"/>
        <v>-0.38516566462142005</v>
      </c>
      <c r="DE45" s="25" t="str">
        <f t="shared" si="132"/>
        <v/>
      </c>
      <c r="DF45" s="25" t="str">
        <f t="shared" si="133"/>
        <v/>
      </c>
      <c r="DG45" s="25" t="str">
        <f t="shared" si="134"/>
        <v/>
      </c>
      <c r="DH45" s="25"/>
      <c r="DI45" s="25"/>
      <c r="DJ45" s="25">
        <f t="shared" si="135"/>
        <v>0.40485332432766247</v>
      </c>
      <c r="DK45" s="25">
        <f t="shared" si="136"/>
        <v>0.56985741936642742</v>
      </c>
      <c r="DL45" s="25">
        <f t="shared" si="137"/>
        <v>0.24727648175460942</v>
      </c>
      <c r="DM45" s="25">
        <f t="shared" si="138"/>
        <v>0.17381147868970578</v>
      </c>
      <c r="DN45" s="25">
        <f t="shared" si="139"/>
        <v>-1.2124155117846279E-2</v>
      </c>
      <c r="DO45" s="25">
        <f t="shared" si="140"/>
        <v>0.55562752169025853</v>
      </c>
      <c r="DP45" s="25" t="str">
        <f t="shared" si="141"/>
        <v/>
      </c>
      <c r="DQ45" s="25" t="str">
        <f t="shared" si="142"/>
        <v/>
      </c>
      <c r="DR45" s="25" t="str">
        <f t="shared" si="143"/>
        <v/>
      </c>
      <c r="DS45" s="25"/>
      <c r="DT45" s="24"/>
      <c r="DU45" s="24">
        <f t="shared" si="144"/>
        <v>-0.5591155672727226</v>
      </c>
      <c r="DV45" s="24">
        <f t="shared" si="145"/>
        <v>-0.49911556727272205</v>
      </c>
      <c r="DW45" s="24">
        <f t="shared" si="146"/>
        <v>-0.86511556727272176</v>
      </c>
      <c r="DX45" s="24">
        <f t="shared" si="147"/>
        <v>-0.80711556727272193</v>
      </c>
      <c r="DY45" s="24">
        <f t="shared" si="148"/>
        <v>-0.87711556727272044</v>
      </c>
      <c r="DZ45" s="24">
        <f t="shared" si="149"/>
        <v>-0.43211556727272188</v>
      </c>
      <c r="EA45" s="24" t="str">
        <f t="shared" si="150"/>
        <v/>
      </c>
      <c r="EB45" s="24" t="str">
        <f t="shared" si="151"/>
        <v/>
      </c>
      <c r="EC45" s="24" t="str">
        <f t="shared" si="152"/>
        <v/>
      </c>
      <c r="ED45" s="24"/>
      <c r="EE45" s="24"/>
      <c r="EF45" s="24">
        <f t="shared" si="153"/>
        <v>0.38167761903895614</v>
      </c>
      <c r="EG45" s="24">
        <f t="shared" si="154"/>
        <v>0.44167761903895664</v>
      </c>
      <c r="EH45" s="24">
        <f t="shared" si="155"/>
        <v>7.5677619038956978E-2</v>
      </c>
      <c r="EI45" s="24">
        <f t="shared" si="156"/>
        <v>0.13367761903895681</v>
      </c>
      <c r="EJ45" s="24">
        <f t="shared" si="157"/>
        <v>6.36776190389583E-2</v>
      </c>
      <c r="EK45" s="24">
        <f t="shared" si="158"/>
        <v>0.50867761903895681</v>
      </c>
      <c r="EL45" s="24" t="str">
        <f t="shared" si="159"/>
        <v/>
      </c>
      <c r="EM45" s="24" t="str">
        <f t="shared" si="160"/>
        <v/>
      </c>
      <c r="EN45" s="24" t="str">
        <f t="shared" si="161"/>
        <v/>
      </c>
      <c r="EO45" s="24"/>
      <c r="EP45" s="24"/>
      <c r="EQ45" s="24">
        <f t="shared" si="37"/>
        <v>10.727027647659087</v>
      </c>
      <c r="ER45" s="24">
        <f t="shared" si="162"/>
        <v>4.1447891381184085E-2</v>
      </c>
      <c r="ES45" s="24">
        <f t="shared" si="38"/>
        <v>10.7411379544934</v>
      </c>
      <c r="ET45" s="24">
        <f t="shared" si="39"/>
        <v>10.747895798748999</v>
      </c>
      <c r="EU45" s="24">
        <f t="shared" si="40"/>
        <v>10.690675280571199</v>
      </c>
      <c r="EV45" s="24">
        <f t="shared" si="41"/>
        <v>10.7091699277985</v>
      </c>
      <c r="EW45" s="24">
        <f t="shared" si="42"/>
        <v>10.68128220549343</v>
      </c>
      <c r="EX45" s="24">
        <f t="shared" si="43"/>
        <v>10.792004718849</v>
      </c>
      <c r="EY45" s="24" t="str">
        <f t="shared" si="44"/>
        <v/>
      </c>
      <c r="EZ45" s="24" t="str">
        <f t="shared" si="45"/>
        <v/>
      </c>
      <c r="FA45" s="24" t="str">
        <f t="shared" si="46"/>
        <v/>
      </c>
      <c r="FB45" s="24"/>
      <c r="FC45" s="24">
        <f t="shared" si="47"/>
        <v>11.18610407603434</v>
      </c>
      <c r="FD45" s="24">
        <f t="shared" si="163"/>
        <v>6.9575914027377853E-2</v>
      </c>
      <c r="FE45" s="24">
        <f t="shared" si="48"/>
        <v>11.126244872048099</v>
      </c>
      <c r="FF45" s="24">
        <f t="shared" si="49"/>
        <v>11.1542495918294</v>
      </c>
      <c r="FG45" s="24">
        <f t="shared" si="50"/>
        <v>11.3041924503608</v>
      </c>
      <c r="FH45" s="24">
        <f t="shared" si="51"/>
        <v>11.228513438030699</v>
      </c>
      <c r="FI45" s="24">
        <f t="shared" si="52"/>
        <v>11.179072295235029</v>
      </c>
      <c r="FJ45" s="24">
        <f t="shared" si="53"/>
        <v>11.12435180870202</v>
      </c>
      <c r="FK45" s="24" t="str">
        <f t="shared" si="54"/>
        <v/>
      </c>
      <c r="FL45" s="24" t="str">
        <f t="shared" si="55"/>
        <v/>
      </c>
      <c r="FM45" s="24" t="str">
        <f t="shared" si="56"/>
        <v/>
      </c>
      <c r="FN45" s="24"/>
      <c r="FO45" s="24">
        <f t="shared" si="57"/>
        <v>10.807340614142896</v>
      </c>
      <c r="FP45" s="24">
        <f t="shared" si="164"/>
        <v>1.9777078187756425E-2</v>
      </c>
      <c r="FQ45" s="24">
        <f t="shared" si="58"/>
        <v>10.807832466172721</v>
      </c>
      <c r="FR45" s="24">
        <f t="shared" si="58"/>
        <v>10.807433166297495</v>
      </c>
      <c r="FS45" s="24">
        <f t="shared" si="58"/>
        <v>10.79387122731773</v>
      </c>
      <c r="FT45" s="24">
        <f t="shared" si="58"/>
        <v>10.805447301885234</v>
      </c>
      <c r="FU45" s="24">
        <f t="shared" si="58"/>
        <v>10.785909581066125</v>
      </c>
      <c r="FV45" s="24">
        <f t="shared" si="58"/>
        <v>10.843549942118074</v>
      </c>
      <c r="FW45" s="24" t="str">
        <f t="shared" si="58"/>
        <v/>
      </c>
      <c r="FX45" s="24" t="str">
        <f t="shared" si="58"/>
        <v/>
      </c>
      <c r="FY45" s="24" t="str">
        <f t="shared" si="58"/>
        <v/>
      </c>
      <c r="FZ45" s="24"/>
      <c r="GA45" s="24">
        <f t="shared" si="59"/>
        <v>10.922945675553203</v>
      </c>
      <c r="GB45" s="24">
        <f t="shared" si="165"/>
        <v>4.9141665431917489E-2</v>
      </c>
      <c r="GC45" s="24">
        <f t="shared" si="60"/>
        <v>10.907709537309355</v>
      </c>
      <c r="GD45" s="24">
        <f t="shared" si="60"/>
        <v>10.959165795291039</v>
      </c>
      <c r="GE45" s="24">
        <f t="shared" si="60"/>
        <v>10.966054270800107</v>
      </c>
      <c r="GF45" s="24">
        <f t="shared" si="60"/>
        <v>10.913045078730375</v>
      </c>
      <c r="GG45" s="24">
        <f t="shared" si="60"/>
        <v>10.836243808034261</v>
      </c>
      <c r="GH45" s="24">
        <f t="shared" si="60"/>
        <v>10.955455563154086</v>
      </c>
      <c r="GI45" s="24" t="str">
        <f t="shared" si="60"/>
        <v/>
      </c>
      <c r="GJ45" s="24" t="str">
        <f t="shared" si="60"/>
        <v/>
      </c>
      <c r="GK45" s="24" t="str">
        <f t="shared" si="60"/>
        <v/>
      </c>
      <c r="GL45" s="24"/>
      <c r="GM45" s="24">
        <f t="shared" si="61"/>
        <v>12.027884432550088</v>
      </c>
      <c r="GN45" s="24">
        <f t="shared" si="166"/>
        <v>4.1447891381184085E-2</v>
      </c>
      <c r="GO45" s="24">
        <f t="shared" si="62"/>
        <v>12.0419947393844</v>
      </c>
      <c r="GP45" s="24">
        <f t="shared" si="63"/>
        <v>12.048752583639999</v>
      </c>
      <c r="GQ45" s="24">
        <f t="shared" si="64"/>
        <v>11.991532065462199</v>
      </c>
      <c r="GR45" s="24">
        <f t="shared" si="65"/>
        <v>12.0100267126895</v>
      </c>
      <c r="GS45" s="24">
        <f t="shared" si="66"/>
        <v>11.98213899038443</v>
      </c>
      <c r="GT45" s="24">
        <f t="shared" si="67"/>
        <v>12.09286150374</v>
      </c>
      <c r="GU45" s="24" t="str">
        <f t="shared" si="68"/>
        <v/>
      </c>
      <c r="GV45" s="24" t="str">
        <f t="shared" si="69"/>
        <v/>
      </c>
      <c r="GW45" s="24" t="str">
        <f t="shared" si="70"/>
        <v/>
      </c>
      <c r="GX45" s="24"/>
      <c r="GY45" s="24">
        <f t="shared" si="71"/>
        <v>12.950200921032552</v>
      </c>
      <c r="GZ45" s="24">
        <f t="shared" si="167"/>
        <v>6.9575914027377853E-2</v>
      </c>
      <c r="HA45" s="24">
        <f t="shared" si="72"/>
        <v>12.89034171704631</v>
      </c>
      <c r="HB45" s="24">
        <f t="shared" si="73"/>
        <v>12.91834643682761</v>
      </c>
      <c r="HC45" s="24">
        <f t="shared" si="74"/>
        <v>13.06828929535901</v>
      </c>
      <c r="HD45" s="24">
        <f t="shared" si="75"/>
        <v>12.99261028302891</v>
      </c>
      <c r="HE45" s="24">
        <f t="shared" si="76"/>
        <v>12.943169140233239</v>
      </c>
      <c r="HF45" s="24">
        <f t="shared" si="77"/>
        <v>12.88844865370023</v>
      </c>
      <c r="HG45" s="24" t="str">
        <f t="shared" si="78"/>
        <v/>
      </c>
      <c r="HH45" s="24" t="str">
        <f t="shared" si="79"/>
        <v/>
      </c>
      <c r="HI45" s="24" t="str">
        <f t="shared" si="80"/>
        <v/>
      </c>
      <c r="HJ45" s="24"/>
      <c r="HK45" s="24">
        <f t="shared" si="81"/>
        <v>11.995974191838371</v>
      </c>
      <c r="HL45" s="24">
        <f t="shared" si="168"/>
        <v>1.9777078187755797E-2</v>
      </c>
      <c r="HM45" s="24">
        <f t="shared" si="169"/>
        <v>11.996466043868196</v>
      </c>
      <c r="HN45" s="24">
        <f t="shared" si="82"/>
        <v>11.996066743992969</v>
      </c>
      <c r="HO45" s="24">
        <f t="shared" si="82"/>
        <v>11.982504805013207</v>
      </c>
      <c r="HP45" s="24">
        <f t="shared" si="82"/>
        <v>11.994080879580709</v>
      </c>
      <c r="HQ45" s="24">
        <f t="shared" si="82"/>
        <v>11.974543158761602</v>
      </c>
      <c r="HR45" s="24">
        <f t="shared" si="82"/>
        <v>12.032183519813549</v>
      </c>
      <c r="HS45" s="24" t="str">
        <f t="shared" si="82"/>
        <v/>
      </c>
      <c r="HT45" s="24" t="str">
        <f t="shared" si="82"/>
        <v/>
      </c>
      <c r="HU45" s="24" t="str">
        <f t="shared" si="82"/>
        <v/>
      </c>
      <c r="HV45" s="24"/>
      <c r="HW45" s="24">
        <f t="shared" si="83"/>
        <v>13.05475997634221</v>
      </c>
      <c r="HX45" s="24">
        <f t="shared" si="170"/>
        <v>4.9141665431918106E-2</v>
      </c>
      <c r="HY45" s="24">
        <f t="shared" si="171"/>
        <v>13.03952383809836</v>
      </c>
      <c r="HZ45" s="24">
        <f t="shared" si="84"/>
        <v>13.090980096080044</v>
      </c>
      <c r="IA45" s="24">
        <f t="shared" si="84"/>
        <v>13.097868571589112</v>
      </c>
      <c r="IB45" s="24">
        <f t="shared" si="84"/>
        <v>13.04485937951938</v>
      </c>
      <c r="IC45" s="24">
        <f t="shared" si="84"/>
        <v>12.968058108823264</v>
      </c>
      <c r="ID45" s="24">
        <f t="shared" si="84"/>
        <v>13.08726986394309</v>
      </c>
      <c r="IE45" s="24" t="str">
        <f t="shared" si="84"/>
        <v/>
      </c>
      <c r="IF45" s="24" t="str">
        <f t="shared" si="84"/>
        <v/>
      </c>
      <c r="IG45" s="24" t="str">
        <f t="shared" si="84"/>
        <v/>
      </c>
    </row>
    <row r="46" spans="1:241" s="3" customFormat="1" x14ac:dyDescent="0.2">
      <c r="A46" s="27">
        <v>11</v>
      </c>
      <c r="B46" s="32">
        <f>IF(AND($B$3&lt;&gt;"",$C$3&lt;&gt;"",$B$4&lt;&gt;"",$C$4&lt;&gt;"",T46&lt;&gt;""),AirMass($B$3,$C$3,$B$4,$C$4,T46),"")</f>
        <v>1.0063897282329217</v>
      </c>
      <c r="C46" s="36">
        <f t="shared" si="85"/>
        <v>2458217.2740969998</v>
      </c>
      <c r="D46" s="5">
        <f t="shared" si="19"/>
        <v>10.838051707301895</v>
      </c>
      <c r="E46" s="14">
        <f t="shared" si="20"/>
        <v>10.924034733778017</v>
      </c>
      <c r="F46" s="32">
        <f t="shared" si="86"/>
        <v>8.5983026476121438E-2</v>
      </c>
      <c r="G46" s="24">
        <f t="shared" si="21"/>
        <v>2.3213658541150137E-2</v>
      </c>
      <c r="H46" s="24">
        <f t="shared" si="22"/>
        <v>5.6329167630794541E-2</v>
      </c>
      <c r="I46" s="24"/>
      <c r="J46" s="8">
        <f t="shared" si="23"/>
        <v>12.041784824077709</v>
      </c>
      <c r="K46" s="9">
        <f t="shared" si="24"/>
        <v>12.783173547348143</v>
      </c>
      <c r="L46" s="40">
        <f t="shared" si="87"/>
        <v>0.74138872327043437</v>
      </c>
      <c r="M46" s="24">
        <f t="shared" si="25"/>
        <v>2.3213658541150137E-2</v>
      </c>
      <c r="N46" s="25">
        <f t="shared" si="26"/>
        <v>5.6329167630794541E-2</v>
      </c>
      <c r="O46" s="25"/>
      <c r="P46" s="50">
        <f t="shared" si="88"/>
        <v>6</v>
      </c>
      <c r="Q46" s="50">
        <f t="shared" si="89"/>
        <v>6</v>
      </c>
      <c r="R46" s="25"/>
      <c r="S46" s="25"/>
      <c r="T46" s="16">
        <v>2458217.2740969998</v>
      </c>
      <c r="U46" s="17">
        <v>-11.598532410801401</v>
      </c>
      <c r="V46" s="17">
        <v>-10.316816647108</v>
      </c>
      <c r="W46" s="17">
        <v>-12.1574920415676</v>
      </c>
      <c r="X46" s="17">
        <v>-11.042981204020199</v>
      </c>
      <c r="Y46" s="17">
        <v>-10.4447982801618</v>
      </c>
      <c r="Z46" s="17">
        <v>-11.8495715147775</v>
      </c>
      <c r="AA46" s="17">
        <v>-10.0137661292015</v>
      </c>
      <c r="AB46" s="17">
        <v>-9.8537965852784595</v>
      </c>
      <c r="AC46" s="17"/>
      <c r="AD46" s="17"/>
      <c r="AE46" s="17"/>
      <c r="AF46" s="46">
        <f t="shared" si="27"/>
        <v>2458217.2740969998</v>
      </c>
      <c r="AG46" s="17">
        <v>-11.486655500023501</v>
      </c>
      <c r="AH46" s="17">
        <v>-9.8830394186669093</v>
      </c>
      <c r="AI46" s="17">
        <v>-11.7982098298508</v>
      </c>
      <c r="AJ46" s="17">
        <v>-10.684448185371</v>
      </c>
      <c r="AK46" s="17">
        <v>-9.8530203075196692</v>
      </c>
      <c r="AL46" s="17">
        <v>-11.303888727036201</v>
      </c>
      <c r="AM46" s="17">
        <v>-9.5190860713151899</v>
      </c>
      <c r="AN46" s="17">
        <v>-9.5867599324449504</v>
      </c>
      <c r="AO46" s="17"/>
      <c r="AP46" s="17"/>
      <c r="AQ46" s="18"/>
      <c r="AR46" s="25"/>
      <c r="AS46" s="25"/>
      <c r="AT46" s="24">
        <f t="shared" si="28"/>
        <v>0.11187691077789985</v>
      </c>
      <c r="AU46" s="24">
        <f t="shared" si="28"/>
        <v>0.43377722844109101</v>
      </c>
      <c r="AV46" s="24">
        <f t="shared" si="28"/>
        <v>0.35928221171680086</v>
      </c>
      <c r="AW46" s="24">
        <f t="shared" si="28"/>
        <v>0.35853301864919906</v>
      </c>
      <c r="AX46" s="24">
        <f t="shared" si="28"/>
        <v>0.59177797264213083</v>
      </c>
      <c r="AY46" s="24">
        <f t="shared" si="28"/>
        <v>0.54568278774129908</v>
      </c>
      <c r="AZ46" s="24">
        <f t="shared" si="28"/>
        <v>0.49468005788630975</v>
      </c>
      <c r="BA46" s="24">
        <f t="shared" si="28"/>
        <v>0.26703665283350908</v>
      </c>
      <c r="BB46" s="24" t="str">
        <f t="shared" si="28"/>
        <v/>
      </c>
      <c r="BC46" s="24" t="str">
        <f t="shared" si="28"/>
        <v/>
      </c>
      <c r="BD46" s="25" t="str">
        <f t="shared" si="28"/>
        <v/>
      </c>
      <c r="BE46" s="25"/>
      <c r="BF46" s="25"/>
      <c r="BG46" s="26">
        <f t="shared" si="90"/>
        <v>-0.57758823523663205</v>
      </c>
      <c r="BH46" s="26">
        <f t="shared" si="91"/>
        <v>-0.51758823523663156</v>
      </c>
      <c r="BI46" s="26">
        <f t="shared" si="92"/>
        <v>-0.88358823523663121</v>
      </c>
      <c r="BJ46" s="26">
        <f t="shared" si="93"/>
        <v>-0.82558823523663138</v>
      </c>
      <c r="BK46" s="26">
        <f t="shared" si="94"/>
        <v>-0.89558823523662989</v>
      </c>
      <c r="BL46" s="26">
        <f t="shared" si="95"/>
        <v>-0.45058823523663138</v>
      </c>
      <c r="BM46" s="26" t="str">
        <f t="shared" si="96"/>
        <v/>
      </c>
      <c r="BN46" s="26" t="str">
        <f t="shared" si="97"/>
        <v/>
      </c>
      <c r="BO46" s="26" t="str">
        <f t="shared" si="98"/>
        <v/>
      </c>
      <c r="BP46" s="25"/>
      <c r="BQ46" s="25"/>
      <c r="BR46" s="25">
        <f t="shared" si="99"/>
        <v>7.6158389049286956E-2</v>
      </c>
      <c r="BS46" s="25">
        <f t="shared" si="100"/>
        <v>0.13615838904928745</v>
      </c>
      <c r="BT46" s="25">
        <f t="shared" si="101"/>
        <v>-0.22984161095071221</v>
      </c>
      <c r="BU46" s="25">
        <f t="shared" si="102"/>
        <v>-0.17184161095071238</v>
      </c>
      <c r="BV46" s="25">
        <f t="shared" si="103"/>
        <v>-0.24184161095071088</v>
      </c>
      <c r="BW46" s="25">
        <f t="shared" si="104"/>
        <v>0.20315838904928762</v>
      </c>
      <c r="BX46" s="25" t="str">
        <f t="shared" si="105"/>
        <v/>
      </c>
      <c r="BY46" s="25" t="str">
        <f t="shared" si="106"/>
        <v/>
      </c>
      <c r="BZ46" s="25" t="str">
        <f t="shared" si="107"/>
        <v/>
      </c>
      <c r="CA46" s="25"/>
      <c r="CB46" s="25"/>
      <c r="CC46" s="26">
        <f t="shared" si="108"/>
        <v>-0.23900000000000093</v>
      </c>
      <c r="CD46" s="26">
        <f t="shared" si="109"/>
        <v>-0.17900000000000044</v>
      </c>
      <c r="CE46" s="26">
        <f t="shared" si="110"/>
        <v>-0.54500000000000015</v>
      </c>
      <c r="CF46" s="26">
        <f t="shared" si="111"/>
        <v>-0.48700000000000027</v>
      </c>
      <c r="CG46" s="26">
        <f t="shared" si="112"/>
        <v>-0.55699999999999883</v>
      </c>
      <c r="CH46" s="26">
        <f t="shared" si="113"/>
        <v>-0.11200000000000027</v>
      </c>
      <c r="CI46" s="26" t="str">
        <f t="shared" si="114"/>
        <v/>
      </c>
      <c r="CJ46" s="26" t="str">
        <f t="shared" si="115"/>
        <v/>
      </c>
      <c r="CK46" s="26" t="str">
        <f t="shared" si="116"/>
        <v/>
      </c>
      <c r="CL46" s="25"/>
      <c r="CM46" s="25"/>
      <c r="CN46" s="25">
        <f t="shared" si="117"/>
        <v>0.42099999999999937</v>
      </c>
      <c r="CO46" s="25">
        <f t="shared" si="118"/>
        <v>0.48099999999999987</v>
      </c>
      <c r="CP46" s="25">
        <f t="shared" si="119"/>
        <v>0.11500000000000021</v>
      </c>
      <c r="CQ46" s="25">
        <f t="shared" si="120"/>
        <v>0.17300000000000004</v>
      </c>
      <c r="CR46" s="25">
        <f t="shared" si="121"/>
        <v>0.10300000000000153</v>
      </c>
      <c r="CS46" s="25">
        <f t="shared" si="122"/>
        <v>0.54800000000000004</v>
      </c>
      <c r="CT46" s="25" t="str">
        <f t="shared" si="123"/>
        <v/>
      </c>
      <c r="CU46" s="25" t="str">
        <f t="shared" si="124"/>
        <v/>
      </c>
      <c r="CV46" s="25" t="str">
        <f t="shared" si="125"/>
        <v/>
      </c>
      <c r="CW46" s="25"/>
      <c r="CX46" s="25"/>
      <c r="CY46" s="25">
        <f t="shared" si="126"/>
        <v>-0.50245486395723182</v>
      </c>
      <c r="CZ46" s="25">
        <f t="shared" si="127"/>
        <v>-0.50093332945723934</v>
      </c>
      <c r="DA46" s="25">
        <f t="shared" si="128"/>
        <v>-0.97462997695215992</v>
      </c>
      <c r="DB46" s="25">
        <f t="shared" si="129"/>
        <v>-0.88101537059354096</v>
      </c>
      <c r="DC46" s="25">
        <f t="shared" si="130"/>
        <v>-0.77743404232982349</v>
      </c>
      <c r="DD46" s="25">
        <f t="shared" si="131"/>
        <v>-0.3151135678594188</v>
      </c>
      <c r="DE46" s="25" t="str">
        <f t="shared" si="132"/>
        <v/>
      </c>
      <c r="DF46" s="25" t="str">
        <f t="shared" si="133"/>
        <v/>
      </c>
      <c r="DG46" s="25" t="str">
        <f t="shared" si="134"/>
        <v/>
      </c>
      <c r="DH46" s="25"/>
      <c r="DI46" s="25"/>
      <c r="DJ46" s="25">
        <f t="shared" si="135"/>
        <v>0.1512917603286871</v>
      </c>
      <c r="DK46" s="25">
        <f t="shared" si="136"/>
        <v>0.15281329482867959</v>
      </c>
      <c r="DL46" s="25">
        <f t="shared" si="137"/>
        <v>-0.32088335266624096</v>
      </c>
      <c r="DM46" s="25">
        <f t="shared" si="138"/>
        <v>-0.22726874630762206</v>
      </c>
      <c r="DN46" s="25">
        <f t="shared" si="139"/>
        <v>-0.12368741804390461</v>
      </c>
      <c r="DO46" s="25">
        <f t="shared" si="140"/>
        <v>0.3386330564265001</v>
      </c>
      <c r="DP46" s="25" t="str">
        <f t="shared" si="141"/>
        <v/>
      </c>
      <c r="DQ46" s="25" t="str">
        <f t="shared" si="142"/>
        <v/>
      </c>
      <c r="DR46" s="25" t="str">
        <f t="shared" si="143"/>
        <v/>
      </c>
      <c r="DS46" s="25"/>
      <c r="DT46" s="24"/>
      <c r="DU46" s="24">
        <f t="shared" si="144"/>
        <v>-0.57758823523663205</v>
      </c>
      <c r="DV46" s="24">
        <f t="shared" si="145"/>
        <v>-0.51758823523663156</v>
      </c>
      <c r="DW46" s="24">
        <f t="shared" si="146"/>
        <v>-0.88358823523663121</v>
      </c>
      <c r="DX46" s="24">
        <f t="shared" si="147"/>
        <v>-0.82558823523663138</v>
      </c>
      <c r="DY46" s="24">
        <f t="shared" si="148"/>
        <v>-0.89558823523662989</v>
      </c>
      <c r="DZ46" s="24">
        <f t="shared" si="149"/>
        <v>-0.45058823523663138</v>
      </c>
      <c r="EA46" s="24" t="str">
        <f t="shared" si="150"/>
        <v/>
      </c>
      <c r="EB46" s="24" t="str">
        <f t="shared" si="151"/>
        <v/>
      </c>
      <c r="EC46" s="24" t="str">
        <f t="shared" si="152"/>
        <v/>
      </c>
      <c r="ED46" s="24"/>
      <c r="EE46" s="24"/>
      <c r="EF46" s="24">
        <f t="shared" si="153"/>
        <v>7.6158389049286956E-2</v>
      </c>
      <c r="EG46" s="24">
        <f t="shared" si="154"/>
        <v>0.13615838904928745</v>
      </c>
      <c r="EH46" s="24">
        <f t="shared" si="155"/>
        <v>-0.22984161095071221</v>
      </c>
      <c r="EI46" s="24">
        <f t="shared" si="156"/>
        <v>-0.17184161095071238</v>
      </c>
      <c r="EJ46" s="24">
        <f t="shared" si="157"/>
        <v>-0.24184161095071088</v>
      </c>
      <c r="EK46" s="24">
        <f t="shared" si="158"/>
        <v>0.20315838904928762</v>
      </c>
      <c r="EL46" s="24" t="str">
        <f t="shared" si="159"/>
        <v/>
      </c>
      <c r="EM46" s="24" t="str">
        <f t="shared" si="160"/>
        <v/>
      </c>
      <c r="EN46" s="24" t="str">
        <f t="shared" si="161"/>
        <v/>
      </c>
      <c r="EO46" s="24"/>
      <c r="EP46" s="24"/>
      <c r="EQ46" s="24">
        <f t="shared" si="37"/>
        <v>10.755535215033111</v>
      </c>
      <c r="ER46" s="24">
        <f t="shared" si="162"/>
        <v>2.4304179155091577E-2</v>
      </c>
      <c r="ES46" s="24">
        <f t="shared" si="38"/>
        <v>10.748959630766199</v>
      </c>
      <c r="ET46" s="24">
        <f t="shared" si="39"/>
        <v>10.756448793218798</v>
      </c>
      <c r="EU46" s="24">
        <f t="shared" si="40"/>
        <v>10.751265869360399</v>
      </c>
      <c r="EV46" s="24">
        <f t="shared" si="41"/>
        <v>10.719039103976099</v>
      </c>
      <c r="EW46" s="24">
        <f t="shared" si="42"/>
        <v>10.7632337184001</v>
      </c>
      <c r="EX46" s="24">
        <f t="shared" si="43"/>
        <v>10.794264174477059</v>
      </c>
      <c r="EY46" s="24" t="str">
        <f t="shared" si="44"/>
        <v/>
      </c>
      <c r="EZ46" s="24" t="str">
        <f t="shared" si="45"/>
        <v/>
      </c>
      <c r="FA46" s="24" t="str">
        <f t="shared" si="46"/>
        <v/>
      </c>
      <c r="FB46" s="24"/>
      <c r="FC46" s="24">
        <f t="shared" si="47"/>
        <v>11.194413342232801</v>
      </c>
      <c r="FD46" s="24">
        <f t="shared" si="163"/>
        <v>8.5743723027746466E-2</v>
      </c>
      <c r="FE46" s="24">
        <f t="shared" si="48"/>
        <v>11.150554329827299</v>
      </c>
      <c r="FF46" s="24">
        <f t="shared" si="49"/>
        <v>11.098792685347499</v>
      </c>
      <c r="FG46" s="24">
        <f t="shared" si="50"/>
        <v>11.226364807496168</v>
      </c>
      <c r="FH46" s="24">
        <f t="shared" si="51"/>
        <v>11.1822332270127</v>
      </c>
      <c r="FI46" s="24">
        <f t="shared" si="52"/>
        <v>11.347430571291689</v>
      </c>
      <c r="FJ46" s="24">
        <f t="shared" si="53"/>
        <v>11.16110443242145</v>
      </c>
      <c r="FK46" s="24" t="str">
        <f t="shared" si="54"/>
        <v/>
      </c>
      <c r="FL46" s="24" t="str">
        <f t="shared" si="55"/>
        <v/>
      </c>
      <c r="FM46" s="24" t="str">
        <f t="shared" si="56"/>
        <v/>
      </c>
      <c r="FN46" s="24"/>
      <c r="FO46" s="24">
        <f t="shared" si="57"/>
        <v>10.838051707301895</v>
      </c>
      <c r="FP46" s="24">
        <f t="shared" si="164"/>
        <v>2.3213658541150137E-2</v>
      </c>
      <c r="FQ46" s="24">
        <f t="shared" si="58"/>
        <v>10.817857668230497</v>
      </c>
      <c r="FR46" s="24">
        <f t="shared" si="58"/>
        <v>10.81818968655227</v>
      </c>
      <c r="FS46" s="24">
        <f t="shared" si="58"/>
        <v>10.856665341891906</v>
      </c>
      <c r="FT46" s="24">
        <f t="shared" si="58"/>
        <v>10.817520003847809</v>
      </c>
      <c r="FU46" s="24">
        <f t="shared" si="58"/>
        <v>10.870064619757773</v>
      </c>
      <c r="FV46" s="24">
        <f t="shared" si="58"/>
        <v>10.848012923531108</v>
      </c>
      <c r="FW46" s="24" t="str">
        <f t="shared" si="58"/>
        <v/>
      </c>
      <c r="FX46" s="24" t="str">
        <f t="shared" si="58"/>
        <v/>
      </c>
      <c r="FY46" s="24" t="str">
        <f t="shared" si="58"/>
        <v/>
      </c>
      <c r="FZ46" s="24"/>
      <c r="GA46" s="24">
        <f t="shared" si="59"/>
        <v>10.924034733778017</v>
      </c>
      <c r="GB46" s="24">
        <f t="shared" si="165"/>
        <v>5.6329167630794541E-2</v>
      </c>
      <c r="GC46" s="24">
        <f t="shared" si="60"/>
        <v>10.924798787114913</v>
      </c>
      <c r="GD46" s="24">
        <f t="shared" si="60"/>
        <v>10.896488680835494</v>
      </c>
      <c r="GE46" s="24">
        <f t="shared" si="60"/>
        <v>10.881006419961832</v>
      </c>
      <c r="GF46" s="24">
        <f t="shared" si="60"/>
        <v>10.859544659738734</v>
      </c>
      <c r="GG46" s="24">
        <f t="shared" si="60"/>
        <v>10.997381876117277</v>
      </c>
      <c r="GH46" s="24">
        <f t="shared" si="60"/>
        <v>10.984987978899872</v>
      </c>
      <c r="GI46" s="24" t="str">
        <f t="shared" si="60"/>
        <v/>
      </c>
      <c r="GJ46" s="24" t="str">
        <f t="shared" si="60"/>
        <v/>
      </c>
      <c r="GK46" s="24" t="str">
        <f t="shared" si="60"/>
        <v/>
      </c>
      <c r="GL46" s="24"/>
      <c r="GM46" s="24">
        <f t="shared" si="61"/>
        <v>12.03725097872651</v>
      </c>
      <c r="GN46" s="24">
        <f t="shared" si="166"/>
        <v>2.4304179155091577E-2</v>
      </c>
      <c r="GO46" s="24">
        <f t="shared" si="62"/>
        <v>12.0306753944596</v>
      </c>
      <c r="GP46" s="24">
        <f t="shared" si="63"/>
        <v>12.038164556912198</v>
      </c>
      <c r="GQ46" s="24">
        <f t="shared" si="64"/>
        <v>12.032981633053799</v>
      </c>
      <c r="GR46" s="24">
        <f t="shared" si="65"/>
        <v>12.0007548676695</v>
      </c>
      <c r="GS46" s="24">
        <f t="shared" si="66"/>
        <v>12.0449494820935</v>
      </c>
      <c r="GT46" s="24">
        <f t="shared" si="67"/>
        <v>12.075979938170459</v>
      </c>
      <c r="GU46" s="24" t="str">
        <f t="shared" si="68"/>
        <v/>
      </c>
      <c r="GV46" s="24" t="str">
        <f t="shared" si="69"/>
        <v/>
      </c>
      <c r="GW46" s="24" t="str">
        <f t="shared" si="70"/>
        <v/>
      </c>
      <c r="GX46" s="24"/>
      <c r="GY46" s="24">
        <f t="shared" si="71"/>
        <v>12.798029423589393</v>
      </c>
      <c r="GZ46" s="24">
        <f t="shared" si="167"/>
        <v>8.5743723027746466E-2</v>
      </c>
      <c r="HA46" s="24">
        <f t="shared" si="72"/>
        <v>12.754170411183891</v>
      </c>
      <c r="HB46" s="24">
        <f t="shared" si="73"/>
        <v>12.702408766704091</v>
      </c>
      <c r="HC46" s="24">
        <f t="shared" si="74"/>
        <v>12.829980888852759</v>
      </c>
      <c r="HD46" s="24">
        <f t="shared" si="75"/>
        <v>12.785849308369292</v>
      </c>
      <c r="HE46" s="24">
        <f t="shared" si="76"/>
        <v>12.95104665264828</v>
      </c>
      <c r="HF46" s="24">
        <f t="shared" si="77"/>
        <v>12.764720513778041</v>
      </c>
      <c r="HG46" s="24" t="str">
        <f t="shared" si="78"/>
        <v/>
      </c>
      <c r="HH46" s="24" t="str">
        <f t="shared" si="79"/>
        <v/>
      </c>
      <c r="HI46" s="24" t="str">
        <f t="shared" si="80"/>
        <v/>
      </c>
      <c r="HJ46" s="24"/>
      <c r="HK46" s="24">
        <f t="shared" si="81"/>
        <v>12.041784824077709</v>
      </c>
      <c r="HL46" s="24">
        <f t="shared" si="168"/>
        <v>2.3213658541150137E-2</v>
      </c>
      <c r="HM46" s="24">
        <f t="shared" si="169"/>
        <v>12.021590785006312</v>
      </c>
      <c r="HN46" s="24">
        <f t="shared" si="82"/>
        <v>12.021922803328085</v>
      </c>
      <c r="HO46" s="24">
        <f t="shared" si="82"/>
        <v>12.060398458667722</v>
      </c>
      <c r="HP46" s="24">
        <f t="shared" si="82"/>
        <v>12.021253120623625</v>
      </c>
      <c r="HQ46" s="24">
        <f t="shared" si="82"/>
        <v>12.073797736533589</v>
      </c>
      <c r="HR46" s="24">
        <f t="shared" si="82"/>
        <v>12.051746040306924</v>
      </c>
      <c r="HS46" s="24" t="str">
        <f t="shared" si="82"/>
        <v/>
      </c>
      <c r="HT46" s="24" t="str">
        <f t="shared" si="82"/>
        <v/>
      </c>
      <c r="HU46" s="24" t="str">
        <f t="shared" si="82"/>
        <v/>
      </c>
      <c r="HV46" s="24"/>
      <c r="HW46" s="24">
        <f t="shared" si="83"/>
        <v>12.783173547348143</v>
      </c>
      <c r="HX46" s="24">
        <f t="shared" si="170"/>
        <v>5.6329167630794541E-2</v>
      </c>
      <c r="HY46" s="24">
        <f t="shared" si="171"/>
        <v>12.783937600685039</v>
      </c>
      <c r="HZ46" s="24">
        <f t="shared" si="84"/>
        <v>12.755627494405621</v>
      </c>
      <c r="IA46" s="24">
        <f t="shared" si="84"/>
        <v>12.740145233531958</v>
      </c>
      <c r="IB46" s="24">
        <f t="shared" si="84"/>
        <v>12.718683473308861</v>
      </c>
      <c r="IC46" s="24">
        <f t="shared" si="84"/>
        <v>12.856520689687404</v>
      </c>
      <c r="ID46" s="24">
        <f t="shared" si="84"/>
        <v>12.844126792469998</v>
      </c>
      <c r="IE46" s="24" t="str">
        <f t="shared" si="84"/>
        <v/>
      </c>
      <c r="IF46" s="24" t="str">
        <f t="shared" si="84"/>
        <v/>
      </c>
      <c r="IG46" s="24" t="str">
        <f t="shared" si="84"/>
        <v/>
      </c>
    </row>
    <row r="47" spans="1:241" s="3" customFormat="1" x14ac:dyDescent="0.2">
      <c r="A47" s="27">
        <v>12</v>
      </c>
      <c r="B47" s="32">
        <f>IF(AND($B$3&lt;&gt;"",$C$3&lt;&gt;"",$B$4&lt;&gt;"",$C$4&lt;&gt;"",T47&lt;&gt;""),AirMass($B$3,$C$3,$B$4,$C$4,T47),"")</f>
        <v>1.0064440500269813</v>
      </c>
      <c r="C47" s="36">
        <f t="shared" si="85"/>
        <v>2458217.2745949998</v>
      </c>
      <c r="D47" s="5">
        <f t="shared" si="19"/>
        <v>10.829912964679082</v>
      </c>
      <c r="E47" s="14">
        <f t="shared" si="20"/>
        <v>10.954039196785857</v>
      </c>
      <c r="F47" s="32">
        <f t="shared" si="86"/>
        <v>0.12412623210677509</v>
      </c>
      <c r="G47" s="24">
        <f t="shared" si="21"/>
        <v>1.999668803113578E-2</v>
      </c>
      <c r="H47" s="24">
        <f t="shared" si="22"/>
        <v>5.0456301003953367E-2</v>
      </c>
      <c r="I47" s="24"/>
      <c r="J47" s="8">
        <f t="shared" si="23"/>
        <v>11.975641060969778</v>
      </c>
      <c r="K47" s="9">
        <f t="shared" si="24"/>
        <v>13.042231074310697</v>
      </c>
      <c r="L47" s="40">
        <f t="shared" si="87"/>
        <v>1.0665900133409192</v>
      </c>
      <c r="M47" s="24">
        <f t="shared" si="25"/>
        <v>1.999668803113578E-2</v>
      </c>
      <c r="N47" s="25">
        <f t="shared" si="26"/>
        <v>5.0456301003953215E-2</v>
      </c>
      <c r="O47" s="25"/>
      <c r="P47" s="50">
        <f t="shared" si="88"/>
        <v>6</v>
      </c>
      <c r="Q47" s="50">
        <f t="shared" si="89"/>
        <v>6</v>
      </c>
      <c r="R47" s="25"/>
      <c r="S47" s="25"/>
      <c r="T47" s="16">
        <v>2458217.2745949998</v>
      </c>
      <c r="U47" s="17">
        <v>-11.5892673091285</v>
      </c>
      <c r="V47" s="17">
        <v>-10.3314013100944</v>
      </c>
      <c r="W47" s="17">
        <v>-12.1469961429772</v>
      </c>
      <c r="X47" s="17">
        <v>-11.0448011605164</v>
      </c>
      <c r="Y47" s="17">
        <v>-10.436457722944001</v>
      </c>
      <c r="Z47" s="17">
        <v>-11.8463419418322</v>
      </c>
      <c r="AA47" s="17">
        <v>-9.9543740216125496</v>
      </c>
      <c r="AB47" s="17">
        <v>-9.8591023238378206</v>
      </c>
      <c r="AC47" s="17"/>
      <c r="AD47" s="17"/>
      <c r="AE47" s="17"/>
      <c r="AF47" s="46">
        <f t="shared" si="27"/>
        <v>2458217.2745949998</v>
      </c>
      <c r="AG47" s="17">
        <v>-11.4566888235686</v>
      </c>
      <c r="AH47" s="17">
        <v>-9.7359348880255592</v>
      </c>
      <c r="AI47" s="17">
        <v>-11.8024666347929</v>
      </c>
      <c r="AJ47" s="17">
        <v>-10.7099753949337</v>
      </c>
      <c r="AK47" s="17">
        <v>-9.8905349075002196</v>
      </c>
      <c r="AL47" s="17">
        <v>-11.3365637429073</v>
      </c>
      <c r="AM47" s="17">
        <v>-9.3388196314264391</v>
      </c>
      <c r="AN47" s="17">
        <v>-9.5686826723046607</v>
      </c>
      <c r="AO47" s="17"/>
      <c r="AP47" s="17"/>
      <c r="AQ47" s="18"/>
      <c r="AR47" s="25"/>
      <c r="AS47" s="25"/>
      <c r="AT47" s="24">
        <f t="shared" si="28"/>
        <v>0.13257848555990037</v>
      </c>
      <c r="AU47" s="24">
        <f t="shared" si="28"/>
        <v>0.59546642206884037</v>
      </c>
      <c r="AV47" s="24">
        <f t="shared" si="28"/>
        <v>0.34452950818429962</v>
      </c>
      <c r="AW47" s="24">
        <f t="shared" si="28"/>
        <v>0.33482576558269983</v>
      </c>
      <c r="AX47" s="24">
        <f t="shared" si="28"/>
        <v>0.54592281544378096</v>
      </c>
      <c r="AY47" s="24">
        <f t="shared" si="28"/>
        <v>0.50977819892490039</v>
      </c>
      <c r="AZ47" s="24">
        <f t="shared" si="28"/>
        <v>0.61555439018611047</v>
      </c>
      <c r="BA47" s="24">
        <f t="shared" si="28"/>
        <v>0.29041965153315985</v>
      </c>
      <c r="BB47" s="24" t="str">
        <f t="shared" si="28"/>
        <v/>
      </c>
      <c r="BC47" s="24" t="str">
        <f t="shared" si="28"/>
        <v/>
      </c>
      <c r="BD47" s="25" t="str">
        <f t="shared" si="28"/>
        <v/>
      </c>
      <c r="BE47" s="25"/>
      <c r="BF47" s="25"/>
      <c r="BG47" s="26">
        <f t="shared" si="90"/>
        <v>-0.53554545401360842</v>
      </c>
      <c r="BH47" s="26">
        <f t="shared" si="91"/>
        <v>-0.47554545401360793</v>
      </c>
      <c r="BI47" s="26">
        <f t="shared" si="92"/>
        <v>-0.84154545401360759</v>
      </c>
      <c r="BJ47" s="26">
        <f t="shared" si="93"/>
        <v>-0.78354545401360776</v>
      </c>
      <c r="BK47" s="26">
        <f t="shared" si="94"/>
        <v>-0.85354545401360626</v>
      </c>
      <c r="BL47" s="26">
        <f t="shared" si="95"/>
        <v>-0.40854545401360776</v>
      </c>
      <c r="BM47" s="26" t="str">
        <f t="shared" si="96"/>
        <v/>
      </c>
      <c r="BN47" s="26" t="str">
        <f t="shared" si="97"/>
        <v/>
      </c>
      <c r="BO47" s="26" t="str">
        <f t="shared" si="98"/>
        <v/>
      </c>
      <c r="BP47" s="25"/>
      <c r="BQ47" s="25"/>
      <c r="BR47" s="25">
        <f t="shared" si="99"/>
        <v>0.40453260528181878</v>
      </c>
      <c r="BS47" s="25">
        <f t="shared" si="100"/>
        <v>0.46453260528181928</v>
      </c>
      <c r="BT47" s="25">
        <f t="shared" si="101"/>
        <v>9.8532605281819619E-2</v>
      </c>
      <c r="BU47" s="25">
        <f t="shared" si="102"/>
        <v>0.15653260528181945</v>
      </c>
      <c r="BV47" s="25">
        <f t="shared" si="103"/>
        <v>8.653260528182094E-2</v>
      </c>
      <c r="BW47" s="25">
        <f t="shared" si="104"/>
        <v>0.53153260528181945</v>
      </c>
      <c r="BX47" s="25" t="str">
        <f t="shared" si="105"/>
        <v/>
      </c>
      <c r="BY47" s="25" t="str">
        <f t="shared" si="106"/>
        <v/>
      </c>
      <c r="BZ47" s="25" t="str">
        <f t="shared" si="107"/>
        <v/>
      </c>
      <c r="CA47" s="25"/>
      <c r="CB47" s="25"/>
      <c r="CC47" s="26">
        <f t="shared" si="108"/>
        <v>-0.23900000000000093</v>
      </c>
      <c r="CD47" s="26">
        <f t="shared" si="109"/>
        <v>-0.17900000000000044</v>
      </c>
      <c r="CE47" s="26">
        <f t="shared" si="110"/>
        <v>-0.54500000000000015</v>
      </c>
      <c r="CF47" s="26">
        <f t="shared" si="111"/>
        <v>-0.48700000000000027</v>
      </c>
      <c r="CG47" s="26">
        <f t="shared" si="112"/>
        <v>-0.55699999999999883</v>
      </c>
      <c r="CH47" s="26">
        <f t="shared" si="113"/>
        <v>-0.11200000000000027</v>
      </c>
      <c r="CI47" s="26" t="str">
        <f t="shared" si="114"/>
        <v/>
      </c>
      <c r="CJ47" s="26" t="str">
        <f t="shared" si="115"/>
        <v/>
      </c>
      <c r="CK47" s="26" t="str">
        <f t="shared" si="116"/>
        <v/>
      </c>
      <c r="CL47" s="25"/>
      <c r="CM47" s="25"/>
      <c r="CN47" s="25">
        <f t="shared" si="117"/>
        <v>0.42099999999999937</v>
      </c>
      <c r="CO47" s="25">
        <f t="shared" si="118"/>
        <v>0.48099999999999987</v>
      </c>
      <c r="CP47" s="25">
        <f t="shared" si="119"/>
        <v>0.11500000000000021</v>
      </c>
      <c r="CQ47" s="25">
        <f t="shared" si="120"/>
        <v>0.17300000000000004</v>
      </c>
      <c r="CR47" s="25">
        <f t="shared" si="121"/>
        <v>0.10300000000000153</v>
      </c>
      <c r="CS47" s="25">
        <f t="shared" si="122"/>
        <v>0.54800000000000004</v>
      </c>
      <c r="CT47" s="25" t="str">
        <f t="shared" si="123"/>
        <v/>
      </c>
      <c r="CU47" s="25" t="str">
        <f t="shared" si="124"/>
        <v/>
      </c>
      <c r="CV47" s="25" t="str">
        <f t="shared" si="125"/>
        <v/>
      </c>
      <c r="CW47" s="25"/>
      <c r="CX47" s="25"/>
      <c r="CY47" s="25">
        <f t="shared" si="126"/>
        <v>-0.43045085062522082</v>
      </c>
      <c r="CZ47" s="25">
        <f t="shared" si="127"/>
        <v>-0.41074354180742428</v>
      </c>
      <c r="DA47" s="25">
        <f t="shared" si="128"/>
        <v>-0.83946006108651872</v>
      </c>
      <c r="DB47" s="25">
        <f t="shared" si="129"/>
        <v>-0.76605404146260814</v>
      </c>
      <c r="DC47" s="25">
        <f t="shared" si="130"/>
        <v>-0.98087466813620872</v>
      </c>
      <c r="DD47" s="25">
        <f t="shared" si="131"/>
        <v>-0.32055926560575509</v>
      </c>
      <c r="DE47" s="25" t="str">
        <f t="shared" si="132"/>
        <v/>
      </c>
      <c r="DF47" s="25" t="str">
        <f t="shared" si="133"/>
        <v/>
      </c>
      <c r="DG47" s="25" t="str">
        <f t="shared" si="134"/>
        <v/>
      </c>
      <c r="DH47" s="25"/>
      <c r="DI47" s="25"/>
      <c r="DJ47" s="25">
        <f t="shared" si="135"/>
        <v>0.50962720867020639</v>
      </c>
      <c r="DK47" s="25">
        <f t="shared" si="136"/>
        <v>0.52933451748800298</v>
      </c>
      <c r="DL47" s="25">
        <f t="shared" si="137"/>
        <v>0.1006179982089086</v>
      </c>
      <c r="DM47" s="25">
        <f t="shared" si="138"/>
        <v>0.17402401783281909</v>
      </c>
      <c r="DN47" s="25">
        <f t="shared" si="139"/>
        <v>-4.0796608840781415E-2</v>
      </c>
      <c r="DO47" s="25">
        <f t="shared" si="140"/>
        <v>0.61951879368967222</v>
      </c>
      <c r="DP47" s="25" t="str">
        <f t="shared" si="141"/>
        <v/>
      </c>
      <c r="DQ47" s="25" t="str">
        <f t="shared" si="142"/>
        <v/>
      </c>
      <c r="DR47" s="25" t="str">
        <f t="shared" si="143"/>
        <v/>
      </c>
      <c r="DS47" s="25"/>
      <c r="DT47" s="24"/>
      <c r="DU47" s="24">
        <f t="shared" si="144"/>
        <v>-0.53554545401360842</v>
      </c>
      <c r="DV47" s="24">
        <f t="shared" si="145"/>
        <v>-0.47554545401360793</v>
      </c>
      <c r="DW47" s="24">
        <f t="shared" si="146"/>
        <v>-0.84154545401360759</v>
      </c>
      <c r="DX47" s="24">
        <f t="shared" si="147"/>
        <v>-0.78354545401360776</v>
      </c>
      <c r="DY47" s="24">
        <f t="shared" si="148"/>
        <v>-0.85354545401360626</v>
      </c>
      <c r="DZ47" s="24">
        <f t="shared" si="149"/>
        <v>-0.40854545401360776</v>
      </c>
      <c r="EA47" s="24" t="str">
        <f t="shared" si="150"/>
        <v/>
      </c>
      <c r="EB47" s="24" t="str">
        <f t="shared" si="151"/>
        <v/>
      </c>
      <c r="EC47" s="24" t="str">
        <f t="shared" si="152"/>
        <v/>
      </c>
      <c r="ED47" s="24"/>
      <c r="EE47" s="24"/>
      <c r="EF47" s="24">
        <f t="shared" si="153"/>
        <v>0.40453260528181878</v>
      </c>
      <c r="EG47" s="24">
        <f t="shared" si="154"/>
        <v>0.46453260528181928</v>
      </c>
      <c r="EH47" s="24">
        <f t="shared" si="155"/>
        <v>9.8532605281819619E-2</v>
      </c>
      <c r="EI47" s="24">
        <f t="shared" si="156"/>
        <v>0.15653260528181945</v>
      </c>
      <c r="EJ47" s="24">
        <f t="shared" si="157"/>
        <v>8.653260528182094E-2</v>
      </c>
      <c r="EK47" s="24">
        <f t="shared" si="158"/>
        <v>0.53153260528181945</v>
      </c>
      <c r="EL47" s="24" t="str">
        <f t="shared" si="159"/>
        <v/>
      </c>
      <c r="EM47" s="24" t="str">
        <f t="shared" si="160"/>
        <v/>
      </c>
      <c r="EN47" s="24" t="str">
        <f t="shared" si="161"/>
        <v/>
      </c>
      <c r="EO47" s="24"/>
      <c r="EP47" s="24"/>
      <c r="EQ47" s="24">
        <f t="shared" si="37"/>
        <v>10.752411576491527</v>
      </c>
      <c r="ER47" s="24">
        <f t="shared" si="162"/>
        <v>3.384211991070251E-2</v>
      </c>
      <c r="ES47" s="24">
        <f t="shared" si="38"/>
        <v>10.747728833848699</v>
      </c>
      <c r="ET47" s="24">
        <f t="shared" si="39"/>
        <v>10.767533851387899</v>
      </c>
      <c r="EU47" s="24">
        <f t="shared" si="40"/>
        <v>10.7521904138155</v>
      </c>
      <c r="EV47" s="24">
        <f t="shared" si="41"/>
        <v>10.7250746327037</v>
      </c>
      <c r="EW47" s="24">
        <f t="shared" si="42"/>
        <v>10.71310671248405</v>
      </c>
      <c r="EX47" s="24">
        <f t="shared" si="43"/>
        <v>10.80883501470932</v>
      </c>
      <c r="EY47" s="24" t="str">
        <f t="shared" si="44"/>
        <v/>
      </c>
      <c r="EZ47" s="24" t="str">
        <f t="shared" si="45"/>
        <v/>
      </c>
      <c r="FA47" s="24" t="str">
        <f t="shared" si="46"/>
        <v/>
      </c>
      <c r="FB47" s="24"/>
      <c r="FC47" s="24">
        <f t="shared" si="47"/>
        <v>11.207985007075601</v>
      </c>
      <c r="FD47" s="24">
        <f t="shared" si="163"/>
        <v>5.1956291024843775E-2</v>
      </c>
      <c r="FE47" s="24">
        <f t="shared" si="48"/>
        <v>11.184777811224301</v>
      </c>
      <c r="FF47" s="24">
        <f t="shared" si="49"/>
        <v>11.1542865713651</v>
      </c>
      <c r="FG47" s="24">
        <f t="shared" si="50"/>
        <v>11.293846083931619</v>
      </c>
      <c r="FH47" s="24">
        <f t="shared" si="51"/>
        <v>11.244874919338701</v>
      </c>
      <c r="FI47" s="24">
        <f t="shared" si="52"/>
        <v>11.197130807857839</v>
      </c>
      <c r="FJ47" s="24">
        <f t="shared" si="53"/>
        <v>11.172993848736061</v>
      </c>
      <c r="FK47" s="24" t="str">
        <f t="shared" si="54"/>
        <v/>
      </c>
      <c r="FL47" s="24" t="str">
        <f t="shared" si="55"/>
        <v/>
      </c>
      <c r="FM47" s="24" t="str">
        <f t="shared" si="56"/>
        <v/>
      </c>
      <c r="FN47" s="24"/>
      <c r="FO47" s="24">
        <f t="shared" si="57"/>
        <v>10.829912964679082</v>
      </c>
      <c r="FP47" s="24">
        <f t="shared" si="164"/>
        <v>1.999668803113578E-2</v>
      </c>
      <c r="FQ47" s="24">
        <f t="shared" si="58"/>
        <v>10.811611767231764</v>
      </c>
      <c r="FR47" s="24">
        <f t="shared" si="58"/>
        <v>10.824259640640138</v>
      </c>
      <c r="FS47" s="24">
        <f t="shared" si="58"/>
        <v>10.852574782265775</v>
      </c>
      <c r="FT47" s="24">
        <f t="shared" si="58"/>
        <v>10.818540428494178</v>
      </c>
      <c r="FU47" s="24">
        <f t="shared" si="58"/>
        <v>10.814922509760491</v>
      </c>
      <c r="FV47" s="24">
        <f t="shared" si="58"/>
        <v>10.857568659682137</v>
      </c>
      <c r="FW47" s="24" t="str">
        <f t="shared" si="58"/>
        <v/>
      </c>
      <c r="FX47" s="24" t="str">
        <f t="shared" si="58"/>
        <v/>
      </c>
      <c r="FY47" s="24" t="str">
        <f t="shared" si="58"/>
        <v/>
      </c>
      <c r="FZ47" s="24"/>
      <c r="GA47" s="24">
        <f t="shared" si="59"/>
        <v>10.954039196785857</v>
      </c>
      <c r="GB47" s="24">
        <f t="shared" si="165"/>
        <v>5.0456301003953367E-2</v>
      </c>
      <c r="GC47" s="24">
        <f t="shared" si="60"/>
        <v>10.975455066676949</v>
      </c>
      <c r="GD47" s="24">
        <f t="shared" si="60"/>
        <v>10.96841536501813</v>
      </c>
      <c r="GE47" s="24">
        <f t="shared" si="60"/>
        <v>10.964920494562318</v>
      </c>
      <c r="GF47" s="24">
        <f t="shared" si="60"/>
        <v>10.938619150229767</v>
      </c>
      <c r="GG47" s="24">
        <f t="shared" si="60"/>
        <v>10.863514910848462</v>
      </c>
      <c r="GH47" s="24">
        <f t="shared" si="60"/>
        <v>11.013310193379517</v>
      </c>
      <c r="GI47" s="24" t="str">
        <f t="shared" si="60"/>
        <v/>
      </c>
      <c r="GJ47" s="24" t="str">
        <f t="shared" si="60"/>
        <v/>
      </c>
      <c r="GK47" s="24" t="str">
        <f t="shared" si="60"/>
        <v/>
      </c>
      <c r="GL47" s="24"/>
      <c r="GM47" s="24">
        <f t="shared" si="61"/>
        <v>12.010277575525627</v>
      </c>
      <c r="GN47" s="24">
        <f t="shared" si="166"/>
        <v>3.384211991070251E-2</v>
      </c>
      <c r="GO47" s="24">
        <f t="shared" si="62"/>
        <v>12.005594832882799</v>
      </c>
      <c r="GP47" s="24">
        <f t="shared" si="63"/>
        <v>12.025399850422</v>
      </c>
      <c r="GQ47" s="24">
        <f t="shared" si="64"/>
        <v>12.0100564128496</v>
      </c>
      <c r="GR47" s="24">
        <f t="shared" si="65"/>
        <v>11.982940631737801</v>
      </c>
      <c r="GS47" s="24">
        <f t="shared" si="66"/>
        <v>11.970972711518151</v>
      </c>
      <c r="GT47" s="24">
        <f t="shared" si="67"/>
        <v>12.066701013743421</v>
      </c>
      <c r="GU47" s="24" t="str">
        <f t="shared" si="68"/>
        <v/>
      </c>
      <c r="GV47" s="24" t="str">
        <f t="shared" si="69"/>
        <v/>
      </c>
      <c r="GW47" s="24" t="str">
        <f t="shared" si="70"/>
        <v/>
      </c>
      <c r="GX47" s="24"/>
      <c r="GY47" s="24">
        <f t="shared" si="71"/>
        <v>12.928738942618644</v>
      </c>
      <c r="GZ47" s="24">
        <f t="shared" si="167"/>
        <v>5.1956291024843775E-2</v>
      </c>
      <c r="HA47" s="24">
        <f t="shared" si="72"/>
        <v>12.905531746767341</v>
      </c>
      <c r="HB47" s="24">
        <f t="shared" si="73"/>
        <v>12.875040506908141</v>
      </c>
      <c r="HC47" s="24">
        <f t="shared" si="74"/>
        <v>13.01460001947466</v>
      </c>
      <c r="HD47" s="24">
        <f t="shared" si="75"/>
        <v>12.965628854881741</v>
      </c>
      <c r="HE47" s="24">
        <f t="shared" si="76"/>
        <v>12.917884743400879</v>
      </c>
      <c r="HF47" s="24">
        <f t="shared" si="77"/>
        <v>12.893747784279102</v>
      </c>
      <c r="HG47" s="24" t="str">
        <f t="shared" si="78"/>
        <v/>
      </c>
      <c r="HH47" s="24" t="str">
        <f t="shared" si="79"/>
        <v/>
      </c>
      <c r="HI47" s="24" t="str">
        <f t="shared" si="80"/>
        <v/>
      </c>
      <c r="HJ47" s="24"/>
      <c r="HK47" s="24">
        <f t="shared" si="81"/>
        <v>11.975641060969778</v>
      </c>
      <c r="HL47" s="24">
        <f t="shared" si="168"/>
        <v>1.999668803113578E-2</v>
      </c>
      <c r="HM47" s="24">
        <f t="shared" si="169"/>
        <v>11.95733986352246</v>
      </c>
      <c r="HN47" s="24">
        <f t="shared" si="82"/>
        <v>11.969987736930834</v>
      </c>
      <c r="HO47" s="24">
        <f t="shared" si="82"/>
        <v>11.998302878556471</v>
      </c>
      <c r="HP47" s="24">
        <f t="shared" si="82"/>
        <v>11.964268524784874</v>
      </c>
      <c r="HQ47" s="24">
        <f t="shared" si="82"/>
        <v>11.960650606051187</v>
      </c>
      <c r="HR47" s="24">
        <f t="shared" si="82"/>
        <v>12.003296755972833</v>
      </c>
      <c r="HS47" s="24" t="str">
        <f t="shared" si="82"/>
        <v/>
      </c>
      <c r="HT47" s="24" t="str">
        <f t="shared" si="82"/>
        <v/>
      </c>
      <c r="HU47" s="24" t="str">
        <f t="shared" si="82"/>
        <v/>
      </c>
      <c r="HV47" s="24"/>
      <c r="HW47" s="24">
        <f t="shared" si="83"/>
        <v>13.042231074310697</v>
      </c>
      <c r="HX47" s="24">
        <f t="shared" si="170"/>
        <v>5.0456301003953215E-2</v>
      </c>
      <c r="HY47" s="24">
        <f t="shared" si="171"/>
        <v>13.063646944201786</v>
      </c>
      <c r="HZ47" s="24">
        <f t="shared" si="84"/>
        <v>13.056607242542968</v>
      </c>
      <c r="IA47" s="24">
        <f t="shared" si="84"/>
        <v>13.053112372087156</v>
      </c>
      <c r="IB47" s="24">
        <f t="shared" si="84"/>
        <v>13.026811027754606</v>
      </c>
      <c r="IC47" s="24">
        <f t="shared" si="84"/>
        <v>12.951706788373301</v>
      </c>
      <c r="ID47" s="24">
        <f t="shared" si="84"/>
        <v>13.101502070904356</v>
      </c>
      <c r="IE47" s="24" t="str">
        <f t="shared" si="84"/>
        <v/>
      </c>
      <c r="IF47" s="24" t="str">
        <f t="shared" si="84"/>
        <v/>
      </c>
      <c r="IG47" s="24" t="str">
        <f t="shared" si="84"/>
        <v/>
      </c>
    </row>
    <row r="48" spans="1:241" s="3" customFormat="1" x14ac:dyDescent="0.2">
      <c r="A48" s="27">
        <v>13</v>
      </c>
      <c r="B48" s="32">
        <f>IF(AND($B$3&lt;&gt;"",$C$3&lt;&gt;"",$B$4&lt;&gt;"",$C$4&lt;&gt;"",T48&lt;&gt;""),AirMass($B$3,$C$3,$B$4,$C$4,T48),"")</f>
        <v>1.0065029229892102</v>
      </c>
      <c r="C48" s="36">
        <f t="shared" si="85"/>
        <v>2458217.2750929999</v>
      </c>
      <c r="D48" s="5">
        <f t="shared" si="19"/>
        <v>10.844406372666265</v>
      </c>
      <c r="E48" s="14">
        <f t="shared" si="20"/>
        <v>10.975459354898499</v>
      </c>
      <c r="F48" s="32">
        <f t="shared" si="86"/>
        <v>0.13105298223223372</v>
      </c>
      <c r="G48" s="24">
        <f t="shared" si="21"/>
        <v>2.6495940781455705E-2</v>
      </c>
      <c r="H48" s="24">
        <f t="shared" si="22"/>
        <v>3.1114183039813521E-2</v>
      </c>
      <c r="I48" s="24"/>
      <c r="J48" s="8">
        <f t="shared" si="23"/>
        <v>12.002829599763345</v>
      </c>
      <c r="K48" s="9">
        <f t="shared" si="24"/>
        <v>13.057343744800756</v>
      </c>
      <c r="L48" s="40">
        <f t="shared" si="87"/>
        <v>1.0545141450374107</v>
      </c>
      <c r="M48" s="24">
        <f t="shared" si="25"/>
        <v>2.6495940781455701E-2</v>
      </c>
      <c r="N48" s="25">
        <f t="shared" si="26"/>
        <v>3.1114183039813715E-2</v>
      </c>
      <c r="O48" s="25"/>
      <c r="P48" s="50">
        <f t="shared" si="88"/>
        <v>6</v>
      </c>
      <c r="Q48" s="50">
        <f t="shared" si="89"/>
        <v>6</v>
      </c>
      <c r="R48" s="25"/>
      <c r="S48" s="25"/>
      <c r="T48" s="16">
        <v>2458217.2750929999</v>
      </c>
      <c r="U48" s="17">
        <v>-11.5637489501418</v>
      </c>
      <c r="V48" s="17">
        <v>-10.2954488236626</v>
      </c>
      <c r="W48" s="17">
        <v>-12.1604550704253</v>
      </c>
      <c r="X48" s="17">
        <v>-11.036840947750701</v>
      </c>
      <c r="Y48" s="17">
        <v>-10.4309679637737</v>
      </c>
      <c r="Z48" s="17">
        <v>-11.8439995960519</v>
      </c>
      <c r="AA48" s="17">
        <v>-9.9077894633094807</v>
      </c>
      <c r="AB48" s="17">
        <v>-9.8316100075089299</v>
      </c>
      <c r="AC48" s="17"/>
      <c r="AD48" s="17"/>
      <c r="AE48" s="17"/>
      <c r="AF48" s="46">
        <f t="shared" si="27"/>
        <v>2458217.2750929999</v>
      </c>
      <c r="AG48" s="17">
        <v>-11.438229464887</v>
      </c>
      <c r="AH48" s="17">
        <v>-9.7163744744349003</v>
      </c>
      <c r="AI48" s="17">
        <v>-11.7910904395389</v>
      </c>
      <c r="AJ48" s="17">
        <v>-10.691506345752</v>
      </c>
      <c r="AK48" s="17">
        <v>-9.8756645342939908</v>
      </c>
      <c r="AL48" s="17">
        <v>-11.318550465970301</v>
      </c>
      <c r="AM48" s="17">
        <v>-9.4535067994397597</v>
      </c>
      <c r="AN48" s="17">
        <v>-9.5681095731762404</v>
      </c>
      <c r="AO48" s="17"/>
      <c r="AP48" s="17"/>
      <c r="AQ48" s="18"/>
      <c r="AR48" s="25"/>
      <c r="AS48" s="25"/>
      <c r="AT48" s="24">
        <f t="shared" si="28"/>
        <v>0.1255194852548005</v>
      </c>
      <c r="AU48" s="24">
        <f t="shared" si="28"/>
        <v>0.57907434922769951</v>
      </c>
      <c r="AV48" s="24">
        <f t="shared" si="28"/>
        <v>0.36936463088640004</v>
      </c>
      <c r="AW48" s="24">
        <f t="shared" si="28"/>
        <v>0.34533460199870092</v>
      </c>
      <c r="AX48" s="24">
        <f t="shared" si="28"/>
        <v>0.55530342947970901</v>
      </c>
      <c r="AY48" s="24">
        <f t="shared" si="28"/>
        <v>0.52544913008159888</v>
      </c>
      <c r="AZ48" s="24">
        <f t="shared" si="28"/>
        <v>0.45428266386972105</v>
      </c>
      <c r="BA48" s="24">
        <f t="shared" si="28"/>
        <v>0.26350043433268944</v>
      </c>
      <c r="BB48" s="24" t="str">
        <f t="shared" si="28"/>
        <v/>
      </c>
      <c r="BC48" s="24" t="str">
        <f t="shared" si="28"/>
        <v/>
      </c>
      <c r="BD48" s="25" t="str">
        <f t="shared" si="28"/>
        <v/>
      </c>
      <c r="BE48" s="25"/>
      <c r="BF48" s="25"/>
      <c r="BG48" s="26">
        <f t="shared" si="90"/>
        <v>-0.54988156170617941</v>
      </c>
      <c r="BH48" s="26">
        <f t="shared" si="91"/>
        <v>-0.48988156170617886</v>
      </c>
      <c r="BI48" s="26">
        <f t="shared" si="92"/>
        <v>-0.85588156170617857</v>
      </c>
      <c r="BJ48" s="26">
        <f t="shared" si="93"/>
        <v>-0.79788156170617874</v>
      </c>
      <c r="BK48" s="26">
        <f t="shared" si="94"/>
        <v>-0.86788156170617725</v>
      </c>
      <c r="BL48" s="26">
        <f t="shared" si="95"/>
        <v>-0.42288156170617869</v>
      </c>
      <c r="BM48" s="26" t="str">
        <f t="shared" si="96"/>
        <v/>
      </c>
      <c r="BN48" s="26" t="str">
        <f t="shared" si="97"/>
        <v/>
      </c>
      <c r="BO48" s="26" t="str">
        <f t="shared" si="98"/>
        <v/>
      </c>
      <c r="BP48" s="25"/>
      <c r="BQ48" s="25"/>
      <c r="BR48" s="25">
        <f t="shared" si="99"/>
        <v>0.37124198176600953</v>
      </c>
      <c r="BS48" s="25">
        <f t="shared" si="100"/>
        <v>0.43124198176601003</v>
      </c>
      <c r="BT48" s="25">
        <f t="shared" si="101"/>
        <v>6.5241981766010371E-2</v>
      </c>
      <c r="BU48" s="25">
        <f t="shared" si="102"/>
        <v>0.1232419817660102</v>
      </c>
      <c r="BV48" s="25">
        <f t="shared" si="103"/>
        <v>5.3241981766011692E-2</v>
      </c>
      <c r="BW48" s="25">
        <f t="shared" si="104"/>
        <v>0.4982419817660102</v>
      </c>
      <c r="BX48" s="25" t="str">
        <f t="shared" si="105"/>
        <v/>
      </c>
      <c r="BY48" s="25" t="str">
        <f t="shared" si="106"/>
        <v/>
      </c>
      <c r="BZ48" s="25" t="str">
        <f t="shared" si="107"/>
        <v/>
      </c>
      <c r="CA48" s="25"/>
      <c r="CB48" s="25"/>
      <c r="CC48" s="26">
        <f t="shared" si="108"/>
        <v>-0.23900000000000093</v>
      </c>
      <c r="CD48" s="26">
        <f t="shared" si="109"/>
        <v>-0.17900000000000044</v>
      </c>
      <c r="CE48" s="26">
        <f t="shared" si="110"/>
        <v>-0.54500000000000015</v>
      </c>
      <c r="CF48" s="26">
        <f t="shared" si="111"/>
        <v>-0.48700000000000027</v>
      </c>
      <c r="CG48" s="26">
        <f t="shared" si="112"/>
        <v>-0.55699999999999883</v>
      </c>
      <c r="CH48" s="26">
        <f t="shared" si="113"/>
        <v>-0.11200000000000027</v>
      </c>
      <c r="CI48" s="26" t="str">
        <f t="shared" si="114"/>
        <v/>
      </c>
      <c r="CJ48" s="26" t="str">
        <f t="shared" si="115"/>
        <v/>
      </c>
      <c r="CK48" s="26" t="str">
        <f t="shared" si="116"/>
        <v/>
      </c>
      <c r="CL48" s="25"/>
      <c r="CM48" s="25"/>
      <c r="CN48" s="25">
        <f t="shared" si="117"/>
        <v>0.42099999999999937</v>
      </c>
      <c r="CO48" s="25">
        <f t="shared" si="118"/>
        <v>0.48099999999999987</v>
      </c>
      <c r="CP48" s="25">
        <f t="shared" si="119"/>
        <v>0.11500000000000021</v>
      </c>
      <c r="CQ48" s="25">
        <f t="shared" si="120"/>
        <v>0.17300000000000004</v>
      </c>
      <c r="CR48" s="25">
        <f t="shared" si="121"/>
        <v>0.10300000000000153</v>
      </c>
      <c r="CS48" s="25">
        <f t="shared" si="122"/>
        <v>0.54800000000000004</v>
      </c>
      <c r="CT48" s="25" t="str">
        <f t="shared" si="123"/>
        <v/>
      </c>
      <c r="CU48" s="25" t="str">
        <f t="shared" si="124"/>
        <v/>
      </c>
      <c r="CV48" s="25" t="str">
        <f t="shared" si="125"/>
        <v/>
      </c>
      <c r="CW48" s="25"/>
      <c r="CX48" s="25"/>
      <c r="CY48" s="25">
        <f t="shared" si="126"/>
        <v>-0.49522455262676224</v>
      </c>
      <c r="CZ48" s="25">
        <f t="shared" si="127"/>
        <v>-0.44642202151753996</v>
      </c>
      <c r="DA48" s="25">
        <f t="shared" si="128"/>
        <v>-0.87284723652650842</v>
      </c>
      <c r="DB48" s="25">
        <f t="shared" si="129"/>
        <v>-0.81221620766136537</v>
      </c>
      <c r="DC48" s="25">
        <f t="shared" si="130"/>
        <v>-0.66768439301105298</v>
      </c>
      <c r="DD48" s="25">
        <f t="shared" si="131"/>
        <v>-0.28022519620443337</v>
      </c>
      <c r="DE48" s="25" t="str">
        <f t="shared" si="132"/>
        <v/>
      </c>
      <c r="DF48" s="25" t="str">
        <f t="shared" si="133"/>
        <v/>
      </c>
      <c r="DG48" s="25" t="str">
        <f t="shared" si="134"/>
        <v/>
      </c>
      <c r="DH48" s="25"/>
      <c r="DI48" s="25"/>
      <c r="DJ48" s="25">
        <f t="shared" si="135"/>
        <v>0.42589899084542665</v>
      </c>
      <c r="DK48" s="25">
        <f t="shared" si="136"/>
        <v>0.47470152195464893</v>
      </c>
      <c r="DL48" s="25">
        <f t="shared" si="137"/>
        <v>4.8276306945680511E-2</v>
      </c>
      <c r="DM48" s="25">
        <f t="shared" si="138"/>
        <v>0.1089073358108235</v>
      </c>
      <c r="DN48" s="25">
        <f t="shared" si="139"/>
        <v>0.25343915046113591</v>
      </c>
      <c r="DO48" s="25">
        <f t="shared" si="140"/>
        <v>0.64089834726775552</v>
      </c>
      <c r="DP48" s="25" t="str">
        <f t="shared" si="141"/>
        <v/>
      </c>
      <c r="DQ48" s="25" t="str">
        <f t="shared" si="142"/>
        <v/>
      </c>
      <c r="DR48" s="25" t="str">
        <f t="shared" si="143"/>
        <v/>
      </c>
      <c r="DS48" s="25"/>
      <c r="DT48" s="24"/>
      <c r="DU48" s="24">
        <f t="shared" si="144"/>
        <v>-0.54988156170617941</v>
      </c>
      <c r="DV48" s="24">
        <f t="shared" si="145"/>
        <v>-0.48988156170617886</v>
      </c>
      <c r="DW48" s="24">
        <f t="shared" si="146"/>
        <v>-0.85588156170617857</v>
      </c>
      <c r="DX48" s="24">
        <f t="shared" si="147"/>
        <v>-0.79788156170617874</v>
      </c>
      <c r="DY48" s="24">
        <f t="shared" si="148"/>
        <v>-0.86788156170617725</v>
      </c>
      <c r="DZ48" s="24">
        <f t="shared" si="149"/>
        <v>-0.42288156170617869</v>
      </c>
      <c r="EA48" s="24" t="str">
        <f t="shared" si="150"/>
        <v/>
      </c>
      <c r="EB48" s="24" t="str">
        <f t="shared" si="151"/>
        <v/>
      </c>
      <c r="EC48" s="24" t="str">
        <f t="shared" si="152"/>
        <v/>
      </c>
      <c r="ED48" s="24"/>
      <c r="EE48" s="24"/>
      <c r="EF48" s="24">
        <f t="shared" si="153"/>
        <v>0.37124198176600953</v>
      </c>
      <c r="EG48" s="24">
        <f t="shared" si="154"/>
        <v>0.43124198176601003</v>
      </c>
      <c r="EH48" s="24">
        <f t="shared" si="155"/>
        <v>6.5241981766010371E-2</v>
      </c>
      <c r="EI48" s="24">
        <f t="shared" si="156"/>
        <v>0.1232419817660102</v>
      </c>
      <c r="EJ48" s="24">
        <f t="shared" si="157"/>
        <v>5.3241981766011692E-2</v>
      </c>
      <c r="EK48" s="24">
        <f t="shared" si="158"/>
        <v>0.4982419817660102</v>
      </c>
      <c r="EL48" s="24" t="str">
        <f t="shared" si="159"/>
        <v/>
      </c>
      <c r="EM48" s="24" t="str">
        <f t="shared" si="160"/>
        <v/>
      </c>
      <c r="EN48" s="24" t="str">
        <f t="shared" si="161"/>
        <v/>
      </c>
      <c r="EO48" s="24"/>
      <c r="EP48" s="24"/>
      <c r="EQ48" s="24">
        <f t="shared" si="37"/>
        <v>10.765194891328202</v>
      </c>
      <c r="ER48" s="24">
        <f t="shared" si="162"/>
        <v>4.0700628970262206E-2</v>
      </c>
      <c r="ES48" s="24">
        <f t="shared" si="38"/>
        <v>10.786706120283499</v>
      </c>
      <c r="ET48" s="24">
        <f t="shared" si="39"/>
        <v>10.7850919976089</v>
      </c>
      <c r="EU48" s="24">
        <f t="shared" si="40"/>
        <v>10.772219013631899</v>
      </c>
      <c r="EV48" s="24">
        <f t="shared" si="41"/>
        <v>10.748250645910099</v>
      </c>
      <c r="EW48" s="24">
        <f t="shared" si="42"/>
        <v>10.692040513167681</v>
      </c>
      <c r="EX48" s="24">
        <f t="shared" si="43"/>
        <v>10.806861057367129</v>
      </c>
      <c r="EY48" s="24" t="str">
        <f t="shared" si="44"/>
        <v/>
      </c>
      <c r="EZ48" s="24" t="str">
        <f t="shared" si="45"/>
        <v/>
      </c>
      <c r="FA48" s="24" t="str">
        <f t="shared" si="46"/>
        <v/>
      </c>
      <c r="FB48" s="24"/>
      <c r="FC48" s="24">
        <f t="shared" si="47"/>
        <v>11.235008561474864</v>
      </c>
      <c r="FD48" s="24">
        <f t="shared" si="163"/>
        <v>6.8419578061164721E-2</v>
      </c>
      <c r="FE48" s="24">
        <f t="shared" si="48"/>
        <v>11.191860974651901</v>
      </c>
      <c r="FF48" s="24">
        <f t="shared" si="49"/>
        <v>11.154276880865</v>
      </c>
      <c r="FG48" s="24">
        <f t="shared" si="50"/>
        <v>11.29743506940699</v>
      </c>
      <c r="FH48" s="24">
        <f t="shared" si="51"/>
        <v>11.245321001083301</v>
      </c>
      <c r="FI48" s="24">
        <f t="shared" si="52"/>
        <v>11.330277334552759</v>
      </c>
      <c r="FJ48" s="24">
        <f t="shared" si="53"/>
        <v>11.190880108289241</v>
      </c>
      <c r="FK48" s="24" t="str">
        <f t="shared" si="54"/>
        <v/>
      </c>
      <c r="FL48" s="24" t="str">
        <f t="shared" si="55"/>
        <v/>
      </c>
      <c r="FM48" s="24" t="str">
        <f t="shared" si="56"/>
        <v/>
      </c>
      <c r="FN48" s="24"/>
      <c r="FO48" s="24">
        <f t="shared" si="57"/>
        <v>10.844406372666265</v>
      </c>
      <c r="FP48" s="24">
        <f t="shared" si="164"/>
        <v>2.6495940781455705E-2</v>
      </c>
      <c r="FQ48" s="24">
        <f t="shared" si="58"/>
        <v>10.852299146817076</v>
      </c>
      <c r="FR48" s="24">
        <f t="shared" si="58"/>
        <v>10.843527880011651</v>
      </c>
      <c r="FS48" s="24">
        <f t="shared" si="58"/>
        <v>10.874313475232688</v>
      </c>
      <c r="FT48" s="24">
        <f t="shared" si="58"/>
        <v>10.843426534851089</v>
      </c>
      <c r="FU48" s="24">
        <f t="shared" si="58"/>
        <v>10.795566403594634</v>
      </c>
      <c r="FV48" s="24">
        <f t="shared" si="58"/>
        <v>10.857304795490458</v>
      </c>
      <c r="FW48" s="24" t="str">
        <f t="shared" si="58"/>
        <v/>
      </c>
      <c r="FX48" s="24" t="str">
        <f t="shared" si="58"/>
        <v/>
      </c>
      <c r="FY48" s="24" t="str">
        <f t="shared" si="58"/>
        <v/>
      </c>
      <c r="FZ48" s="24"/>
      <c r="GA48" s="24">
        <f t="shared" si="59"/>
        <v>10.975459354898499</v>
      </c>
      <c r="GB48" s="24">
        <f t="shared" si="165"/>
        <v>3.1114183039813521E-2</v>
      </c>
      <c r="GC48" s="24">
        <f t="shared" si="60"/>
        <v>10.976934833817928</v>
      </c>
      <c r="GD48" s="24">
        <f t="shared" si="60"/>
        <v>10.962802278231411</v>
      </c>
      <c r="GE48" s="24">
        <f t="shared" si="60"/>
        <v>10.96290608375107</v>
      </c>
      <c r="GF48" s="24">
        <f t="shared" si="60"/>
        <v>10.93346183568775</v>
      </c>
      <c r="GG48" s="24">
        <f t="shared" si="60"/>
        <v>10.991058041256762</v>
      </c>
      <c r="GH48" s="24">
        <f t="shared" si="60"/>
        <v>11.025593056646079</v>
      </c>
      <c r="GI48" s="24" t="str">
        <f t="shared" si="60"/>
        <v/>
      </c>
      <c r="GJ48" s="24" t="str">
        <f t="shared" si="60"/>
        <v/>
      </c>
      <c r="GK48" s="24" t="str">
        <f t="shared" si="60"/>
        <v/>
      </c>
      <c r="GL48" s="24"/>
      <c r="GM48" s="24">
        <f t="shared" si="61"/>
        <v>12.033495017807402</v>
      </c>
      <c r="GN48" s="24">
        <f t="shared" si="166"/>
        <v>4.0700628970262206E-2</v>
      </c>
      <c r="GO48" s="24">
        <f t="shared" si="62"/>
        <v>12.0550062467627</v>
      </c>
      <c r="GP48" s="24">
        <f t="shared" si="63"/>
        <v>12.0533921240881</v>
      </c>
      <c r="GQ48" s="24">
        <f t="shared" si="64"/>
        <v>12.040519140111099</v>
      </c>
      <c r="GR48" s="24">
        <f t="shared" si="65"/>
        <v>12.0165507723893</v>
      </c>
      <c r="GS48" s="24">
        <f t="shared" si="66"/>
        <v>11.960340639646882</v>
      </c>
      <c r="GT48" s="24">
        <f t="shared" si="67"/>
        <v>12.07516118384633</v>
      </c>
      <c r="GU48" s="24" t="str">
        <f t="shared" si="68"/>
        <v/>
      </c>
      <c r="GV48" s="24" t="str">
        <f t="shared" si="69"/>
        <v/>
      </c>
      <c r="GW48" s="24" t="str">
        <f t="shared" si="70"/>
        <v/>
      </c>
      <c r="GX48" s="24"/>
      <c r="GY48" s="24">
        <f t="shared" si="71"/>
        <v>12.956863551926965</v>
      </c>
      <c r="GZ48" s="24">
        <f t="shared" si="167"/>
        <v>6.8419578061164721E-2</v>
      </c>
      <c r="HA48" s="24">
        <f t="shared" si="72"/>
        <v>12.913715965104</v>
      </c>
      <c r="HB48" s="24">
        <f t="shared" si="73"/>
        <v>12.876131871317099</v>
      </c>
      <c r="HC48" s="24">
        <f t="shared" si="74"/>
        <v>13.01929005985909</v>
      </c>
      <c r="HD48" s="24">
        <f t="shared" si="75"/>
        <v>12.967175991535401</v>
      </c>
      <c r="HE48" s="24">
        <f t="shared" si="76"/>
        <v>13.052132325004859</v>
      </c>
      <c r="HF48" s="24">
        <f t="shared" si="77"/>
        <v>12.91273509874134</v>
      </c>
      <c r="HG48" s="24" t="str">
        <f t="shared" si="78"/>
        <v/>
      </c>
      <c r="HH48" s="24" t="str">
        <f t="shared" si="79"/>
        <v/>
      </c>
      <c r="HI48" s="24" t="str">
        <f t="shared" si="80"/>
        <v/>
      </c>
      <c r="HJ48" s="24"/>
      <c r="HK48" s="24">
        <f t="shared" si="81"/>
        <v>12.002829599763345</v>
      </c>
      <c r="HL48" s="24">
        <f t="shared" si="168"/>
        <v>2.6495940781455701E-2</v>
      </c>
      <c r="HM48" s="24">
        <f t="shared" si="169"/>
        <v>12.010722373914154</v>
      </c>
      <c r="HN48" s="24">
        <f t="shared" si="82"/>
        <v>12.001951107108729</v>
      </c>
      <c r="HO48" s="24">
        <f t="shared" si="82"/>
        <v>12.032736702329766</v>
      </c>
      <c r="HP48" s="24">
        <f t="shared" si="82"/>
        <v>12.001849761948167</v>
      </c>
      <c r="HQ48" s="24">
        <f t="shared" si="82"/>
        <v>11.953989630691712</v>
      </c>
      <c r="HR48" s="24">
        <f t="shared" si="82"/>
        <v>12.015728022587536</v>
      </c>
      <c r="HS48" s="24" t="str">
        <f t="shared" si="82"/>
        <v/>
      </c>
      <c r="HT48" s="24" t="str">
        <f t="shared" si="82"/>
        <v/>
      </c>
      <c r="HU48" s="24" t="str">
        <f t="shared" si="82"/>
        <v/>
      </c>
      <c r="HV48" s="24"/>
      <c r="HW48" s="24">
        <f t="shared" si="83"/>
        <v>13.057343744800756</v>
      </c>
      <c r="HX48" s="24">
        <f t="shared" si="170"/>
        <v>3.1114183039813715E-2</v>
      </c>
      <c r="HY48" s="24">
        <f t="shared" si="171"/>
        <v>13.058819223720187</v>
      </c>
      <c r="HZ48" s="24">
        <f t="shared" si="84"/>
        <v>13.044686668133668</v>
      </c>
      <c r="IA48" s="24">
        <f t="shared" si="84"/>
        <v>13.044790473653327</v>
      </c>
      <c r="IB48" s="24">
        <f t="shared" si="84"/>
        <v>13.015346225590006</v>
      </c>
      <c r="IC48" s="24">
        <f t="shared" si="84"/>
        <v>13.072942431159021</v>
      </c>
      <c r="ID48" s="24">
        <f t="shared" si="84"/>
        <v>13.107477446548335</v>
      </c>
      <c r="IE48" s="24" t="str">
        <f t="shared" si="84"/>
        <v/>
      </c>
      <c r="IF48" s="24" t="str">
        <f t="shared" si="84"/>
        <v/>
      </c>
      <c r="IG48" s="24" t="str">
        <f t="shared" si="84"/>
        <v/>
      </c>
    </row>
    <row r="49" spans="1:241" s="3" customFormat="1" x14ac:dyDescent="0.2">
      <c r="A49" s="27">
        <v>14</v>
      </c>
      <c r="B49" s="32">
        <f>IF(AND($B$3&lt;&gt;"",$C$3&lt;&gt;"",$B$4&lt;&gt;"",$C$4&lt;&gt;"",T49&lt;&gt;""),AirMass($B$3,$C$3,$B$4,$C$4,T49),"")</f>
        <v>1.0065663481355931</v>
      </c>
      <c r="C49" s="36">
        <f t="shared" si="85"/>
        <v>2458217.2755900002</v>
      </c>
      <c r="D49" s="5">
        <f t="shared" si="19"/>
        <v>10.855972803816341</v>
      </c>
      <c r="E49" s="14">
        <f t="shared" si="20"/>
        <v>10.949559326798955</v>
      </c>
      <c r="F49" s="32">
        <f t="shared" si="86"/>
        <v>9.3586522982613829E-2</v>
      </c>
      <c r="G49" s="24">
        <f t="shared" si="21"/>
        <v>2.0481362470414783E-2</v>
      </c>
      <c r="H49" s="24">
        <f t="shared" si="22"/>
        <v>3.2941305333467855E-2</v>
      </c>
      <c r="I49" s="24"/>
      <c r="J49" s="8">
        <f t="shared" si="23"/>
        <v>11.994226016707737</v>
      </c>
      <c r="K49" s="9">
        <f t="shared" si="24"/>
        <v>13.144606759922263</v>
      </c>
      <c r="L49" s="40">
        <f t="shared" si="87"/>
        <v>1.1503807432145265</v>
      </c>
      <c r="M49" s="24">
        <f t="shared" si="25"/>
        <v>2.0481362470415425E-2</v>
      </c>
      <c r="N49" s="25">
        <f t="shared" si="26"/>
        <v>3.2941305333468583E-2</v>
      </c>
      <c r="O49" s="25"/>
      <c r="P49" s="50">
        <f t="shared" si="88"/>
        <v>6</v>
      </c>
      <c r="Q49" s="50">
        <f t="shared" si="89"/>
        <v>6</v>
      </c>
      <c r="R49" s="25"/>
      <c r="S49" s="25"/>
      <c r="T49" s="16">
        <v>2458217.2755900002</v>
      </c>
      <c r="U49" s="17">
        <v>-11.5692922405023</v>
      </c>
      <c r="V49" s="17">
        <v>-10.3052976571224</v>
      </c>
      <c r="W49" s="17">
        <v>-12.1611723995793</v>
      </c>
      <c r="X49" s="17">
        <v>-11.0600602215625</v>
      </c>
      <c r="Y49" s="17">
        <v>-10.4540190106287</v>
      </c>
      <c r="Z49" s="17">
        <v>-11.837385165852099</v>
      </c>
      <c r="AA49" s="17">
        <v>-9.9660055073128699</v>
      </c>
      <c r="AB49" s="17">
        <v>-9.8286981301158001</v>
      </c>
      <c r="AC49" s="17"/>
      <c r="AD49" s="17"/>
      <c r="AE49" s="17"/>
      <c r="AF49" s="46">
        <f t="shared" si="27"/>
        <v>2458217.2755900002</v>
      </c>
      <c r="AG49" s="17">
        <v>-11.4485754641494</v>
      </c>
      <c r="AH49" s="17">
        <v>-9.6655399312306702</v>
      </c>
      <c r="AI49" s="17">
        <v>-11.779817256186</v>
      </c>
      <c r="AJ49" s="17">
        <v>-10.674699154628801</v>
      </c>
      <c r="AK49" s="17">
        <v>-9.88491988020305</v>
      </c>
      <c r="AL49" s="17">
        <v>-11.3149768287442</v>
      </c>
      <c r="AM49" s="17">
        <v>-9.4077307447811407</v>
      </c>
      <c r="AN49" s="17">
        <v>-9.5658343068044207</v>
      </c>
      <c r="AO49" s="17"/>
      <c r="AP49" s="17"/>
      <c r="AQ49" s="18"/>
      <c r="AR49" s="25"/>
      <c r="AS49" s="25"/>
      <c r="AT49" s="24">
        <f t="shared" si="28"/>
        <v>0.12071677635290001</v>
      </c>
      <c r="AU49" s="24">
        <f t="shared" si="28"/>
        <v>0.63975772589173019</v>
      </c>
      <c r="AV49" s="24">
        <f t="shared" si="28"/>
        <v>0.38135514339330001</v>
      </c>
      <c r="AW49" s="24">
        <f t="shared" si="28"/>
        <v>0.38536106693369909</v>
      </c>
      <c r="AX49" s="24">
        <f t="shared" si="28"/>
        <v>0.5690991304256503</v>
      </c>
      <c r="AY49" s="24">
        <f t="shared" si="28"/>
        <v>0.52240833710789936</v>
      </c>
      <c r="AZ49" s="24">
        <f t="shared" si="28"/>
        <v>0.55827476253172925</v>
      </c>
      <c r="BA49" s="24">
        <f t="shared" si="28"/>
        <v>0.26286382331137936</v>
      </c>
      <c r="BB49" s="24" t="str">
        <f t="shared" si="28"/>
        <v/>
      </c>
      <c r="BC49" s="24" t="str">
        <f t="shared" si="28"/>
        <v/>
      </c>
      <c r="BD49" s="25" t="str">
        <f t="shared" si="28"/>
        <v/>
      </c>
      <c r="BE49" s="25"/>
      <c r="BF49" s="25"/>
      <c r="BG49" s="26">
        <f t="shared" si="90"/>
        <v>-0.5596353723107732</v>
      </c>
      <c r="BH49" s="26">
        <f t="shared" si="91"/>
        <v>-0.49963537231077276</v>
      </c>
      <c r="BI49" s="26">
        <f t="shared" si="92"/>
        <v>-0.86563537231077237</v>
      </c>
      <c r="BJ49" s="26">
        <f t="shared" si="93"/>
        <v>-0.80763537231077254</v>
      </c>
      <c r="BK49" s="26">
        <f t="shared" si="94"/>
        <v>-0.87763537231077104</v>
      </c>
      <c r="BL49" s="26">
        <f t="shared" si="95"/>
        <v>-0.43263537231077259</v>
      </c>
      <c r="BM49" s="26" t="str">
        <f t="shared" si="96"/>
        <v/>
      </c>
      <c r="BN49" s="26" t="str">
        <f t="shared" si="97"/>
        <v/>
      </c>
      <c r="BO49" s="26" t="str">
        <f t="shared" si="98"/>
        <v/>
      </c>
      <c r="BP49" s="25"/>
      <c r="BQ49" s="25"/>
      <c r="BR49" s="25">
        <f t="shared" si="99"/>
        <v>0.49448371365485433</v>
      </c>
      <c r="BS49" s="25">
        <f t="shared" si="100"/>
        <v>0.55448371365485483</v>
      </c>
      <c r="BT49" s="25">
        <f t="shared" si="101"/>
        <v>0.18848371365485517</v>
      </c>
      <c r="BU49" s="25">
        <f t="shared" si="102"/>
        <v>0.246483713654855</v>
      </c>
      <c r="BV49" s="25">
        <f t="shared" si="103"/>
        <v>0.17648371365485649</v>
      </c>
      <c r="BW49" s="25">
        <f t="shared" si="104"/>
        <v>0.621483713654855</v>
      </c>
      <c r="BX49" s="25" t="str">
        <f t="shared" si="105"/>
        <v/>
      </c>
      <c r="BY49" s="25" t="str">
        <f t="shared" si="106"/>
        <v/>
      </c>
      <c r="BZ49" s="25" t="str">
        <f t="shared" si="107"/>
        <v/>
      </c>
      <c r="CA49" s="25"/>
      <c r="CB49" s="25"/>
      <c r="CC49" s="26">
        <f t="shared" si="108"/>
        <v>-0.23900000000000093</v>
      </c>
      <c r="CD49" s="26">
        <f t="shared" si="109"/>
        <v>-0.17900000000000044</v>
      </c>
      <c r="CE49" s="26">
        <f t="shared" si="110"/>
        <v>-0.54500000000000015</v>
      </c>
      <c r="CF49" s="26">
        <f t="shared" si="111"/>
        <v>-0.48700000000000027</v>
      </c>
      <c r="CG49" s="26">
        <f t="shared" si="112"/>
        <v>-0.55699999999999883</v>
      </c>
      <c r="CH49" s="26">
        <f t="shared" si="113"/>
        <v>-0.11200000000000027</v>
      </c>
      <c r="CI49" s="26" t="str">
        <f t="shared" si="114"/>
        <v/>
      </c>
      <c r="CJ49" s="26" t="str">
        <f t="shared" si="115"/>
        <v/>
      </c>
      <c r="CK49" s="26" t="str">
        <f t="shared" si="116"/>
        <v/>
      </c>
      <c r="CL49" s="25"/>
      <c r="CM49" s="25"/>
      <c r="CN49" s="25">
        <f t="shared" si="117"/>
        <v>0.42099999999999937</v>
      </c>
      <c r="CO49" s="25">
        <f t="shared" si="118"/>
        <v>0.48099999999999987</v>
      </c>
      <c r="CP49" s="25">
        <f t="shared" si="119"/>
        <v>0.11500000000000021</v>
      </c>
      <c r="CQ49" s="25">
        <f t="shared" si="120"/>
        <v>0.17300000000000004</v>
      </c>
      <c r="CR49" s="25">
        <f t="shared" si="121"/>
        <v>0.10300000000000153</v>
      </c>
      <c r="CS49" s="25">
        <f t="shared" si="122"/>
        <v>0.54800000000000004</v>
      </c>
      <c r="CT49" s="25" t="str">
        <f t="shared" si="123"/>
        <v/>
      </c>
      <c r="CU49" s="25" t="str">
        <f t="shared" si="124"/>
        <v/>
      </c>
      <c r="CV49" s="25" t="str">
        <f t="shared" si="125"/>
        <v/>
      </c>
      <c r="CW49" s="25"/>
      <c r="CX49" s="25"/>
      <c r="CY49" s="25">
        <f t="shared" si="126"/>
        <v>-0.52932986785784653</v>
      </c>
      <c r="CZ49" s="25">
        <f t="shared" si="127"/>
        <v>-0.53746548888082279</v>
      </c>
      <c r="DA49" s="25">
        <f t="shared" si="128"/>
        <v>-0.91061870485986462</v>
      </c>
      <c r="DB49" s="25">
        <f t="shared" si="129"/>
        <v>-0.81579447871961941</v>
      </c>
      <c r="DC49" s="25">
        <f t="shared" si="130"/>
        <v>-0.88863552068020846</v>
      </c>
      <c r="DD49" s="25">
        <f t="shared" si="131"/>
        <v>-0.28868611493123753</v>
      </c>
      <c r="DE49" s="25" t="str">
        <f t="shared" si="132"/>
        <v/>
      </c>
      <c r="DF49" s="25" t="str">
        <f t="shared" si="133"/>
        <v/>
      </c>
      <c r="DG49" s="25" t="str">
        <f t="shared" si="134"/>
        <v/>
      </c>
      <c r="DH49" s="25"/>
      <c r="DI49" s="25"/>
      <c r="DJ49" s="25">
        <f t="shared" si="135"/>
        <v>0.52478921810778101</v>
      </c>
      <c r="DK49" s="25">
        <f t="shared" si="136"/>
        <v>0.51665359708480474</v>
      </c>
      <c r="DL49" s="25">
        <f t="shared" si="137"/>
        <v>0.14350038110576288</v>
      </c>
      <c r="DM49" s="25">
        <f t="shared" si="138"/>
        <v>0.23832460724600812</v>
      </c>
      <c r="DN49" s="25">
        <f t="shared" si="139"/>
        <v>0.16548356528541908</v>
      </c>
      <c r="DO49" s="25">
        <f t="shared" si="140"/>
        <v>0.76543297103439001</v>
      </c>
      <c r="DP49" s="25" t="str">
        <f t="shared" si="141"/>
        <v/>
      </c>
      <c r="DQ49" s="25" t="str">
        <f t="shared" si="142"/>
        <v/>
      </c>
      <c r="DR49" s="25" t="str">
        <f t="shared" si="143"/>
        <v/>
      </c>
      <c r="DS49" s="25"/>
      <c r="DT49" s="24"/>
      <c r="DU49" s="24">
        <f t="shared" si="144"/>
        <v>-0.5596353723107732</v>
      </c>
      <c r="DV49" s="24">
        <f t="shared" si="145"/>
        <v>-0.49963537231077276</v>
      </c>
      <c r="DW49" s="24">
        <f t="shared" si="146"/>
        <v>-0.86563537231077237</v>
      </c>
      <c r="DX49" s="24">
        <f t="shared" si="147"/>
        <v>-0.80763537231077254</v>
      </c>
      <c r="DY49" s="24">
        <f t="shared" si="148"/>
        <v>-0.87763537231077104</v>
      </c>
      <c r="DZ49" s="24">
        <f t="shared" si="149"/>
        <v>-0.43263537231077259</v>
      </c>
      <c r="EA49" s="24" t="str">
        <f t="shared" si="150"/>
        <v/>
      </c>
      <c r="EB49" s="24" t="str">
        <f t="shared" si="151"/>
        <v/>
      </c>
      <c r="EC49" s="24" t="str">
        <f t="shared" si="152"/>
        <v/>
      </c>
      <c r="ED49" s="24"/>
      <c r="EE49" s="24"/>
      <c r="EF49" s="24">
        <f t="shared" si="153"/>
        <v>0.49448371365485433</v>
      </c>
      <c r="EG49" s="24">
        <f t="shared" si="154"/>
        <v>0.55448371365485483</v>
      </c>
      <c r="EH49" s="24">
        <f t="shared" si="155"/>
        <v>0.18848371365485517</v>
      </c>
      <c r="EI49" s="24">
        <f t="shared" si="156"/>
        <v>0.246483713654855</v>
      </c>
      <c r="EJ49" s="24">
        <f t="shared" si="157"/>
        <v>0.17648371365485649</v>
      </c>
      <c r="EK49" s="24">
        <f t="shared" si="158"/>
        <v>0.621483713654855</v>
      </c>
      <c r="EL49" s="24" t="str">
        <f t="shared" si="159"/>
        <v/>
      </c>
      <c r="EM49" s="24" t="str">
        <f t="shared" si="160"/>
        <v/>
      </c>
      <c r="EN49" s="24" t="str">
        <f t="shared" si="161"/>
        <v/>
      </c>
      <c r="EO49" s="24"/>
      <c r="EP49" s="24"/>
      <c r="EQ49" s="24">
        <f t="shared" si="37"/>
        <v>10.775597832006246</v>
      </c>
      <c r="ER49" s="24">
        <f t="shared" si="162"/>
        <v>2.8326711897138278E-2</v>
      </c>
      <c r="ES49" s="24">
        <f t="shared" si="38"/>
        <v>10.781880159077</v>
      </c>
      <c r="ET49" s="24">
        <f t="shared" si="39"/>
        <v>10.8027679810602</v>
      </c>
      <c r="EU49" s="24">
        <f t="shared" si="40"/>
        <v>10.7897267701264</v>
      </c>
      <c r="EV49" s="24">
        <f t="shared" si="41"/>
        <v>10.7360929253498</v>
      </c>
      <c r="EW49" s="24">
        <f t="shared" si="42"/>
        <v>10.744713266810571</v>
      </c>
      <c r="EX49" s="24">
        <f t="shared" si="43"/>
        <v>10.7984058896135</v>
      </c>
      <c r="EY49" s="24" t="str">
        <f t="shared" si="44"/>
        <v/>
      </c>
      <c r="EZ49" s="24" t="str">
        <f t="shared" si="45"/>
        <v/>
      </c>
      <c r="FA49" s="24" t="str">
        <f t="shared" si="46"/>
        <v/>
      </c>
      <c r="FB49" s="24"/>
      <c r="FC49" s="24">
        <f t="shared" si="47"/>
        <v>11.212920897741869</v>
      </c>
      <c r="FD49" s="24">
        <f t="shared" si="163"/>
        <v>6.5474858703483685E-2</v>
      </c>
      <c r="FE49" s="24">
        <f t="shared" si="48"/>
        <v>11.170241792036601</v>
      </c>
      <c r="FF49" s="24">
        <f t="shared" si="49"/>
        <v>11.127123690479401</v>
      </c>
      <c r="FG49" s="24">
        <f t="shared" si="50"/>
        <v>11.29634441605365</v>
      </c>
      <c r="FH49" s="24">
        <f t="shared" si="51"/>
        <v>11.231401364594801</v>
      </c>
      <c r="FI49" s="24">
        <f t="shared" si="52"/>
        <v>11.27415528063174</v>
      </c>
      <c r="FJ49" s="24">
        <f t="shared" si="53"/>
        <v>11.178258842655021</v>
      </c>
      <c r="FK49" s="24" t="str">
        <f t="shared" si="54"/>
        <v/>
      </c>
      <c r="FL49" s="24" t="str">
        <f t="shared" si="55"/>
        <v/>
      </c>
      <c r="FM49" s="24" t="str">
        <f t="shared" si="56"/>
        <v/>
      </c>
      <c r="FN49" s="24"/>
      <c r="FO49" s="24">
        <f t="shared" si="57"/>
        <v>10.855972803816341</v>
      </c>
      <c r="FP49" s="24">
        <f t="shared" si="164"/>
        <v>2.0481362470414783E-2</v>
      </c>
      <c r="FQ49" s="24">
        <f t="shared" si="58"/>
        <v>10.848636676082608</v>
      </c>
      <c r="FR49" s="24">
        <f t="shared" si="58"/>
        <v>10.862367353934982</v>
      </c>
      <c r="FS49" s="24">
        <f t="shared" si="58"/>
        <v>10.892984722199218</v>
      </c>
      <c r="FT49" s="24">
        <f t="shared" si="58"/>
        <v>10.83243230476282</v>
      </c>
      <c r="FU49" s="24">
        <f t="shared" si="58"/>
        <v>10.849402647709555</v>
      </c>
      <c r="FV49" s="24">
        <f t="shared" si="58"/>
        <v>10.85001311820886</v>
      </c>
      <c r="FW49" s="24" t="str">
        <f t="shared" si="58"/>
        <v/>
      </c>
      <c r="FX49" s="24" t="str">
        <f t="shared" si="58"/>
        <v/>
      </c>
      <c r="FY49" s="24" t="str">
        <f t="shared" si="58"/>
        <v/>
      </c>
      <c r="FZ49" s="24"/>
      <c r="GA49" s="24">
        <f t="shared" si="59"/>
        <v>10.949559326798955</v>
      </c>
      <c r="GB49" s="24">
        <f t="shared" si="165"/>
        <v>3.2941305333467855E-2</v>
      </c>
      <c r="GC49" s="24">
        <f t="shared" si="60"/>
        <v>10.951503286836081</v>
      </c>
      <c r="GD49" s="24">
        <f t="shared" si="60"/>
        <v>10.931836723479263</v>
      </c>
      <c r="GE49" s="24">
        <f t="shared" si="60"/>
        <v>10.95800306603118</v>
      </c>
      <c r="GF49" s="24">
        <f t="shared" si="60"/>
        <v>10.915729834832701</v>
      </c>
      <c r="GG49" s="24">
        <f t="shared" si="60"/>
        <v>10.931123622969196</v>
      </c>
      <c r="GH49" s="24">
        <f t="shared" si="60"/>
        <v>11.00915942664531</v>
      </c>
      <c r="GI49" s="24" t="str">
        <f t="shared" si="60"/>
        <v/>
      </c>
      <c r="GJ49" s="24" t="str">
        <f t="shared" si="60"/>
        <v/>
      </c>
      <c r="GK49" s="24" t="str">
        <f t="shared" si="60"/>
        <v/>
      </c>
      <c r="GL49" s="24"/>
      <c r="GM49" s="24">
        <f t="shared" si="61"/>
        <v>12.039592415386144</v>
      </c>
      <c r="GN49" s="24">
        <f t="shared" si="166"/>
        <v>2.8326711897138278E-2</v>
      </c>
      <c r="GO49" s="24">
        <f t="shared" si="62"/>
        <v>12.045874742456899</v>
      </c>
      <c r="GP49" s="24">
        <f t="shared" si="63"/>
        <v>12.066762564440099</v>
      </c>
      <c r="GQ49" s="24">
        <f t="shared" si="64"/>
        <v>12.053721353506299</v>
      </c>
      <c r="GR49" s="24">
        <f t="shared" si="65"/>
        <v>12.000087508729699</v>
      </c>
      <c r="GS49" s="24">
        <f t="shared" si="66"/>
        <v>12.00870785019047</v>
      </c>
      <c r="GT49" s="24">
        <f t="shared" si="67"/>
        <v>12.062400472993399</v>
      </c>
      <c r="GU49" s="24" t="str">
        <f t="shared" si="68"/>
        <v/>
      </c>
      <c r="GV49" s="24" t="str">
        <f t="shared" si="69"/>
        <v/>
      </c>
      <c r="GW49" s="24" t="str">
        <f t="shared" si="70"/>
        <v/>
      </c>
      <c r="GX49" s="24"/>
      <c r="GY49" s="24">
        <f t="shared" si="71"/>
        <v>12.995956430660598</v>
      </c>
      <c r="GZ49" s="24">
        <f t="shared" si="167"/>
        <v>6.5474858703483685E-2</v>
      </c>
      <c r="HA49" s="24">
        <f t="shared" si="72"/>
        <v>12.95327732495533</v>
      </c>
      <c r="HB49" s="24">
        <f t="shared" si="73"/>
        <v>12.91015922339813</v>
      </c>
      <c r="HC49" s="24">
        <f t="shared" si="74"/>
        <v>13.079379948972379</v>
      </c>
      <c r="HD49" s="24">
        <f t="shared" si="75"/>
        <v>13.01443689751353</v>
      </c>
      <c r="HE49" s="24">
        <f t="shared" si="76"/>
        <v>13.05719081355047</v>
      </c>
      <c r="HF49" s="24">
        <f t="shared" si="77"/>
        <v>12.96129437557375</v>
      </c>
      <c r="HG49" s="24" t="str">
        <f t="shared" si="78"/>
        <v/>
      </c>
      <c r="HH49" s="24" t="str">
        <f t="shared" si="79"/>
        <v/>
      </c>
      <c r="HI49" s="24" t="str">
        <f t="shared" si="80"/>
        <v/>
      </c>
      <c r="HJ49" s="24"/>
      <c r="HK49" s="24">
        <f t="shared" si="81"/>
        <v>11.994226016707737</v>
      </c>
      <c r="HL49" s="24">
        <f t="shared" si="168"/>
        <v>2.0481362470415425E-2</v>
      </c>
      <c r="HM49" s="24">
        <f t="shared" si="169"/>
        <v>11.986889888974003</v>
      </c>
      <c r="HN49" s="24">
        <f t="shared" si="82"/>
        <v>12.000620566826377</v>
      </c>
      <c r="HO49" s="24">
        <f t="shared" si="82"/>
        <v>12.031237935090616</v>
      </c>
      <c r="HP49" s="24">
        <f t="shared" si="82"/>
        <v>11.970685517654216</v>
      </c>
      <c r="HQ49" s="24">
        <f t="shared" si="82"/>
        <v>11.987655860600951</v>
      </c>
      <c r="HR49" s="24">
        <f t="shared" si="82"/>
        <v>11.988266331100256</v>
      </c>
      <c r="HS49" s="24" t="str">
        <f t="shared" si="82"/>
        <v/>
      </c>
      <c r="HT49" s="24" t="str">
        <f t="shared" si="82"/>
        <v/>
      </c>
      <c r="HU49" s="24" t="str">
        <f t="shared" si="82"/>
        <v/>
      </c>
      <c r="HV49" s="24"/>
      <c r="HW49" s="24">
        <f t="shared" si="83"/>
        <v>13.144606759922263</v>
      </c>
      <c r="HX49" s="24">
        <f t="shared" si="170"/>
        <v>3.2941305333468583E-2</v>
      </c>
      <c r="HY49" s="24">
        <f t="shared" si="171"/>
        <v>13.146550719959391</v>
      </c>
      <c r="HZ49" s="24">
        <f t="shared" si="84"/>
        <v>13.126884156602573</v>
      </c>
      <c r="IA49" s="24">
        <f t="shared" si="84"/>
        <v>13.153050499154492</v>
      </c>
      <c r="IB49" s="24">
        <f t="shared" si="84"/>
        <v>13.110777267956012</v>
      </c>
      <c r="IC49" s="24">
        <f t="shared" si="84"/>
        <v>13.126171056092506</v>
      </c>
      <c r="ID49" s="24">
        <f t="shared" si="84"/>
        <v>13.204206859768622</v>
      </c>
      <c r="IE49" s="24" t="str">
        <f t="shared" si="84"/>
        <v/>
      </c>
      <c r="IF49" s="24" t="str">
        <f t="shared" si="84"/>
        <v/>
      </c>
      <c r="IG49" s="24" t="str">
        <f t="shared" si="84"/>
        <v/>
      </c>
    </row>
    <row r="50" spans="1:241" s="3" customFormat="1" x14ac:dyDescent="0.2">
      <c r="A50" s="27">
        <v>15</v>
      </c>
      <c r="B50" s="32">
        <f>IF(AND($B$3&lt;&gt;"",$C$3&lt;&gt;"",$B$4&lt;&gt;"",$C$4&lt;&gt;"",T50&lt;&gt;""),AirMass($B$3,$C$3,$B$4,$C$4,T50),"")</f>
        <v>1.0066343265607587</v>
      </c>
      <c r="C50" s="36">
        <f t="shared" si="85"/>
        <v>2458217.2760879998</v>
      </c>
      <c r="D50" s="5">
        <f t="shared" si="19"/>
        <v>10.868304805254418</v>
      </c>
      <c r="E50" s="14">
        <f t="shared" si="20"/>
        <v>10.95110552557758</v>
      </c>
      <c r="F50" s="32">
        <f t="shared" si="86"/>
        <v>8.2800720323161769E-2</v>
      </c>
      <c r="G50" s="24">
        <f t="shared" si="21"/>
        <v>3.1095085788030063E-2</v>
      </c>
      <c r="H50" s="24">
        <f t="shared" si="22"/>
        <v>4.7494339608935711E-2</v>
      </c>
      <c r="I50" s="24"/>
      <c r="J50" s="8">
        <f t="shared" si="23"/>
        <v>11.964614612409347</v>
      </c>
      <c r="K50" s="9">
        <f t="shared" si="24"/>
        <v>13.108411818914666</v>
      </c>
      <c r="L50" s="40">
        <f t="shared" si="87"/>
        <v>1.1437972065053188</v>
      </c>
      <c r="M50" s="24">
        <f t="shared" si="25"/>
        <v>3.1095085788030139E-2</v>
      </c>
      <c r="N50" s="25">
        <f t="shared" si="26"/>
        <v>4.7494339608936224E-2</v>
      </c>
      <c r="O50" s="25"/>
      <c r="P50" s="50">
        <f t="shared" si="88"/>
        <v>6</v>
      </c>
      <c r="Q50" s="50">
        <f t="shared" si="89"/>
        <v>6</v>
      </c>
      <c r="R50" s="25"/>
      <c r="S50" s="25"/>
      <c r="T50" s="16">
        <v>2458217.2760879998</v>
      </c>
      <c r="U50" s="17">
        <v>-11.5657378150254</v>
      </c>
      <c r="V50" s="17">
        <v>-10.3431866358967</v>
      </c>
      <c r="W50" s="17">
        <v>-12.148754939261501</v>
      </c>
      <c r="X50" s="17">
        <v>-11.041980154115601</v>
      </c>
      <c r="Y50" s="17">
        <v>-10.4144112374826</v>
      </c>
      <c r="Z50" s="17">
        <v>-11.848870266316201</v>
      </c>
      <c r="AA50" s="17">
        <v>-9.9755772600163404</v>
      </c>
      <c r="AB50" s="17">
        <v>-9.8996716911466702</v>
      </c>
      <c r="AC50" s="17"/>
      <c r="AD50" s="17"/>
      <c r="AE50" s="17"/>
      <c r="AF50" s="46">
        <f t="shared" si="27"/>
        <v>2458217.2760879998</v>
      </c>
      <c r="AG50" s="17">
        <v>-11.466169602702101</v>
      </c>
      <c r="AH50" s="17">
        <v>-9.7225135451567706</v>
      </c>
      <c r="AI50" s="17">
        <v>-11.794605521839101</v>
      </c>
      <c r="AJ50" s="17">
        <v>-10.6971354069206</v>
      </c>
      <c r="AK50" s="17">
        <v>-9.9279314523829907</v>
      </c>
      <c r="AL50" s="17">
        <v>-11.3347272038186</v>
      </c>
      <c r="AM50" s="17">
        <v>-9.4621670386690209</v>
      </c>
      <c r="AN50" s="17">
        <v>-9.6269792665874299</v>
      </c>
      <c r="AO50" s="17"/>
      <c r="AP50" s="17"/>
      <c r="AQ50" s="18"/>
      <c r="AR50" s="25"/>
      <c r="AS50" s="25"/>
      <c r="AT50" s="24">
        <f t="shared" si="28"/>
        <v>9.9568212323299932E-2</v>
      </c>
      <c r="AU50" s="24">
        <f t="shared" si="28"/>
        <v>0.62067309073992938</v>
      </c>
      <c r="AV50" s="24">
        <f t="shared" si="28"/>
        <v>0.35414941742240025</v>
      </c>
      <c r="AW50" s="24">
        <f t="shared" si="28"/>
        <v>0.34484474719500113</v>
      </c>
      <c r="AX50" s="24">
        <f t="shared" si="28"/>
        <v>0.48647978509960943</v>
      </c>
      <c r="AY50" s="24">
        <f t="shared" si="28"/>
        <v>0.51414306249760067</v>
      </c>
      <c r="AZ50" s="24">
        <f t="shared" si="28"/>
        <v>0.51341022134731951</v>
      </c>
      <c r="BA50" s="24">
        <f t="shared" si="28"/>
        <v>0.27269242455924037</v>
      </c>
      <c r="BB50" s="24" t="str">
        <f t="shared" si="28"/>
        <v/>
      </c>
      <c r="BC50" s="24" t="str">
        <f t="shared" si="28"/>
        <v/>
      </c>
      <c r="BD50" s="25" t="str">
        <f t="shared" si="28"/>
        <v/>
      </c>
      <c r="BE50" s="25"/>
      <c r="BF50" s="25"/>
      <c r="BG50" s="26">
        <f t="shared" si="90"/>
        <v>-0.60258594298188328</v>
      </c>
      <c r="BH50" s="26">
        <f t="shared" si="91"/>
        <v>-0.54258594298188279</v>
      </c>
      <c r="BI50" s="26">
        <f t="shared" si="92"/>
        <v>-0.90858594298188244</v>
      </c>
      <c r="BJ50" s="26">
        <f t="shared" si="93"/>
        <v>-0.85058594298188261</v>
      </c>
      <c r="BK50" s="26">
        <f t="shared" si="94"/>
        <v>-0.92058594298188112</v>
      </c>
      <c r="BL50" s="26">
        <f t="shared" si="95"/>
        <v>-0.47558594298188261</v>
      </c>
      <c r="BM50" s="26" t="str">
        <f t="shared" si="96"/>
        <v/>
      </c>
      <c r="BN50" s="26" t="str">
        <f t="shared" si="97"/>
        <v/>
      </c>
      <c r="BO50" s="26" t="str">
        <f t="shared" si="98"/>
        <v/>
      </c>
      <c r="BP50" s="25"/>
      <c r="BQ50" s="25"/>
      <c r="BR50" s="25">
        <f t="shared" si="99"/>
        <v>0.45572477145563428</v>
      </c>
      <c r="BS50" s="25">
        <f t="shared" si="100"/>
        <v>0.51572477145563478</v>
      </c>
      <c r="BT50" s="25">
        <f t="shared" si="101"/>
        <v>0.14972477145563512</v>
      </c>
      <c r="BU50" s="25">
        <f t="shared" si="102"/>
        <v>0.20772477145563495</v>
      </c>
      <c r="BV50" s="25">
        <f t="shared" si="103"/>
        <v>0.13772477145563644</v>
      </c>
      <c r="BW50" s="25">
        <f t="shared" si="104"/>
        <v>0.58272477145563495</v>
      </c>
      <c r="BX50" s="25" t="str">
        <f t="shared" si="105"/>
        <v/>
      </c>
      <c r="BY50" s="25" t="str">
        <f t="shared" si="106"/>
        <v/>
      </c>
      <c r="BZ50" s="25" t="str">
        <f t="shared" si="107"/>
        <v/>
      </c>
      <c r="CA50" s="25"/>
      <c r="CB50" s="25"/>
      <c r="CC50" s="26">
        <f t="shared" si="108"/>
        <v>-0.23900000000000093</v>
      </c>
      <c r="CD50" s="26">
        <f t="shared" si="109"/>
        <v>-0.17900000000000044</v>
      </c>
      <c r="CE50" s="26">
        <f t="shared" si="110"/>
        <v>-0.54500000000000015</v>
      </c>
      <c r="CF50" s="26">
        <f t="shared" si="111"/>
        <v>-0.48700000000000027</v>
      </c>
      <c r="CG50" s="26">
        <f t="shared" si="112"/>
        <v>-0.55699999999999883</v>
      </c>
      <c r="CH50" s="26">
        <f t="shared" si="113"/>
        <v>-0.11200000000000027</v>
      </c>
      <c r="CI50" s="26" t="str">
        <f t="shared" si="114"/>
        <v/>
      </c>
      <c r="CJ50" s="26" t="str">
        <f t="shared" si="115"/>
        <v/>
      </c>
      <c r="CK50" s="26" t="str">
        <f t="shared" si="116"/>
        <v/>
      </c>
      <c r="CL50" s="25"/>
      <c r="CM50" s="25"/>
      <c r="CN50" s="25">
        <f t="shared" si="117"/>
        <v>0.42099999999999937</v>
      </c>
      <c r="CO50" s="25">
        <f t="shared" si="118"/>
        <v>0.48099999999999987</v>
      </c>
      <c r="CP50" s="25">
        <f t="shared" si="119"/>
        <v>0.11500000000000021</v>
      </c>
      <c r="CQ50" s="25">
        <f t="shared" si="120"/>
        <v>0.17300000000000004</v>
      </c>
      <c r="CR50" s="25">
        <f t="shared" si="121"/>
        <v>0.10300000000000153</v>
      </c>
      <c r="CS50" s="25">
        <f t="shared" si="122"/>
        <v>0.54800000000000004</v>
      </c>
      <c r="CT50" s="25" t="str">
        <f t="shared" si="123"/>
        <v/>
      </c>
      <c r="CU50" s="25" t="str">
        <f t="shared" si="124"/>
        <v/>
      </c>
      <c r="CV50" s="25" t="str">
        <f t="shared" si="125"/>
        <v/>
      </c>
      <c r="CW50" s="25"/>
      <c r="CX50" s="25"/>
      <c r="CY50" s="25">
        <f t="shared" si="126"/>
        <v>-0.51702839142370072</v>
      </c>
      <c r="CZ50" s="25">
        <f t="shared" si="127"/>
        <v>-0.49813155778459733</v>
      </c>
      <c r="DA50" s="25">
        <f t="shared" si="128"/>
        <v>-0.78577783469081541</v>
      </c>
      <c r="DB50" s="25">
        <f t="shared" si="129"/>
        <v>-0.84195912195050704</v>
      </c>
      <c r="DC50" s="25">
        <f t="shared" si="130"/>
        <v>-0.84047079652227497</v>
      </c>
      <c r="DD50" s="25">
        <f t="shared" si="131"/>
        <v>-0.35159756956135163</v>
      </c>
      <c r="DE50" s="25" t="str">
        <f t="shared" si="132"/>
        <v/>
      </c>
      <c r="DF50" s="25" t="str">
        <f t="shared" si="133"/>
        <v/>
      </c>
      <c r="DG50" s="25" t="str">
        <f t="shared" si="134"/>
        <v/>
      </c>
      <c r="DH50" s="25"/>
      <c r="DI50" s="25"/>
      <c r="DJ50" s="25">
        <f t="shared" si="135"/>
        <v>0.54128232301381696</v>
      </c>
      <c r="DK50" s="25">
        <f t="shared" si="136"/>
        <v>0.56017915665292028</v>
      </c>
      <c r="DL50" s="25">
        <f t="shared" si="137"/>
        <v>0.27253287974670226</v>
      </c>
      <c r="DM50" s="25">
        <f t="shared" si="138"/>
        <v>0.21635159248701061</v>
      </c>
      <c r="DN50" s="25">
        <f t="shared" si="139"/>
        <v>0.21783991791524271</v>
      </c>
      <c r="DO50" s="25">
        <f t="shared" si="140"/>
        <v>0.70671314487616599</v>
      </c>
      <c r="DP50" s="25" t="str">
        <f t="shared" si="141"/>
        <v/>
      </c>
      <c r="DQ50" s="25" t="str">
        <f t="shared" si="142"/>
        <v/>
      </c>
      <c r="DR50" s="25" t="str">
        <f t="shared" si="143"/>
        <v/>
      </c>
      <c r="DS50" s="25"/>
      <c r="DT50" s="24"/>
      <c r="DU50" s="24">
        <f t="shared" si="144"/>
        <v>-0.60258594298188328</v>
      </c>
      <c r="DV50" s="24">
        <f t="shared" si="145"/>
        <v>-0.54258594298188279</v>
      </c>
      <c r="DW50" s="24">
        <f t="shared" si="146"/>
        <v>-0.90858594298188244</v>
      </c>
      <c r="DX50" s="24">
        <f t="shared" si="147"/>
        <v>-0.85058594298188261</v>
      </c>
      <c r="DY50" s="24">
        <f t="shared" si="148"/>
        <v>-0.92058594298188112</v>
      </c>
      <c r="DZ50" s="24">
        <f t="shared" si="149"/>
        <v>-0.47558594298188261</v>
      </c>
      <c r="EA50" s="24" t="str">
        <f t="shared" si="150"/>
        <v/>
      </c>
      <c r="EB50" s="24" t="str">
        <f t="shared" si="151"/>
        <v/>
      </c>
      <c r="EC50" s="24" t="str">
        <f t="shared" si="152"/>
        <v/>
      </c>
      <c r="ED50" s="24"/>
      <c r="EE50" s="24"/>
      <c r="EF50" s="24">
        <f t="shared" si="153"/>
        <v>0.45572477145563428</v>
      </c>
      <c r="EG50" s="24">
        <f t="shared" si="154"/>
        <v>0.51572477145563478</v>
      </c>
      <c r="EH50" s="24">
        <f t="shared" si="155"/>
        <v>0.14972477145563512</v>
      </c>
      <c r="EI50" s="24">
        <f t="shared" si="156"/>
        <v>0.20772477145563495</v>
      </c>
      <c r="EJ50" s="24">
        <f t="shared" si="157"/>
        <v>0.13772477145563644</v>
      </c>
      <c r="EK50" s="24">
        <f t="shared" si="158"/>
        <v>0.58272477145563495</v>
      </c>
      <c r="EL50" s="24" t="str">
        <f t="shared" si="159"/>
        <v/>
      </c>
      <c r="EM50" s="24" t="str">
        <f t="shared" si="160"/>
        <v/>
      </c>
      <c r="EN50" s="24" t="str">
        <f t="shared" si="161"/>
        <v/>
      </c>
      <c r="EO50" s="24"/>
      <c r="EP50" s="24"/>
      <c r="EQ50" s="24">
        <f t="shared" si="37"/>
        <v>10.782806443031085</v>
      </c>
      <c r="ER50" s="24">
        <f t="shared" si="162"/>
        <v>4.6311250372927049E-2</v>
      </c>
      <c r="ES50" s="24">
        <f t="shared" si="38"/>
        <v>10.7730171242361</v>
      </c>
      <c r="ET50" s="24">
        <f t="shared" si="39"/>
        <v>10.7882423390902</v>
      </c>
      <c r="EU50" s="24">
        <f t="shared" si="40"/>
        <v>10.753673422457199</v>
      </c>
      <c r="EV50" s="24">
        <f t="shared" si="41"/>
        <v>10.7511324512908</v>
      </c>
      <c r="EW50" s="24">
        <f t="shared" si="42"/>
        <v>10.757839444990941</v>
      </c>
      <c r="EX50" s="24">
        <f t="shared" si="43"/>
        <v>10.872933876121269</v>
      </c>
      <c r="EY50" s="24" t="str">
        <f t="shared" si="44"/>
        <v/>
      </c>
      <c r="EZ50" s="24" t="str">
        <f t="shared" si="45"/>
        <v/>
      </c>
      <c r="FA50" s="24" t="str">
        <f t="shared" si="46"/>
        <v/>
      </c>
      <c r="FB50" s="24"/>
      <c r="FC50" s="24">
        <f t="shared" si="47"/>
        <v>11.23125471233419</v>
      </c>
      <c r="FD50" s="24">
        <f t="shared" si="163"/>
        <v>7.5599049941063493E-2</v>
      </c>
      <c r="FE50" s="24">
        <f t="shared" si="48"/>
        <v>11.167435919137001</v>
      </c>
      <c r="FF50" s="24">
        <f t="shared" si="49"/>
        <v>11.131965804218499</v>
      </c>
      <c r="FG50" s="24">
        <f t="shared" si="50"/>
        <v>11.32176184968089</v>
      </c>
      <c r="FH50" s="24">
        <f t="shared" si="51"/>
        <v>11.2335576011165</v>
      </c>
      <c r="FI50" s="24">
        <f t="shared" si="52"/>
        <v>11.31099743596692</v>
      </c>
      <c r="FJ50" s="24">
        <f t="shared" si="53"/>
        <v>11.221809663885329</v>
      </c>
      <c r="FK50" s="24" t="str">
        <f t="shared" si="54"/>
        <v/>
      </c>
      <c r="FL50" s="24" t="str">
        <f t="shared" si="55"/>
        <v/>
      </c>
      <c r="FM50" s="24" t="str">
        <f t="shared" si="56"/>
        <v/>
      </c>
      <c r="FN50" s="24"/>
      <c r="FO50" s="24">
        <f t="shared" si="57"/>
        <v>10.868304805254418</v>
      </c>
      <c r="FP50" s="24">
        <f t="shared" si="164"/>
        <v>3.1095085788030063E-2</v>
      </c>
      <c r="FQ50" s="24">
        <f t="shared" si="58"/>
        <v>10.844897031654947</v>
      </c>
      <c r="FR50" s="24">
        <f t="shared" si="58"/>
        <v>10.852965102378221</v>
      </c>
      <c r="FS50" s="24">
        <f t="shared" si="58"/>
        <v>10.862054764943258</v>
      </c>
      <c r="FT50" s="24">
        <f t="shared" si="58"/>
        <v>10.85259522111706</v>
      </c>
      <c r="FU50" s="24">
        <f t="shared" si="58"/>
        <v>10.867652216303163</v>
      </c>
      <c r="FV50" s="24">
        <f t="shared" si="58"/>
        <v>10.929664495129868</v>
      </c>
      <c r="FW50" s="24" t="str">
        <f t="shared" si="58"/>
        <v/>
      </c>
      <c r="FX50" s="24" t="str">
        <f t="shared" si="58"/>
        <v/>
      </c>
      <c r="FY50" s="24" t="str">
        <f t="shared" si="58"/>
        <v/>
      </c>
      <c r="FZ50" s="24"/>
      <c r="GA50" s="24">
        <f t="shared" si="59"/>
        <v>10.95110552557758</v>
      </c>
      <c r="GB50" s="24">
        <f t="shared" si="165"/>
        <v>4.7494339608935711E-2</v>
      </c>
      <c r="GC50" s="24">
        <f t="shared" si="60"/>
        <v>10.931909798122785</v>
      </c>
      <c r="GD50" s="24">
        <f t="shared" si="60"/>
        <v>10.919891221404665</v>
      </c>
      <c r="GE50" s="24">
        <f t="shared" si="60"/>
        <v>10.966632883844724</v>
      </c>
      <c r="GF50" s="24">
        <f t="shared" si="60"/>
        <v>10.901098455540705</v>
      </c>
      <c r="GG50" s="24">
        <f t="shared" si="60"/>
        <v>10.951178162490679</v>
      </c>
      <c r="GH50" s="24">
        <f t="shared" si="60"/>
        <v>11.035922632061922</v>
      </c>
      <c r="GI50" s="24" t="str">
        <f t="shared" si="60"/>
        <v/>
      </c>
      <c r="GJ50" s="24" t="str">
        <f t="shared" si="60"/>
        <v/>
      </c>
      <c r="GK50" s="24" t="str">
        <f t="shared" si="60"/>
        <v/>
      </c>
      <c r="GL50" s="24"/>
      <c r="GM50" s="24">
        <f t="shared" si="61"/>
        <v>12.005357622159785</v>
      </c>
      <c r="GN50" s="24">
        <f t="shared" si="166"/>
        <v>4.6311250372927049E-2</v>
      </c>
      <c r="GO50" s="24">
        <f t="shared" si="62"/>
        <v>11.9955683033648</v>
      </c>
      <c r="GP50" s="24">
        <f t="shared" si="63"/>
        <v>12.0107935182189</v>
      </c>
      <c r="GQ50" s="24">
        <f t="shared" si="64"/>
        <v>11.9762246015859</v>
      </c>
      <c r="GR50" s="24">
        <f t="shared" si="65"/>
        <v>11.973683630419501</v>
      </c>
      <c r="GS50" s="24">
        <f t="shared" si="66"/>
        <v>11.980390624119641</v>
      </c>
      <c r="GT50" s="24">
        <f t="shared" si="67"/>
        <v>12.09548505524997</v>
      </c>
      <c r="GU50" s="24" t="str">
        <f t="shared" si="68"/>
        <v/>
      </c>
      <c r="GV50" s="24" t="str">
        <f t="shared" si="69"/>
        <v/>
      </c>
      <c r="GW50" s="24" t="str">
        <f t="shared" si="70"/>
        <v/>
      </c>
      <c r="GX50" s="24"/>
      <c r="GY50" s="24">
        <f t="shared" si="71"/>
        <v>12.974910769879521</v>
      </c>
      <c r="GZ50" s="24">
        <f t="shared" si="167"/>
        <v>7.5599049941063493E-2</v>
      </c>
      <c r="HA50" s="24">
        <f t="shared" si="72"/>
        <v>12.91109197668233</v>
      </c>
      <c r="HB50" s="24">
        <f t="shared" si="73"/>
        <v>12.875621861763829</v>
      </c>
      <c r="HC50" s="24">
        <f t="shared" si="74"/>
        <v>13.06541790722622</v>
      </c>
      <c r="HD50" s="24">
        <f t="shared" si="75"/>
        <v>12.97721365866183</v>
      </c>
      <c r="HE50" s="24">
        <f t="shared" si="76"/>
        <v>13.05465349351225</v>
      </c>
      <c r="HF50" s="24">
        <f t="shared" si="77"/>
        <v>12.965465721430659</v>
      </c>
      <c r="HG50" s="24" t="str">
        <f t="shared" si="78"/>
        <v/>
      </c>
      <c r="HH50" s="24" t="str">
        <f t="shared" si="79"/>
        <v/>
      </c>
      <c r="HI50" s="24" t="str">
        <f t="shared" si="80"/>
        <v/>
      </c>
      <c r="HJ50" s="24"/>
      <c r="HK50" s="24">
        <f t="shared" si="81"/>
        <v>11.964614612409347</v>
      </c>
      <c r="HL50" s="24">
        <f t="shared" si="168"/>
        <v>3.1095085788030139E-2</v>
      </c>
      <c r="HM50" s="24">
        <f t="shared" si="169"/>
        <v>11.941206838809874</v>
      </c>
      <c r="HN50" s="24">
        <f t="shared" si="82"/>
        <v>11.949274909533148</v>
      </c>
      <c r="HO50" s="24">
        <f t="shared" si="82"/>
        <v>11.958364572098183</v>
      </c>
      <c r="HP50" s="24">
        <f t="shared" si="82"/>
        <v>11.948905028271987</v>
      </c>
      <c r="HQ50" s="24">
        <f t="shared" si="82"/>
        <v>11.963962023458091</v>
      </c>
      <c r="HR50" s="24">
        <f t="shared" si="82"/>
        <v>12.025974302284796</v>
      </c>
      <c r="HS50" s="24" t="str">
        <f t="shared" si="82"/>
        <v/>
      </c>
      <c r="HT50" s="24" t="str">
        <f t="shared" si="82"/>
        <v/>
      </c>
      <c r="HU50" s="24" t="str">
        <f t="shared" si="82"/>
        <v/>
      </c>
      <c r="HV50" s="24"/>
      <c r="HW50" s="24">
        <f t="shared" si="83"/>
        <v>13.108411818914666</v>
      </c>
      <c r="HX50" s="24">
        <f t="shared" si="170"/>
        <v>4.7494339608936224E-2</v>
      </c>
      <c r="HY50" s="24">
        <f t="shared" si="171"/>
        <v>13.089216091459868</v>
      </c>
      <c r="HZ50" s="24">
        <f t="shared" si="84"/>
        <v>13.07719751474175</v>
      </c>
      <c r="IA50" s="24">
        <f t="shared" si="84"/>
        <v>13.123939177181809</v>
      </c>
      <c r="IB50" s="24">
        <f t="shared" si="84"/>
        <v>13.058404748877788</v>
      </c>
      <c r="IC50" s="24">
        <f t="shared" si="84"/>
        <v>13.108484455827762</v>
      </c>
      <c r="ID50" s="24">
        <f t="shared" si="84"/>
        <v>13.193228925399007</v>
      </c>
      <c r="IE50" s="24" t="str">
        <f t="shared" si="84"/>
        <v/>
      </c>
      <c r="IF50" s="24" t="str">
        <f t="shared" si="84"/>
        <v/>
      </c>
      <c r="IG50" s="24" t="str">
        <f t="shared" si="84"/>
        <v/>
      </c>
    </row>
    <row r="51" spans="1:241" s="3" customFormat="1" x14ac:dyDescent="0.2">
      <c r="A51" s="27">
        <v>16</v>
      </c>
      <c r="B51" s="32">
        <f>IF(AND($B$3&lt;&gt;"",$C$3&lt;&gt;"",$B$4&lt;&gt;"",$C$4&lt;&gt;"",T51&lt;&gt;""),AirMass($B$3,$C$3,$B$4,$C$4,T51),"")</f>
        <v>1.0067068594380166</v>
      </c>
      <c r="C51" s="36">
        <f t="shared" si="85"/>
        <v>2458217.2765859999</v>
      </c>
      <c r="D51" s="5">
        <f t="shared" si="19"/>
        <v>10.866244197765242</v>
      </c>
      <c r="E51" s="14">
        <f t="shared" si="20"/>
        <v>11.015661646259415</v>
      </c>
      <c r="F51" s="32">
        <f t="shared" si="86"/>
        <v>0.14941744849417304</v>
      </c>
      <c r="G51" s="24">
        <f t="shared" si="21"/>
        <v>7.1893160705958116E-3</v>
      </c>
      <c r="H51" s="24">
        <f t="shared" si="22"/>
        <v>4.5370707963446777E-2</v>
      </c>
      <c r="I51" s="24"/>
      <c r="J51" s="8">
        <f t="shared" si="23"/>
        <v>12.030106255242847</v>
      </c>
      <c r="K51" s="9">
        <f t="shared" si="24"/>
        <v>12.973399068662005</v>
      </c>
      <c r="L51" s="40">
        <f t="shared" si="87"/>
        <v>0.94329281341915738</v>
      </c>
      <c r="M51" s="24">
        <f t="shared" si="25"/>
        <v>7.1893160705958116E-3</v>
      </c>
      <c r="N51" s="25">
        <f t="shared" si="26"/>
        <v>4.5370707963446111E-2</v>
      </c>
      <c r="O51" s="25"/>
      <c r="P51" s="50">
        <f t="shared" si="88"/>
        <v>6</v>
      </c>
      <c r="Q51" s="50">
        <f t="shared" si="89"/>
        <v>6</v>
      </c>
      <c r="R51" s="25"/>
      <c r="S51" s="25"/>
      <c r="T51" s="16">
        <v>2458217.2765859999</v>
      </c>
      <c r="U51" s="17">
        <v>-11.545590931962201</v>
      </c>
      <c r="V51" s="17">
        <v>-10.287270583105199</v>
      </c>
      <c r="W51" s="17">
        <v>-12.149634258714</v>
      </c>
      <c r="X51" s="17">
        <v>-11.0459568383272</v>
      </c>
      <c r="Y51" s="17">
        <v>-10.404438496028501</v>
      </c>
      <c r="Z51" s="17">
        <v>-11.842380846932301</v>
      </c>
      <c r="AA51" s="17">
        <v>-9.9728595927515293</v>
      </c>
      <c r="AB51" s="17">
        <v>-9.8234146066026593</v>
      </c>
      <c r="AC51" s="17"/>
      <c r="AD51" s="17"/>
      <c r="AE51" s="17"/>
      <c r="AF51" s="46">
        <f t="shared" si="27"/>
        <v>2458217.2765859999</v>
      </c>
      <c r="AG51" s="17">
        <v>-11.4166709626627</v>
      </c>
      <c r="AH51" s="17">
        <v>-9.76844138139551</v>
      </c>
      <c r="AI51" s="17">
        <v>-11.7642710930522</v>
      </c>
      <c r="AJ51" s="17">
        <v>-10.684235532927</v>
      </c>
      <c r="AK51" s="17">
        <v>-9.9370319023556899</v>
      </c>
      <c r="AL51" s="17">
        <v>-11.3326032451105</v>
      </c>
      <c r="AM51" s="17">
        <v>-9.5121972795021907</v>
      </c>
      <c r="AN51" s="17">
        <v>-9.5637561249177292</v>
      </c>
      <c r="AO51" s="17"/>
      <c r="AP51" s="17"/>
      <c r="AQ51" s="18"/>
      <c r="AR51" s="25"/>
      <c r="AS51" s="25"/>
      <c r="AT51" s="24">
        <f t="shared" si="28"/>
        <v>0.12891996929950089</v>
      </c>
      <c r="AU51" s="24">
        <f t="shared" si="28"/>
        <v>0.51882920170968916</v>
      </c>
      <c r="AV51" s="24">
        <f t="shared" si="28"/>
        <v>0.38536316566180062</v>
      </c>
      <c r="AW51" s="24">
        <f t="shared" si="28"/>
        <v>0.36172130540020042</v>
      </c>
      <c r="AX51" s="24">
        <f t="shared" si="28"/>
        <v>0.4674065936728109</v>
      </c>
      <c r="AY51" s="24">
        <f t="shared" si="28"/>
        <v>0.50977760182180099</v>
      </c>
      <c r="AZ51" s="24">
        <f t="shared" si="28"/>
        <v>0.4606623132493386</v>
      </c>
      <c r="BA51" s="24">
        <f t="shared" si="28"/>
        <v>0.25965848168493011</v>
      </c>
      <c r="BB51" s="24" t="str">
        <f t="shared" si="28"/>
        <v/>
      </c>
      <c r="BC51" s="24" t="str">
        <f t="shared" si="28"/>
        <v/>
      </c>
      <c r="BD51" s="25" t="str">
        <f t="shared" si="28"/>
        <v/>
      </c>
      <c r="BE51" s="25"/>
      <c r="BF51" s="25"/>
      <c r="BG51" s="26">
        <f t="shared" si="90"/>
        <v>-0.54297552638040192</v>
      </c>
      <c r="BH51" s="26">
        <f t="shared" si="91"/>
        <v>-0.48297552638040137</v>
      </c>
      <c r="BI51" s="26">
        <f t="shared" si="92"/>
        <v>-0.84897552638040108</v>
      </c>
      <c r="BJ51" s="26">
        <f t="shared" si="93"/>
        <v>-0.79097552638040125</v>
      </c>
      <c r="BK51" s="26">
        <f t="shared" si="94"/>
        <v>-0.86097552638039976</v>
      </c>
      <c r="BL51" s="26">
        <f t="shared" si="95"/>
        <v>-0.41597552638040119</v>
      </c>
      <c r="BM51" s="26" t="str">
        <f t="shared" si="96"/>
        <v/>
      </c>
      <c r="BN51" s="26" t="str">
        <f t="shared" si="97"/>
        <v/>
      </c>
      <c r="BO51" s="26" t="str">
        <f t="shared" si="98"/>
        <v/>
      </c>
      <c r="BP51" s="25"/>
      <c r="BQ51" s="25"/>
      <c r="BR51" s="25">
        <f t="shared" si="99"/>
        <v>0.2488902484548432</v>
      </c>
      <c r="BS51" s="25">
        <f t="shared" si="100"/>
        <v>0.3088902484548437</v>
      </c>
      <c r="BT51" s="25">
        <f t="shared" si="101"/>
        <v>-5.7109751545155962E-2</v>
      </c>
      <c r="BU51" s="25">
        <f t="shared" si="102"/>
        <v>8.9024845484386717E-4</v>
      </c>
      <c r="BV51" s="25">
        <f t="shared" si="103"/>
        <v>-6.9109751545154641E-2</v>
      </c>
      <c r="BW51" s="25">
        <f t="shared" si="104"/>
        <v>0.37589024845484387</v>
      </c>
      <c r="BX51" s="25" t="str">
        <f t="shared" si="105"/>
        <v/>
      </c>
      <c r="BY51" s="25" t="str">
        <f t="shared" si="106"/>
        <v/>
      </c>
      <c r="BZ51" s="25" t="str">
        <f t="shared" si="107"/>
        <v/>
      </c>
      <c r="CA51" s="25"/>
      <c r="CB51" s="25"/>
      <c r="CC51" s="26">
        <f t="shared" si="108"/>
        <v>-0.23900000000000093</v>
      </c>
      <c r="CD51" s="26">
        <f t="shared" si="109"/>
        <v>-0.17900000000000044</v>
      </c>
      <c r="CE51" s="26">
        <f t="shared" si="110"/>
        <v>-0.54500000000000015</v>
      </c>
      <c r="CF51" s="26">
        <f t="shared" si="111"/>
        <v>-0.48700000000000027</v>
      </c>
      <c r="CG51" s="26">
        <f t="shared" si="112"/>
        <v>-0.55699999999999883</v>
      </c>
      <c r="CH51" s="26">
        <f t="shared" si="113"/>
        <v>-0.11200000000000027</v>
      </c>
      <c r="CI51" s="26" t="str">
        <f t="shared" si="114"/>
        <v/>
      </c>
      <c r="CJ51" s="26" t="str">
        <f t="shared" si="115"/>
        <v/>
      </c>
      <c r="CK51" s="26" t="str">
        <f t="shared" si="116"/>
        <v/>
      </c>
      <c r="CL51" s="25"/>
      <c r="CM51" s="25"/>
      <c r="CN51" s="25">
        <f t="shared" si="117"/>
        <v>0.42099999999999937</v>
      </c>
      <c r="CO51" s="25">
        <f t="shared" si="118"/>
        <v>0.48099999999999987</v>
      </c>
      <c r="CP51" s="25">
        <f t="shared" si="119"/>
        <v>0.11500000000000021</v>
      </c>
      <c r="CQ51" s="25">
        <f t="shared" si="120"/>
        <v>0.17300000000000004</v>
      </c>
      <c r="CR51" s="25">
        <f t="shared" si="121"/>
        <v>0.10300000000000153</v>
      </c>
      <c r="CS51" s="25">
        <f t="shared" si="122"/>
        <v>0.54800000000000004</v>
      </c>
      <c r="CT51" s="25" t="str">
        <f t="shared" si="123"/>
        <v/>
      </c>
      <c r="CU51" s="25" t="str">
        <f t="shared" si="124"/>
        <v/>
      </c>
      <c r="CV51" s="25" t="str">
        <f t="shared" si="125"/>
        <v/>
      </c>
      <c r="CW51" s="25"/>
      <c r="CX51" s="25"/>
      <c r="CY51" s="25">
        <f t="shared" si="126"/>
        <v>-0.52080990525258775</v>
      </c>
      <c r="CZ51" s="25">
        <f t="shared" si="127"/>
        <v>-0.47279570492479517</v>
      </c>
      <c r="DA51" s="25">
        <f t="shared" si="128"/>
        <v>-0.68743171692523874</v>
      </c>
      <c r="DB51" s="25">
        <f t="shared" si="129"/>
        <v>-0.7734829011740727</v>
      </c>
      <c r="DC51" s="25">
        <f t="shared" si="130"/>
        <v>-0.67373477312571173</v>
      </c>
      <c r="DD51" s="25">
        <f t="shared" si="131"/>
        <v>-0.26551654796925511</v>
      </c>
      <c r="DE51" s="25" t="str">
        <f t="shared" si="132"/>
        <v/>
      </c>
      <c r="DF51" s="25" t="str">
        <f t="shared" si="133"/>
        <v/>
      </c>
      <c r="DG51" s="25" t="str">
        <f t="shared" si="134"/>
        <v/>
      </c>
      <c r="DH51" s="25"/>
      <c r="DI51" s="25"/>
      <c r="DJ51" s="25">
        <f t="shared" si="135"/>
        <v>0.27105586958265732</v>
      </c>
      <c r="DK51" s="25">
        <f t="shared" si="136"/>
        <v>0.31907006991044995</v>
      </c>
      <c r="DL51" s="25">
        <f t="shared" si="137"/>
        <v>0.10443405791000629</v>
      </c>
      <c r="DM51" s="25">
        <f t="shared" si="138"/>
        <v>1.8382873661172368E-2</v>
      </c>
      <c r="DN51" s="25">
        <f t="shared" si="139"/>
        <v>0.11813100170953332</v>
      </c>
      <c r="DO51" s="25">
        <f t="shared" si="140"/>
        <v>0.52634922686598995</v>
      </c>
      <c r="DP51" s="25" t="str">
        <f t="shared" si="141"/>
        <v/>
      </c>
      <c r="DQ51" s="25" t="str">
        <f t="shared" si="142"/>
        <v/>
      </c>
      <c r="DR51" s="25" t="str">
        <f t="shared" si="143"/>
        <v/>
      </c>
      <c r="DS51" s="25"/>
      <c r="DT51" s="24"/>
      <c r="DU51" s="24">
        <f t="shared" si="144"/>
        <v>-0.54297552638040192</v>
      </c>
      <c r="DV51" s="24">
        <f t="shared" si="145"/>
        <v>-0.48297552638040137</v>
      </c>
      <c r="DW51" s="24">
        <f t="shared" si="146"/>
        <v>-0.84897552638040108</v>
      </c>
      <c r="DX51" s="24">
        <f t="shared" si="147"/>
        <v>-0.79097552638040125</v>
      </c>
      <c r="DY51" s="24">
        <f t="shared" si="148"/>
        <v>-0.86097552638039976</v>
      </c>
      <c r="DZ51" s="24">
        <f t="shared" si="149"/>
        <v>-0.41597552638040119</v>
      </c>
      <c r="EA51" s="24" t="str">
        <f t="shared" si="150"/>
        <v/>
      </c>
      <c r="EB51" s="24" t="str">
        <f t="shared" si="151"/>
        <v/>
      </c>
      <c r="EC51" s="24" t="str">
        <f t="shared" si="152"/>
        <v/>
      </c>
      <c r="ED51" s="24"/>
      <c r="EE51" s="24"/>
      <c r="EF51" s="24">
        <f t="shared" si="153"/>
        <v>0.2488902484548432</v>
      </c>
      <c r="EG51" s="24">
        <f t="shared" si="154"/>
        <v>0.3088902484548437</v>
      </c>
      <c r="EH51" s="24">
        <f t="shared" si="155"/>
        <v>-5.7109751545155962E-2</v>
      </c>
      <c r="EI51" s="24">
        <f t="shared" si="156"/>
        <v>8.9024845484386717E-4</v>
      </c>
      <c r="EJ51" s="24">
        <f t="shared" si="157"/>
        <v>-6.9109751545154641E-2</v>
      </c>
      <c r="EK51" s="24">
        <f t="shared" si="158"/>
        <v>0.37589024845484387</v>
      </c>
      <c r="EL51" s="24" t="str">
        <f t="shared" si="159"/>
        <v/>
      </c>
      <c r="EM51" s="24" t="str">
        <f t="shared" si="160"/>
        <v/>
      </c>
      <c r="EN51" s="24" t="str">
        <f t="shared" si="161"/>
        <v/>
      </c>
      <c r="EO51" s="24"/>
      <c r="EP51" s="24"/>
      <c r="EQ51" s="24">
        <f t="shared" si="37"/>
        <v>10.787856507930499</v>
      </c>
      <c r="ER51" s="24">
        <f t="shared" si="162"/>
        <v>2.3430898735966967E-2</v>
      </c>
      <c r="ES51" s="24">
        <f t="shared" si="38"/>
        <v>10.794043326751799</v>
      </c>
      <c r="ET51" s="24">
        <f t="shared" si="39"/>
        <v>10.812365906364999</v>
      </c>
      <c r="EU51" s="24">
        <f t="shared" si="40"/>
        <v>10.7638475640663</v>
      </c>
      <c r="EV51" s="24">
        <f t="shared" si="41"/>
        <v>10.7647899149701</v>
      </c>
      <c r="EW51" s="24">
        <f t="shared" si="42"/>
        <v>10.77526866078933</v>
      </c>
      <c r="EX51" s="24">
        <f t="shared" si="43"/>
        <v>10.816823674640458</v>
      </c>
      <c r="EY51" s="24" t="str">
        <f t="shared" si="44"/>
        <v/>
      </c>
      <c r="EZ51" s="24" t="str">
        <f t="shared" si="45"/>
        <v/>
      </c>
      <c r="FA51" s="24" t="str">
        <f t="shared" si="46"/>
        <v/>
      </c>
      <c r="FB51" s="24"/>
      <c r="FC51" s="24">
        <f t="shared" si="47"/>
        <v>11.272511566981519</v>
      </c>
      <c r="FD51" s="24">
        <f t="shared" si="163"/>
        <v>0.10304075068767279</v>
      </c>
      <c r="FE51" s="24">
        <f t="shared" si="48"/>
        <v>11.1866001303895</v>
      </c>
      <c r="FF51" s="24">
        <f t="shared" si="49"/>
        <v>11.1685645702643</v>
      </c>
      <c r="FG51" s="24">
        <f t="shared" si="50"/>
        <v>11.38036093969299</v>
      </c>
      <c r="FH51" s="24">
        <f t="shared" si="51"/>
        <v>11.2809322824478</v>
      </c>
      <c r="FI51" s="24">
        <f t="shared" si="52"/>
        <v>11.410526316839491</v>
      </c>
      <c r="FJ51" s="24">
        <f t="shared" si="53"/>
        <v>11.208085162255029</v>
      </c>
      <c r="FK51" s="24" t="str">
        <f t="shared" si="54"/>
        <v/>
      </c>
      <c r="FL51" s="24" t="str">
        <f t="shared" si="55"/>
        <v/>
      </c>
      <c r="FM51" s="24" t="str">
        <f t="shared" si="56"/>
        <v/>
      </c>
      <c r="FN51" s="24"/>
      <c r="FO51" s="24">
        <f t="shared" si="57"/>
        <v>10.866244197765242</v>
      </c>
      <c r="FP51" s="24">
        <f t="shared" si="164"/>
        <v>7.1893160705958116E-3</v>
      </c>
      <c r="FQ51" s="24">
        <f t="shared" si="58"/>
        <v>10.858812561782058</v>
      </c>
      <c r="FR51" s="24">
        <f t="shared" si="58"/>
        <v>10.869977997264431</v>
      </c>
      <c r="FS51" s="24">
        <f t="shared" si="58"/>
        <v>10.865118234163768</v>
      </c>
      <c r="FT51" s="24">
        <f t="shared" si="58"/>
        <v>10.859142012407771</v>
      </c>
      <c r="FU51" s="24">
        <f t="shared" si="58"/>
        <v>10.877970759712964</v>
      </c>
      <c r="FV51" s="24">
        <f t="shared" si="58"/>
        <v>10.866443621260469</v>
      </c>
      <c r="FW51" s="24" t="str">
        <f t="shared" si="58"/>
        <v/>
      </c>
      <c r="FX51" s="24" t="str">
        <f t="shared" si="58"/>
        <v/>
      </c>
      <c r="FY51" s="24" t="str">
        <f t="shared" si="58"/>
        <v/>
      </c>
      <c r="FZ51" s="24"/>
      <c r="GA51" s="24">
        <f t="shared" si="59"/>
        <v>11.015661646259415</v>
      </c>
      <c r="GB51" s="24">
        <f t="shared" si="165"/>
        <v>4.5370707963446777E-2</v>
      </c>
      <c r="GC51" s="24">
        <f t="shared" si="60"/>
        <v>10.974373275409789</v>
      </c>
      <c r="GD51" s="24">
        <f t="shared" si="60"/>
        <v>10.979789253484972</v>
      </c>
      <c r="GE51" s="24">
        <f t="shared" si="60"/>
        <v>11.04853123989133</v>
      </c>
      <c r="GF51" s="24">
        <f t="shared" si="60"/>
        <v>10.97177240290651</v>
      </c>
      <c r="GG51" s="24">
        <f t="shared" si="60"/>
        <v>11.074006309397756</v>
      </c>
      <c r="GH51" s="24">
        <f t="shared" si="60"/>
        <v>11.045497396466128</v>
      </c>
      <c r="GI51" s="24" t="str">
        <f t="shared" si="60"/>
        <v/>
      </c>
      <c r="GJ51" s="24" t="str">
        <f t="shared" si="60"/>
        <v/>
      </c>
      <c r="GK51" s="24" t="str">
        <f t="shared" si="60"/>
        <v/>
      </c>
      <c r="GL51" s="24"/>
      <c r="GM51" s="24">
        <f t="shared" si="61"/>
        <v>12.046176856787499</v>
      </c>
      <c r="GN51" s="24">
        <f t="shared" si="166"/>
        <v>2.343089873596697E-2</v>
      </c>
      <c r="GO51" s="24">
        <f t="shared" si="62"/>
        <v>12.052363675608801</v>
      </c>
      <c r="GP51" s="24">
        <f t="shared" si="63"/>
        <v>12.070686255222</v>
      </c>
      <c r="GQ51" s="24">
        <f t="shared" si="64"/>
        <v>12.022167912923301</v>
      </c>
      <c r="GR51" s="24">
        <f t="shared" si="65"/>
        <v>12.023110263827101</v>
      </c>
      <c r="GS51" s="24">
        <f t="shared" si="66"/>
        <v>12.033589009646331</v>
      </c>
      <c r="GT51" s="24">
        <f t="shared" si="67"/>
        <v>12.07514402349746</v>
      </c>
      <c r="GU51" s="24" t="str">
        <f t="shared" si="68"/>
        <v/>
      </c>
      <c r="GV51" s="24" t="str">
        <f t="shared" si="69"/>
        <v/>
      </c>
      <c r="GW51" s="24" t="str">
        <f t="shared" si="70"/>
        <v/>
      </c>
      <c r="GX51" s="24"/>
      <c r="GY51" s="24">
        <f t="shared" si="71"/>
        <v>12.920741148248707</v>
      </c>
      <c r="GZ51" s="24">
        <f t="shared" si="167"/>
        <v>0.10304075068767279</v>
      </c>
      <c r="HA51" s="24">
        <f t="shared" si="72"/>
        <v>12.83482971165669</v>
      </c>
      <c r="HB51" s="24">
        <f t="shared" si="73"/>
        <v>12.816794151531489</v>
      </c>
      <c r="HC51" s="24">
        <f t="shared" si="74"/>
        <v>13.028590520960179</v>
      </c>
      <c r="HD51" s="24">
        <f t="shared" si="75"/>
        <v>12.92916186371499</v>
      </c>
      <c r="HE51" s="24">
        <f t="shared" si="76"/>
        <v>13.05875589810668</v>
      </c>
      <c r="HF51" s="24">
        <f t="shared" si="77"/>
        <v>12.856314743522219</v>
      </c>
      <c r="HG51" s="24" t="str">
        <f t="shared" si="78"/>
        <v/>
      </c>
      <c r="HH51" s="24" t="str">
        <f t="shared" si="79"/>
        <v/>
      </c>
      <c r="HI51" s="24" t="str">
        <f t="shared" si="80"/>
        <v/>
      </c>
      <c r="HJ51" s="24"/>
      <c r="HK51" s="24">
        <f t="shared" si="81"/>
        <v>12.030106255242847</v>
      </c>
      <c r="HL51" s="24">
        <f t="shared" si="168"/>
        <v>7.1893160705958116E-3</v>
      </c>
      <c r="HM51" s="24">
        <f t="shared" si="169"/>
        <v>12.022674619259663</v>
      </c>
      <c r="HN51" s="24">
        <f t="shared" si="82"/>
        <v>12.033840054742036</v>
      </c>
      <c r="HO51" s="24">
        <f t="shared" si="82"/>
        <v>12.028980291641373</v>
      </c>
      <c r="HP51" s="24">
        <f t="shared" si="82"/>
        <v>12.023004069885376</v>
      </c>
      <c r="HQ51" s="24">
        <f t="shared" si="82"/>
        <v>12.041832817190569</v>
      </c>
      <c r="HR51" s="24">
        <f t="shared" si="82"/>
        <v>12.030305678738074</v>
      </c>
      <c r="HS51" s="24" t="str">
        <f t="shared" si="82"/>
        <v/>
      </c>
      <c r="HT51" s="24" t="str">
        <f t="shared" si="82"/>
        <v/>
      </c>
      <c r="HU51" s="24" t="str">
        <f t="shared" si="82"/>
        <v/>
      </c>
      <c r="HV51" s="24"/>
      <c r="HW51" s="24">
        <f t="shared" si="83"/>
        <v>12.973399068662005</v>
      </c>
      <c r="HX51" s="24">
        <f t="shared" si="170"/>
        <v>4.5370707963446111E-2</v>
      </c>
      <c r="HY51" s="24">
        <f t="shared" si="171"/>
        <v>12.93211069781238</v>
      </c>
      <c r="HZ51" s="24">
        <f t="shared" si="84"/>
        <v>12.937526675887561</v>
      </c>
      <c r="IA51" s="24">
        <f t="shared" si="84"/>
        <v>13.00626866229392</v>
      </c>
      <c r="IB51" s="24">
        <f t="shared" si="84"/>
        <v>12.929509825309101</v>
      </c>
      <c r="IC51" s="24">
        <f t="shared" si="84"/>
        <v>13.031743731800345</v>
      </c>
      <c r="ID51" s="24">
        <f t="shared" si="84"/>
        <v>13.003234818868718</v>
      </c>
      <c r="IE51" s="24" t="str">
        <f t="shared" si="84"/>
        <v/>
      </c>
      <c r="IF51" s="24" t="str">
        <f t="shared" si="84"/>
        <v/>
      </c>
      <c r="IG51" s="24" t="str">
        <f t="shared" si="84"/>
        <v/>
      </c>
    </row>
    <row r="52" spans="1:241" s="3" customFormat="1" x14ac:dyDescent="0.2">
      <c r="A52" s="27">
        <v>17</v>
      </c>
      <c r="B52" s="32">
        <f>IF(AND($B$3&lt;&gt;"",$C$3&lt;&gt;"",$B$4&lt;&gt;"",$C$4&lt;&gt;"",T52&lt;&gt;""),AirMass($B$3,$C$3,$B$4,$C$4,T52),"")</f>
        <v>1.0067839480193983</v>
      </c>
      <c r="C52" s="36">
        <f t="shared" si="85"/>
        <v>2458217.2770830002</v>
      </c>
      <c r="D52" s="5">
        <f t="shared" si="19"/>
        <v>10.869871061591626</v>
      </c>
      <c r="E52" s="14">
        <f t="shared" si="20"/>
        <v>11.002458699699162</v>
      </c>
      <c r="F52" s="32">
        <f t="shared" si="86"/>
        <v>0.13258763810753571</v>
      </c>
      <c r="G52" s="24">
        <f t="shared" si="21"/>
        <v>1.9997701459428151E-2</v>
      </c>
      <c r="H52" s="24">
        <f t="shared" si="22"/>
        <v>2.4482102001585737E-2</v>
      </c>
      <c r="I52" s="24"/>
      <c r="J52" s="8">
        <f t="shared" si="23"/>
        <v>11.961504574630451</v>
      </c>
      <c r="K52" s="9">
        <f t="shared" si="24"/>
        <v>13.13636307602806</v>
      </c>
      <c r="L52" s="40">
        <f t="shared" si="87"/>
        <v>1.1748585013976083</v>
      </c>
      <c r="M52" s="24">
        <f t="shared" si="25"/>
        <v>1.9997701459427829E-2</v>
      </c>
      <c r="N52" s="25">
        <f t="shared" si="26"/>
        <v>2.4482102001586251E-2</v>
      </c>
      <c r="O52" s="25"/>
      <c r="P52" s="50">
        <f t="shared" si="88"/>
        <v>6</v>
      </c>
      <c r="Q52" s="50">
        <f t="shared" si="89"/>
        <v>6</v>
      </c>
      <c r="R52" s="25"/>
      <c r="S52" s="25"/>
      <c r="T52" s="16">
        <v>2458217.2770830002</v>
      </c>
      <c r="U52" s="17">
        <v>-11.5473631261231</v>
      </c>
      <c r="V52" s="17">
        <v>-10.331716286495899</v>
      </c>
      <c r="W52" s="17">
        <v>-12.1551195060909</v>
      </c>
      <c r="X52" s="17">
        <v>-11.027107913177799</v>
      </c>
      <c r="Y52" s="17">
        <v>-10.4361777150009</v>
      </c>
      <c r="Z52" s="17">
        <v>-11.840692479907499</v>
      </c>
      <c r="AA52" s="17">
        <v>-9.9599500298766497</v>
      </c>
      <c r="AB52" s="17">
        <v>-9.8540107311420204</v>
      </c>
      <c r="AC52" s="17"/>
      <c r="AD52" s="17"/>
      <c r="AE52" s="17"/>
      <c r="AF52" s="46">
        <f t="shared" si="27"/>
        <v>2458217.2770830002</v>
      </c>
      <c r="AG52" s="17">
        <v>-11.4170813889088</v>
      </c>
      <c r="AH52" s="17">
        <v>-9.6895266979687698</v>
      </c>
      <c r="AI52" s="17">
        <v>-11.7820764127567</v>
      </c>
      <c r="AJ52" s="17">
        <v>-10.709887128848401</v>
      </c>
      <c r="AK52" s="17">
        <v>-9.8624944500890699</v>
      </c>
      <c r="AL52" s="17">
        <v>-11.3547642732852</v>
      </c>
      <c r="AM52" s="17">
        <v>-9.4851893740192406</v>
      </c>
      <c r="AN52" s="17">
        <v>-9.5164426329212404</v>
      </c>
      <c r="AO52" s="17"/>
      <c r="AP52" s="17"/>
      <c r="AQ52" s="18"/>
      <c r="AR52" s="25"/>
      <c r="AS52" s="25"/>
      <c r="AT52" s="24">
        <f t="shared" si="28"/>
        <v>0.13028173721430036</v>
      </c>
      <c r="AU52" s="24">
        <f t="shared" si="28"/>
        <v>0.64218958852712937</v>
      </c>
      <c r="AV52" s="24">
        <f t="shared" si="28"/>
        <v>0.37304309333419994</v>
      </c>
      <c r="AW52" s="24">
        <f t="shared" si="28"/>
        <v>0.3172207843293986</v>
      </c>
      <c r="AX52" s="24">
        <f t="shared" si="28"/>
        <v>0.57368326491183019</v>
      </c>
      <c r="AY52" s="24">
        <f t="shared" si="28"/>
        <v>0.48592820662229919</v>
      </c>
      <c r="AZ52" s="24">
        <f t="shared" si="28"/>
        <v>0.47476065585740912</v>
      </c>
      <c r="BA52" s="24">
        <f t="shared" si="28"/>
        <v>0.33756809822078004</v>
      </c>
      <c r="BB52" s="24" t="str">
        <f t="shared" si="28"/>
        <v/>
      </c>
      <c r="BC52" s="24" t="str">
        <f t="shared" si="28"/>
        <v/>
      </c>
      <c r="BD52" s="25" t="str">
        <f t="shared" si="28"/>
        <v/>
      </c>
      <c r="BE52" s="25"/>
      <c r="BF52" s="25"/>
      <c r="BG52" s="26">
        <f t="shared" si="90"/>
        <v>-0.5402099150140518</v>
      </c>
      <c r="BH52" s="26">
        <f t="shared" si="91"/>
        <v>-0.48020991501405125</v>
      </c>
      <c r="BI52" s="26">
        <f t="shared" si="92"/>
        <v>-0.84620991501405096</v>
      </c>
      <c r="BJ52" s="26">
        <f t="shared" si="93"/>
        <v>-0.78820991501405113</v>
      </c>
      <c r="BK52" s="26">
        <f t="shared" si="94"/>
        <v>-0.85820991501404964</v>
      </c>
      <c r="BL52" s="26">
        <f t="shared" si="95"/>
        <v>-0.41320991501405108</v>
      </c>
      <c r="BM52" s="26" t="str">
        <f t="shared" si="96"/>
        <v/>
      </c>
      <c r="BN52" s="26" t="str">
        <f t="shared" si="97"/>
        <v/>
      </c>
      <c r="BO52" s="26" t="str">
        <f t="shared" si="98"/>
        <v/>
      </c>
      <c r="BP52" s="25"/>
      <c r="BQ52" s="25"/>
      <c r="BR52" s="25">
        <f t="shared" si="99"/>
        <v>0.49942257795968148</v>
      </c>
      <c r="BS52" s="25">
        <f t="shared" si="100"/>
        <v>0.55942257795968198</v>
      </c>
      <c r="BT52" s="25">
        <f t="shared" si="101"/>
        <v>0.19342257795968232</v>
      </c>
      <c r="BU52" s="25">
        <f t="shared" si="102"/>
        <v>0.25142257795968215</v>
      </c>
      <c r="BV52" s="25">
        <f t="shared" si="103"/>
        <v>0.18142257795968364</v>
      </c>
      <c r="BW52" s="25">
        <f t="shared" si="104"/>
        <v>0.62642257795968215</v>
      </c>
      <c r="BX52" s="25" t="str">
        <f t="shared" si="105"/>
        <v/>
      </c>
      <c r="BY52" s="25" t="str">
        <f t="shared" si="106"/>
        <v/>
      </c>
      <c r="BZ52" s="25" t="str">
        <f t="shared" si="107"/>
        <v/>
      </c>
      <c r="CA52" s="25"/>
      <c r="CB52" s="25"/>
      <c r="CC52" s="26">
        <f t="shared" si="108"/>
        <v>-0.23900000000000093</v>
      </c>
      <c r="CD52" s="26">
        <f t="shared" si="109"/>
        <v>-0.17900000000000044</v>
      </c>
      <c r="CE52" s="26">
        <f t="shared" si="110"/>
        <v>-0.54500000000000015</v>
      </c>
      <c r="CF52" s="26">
        <f t="shared" si="111"/>
        <v>-0.48700000000000027</v>
      </c>
      <c r="CG52" s="26">
        <f t="shared" si="112"/>
        <v>-0.55699999999999883</v>
      </c>
      <c r="CH52" s="26">
        <f t="shared" si="113"/>
        <v>-0.11200000000000027</v>
      </c>
      <c r="CI52" s="26" t="str">
        <f t="shared" si="114"/>
        <v/>
      </c>
      <c r="CJ52" s="26" t="str">
        <f t="shared" si="115"/>
        <v/>
      </c>
      <c r="CK52" s="26" t="str">
        <f t="shared" si="116"/>
        <v/>
      </c>
      <c r="CL52" s="25"/>
      <c r="CM52" s="25"/>
      <c r="CN52" s="25">
        <f t="shared" si="117"/>
        <v>0.42099999999999937</v>
      </c>
      <c r="CO52" s="25">
        <f t="shared" si="118"/>
        <v>0.48099999999999987</v>
      </c>
      <c r="CP52" s="25">
        <f t="shared" si="119"/>
        <v>0.11500000000000021</v>
      </c>
      <c r="CQ52" s="25">
        <f t="shared" si="120"/>
        <v>0.17300000000000004</v>
      </c>
      <c r="CR52" s="25">
        <f t="shared" si="121"/>
        <v>0.10300000000000153</v>
      </c>
      <c r="CS52" s="25">
        <f t="shared" si="122"/>
        <v>0.54800000000000004</v>
      </c>
      <c r="CT52" s="25" t="str">
        <f t="shared" si="123"/>
        <v/>
      </c>
      <c r="CU52" s="25" t="str">
        <f t="shared" si="124"/>
        <v/>
      </c>
      <c r="CV52" s="25" t="str">
        <f t="shared" si="125"/>
        <v/>
      </c>
      <c r="CW52" s="25"/>
      <c r="CX52" s="25"/>
      <c r="CY52" s="25">
        <f t="shared" si="126"/>
        <v>-0.49302348696813286</v>
      </c>
      <c r="CZ52" s="25">
        <f t="shared" si="127"/>
        <v>-0.37965408635164094</v>
      </c>
      <c r="DA52" s="25">
        <f t="shared" si="128"/>
        <v>-0.90050315588311081</v>
      </c>
      <c r="DB52" s="25">
        <f t="shared" si="129"/>
        <v>-0.72228160724574186</v>
      </c>
      <c r="DC52" s="25">
        <f t="shared" si="130"/>
        <v>-0.69960145375261173</v>
      </c>
      <c r="DD52" s="25">
        <f t="shared" si="131"/>
        <v>-0.42097739993623534</v>
      </c>
      <c r="DE52" s="25" t="str">
        <f t="shared" si="132"/>
        <v/>
      </c>
      <c r="DF52" s="25" t="str">
        <f t="shared" si="133"/>
        <v/>
      </c>
      <c r="DG52" s="25" t="str">
        <f t="shared" si="134"/>
        <v/>
      </c>
      <c r="DH52" s="25"/>
      <c r="DI52" s="25"/>
      <c r="DJ52" s="25">
        <f t="shared" si="135"/>
        <v>0.54660900600560036</v>
      </c>
      <c r="DK52" s="25">
        <f t="shared" si="136"/>
        <v>0.65997840662209228</v>
      </c>
      <c r="DL52" s="25">
        <f t="shared" si="137"/>
        <v>0.13912933709062245</v>
      </c>
      <c r="DM52" s="25">
        <f t="shared" si="138"/>
        <v>0.31735088572799142</v>
      </c>
      <c r="DN52" s="25">
        <f t="shared" si="139"/>
        <v>0.34003103922112149</v>
      </c>
      <c r="DO52" s="25">
        <f t="shared" si="140"/>
        <v>0.61865509303749788</v>
      </c>
      <c r="DP52" s="25" t="str">
        <f t="shared" si="141"/>
        <v/>
      </c>
      <c r="DQ52" s="25" t="str">
        <f t="shared" si="142"/>
        <v/>
      </c>
      <c r="DR52" s="25" t="str">
        <f t="shared" si="143"/>
        <v/>
      </c>
      <c r="DS52" s="25"/>
      <c r="DT52" s="24"/>
      <c r="DU52" s="24">
        <f t="shared" si="144"/>
        <v>-0.5402099150140518</v>
      </c>
      <c r="DV52" s="24">
        <f t="shared" si="145"/>
        <v>-0.48020991501405125</v>
      </c>
      <c r="DW52" s="24">
        <f t="shared" si="146"/>
        <v>-0.84620991501405096</v>
      </c>
      <c r="DX52" s="24">
        <f t="shared" si="147"/>
        <v>-0.78820991501405113</v>
      </c>
      <c r="DY52" s="24">
        <f t="shared" si="148"/>
        <v>-0.85820991501404964</v>
      </c>
      <c r="DZ52" s="24">
        <f t="shared" si="149"/>
        <v>-0.41320991501405108</v>
      </c>
      <c r="EA52" s="24" t="str">
        <f t="shared" si="150"/>
        <v/>
      </c>
      <c r="EB52" s="24" t="str">
        <f t="shared" si="151"/>
        <v/>
      </c>
      <c r="EC52" s="24" t="str">
        <f t="shared" si="152"/>
        <v/>
      </c>
      <c r="ED52" s="24"/>
      <c r="EE52" s="24"/>
      <c r="EF52" s="24">
        <f t="shared" si="153"/>
        <v>0.49942257795968148</v>
      </c>
      <c r="EG52" s="24">
        <f t="shared" si="154"/>
        <v>0.55942257795968198</v>
      </c>
      <c r="EH52" s="24">
        <f t="shared" si="155"/>
        <v>0.19342257795968232</v>
      </c>
      <c r="EI52" s="24">
        <f t="shared" si="156"/>
        <v>0.25142257795968215</v>
      </c>
      <c r="EJ52" s="24">
        <f t="shared" si="157"/>
        <v>0.18142257795968364</v>
      </c>
      <c r="EK52" s="24">
        <f t="shared" si="158"/>
        <v>0.62642257795968215</v>
      </c>
      <c r="EL52" s="24" t="str">
        <f t="shared" si="159"/>
        <v/>
      </c>
      <c r="EM52" s="24" t="str">
        <f t="shared" si="160"/>
        <v/>
      </c>
      <c r="EN52" s="24" t="str">
        <f t="shared" si="161"/>
        <v/>
      </c>
      <c r="EO52" s="24"/>
      <c r="EP52" s="24"/>
      <c r="EQ52" s="24">
        <f t="shared" si="37"/>
        <v>10.79181326974286</v>
      </c>
      <c r="ER52" s="24">
        <f t="shared" si="162"/>
        <v>3.1118551531137465E-2</v>
      </c>
      <c r="ES52" s="24">
        <f t="shared" si="38"/>
        <v>10.797756379967799</v>
      </c>
      <c r="ET52" s="24">
        <f t="shared" si="39"/>
        <v>10.791744787054698</v>
      </c>
      <c r="EU52" s="24">
        <f t="shared" si="40"/>
        <v>10.793814588877799</v>
      </c>
      <c r="EV52" s="24">
        <f t="shared" si="41"/>
        <v>10.761329353784399</v>
      </c>
      <c r="EW52" s="24">
        <f t="shared" si="42"/>
        <v>10.76058690375355</v>
      </c>
      <c r="EX52" s="24">
        <f t="shared" si="43"/>
        <v>10.84564760501892</v>
      </c>
      <c r="EY52" s="24" t="str">
        <f t="shared" si="44"/>
        <v/>
      </c>
      <c r="EZ52" s="24" t="str">
        <f t="shared" si="45"/>
        <v/>
      </c>
      <c r="FA52" s="24" t="str">
        <f t="shared" si="46"/>
        <v/>
      </c>
      <c r="FB52" s="24"/>
      <c r="FC52" s="24">
        <f t="shared" si="47"/>
        <v>11.258227656411174</v>
      </c>
      <c r="FD52" s="24">
        <f t="shared" si="163"/>
        <v>8.5401431656750126E-2</v>
      </c>
      <c r="FE52" s="24">
        <f t="shared" si="48"/>
        <v>11.2039950238479</v>
      </c>
      <c r="FF52" s="24">
        <f t="shared" si="49"/>
        <v>11.1938057399396</v>
      </c>
      <c r="FG52" s="24">
        <f t="shared" si="50"/>
        <v>11.305413061180269</v>
      </c>
      <c r="FH52" s="24">
        <f t="shared" si="51"/>
        <v>11.3026828843764</v>
      </c>
      <c r="FI52" s="24">
        <f t="shared" si="52"/>
        <v>11.38310798511044</v>
      </c>
      <c r="FJ52" s="24">
        <f t="shared" si="53"/>
        <v>11.16036124401244</v>
      </c>
      <c r="FK52" s="24" t="str">
        <f t="shared" si="54"/>
        <v/>
      </c>
      <c r="FL52" s="24" t="str">
        <f t="shared" si="55"/>
        <v/>
      </c>
      <c r="FM52" s="24" t="str">
        <f t="shared" si="56"/>
        <v/>
      </c>
      <c r="FN52" s="24"/>
      <c r="FO52" s="24">
        <f t="shared" si="57"/>
        <v>10.869871061591626</v>
      </c>
      <c r="FP52" s="24">
        <f t="shared" si="164"/>
        <v>1.9997701459428151E-2</v>
      </c>
      <c r="FQ52" s="24">
        <f t="shared" si="58"/>
        <v>10.862195717012076</v>
      </c>
      <c r="FR52" s="24">
        <f t="shared" si="58"/>
        <v>10.84902697996815</v>
      </c>
      <c r="FS52" s="24">
        <f t="shared" si="58"/>
        <v>10.894755360989288</v>
      </c>
      <c r="FT52" s="24">
        <f t="shared" si="58"/>
        <v>10.855351553236089</v>
      </c>
      <c r="FU52" s="24">
        <f t="shared" si="58"/>
        <v>10.862959104691203</v>
      </c>
      <c r="FV52" s="24">
        <f t="shared" si="58"/>
        <v>10.894937653652949</v>
      </c>
      <c r="FW52" s="24" t="str">
        <f t="shared" si="58"/>
        <v/>
      </c>
      <c r="FX52" s="24" t="str">
        <f t="shared" si="58"/>
        <v/>
      </c>
      <c r="FY52" s="24" t="str">
        <f t="shared" si="58"/>
        <v/>
      </c>
      <c r="FZ52" s="24"/>
      <c r="GA52" s="24">
        <f t="shared" si="59"/>
        <v>11.002458699699162</v>
      </c>
      <c r="GB52" s="24">
        <f t="shared" si="165"/>
        <v>2.4482102001585737E-2</v>
      </c>
      <c r="GC52" s="24">
        <f t="shared" si="60"/>
        <v>10.992849132878279</v>
      </c>
      <c r="GD52" s="24">
        <f t="shared" si="60"/>
        <v>11.006111387170362</v>
      </c>
      <c r="GE52" s="24">
        <f t="shared" si="60"/>
        <v>10.9746643253887</v>
      </c>
      <c r="GF52" s="24">
        <f t="shared" si="60"/>
        <v>10.994603968845199</v>
      </c>
      <c r="GG52" s="24">
        <f t="shared" si="60"/>
        <v>11.047668941678793</v>
      </c>
      <c r="GH52" s="24">
        <f t="shared" si="60"/>
        <v>10.998854442233629</v>
      </c>
      <c r="GI52" s="24" t="str">
        <f t="shared" si="60"/>
        <v/>
      </c>
      <c r="GJ52" s="24" t="str">
        <f t="shared" si="60"/>
        <v/>
      </c>
      <c r="GK52" s="24" t="str">
        <f t="shared" si="60"/>
        <v/>
      </c>
      <c r="GL52" s="24"/>
      <c r="GM52" s="24">
        <f t="shared" si="61"/>
        <v>12.007460109370063</v>
      </c>
      <c r="GN52" s="24">
        <f t="shared" si="166"/>
        <v>3.1118551531137465E-2</v>
      </c>
      <c r="GO52" s="24">
        <f t="shared" si="62"/>
        <v>12.013403219595</v>
      </c>
      <c r="GP52" s="24">
        <f t="shared" si="63"/>
        <v>12.007391626681899</v>
      </c>
      <c r="GQ52" s="24">
        <f t="shared" si="64"/>
        <v>12.009461428505</v>
      </c>
      <c r="GR52" s="24">
        <f t="shared" si="65"/>
        <v>11.9769761934116</v>
      </c>
      <c r="GS52" s="24">
        <f t="shared" si="66"/>
        <v>11.976233743380751</v>
      </c>
      <c r="GT52" s="24">
        <f t="shared" si="67"/>
        <v>12.061294444646121</v>
      </c>
      <c r="GU52" s="24" t="str">
        <f t="shared" si="68"/>
        <v/>
      </c>
      <c r="GV52" s="24" t="str">
        <f t="shared" si="69"/>
        <v/>
      </c>
      <c r="GW52" s="24" t="str">
        <f t="shared" si="70"/>
        <v/>
      </c>
      <c r="GX52" s="24"/>
      <c r="GY52" s="24">
        <f t="shared" si="71"/>
        <v>12.985782347351206</v>
      </c>
      <c r="GZ52" s="24">
        <f t="shared" si="167"/>
        <v>8.5401431656750126E-2</v>
      </c>
      <c r="HA52" s="24">
        <f t="shared" si="72"/>
        <v>12.931549714787931</v>
      </c>
      <c r="HB52" s="24">
        <f t="shared" si="73"/>
        <v>12.921360430879631</v>
      </c>
      <c r="HC52" s="24">
        <f t="shared" si="74"/>
        <v>13.0329677521203</v>
      </c>
      <c r="HD52" s="24">
        <f t="shared" si="75"/>
        <v>13.030237575316431</v>
      </c>
      <c r="HE52" s="24">
        <f t="shared" si="76"/>
        <v>13.11066267605047</v>
      </c>
      <c r="HF52" s="24">
        <f t="shared" si="77"/>
        <v>12.887915934952471</v>
      </c>
      <c r="HG52" s="24" t="str">
        <f t="shared" si="78"/>
        <v/>
      </c>
      <c r="HH52" s="24" t="str">
        <f t="shared" si="79"/>
        <v/>
      </c>
      <c r="HI52" s="24" t="str">
        <f t="shared" si="80"/>
        <v/>
      </c>
      <c r="HJ52" s="24"/>
      <c r="HK52" s="24">
        <f t="shared" si="81"/>
        <v>11.961504574630451</v>
      </c>
      <c r="HL52" s="24">
        <f t="shared" si="168"/>
        <v>1.9997701459427829E-2</v>
      </c>
      <c r="HM52" s="24">
        <f t="shared" si="169"/>
        <v>11.953829230050902</v>
      </c>
      <c r="HN52" s="24">
        <f t="shared" si="169"/>
        <v>11.940660493006975</v>
      </c>
      <c r="HO52" s="24">
        <f t="shared" si="169"/>
        <v>11.986388874028112</v>
      </c>
      <c r="HP52" s="24">
        <f t="shared" si="169"/>
        <v>11.946985066274914</v>
      </c>
      <c r="HQ52" s="24">
        <f t="shared" si="169"/>
        <v>11.954592617730027</v>
      </c>
      <c r="HR52" s="24">
        <f t="shared" si="169"/>
        <v>11.986571166691775</v>
      </c>
      <c r="HS52" s="24" t="str">
        <f t="shared" si="169"/>
        <v/>
      </c>
      <c r="HT52" s="24" t="str">
        <f t="shared" si="169"/>
        <v/>
      </c>
      <c r="HU52" s="24" t="str">
        <f t="shared" si="169"/>
        <v/>
      </c>
      <c r="HV52" s="24"/>
      <c r="HW52" s="24">
        <f t="shared" si="83"/>
        <v>13.13636307602806</v>
      </c>
      <c r="HX52" s="24">
        <f t="shared" si="170"/>
        <v>2.4482102001586251E-2</v>
      </c>
      <c r="HY52" s="24">
        <f t="shared" si="171"/>
        <v>13.126753509207179</v>
      </c>
      <c r="HZ52" s="24">
        <f t="shared" si="171"/>
        <v>13.14001576349926</v>
      </c>
      <c r="IA52" s="24">
        <f t="shared" si="171"/>
        <v>13.108568701717598</v>
      </c>
      <c r="IB52" s="24">
        <f t="shared" si="171"/>
        <v>13.128508345174097</v>
      </c>
      <c r="IC52" s="24">
        <f t="shared" si="171"/>
        <v>13.181573318007693</v>
      </c>
      <c r="ID52" s="24">
        <f t="shared" si="171"/>
        <v>13.132758818562527</v>
      </c>
      <c r="IE52" s="24" t="str">
        <f t="shared" si="171"/>
        <v/>
      </c>
      <c r="IF52" s="24" t="str">
        <f t="shared" si="171"/>
        <v/>
      </c>
      <c r="IG52" s="24" t="str">
        <f t="shared" si="171"/>
        <v/>
      </c>
    </row>
    <row r="53" spans="1:241" s="3" customFormat="1" x14ac:dyDescent="0.2">
      <c r="A53" s="27">
        <v>18</v>
      </c>
      <c r="B53" s="32">
        <f>IF(AND($B$3&lt;&gt;"",$C$3&lt;&gt;"",$B$4&lt;&gt;"",$C$4&lt;&gt;"",T53&lt;&gt;""),AirMass($B$3,$C$3,$B$4,$C$4,T53),"")</f>
        <v>1.0068655936357005</v>
      </c>
      <c r="C53" s="36">
        <f t="shared" si="85"/>
        <v>2458217.2775809998</v>
      </c>
      <c r="D53" s="5">
        <f t="shared" si="19"/>
        <v>10.870154144067932</v>
      </c>
      <c r="E53" s="14">
        <f t="shared" si="20"/>
        <v>10.968967104731176</v>
      </c>
      <c r="F53" s="32">
        <f t="shared" si="86"/>
        <v>9.8812960663243743E-2</v>
      </c>
      <c r="G53" s="24">
        <f t="shared" si="21"/>
        <v>1.4836925446752561E-2</v>
      </c>
      <c r="H53" s="24">
        <f t="shared" si="22"/>
        <v>2.4502356576167995E-2</v>
      </c>
      <c r="I53" s="24"/>
      <c r="J53" s="8">
        <f t="shared" si="23"/>
        <v>12.003678675128812</v>
      </c>
      <c r="K53" s="9">
        <f t="shared" si="24"/>
        <v>13.146288416285214</v>
      </c>
      <c r="L53" s="40">
        <f t="shared" si="87"/>
        <v>1.1426097411564022</v>
      </c>
      <c r="M53" s="24">
        <f t="shared" si="25"/>
        <v>1.483692544675305E-2</v>
      </c>
      <c r="N53" s="25">
        <f t="shared" si="26"/>
        <v>2.4502356576167995E-2</v>
      </c>
      <c r="O53" s="25"/>
      <c r="P53" s="50">
        <f t="shared" si="88"/>
        <v>6</v>
      </c>
      <c r="Q53" s="50">
        <f t="shared" si="89"/>
        <v>6</v>
      </c>
      <c r="R53" s="25"/>
      <c r="S53" s="25"/>
      <c r="T53" s="16">
        <v>2458217.2775809998</v>
      </c>
      <c r="U53" s="17">
        <v>-11.5354452812342</v>
      </c>
      <c r="V53" s="17">
        <v>-10.2777258641889</v>
      </c>
      <c r="W53" s="17">
        <v>-12.1608116811886</v>
      </c>
      <c r="X53" s="17">
        <v>-11.0311339885503</v>
      </c>
      <c r="Y53" s="17">
        <v>-10.4178444049336</v>
      </c>
      <c r="Z53" s="17">
        <v>-11.8386114204619</v>
      </c>
      <c r="AA53" s="17">
        <v>-9.9489562900250696</v>
      </c>
      <c r="AB53" s="17">
        <v>-9.7924926273273307</v>
      </c>
      <c r="AC53" s="17"/>
      <c r="AD53" s="17"/>
      <c r="AE53" s="17"/>
      <c r="AF53" s="46">
        <f t="shared" si="27"/>
        <v>2458217.2775809998</v>
      </c>
      <c r="AG53" s="17">
        <v>-11.414381978076101</v>
      </c>
      <c r="AH53" s="17">
        <v>-9.6440052605831799</v>
      </c>
      <c r="AI53" s="17">
        <v>-11.767616189490999</v>
      </c>
      <c r="AJ53" s="17">
        <v>-10.690657876946799</v>
      </c>
      <c r="AK53" s="17">
        <v>-9.8611584974180104</v>
      </c>
      <c r="AL53" s="17">
        <v>-11.3474855893898</v>
      </c>
      <c r="AM53" s="17">
        <v>-9.3627997724955794</v>
      </c>
      <c r="AN53" s="17">
        <v>-9.5078955701305095</v>
      </c>
      <c r="AO53" s="17"/>
      <c r="AP53" s="17"/>
      <c r="AQ53" s="18"/>
      <c r="AR53" s="25"/>
      <c r="AS53" s="25"/>
      <c r="AT53" s="24">
        <f t="shared" si="28"/>
        <v>0.12106330315809899</v>
      </c>
      <c r="AU53" s="24">
        <f t="shared" si="28"/>
        <v>0.63372060360572036</v>
      </c>
      <c r="AV53" s="24">
        <f t="shared" si="28"/>
        <v>0.39319549169760037</v>
      </c>
      <c r="AW53" s="24">
        <f t="shared" si="28"/>
        <v>0.34047611160350044</v>
      </c>
      <c r="AX53" s="24">
        <f t="shared" si="28"/>
        <v>0.55668590751558966</v>
      </c>
      <c r="AY53" s="24">
        <f t="shared" si="28"/>
        <v>0.49112583107210028</v>
      </c>
      <c r="AZ53" s="24">
        <f t="shared" si="28"/>
        <v>0.58615651752949027</v>
      </c>
      <c r="BA53" s="24">
        <f t="shared" si="28"/>
        <v>0.28459705719682127</v>
      </c>
      <c r="BB53" s="24" t="str">
        <f t="shared" si="28"/>
        <v/>
      </c>
      <c r="BC53" s="24" t="str">
        <f t="shared" si="28"/>
        <v/>
      </c>
      <c r="BD53" s="25" t="str">
        <f t="shared" si="28"/>
        <v/>
      </c>
      <c r="BE53" s="25"/>
      <c r="BF53" s="25"/>
      <c r="BG53" s="26">
        <f t="shared" si="90"/>
        <v>-0.55893161180886397</v>
      </c>
      <c r="BH53" s="26">
        <f t="shared" si="91"/>
        <v>-0.49893161180886347</v>
      </c>
      <c r="BI53" s="26">
        <f t="shared" si="92"/>
        <v>-0.86493161180886313</v>
      </c>
      <c r="BJ53" s="26">
        <f t="shared" si="93"/>
        <v>-0.8069316118088633</v>
      </c>
      <c r="BK53" s="26">
        <f t="shared" si="94"/>
        <v>-0.87693161180886181</v>
      </c>
      <c r="BL53" s="26">
        <f t="shared" si="95"/>
        <v>-0.4319316118088633</v>
      </c>
      <c r="BM53" s="26" t="str">
        <f t="shared" si="96"/>
        <v/>
      </c>
      <c r="BN53" s="26" t="str">
        <f t="shared" si="97"/>
        <v/>
      </c>
      <c r="BO53" s="26" t="str">
        <f t="shared" si="98"/>
        <v/>
      </c>
      <c r="BP53" s="25"/>
      <c r="BQ53" s="25"/>
      <c r="BR53" s="25">
        <f t="shared" si="99"/>
        <v>0.48222293571113761</v>
      </c>
      <c r="BS53" s="25">
        <f t="shared" si="100"/>
        <v>0.54222293571113811</v>
      </c>
      <c r="BT53" s="25">
        <f t="shared" si="101"/>
        <v>0.17622293571113845</v>
      </c>
      <c r="BU53" s="25">
        <f t="shared" si="102"/>
        <v>0.23422293571113828</v>
      </c>
      <c r="BV53" s="25">
        <f t="shared" si="103"/>
        <v>0.16422293571113977</v>
      </c>
      <c r="BW53" s="25">
        <f t="shared" si="104"/>
        <v>0.60922293571113828</v>
      </c>
      <c r="BX53" s="25" t="str">
        <f t="shared" si="105"/>
        <v/>
      </c>
      <c r="BY53" s="25" t="str">
        <f t="shared" si="106"/>
        <v/>
      </c>
      <c r="BZ53" s="25" t="str">
        <f t="shared" si="107"/>
        <v/>
      </c>
      <c r="CA53" s="25"/>
      <c r="CB53" s="25"/>
      <c r="CC53" s="26">
        <f t="shared" si="108"/>
        <v>-0.23900000000000093</v>
      </c>
      <c r="CD53" s="26">
        <f t="shared" si="109"/>
        <v>-0.17900000000000044</v>
      </c>
      <c r="CE53" s="26">
        <f t="shared" si="110"/>
        <v>-0.54500000000000015</v>
      </c>
      <c r="CF53" s="26">
        <f t="shared" si="111"/>
        <v>-0.48700000000000027</v>
      </c>
      <c r="CG53" s="26">
        <f t="shared" si="112"/>
        <v>-0.55699999999999883</v>
      </c>
      <c r="CH53" s="26">
        <f t="shared" si="113"/>
        <v>-0.11200000000000027</v>
      </c>
      <c r="CI53" s="26" t="str">
        <f t="shared" si="114"/>
        <v/>
      </c>
      <c r="CJ53" s="26" t="str">
        <f t="shared" si="115"/>
        <v/>
      </c>
      <c r="CK53" s="26" t="str">
        <f t="shared" si="116"/>
        <v/>
      </c>
      <c r="CL53" s="25"/>
      <c r="CM53" s="25"/>
      <c r="CN53" s="25">
        <f t="shared" si="117"/>
        <v>0.42099999999999937</v>
      </c>
      <c r="CO53" s="25">
        <f t="shared" si="118"/>
        <v>0.48099999999999987</v>
      </c>
      <c r="CP53" s="25">
        <f t="shared" si="119"/>
        <v>0.11500000000000021</v>
      </c>
      <c r="CQ53" s="25">
        <f t="shared" si="120"/>
        <v>0.17300000000000004</v>
      </c>
      <c r="CR53" s="25">
        <f t="shared" si="121"/>
        <v>0.10300000000000153</v>
      </c>
      <c r="CS53" s="25">
        <f t="shared" si="122"/>
        <v>0.54800000000000004</v>
      </c>
      <c r="CT53" s="25" t="str">
        <f t="shared" si="123"/>
        <v/>
      </c>
      <c r="CU53" s="25" t="str">
        <f t="shared" si="124"/>
        <v/>
      </c>
      <c r="CV53" s="25" t="str">
        <f t="shared" si="125"/>
        <v/>
      </c>
      <c r="CW53" s="25"/>
      <c r="CX53" s="25"/>
      <c r="CY53" s="25">
        <f t="shared" si="126"/>
        <v>-0.55267264384430737</v>
      </c>
      <c r="CZ53" s="25">
        <f t="shared" si="127"/>
        <v>-0.44560497450753639</v>
      </c>
      <c r="DA53" s="25">
        <f t="shared" si="128"/>
        <v>-0.88470495813342565</v>
      </c>
      <c r="DB53" s="25">
        <f t="shared" si="129"/>
        <v>-0.75155914773474608</v>
      </c>
      <c r="DC53" s="25">
        <f t="shared" si="130"/>
        <v>-0.9445567530993223</v>
      </c>
      <c r="DD53" s="25">
        <f t="shared" si="131"/>
        <v>-0.33212032978320793</v>
      </c>
      <c r="DE53" s="25" t="str">
        <f t="shared" si="132"/>
        <v/>
      </c>
      <c r="DF53" s="25" t="str">
        <f t="shared" si="133"/>
        <v/>
      </c>
      <c r="DG53" s="25" t="str">
        <f t="shared" si="134"/>
        <v/>
      </c>
      <c r="DH53" s="25"/>
      <c r="DI53" s="25"/>
      <c r="DJ53" s="25">
        <f t="shared" si="135"/>
        <v>0.48848190367569422</v>
      </c>
      <c r="DK53" s="25">
        <f t="shared" si="136"/>
        <v>0.59554957301246525</v>
      </c>
      <c r="DL53" s="25">
        <f t="shared" si="137"/>
        <v>0.15644958938657594</v>
      </c>
      <c r="DM53" s="25">
        <f t="shared" si="138"/>
        <v>0.2895953997852555</v>
      </c>
      <c r="DN53" s="25">
        <f t="shared" si="139"/>
        <v>9.6597794420679284E-2</v>
      </c>
      <c r="DO53" s="25">
        <f t="shared" si="140"/>
        <v>0.70903421773679365</v>
      </c>
      <c r="DP53" s="25" t="str">
        <f t="shared" si="141"/>
        <v/>
      </c>
      <c r="DQ53" s="25" t="str">
        <f t="shared" si="142"/>
        <v/>
      </c>
      <c r="DR53" s="25" t="str">
        <f t="shared" si="143"/>
        <v/>
      </c>
      <c r="DS53" s="25"/>
      <c r="DT53" s="24"/>
      <c r="DU53" s="24">
        <f t="shared" si="144"/>
        <v>-0.55893161180886397</v>
      </c>
      <c r="DV53" s="24">
        <f t="shared" si="145"/>
        <v>-0.49893161180886347</v>
      </c>
      <c r="DW53" s="24">
        <f t="shared" si="146"/>
        <v>-0.86493161180886313</v>
      </c>
      <c r="DX53" s="24">
        <f t="shared" si="147"/>
        <v>-0.8069316118088633</v>
      </c>
      <c r="DY53" s="24">
        <f t="shared" si="148"/>
        <v>-0.87693161180886181</v>
      </c>
      <c r="DZ53" s="24">
        <f t="shared" si="149"/>
        <v>-0.4319316118088633</v>
      </c>
      <c r="EA53" s="24" t="str">
        <f t="shared" si="150"/>
        <v/>
      </c>
      <c r="EB53" s="24" t="str">
        <f t="shared" si="151"/>
        <v/>
      </c>
      <c r="EC53" s="24" t="str">
        <f t="shared" si="152"/>
        <v/>
      </c>
      <c r="ED53" s="24"/>
      <c r="EE53" s="24"/>
      <c r="EF53" s="24">
        <f t="shared" si="153"/>
        <v>0.48222293571113761</v>
      </c>
      <c r="EG53" s="24">
        <f t="shared" si="154"/>
        <v>0.54222293571113811</v>
      </c>
      <c r="EH53" s="24">
        <f t="shared" si="155"/>
        <v>0.17622293571113845</v>
      </c>
      <c r="EI53" s="24">
        <f t="shared" si="156"/>
        <v>0.23422293571113828</v>
      </c>
      <c r="EJ53" s="24">
        <f t="shared" si="157"/>
        <v>0.16422293571113977</v>
      </c>
      <c r="EK53" s="24">
        <f t="shared" si="158"/>
        <v>0.60922293571113828</v>
      </c>
      <c r="EL53" s="24" t="str">
        <f t="shared" si="159"/>
        <v/>
      </c>
      <c r="EM53" s="24" t="str">
        <f t="shared" si="160"/>
        <v/>
      </c>
      <c r="EN53" s="24" t="str">
        <f t="shared" si="161"/>
        <v/>
      </c>
      <c r="EO53" s="24"/>
      <c r="EP53" s="24"/>
      <c r="EQ53" s="24">
        <f t="shared" si="37"/>
        <v>10.789863120846933</v>
      </c>
      <c r="ER53" s="24">
        <f t="shared" si="162"/>
        <v>2.0812996332826565E-2</v>
      </c>
      <c r="ES53" s="24">
        <f t="shared" si="38"/>
        <v>10.815366399954399</v>
      </c>
      <c r="ET53" s="24">
        <f t="shared" si="39"/>
        <v>10.8076887073161</v>
      </c>
      <c r="EU53" s="24">
        <f t="shared" si="40"/>
        <v>10.7873991236994</v>
      </c>
      <c r="EV53" s="24">
        <f t="shared" si="41"/>
        <v>10.7711661392277</v>
      </c>
      <c r="EW53" s="24">
        <f t="shared" si="42"/>
        <v>10.761511008790871</v>
      </c>
      <c r="EX53" s="24">
        <f t="shared" si="43"/>
        <v>10.796047346093131</v>
      </c>
      <c r="EY53" s="24" t="str">
        <f t="shared" si="44"/>
        <v/>
      </c>
      <c r="EZ53" s="24" t="str">
        <f t="shared" si="45"/>
        <v/>
      </c>
      <c r="FA53" s="24" t="str">
        <f t="shared" si="46"/>
        <v/>
      </c>
      <c r="FB53" s="24"/>
      <c r="FC53" s="24">
        <f t="shared" si="47"/>
        <v>11.232053604569183</v>
      </c>
      <c r="FD53" s="24">
        <f t="shared" si="163"/>
        <v>6.5617778751805814E-2</v>
      </c>
      <c r="FE53" s="24">
        <f t="shared" si="48"/>
        <v>11.192234211414899</v>
      </c>
      <c r="FF53" s="24">
        <f t="shared" si="49"/>
        <v>11.177275898870699</v>
      </c>
      <c r="FG53" s="24">
        <f t="shared" si="50"/>
        <v>11.306776519341909</v>
      </c>
      <c r="FH53" s="24">
        <f t="shared" si="51"/>
        <v>11.298103611313699</v>
      </c>
      <c r="FI53" s="24">
        <f t="shared" si="52"/>
        <v>11.263417794419478</v>
      </c>
      <c r="FJ53" s="24">
        <f t="shared" si="53"/>
        <v>11.154513592054409</v>
      </c>
      <c r="FK53" s="24" t="str">
        <f t="shared" si="54"/>
        <v/>
      </c>
      <c r="FL53" s="24" t="str">
        <f t="shared" si="55"/>
        <v/>
      </c>
      <c r="FM53" s="24" t="str">
        <f t="shared" si="56"/>
        <v/>
      </c>
      <c r="FN53" s="24"/>
      <c r="FO53" s="24">
        <f t="shared" si="57"/>
        <v>10.870154144067932</v>
      </c>
      <c r="FP53" s="24">
        <f t="shared" si="164"/>
        <v>1.4836925446752561E-2</v>
      </c>
      <c r="FQ53" s="24">
        <f t="shared" si="58"/>
        <v>10.882038968370912</v>
      </c>
      <c r="FR53" s="24">
        <f t="shared" si="58"/>
        <v>10.867204131601786</v>
      </c>
      <c r="FS53" s="24">
        <f t="shared" si="58"/>
        <v>10.890573127183123</v>
      </c>
      <c r="FT53" s="24">
        <f t="shared" si="58"/>
        <v>10.867421570051626</v>
      </c>
      <c r="FU53" s="24">
        <f t="shared" si="58"/>
        <v>10.866116441100759</v>
      </c>
      <c r="FV53" s="24">
        <f t="shared" si="58"/>
        <v>10.847570626099396</v>
      </c>
      <c r="FW53" s="24" t="str">
        <f t="shared" si="58"/>
        <v/>
      </c>
      <c r="FX53" s="24" t="str">
        <f t="shared" si="58"/>
        <v/>
      </c>
      <c r="FY53" s="24" t="str">
        <f t="shared" si="58"/>
        <v/>
      </c>
      <c r="FZ53" s="24"/>
      <c r="GA53" s="24">
        <f t="shared" si="59"/>
        <v>10.968967104731176</v>
      </c>
      <c r="GB53" s="24">
        <f t="shared" si="165"/>
        <v>2.4502356576167995E-2</v>
      </c>
      <c r="GC53" s="24">
        <f t="shared" si="60"/>
        <v>10.973770777319286</v>
      </c>
      <c r="GD53" s="24">
        <f t="shared" si="60"/>
        <v>10.982264002975468</v>
      </c>
      <c r="GE53" s="24">
        <f t="shared" si="60"/>
        <v>10.968710240424347</v>
      </c>
      <c r="GF53" s="24">
        <f t="shared" si="60"/>
        <v>10.982707152656507</v>
      </c>
      <c r="GG53" s="24">
        <f t="shared" si="60"/>
        <v>10.920661207861841</v>
      </c>
      <c r="GH53" s="24">
        <f t="shared" si="60"/>
        <v>10.985689247149605</v>
      </c>
      <c r="GI53" s="24" t="str">
        <f t="shared" si="60"/>
        <v/>
      </c>
      <c r="GJ53" s="24" t="str">
        <f t="shared" si="60"/>
        <v/>
      </c>
      <c r="GK53" s="24" t="str">
        <f t="shared" si="60"/>
        <v/>
      </c>
      <c r="GL53" s="24"/>
      <c r="GM53" s="24">
        <f t="shared" si="61"/>
        <v>12.047582537892232</v>
      </c>
      <c r="GN53" s="24">
        <f t="shared" si="166"/>
        <v>2.0812996332826565E-2</v>
      </c>
      <c r="GO53" s="24">
        <f t="shared" si="62"/>
        <v>12.073085816999699</v>
      </c>
      <c r="GP53" s="24">
        <f t="shared" si="63"/>
        <v>12.065408124361399</v>
      </c>
      <c r="GQ53" s="24">
        <f t="shared" si="64"/>
        <v>12.045118540744699</v>
      </c>
      <c r="GR53" s="24">
        <f t="shared" si="65"/>
        <v>12.028885556273</v>
      </c>
      <c r="GS53" s="24">
        <f t="shared" si="66"/>
        <v>12.01923042583617</v>
      </c>
      <c r="GT53" s="24">
        <f t="shared" si="67"/>
        <v>12.05376676313843</v>
      </c>
      <c r="GU53" s="24" t="str">
        <f t="shared" si="68"/>
        <v/>
      </c>
      <c r="GV53" s="24" t="str">
        <f t="shared" si="69"/>
        <v/>
      </c>
      <c r="GW53" s="24" t="str">
        <f t="shared" si="70"/>
        <v/>
      </c>
      <c r="GX53" s="24"/>
      <c r="GY53" s="24">
        <f t="shared" si="71"/>
        <v>13.002430322062105</v>
      </c>
      <c r="GZ53" s="24">
        <f t="shared" si="167"/>
        <v>6.5617778751805814E-2</v>
      </c>
      <c r="HA53" s="24">
        <f t="shared" si="72"/>
        <v>12.96261092890782</v>
      </c>
      <c r="HB53" s="24">
        <f t="shared" si="73"/>
        <v>12.947652616363619</v>
      </c>
      <c r="HC53" s="24">
        <f t="shared" si="74"/>
        <v>13.07715323683483</v>
      </c>
      <c r="HD53" s="24">
        <f t="shared" si="75"/>
        <v>13.06848032880662</v>
      </c>
      <c r="HE53" s="24">
        <f t="shared" si="76"/>
        <v>13.033794511912399</v>
      </c>
      <c r="HF53" s="24">
        <f t="shared" si="77"/>
        <v>12.92489030954733</v>
      </c>
      <c r="HG53" s="24" t="str">
        <f t="shared" si="78"/>
        <v/>
      </c>
      <c r="HH53" s="24" t="str">
        <f t="shared" si="79"/>
        <v/>
      </c>
      <c r="HI53" s="24" t="str">
        <f t="shared" si="80"/>
        <v/>
      </c>
      <c r="HJ53" s="24"/>
      <c r="HK53" s="24">
        <f t="shared" si="81"/>
        <v>12.003678675128812</v>
      </c>
      <c r="HL53" s="24">
        <f t="shared" si="168"/>
        <v>1.483692544675305E-2</v>
      </c>
      <c r="HM53" s="24">
        <f t="shared" si="169"/>
        <v>12.01556349943179</v>
      </c>
      <c r="HN53" s="24">
        <f t="shared" si="169"/>
        <v>12.000728662662665</v>
      </c>
      <c r="HO53" s="24">
        <f t="shared" si="169"/>
        <v>12.024097658244003</v>
      </c>
      <c r="HP53" s="24">
        <f t="shared" si="169"/>
        <v>12.000946101112504</v>
      </c>
      <c r="HQ53" s="24">
        <f t="shared" si="169"/>
        <v>11.999640972161638</v>
      </c>
      <c r="HR53" s="24">
        <f t="shared" si="169"/>
        <v>11.981095157160274</v>
      </c>
      <c r="HS53" s="24" t="str">
        <f t="shared" si="169"/>
        <v/>
      </c>
      <c r="HT53" s="24" t="str">
        <f t="shared" si="169"/>
        <v/>
      </c>
      <c r="HU53" s="24" t="str">
        <f t="shared" si="169"/>
        <v/>
      </c>
      <c r="HV53" s="24"/>
      <c r="HW53" s="24">
        <f t="shared" si="83"/>
        <v>13.146288416285214</v>
      </c>
      <c r="HX53" s="24">
        <f t="shared" si="170"/>
        <v>2.4502356576167995E-2</v>
      </c>
      <c r="HY53" s="24">
        <f t="shared" si="171"/>
        <v>13.151092088873323</v>
      </c>
      <c r="HZ53" s="24">
        <f t="shared" si="171"/>
        <v>13.159585314529505</v>
      </c>
      <c r="IA53" s="24">
        <f t="shared" si="171"/>
        <v>13.146031551978384</v>
      </c>
      <c r="IB53" s="24">
        <f t="shared" si="171"/>
        <v>13.160028464210544</v>
      </c>
      <c r="IC53" s="24">
        <f t="shared" si="171"/>
        <v>13.097982519415877</v>
      </c>
      <c r="ID53" s="24">
        <f t="shared" si="171"/>
        <v>13.163010558703641</v>
      </c>
      <c r="IE53" s="24" t="str">
        <f t="shared" si="171"/>
        <v/>
      </c>
      <c r="IF53" s="24" t="str">
        <f t="shared" si="171"/>
        <v/>
      </c>
      <c r="IG53" s="24" t="str">
        <f t="shared" si="171"/>
        <v/>
      </c>
    </row>
    <row r="54" spans="1:241" s="3" customFormat="1" x14ac:dyDescent="0.2">
      <c r="A54" s="27">
        <v>19</v>
      </c>
      <c r="B54" s="32">
        <f>IF(AND($B$3&lt;&gt;"",$C$3&lt;&gt;"",$B$4&lt;&gt;"",$C$4&lt;&gt;"",T54&lt;&gt;""),AirMass($B$3,$C$3,$B$4,$C$4,T54),"")</f>
        <v>1.006951797696531</v>
      </c>
      <c r="C54" s="36">
        <f t="shared" si="85"/>
        <v>2458217.2780789998</v>
      </c>
      <c r="D54" s="5">
        <f t="shared" si="19"/>
        <v>10.866419233214755</v>
      </c>
      <c r="E54" s="14">
        <f t="shared" si="20"/>
        <v>11.067197403296406</v>
      </c>
      <c r="F54" s="32">
        <f t="shared" si="86"/>
        <v>0.20077817008165155</v>
      </c>
      <c r="G54" s="24">
        <f t="shared" si="21"/>
        <v>2.7564512911854831E-2</v>
      </c>
      <c r="H54" s="24">
        <f t="shared" si="22"/>
        <v>3.9366752170887247E-2</v>
      </c>
      <c r="I54" s="24"/>
      <c r="J54" s="8">
        <f t="shared" si="23"/>
        <v>11.931825780706847</v>
      </c>
      <c r="K54" s="9">
        <f t="shared" si="24"/>
        <v>13.135899276172225</v>
      </c>
      <c r="L54" s="40">
        <f t="shared" si="87"/>
        <v>1.2040734954653782</v>
      </c>
      <c r="M54" s="24">
        <f t="shared" si="25"/>
        <v>2.7564512911855434E-2</v>
      </c>
      <c r="N54" s="25">
        <f t="shared" si="26"/>
        <v>3.9366752170887719E-2</v>
      </c>
      <c r="O54" s="25"/>
      <c r="P54" s="50">
        <f t="shared" si="88"/>
        <v>6</v>
      </c>
      <c r="Q54" s="50">
        <f t="shared" si="89"/>
        <v>6</v>
      </c>
      <c r="R54" s="25"/>
      <c r="S54" s="25"/>
      <c r="T54" s="16">
        <v>2458217.2780789998</v>
      </c>
      <c r="U54" s="17">
        <v>-11.5311783667537</v>
      </c>
      <c r="V54" s="17">
        <v>-10.346395949481799</v>
      </c>
      <c r="W54" s="17">
        <v>-12.1507867268826</v>
      </c>
      <c r="X54" s="17">
        <v>-11.0600358634434</v>
      </c>
      <c r="Y54" s="17">
        <v>-10.355695300983699</v>
      </c>
      <c r="Z54" s="17">
        <v>-11.8373449396921</v>
      </c>
      <c r="AA54" s="17">
        <v>-9.9618612032530205</v>
      </c>
      <c r="AB54" s="17">
        <v>-9.8527995591978303</v>
      </c>
      <c r="AC54" s="17"/>
      <c r="AD54" s="17"/>
      <c r="AE54" s="17"/>
      <c r="AF54" s="46">
        <f t="shared" si="27"/>
        <v>2458217.2780789998</v>
      </c>
      <c r="AG54" s="17">
        <v>-11.357358354811</v>
      </c>
      <c r="AH54" s="17">
        <v>-9.6798107914156102</v>
      </c>
      <c r="AI54" s="17">
        <v>-11.7170545755114</v>
      </c>
      <c r="AJ54" s="17">
        <v>-10.6834142570096</v>
      </c>
      <c r="AK54" s="17">
        <v>-9.8988791602678408</v>
      </c>
      <c r="AL54" s="17">
        <v>-11.3251468845537</v>
      </c>
      <c r="AM54" s="17">
        <v>-9.3691225756206293</v>
      </c>
      <c r="AN54" s="17">
        <v>-9.5399681530850895</v>
      </c>
      <c r="AO54" s="17"/>
      <c r="AP54" s="17"/>
      <c r="AQ54" s="18"/>
      <c r="AR54" s="25"/>
      <c r="AS54" s="25"/>
      <c r="AT54" s="24">
        <f t="shared" si="28"/>
        <v>0.17382001194270025</v>
      </c>
      <c r="AU54" s="24">
        <f t="shared" si="28"/>
        <v>0.66658515806618901</v>
      </c>
      <c r="AV54" s="24">
        <f t="shared" si="28"/>
        <v>0.43373215137120091</v>
      </c>
      <c r="AW54" s="24">
        <f t="shared" si="28"/>
        <v>0.37662160643379927</v>
      </c>
      <c r="AX54" s="24">
        <f t="shared" si="28"/>
        <v>0.45681614071585841</v>
      </c>
      <c r="AY54" s="24">
        <f t="shared" si="28"/>
        <v>0.51219805513840022</v>
      </c>
      <c r="AZ54" s="24">
        <f t="shared" si="28"/>
        <v>0.59273862763239116</v>
      </c>
      <c r="BA54" s="24">
        <f t="shared" si="28"/>
        <v>0.31283140611274085</v>
      </c>
      <c r="BB54" s="24" t="str">
        <f t="shared" si="28"/>
        <v/>
      </c>
      <c r="BC54" s="24" t="str">
        <f t="shared" si="28"/>
        <v/>
      </c>
      <c r="BD54" s="25" t="str">
        <f t="shared" si="28"/>
        <v/>
      </c>
      <c r="BE54" s="25"/>
      <c r="BF54" s="25"/>
      <c r="BG54" s="26">
        <f t="shared" si="90"/>
        <v>-0.45178813171930643</v>
      </c>
      <c r="BH54" s="26">
        <f t="shared" si="91"/>
        <v>-0.39178813171930593</v>
      </c>
      <c r="BI54" s="26">
        <f t="shared" si="92"/>
        <v>-0.75778813171930559</v>
      </c>
      <c r="BJ54" s="26">
        <f t="shared" si="93"/>
        <v>-0.69978813171930576</v>
      </c>
      <c r="BK54" s="26">
        <f t="shared" si="94"/>
        <v>-0.76978813171930427</v>
      </c>
      <c r="BL54" s="26">
        <f t="shared" si="95"/>
        <v>-0.32478813171930576</v>
      </c>
      <c r="BM54" s="26" t="str">
        <f t="shared" si="96"/>
        <v/>
      </c>
      <c r="BN54" s="26" t="str">
        <f t="shared" si="97"/>
        <v/>
      </c>
      <c r="BO54" s="26" t="str">
        <f t="shared" si="98"/>
        <v/>
      </c>
      <c r="BP54" s="25"/>
      <c r="BQ54" s="25"/>
      <c r="BR54" s="25">
        <f t="shared" si="99"/>
        <v>0.54896748474781276</v>
      </c>
      <c r="BS54" s="25">
        <f t="shared" si="100"/>
        <v>0.60896748474781326</v>
      </c>
      <c r="BT54" s="25">
        <f t="shared" si="101"/>
        <v>0.2429674847478136</v>
      </c>
      <c r="BU54" s="25">
        <f t="shared" si="102"/>
        <v>0.30096748474781343</v>
      </c>
      <c r="BV54" s="25">
        <f t="shared" si="103"/>
        <v>0.23096748474781492</v>
      </c>
      <c r="BW54" s="25">
        <f t="shared" si="104"/>
        <v>0.67596748474781343</v>
      </c>
      <c r="BX54" s="25" t="str">
        <f t="shared" si="105"/>
        <v/>
      </c>
      <c r="BY54" s="25" t="str">
        <f t="shared" si="106"/>
        <v/>
      </c>
      <c r="BZ54" s="25" t="str">
        <f t="shared" si="107"/>
        <v/>
      </c>
      <c r="CA54" s="25"/>
      <c r="CB54" s="25"/>
      <c r="CC54" s="26">
        <f t="shared" si="108"/>
        <v>-0.23900000000000093</v>
      </c>
      <c r="CD54" s="26">
        <f t="shared" si="109"/>
        <v>-0.17900000000000044</v>
      </c>
      <c r="CE54" s="26">
        <f t="shared" si="110"/>
        <v>-0.54500000000000015</v>
      </c>
      <c r="CF54" s="26">
        <f t="shared" si="111"/>
        <v>-0.48700000000000027</v>
      </c>
      <c r="CG54" s="26">
        <f t="shared" si="112"/>
        <v>-0.55699999999999883</v>
      </c>
      <c r="CH54" s="26">
        <f t="shared" si="113"/>
        <v>-0.11200000000000027</v>
      </c>
      <c r="CI54" s="26" t="str">
        <f t="shared" si="114"/>
        <v/>
      </c>
      <c r="CJ54" s="26" t="str">
        <f t="shared" si="115"/>
        <v/>
      </c>
      <c r="CK54" s="26" t="str">
        <f t="shared" si="116"/>
        <v/>
      </c>
      <c r="CL54" s="25"/>
      <c r="CM54" s="25"/>
      <c r="CN54" s="25">
        <f t="shared" si="117"/>
        <v>0.42099999999999937</v>
      </c>
      <c r="CO54" s="25">
        <f t="shared" si="118"/>
        <v>0.48099999999999987</v>
      </c>
      <c r="CP54" s="25">
        <f t="shared" si="119"/>
        <v>0.11500000000000021</v>
      </c>
      <c r="CQ54" s="25">
        <f t="shared" si="120"/>
        <v>0.17300000000000004</v>
      </c>
      <c r="CR54" s="25">
        <f t="shared" si="121"/>
        <v>0.10300000000000153</v>
      </c>
      <c r="CS54" s="25">
        <f t="shared" si="122"/>
        <v>0.54800000000000004</v>
      </c>
      <c r="CT54" s="25" t="str">
        <f t="shared" si="123"/>
        <v/>
      </c>
      <c r="CU54" s="25" t="str">
        <f t="shared" si="124"/>
        <v/>
      </c>
      <c r="CV54" s="25" t="str">
        <f t="shared" si="125"/>
        <v/>
      </c>
      <c r="CW54" s="25"/>
      <c r="CX54" s="25"/>
      <c r="CY54" s="25">
        <f t="shared" si="126"/>
        <v>-0.52785497384969848</v>
      </c>
      <c r="CZ54" s="25">
        <f t="shared" si="127"/>
        <v>-0.4118692978025546</v>
      </c>
      <c r="DA54" s="25">
        <f t="shared" si="128"/>
        <v>-0.57473619539888621</v>
      </c>
      <c r="DB54" s="25">
        <f t="shared" si="129"/>
        <v>-0.68721119965815791</v>
      </c>
      <c r="DC54" s="25">
        <f t="shared" si="130"/>
        <v>-0.85078086547344178</v>
      </c>
      <c r="DD54" s="25">
        <f t="shared" si="131"/>
        <v>-0.28231792480251755</v>
      </c>
      <c r="DE54" s="25" t="str">
        <f t="shared" si="132"/>
        <v/>
      </c>
      <c r="DF54" s="25" t="str">
        <f t="shared" si="133"/>
        <v/>
      </c>
      <c r="DG54" s="25" t="str">
        <f t="shared" si="134"/>
        <v/>
      </c>
      <c r="DH54" s="25"/>
      <c r="DI54" s="25"/>
      <c r="DJ54" s="25">
        <f t="shared" si="135"/>
        <v>0.47290064261742065</v>
      </c>
      <c r="DK54" s="25">
        <f t="shared" si="136"/>
        <v>0.58888631866456453</v>
      </c>
      <c r="DL54" s="25">
        <f t="shared" si="137"/>
        <v>0.42601942106823298</v>
      </c>
      <c r="DM54" s="25">
        <f t="shared" si="138"/>
        <v>0.31354441680896122</v>
      </c>
      <c r="DN54" s="25">
        <f t="shared" si="139"/>
        <v>0.14997475099367732</v>
      </c>
      <c r="DO54" s="25">
        <f t="shared" si="140"/>
        <v>0.71843769166460159</v>
      </c>
      <c r="DP54" s="25" t="str">
        <f t="shared" si="141"/>
        <v/>
      </c>
      <c r="DQ54" s="25" t="str">
        <f t="shared" si="142"/>
        <v/>
      </c>
      <c r="DR54" s="25" t="str">
        <f t="shared" si="143"/>
        <v/>
      </c>
      <c r="DS54" s="25"/>
      <c r="DT54" s="24"/>
      <c r="DU54" s="24">
        <f t="shared" si="144"/>
        <v>-0.45178813171930643</v>
      </c>
      <c r="DV54" s="24">
        <f t="shared" si="145"/>
        <v>-0.39178813171930593</v>
      </c>
      <c r="DW54" s="24">
        <f t="shared" si="146"/>
        <v>-0.75778813171930559</v>
      </c>
      <c r="DX54" s="24">
        <f t="shared" si="147"/>
        <v>-0.69978813171930576</v>
      </c>
      <c r="DY54" s="24">
        <f t="shared" si="148"/>
        <v>-0.76978813171930427</v>
      </c>
      <c r="DZ54" s="24">
        <f t="shared" si="149"/>
        <v>-0.32478813171930576</v>
      </c>
      <c r="EA54" s="24" t="str">
        <f t="shared" si="150"/>
        <v/>
      </c>
      <c r="EB54" s="24" t="str">
        <f t="shared" si="151"/>
        <v/>
      </c>
      <c r="EC54" s="24" t="str">
        <f t="shared" si="152"/>
        <v/>
      </c>
      <c r="ED54" s="24"/>
      <c r="EE54" s="24"/>
      <c r="EF54" s="24">
        <f t="shared" si="153"/>
        <v>0.54896748474781276</v>
      </c>
      <c r="EG54" s="24">
        <f t="shared" si="154"/>
        <v>0.60896748474781326</v>
      </c>
      <c r="EH54" s="24">
        <f t="shared" si="155"/>
        <v>0.2429674847478136</v>
      </c>
      <c r="EI54" s="24">
        <f t="shared" si="156"/>
        <v>0.30096748474781343</v>
      </c>
      <c r="EJ54" s="24">
        <f t="shared" si="157"/>
        <v>0.23096748474781492</v>
      </c>
      <c r="EK54" s="24">
        <f t="shared" si="158"/>
        <v>0.67596748474781343</v>
      </c>
      <c r="EL54" s="24" t="str">
        <f t="shared" si="159"/>
        <v/>
      </c>
      <c r="EM54" s="24" t="str">
        <f t="shared" si="160"/>
        <v/>
      </c>
      <c r="EN54" s="24" t="str">
        <f t="shared" si="161"/>
        <v/>
      </c>
      <c r="EO54" s="24"/>
      <c r="EP54" s="24"/>
      <c r="EQ54" s="24">
        <f t="shared" si="37"/>
        <v>10.798908898821741</v>
      </c>
      <c r="ER54" s="24">
        <f t="shared" si="162"/>
        <v>4.7998107372221439E-2</v>
      </c>
      <c r="ES54" s="24">
        <f t="shared" si="38"/>
        <v>10.8096083601289</v>
      </c>
      <c r="ET54" s="24">
        <f t="shared" si="39"/>
        <v>10.840857496689699</v>
      </c>
      <c r="EU54" s="24">
        <f t="shared" si="40"/>
        <v>10.729516934229999</v>
      </c>
      <c r="EV54" s="24">
        <f t="shared" si="41"/>
        <v>10.7741665729384</v>
      </c>
      <c r="EW54" s="24">
        <f t="shared" si="42"/>
        <v>10.778682836499321</v>
      </c>
      <c r="EX54" s="24">
        <f t="shared" si="43"/>
        <v>10.86062119244413</v>
      </c>
      <c r="EY54" s="24" t="str">
        <f t="shared" si="44"/>
        <v/>
      </c>
      <c r="EZ54" s="24" t="str">
        <f t="shared" si="45"/>
        <v/>
      </c>
      <c r="FA54" s="24" t="str">
        <f t="shared" si="46"/>
        <v/>
      </c>
      <c r="FB54" s="24"/>
      <c r="FC54" s="24">
        <f t="shared" si="47"/>
        <v>11.288405912863709</v>
      </c>
      <c r="FD54" s="24">
        <f t="shared" si="163"/>
        <v>7.7529994137530936E-2</v>
      </c>
      <c r="FE54" s="24">
        <f t="shared" si="48"/>
        <v>11.1986962207004</v>
      </c>
      <c r="FF54" s="24">
        <f t="shared" si="49"/>
        <v>11.2270559021986</v>
      </c>
      <c r="FG54" s="24">
        <f t="shared" si="50"/>
        <v>11.40152080545684</v>
      </c>
      <c r="FH54" s="24">
        <f t="shared" si="51"/>
        <v>11.3327885297427</v>
      </c>
      <c r="FI54" s="24">
        <f t="shared" si="52"/>
        <v>11.326764220809629</v>
      </c>
      <c r="FJ54" s="24">
        <f t="shared" si="53"/>
        <v>11.24360979827409</v>
      </c>
      <c r="FK54" s="24" t="str">
        <f t="shared" si="54"/>
        <v/>
      </c>
      <c r="FL54" s="24" t="str">
        <f t="shared" si="55"/>
        <v/>
      </c>
      <c r="FM54" s="24" t="str">
        <f t="shared" si="56"/>
        <v/>
      </c>
      <c r="FN54" s="24"/>
      <c r="FO54" s="24">
        <f t="shared" si="57"/>
        <v>10.866419233214755</v>
      </c>
      <c r="FP54" s="24">
        <f t="shared" si="164"/>
        <v>2.7564512911854831E-2</v>
      </c>
      <c r="FQ54" s="24">
        <f t="shared" si="58"/>
        <v>10.863500239717425</v>
      </c>
      <c r="FR54" s="24">
        <f t="shared" si="58"/>
        <v>10.887592232147398</v>
      </c>
      <c r="FS54" s="24">
        <f t="shared" si="58"/>
        <v>10.819910248885735</v>
      </c>
      <c r="FT54" s="24">
        <f t="shared" si="58"/>
        <v>10.857641314934337</v>
      </c>
      <c r="FU54" s="24">
        <f t="shared" si="58"/>
        <v>10.870507579981222</v>
      </c>
      <c r="FV54" s="24">
        <f t="shared" si="58"/>
        <v>10.899363783622407</v>
      </c>
      <c r="FW54" s="24" t="str">
        <f t="shared" si="58"/>
        <v/>
      </c>
      <c r="FX54" s="24" t="str">
        <f t="shared" si="58"/>
        <v/>
      </c>
      <c r="FY54" s="24" t="str">
        <f t="shared" si="58"/>
        <v/>
      </c>
      <c r="FZ54" s="24"/>
      <c r="GA54" s="24">
        <f t="shared" si="59"/>
        <v>11.067197403296406</v>
      </c>
      <c r="GB54" s="24">
        <f t="shared" si="165"/>
        <v>3.9366752170887247E-2</v>
      </c>
      <c r="GC54" s="24">
        <f t="shared" si="60"/>
        <v>11.02211077687549</v>
      </c>
      <c r="GD54" s="24">
        <f t="shared" si="60"/>
        <v>11.073921996574072</v>
      </c>
      <c r="GE54" s="24">
        <f t="shared" si="60"/>
        <v>11.10533251680998</v>
      </c>
      <c r="GF54" s="24">
        <f t="shared" si="60"/>
        <v>11.05927006135621</v>
      </c>
      <c r="GG54" s="24">
        <f t="shared" si="60"/>
        <v>11.025885624522694</v>
      </c>
      <c r="GH54" s="24">
        <f t="shared" si="60"/>
        <v>11.116663443639988</v>
      </c>
      <c r="GI54" s="24" t="str">
        <f t="shared" si="60"/>
        <v/>
      </c>
      <c r="GJ54" s="24" t="str">
        <f t="shared" si="60"/>
        <v/>
      </c>
      <c r="GK54" s="24" t="str">
        <f t="shared" si="60"/>
        <v/>
      </c>
      <c r="GL54" s="24"/>
      <c r="GM54" s="24">
        <f t="shared" si="61"/>
        <v>11.983691316093642</v>
      </c>
      <c r="GN54" s="24">
        <f t="shared" si="166"/>
        <v>4.7998107372221439E-2</v>
      </c>
      <c r="GO54" s="24">
        <f t="shared" si="62"/>
        <v>11.994390777400801</v>
      </c>
      <c r="GP54" s="24">
        <f t="shared" si="63"/>
        <v>12.0256399139616</v>
      </c>
      <c r="GQ54" s="24">
        <f t="shared" si="64"/>
        <v>11.914299351501899</v>
      </c>
      <c r="GR54" s="24">
        <f t="shared" si="65"/>
        <v>11.958948990210301</v>
      </c>
      <c r="GS54" s="24">
        <f t="shared" si="66"/>
        <v>11.963465253771222</v>
      </c>
      <c r="GT54" s="24">
        <f t="shared" si="67"/>
        <v>12.045403609716031</v>
      </c>
      <c r="GU54" s="24" t="str">
        <f t="shared" si="68"/>
        <v/>
      </c>
      <c r="GV54" s="24" t="str">
        <f t="shared" si="69"/>
        <v/>
      </c>
      <c r="GW54" s="24" t="str">
        <f t="shared" si="70"/>
        <v/>
      </c>
      <c r="GX54" s="24"/>
      <c r="GY54" s="24">
        <f t="shared" si="71"/>
        <v>12.965953476259097</v>
      </c>
      <c r="GZ54" s="24">
        <f t="shared" si="167"/>
        <v>7.7529994137530936E-2</v>
      </c>
      <c r="HA54" s="24">
        <f t="shared" si="72"/>
        <v>12.87624378409579</v>
      </c>
      <c r="HB54" s="24">
        <f t="shared" si="73"/>
        <v>12.90460346559399</v>
      </c>
      <c r="HC54" s="24">
        <f t="shared" si="74"/>
        <v>13.07906836885223</v>
      </c>
      <c r="HD54" s="24">
        <f t="shared" si="75"/>
        <v>13.01033609313809</v>
      </c>
      <c r="HE54" s="24">
        <f t="shared" si="76"/>
        <v>13.004311784205019</v>
      </c>
      <c r="HF54" s="24">
        <f t="shared" si="77"/>
        <v>12.921157361669479</v>
      </c>
      <c r="HG54" s="24" t="str">
        <f t="shared" si="78"/>
        <v/>
      </c>
      <c r="HH54" s="24" t="str">
        <f t="shared" si="79"/>
        <v/>
      </c>
      <c r="HI54" s="24" t="str">
        <f t="shared" si="80"/>
        <v/>
      </c>
      <c r="HJ54" s="24"/>
      <c r="HK54" s="24">
        <f t="shared" si="81"/>
        <v>11.931825780706847</v>
      </c>
      <c r="HL54" s="24">
        <f t="shared" si="168"/>
        <v>2.7564512911855434E-2</v>
      </c>
      <c r="HM54" s="24">
        <f t="shared" si="169"/>
        <v>11.928906787209518</v>
      </c>
      <c r="HN54" s="24">
        <f t="shared" si="169"/>
        <v>11.952998779639492</v>
      </c>
      <c r="HO54" s="24">
        <f t="shared" si="169"/>
        <v>11.885316796377827</v>
      </c>
      <c r="HP54" s="24">
        <f t="shared" si="169"/>
        <v>11.923047862426431</v>
      </c>
      <c r="HQ54" s="24">
        <f t="shared" si="169"/>
        <v>11.935914127473316</v>
      </c>
      <c r="HR54" s="24">
        <f t="shared" si="169"/>
        <v>11.964770331114501</v>
      </c>
      <c r="HS54" s="24" t="str">
        <f t="shared" si="169"/>
        <v/>
      </c>
      <c r="HT54" s="24" t="str">
        <f t="shared" si="169"/>
        <v/>
      </c>
      <c r="HU54" s="24" t="str">
        <f t="shared" si="169"/>
        <v/>
      </c>
      <c r="HV54" s="24"/>
      <c r="HW54" s="24">
        <f t="shared" si="83"/>
        <v>13.135899276172225</v>
      </c>
      <c r="HX54" s="24">
        <f t="shared" si="170"/>
        <v>3.9366752170887719E-2</v>
      </c>
      <c r="HY54" s="24">
        <f t="shared" si="171"/>
        <v>13.090812649751307</v>
      </c>
      <c r="HZ54" s="24">
        <f t="shared" si="171"/>
        <v>13.14262386944989</v>
      </c>
      <c r="IA54" s="24">
        <f t="shared" si="171"/>
        <v>13.174034389685799</v>
      </c>
      <c r="IB54" s="24">
        <f t="shared" si="171"/>
        <v>13.127971934232027</v>
      </c>
      <c r="IC54" s="24">
        <f t="shared" si="171"/>
        <v>13.094587497398512</v>
      </c>
      <c r="ID54" s="24">
        <f t="shared" si="171"/>
        <v>13.185365316515806</v>
      </c>
      <c r="IE54" s="24" t="str">
        <f t="shared" si="171"/>
        <v/>
      </c>
      <c r="IF54" s="24" t="str">
        <f t="shared" si="171"/>
        <v/>
      </c>
      <c r="IG54" s="24" t="str">
        <f t="shared" si="171"/>
        <v/>
      </c>
    </row>
    <row r="55" spans="1:241" s="3" customFormat="1" x14ac:dyDescent="0.2">
      <c r="A55" s="27">
        <v>20</v>
      </c>
      <c r="B55" s="32">
        <f>IF(AND($B$3&lt;&gt;"",$C$3&lt;&gt;"",$B$4&lt;&gt;"",$C$4&lt;&gt;"",T55&lt;&gt;""),AirMass($B$3,$C$3,$B$4,$C$4,T55),"")</f>
        <v>1.0070425616903582</v>
      </c>
      <c r="C55" s="36">
        <f t="shared" si="85"/>
        <v>2458217.2785760001</v>
      </c>
      <c r="D55" s="5">
        <f t="shared" si="19"/>
        <v>10.90909858348447</v>
      </c>
      <c r="E55" s="14">
        <f t="shared" si="20"/>
        <v>11.013300329327377</v>
      </c>
      <c r="F55" s="32">
        <f t="shared" si="86"/>
        <v>0.1042017458429072</v>
      </c>
      <c r="G55" s="24">
        <f t="shared" si="21"/>
        <v>2.4480327160467611E-2</v>
      </c>
      <c r="H55" s="24">
        <f t="shared" si="22"/>
        <v>3.4888650309877249E-2</v>
      </c>
      <c r="I55" s="24"/>
      <c r="J55" s="8">
        <f t="shared" si="23"/>
        <v>12.084068675204279</v>
      </c>
      <c r="K55" s="9">
        <f t="shared" si="24"/>
        <v>12.866294890718526</v>
      </c>
      <c r="L55" s="40">
        <f t="shared" si="87"/>
        <v>0.78222621551424787</v>
      </c>
      <c r="M55" s="24">
        <f t="shared" si="25"/>
        <v>2.4480327160467594E-2</v>
      </c>
      <c r="N55" s="25">
        <f t="shared" si="26"/>
        <v>3.4888650309877249E-2</v>
      </c>
      <c r="O55" s="25"/>
      <c r="P55" s="50">
        <f t="shared" si="88"/>
        <v>6</v>
      </c>
      <c r="Q55" s="50">
        <f t="shared" si="89"/>
        <v>6</v>
      </c>
      <c r="R55" s="25"/>
      <c r="S55" s="25"/>
      <c r="T55" s="16">
        <v>2458217.2785760001</v>
      </c>
      <c r="U55" s="17">
        <v>-11.5161086774851</v>
      </c>
      <c r="V55" s="17">
        <v>-10.2604646717629</v>
      </c>
      <c r="W55" s="17">
        <v>-12.140406146712801</v>
      </c>
      <c r="X55" s="17">
        <v>-11.055694690410499</v>
      </c>
      <c r="Y55" s="17">
        <v>-10.416187688233901</v>
      </c>
      <c r="Z55" s="17">
        <v>-11.838460847323301</v>
      </c>
      <c r="AA55" s="17">
        <v>-9.9858139256118896</v>
      </c>
      <c r="AB55" s="17">
        <v>-9.8736884830820895</v>
      </c>
      <c r="AC55" s="17"/>
      <c r="AD55" s="17"/>
      <c r="AE55" s="17"/>
      <c r="AF55" s="46">
        <f t="shared" si="27"/>
        <v>2458217.2785760001</v>
      </c>
      <c r="AG55" s="17">
        <v>-11.393150449095</v>
      </c>
      <c r="AH55" s="17">
        <v>-9.8044969910013204</v>
      </c>
      <c r="AI55" s="17">
        <v>-11.7360446284116</v>
      </c>
      <c r="AJ55" s="17">
        <v>-10.701755584937199</v>
      </c>
      <c r="AK55" s="17">
        <v>-9.8704419870916809</v>
      </c>
      <c r="AL55" s="17">
        <v>-11.369518196844</v>
      </c>
      <c r="AM55" s="17">
        <v>-9.4894247623508896</v>
      </c>
      <c r="AN55" s="17">
        <v>-9.5000134214870702</v>
      </c>
      <c r="AO55" s="17"/>
      <c r="AP55" s="17"/>
      <c r="AQ55" s="18"/>
      <c r="AR55" s="25"/>
      <c r="AS55" s="25"/>
      <c r="AT55" s="24">
        <f t="shared" si="28"/>
        <v>0.12295822839010029</v>
      </c>
      <c r="AU55" s="24">
        <f t="shared" si="28"/>
        <v>0.45596768076157979</v>
      </c>
      <c r="AV55" s="24">
        <f t="shared" si="28"/>
        <v>0.40436151830120082</v>
      </c>
      <c r="AW55" s="24">
        <f t="shared" si="28"/>
        <v>0.35393910547329988</v>
      </c>
      <c r="AX55" s="24">
        <f t="shared" si="28"/>
        <v>0.54574570114221999</v>
      </c>
      <c r="AY55" s="24">
        <f t="shared" si="28"/>
        <v>0.46894265047930084</v>
      </c>
      <c r="AZ55" s="24">
        <f t="shared" si="28"/>
        <v>0.49638916326100002</v>
      </c>
      <c r="BA55" s="24">
        <f t="shared" si="28"/>
        <v>0.37367506159501929</v>
      </c>
      <c r="BB55" s="24" t="str">
        <f t="shared" si="28"/>
        <v/>
      </c>
      <c r="BC55" s="24" t="str">
        <f t="shared" si="28"/>
        <v/>
      </c>
      <c r="BD55" s="25" t="str">
        <f t="shared" si="28"/>
        <v/>
      </c>
      <c r="BE55" s="25"/>
      <c r="BF55" s="25"/>
      <c r="BG55" s="26">
        <f t="shared" si="90"/>
        <v>-0.5550832124575118</v>
      </c>
      <c r="BH55" s="26">
        <f t="shared" si="91"/>
        <v>-0.49508321245751136</v>
      </c>
      <c r="BI55" s="26">
        <f t="shared" si="92"/>
        <v>-0.86108321245751096</v>
      </c>
      <c r="BJ55" s="26">
        <f t="shared" si="93"/>
        <v>-0.80308321245751113</v>
      </c>
      <c r="BK55" s="26">
        <f t="shared" si="94"/>
        <v>-0.87308321245750964</v>
      </c>
      <c r="BL55" s="26">
        <f t="shared" si="95"/>
        <v>-0.42808321245751119</v>
      </c>
      <c r="BM55" s="26" t="str">
        <f t="shared" si="96"/>
        <v/>
      </c>
      <c r="BN55" s="26" t="str">
        <f t="shared" si="97"/>
        <v/>
      </c>
      <c r="BO55" s="26" t="str">
        <f t="shared" si="98"/>
        <v/>
      </c>
      <c r="BP55" s="25"/>
      <c r="BQ55" s="25"/>
      <c r="BR55" s="25">
        <f t="shared" si="99"/>
        <v>0.12122492828481501</v>
      </c>
      <c r="BS55" s="25">
        <f t="shared" si="100"/>
        <v>0.18122492828481551</v>
      </c>
      <c r="BT55" s="25">
        <f t="shared" si="101"/>
        <v>-0.18477507171518415</v>
      </c>
      <c r="BU55" s="25">
        <f t="shared" si="102"/>
        <v>-0.12677507171518432</v>
      </c>
      <c r="BV55" s="25">
        <f t="shared" si="103"/>
        <v>-0.19677507171518283</v>
      </c>
      <c r="BW55" s="25">
        <f t="shared" si="104"/>
        <v>0.24822492828481568</v>
      </c>
      <c r="BX55" s="25" t="str">
        <f t="shared" si="105"/>
        <v/>
      </c>
      <c r="BY55" s="25" t="str">
        <f t="shared" si="106"/>
        <v/>
      </c>
      <c r="BZ55" s="25" t="str">
        <f t="shared" si="107"/>
        <v/>
      </c>
      <c r="CA55" s="25"/>
      <c r="CB55" s="25"/>
      <c r="CC55" s="26">
        <f t="shared" si="108"/>
        <v>-0.23900000000000093</v>
      </c>
      <c r="CD55" s="26">
        <f t="shared" si="109"/>
        <v>-0.17900000000000044</v>
      </c>
      <c r="CE55" s="26">
        <f t="shared" si="110"/>
        <v>-0.54500000000000015</v>
      </c>
      <c r="CF55" s="26">
        <f t="shared" si="111"/>
        <v>-0.48700000000000027</v>
      </c>
      <c r="CG55" s="26">
        <f t="shared" si="112"/>
        <v>-0.55699999999999883</v>
      </c>
      <c r="CH55" s="26">
        <f t="shared" si="113"/>
        <v>-0.11200000000000027</v>
      </c>
      <c r="CI55" s="26" t="str">
        <f t="shared" si="114"/>
        <v/>
      </c>
      <c r="CJ55" s="26" t="str">
        <f t="shared" si="115"/>
        <v/>
      </c>
      <c r="CK55" s="26" t="str">
        <f t="shared" si="116"/>
        <v/>
      </c>
      <c r="CL55" s="25"/>
      <c r="CM55" s="25"/>
      <c r="CN55" s="25">
        <f t="shared" si="117"/>
        <v>0.42099999999999937</v>
      </c>
      <c r="CO55" s="25">
        <f t="shared" si="118"/>
        <v>0.48099999999999987</v>
      </c>
      <c r="CP55" s="25">
        <f t="shared" si="119"/>
        <v>0.11500000000000021</v>
      </c>
      <c r="CQ55" s="25">
        <f t="shared" si="120"/>
        <v>0.17300000000000004</v>
      </c>
      <c r="CR55" s="25">
        <f t="shared" si="121"/>
        <v>0.10300000000000153</v>
      </c>
      <c r="CS55" s="25">
        <f t="shared" si="122"/>
        <v>0.54800000000000004</v>
      </c>
      <c r="CT55" s="25" t="str">
        <f t="shared" si="123"/>
        <v/>
      </c>
      <c r="CU55" s="25" t="str">
        <f t="shared" si="124"/>
        <v/>
      </c>
      <c r="CV55" s="25" t="str">
        <f t="shared" si="125"/>
        <v/>
      </c>
      <c r="CW55" s="25"/>
      <c r="CX55" s="25"/>
      <c r="CY55" s="25">
        <f t="shared" si="126"/>
        <v>-0.57150130257038279</v>
      </c>
      <c r="CZ55" s="25">
        <f t="shared" si="127"/>
        <v>-0.46909853883940256</v>
      </c>
      <c r="DA55" s="25">
        <f t="shared" si="128"/>
        <v>-0.85863811849750982</v>
      </c>
      <c r="DB55" s="25">
        <f t="shared" si="129"/>
        <v>-0.7026589772831201</v>
      </c>
      <c r="DC55" s="25">
        <f t="shared" si="130"/>
        <v>-0.75840003777573584</v>
      </c>
      <c r="DD55" s="25">
        <f t="shared" si="131"/>
        <v>-0.50918024731764322</v>
      </c>
      <c r="DE55" s="25" t="str">
        <f t="shared" si="132"/>
        <v/>
      </c>
      <c r="DF55" s="25" t="str">
        <f t="shared" si="133"/>
        <v/>
      </c>
      <c r="DG55" s="25" t="str">
        <f t="shared" si="134"/>
        <v/>
      </c>
      <c r="DH55" s="25"/>
      <c r="DI55" s="25"/>
      <c r="DJ55" s="25">
        <f t="shared" si="135"/>
        <v>0.10480683817194406</v>
      </c>
      <c r="DK55" s="25">
        <f t="shared" si="136"/>
        <v>0.20720960190292431</v>
      </c>
      <c r="DL55" s="25">
        <f t="shared" si="137"/>
        <v>-0.18232997775518292</v>
      </c>
      <c r="DM55" s="25">
        <f t="shared" si="138"/>
        <v>-2.6350836540793211E-2</v>
      </c>
      <c r="DN55" s="25">
        <f t="shared" si="139"/>
        <v>-8.2091897033408967E-2</v>
      </c>
      <c r="DO55" s="25">
        <f t="shared" si="140"/>
        <v>0.16712789342468368</v>
      </c>
      <c r="DP55" s="25" t="str">
        <f t="shared" si="141"/>
        <v/>
      </c>
      <c r="DQ55" s="25" t="str">
        <f t="shared" si="142"/>
        <v/>
      </c>
      <c r="DR55" s="25" t="str">
        <f t="shared" si="143"/>
        <v/>
      </c>
      <c r="DS55" s="25"/>
      <c r="DT55" s="24"/>
      <c r="DU55" s="24">
        <f t="shared" si="144"/>
        <v>-0.5550832124575118</v>
      </c>
      <c r="DV55" s="24">
        <f t="shared" si="145"/>
        <v>-0.49508321245751136</v>
      </c>
      <c r="DW55" s="24">
        <f t="shared" si="146"/>
        <v>-0.86108321245751096</v>
      </c>
      <c r="DX55" s="24">
        <f t="shared" si="147"/>
        <v>-0.80308321245751113</v>
      </c>
      <c r="DY55" s="24">
        <f t="shared" si="148"/>
        <v>-0.87308321245750964</v>
      </c>
      <c r="DZ55" s="24">
        <f t="shared" si="149"/>
        <v>-0.42808321245751119</v>
      </c>
      <c r="EA55" s="24" t="str">
        <f t="shared" si="150"/>
        <v/>
      </c>
      <c r="EB55" s="24" t="str">
        <f t="shared" si="151"/>
        <v/>
      </c>
      <c r="EC55" s="24" t="str">
        <f t="shared" si="152"/>
        <v/>
      </c>
      <c r="ED55" s="24"/>
      <c r="EE55" s="24"/>
      <c r="EF55" s="24">
        <f t="shared" si="153"/>
        <v>0.12122492828481501</v>
      </c>
      <c r="EG55" s="24">
        <f t="shared" si="154"/>
        <v>0.18122492828481551</v>
      </c>
      <c r="EH55" s="24">
        <f t="shared" si="155"/>
        <v>-0.18477507171518415</v>
      </c>
      <c r="EI55" s="24">
        <f t="shared" si="156"/>
        <v>-0.12677507171518432</v>
      </c>
      <c r="EJ55" s="24">
        <f t="shared" si="157"/>
        <v>-0.19677507171518283</v>
      </c>
      <c r="EK55" s="24">
        <f t="shared" si="158"/>
        <v>0.24822492828481568</v>
      </c>
      <c r="EL55" s="24" t="str">
        <f t="shared" si="159"/>
        <v/>
      </c>
      <c r="EM55" s="24" t="str">
        <f t="shared" si="160"/>
        <v/>
      </c>
      <c r="EN55" s="24" t="str">
        <f t="shared" si="161"/>
        <v/>
      </c>
      <c r="EO55" s="24"/>
      <c r="EP55" s="24"/>
      <c r="EQ55" s="24">
        <f t="shared" si="37"/>
        <v>10.829266619410646</v>
      </c>
      <c r="ER55" s="24">
        <f t="shared" si="162"/>
        <v>3.8694536882850565E-2</v>
      </c>
      <c r="ES55" s="24">
        <f t="shared" si="38"/>
        <v>10.8142974692277</v>
      </c>
      <c r="ET55" s="24">
        <f t="shared" si="39"/>
        <v>10.851586012925399</v>
      </c>
      <c r="EU55" s="24">
        <f t="shared" si="40"/>
        <v>10.8050790107488</v>
      </c>
      <c r="EV55" s="24">
        <f t="shared" si="41"/>
        <v>10.790352169838201</v>
      </c>
      <c r="EW55" s="24">
        <f t="shared" si="42"/>
        <v>10.81770524812679</v>
      </c>
      <c r="EX55" s="24">
        <f t="shared" si="43"/>
        <v>10.896579805596989</v>
      </c>
      <c r="EY55" s="24" t="str">
        <f t="shared" si="44"/>
        <v/>
      </c>
      <c r="EZ55" s="24" t="str">
        <f t="shared" si="45"/>
        <v/>
      </c>
      <c r="FA55" s="24" t="str">
        <f t="shared" si="46"/>
        <v/>
      </c>
      <c r="FB55" s="24"/>
      <c r="FC55" s="24">
        <f t="shared" si="47"/>
        <v>11.274882647758739</v>
      </c>
      <c r="FD55" s="24">
        <f t="shared" si="163"/>
        <v>0.10127096746782738</v>
      </c>
      <c r="FE55" s="24">
        <f t="shared" si="48"/>
        <v>11.1818941793166</v>
      </c>
      <c r="FF55" s="24">
        <f t="shared" si="49"/>
        <v>11.2096051358422</v>
      </c>
      <c r="FG55" s="24">
        <f t="shared" si="50"/>
        <v>11.337291537996681</v>
      </c>
      <c r="FH55" s="24">
        <f t="shared" si="51"/>
        <v>11.341367747749</v>
      </c>
      <c r="FI55" s="24">
        <f t="shared" si="52"/>
        <v>11.411274313255889</v>
      </c>
      <c r="FJ55" s="24">
        <f t="shared" si="53"/>
        <v>11.16786297239207</v>
      </c>
      <c r="FK55" s="24" t="str">
        <f t="shared" si="54"/>
        <v/>
      </c>
      <c r="FL55" s="24" t="str">
        <f t="shared" si="55"/>
        <v/>
      </c>
      <c r="FM55" s="24" t="str">
        <f t="shared" si="56"/>
        <v/>
      </c>
      <c r="FN55" s="24"/>
      <c r="FO55" s="24">
        <f t="shared" si="57"/>
        <v>10.90909858348447</v>
      </c>
      <c r="FP55" s="24">
        <f t="shared" si="164"/>
        <v>2.4480327160467611E-2</v>
      </c>
      <c r="FQ55" s="24">
        <f t="shared" si="58"/>
        <v>10.880510978497036</v>
      </c>
      <c r="FR55" s="24">
        <f t="shared" si="58"/>
        <v>10.910642378063908</v>
      </c>
      <c r="FS55" s="24">
        <f t="shared" si="58"/>
        <v>10.907793955085346</v>
      </c>
      <c r="FT55" s="24">
        <f t="shared" si="58"/>
        <v>10.886148541514949</v>
      </c>
      <c r="FU55" s="24">
        <f t="shared" si="58"/>
        <v>10.921851621289502</v>
      </c>
      <c r="FV55" s="24">
        <f t="shared" si="58"/>
        <v>10.947644026456077</v>
      </c>
      <c r="FW55" s="24" t="str">
        <f t="shared" si="58"/>
        <v/>
      </c>
      <c r="FX55" s="24" t="str">
        <f t="shared" si="58"/>
        <v/>
      </c>
      <c r="FY55" s="24" t="str">
        <f t="shared" si="58"/>
        <v/>
      </c>
      <c r="FZ55" s="24"/>
      <c r="GA55" s="24">
        <f t="shared" si="59"/>
        <v>11.013300329327377</v>
      </c>
      <c r="GB55" s="24">
        <f t="shared" si="165"/>
        <v>3.4888650309877249E-2</v>
      </c>
      <c r="GC55" s="24">
        <f t="shared" si="60"/>
        <v>10.964934926627631</v>
      </c>
      <c r="GD55" s="24">
        <f t="shared" si="60"/>
        <v>11.016097421353612</v>
      </c>
      <c r="GE55" s="24">
        <f t="shared" si="60"/>
        <v>11.000729440485761</v>
      </c>
      <c r="GF55" s="24">
        <f t="shared" si="60"/>
        <v>11.027475470498452</v>
      </c>
      <c r="GG55" s="24">
        <f t="shared" si="60"/>
        <v>11.070021908104895</v>
      </c>
      <c r="GH55" s="24">
        <f t="shared" si="60"/>
        <v>11.000542808893909</v>
      </c>
      <c r="GI55" s="24" t="str">
        <f t="shared" si="60"/>
        <v/>
      </c>
      <c r="GJ55" s="24" t="str">
        <f t="shared" si="60"/>
        <v/>
      </c>
      <c r="GK55" s="24" t="str">
        <f t="shared" si="60"/>
        <v/>
      </c>
      <c r="GL55" s="24"/>
      <c r="GM55" s="24">
        <f t="shared" si="61"/>
        <v>12.084910625132848</v>
      </c>
      <c r="GN55" s="24">
        <f t="shared" si="166"/>
        <v>3.8694536882850565E-2</v>
      </c>
      <c r="GO55" s="24">
        <f t="shared" si="62"/>
        <v>12.0699414749499</v>
      </c>
      <c r="GP55" s="24">
        <f t="shared" si="63"/>
        <v>12.107230018647599</v>
      </c>
      <c r="GQ55" s="24">
        <f t="shared" si="64"/>
        <v>12.060723016471</v>
      </c>
      <c r="GR55" s="24">
        <f t="shared" si="65"/>
        <v>12.045996175560401</v>
      </c>
      <c r="GS55" s="24">
        <f t="shared" si="66"/>
        <v>12.07334925384899</v>
      </c>
      <c r="GT55" s="24">
        <f t="shared" si="67"/>
        <v>12.152223811319189</v>
      </c>
      <c r="GU55" s="24" t="str">
        <f t="shared" si="68"/>
        <v/>
      </c>
      <c r="GV55" s="24" t="str">
        <f t="shared" si="69"/>
        <v/>
      </c>
      <c r="GW55" s="24" t="str">
        <f t="shared" si="70"/>
        <v/>
      </c>
      <c r="GX55" s="24"/>
      <c r="GY55" s="24">
        <f t="shared" si="71"/>
        <v>12.863536105852418</v>
      </c>
      <c r="GZ55" s="24">
        <f t="shared" si="167"/>
        <v>0.10127096746782738</v>
      </c>
      <c r="HA55" s="24">
        <f t="shared" si="72"/>
        <v>12.77054763741028</v>
      </c>
      <c r="HB55" s="24">
        <f t="shared" si="73"/>
        <v>12.798258593935879</v>
      </c>
      <c r="HC55" s="24">
        <f t="shared" si="74"/>
        <v>12.92594499609036</v>
      </c>
      <c r="HD55" s="24">
        <f t="shared" si="75"/>
        <v>12.93002120584268</v>
      </c>
      <c r="HE55" s="24">
        <f t="shared" si="76"/>
        <v>12.999927771349569</v>
      </c>
      <c r="HF55" s="24">
        <f t="shared" si="77"/>
        <v>12.75651643048575</v>
      </c>
      <c r="HG55" s="24" t="str">
        <f t="shared" si="78"/>
        <v/>
      </c>
      <c r="HH55" s="24" t="str">
        <f t="shared" si="79"/>
        <v/>
      </c>
      <c r="HI55" s="24" t="str">
        <f t="shared" si="80"/>
        <v/>
      </c>
      <c r="HJ55" s="24"/>
      <c r="HK55" s="24">
        <f t="shared" si="81"/>
        <v>12.084068675204279</v>
      </c>
      <c r="HL55" s="24">
        <f t="shared" si="168"/>
        <v>2.4480327160467594E-2</v>
      </c>
      <c r="HM55" s="24">
        <f t="shared" si="169"/>
        <v>12.055481070216842</v>
      </c>
      <c r="HN55" s="24">
        <f t="shared" si="169"/>
        <v>12.085612469783715</v>
      </c>
      <c r="HO55" s="24">
        <f t="shared" si="169"/>
        <v>12.082764046805154</v>
      </c>
      <c r="HP55" s="24">
        <f t="shared" si="169"/>
        <v>12.061118633234756</v>
      </c>
      <c r="HQ55" s="24">
        <f t="shared" si="169"/>
        <v>12.096821713009309</v>
      </c>
      <c r="HR55" s="24">
        <f t="shared" si="169"/>
        <v>12.122614118175884</v>
      </c>
      <c r="HS55" s="24" t="str">
        <f t="shared" si="169"/>
        <v/>
      </c>
      <c r="HT55" s="24" t="str">
        <f t="shared" si="169"/>
        <v/>
      </c>
      <c r="HU55" s="24" t="str">
        <f t="shared" si="169"/>
        <v/>
      </c>
      <c r="HV55" s="24"/>
      <c r="HW55" s="24">
        <f t="shared" si="83"/>
        <v>12.866294890718526</v>
      </c>
      <c r="HX55" s="24">
        <f t="shared" si="170"/>
        <v>3.4888650309877249E-2</v>
      </c>
      <c r="HY55" s="24">
        <f t="shared" si="171"/>
        <v>12.817929488018779</v>
      </c>
      <c r="HZ55" s="24">
        <f t="shared" si="171"/>
        <v>12.869091982744759</v>
      </c>
      <c r="IA55" s="24">
        <f t="shared" si="171"/>
        <v>12.853724001876909</v>
      </c>
      <c r="IB55" s="24">
        <f t="shared" si="171"/>
        <v>12.880470031889599</v>
      </c>
      <c r="IC55" s="24">
        <f t="shared" si="171"/>
        <v>12.923016469496043</v>
      </c>
      <c r="ID55" s="24">
        <f t="shared" si="171"/>
        <v>12.853537370285057</v>
      </c>
      <c r="IE55" s="24" t="str">
        <f t="shared" si="171"/>
        <v/>
      </c>
      <c r="IF55" s="24" t="str">
        <f t="shared" si="171"/>
        <v/>
      </c>
      <c r="IG55" s="24" t="str">
        <f t="shared" si="171"/>
        <v/>
      </c>
    </row>
    <row r="56" spans="1:241" s="3" customFormat="1" x14ac:dyDescent="0.2">
      <c r="A56" s="27">
        <v>21</v>
      </c>
      <c r="B56" s="32">
        <f>IF(AND($B$3&lt;&gt;"",$C$3&lt;&gt;"",$B$4&lt;&gt;"",$C$4&lt;&gt;"",T56&lt;&gt;""),AirMass($B$3,$C$3,$B$4,$C$4,T56),"")</f>
        <v>1.0071378871845618</v>
      </c>
      <c r="C56" s="36">
        <f t="shared" si="85"/>
        <v>2458217.2790740002</v>
      </c>
      <c r="D56" s="5">
        <f t="shared" si="19"/>
        <v>10.91864039516436</v>
      </c>
      <c r="E56" s="14">
        <f t="shared" si="20"/>
        <v>11.002439207227615</v>
      </c>
      <c r="F56" s="32">
        <f t="shared" si="86"/>
        <v>8.3798812063255568E-2</v>
      </c>
      <c r="G56" s="24">
        <f t="shared" si="21"/>
        <v>7.6441406119669656E-3</v>
      </c>
      <c r="H56" s="24">
        <f t="shared" si="22"/>
        <v>5.8956277195461641E-2</v>
      </c>
      <c r="I56" s="24"/>
      <c r="J56" s="8">
        <f t="shared" si="23"/>
        <v>12.05696822150697</v>
      </c>
      <c r="K56" s="9">
        <f t="shared" si="24"/>
        <v>12.829145085683299</v>
      </c>
      <c r="L56" s="40">
        <f t="shared" si="87"/>
        <v>0.77217686417632869</v>
      </c>
      <c r="M56" s="24">
        <f t="shared" si="25"/>
        <v>7.6441406119669656E-3</v>
      </c>
      <c r="N56" s="25">
        <f t="shared" si="26"/>
        <v>5.8956277195461627E-2</v>
      </c>
      <c r="O56" s="25"/>
      <c r="P56" s="50">
        <f t="shared" si="88"/>
        <v>6</v>
      </c>
      <c r="Q56" s="50">
        <f t="shared" si="89"/>
        <v>6</v>
      </c>
      <c r="R56" s="25"/>
      <c r="S56" s="25"/>
      <c r="T56" s="16">
        <v>2458217.2790740002</v>
      </c>
      <c r="U56" s="17">
        <v>-11.497885031932</v>
      </c>
      <c r="V56" s="17">
        <v>-10.2776513832166</v>
      </c>
      <c r="W56" s="17">
        <v>-12.1560760749399</v>
      </c>
      <c r="X56" s="17">
        <v>-11.0527610497378</v>
      </c>
      <c r="Y56" s="17">
        <v>-10.408980329353</v>
      </c>
      <c r="Z56" s="17">
        <v>-11.838766127552599</v>
      </c>
      <c r="AA56" s="17">
        <v>-9.9699757277467302</v>
      </c>
      <c r="AB56" s="17">
        <v>-9.8252842484018608</v>
      </c>
      <c r="AC56" s="17"/>
      <c r="AD56" s="17"/>
      <c r="AE56" s="17"/>
      <c r="AF56" s="46">
        <f t="shared" si="27"/>
        <v>2458217.2790740002</v>
      </c>
      <c r="AG56" s="17">
        <v>-11.3792728885043</v>
      </c>
      <c r="AH56" s="17">
        <v>-9.8209446600020698</v>
      </c>
      <c r="AI56" s="17">
        <v>-11.7614062162927</v>
      </c>
      <c r="AJ56" s="17">
        <v>-10.6961555382144</v>
      </c>
      <c r="AK56" s="17">
        <v>-9.9373444520113896</v>
      </c>
      <c r="AL56" s="17">
        <v>-11.345415725568801</v>
      </c>
      <c r="AM56" s="17">
        <v>-9.4134116591091992</v>
      </c>
      <c r="AN56" s="17">
        <v>-9.3857322862923702</v>
      </c>
      <c r="AO56" s="17"/>
      <c r="AP56" s="17"/>
      <c r="AQ56" s="18"/>
      <c r="AR56" s="25"/>
      <c r="AS56" s="25"/>
      <c r="AT56" s="24">
        <f t="shared" si="28"/>
        <v>0.11861214342770054</v>
      </c>
      <c r="AU56" s="24">
        <f t="shared" si="28"/>
        <v>0.45670672321453054</v>
      </c>
      <c r="AV56" s="24">
        <f t="shared" si="28"/>
        <v>0.39466985864719994</v>
      </c>
      <c r="AW56" s="24">
        <f t="shared" si="28"/>
        <v>0.3566055115233997</v>
      </c>
      <c r="AX56" s="24">
        <f t="shared" si="28"/>
        <v>0.47163587734161005</v>
      </c>
      <c r="AY56" s="24">
        <f t="shared" si="28"/>
        <v>0.49335040198379865</v>
      </c>
      <c r="AZ56" s="24">
        <f t="shared" si="28"/>
        <v>0.55656406863753105</v>
      </c>
      <c r="BA56" s="24">
        <f t="shared" si="28"/>
        <v>0.43955196210949055</v>
      </c>
      <c r="BB56" s="24" t="str">
        <f t="shared" si="28"/>
        <v/>
      </c>
      <c r="BC56" s="24" t="str">
        <f t="shared" si="28"/>
        <v/>
      </c>
      <c r="BD56" s="25" t="str">
        <f t="shared" si="28"/>
        <v/>
      </c>
      <c r="BE56" s="25"/>
      <c r="BF56" s="25"/>
      <c r="BG56" s="26">
        <f t="shared" si="90"/>
        <v>-0.56390966654011221</v>
      </c>
      <c r="BH56" s="26">
        <f t="shared" si="91"/>
        <v>-0.50390966654011171</v>
      </c>
      <c r="BI56" s="26">
        <f t="shared" si="92"/>
        <v>-0.86990966654011137</v>
      </c>
      <c r="BJ56" s="26">
        <f t="shared" si="93"/>
        <v>-0.81190966654011154</v>
      </c>
      <c r="BK56" s="26">
        <f t="shared" si="94"/>
        <v>-0.88190966654011005</v>
      </c>
      <c r="BL56" s="26">
        <f t="shared" si="95"/>
        <v>-0.43690966654011154</v>
      </c>
      <c r="BM56" s="26" t="str">
        <f t="shared" si="96"/>
        <v/>
      </c>
      <c r="BN56" s="26" t="str">
        <f t="shared" si="97"/>
        <v/>
      </c>
      <c r="BO56" s="26" t="str">
        <f t="shared" si="98"/>
        <v/>
      </c>
      <c r="BP56" s="25"/>
      <c r="BQ56" s="25"/>
      <c r="BR56" s="25">
        <f t="shared" si="99"/>
        <v>0.12272584792455909</v>
      </c>
      <c r="BS56" s="25">
        <f t="shared" si="100"/>
        <v>0.18272584792455959</v>
      </c>
      <c r="BT56" s="25">
        <f t="shared" si="101"/>
        <v>-0.18327415207544007</v>
      </c>
      <c r="BU56" s="25">
        <f t="shared" si="102"/>
        <v>-0.12527415207544024</v>
      </c>
      <c r="BV56" s="25">
        <f t="shared" si="103"/>
        <v>-0.19527415207543874</v>
      </c>
      <c r="BW56" s="25">
        <f t="shared" si="104"/>
        <v>0.24972584792455976</v>
      </c>
      <c r="BX56" s="25" t="str">
        <f t="shared" si="105"/>
        <v/>
      </c>
      <c r="BY56" s="25" t="str">
        <f t="shared" si="106"/>
        <v/>
      </c>
      <c r="BZ56" s="25" t="str">
        <f t="shared" si="107"/>
        <v/>
      </c>
      <c r="CA56" s="25"/>
      <c r="CB56" s="25"/>
      <c r="CC56" s="26">
        <f t="shared" si="108"/>
        <v>-0.23900000000000093</v>
      </c>
      <c r="CD56" s="26">
        <f t="shared" si="109"/>
        <v>-0.17900000000000044</v>
      </c>
      <c r="CE56" s="26">
        <f t="shared" si="110"/>
        <v>-0.54500000000000015</v>
      </c>
      <c r="CF56" s="26">
        <f t="shared" si="111"/>
        <v>-0.48700000000000027</v>
      </c>
      <c r="CG56" s="26">
        <f t="shared" si="112"/>
        <v>-0.55699999999999883</v>
      </c>
      <c r="CH56" s="26">
        <f t="shared" si="113"/>
        <v>-0.11200000000000027</v>
      </c>
      <c r="CI56" s="26" t="str">
        <f t="shared" si="114"/>
        <v/>
      </c>
      <c r="CJ56" s="26" t="str">
        <f t="shared" si="115"/>
        <v/>
      </c>
      <c r="CK56" s="26" t="str">
        <f t="shared" si="116"/>
        <v/>
      </c>
      <c r="CL56" s="25"/>
      <c r="CM56" s="25"/>
      <c r="CN56" s="25">
        <f t="shared" si="117"/>
        <v>0.42099999999999937</v>
      </c>
      <c r="CO56" s="25">
        <f t="shared" si="118"/>
        <v>0.48099999999999987</v>
      </c>
      <c r="CP56" s="25">
        <f t="shared" si="119"/>
        <v>0.11500000000000021</v>
      </c>
      <c r="CQ56" s="25">
        <f t="shared" si="120"/>
        <v>0.17300000000000004</v>
      </c>
      <c r="CR56" s="25">
        <f t="shared" si="121"/>
        <v>0.10300000000000153</v>
      </c>
      <c r="CS56" s="25">
        <f t="shared" si="122"/>
        <v>0.54800000000000004</v>
      </c>
      <c r="CT56" s="25" t="str">
        <f t="shared" si="123"/>
        <v/>
      </c>
      <c r="CU56" s="25" t="str">
        <f t="shared" si="124"/>
        <v/>
      </c>
      <c r="CV56" s="25" t="str">
        <f t="shared" si="125"/>
        <v/>
      </c>
      <c r="CW56" s="25"/>
      <c r="CX56" s="25"/>
      <c r="CY56" s="25">
        <f t="shared" si="126"/>
        <v>-0.56064498706603161</v>
      </c>
      <c r="CZ56" s="25">
        <f t="shared" si="127"/>
        <v>-0.48334019091522828</v>
      </c>
      <c r="DA56" s="25">
        <f t="shared" si="128"/>
        <v>-0.7169550996855667</v>
      </c>
      <c r="DB56" s="25">
        <f t="shared" si="129"/>
        <v>-0.76105507847980158</v>
      </c>
      <c r="DC56" s="25">
        <f t="shared" si="130"/>
        <v>-0.88943557056385292</v>
      </c>
      <c r="DD56" s="25">
        <f t="shared" si="131"/>
        <v>-0.65179594908534932</v>
      </c>
      <c r="DE56" s="25" t="str">
        <f t="shared" si="132"/>
        <v/>
      </c>
      <c r="DF56" s="25" t="str">
        <f t="shared" si="133"/>
        <v/>
      </c>
      <c r="DG56" s="25" t="str">
        <f t="shared" si="134"/>
        <v/>
      </c>
      <c r="DH56" s="25"/>
      <c r="DI56" s="25"/>
      <c r="DJ56" s="25">
        <f t="shared" si="135"/>
        <v>0.1259905273986397</v>
      </c>
      <c r="DK56" s="25">
        <f t="shared" si="136"/>
        <v>0.20329532354944307</v>
      </c>
      <c r="DL56" s="25">
        <f t="shared" si="137"/>
        <v>-3.0319585220895406E-2</v>
      </c>
      <c r="DM56" s="25">
        <f t="shared" si="138"/>
        <v>-7.4419564015130266E-2</v>
      </c>
      <c r="DN56" s="25">
        <f t="shared" si="139"/>
        <v>-0.20280005609918159</v>
      </c>
      <c r="DO56" s="25">
        <f t="shared" si="140"/>
        <v>3.4839565379322028E-2</v>
      </c>
      <c r="DP56" s="25" t="str">
        <f t="shared" si="141"/>
        <v/>
      </c>
      <c r="DQ56" s="25" t="str">
        <f t="shared" si="142"/>
        <v/>
      </c>
      <c r="DR56" s="25" t="str">
        <f t="shared" si="143"/>
        <v/>
      </c>
      <c r="DS56" s="25"/>
      <c r="DT56" s="24"/>
      <c r="DU56" s="24">
        <f t="shared" si="144"/>
        <v>-0.56390966654011221</v>
      </c>
      <c r="DV56" s="24">
        <f t="shared" si="145"/>
        <v>-0.50390966654011171</v>
      </c>
      <c r="DW56" s="24">
        <f t="shared" si="146"/>
        <v>-0.86990966654011137</v>
      </c>
      <c r="DX56" s="24">
        <f t="shared" si="147"/>
        <v>-0.81190966654011154</v>
      </c>
      <c r="DY56" s="24">
        <f t="shared" si="148"/>
        <v>-0.88190966654011005</v>
      </c>
      <c r="DZ56" s="24">
        <f t="shared" si="149"/>
        <v>-0.43690966654011154</v>
      </c>
      <c r="EA56" s="24" t="str">
        <f t="shared" si="150"/>
        <v/>
      </c>
      <c r="EB56" s="24" t="str">
        <f t="shared" si="151"/>
        <v/>
      </c>
      <c r="EC56" s="24" t="str">
        <f t="shared" si="152"/>
        <v/>
      </c>
      <c r="ED56" s="24"/>
      <c r="EE56" s="24"/>
      <c r="EF56" s="24">
        <f t="shared" si="153"/>
        <v>0.12272584792455909</v>
      </c>
      <c r="EG56" s="24">
        <f t="shared" si="154"/>
        <v>0.18272584792455959</v>
      </c>
      <c r="EH56" s="24">
        <f t="shared" si="155"/>
        <v>-0.18327415207544007</v>
      </c>
      <c r="EI56" s="24">
        <f t="shared" si="156"/>
        <v>-0.12527415207544024</v>
      </c>
      <c r="EJ56" s="24">
        <f t="shared" si="157"/>
        <v>-0.19527415207543874</v>
      </c>
      <c r="EK56" s="24">
        <f t="shared" si="158"/>
        <v>0.24972584792455976</v>
      </c>
      <c r="EL56" s="24" t="str">
        <f t="shared" si="159"/>
        <v/>
      </c>
      <c r="EM56" s="24" t="str">
        <f t="shared" si="160"/>
        <v/>
      </c>
      <c r="EN56" s="24" t="str">
        <f t="shared" si="161"/>
        <v/>
      </c>
      <c r="EO56" s="24"/>
      <c r="EP56" s="24"/>
      <c r="EQ56" s="24">
        <f t="shared" si="37"/>
        <v>10.837755561023314</v>
      </c>
      <c r="ER56" s="24">
        <f t="shared" si="162"/>
        <v>2.6047297438557524E-2</v>
      </c>
      <c r="ES56" s="24">
        <f t="shared" si="38"/>
        <v>10.848191043007899</v>
      </c>
      <c r="ET56" s="24">
        <f t="shared" si="39"/>
        <v>10.866876017805799</v>
      </c>
      <c r="EU56" s="24">
        <f t="shared" si="40"/>
        <v>10.816095297420999</v>
      </c>
      <c r="EV56" s="24">
        <f t="shared" si="41"/>
        <v>10.808881095620599</v>
      </c>
      <c r="EW56" s="24">
        <f t="shared" si="42"/>
        <v>10.820090695814731</v>
      </c>
      <c r="EX56" s="24">
        <f t="shared" si="43"/>
        <v>10.86639921646986</v>
      </c>
      <c r="EY56" s="24" t="str">
        <f t="shared" si="44"/>
        <v/>
      </c>
      <c r="EZ56" s="24" t="str">
        <f t="shared" si="45"/>
        <v/>
      </c>
      <c r="FA56" s="24" t="str">
        <f t="shared" si="46"/>
        <v/>
      </c>
      <c r="FB56" s="24"/>
      <c r="FC56" s="24">
        <f t="shared" si="47"/>
        <v>11.267471424410509</v>
      </c>
      <c r="FD56" s="24">
        <f t="shared" si="163"/>
        <v>0.12491203519930449</v>
      </c>
      <c r="FE56" s="24">
        <f t="shared" si="48"/>
        <v>11.221133327788401</v>
      </c>
      <c r="FF56" s="24">
        <f t="shared" si="49"/>
        <v>11.2178826497101</v>
      </c>
      <c r="FG56" s="24">
        <f t="shared" si="50"/>
        <v>11.418071563507089</v>
      </c>
      <c r="FH56" s="24">
        <f t="shared" si="51"/>
        <v>11.331142837064501</v>
      </c>
      <c r="FI56" s="24">
        <f t="shared" si="52"/>
        <v>11.349138770604899</v>
      </c>
      <c r="FJ56" s="24">
        <f t="shared" si="53"/>
        <v>11.06745939778807</v>
      </c>
      <c r="FK56" s="24" t="str">
        <f t="shared" si="54"/>
        <v/>
      </c>
      <c r="FL56" s="24" t="str">
        <f t="shared" si="55"/>
        <v/>
      </c>
      <c r="FM56" s="24" t="str">
        <f t="shared" si="56"/>
        <v/>
      </c>
      <c r="FN56" s="24"/>
      <c r="FO56" s="24">
        <f t="shared" si="57"/>
        <v>10.91864039516436</v>
      </c>
      <c r="FP56" s="24">
        <f t="shared" si="164"/>
        <v>7.6441406119669656E-3</v>
      </c>
      <c r="FQ56" s="24">
        <f t="shared" si="58"/>
        <v>10.915457422344456</v>
      </c>
      <c r="FR56" s="24">
        <f t="shared" si="58"/>
        <v>10.92698525301153</v>
      </c>
      <c r="FS56" s="24">
        <f t="shared" si="58"/>
        <v>10.919863111824766</v>
      </c>
      <c r="FT56" s="24">
        <f t="shared" si="58"/>
        <v>10.905730337364568</v>
      </c>
      <c r="FU56" s="24">
        <f t="shared" si="58"/>
        <v>10.925289939044664</v>
      </c>
      <c r="FV56" s="24">
        <f t="shared" si="58"/>
        <v>10.918516307396169</v>
      </c>
      <c r="FW56" s="24" t="str">
        <f t="shared" si="58"/>
        <v/>
      </c>
      <c r="FX56" s="24" t="str">
        <f t="shared" si="58"/>
        <v/>
      </c>
      <c r="FY56" s="24" t="str">
        <f t="shared" si="58"/>
        <v/>
      </c>
      <c r="FZ56" s="24"/>
      <c r="GA56" s="24">
        <f t="shared" si="59"/>
        <v>11.002439207227615</v>
      </c>
      <c r="GB56" s="24">
        <f t="shared" si="165"/>
        <v>5.8956277195461641E-2</v>
      </c>
      <c r="GC56" s="24">
        <f t="shared" si="60"/>
        <v>11.000724176347896</v>
      </c>
      <c r="GD56" s="24">
        <f t="shared" si="60"/>
        <v>11.020925036469979</v>
      </c>
      <c r="GE56" s="24">
        <f t="shared" si="60"/>
        <v>11.078059567244637</v>
      </c>
      <c r="GF56" s="24">
        <f t="shared" si="60"/>
        <v>11.013800661062417</v>
      </c>
      <c r="GG56" s="24">
        <f t="shared" si="60"/>
        <v>11.004436466702371</v>
      </c>
      <c r="GH56" s="24">
        <f t="shared" si="60"/>
        <v>10.896689335538376</v>
      </c>
      <c r="GI56" s="24" t="str">
        <f t="shared" si="60"/>
        <v/>
      </c>
      <c r="GJ56" s="24" t="str">
        <f t="shared" si="60"/>
        <v/>
      </c>
      <c r="GK56" s="24" t="str">
        <f t="shared" si="60"/>
        <v/>
      </c>
      <c r="GL56" s="24"/>
      <c r="GM56" s="24">
        <f t="shared" si="61"/>
        <v>12.057989209738714</v>
      </c>
      <c r="GN56" s="24">
        <f t="shared" si="166"/>
        <v>2.6047297438557524E-2</v>
      </c>
      <c r="GO56" s="24">
        <f t="shared" si="62"/>
        <v>12.068424691723299</v>
      </c>
      <c r="GP56" s="24">
        <f t="shared" si="63"/>
        <v>12.087109666521199</v>
      </c>
      <c r="GQ56" s="24">
        <f t="shared" si="64"/>
        <v>12.036328946136399</v>
      </c>
      <c r="GR56" s="24">
        <f t="shared" si="65"/>
        <v>12.029114744335999</v>
      </c>
      <c r="GS56" s="24">
        <f t="shared" si="66"/>
        <v>12.040324344530131</v>
      </c>
      <c r="GT56" s="24">
        <f t="shared" si="67"/>
        <v>12.08663286518526</v>
      </c>
      <c r="GU56" s="24" t="str">
        <f t="shared" si="68"/>
        <v/>
      </c>
      <c r="GV56" s="24" t="str">
        <f t="shared" si="69"/>
        <v/>
      </c>
      <c r="GW56" s="24" t="str">
        <f t="shared" si="70"/>
        <v/>
      </c>
      <c r="GX56" s="24"/>
      <c r="GY56" s="24">
        <f t="shared" si="71"/>
        <v>12.825799652912741</v>
      </c>
      <c r="GZ56" s="24">
        <f t="shared" si="167"/>
        <v>0.12491203519930448</v>
      </c>
      <c r="HA56" s="24">
        <f t="shared" si="72"/>
        <v>12.779461556290631</v>
      </c>
      <c r="HB56" s="24">
        <f t="shared" si="73"/>
        <v>12.77621087821233</v>
      </c>
      <c r="HC56" s="24">
        <f t="shared" si="74"/>
        <v>12.976399792009319</v>
      </c>
      <c r="HD56" s="24">
        <f t="shared" si="75"/>
        <v>12.889471065566731</v>
      </c>
      <c r="HE56" s="24">
        <f t="shared" si="76"/>
        <v>12.907466999107129</v>
      </c>
      <c r="HF56" s="24">
        <f t="shared" si="77"/>
        <v>12.6257876262903</v>
      </c>
      <c r="HG56" s="24" t="str">
        <f t="shared" si="78"/>
        <v/>
      </c>
      <c r="HH56" s="24" t="str">
        <f t="shared" si="79"/>
        <v/>
      </c>
      <c r="HI56" s="24" t="str">
        <f t="shared" si="80"/>
        <v/>
      </c>
      <c r="HJ56" s="24"/>
      <c r="HK56" s="24">
        <f t="shared" si="81"/>
        <v>12.05696822150697</v>
      </c>
      <c r="HL56" s="24">
        <f t="shared" si="168"/>
        <v>7.6441406119669656E-3</v>
      </c>
      <c r="HM56" s="24">
        <f t="shared" si="169"/>
        <v>12.053785248687069</v>
      </c>
      <c r="HN56" s="24">
        <f t="shared" si="169"/>
        <v>12.065313079354143</v>
      </c>
      <c r="HO56" s="24">
        <f t="shared" si="169"/>
        <v>12.058190938167378</v>
      </c>
      <c r="HP56" s="24">
        <f t="shared" si="169"/>
        <v>12.044058163707181</v>
      </c>
      <c r="HQ56" s="24">
        <f t="shared" si="169"/>
        <v>12.063617765387276</v>
      </c>
      <c r="HR56" s="24">
        <f t="shared" si="169"/>
        <v>12.056844133738782</v>
      </c>
      <c r="HS56" s="24" t="str">
        <f t="shared" si="169"/>
        <v/>
      </c>
      <c r="HT56" s="24" t="str">
        <f t="shared" si="169"/>
        <v/>
      </c>
      <c r="HU56" s="24" t="str">
        <f t="shared" si="169"/>
        <v/>
      </c>
      <c r="HV56" s="24"/>
      <c r="HW56" s="24">
        <f t="shared" si="83"/>
        <v>12.829145085683299</v>
      </c>
      <c r="HX56" s="24">
        <f t="shared" si="170"/>
        <v>5.8956277195461627E-2</v>
      </c>
      <c r="HY56" s="24">
        <f t="shared" si="171"/>
        <v>12.827430054803582</v>
      </c>
      <c r="HZ56" s="24">
        <f t="shared" si="171"/>
        <v>12.847630914925665</v>
      </c>
      <c r="IA56" s="24">
        <f t="shared" si="171"/>
        <v>12.904765445700322</v>
      </c>
      <c r="IB56" s="24">
        <f t="shared" si="171"/>
        <v>12.840506539518103</v>
      </c>
      <c r="IC56" s="24">
        <f t="shared" si="171"/>
        <v>12.831142345158055</v>
      </c>
      <c r="ID56" s="24">
        <f t="shared" si="171"/>
        <v>12.723395213994062</v>
      </c>
      <c r="IE56" s="24" t="str">
        <f t="shared" si="171"/>
        <v/>
      </c>
      <c r="IF56" s="24" t="str">
        <f t="shared" si="171"/>
        <v/>
      </c>
      <c r="IG56" s="24" t="str">
        <f t="shared" si="171"/>
        <v/>
      </c>
    </row>
    <row r="57" spans="1:241" s="3" customFormat="1" x14ac:dyDescent="0.2">
      <c r="A57" s="27">
        <v>22</v>
      </c>
      <c r="B57" s="32">
        <f>IF(AND($B$3&lt;&gt;"",$C$3&lt;&gt;"",$B$4&lt;&gt;"",$C$4&lt;&gt;"",T57&lt;&gt;""),AirMass($B$3,$C$3,$B$4,$C$4,T57),"")</f>
        <v>1.0072377758254878</v>
      </c>
      <c r="C57" s="36">
        <f t="shared" si="85"/>
        <v>2458217.2795719998</v>
      </c>
      <c r="D57" s="5">
        <f t="shared" si="19"/>
        <v>10.915527415672495</v>
      </c>
      <c r="E57" s="14">
        <f t="shared" si="20"/>
        <v>11.031590398667978</v>
      </c>
      <c r="F57" s="32">
        <f t="shared" si="86"/>
        <v>0.11606298299548357</v>
      </c>
      <c r="G57" s="24">
        <f t="shared" si="21"/>
        <v>4.3849129438599997E-2</v>
      </c>
      <c r="H57" s="24">
        <f t="shared" si="22"/>
        <v>2.5472924784415343E-2</v>
      </c>
      <c r="I57" s="24"/>
      <c r="J57" s="8">
        <f t="shared" si="23"/>
        <v>11.957553291883022</v>
      </c>
      <c r="K57" s="9">
        <f t="shared" si="24"/>
        <v>13.021279427042961</v>
      </c>
      <c r="L57" s="40">
        <f t="shared" si="87"/>
        <v>1.0637261351599392</v>
      </c>
      <c r="M57" s="24">
        <f t="shared" si="25"/>
        <v>4.3849129438599324E-2</v>
      </c>
      <c r="N57" s="25">
        <f t="shared" si="26"/>
        <v>2.5472924784415343E-2</v>
      </c>
      <c r="O57" s="25"/>
      <c r="P57" s="50">
        <f t="shared" si="88"/>
        <v>6</v>
      </c>
      <c r="Q57" s="50">
        <f t="shared" si="89"/>
        <v>6</v>
      </c>
      <c r="R57" s="25"/>
      <c r="S57" s="25"/>
      <c r="T57" s="16">
        <v>2458217.2795719998</v>
      </c>
      <c r="U57" s="17">
        <v>-11.4924709752515</v>
      </c>
      <c r="V57" s="17">
        <v>-10.3376885554932</v>
      </c>
      <c r="W57" s="17">
        <v>-12.1495548319753</v>
      </c>
      <c r="X57" s="17">
        <v>-11.0383737701762</v>
      </c>
      <c r="Y57" s="17">
        <v>-10.486397807623399</v>
      </c>
      <c r="Z57" s="17">
        <v>-11.830423419290399</v>
      </c>
      <c r="AA57" s="17">
        <v>-9.9485061476731804</v>
      </c>
      <c r="AB57" s="17">
        <v>-9.7731045597244606</v>
      </c>
      <c r="AC57" s="17"/>
      <c r="AD57" s="17"/>
      <c r="AE57" s="17"/>
      <c r="AF57" s="46">
        <f t="shared" si="27"/>
        <v>2458217.2795719998</v>
      </c>
      <c r="AG57" s="17">
        <v>-11.3561922064037</v>
      </c>
      <c r="AH57" s="17">
        <v>-9.7359681964799503</v>
      </c>
      <c r="AI57" s="17">
        <v>-11.7434870636929</v>
      </c>
      <c r="AJ57" s="17">
        <v>-10.6966024356205</v>
      </c>
      <c r="AK57" s="17">
        <v>-9.8481880767045897</v>
      </c>
      <c r="AL57" s="17">
        <v>-11.331197321928</v>
      </c>
      <c r="AM57" s="17">
        <v>-9.3627884665279595</v>
      </c>
      <c r="AN57" s="17">
        <v>-9.5094835384564398</v>
      </c>
      <c r="AO57" s="17"/>
      <c r="AP57" s="17"/>
      <c r="AQ57" s="18"/>
      <c r="AR57" s="25"/>
      <c r="AS57" s="25"/>
      <c r="AT57" s="24">
        <f t="shared" si="28"/>
        <v>0.13627876884780044</v>
      </c>
      <c r="AU57" s="24">
        <f t="shared" si="28"/>
        <v>0.60172035901324961</v>
      </c>
      <c r="AV57" s="24">
        <f t="shared" si="28"/>
        <v>0.40606776828239965</v>
      </c>
      <c r="AW57" s="24">
        <f t="shared" si="28"/>
        <v>0.34177133455570008</v>
      </c>
      <c r="AX57" s="24">
        <f t="shared" si="28"/>
        <v>0.63820973091880973</v>
      </c>
      <c r="AY57" s="24">
        <f t="shared" si="28"/>
        <v>0.4992260973623992</v>
      </c>
      <c r="AZ57" s="24">
        <f t="shared" si="28"/>
        <v>0.58571768114522094</v>
      </c>
      <c r="BA57" s="24">
        <f t="shared" si="28"/>
        <v>0.26362102126802078</v>
      </c>
      <c r="BB57" s="24" t="str">
        <f t="shared" si="28"/>
        <v/>
      </c>
      <c r="BC57" s="24" t="str">
        <f t="shared" si="28"/>
        <v/>
      </c>
      <c r="BD57" s="25" t="str">
        <f t="shared" si="28"/>
        <v/>
      </c>
      <c r="BE57" s="25"/>
      <c r="BF57" s="25"/>
      <c r="BG57" s="26">
        <f t="shared" si="90"/>
        <v>-0.52803055708549373</v>
      </c>
      <c r="BH57" s="26">
        <f t="shared" si="91"/>
        <v>-0.46803055708549318</v>
      </c>
      <c r="BI57" s="26">
        <f t="shared" si="92"/>
        <v>-0.8340305570854929</v>
      </c>
      <c r="BJ57" s="26">
        <f t="shared" si="93"/>
        <v>-0.77603055708549307</v>
      </c>
      <c r="BK57" s="26">
        <f t="shared" si="94"/>
        <v>-0.84603055708549157</v>
      </c>
      <c r="BL57" s="26">
        <f t="shared" si="95"/>
        <v>-0.40103055708549301</v>
      </c>
      <c r="BM57" s="26" t="str">
        <f t="shared" si="96"/>
        <v/>
      </c>
      <c r="BN57" s="26" t="str">
        <f t="shared" si="97"/>
        <v/>
      </c>
      <c r="BO57" s="26" t="str">
        <f t="shared" si="98"/>
        <v/>
      </c>
      <c r="BP57" s="25"/>
      <c r="BQ57" s="25"/>
      <c r="BR57" s="25">
        <f t="shared" si="99"/>
        <v>0.41723371162301359</v>
      </c>
      <c r="BS57" s="25">
        <f t="shared" si="100"/>
        <v>0.47723371162301409</v>
      </c>
      <c r="BT57" s="25">
        <f t="shared" si="101"/>
        <v>0.11123371162301443</v>
      </c>
      <c r="BU57" s="25">
        <f t="shared" si="102"/>
        <v>0.16923371162301426</v>
      </c>
      <c r="BV57" s="25">
        <f t="shared" si="103"/>
        <v>9.9233711623015752E-2</v>
      </c>
      <c r="BW57" s="25">
        <f t="shared" si="104"/>
        <v>0.54423371162301426</v>
      </c>
      <c r="BX57" s="25" t="str">
        <f t="shared" si="105"/>
        <v/>
      </c>
      <c r="BY57" s="25" t="str">
        <f t="shared" si="106"/>
        <v/>
      </c>
      <c r="BZ57" s="25" t="str">
        <f t="shared" si="107"/>
        <v/>
      </c>
      <c r="CA57" s="25"/>
      <c r="CB57" s="25"/>
      <c r="CC57" s="26">
        <f t="shared" si="108"/>
        <v>-0.23900000000000093</v>
      </c>
      <c r="CD57" s="26">
        <f t="shared" si="109"/>
        <v>-0.17900000000000044</v>
      </c>
      <c r="CE57" s="26">
        <f t="shared" si="110"/>
        <v>-0.54500000000000015</v>
      </c>
      <c r="CF57" s="26">
        <f t="shared" si="111"/>
        <v>-0.48700000000000027</v>
      </c>
      <c r="CG57" s="26">
        <f t="shared" si="112"/>
        <v>-0.55699999999999883</v>
      </c>
      <c r="CH57" s="26">
        <f t="shared" si="113"/>
        <v>-0.11200000000000027</v>
      </c>
      <c r="CI57" s="26" t="str">
        <f t="shared" si="114"/>
        <v/>
      </c>
      <c r="CJ57" s="26" t="str">
        <f t="shared" si="115"/>
        <v/>
      </c>
      <c r="CK57" s="26" t="str">
        <f t="shared" si="116"/>
        <v/>
      </c>
      <c r="CL57" s="25"/>
      <c r="CM57" s="25"/>
      <c r="CN57" s="25">
        <f t="shared" si="117"/>
        <v>0.42099999999999937</v>
      </c>
      <c r="CO57" s="25">
        <f t="shared" si="118"/>
        <v>0.48099999999999987</v>
      </c>
      <c r="CP57" s="25">
        <f t="shared" si="119"/>
        <v>0.11500000000000021</v>
      </c>
      <c r="CQ57" s="25">
        <f t="shared" si="120"/>
        <v>0.17300000000000004</v>
      </c>
      <c r="CR57" s="25">
        <f t="shared" si="121"/>
        <v>0.10300000000000153</v>
      </c>
      <c r="CS57" s="25">
        <f t="shared" si="122"/>
        <v>0.54800000000000004</v>
      </c>
      <c r="CT57" s="25" t="str">
        <f t="shared" si="123"/>
        <v/>
      </c>
      <c r="CU57" s="25" t="str">
        <f t="shared" si="124"/>
        <v/>
      </c>
      <c r="CV57" s="25" t="str">
        <f t="shared" si="125"/>
        <v/>
      </c>
      <c r="CW57" s="25"/>
      <c r="CX57" s="25"/>
      <c r="CY57" s="25">
        <f t="shared" si="126"/>
        <v>-0.5479138664112384</v>
      </c>
      <c r="CZ57" s="25">
        <f t="shared" si="127"/>
        <v>-0.41733438513705873</v>
      </c>
      <c r="DA57" s="25">
        <f t="shared" si="128"/>
        <v>-1.0193704512644779</v>
      </c>
      <c r="DB57" s="25">
        <f t="shared" si="129"/>
        <v>-0.73710890542915275</v>
      </c>
      <c r="DC57" s="25">
        <f t="shared" si="130"/>
        <v>-0.91276446655949239</v>
      </c>
      <c r="DD57" s="25">
        <f t="shared" si="131"/>
        <v>-0.2586190913169264</v>
      </c>
      <c r="DE57" s="25" t="str">
        <f t="shared" si="132"/>
        <v/>
      </c>
      <c r="DF57" s="25" t="str">
        <f t="shared" si="133"/>
        <v/>
      </c>
      <c r="DG57" s="25" t="str">
        <f t="shared" si="134"/>
        <v/>
      </c>
      <c r="DH57" s="25"/>
      <c r="DI57" s="25"/>
      <c r="DJ57" s="25">
        <f t="shared" si="135"/>
        <v>0.39735040229726881</v>
      </c>
      <c r="DK57" s="25">
        <f t="shared" si="136"/>
        <v>0.52792988357144843</v>
      </c>
      <c r="DL57" s="25">
        <f t="shared" si="137"/>
        <v>-7.4106182555970623E-2</v>
      </c>
      <c r="DM57" s="25">
        <f t="shared" si="138"/>
        <v>0.20815536327935449</v>
      </c>
      <c r="DN57" s="25">
        <f t="shared" si="139"/>
        <v>3.2499802149014809E-2</v>
      </c>
      <c r="DO57" s="25">
        <f t="shared" si="140"/>
        <v>0.68664517739158082</v>
      </c>
      <c r="DP57" s="25" t="str">
        <f t="shared" si="141"/>
        <v/>
      </c>
      <c r="DQ57" s="25" t="str">
        <f t="shared" si="142"/>
        <v/>
      </c>
      <c r="DR57" s="25" t="str">
        <f t="shared" si="143"/>
        <v/>
      </c>
      <c r="DS57" s="25"/>
      <c r="DT57" s="24"/>
      <c r="DU57" s="24">
        <f t="shared" si="144"/>
        <v>-0.52803055708549373</v>
      </c>
      <c r="DV57" s="24">
        <f t="shared" si="145"/>
        <v>-0.46803055708549318</v>
      </c>
      <c r="DW57" s="24">
        <f t="shared" si="146"/>
        <v>-0.8340305570854929</v>
      </c>
      <c r="DX57" s="24">
        <f t="shared" si="147"/>
        <v>-0.77603055708549307</v>
      </c>
      <c r="DY57" s="24">
        <f t="shared" si="148"/>
        <v>-0.84603055708549157</v>
      </c>
      <c r="DZ57" s="24">
        <f t="shared" si="149"/>
        <v>-0.40103055708549301</v>
      </c>
      <c r="EA57" s="24" t="str">
        <f t="shared" si="150"/>
        <v/>
      </c>
      <c r="EB57" s="24" t="str">
        <f t="shared" si="151"/>
        <v/>
      </c>
      <c r="EC57" s="24" t="str">
        <f t="shared" si="152"/>
        <v/>
      </c>
      <c r="ED57" s="24"/>
      <c r="EE57" s="24"/>
      <c r="EF57" s="24">
        <f t="shared" si="153"/>
        <v>0.41723371162301359</v>
      </c>
      <c r="EG57" s="24">
        <f t="shared" si="154"/>
        <v>0.47723371162301409</v>
      </c>
      <c r="EH57" s="24">
        <f t="shared" si="155"/>
        <v>0.11123371162301443</v>
      </c>
      <c r="EI57" s="24">
        <f t="shared" si="156"/>
        <v>0.16923371162301426</v>
      </c>
      <c r="EJ57" s="24">
        <f t="shared" si="157"/>
        <v>9.9233711623015752E-2</v>
      </c>
      <c r="EK57" s="24">
        <f t="shared" si="158"/>
        <v>0.54423371162301426</v>
      </c>
      <c r="EL57" s="24" t="str">
        <f t="shared" si="159"/>
        <v/>
      </c>
      <c r="EM57" s="24" t="str">
        <f t="shared" si="160"/>
        <v/>
      </c>
      <c r="EN57" s="24" t="str">
        <f t="shared" si="161"/>
        <v/>
      </c>
      <c r="EO57" s="24"/>
      <c r="EP57" s="24"/>
      <c r="EQ57" s="24">
        <f t="shared" si="37"/>
        <v>10.838922447492322</v>
      </c>
      <c r="ER57" s="24">
        <f t="shared" si="162"/>
        <v>3.6615820952770516E-2</v>
      </c>
      <c r="ES57" s="24">
        <f t="shared" si="38"/>
        <v>10.847083856723799</v>
      </c>
      <c r="ET57" s="24">
        <f t="shared" si="39"/>
        <v>10.8579027949247</v>
      </c>
      <c r="EU57" s="24">
        <f t="shared" si="40"/>
        <v>10.898926832371899</v>
      </c>
      <c r="EV57" s="24">
        <f t="shared" si="41"/>
        <v>10.805952444038899</v>
      </c>
      <c r="EW57" s="24">
        <f t="shared" si="42"/>
        <v>10.804035172421681</v>
      </c>
      <c r="EX57" s="24">
        <f t="shared" si="43"/>
        <v>10.81963358447296</v>
      </c>
      <c r="EY57" s="24" t="str">
        <f t="shared" si="44"/>
        <v/>
      </c>
      <c r="EZ57" s="24" t="str">
        <f t="shared" si="45"/>
        <v/>
      </c>
      <c r="FA57" s="24" t="str">
        <f t="shared" si="46"/>
        <v/>
      </c>
      <c r="FB57" s="24"/>
      <c r="FC57" s="24">
        <f t="shared" si="47"/>
        <v>11.282598944084699</v>
      </c>
      <c r="FD57" s="24">
        <f t="shared" si="163"/>
        <v>6.1910875990815038E-2</v>
      </c>
      <c r="FE57" s="24">
        <f t="shared" si="48"/>
        <v>11.226294857289201</v>
      </c>
      <c r="FF57" s="24">
        <f t="shared" si="49"/>
        <v>11.2414102292168</v>
      </c>
      <c r="FG57" s="24">
        <f t="shared" si="50"/>
        <v>11.35199587030089</v>
      </c>
      <c r="FH57" s="24">
        <f t="shared" si="51"/>
        <v>11.340005115524301</v>
      </c>
      <c r="FI57" s="24">
        <f t="shared" si="52"/>
        <v>11.321596260124259</v>
      </c>
      <c r="FJ57" s="24">
        <f t="shared" si="53"/>
        <v>11.21429133205274</v>
      </c>
      <c r="FK57" s="24" t="str">
        <f t="shared" si="54"/>
        <v/>
      </c>
      <c r="FL57" s="24" t="str">
        <f t="shared" si="55"/>
        <v/>
      </c>
      <c r="FM57" s="24" t="str">
        <f t="shared" si="56"/>
        <v/>
      </c>
      <c r="FN57" s="24"/>
      <c r="FO57" s="24">
        <f t="shared" si="57"/>
        <v>10.915527415672495</v>
      </c>
      <c r="FP57" s="24">
        <f t="shared" si="164"/>
        <v>4.3849129438599997E-2</v>
      </c>
      <c r="FQ57" s="24">
        <f t="shared" si="58"/>
        <v>10.910070370099483</v>
      </c>
      <c r="FR57" s="24">
        <f t="shared" si="58"/>
        <v>10.913732164169557</v>
      </c>
      <c r="FS57" s="24">
        <f t="shared" si="58"/>
        <v>10.998414780814795</v>
      </c>
      <c r="FT57" s="24">
        <f t="shared" si="58"/>
        <v>10.898521819821996</v>
      </c>
      <c r="FU57" s="24">
        <f t="shared" si="58"/>
        <v>10.904954549690741</v>
      </c>
      <c r="FV57" s="24">
        <f t="shared" si="58"/>
        <v>10.867470809438396</v>
      </c>
      <c r="FW57" s="24" t="str">
        <f t="shared" si="58"/>
        <v/>
      </c>
      <c r="FX57" s="24" t="str">
        <f t="shared" si="58"/>
        <v/>
      </c>
      <c r="FY57" s="24" t="str">
        <f t="shared" si="58"/>
        <v/>
      </c>
      <c r="FZ57" s="24"/>
      <c r="GA57" s="24">
        <f t="shared" si="59"/>
        <v>11.031590398667978</v>
      </c>
      <c r="GB57" s="24">
        <f t="shared" si="165"/>
        <v>2.5472924784415343E-2</v>
      </c>
      <c r="GC57" s="24">
        <f t="shared" si="60"/>
        <v>11.019909377614875</v>
      </c>
      <c r="GD57" s="24">
        <f t="shared" si="60"/>
        <v>11.058476287742858</v>
      </c>
      <c r="GE57" s="24">
        <f t="shared" si="60"/>
        <v>11.026007545804616</v>
      </c>
      <c r="GF57" s="24">
        <f t="shared" si="60"/>
        <v>11.036686611288395</v>
      </c>
      <c r="GG57" s="24">
        <f t="shared" si="60"/>
        <v>10.990917627987908</v>
      </c>
      <c r="GH57" s="24">
        <f t="shared" si="60"/>
        <v>11.057544941569224</v>
      </c>
      <c r="GI57" s="24" t="str">
        <f t="shared" si="60"/>
        <v/>
      </c>
      <c r="GJ57" s="24" t="str">
        <f t="shared" si="60"/>
        <v/>
      </c>
      <c r="GK57" s="24" t="str">
        <f t="shared" si="60"/>
        <v/>
      </c>
      <c r="GL57" s="24"/>
      <c r="GM57" s="24">
        <f t="shared" si="61"/>
        <v>11.993704867250623</v>
      </c>
      <c r="GN57" s="24">
        <f t="shared" si="166"/>
        <v>3.6615820952770516E-2</v>
      </c>
      <c r="GO57" s="24">
        <f t="shared" si="62"/>
        <v>12.001866276482099</v>
      </c>
      <c r="GP57" s="24">
        <f t="shared" si="63"/>
        <v>12.012685214683</v>
      </c>
      <c r="GQ57" s="24">
        <f t="shared" si="64"/>
        <v>12.053709252130199</v>
      </c>
      <c r="GR57" s="24">
        <f t="shared" si="65"/>
        <v>11.9607348637972</v>
      </c>
      <c r="GS57" s="24">
        <f t="shared" si="66"/>
        <v>11.958817592179981</v>
      </c>
      <c r="GT57" s="24">
        <f t="shared" si="67"/>
        <v>11.97441600423126</v>
      </c>
      <c r="GU57" s="24" t="str">
        <f t="shared" si="68"/>
        <v/>
      </c>
      <c r="GV57" s="24" t="str">
        <f t="shared" si="69"/>
        <v/>
      </c>
      <c r="GW57" s="24" t="str">
        <f t="shared" si="70"/>
        <v/>
      </c>
      <c r="GX57" s="24"/>
      <c r="GY57" s="24">
        <f t="shared" si="71"/>
        <v>12.902822954008448</v>
      </c>
      <c r="GZ57" s="24">
        <f t="shared" si="167"/>
        <v>6.1910875990815038E-2</v>
      </c>
      <c r="HA57" s="24">
        <f t="shared" si="72"/>
        <v>12.84651886721295</v>
      </c>
      <c r="HB57" s="24">
        <f t="shared" si="73"/>
        <v>12.86163423914055</v>
      </c>
      <c r="HC57" s="24">
        <f t="shared" si="74"/>
        <v>12.972219880224639</v>
      </c>
      <c r="HD57" s="24">
        <f t="shared" si="75"/>
        <v>12.96022912544805</v>
      </c>
      <c r="HE57" s="24">
        <f t="shared" si="76"/>
        <v>12.941820270048009</v>
      </c>
      <c r="HF57" s="24">
        <f t="shared" si="77"/>
        <v>12.834515341976489</v>
      </c>
      <c r="HG57" s="24" t="str">
        <f t="shared" si="78"/>
        <v/>
      </c>
      <c r="HH57" s="24" t="str">
        <f t="shared" si="79"/>
        <v/>
      </c>
      <c r="HI57" s="24" t="str">
        <f t="shared" si="80"/>
        <v/>
      </c>
      <c r="HJ57" s="24"/>
      <c r="HK57" s="24">
        <f t="shared" si="81"/>
        <v>11.957553291883022</v>
      </c>
      <c r="HL57" s="24">
        <f t="shared" si="168"/>
        <v>4.3849129438599324E-2</v>
      </c>
      <c r="HM57" s="24">
        <f t="shared" si="169"/>
        <v>11.952096246310012</v>
      </c>
      <c r="HN57" s="24">
        <f t="shared" si="169"/>
        <v>11.955758040380086</v>
      </c>
      <c r="HO57" s="24">
        <f t="shared" si="169"/>
        <v>12.040440657025322</v>
      </c>
      <c r="HP57" s="24">
        <f t="shared" si="169"/>
        <v>11.940547696032525</v>
      </c>
      <c r="HQ57" s="24">
        <f t="shared" si="169"/>
        <v>11.94698042590127</v>
      </c>
      <c r="HR57" s="24">
        <f t="shared" si="169"/>
        <v>11.909496685648925</v>
      </c>
      <c r="HS57" s="24" t="str">
        <f t="shared" si="169"/>
        <v/>
      </c>
      <c r="HT57" s="24" t="str">
        <f t="shared" si="169"/>
        <v/>
      </c>
      <c r="HU57" s="24" t="str">
        <f t="shared" si="169"/>
        <v/>
      </c>
      <c r="HV57" s="24"/>
      <c r="HW57" s="24">
        <f t="shared" si="83"/>
        <v>13.021279427042961</v>
      </c>
      <c r="HX57" s="24">
        <f t="shared" si="170"/>
        <v>2.5472924784415343E-2</v>
      </c>
      <c r="HY57" s="24">
        <f t="shared" si="171"/>
        <v>13.009598405989856</v>
      </c>
      <c r="HZ57" s="24">
        <f t="shared" si="171"/>
        <v>13.048165316117839</v>
      </c>
      <c r="IA57" s="24">
        <f t="shared" si="171"/>
        <v>13.015696574179596</v>
      </c>
      <c r="IB57" s="24">
        <f t="shared" si="171"/>
        <v>13.026375639663376</v>
      </c>
      <c r="IC57" s="24">
        <f t="shared" si="171"/>
        <v>12.980606656362889</v>
      </c>
      <c r="ID57" s="24">
        <f t="shared" si="171"/>
        <v>13.047233969944205</v>
      </c>
      <c r="IE57" s="24" t="str">
        <f t="shared" si="171"/>
        <v/>
      </c>
      <c r="IF57" s="24" t="str">
        <f t="shared" si="171"/>
        <v/>
      </c>
      <c r="IG57" s="24" t="str">
        <f t="shared" si="171"/>
        <v/>
      </c>
    </row>
    <row r="58" spans="1:241" s="3" customFormat="1" x14ac:dyDescent="0.2">
      <c r="A58" s="27">
        <v>23</v>
      </c>
      <c r="B58" s="32">
        <f>IF(AND($B$3&lt;&gt;"",$C$3&lt;&gt;"",$B$4&lt;&gt;"",$C$4&lt;&gt;"",T58&lt;&gt;""),AirMass($B$3,$C$3,$B$4,$C$4,T58),"")</f>
        <v>1.0073422293385053</v>
      </c>
      <c r="C58" s="36">
        <f t="shared" si="85"/>
        <v>2458217.2800690001</v>
      </c>
      <c r="D58" s="5">
        <f t="shared" si="19"/>
        <v>10.927012297902964</v>
      </c>
      <c r="E58" s="14">
        <f t="shared" si="20"/>
        <v>11.071568080353432</v>
      </c>
      <c r="F58" s="32">
        <f t="shared" si="86"/>
        <v>0.14455578245046752</v>
      </c>
      <c r="G58" s="24">
        <f t="shared" si="21"/>
        <v>3.2179566492241733E-2</v>
      </c>
      <c r="H58" s="24">
        <f t="shared" si="22"/>
        <v>5.5556984106832609E-2</v>
      </c>
      <c r="I58" s="24"/>
      <c r="J58" s="8">
        <f t="shared" si="23"/>
        <v>12.000413179085106</v>
      </c>
      <c r="K58" s="9">
        <f t="shared" si="24"/>
        <v>13.04226865432476</v>
      </c>
      <c r="L58" s="40">
        <f t="shared" si="87"/>
        <v>1.0418554752396538</v>
      </c>
      <c r="M58" s="24">
        <f t="shared" si="25"/>
        <v>3.2179566492241733E-2</v>
      </c>
      <c r="N58" s="25">
        <f t="shared" si="26"/>
        <v>5.555698410683281E-2</v>
      </c>
      <c r="O58" s="25"/>
      <c r="P58" s="50">
        <f t="shared" si="88"/>
        <v>6</v>
      </c>
      <c r="Q58" s="50">
        <f t="shared" si="89"/>
        <v>6</v>
      </c>
      <c r="R58" s="25"/>
      <c r="S58" s="25"/>
      <c r="T58" s="16">
        <v>2458217.2800690001</v>
      </c>
      <c r="U58" s="17">
        <v>-11.4756029764315</v>
      </c>
      <c r="V58" s="17">
        <v>-10.2954379864473</v>
      </c>
      <c r="W58" s="17">
        <v>-12.1463799641914</v>
      </c>
      <c r="X58" s="17">
        <v>-11.0303477603197</v>
      </c>
      <c r="Y58" s="17">
        <v>-10.403396224184799</v>
      </c>
      <c r="Z58" s="17">
        <v>-11.826621607921499</v>
      </c>
      <c r="AA58" s="17">
        <v>-9.9123951384098703</v>
      </c>
      <c r="AB58" s="17">
        <v>-9.8721449943961108</v>
      </c>
      <c r="AC58" s="17"/>
      <c r="AD58" s="17"/>
      <c r="AE58" s="17"/>
      <c r="AF58" s="46">
        <f t="shared" si="27"/>
        <v>2458217.2800690001</v>
      </c>
      <c r="AG58" s="17">
        <v>-11.3412341255766</v>
      </c>
      <c r="AH58" s="17">
        <v>-9.7203633901881599</v>
      </c>
      <c r="AI58" s="17">
        <v>-11.7787279283245</v>
      </c>
      <c r="AJ58" s="17">
        <v>-10.6966517484544</v>
      </c>
      <c r="AK58" s="17">
        <v>-9.9079870169410498</v>
      </c>
      <c r="AL58" s="17">
        <v>-11.324600996366501</v>
      </c>
      <c r="AM58" s="17">
        <v>-9.3481940287301093</v>
      </c>
      <c r="AN58" s="17">
        <v>-9.5947992847391905</v>
      </c>
      <c r="AO58" s="17"/>
      <c r="AP58" s="17"/>
      <c r="AQ58" s="18"/>
      <c r="AR58" s="25"/>
      <c r="AS58" s="25"/>
      <c r="AT58" s="24">
        <f t="shared" si="28"/>
        <v>0.13436885085489969</v>
      </c>
      <c r="AU58" s="24">
        <f t="shared" si="28"/>
        <v>0.57507459625914059</v>
      </c>
      <c r="AV58" s="24">
        <f t="shared" si="28"/>
        <v>0.36765203586690021</v>
      </c>
      <c r="AW58" s="24">
        <f t="shared" si="28"/>
        <v>0.33369601186529962</v>
      </c>
      <c r="AX58" s="24">
        <f t="shared" si="28"/>
        <v>0.49540920724374971</v>
      </c>
      <c r="AY58" s="24">
        <f t="shared" si="28"/>
        <v>0.50202061155499855</v>
      </c>
      <c r="AZ58" s="24">
        <f t="shared" si="28"/>
        <v>0.564201109679761</v>
      </c>
      <c r="BA58" s="24">
        <f t="shared" si="28"/>
        <v>0.27734570965692029</v>
      </c>
      <c r="BB58" s="24" t="str">
        <f t="shared" si="28"/>
        <v/>
      </c>
      <c r="BC58" s="24" t="str">
        <f t="shared" si="28"/>
        <v/>
      </c>
      <c r="BD58" s="25" t="str">
        <f t="shared" si="28"/>
        <v/>
      </c>
      <c r="BE58" s="25"/>
      <c r="BF58" s="25"/>
      <c r="BG58" s="26">
        <f t="shared" si="90"/>
        <v>-0.53190940520091634</v>
      </c>
      <c r="BH58" s="26">
        <f t="shared" si="91"/>
        <v>-0.47190940520091579</v>
      </c>
      <c r="BI58" s="26">
        <f t="shared" si="92"/>
        <v>-0.8379094052009155</v>
      </c>
      <c r="BJ58" s="26">
        <f t="shared" si="93"/>
        <v>-0.77990940520091567</v>
      </c>
      <c r="BK58" s="26">
        <f t="shared" si="94"/>
        <v>-0.84990940520091418</v>
      </c>
      <c r="BL58" s="26">
        <f t="shared" si="95"/>
        <v>-0.40490940520091562</v>
      </c>
      <c r="BM58" s="26" t="str">
        <f t="shared" si="96"/>
        <v/>
      </c>
      <c r="BN58" s="26" t="str">
        <f t="shared" si="97"/>
        <v/>
      </c>
      <c r="BO58" s="26" t="str">
        <f t="shared" si="98"/>
        <v/>
      </c>
      <c r="BP58" s="25"/>
      <c r="BQ58" s="25"/>
      <c r="BR58" s="25">
        <f t="shared" si="99"/>
        <v>0.36311889254337348</v>
      </c>
      <c r="BS58" s="25">
        <f t="shared" si="100"/>
        <v>0.42311889254337398</v>
      </c>
      <c r="BT58" s="25">
        <f t="shared" si="101"/>
        <v>5.7118892543374322E-2</v>
      </c>
      <c r="BU58" s="25">
        <f t="shared" si="102"/>
        <v>0.11511889254337415</v>
      </c>
      <c r="BV58" s="25">
        <f t="shared" si="103"/>
        <v>4.5118892543375644E-2</v>
      </c>
      <c r="BW58" s="25">
        <f t="shared" si="104"/>
        <v>0.49011889254337415</v>
      </c>
      <c r="BX58" s="25" t="str">
        <f t="shared" si="105"/>
        <v/>
      </c>
      <c r="BY58" s="25" t="str">
        <f t="shared" si="106"/>
        <v/>
      </c>
      <c r="BZ58" s="25" t="str">
        <f t="shared" si="107"/>
        <v/>
      </c>
      <c r="CA58" s="25"/>
      <c r="CB58" s="25"/>
      <c r="CC58" s="26">
        <f t="shared" si="108"/>
        <v>-0.23900000000000093</v>
      </c>
      <c r="CD58" s="26">
        <f t="shared" si="109"/>
        <v>-0.17900000000000044</v>
      </c>
      <c r="CE58" s="26">
        <f t="shared" si="110"/>
        <v>-0.54500000000000015</v>
      </c>
      <c r="CF58" s="26">
        <f t="shared" si="111"/>
        <v>-0.48700000000000027</v>
      </c>
      <c r="CG58" s="26">
        <f t="shared" si="112"/>
        <v>-0.55699999999999883</v>
      </c>
      <c r="CH58" s="26">
        <f t="shared" si="113"/>
        <v>-0.11200000000000027</v>
      </c>
      <c r="CI58" s="26" t="str">
        <f t="shared" si="114"/>
        <v/>
      </c>
      <c r="CJ58" s="26" t="str">
        <f t="shared" si="115"/>
        <v/>
      </c>
      <c r="CK58" s="26" t="str">
        <f t="shared" si="116"/>
        <v/>
      </c>
      <c r="CL58" s="25"/>
      <c r="CM58" s="25"/>
      <c r="CN58" s="25">
        <f t="shared" si="117"/>
        <v>0.42099999999999937</v>
      </c>
      <c r="CO58" s="25">
        <f t="shared" si="118"/>
        <v>0.48099999999999987</v>
      </c>
      <c r="CP58" s="25">
        <f t="shared" si="119"/>
        <v>0.11500000000000021</v>
      </c>
      <c r="CQ58" s="25">
        <f t="shared" si="120"/>
        <v>0.17300000000000004</v>
      </c>
      <c r="CR58" s="25">
        <f t="shared" si="121"/>
        <v>0.10300000000000153</v>
      </c>
      <c r="CS58" s="25">
        <f t="shared" si="122"/>
        <v>0.54800000000000004</v>
      </c>
      <c r="CT58" s="25" t="str">
        <f t="shared" si="123"/>
        <v/>
      </c>
      <c r="CU58" s="25" t="str">
        <f t="shared" si="124"/>
        <v/>
      </c>
      <c r="CV58" s="25" t="str">
        <f t="shared" si="125"/>
        <v/>
      </c>
      <c r="CW58" s="25"/>
      <c r="CX58" s="25"/>
      <c r="CY58" s="25">
        <f t="shared" si="126"/>
        <v>-0.47377429078474592</v>
      </c>
      <c r="CZ58" s="25">
        <f t="shared" si="127"/>
        <v>-0.40481307873510525</v>
      </c>
      <c r="DA58" s="25">
        <f t="shared" si="128"/>
        <v>-0.73323604006864074</v>
      </c>
      <c r="DB58" s="25">
        <f t="shared" si="129"/>
        <v>-0.74666312607354068</v>
      </c>
      <c r="DC58" s="25">
        <f t="shared" si="130"/>
        <v>-0.87294535853785704</v>
      </c>
      <c r="DD58" s="25">
        <f t="shared" si="131"/>
        <v>-0.29037137792024514</v>
      </c>
      <c r="DE58" s="25" t="str">
        <f t="shared" si="132"/>
        <v/>
      </c>
      <c r="DF58" s="25" t="str">
        <f t="shared" si="133"/>
        <v/>
      </c>
      <c r="DG58" s="25" t="str">
        <f t="shared" si="134"/>
        <v/>
      </c>
      <c r="DH58" s="25"/>
      <c r="DI58" s="25"/>
      <c r="DJ58" s="25">
        <f t="shared" si="135"/>
        <v>0.42125400695954385</v>
      </c>
      <c r="DK58" s="25">
        <f t="shared" si="136"/>
        <v>0.49021521900918452</v>
      </c>
      <c r="DL58" s="25">
        <f t="shared" si="137"/>
        <v>0.16179225767564909</v>
      </c>
      <c r="DM58" s="25">
        <f t="shared" si="138"/>
        <v>0.14836517167074906</v>
      </c>
      <c r="DN58" s="25">
        <f t="shared" si="139"/>
        <v>2.2082939206432776E-2</v>
      </c>
      <c r="DO58" s="25">
        <f t="shared" si="140"/>
        <v>0.60465691982404468</v>
      </c>
      <c r="DP58" s="25" t="str">
        <f t="shared" si="141"/>
        <v/>
      </c>
      <c r="DQ58" s="25" t="str">
        <f t="shared" si="142"/>
        <v/>
      </c>
      <c r="DR58" s="25" t="str">
        <f t="shared" si="143"/>
        <v/>
      </c>
      <c r="DS58" s="25"/>
      <c r="DT58" s="24"/>
      <c r="DU58" s="24">
        <f t="shared" si="144"/>
        <v>-0.53190940520091634</v>
      </c>
      <c r="DV58" s="24">
        <f t="shared" si="145"/>
        <v>-0.47190940520091579</v>
      </c>
      <c r="DW58" s="24">
        <f t="shared" si="146"/>
        <v>-0.8379094052009155</v>
      </c>
      <c r="DX58" s="24">
        <f t="shared" si="147"/>
        <v>-0.77990940520091567</v>
      </c>
      <c r="DY58" s="24">
        <f t="shared" si="148"/>
        <v>-0.84990940520091418</v>
      </c>
      <c r="DZ58" s="24">
        <f t="shared" si="149"/>
        <v>-0.40490940520091562</v>
      </c>
      <c r="EA58" s="24" t="str">
        <f t="shared" si="150"/>
        <v/>
      </c>
      <c r="EB58" s="24" t="str">
        <f t="shared" si="151"/>
        <v/>
      </c>
      <c r="EC58" s="24" t="str">
        <f t="shared" si="152"/>
        <v/>
      </c>
      <c r="ED58" s="24"/>
      <c r="EE58" s="24"/>
      <c r="EF58" s="24">
        <f t="shared" si="153"/>
        <v>0.36311889254337348</v>
      </c>
      <c r="EG58" s="24">
        <f t="shared" si="154"/>
        <v>0.42311889254337398</v>
      </c>
      <c r="EH58" s="24">
        <f t="shared" si="155"/>
        <v>5.7118892543374322E-2</v>
      </c>
      <c r="EI58" s="24">
        <f t="shared" si="156"/>
        <v>0.11511889254337415</v>
      </c>
      <c r="EJ58" s="24">
        <f t="shared" si="157"/>
        <v>4.5118892543375644E-2</v>
      </c>
      <c r="EK58" s="24">
        <f t="shared" si="158"/>
        <v>0.49011889254337415</v>
      </c>
      <c r="EL58" s="24" t="str">
        <f t="shared" si="159"/>
        <v/>
      </c>
      <c r="EM58" s="24" t="str">
        <f t="shared" si="160"/>
        <v/>
      </c>
      <c r="EN58" s="24" t="str">
        <f t="shared" si="161"/>
        <v/>
      </c>
      <c r="EO58" s="24"/>
      <c r="EP58" s="24"/>
      <c r="EQ58" s="24">
        <f t="shared" si="37"/>
        <v>10.849944638472396</v>
      </c>
      <c r="ER58" s="24">
        <f t="shared" si="162"/>
        <v>5.1423592557874938E-2</v>
      </c>
      <c r="ES58" s="24">
        <f t="shared" si="38"/>
        <v>10.8607769877599</v>
      </c>
      <c r="ET58" s="24">
        <f t="shared" si="39"/>
        <v>10.866744783888199</v>
      </c>
      <c r="EU58" s="24">
        <f t="shared" si="40"/>
        <v>10.832793247753299</v>
      </c>
      <c r="EV58" s="24">
        <f t="shared" si="41"/>
        <v>10.81901863149</v>
      </c>
      <c r="EW58" s="24">
        <f t="shared" si="42"/>
        <v>10.784792161978372</v>
      </c>
      <c r="EX58" s="24">
        <f t="shared" si="43"/>
        <v>10.935542017964611</v>
      </c>
      <c r="EY58" s="24" t="str">
        <f t="shared" si="44"/>
        <v/>
      </c>
      <c r="EZ58" s="24" t="str">
        <f t="shared" si="45"/>
        <v/>
      </c>
      <c r="FA58" s="24" t="str">
        <f t="shared" si="46"/>
        <v/>
      </c>
      <c r="FB58" s="24"/>
      <c r="FC58" s="24">
        <f t="shared" si="47"/>
        <v>11.32409270834936</v>
      </c>
      <c r="FD58" s="24">
        <f t="shared" si="163"/>
        <v>6.0115296220564024E-2</v>
      </c>
      <c r="FE58" s="24">
        <f t="shared" si="48"/>
        <v>11.2764938027479</v>
      </c>
      <c r="FF58" s="24">
        <f t="shared" si="49"/>
        <v>11.2564176228778</v>
      </c>
      <c r="FG58" s="24">
        <f t="shared" si="50"/>
        <v>11.426752891364449</v>
      </c>
      <c r="FH58" s="24">
        <f t="shared" si="51"/>
        <v>11.348366870789901</v>
      </c>
      <c r="FI58" s="24">
        <f t="shared" si="52"/>
        <v>11.321959903153509</v>
      </c>
      <c r="FJ58" s="24">
        <f t="shared" si="53"/>
        <v>11.314565159162591</v>
      </c>
      <c r="FK58" s="24" t="str">
        <f t="shared" si="54"/>
        <v/>
      </c>
      <c r="FL58" s="24" t="str">
        <f t="shared" si="55"/>
        <v/>
      </c>
      <c r="FM58" s="24" t="str">
        <f t="shared" si="56"/>
        <v/>
      </c>
      <c r="FN58" s="24"/>
      <c r="FO58" s="24">
        <f t="shared" si="57"/>
        <v>10.927012297902964</v>
      </c>
      <c r="FP58" s="24">
        <f t="shared" si="164"/>
        <v>3.2179566492241733E-2</v>
      </c>
      <c r="FQ58" s="24">
        <f t="shared" si="58"/>
        <v>10.924226192385978</v>
      </c>
      <c r="FR58" s="24">
        <f t="shared" si="58"/>
        <v>10.923036844383452</v>
      </c>
      <c r="FS58" s="24">
        <f t="shared" si="58"/>
        <v>10.932743887446589</v>
      </c>
      <c r="FT58" s="24">
        <f t="shared" si="58"/>
        <v>10.91205069852349</v>
      </c>
      <c r="FU58" s="24">
        <f t="shared" si="58"/>
        <v>10.886174230497826</v>
      </c>
      <c r="FV58" s="24">
        <f t="shared" si="58"/>
        <v>10.983841934180441</v>
      </c>
      <c r="FW58" s="24" t="str">
        <f t="shared" si="58"/>
        <v/>
      </c>
      <c r="FX58" s="24" t="str">
        <f t="shared" si="58"/>
        <v/>
      </c>
      <c r="FY58" s="24" t="str">
        <f t="shared" si="58"/>
        <v/>
      </c>
      <c r="FZ58" s="24"/>
      <c r="GA58" s="24">
        <f t="shared" si="59"/>
        <v>11.071568080353432</v>
      </c>
      <c r="GB58" s="24">
        <f t="shared" si="165"/>
        <v>5.5556984106832609E-2</v>
      </c>
      <c r="GC58" s="24">
        <f t="shared" si="60"/>
        <v>11.06859224049437</v>
      </c>
      <c r="GD58" s="24">
        <f t="shared" si="60"/>
        <v>11.071967598824651</v>
      </c>
      <c r="GE58" s="24">
        <f t="shared" si="60"/>
        <v>11.099248484288969</v>
      </c>
      <c r="GF58" s="24">
        <f t="shared" si="60"/>
        <v>11.043532283974791</v>
      </c>
      <c r="GG58" s="24">
        <f t="shared" si="60"/>
        <v>10.989765188437953</v>
      </c>
      <c r="GH58" s="24">
        <f t="shared" si="60"/>
        <v>11.156302686099869</v>
      </c>
      <c r="GI58" s="24" t="str">
        <f t="shared" si="60"/>
        <v/>
      </c>
      <c r="GJ58" s="24" t="str">
        <f t="shared" si="60"/>
        <v/>
      </c>
      <c r="GK58" s="24" t="str">
        <f t="shared" si="60"/>
        <v/>
      </c>
      <c r="GL58" s="24"/>
      <c r="GM58" s="24">
        <f t="shared" si="61"/>
        <v>12.030109628456595</v>
      </c>
      <c r="GN58" s="24">
        <f t="shared" si="166"/>
        <v>5.1423592557874938E-2</v>
      </c>
      <c r="GO58" s="24">
        <f t="shared" si="62"/>
        <v>12.040941977744099</v>
      </c>
      <c r="GP58" s="24">
        <f t="shared" si="63"/>
        <v>12.046909773872398</v>
      </c>
      <c r="GQ58" s="24">
        <f t="shared" si="64"/>
        <v>12.012958237737498</v>
      </c>
      <c r="GR58" s="24">
        <f t="shared" si="65"/>
        <v>11.999183621474199</v>
      </c>
      <c r="GS58" s="24">
        <f t="shared" si="66"/>
        <v>11.964957151962571</v>
      </c>
      <c r="GT58" s="24">
        <f t="shared" si="67"/>
        <v>12.11570700794881</v>
      </c>
      <c r="GU58" s="24" t="str">
        <f t="shared" si="68"/>
        <v/>
      </c>
      <c r="GV58" s="24" t="str">
        <f t="shared" si="69"/>
        <v/>
      </c>
      <c r="GW58" s="24" t="str">
        <f t="shared" si="70"/>
        <v/>
      </c>
      <c r="GX58" s="24"/>
      <c r="GY58" s="24">
        <f t="shared" si="71"/>
        <v>12.944963443737798</v>
      </c>
      <c r="GZ58" s="24">
        <f t="shared" si="167"/>
        <v>6.0115296220564024E-2</v>
      </c>
      <c r="HA58" s="24">
        <f t="shared" si="72"/>
        <v>12.89736453813634</v>
      </c>
      <c r="HB58" s="24">
        <f t="shared" si="73"/>
        <v>12.87728835826624</v>
      </c>
      <c r="HC58" s="24">
        <f t="shared" si="74"/>
        <v>13.047623626752889</v>
      </c>
      <c r="HD58" s="24">
        <f t="shared" si="75"/>
        <v>12.969237606178341</v>
      </c>
      <c r="HE58" s="24">
        <f t="shared" si="76"/>
        <v>12.942830638541949</v>
      </c>
      <c r="HF58" s="24">
        <f t="shared" si="77"/>
        <v>12.935435894551031</v>
      </c>
      <c r="HG58" s="24" t="str">
        <f t="shared" si="78"/>
        <v/>
      </c>
      <c r="HH58" s="24" t="str">
        <f t="shared" si="79"/>
        <v/>
      </c>
      <c r="HI58" s="24" t="str">
        <f t="shared" si="80"/>
        <v/>
      </c>
      <c r="HJ58" s="24"/>
      <c r="HK58" s="24">
        <f t="shared" si="81"/>
        <v>12.000413179085106</v>
      </c>
      <c r="HL58" s="24">
        <f t="shared" si="168"/>
        <v>3.2179566492241733E-2</v>
      </c>
      <c r="HM58" s="24">
        <f t="shared" si="169"/>
        <v>11.99762707356812</v>
      </c>
      <c r="HN58" s="24">
        <f t="shared" si="169"/>
        <v>11.996437725565594</v>
      </c>
      <c r="HO58" s="24">
        <f t="shared" si="169"/>
        <v>12.006144768628731</v>
      </c>
      <c r="HP58" s="24">
        <f t="shared" si="169"/>
        <v>11.985451579705632</v>
      </c>
      <c r="HQ58" s="24">
        <f t="shared" si="169"/>
        <v>11.959575111679968</v>
      </c>
      <c r="HR58" s="24">
        <f t="shared" si="169"/>
        <v>12.057242815362583</v>
      </c>
      <c r="HS58" s="24" t="str">
        <f t="shared" si="169"/>
        <v/>
      </c>
      <c r="HT58" s="24" t="str">
        <f t="shared" si="169"/>
        <v/>
      </c>
      <c r="HU58" s="24" t="str">
        <f t="shared" si="169"/>
        <v/>
      </c>
      <c r="HV58" s="24"/>
      <c r="HW58" s="24">
        <f t="shared" si="83"/>
        <v>13.04226865432476</v>
      </c>
      <c r="HX58" s="24">
        <f t="shared" si="170"/>
        <v>5.555698410683281E-2</v>
      </c>
      <c r="HY58" s="24">
        <f t="shared" si="171"/>
        <v>13.039292814465696</v>
      </c>
      <c r="HZ58" s="24">
        <f t="shared" si="171"/>
        <v>13.042668172795979</v>
      </c>
      <c r="IA58" s="24">
        <f t="shared" si="171"/>
        <v>13.069949058260297</v>
      </c>
      <c r="IB58" s="24">
        <f t="shared" si="171"/>
        <v>13.014232857946118</v>
      </c>
      <c r="IC58" s="24">
        <f t="shared" si="171"/>
        <v>12.960465762409282</v>
      </c>
      <c r="ID58" s="24">
        <f t="shared" si="171"/>
        <v>13.127003260071197</v>
      </c>
      <c r="IE58" s="24" t="str">
        <f t="shared" si="171"/>
        <v/>
      </c>
      <c r="IF58" s="24" t="str">
        <f t="shared" si="171"/>
        <v/>
      </c>
      <c r="IG58" s="24" t="str">
        <f t="shared" si="171"/>
        <v/>
      </c>
    </row>
    <row r="59" spans="1:241" s="3" customFormat="1" x14ac:dyDescent="0.2">
      <c r="A59" s="27">
        <v>24</v>
      </c>
      <c r="B59" s="32">
        <f>IF(AND($B$3&lt;&gt;"",$C$3&lt;&gt;"",$B$4&lt;&gt;"",$C$4&lt;&gt;"",T59&lt;&gt;""),AirMass($B$3,$C$3,$B$4,$C$4,T59),"")</f>
        <v>1.0074512495280659</v>
      </c>
      <c r="C59" s="36">
        <f t="shared" si="85"/>
        <v>2458217.2805670002</v>
      </c>
      <c r="D59" s="5">
        <f t="shared" si="19"/>
        <v>10.961533845796545</v>
      </c>
      <c r="E59" s="14">
        <f t="shared" si="20"/>
        <v>11.120881038270911</v>
      </c>
      <c r="F59" s="32">
        <f t="shared" si="86"/>
        <v>0.15934719247436568</v>
      </c>
      <c r="G59" s="24">
        <f t="shared" si="21"/>
        <v>3.0223681438525909E-2</v>
      </c>
      <c r="H59" s="24">
        <f t="shared" si="22"/>
        <v>3.6665102495575516E-2</v>
      </c>
      <c r="I59" s="24"/>
      <c r="J59" s="8">
        <f t="shared" si="23"/>
        <v>12.026257794578854</v>
      </c>
      <c r="K59" s="9">
        <f t="shared" si="24"/>
        <v>12.954918179659279</v>
      </c>
      <c r="L59" s="40">
        <f t="shared" si="87"/>
        <v>0.92866038508042514</v>
      </c>
      <c r="M59" s="24">
        <f t="shared" si="25"/>
        <v>3.0223681438525909E-2</v>
      </c>
      <c r="N59" s="25">
        <f t="shared" si="26"/>
        <v>3.6665102495575003E-2</v>
      </c>
      <c r="O59" s="25"/>
      <c r="P59" s="50">
        <f t="shared" si="88"/>
        <v>6</v>
      </c>
      <c r="Q59" s="50">
        <f t="shared" si="89"/>
        <v>6</v>
      </c>
      <c r="R59" s="25"/>
      <c r="S59" s="25"/>
      <c r="T59" s="16">
        <v>2458217.2805670002</v>
      </c>
      <c r="U59" s="17">
        <v>-11.4552336970354</v>
      </c>
      <c r="V59" s="17">
        <v>-10.298973956969199</v>
      </c>
      <c r="W59" s="17">
        <v>-12.154278793762799</v>
      </c>
      <c r="X59" s="17">
        <v>-11.047440654354601</v>
      </c>
      <c r="Y59" s="17">
        <v>-10.4233660941105</v>
      </c>
      <c r="Z59" s="17">
        <v>-11.835341810783</v>
      </c>
      <c r="AA59" s="17">
        <v>-9.9312932677414203</v>
      </c>
      <c r="AB59" s="17">
        <v>-9.8807988497053696</v>
      </c>
      <c r="AC59" s="17"/>
      <c r="AD59" s="17"/>
      <c r="AE59" s="17"/>
      <c r="AF59" s="46">
        <f t="shared" si="27"/>
        <v>2458217.2805670002</v>
      </c>
      <c r="AG59" s="17">
        <v>-11.323396474427</v>
      </c>
      <c r="AH59" s="17">
        <v>-9.7892911308000894</v>
      </c>
      <c r="AI59" s="17">
        <v>-11.765833784765499</v>
      </c>
      <c r="AJ59" s="17">
        <v>-10.729445886331</v>
      </c>
      <c r="AK59" s="17">
        <v>-9.9084301328259805</v>
      </c>
      <c r="AL59" s="17">
        <v>-11.3644348075838</v>
      </c>
      <c r="AM59" s="17">
        <v>-9.4812671667565596</v>
      </c>
      <c r="AN59" s="17">
        <v>-9.6024586228082995</v>
      </c>
      <c r="AO59" s="17"/>
      <c r="AP59" s="17"/>
      <c r="AQ59" s="18"/>
      <c r="AR59" s="25"/>
      <c r="AS59" s="25"/>
      <c r="AT59" s="24">
        <f t="shared" si="28"/>
        <v>0.13183722260840014</v>
      </c>
      <c r="AU59" s="24">
        <f t="shared" si="28"/>
        <v>0.50968282616910976</v>
      </c>
      <c r="AV59" s="24">
        <f t="shared" ref="AV59:BD87" si="172">IF(AND(W59&lt;&gt;"",AI59&lt;&gt;""),AI59-W59,"")</f>
        <v>0.38844500899729972</v>
      </c>
      <c r="AW59" s="24">
        <f t="shared" si="172"/>
        <v>0.31799476802360083</v>
      </c>
      <c r="AX59" s="24">
        <f t="shared" si="172"/>
        <v>0.51493596128451991</v>
      </c>
      <c r="AY59" s="24">
        <f t="shared" si="172"/>
        <v>0.47090700319919954</v>
      </c>
      <c r="AZ59" s="24">
        <f t="shared" si="172"/>
        <v>0.45002610098486073</v>
      </c>
      <c r="BA59" s="24">
        <f t="shared" si="172"/>
        <v>0.27834022689707005</v>
      </c>
      <c r="BB59" s="24" t="str">
        <f t="shared" si="172"/>
        <v/>
      </c>
      <c r="BC59" s="24" t="str">
        <f t="shared" si="172"/>
        <v/>
      </c>
      <c r="BD59" s="25" t="str">
        <f t="shared" si="172"/>
        <v/>
      </c>
      <c r="BE59" s="25"/>
      <c r="BF59" s="25"/>
      <c r="BG59" s="26">
        <f t="shared" si="90"/>
        <v>-0.53705088325881511</v>
      </c>
      <c r="BH59" s="26">
        <f t="shared" si="91"/>
        <v>-0.47705088325881462</v>
      </c>
      <c r="BI59" s="26">
        <f t="shared" si="92"/>
        <v>-0.84305088325881428</v>
      </c>
      <c r="BJ59" s="26">
        <f t="shared" si="93"/>
        <v>-0.78505088325881445</v>
      </c>
      <c r="BK59" s="26">
        <f t="shared" si="94"/>
        <v>-0.85505088325881295</v>
      </c>
      <c r="BL59" s="26">
        <f t="shared" si="95"/>
        <v>-0.41005088325881445</v>
      </c>
      <c r="BM59" s="26" t="str">
        <f t="shared" si="96"/>
        <v/>
      </c>
      <c r="BN59" s="26" t="str">
        <f t="shared" si="97"/>
        <v/>
      </c>
      <c r="BO59" s="26" t="str">
        <f t="shared" si="98"/>
        <v/>
      </c>
      <c r="BP59" s="25"/>
      <c r="BQ59" s="25"/>
      <c r="BR59" s="25">
        <f t="shared" si="99"/>
        <v>0.23031489513580294</v>
      </c>
      <c r="BS59" s="25">
        <f t="shared" si="100"/>
        <v>0.29031489513580344</v>
      </c>
      <c r="BT59" s="25">
        <f t="shared" si="101"/>
        <v>-7.5685104864196218E-2</v>
      </c>
      <c r="BU59" s="25">
        <f t="shared" si="102"/>
        <v>-1.7685104864196388E-2</v>
      </c>
      <c r="BV59" s="25">
        <f t="shared" si="103"/>
        <v>-8.7685104864194896E-2</v>
      </c>
      <c r="BW59" s="25">
        <f t="shared" si="104"/>
        <v>0.35731489513580361</v>
      </c>
      <c r="BX59" s="25" t="str">
        <f t="shared" si="105"/>
        <v/>
      </c>
      <c r="BY59" s="25" t="str">
        <f t="shared" si="106"/>
        <v/>
      </c>
      <c r="BZ59" s="25" t="str">
        <f t="shared" si="107"/>
        <v/>
      </c>
      <c r="CA59" s="25"/>
      <c r="CB59" s="25"/>
      <c r="CC59" s="26">
        <f t="shared" si="108"/>
        <v>-0.23900000000000093</v>
      </c>
      <c r="CD59" s="26">
        <f t="shared" si="109"/>
        <v>-0.17900000000000044</v>
      </c>
      <c r="CE59" s="26">
        <f t="shared" si="110"/>
        <v>-0.54500000000000015</v>
      </c>
      <c r="CF59" s="26">
        <f t="shared" si="111"/>
        <v>-0.48700000000000027</v>
      </c>
      <c r="CG59" s="26">
        <f t="shared" si="112"/>
        <v>-0.55699999999999883</v>
      </c>
      <c r="CH59" s="26">
        <f t="shared" si="113"/>
        <v>-0.11200000000000027</v>
      </c>
      <c r="CI59" s="26" t="str">
        <f t="shared" si="114"/>
        <v/>
      </c>
      <c r="CJ59" s="26" t="str">
        <f t="shared" si="115"/>
        <v/>
      </c>
      <c r="CK59" s="26" t="str">
        <f t="shared" si="116"/>
        <v/>
      </c>
      <c r="CL59" s="25"/>
      <c r="CM59" s="25"/>
      <c r="CN59" s="25">
        <f t="shared" si="117"/>
        <v>0.42099999999999937</v>
      </c>
      <c r="CO59" s="25">
        <f t="shared" si="118"/>
        <v>0.48099999999999987</v>
      </c>
      <c r="CP59" s="25">
        <f t="shared" si="119"/>
        <v>0.11500000000000021</v>
      </c>
      <c r="CQ59" s="25">
        <f t="shared" si="120"/>
        <v>0.17300000000000004</v>
      </c>
      <c r="CR59" s="25">
        <f t="shared" si="121"/>
        <v>0.10300000000000153</v>
      </c>
      <c r="CS59" s="25">
        <f t="shared" si="122"/>
        <v>0.54800000000000004</v>
      </c>
      <c r="CT59" s="25" t="str">
        <f t="shared" si="123"/>
        <v/>
      </c>
      <c r="CU59" s="25" t="str">
        <f t="shared" si="124"/>
        <v/>
      </c>
      <c r="CV59" s="25" t="str">
        <f t="shared" si="125"/>
        <v/>
      </c>
      <c r="CW59" s="25"/>
      <c r="CX59" s="25"/>
      <c r="CY59" s="25">
        <f t="shared" si="126"/>
        <v>-0.52114417076391717</v>
      </c>
      <c r="CZ59" s="25">
        <f t="shared" si="127"/>
        <v>-0.37806693632367389</v>
      </c>
      <c r="DA59" s="25">
        <f t="shared" si="128"/>
        <v>-0.77803435857356174</v>
      </c>
      <c r="DB59" s="25">
        <f t="shared" si="129"/>
        <v>-0.68861604756331518</v>
      </c>
      <c r="DC59" s="25">
        <f t="shared" si="130"/>
        <v>-0.64620907066510835</v>
      </c>
      <c r="DD59" s="25">
        <f t="shared" si="131"/>
        <v>-0.29753261878316961</v>
      </c>
      <c r="DE59" s="25" t="str">
        <f t="shared" si="132"/>
        <v/>
      </c>
      <c r="DF59" s="25" t="str">
        <f t="shared" si="133"/>
        <v/>
      </c>
      <c r="DG59" s="25" t="str">
        <f t="shared" si="134"/>
        <v/>
      </c>
      <c r="DH59" s="25"/>
      <c r="DI59" s="25"/>
      <c r="DJ59" s="25">
        <f t="shared" si="135"/>
        <v>0.24622160763070089</v>
      </c>
      <c r="DK59" s="25">
        <f t="shared" si="136"/>
        <v>0.38929884207094417</v>
      </c>
      <c r="DL59" s="25">
        <f t="shared" si="137"/>
        <v>-1.0668580178943706E-2</v>
      </c>
      <c r="DM59" s="25">
        <f t="shared" si="138"/>
        <v>7.8749730831302905E-2</v>
      </c>
      <c r="DN59" s="25">
        <f t="shared" si="139"/>
        <v>0.12115670772950965</v>
      </c>
      <c r="DO59" s="25">
        <f t="shared" si="140"/>
        <v>0.46983315961144845</v>
      </c>
      <c r="DP59" s="25" t="str">
        <f t="shared" si="141"/>
        <v/>
      </c>
      <c r="DQ59" s="25" t="str">
        <f t="shared" si="142"/>
        <v/>
      </c>
      <c r="DR59" s="25" t="str">
        <f t="shared" si="143"/>
        <v/>
      </c>
      <c r="DS59" s="25"/>
      <c r="DT59" s="24"/>
      <c r="DU59" s="24">
        <f t="shared" si="144"/>
        <v>-0.53705088325881511</v>
      </c>
      <c r="DV59" s="24">
        <f t="shared" si="145"/>
        <v>-0.47705088325881462</v>
      </c>
      <c r="DW59" s="24">
        <f t="shared" si="146"/>
        <v>-0.84305088325881428</v>
      </c>
      <c r="DX59" s="24">
        <f t="shared" si="147"/>
        <v>-0.78505088325881445</v>
      </c>
      <c r="DY59" s="24">
        <f t="shared" si="148"/>
        <v>-0.85505088325881295</v>
      </c>
      <c r="DZ59" s="24">
        <f t="shared" si="149"/>
        <v>-0.41005088325881445</v>
      </c>
      <c r="EA59" s="24" t="str">
        <f t="shared" si="150"/>
        <v/>
      </c>
      <c r="EB59" s="24" t="str">
        <f t="shared" si="151"/>
        <v/>
      </c>
      <c r="EC59" s="24" t="str">
        <f t="shared" si="152"/>
        <v/>
      </c>
      <c r="ED59" s="24"/>
      <c r="EE59" s="24"/>
      <c r="EF59" s="24">
        <f t="shared" si="153"/>
        <v>0.23031489513580294</v>
      </c>
      <c r="EG59" s="24">
        <f t="shared" si="154"/>
        <v>0.29031489513580344</v>
      </c>
      <c r="EH59" s="24">
        <f t="shared" si="155"/>
        <v>-7.5685104864196218E-2</v>
      </c>
      <c r="EI59" s="24">
        <f t="shared" si="156"/>
        <v>-1.7685104864196388E-2</v>
      </c>
      <c r="EJ59" s="24">
        <f t="shared" si="157"/>
        <v>-8.7685104864194896E-2</v>
      </c>
      <c r="EK59" s="24">
        <f t="shared" si="158"/>
        <v>0.35731489513580361</v>
      </c>
      <c r="EL59" s="24" t="str">
        <f t="shared" si="159"/>
        <v/>
      </c>
      <c r="EM59" s="24" t="str">
        <f t="shared" si="160"/>
        <v/>
      </c>
      <c r="EN59" s="24" t="str">
        <f t="shared" si="161"/>
        <v/>
      </c>
      <c r="EO59" s="24"/>
      <c r="EP59" s="24"/>
      <c r="EQ59" s="24">
        <f t="shared" si="37"/>
        <v>10.883852881374215</v>
      </c>
      <c r="ER59" s="24">
        <f t="shared" si="162"/>
        <v>4.8833544705497209E-2</v>
      </c>
      <c r="ES59" s="24">
        <f t="shared" si="38"/>
        <v>10.889045096727399</v>
      </c>
      <c r="ET59" s="24">
        <f t="shared" si="39"/>
        <v>10.9042069573192</v>
      </c>
      <c r="EU59" s="24">
        <f t="shared" si="40"/>
        <v>10.8731323970751</v>
      </c>
      <c r="EV59" s="24">
        <f t="shared" si="41"/>
        <v>10.8481081137476</v>
      </c>
      <c r="EW59" s="24">
        <f t="shared" si="42"/>
        <v>10.824059570706021</v>
      </c>
      <c r="EX59" s="24">
        <f t="shared" si="43"/>
        <v>10.964565152669969</v>
      </c>
      <c r="EY59" s="24" t="str">
        <f t="shared" si="44"/>
        <v/>
      </c>
      <c r="EZ59" s="24" t="str">
        <f t="shared" si="45"/>
        <v/>
      </c>
      <c r="FA59" s="24" t="str">
        <f t="shared" si="46"/>
        <v/>
      </c>
      <c r="FB59" s="24"/>
      <c r="FC59" s="24">
        <f t="shared" si="47"/>
        <v>11.375415259084855</v>
      </c>
      <c r="FD59" s="24">
        <f t="shared" si="163"/>
        <v>7.7508247309994366E-2</v>
      </c>
      <c r="FE59" s="24">
        <f t="shared" si="48"/>
        <v>11.2814373103385</v>
      </c>
      <c r="FF59" s="24">
        <f t="shared" si="49"/>
        <v>11.307049411904</v>
      </c>
      <c r="FG59" s="24">
        <f t="shared" si="50"/>
        <v>11.44503365839898</v>
      </c>
      <c r="FH59" s="24">
        <f t="shared" si="51"/>
        <v>11.4060383331568</v>
      </c>
      <c r="FI59" s="24">
        <f t="shared" si="52"/>
        <v>11.472870692329559</v>
      </c>
      <c r="FJ59" s="24">
        <f t="shared" si="53"/>
        <v>11.3400621483813</v>
      </c>
      <c r="FK59" s="24" t="str">
        <f t="shared" si="54"/>
        <v/>
      </c>
      <c r="FL59" s="24" t="str">
        <f t="shared" si="55"/>
        <v/>
      </c>
      <c r="FM59" s="24" t="str">
        <f t="shared" si="56"/>
        <v/>
      </c>
      <c r="FN59" s="24"/>
      <c r="FO59" s="24">
        <f t="shared" si="57"/>
        <v>10.961533845796545</v>
      </c>
      <c r="FP59" s="24">
        <f t="shared" si="164"/>
        <v>3.0223681438525909E-2</v>
      </c>
      <c r="FQ59" s="24">
        <f t="shared" si="58"/>
        <v>10.953107606345242</v>
      </c>
      <c r="FR59" s="24">
        <f t="shared" si="58"/>
        <v>10.961112322806217</v>
      </c>
      <c r="FS59" s="24">
        <f t="shared" si="58"/>
        <v>10.973696341760153</v>
      </c>
      <c r="FT59" s="24">
        <f t="shared" si="58"/>
        <v>10.941753485772855</v>
      </c>
      <c r="FU59" s="24">
        <f t="shared" si="58"/>
        <v>10.92605494421724</v>
      </c>
      <c r="FV59" s="24">
        <f t="shared" si="58"/>
        <v>11.013478373877565</v>
      </c>
      <c r="FW59" s="24" t="str">
        <f t="shared" si="58"/>
        <v/>
      </c>
      <c r="FX59" s="24" t="str">
        <f t="shared" si="58"/>
        <v/>
      </c>
      <c r="FY59" s="24" t="str">
        <f t="shared" si="58"/>
        <v/>
      </c>
      <c r="FZ59" s="24"/>
      <c r="GA59" s="24">
        <f t="shared" si="59"/>
        <v>11.120881038270911</v>
      </c>
      <c r="GB59" s="24">
        <f t="shared" si="165"/>
        <v>3.6665102495575516E-2</v>
      </c>
      <c r="GC59" s="24">
        <f t="shared" si="60"/>
        <v>11.071526155266948</v>
      </c>
      <c r="GD59" s="24">
        <f t="shared" si="60"/>
        <v>11.120589795032831</v>
      </c>
      <c r="GE59" s="24">
        <f t="shared" si="60"/>
        <v>11.11551965850548</v>
      </c>
      <c r="GF59" s="24">
        <f t="shared" si="60"/>
        <v>11.099194153523669</v>
      </c>
      <c r="GG59" s="24">
        <f t="shared" si="60"/>
        <v>11.138666384795982</v>
      </c>
      <c r="GH59" s="24">
        <f t="shared" si="60"/>
        <v>11.179790082500558</v>
      </c>
      <c r="GI59" s="24" t="str">
        <f t="shared" si="60"/>
        <v/>
      </c>
      <c r="GJ59" s="24" t="str">
        <f t="shared" si="60"/>
        <v/>
      </c>
      <c r="GK59" s="24" t="str">
        <f t="shared" si="60"/>
        <v/>
      </c>
      <c r="GL59" s="24"/>
      <c r="GM59" s="24">
        <f t="shared" si="61"/>
        <v>12.040112621440416</v>
      </c>
      <c r="GN59" s="24">
        <f t="shared" si="166"/>
        <v>4.8833544705497209E-2</v>
      </c>
      <c r="GO59" s="24">
        <f t="shared" si="62"/>
        <v>12.0453048367936</v>
      </c>
      <c r="GP59" s="24">
        <f t="shared" si="63"/>
        <v>12.060466697385401</v>
      </c>
      <c r="GQ59" s="24">
        <f t="shared" si="64"/>
        <v>12.029392137141301</v>
      </c>
      <c r="GR59" s="24">
        <f t="shared" si="65"/>
        <v>12.0043678538138</v>
      </c>
      <c r="GS59" s="24">
        <f t="shared" si="66"/>
        <v>11.980319310772222</v>
      </c>
      <c r="GT59" s="24">
        <f t="shared" si="67"/>
        <v>12.12082489273617</v>
      </c>
      <c r="GU59" s="24" t="str">
        <f t="shared" si="68"/>
        <v/>
      </c>
      <c r="GV59" s="24" t="str">
        <f t="shared" si="69"/>
        <v/>
      </c>
      <c r="GW59" s="24" t="str">
        <f t="shared" si="70"/>
        <v/>
      </c>
      <c r="GX59" s="24"/>
      <c r="GY59" s="24">
        <f t="shared" si="71"/>
        <v>12.909520602711767</v>
      </c>
      <c r="GZ59" s="24">
        <f t="shared" si="167"/>
        <v>7.7508247309994366E-2</v>
      </c>
      <c r="HA59" s="24">
        <f t="shared" si="72"/>
        <v>12.81554265396541</v>
      </c>
      <c r="HB59" s="24">
        <f t="shared" si="73"/>
        <v>12.84115475553091</v>
      </c>
      <c r="HC59" s="24">
        <f t="shared" si="74"/>
        <v>12.979139002025891</v>
      </c>
      <c r="HD59" s="24">
        <f t="shared" si="75"/>
        <v>12.940143676783711</v>
      </c>
      <c r="HE59" s="24">
        <f t="shared" si="76"/>
        <v>13.00697603595647</v>
      </c>
      <c r="HF59" s="24">
        <f t="shared" si="77"/>
        <v>12.87416749200821</v>
      </c>
      <c r="HG59" s="24" t="str">
        <f t="shared" si="78"/>
        <v/>
      </c>
      <c r="HH59" s="24" t="str">
        <f t="shared" si="79"/>
        <v/>
      </c>
      <c r="HI59" s="24" t="str">
        <f t="shared" si="80"/>
        <v/>
      </c>
      <c r="HJ59" s="24"/>
      <c r="HK59" s="24">
        <f t="shared" si="81"/>
        <v>12.026257794578854</v>
      </c>
      <c r="HL59" s="24">
        <f t="shared" si="168"/>
        <v>3.0223681438525909E-2</v>
      </c>
      <c r="HM59" s="24">
        <f t="shared" si="169"/>
        <v>12.01783155512755</v>
      </c>
      <c r="HN59" s="24">
        <f t="shared" si="169"/>
        <v>12.025836271588526</v>
      </c>
      <c r="HO59" s="24">
        <f t="shared" si="169"/>
        <v>12.038420290542462</v>
      </c>
      <c r="HP59" s="24">
        <f t="shared" si="169"/>
        <v>12.006477434555164</v>
      </c>
      <c r="HQ59" s="24">
        <f t="shared" si="169"/>
        <v>11.990778892999549</v>
      </c>
      <c r="HR59" s="24">
        <f t="shared" si="169"/>
        <v>12.078202322659873</v>
      </c>
      <c r="HS59" s="24" t="str">
        <f t="shared" si="169"/>
        <v/>
      </c>
      <c r="HT59" s="24" t="str">
        <f t="shared" si="169"/>
        <v/>
      </c>
      <c r="HU59" s="24" t="str">
        <f t="shared" si="169"/>
        <v/>
      </c>
      <c r="HV59" s="24"/>
      <c r="HW59" s="24">
        <f t="shared" si="83"/>
        <v>12.954918179659279</v>
      </c>
      <c r="HX59" s="24">
        <f t="shared" si="170"/>
        <v>3.6665102495575003E-2</v>
      </c>
      <c r="HY59" s="24">
        <f t="shared" si="171"/>
        <v>12.905563296655316</v>
      </c>
      <c r="HZ59" s="24">
        <f t="shared" si="171"/>
        <v>12.954626936421198</v>
      </c>
      <c r="IA59" s="24">
        <f t="shared" si="171"/>
        <v>12.949556799893847</v>
      </c>
      <c r="IB59" s="24">
        <f t="shared" si="171"/>
        <v>12.933231294912037</v>
      </c>
      <c r="IC59" s="24">
        <f t="shared" si="171"/>
        <v>12.97270352618435</v>
      </c>
      <c r="ID59" s="24">
        <f t="shared" si="171"/>
        <v>13.013827223888924</v>
      </c>
      <c r="IE59" s="24" t="str">
        <f t="shared" si="171"/>
        <v/>
      </c>
      <c r="IF59" s="24" t="str">
        <f t="shared" si="171"/>
        <v/>
      </c>
      <c r="IG59" s="24" t="str">
        <f t="shared" si="171"/>
        <v/>
      </c>
    </row>
    <row r="60" spans="1:241" s="3" customFormat="1" x14ac:dyDescent="0.2">
      <c r="A60" s="27">
        <v>25</v>
      </c>
      <c r="B60" s="32">
        <f>IF(AND($B$3&lt;&gt;"",$C$3&lt;&gt;"",$B$4&lt;&gt;"",$C$4&lt;&gt;"",T60&lt;&gt;""),AirMass($B$3,$C$3,$B$4,$C$4,T60),"")</f>
        <v>1.0075648382777673</v>
      </c>
      <c r="C60" s="36">
        <f t="shared" si="85"/>
        <v>2458217.2810650002</v>
      </c>
      <c r="D60" s="5">
        <f t="shared" si="19"/>
        <v>10.929168758925821</v>
      </c>
      <c r="E60" s="14">
        <f t="shared" si="20"/>
        <v>11.1691718318109</v>
      </c>
      <c r="F60" s="32">
        <f t="shared" si="86"/>
        <v>0.24000307288507905</v>
      </c>
      <c r="G60" s="24">
        <f t="shared" si="21"/>
        <v>2.5684053941658437E-2</v>
      </c>
      <c r="H60" s="24">
        <f t="shared" si="22"/>
        <v>4.0261487165308488E-2</v>
      </c>
      <c r="I60" s="24"/>
      <c r="J60" s="8">
        <f t="shared" si="23"/>
        <v>11.936196404655206</v>
      </c>
      <c r="K60" s="9">
        <f t="shared" si="24"/>
        <v>13.051532649769383</v>
      </c>
      <c r="L60" s="40">
        <f t="shared" si="87"/>
        <v>1.1153362451141771</v>
      </c>
      <c r="M60" s="24">
        <f t="shared" si="25"/>
        <v>2.5684053941659159E-2</v>
      </c>
      <c r="N60" s="25">
        <f t="shared" si="26"/>
        <v>4.0261487165308661E-2</v>
      </c>
      <c r="O60" s="25"/>
      <c r="P60" s="50">
        <f t="shared" si="88"/>
        <v>6</v>
      </c>
      <c r="Q60" s="50">
        <f t="shared" si="89"/>
        <v>6</v>
      </c>
      <c r="R60" s="25"/>
      <c r="S60" s="25"/>
      <c r="T60" s="16">
        <v>2458217.2810650002</v>
      </c>
      <c r="U60" s="17">
        <v>-11.453769035895199</v>
      </c>
      <c r="V60" s="17">
        <v>-10.342590941002699</v>
      </c>
      <c r="W60" s="17">
        <v>-12.141500840949</v>
      </c>
      <c r="X60" s="17">
        <v>-11.037019248256099</v>
      </c>
      <c r="Y60" s="17">
        <v>-10.428385496067101</v>
      </c>
      <c r="Z60" s="17">
        <v>-11.830359628206701</v>
      </c>
      <c r="AA60" s="17">
        <v>-9.9141672111142398</v>
      </c>
      <c r="AB60" s="17">
        <v>-9.7802709173983295</v>
      </c>
      <c r="AC60" s="17"/>
      <c r="AD60" s="17"/>
      <c r="AE60" s="17"/>
      <c r="AF60" s="46">
        <f t="shared" si="27"/>
        <v>2458217.2810650002</v>
      </c>
      <c r="AG60" s="17">
        <v>-11.279165710628799</v>
      </c>
      <c r="AH60" s="17">
        <v>-9.7380706534946597</v>
      </c>
      <c r="AI60" s="17">
        <v>-11.793530157465399</v>
      </c>
      <c r="AJ60" s="17">
        <v>-10.6703432638291</v>
      </c>
      <c r="AK60" s="17">
        <v>-9.8589883067546999</v>
      </c>
      <c r="AL60" s="17">
        <v>-11.361198566425299</v>
      </c>
      <c r="AM60" s="17">
        <v>-9.4009581862815299</v>
      </c>
      <c r="AN60" s="17">
        <v>-9.5875270919918396</v>
      </c>
      <c r="AO60" s="17"/>
      <c r="AP60" s="17"/>
      <c r="AQ60" s="18"/>
      <c r="AR60" s="25"/>
      <c r="AS60" s="25"/>
      <c r="AT60" s="24">
        <f t="shared" ref="AT60:AX123" si="173">IF(AND(U60&lt;&gt;"",AG60&lt;&gt;""),AG60-U60,"")</f>
        <v>0.17460332526639988</v>
      </c>
      <c r="AU60" s="24">
        <f t="shared" si="173"/>
        <v>0.60452028750803954</v>
      </c>
      <c r="AV60" s="24">
        <f t="shared" si="172"/>
        <v>0.3479706834836005</v>
      </c>
      <c r="AW60" s="24">
        <f t="shared" si="172"/>
        <v>0.36667598442699934</v>
      </c>
      <c r="AX60" s="24">
        <f t="shared" si="172"/>
        <v>0.5693971893124008</v>
      </c>
      <c r="AY60" s="24">
        <f t="shared" si="172"/>
        <v>0.46916106178140105</v>
      </c>
      <c r="AZ60" s="24">
        <f t="shared" si="172"/>
        <v>0.51320902483270991</v>
      </c>
      <c r="BA60" s="24">
        <f t="shared" si="172"/>
        <v>0.19274382540648993</v>
      </c>
      <c r="BB60" s="24" t="str">
        <f t="shared" si="172"/>
        <v/>
      </c>
      <c r="BC60" s="24" t="str">
        <f t="shared" si="172"/>
        <v/>
      </c>
      <c r="BD60" s="25" t="str">
        <f t="shared" si="172"/>
        <v/>
      </c>
      <c r="BE60" s="25"/>
      <c r="BF60" s="25"/>
      <c r="BG60" s="26">
        <f t="shared" si="90"/>
        <v>-0.45019730246867296</v>
      </c>
      <c r="BH60" s="26">
        <f t="shared" si="91"/>
        <v>-0.39019730246867246</v>
      </c>
      <c r="BI60" s="26">
        <f t="shared" si="92"/>
        <v>-0.75619730246867212</v>
      </c>
      <c r="BJ60" s="26">
        <f t="shared" si="93"/>
        <v>-0.69819730246867229</v>
      </c>
      <c r="BK60" s="26">
        <f t="shared" si="94"/>
        <v>-0.7681973024686708</v>
      </c>
      <c r="BL60" s="26">
        <f t="shared" si="95"/>
        <v>-0.32319730246867229</v>
      </c>
      <c r="BM60" s="26" t="str">
        <f t="shared" si="96"/>
        <v/>
      </c>
      <c r="BN60" s="26" t="str">
        <f t="shared" si="97"/>
        <v/>
      </c>
      <c r="BO60" s="26" t="str">
        <f t="shared" si="98"/>
        <v/>
      </c>
      <c r="BP60" s="25"/>
      <c r="BQ60" s="25"/>
      <c r="BR60" s="25">
        <f t="shared" si="99"/>
        <v>0.4229200800460049</v>
      </c>
      <c r="BS60" s="25">
        <f t="shared" si="100"/>
        <v>0.4829200800460054</v>
      </c>
      <c r="BT60" s="25">
        <f t="shared" si="101"/>
        <v>0.11692008004600574</v>
      </c>
      <c r="BU60" s="25">
        <f t="shared" si="102"/>
        <v>0.17492008004600557</v>
      </c>
      <c r="BV60" s="25">
        <f t="shared" si="103"/>
        <v>0.10492008004600706</v>
      </c>
      <c r="BW60" s="25">
        <f t="shared" si="104"/>
        <v>0.54992008004600557</v>
      </c>
      <c r="BX60" s="25" t="str">
        <f t="shared" si="105"/>
        <v/>
      </c>
      <c r="BY60" s="25" t="str">
        <f t="shared" si="106"/>
        <v/>
      </c>
      <c r="BZ60" s="25" t="str">
        <f t="shared" si="107"/>
        <v/>
      </c>
      <c r="CA60" s="25"/>
      <c r="CB60" s="25"/>
      <c r="CC60" s="26">
        <f t="shared" si="108"/>
        <v>-0.23900000000000093</v>
      </c>
      <c r="CD60" s="26">
        <f t="shared" si="109"/>
        <v>-0.17900000000000044</v>
      </c>
      <c r="CE60" s="26">
        <f t="shared" si="110"/>
        <v>-0.54500000000000015</v>
      </c>
      <c r="CF60" s="26">
        <f t="shared" si="111"/>
        <v>-0.48700000000000027</v>
      </c>
      <c r="CG60" s="26">
        <f t="shared" si="112"/>
        <v>-0.55699999999999883</v>
      </c>
      <c r="CH60" s="26">
        <f t="shared" si="113"/>
        <v>-0.11200000000000027</v>
      </c>
      <c r="CI60" s="26" t="str">
        <f t="shared" si="114"/>
        <v/>
      </c>
      <c r="CJ60" s="26" t="str">
        <f t="shared" si="115"/>
        <v/>
      </c>
      <c r="CK60" s="26" t="str">
        <f t="shared" si="116"/>
        <v/>
      </c>
      <c r="CL60" s="25"/>
      <c r="CM60" s="25"/>
      <c r="CN60" s="25">
        <f t="shared" si="117"/>
        <v>0.42099999999999937</v>
      </c>
      <c r="CO60" s="25">
        <f t="shared" si="118"/>
        <v>0.48099999999999987</v>
      </c>
      <c r="CP60" s="25">
        <f t="shared" si="119"/>
        <v>0.11500000000000021</v>
      </c>
      <c r="CQ60" s="25">
        <f t="shared" si="120"/>
        <v>0.17300000000000004</v>
      </c>
      <c r="CR60" s="25">
        <f t="shared" si="121"/>
        <v>0.10300000000000153</v>
      </c>
      <c r="CS60" s="25">
        <f t="shared" si="122"/>
        <v>0.54800000000000004</v>
      </c>
      <c r="CT60" s="25" t="str">
        <f t="shared" si="123"/>
        <v/>
      </c>
      <c r="CU60" s="25" t="str">
        <f t="shared" si="124"/>
        <v/>
      </c>
      <c r="CV60" s="25" t="str">
        <f t="shared" si="125"/>
        <v/>
      </c>
      <c r="CW60" s="25"/>
      <c r="CX60" s="25"/>
      <c r="CY60" s="25">
        <f t="shared" si="126"/>
        <v>-0.35209137418264391</v>
      </c>
      <c r="CZ60" s="25">
        <f t="shared" si="127"/>
        <v>-0.39007992739927688</v>
      </c>
      <c r="DA60" s="25">
        <f t="shared" si="128"/>
        <v>-0.80178596213414033</v>
      </c>
      <c r="DB60" s="25">
        <f t="shared" si="129"/>
        <v>-0.59821663831182614</v>
      </c>
      <c r="DC60" s="25">
        <f t="shared" si="130"/>
        <v>-0.68767354646434908</v>
      </c>
      <c r="DD60" s="25">
        <f t="shared" si="131"/>
        <v>-3.6841500547541102E-2</v>
      </c>
      <c r="DE60" s="25" t="str">
        <f t="shared" si="132"/>
        <v/>
      </c>
      <c r="DF60" s="25" t="str">
        <f t="shared" si="133"/>
        <v/>
      </c>
      <c r="DG60" s="25" t="str">
        <f t="shared" si="134"/>
        <v/>
      </c>
      <c r="DH60" s="25"/>
      <c r="DI60" s="25"/>
      <c r="DJ60" s="25">
        <f t="shared" si="135"/>
        <v>0.52102600833203405</v>
      </c>
      <c r="DK60" s="25">
        <f t="shared" si="136"/>
        <v>0.48303745511540097</v>
      </c>
      <c r="DL60" s="25">
        <f t="shared" si="137"/>
        <v>7.1331420380537594E-2</v>
      </c>
      <c r="DM60" s="25">
        <f t="shared" si="138"/>
        <v>0.27490074420285171</v>
      </c>
      <c r="DN60" s="25">
        <f t="shared" si="139"/>
        <v>0.18544383605032877</v>
      </c>
      <c r="DO60" s="25">
        <f t="shared" si="140"/>
        <v>0.83627588196713676</v>
      </c>
      <c r="DP60" s="25" t="str">
        <f t="shared" si="141"/>
        <v/>
      </c>
      <c r="DQ60" s="25" t="str">
        <f t="shared" si="142"/>
        <v/>
      </c>
      <c r="DR60" s="25" t="str">
        <f t="shared" si="143"/>
        <v/>
      </c>
      <c r="DS60" s="25"/>
      <c r="DT60" s="24"/>
      <c r="DU60" s="24">
        <f t="shared" si="144"/>
        <v>-0.45019730246867296</v>
      </c>
      <c r="DV60" s="24">
        <f t="shared" si="145"/>
        <v>-0.39019730246867246</v>
      </c>
      <c r="DW60" s="24">
        <f t="shared" si="146"/>
        <v>-0.75619730246867212</v>
      </c>
      <c r="DX60" s="24">
        <f t="shared" si="147"/>
        <v>-0.69819730246867229</v>
      </c>
      <c r="DY60" s="24">
        <f t="shared" si="148"/>
        <v>-0.7681973024686708</v>
      </c>
      <c r="DZ60" s="24">
        <f t="shared" si="149"/>
        <v>-0.32319730246867229</v>
      </c>
      <c r="EA60" s="24" t="str">
        <f t="shared" si="150"/>
        <v/>
      </c>
      <c r="EB60" s="24" t="str">
        <f t="shared" si="151"/>
        <v/>
      </c>
      <c r="EC60" s="24" t="str">
        <f t="shared" si="152"/>
        <v/>
      </c>
      <c r="ED60" s="24"/>
      <c r="EE60" s="24"/>
      <c r="EF60" s="24">
        <f t="shared" si="153"/>
        <v>0.4229200800460049</v>
      </c>
      <c r="EG60" s="24">
        <f t="shared" si="154"/>
        <v>0.4829200800460054</v>
      </c>
      <c r="EH60" s="24">
        <f t="shared" si="155"/>
        <v>0.11692008004600574</v>
      </c>
      <c r="EI60" s="24">
        <f t="shared" si="156"/>
        <v>0.17492008004600557</v>
      </c>
      <c r="EJ60" s="24">
        <f t="shared" si="157"/>
        <v>0.10492008004600706</v>
      </c>
      <c r="EK60" s="24">
        <f t="shared" si="158"/>
        <v>0.54992008004600557</v>
      </c>
      <c r="EL60" s="24" t="str">
        <f t="shared" si="159"/>
        <v/>
      </c>
      <c r="EM60" s="24" t="str">
        <f t="shared" si="160"/>
        <v/>
      </c>
      <c r="EN60" s="24" t="str">
        <f t="shared" si="161"/>
        <v/>
      </c>
      <c r="EO60" s="24"/>
      <c r="EP60" s="24"/>
      <c r="EQ60" s="24">
        <f t="shared" si="37"/>
        <v>10.861848187770045</v>
      </c>
      <c r="ER60" s="24">
        <f t="shared" si="162"/>
        <v>3.1150518356970497E-2</v>
      </c>
      <c r="ES60" s="24">
        <f t="shared" si="38"/>
        <v>10.8777318050538</v>
      </c>
      <c r="ET60" s="24">
        <f t="shared" si="39"/>
        <v>10.895250212360899</v>
      </c>
      <c r="EU60" s="24">
        <f t="shared" si="40"/>
        <v>10.879616460171901</v>
      </c>
      <c r="EV60" s="24">
        <f t="shared" si="41"/>
        <v>10.844590592311501</v>
      </c>
      <c r="EW60" s="24">
        <f t="shared" si="42"/>
        <v>10.808398175219041</v>
      </c>
      <c r="EX60" s="24">
        <f t="shared" si="43"/>
        <v>10.86550188150313</v>
      </c>
      <c r="EY60" s="24" t="str">
        <f t="shared" si="44"/>
        <v/>
      </c>
      <c r="EZ60" s="24" t="str">
        <f t="shared" si="45"/>
        <v/>
      </c>
      <c r="FA60" s="24" t="str">
        <f t="shared" si="46"/>
        <v/>
      </c>
      <c r="FB60" s="24"/>
      <c r="FC60" s="24">
        <f t="shared" si="47"/>
        <v>11.389758551495845</v>
      </c>
      <c r="FD60" s="24">
        <f t="shared" si="163"/>
        <v>6.2067014027049103E-2</v>
      </c>
      <c r="FE60" s="24">
        <f t="shared" si="48"/>
        <v>11.353364446836601</v>
      </c>
      <c r="FF60" s="24">
        <f t="shared" si="49"/>
        <v>11.2921775532003</v>
      </c>
      <c r="FG60" s="24">
        <f t="shared" si="50"/>
        <v>11.4398225961259</v>
      </c>
      <c r="FH60" s="24">
        <f t="shared" si="51"/>
        <v>11.4470328557965</v>
      </c>
      <c r="FI60" s="24">
        <f t="shared" si="52"/>
        <v>11.43679247565273</v>
      </c>
      <c r="FJ60" s="24">
        <f t="shared" si="53"/>
        <v>11.36936138136304</v>
      </c>
      <c r="FK60" s="24" t="str">
        <f t="shared" si="54"/>
        <v/>
      </c>
      <c r="FL60" s="24" t="str">
        <f t="shared" si="55"/>
        <v/>
      </c>
      <c r="FM60" s="24" t="str">
        <f t="shared" si="56"/>
        <v/>
      </c>
      <c r="FN60" s="24"/>
      <c r="FO60" s="24">
        <f t="shared" si="57"/>
        <v>10.929168758925821</v>
      </c>
      <c r="FP60" s="24">
        <f t="shared" si="164"/>
        <v>2.5684053941658437E-2</v>
      </c>
      <c r="FQ60" s="24">
        <f t="shared" si="58"/>
        <v>10.931433921405088</v>
      </c>
      <c r="FR60" s="24">
        <f t="shared" si="58"/>
        <v>10.941795184581361</v>
      </c>
      <c r="FS60" s="24">
        <f t="shared" si="58"/>
        <v>10.969820011590398</v>
      </c>
      <c r="FT60" s="24">
        <f t="shared" si="58"/>
        <v>10.927875571070201</v>
      </c>
      <c r="FU60" s="24">
        <f t="shared" si="58"/>
        <v>10.900033155463705</v>
      </c>
      <c r="FV60" s="24">
        <f t="shared" si="58"/>
        <v>10.90405470944417</v>
      </c>
      <c r="FW60" s="24" t="str">
        <f t="shared" si="58"/>
        <v/>
      </c>
      <c r="FX60" s="24" t="str">
        <f t="shared" si="58"/>
        <v/>
      </c>
      <c r="FY60" s="24" t="str">
        <f t="shared" si="58"/>
        <v/>
      </c>
      <c r="FZ60" s="24"/>
      <c r="GA60" s="24">
        <f t="shared" si="59"/>
        <v>11.1691718318109</v>
      </c>
      <c r="GB60" s="24">
        <f t="shared" si="165"/>
        <v>4.0261487165308488E-2</v>
      </c>
      <c r="GC60" s="24">
        <f t="shared" si="60"/>
        <v>11.17740079289405</v>
      </c>
      <c r="GD60" s="24">
        <f t="shared" si="60"/>
        <v>11.139665437458131</v>
      </c>
      <c r="GE60" s="24">
        <f t="shared" si="60"/>
        <v>11.144256097361399</v>
      </c>
      <c r="GF60" s="24">
        <f t="shared" si="60"/>
        <v>11.17413617729237</v>
      </c>
      <c r="GG60" s="24">
        <f t="shared" si="60"/>
        <v>11.136535669248154</v>
      </c>
      <c r="GH60" s="24">
        <f t="shared" si="60"/>
        <v>11.243036816611298</v>
      </c>
      <c r="GI60" s="24" t="str">
        <f t="shared" si="60"/>
        <v/>
      </c>
      <c r="GJ60" s="24" t="str">
        <f t="shared" si="60"/>
        <v/>
      </c>
      <c r="GK60" s="24" t="str">
        <f t="shared" si="60"/>
        <v/>
      </c>
      <c r="GL60" s="24"/>
      <c r="GM60" s="24">
        <f t="shared" si="61"/>
        <v>11.973026282662545</v>
      </c>
      <c r="GN60" s="24">
        <f t="shared" si="166"/>
        <v>3.1150518356970497E-2</v>
      </c>
      <c r="GO60" s="24">
        <f t="shared" si="62"/>
        <v>11.9889098999463</v>
      </c>
      <c r="GP60" s="24">
        <f t="shared" si="63"/>
        <v>12.006428307253399</v>
      </c>
      <c r="GQ60" s="24">
        <f t="shared" si="64"/>
        <v>11.990794555064401</v>
      </c>
      <c r="GR60" s="24">
        <f t="shared" si="65"/>
        <v>11.955768687204001</v>
      </c>
      <c r="GS60" s="24">
        <f t="shared" si="66"/>
        <v>11.919576270111541</v>
      </c>
      <c r="GT60" s="24">
        <f t="shared" si="67"/>
        <v>11.97667997639563</v>
      </c>
      <c r="GU60" s="24" t="str">
        <f t="shared" si="68"/>
        <v/>
      </c>
      <c r="GV60" s="24" t="str">
        <f t="shared" si="69"/>
        <v/>
      </c>
      <c r="GW60" s="24" t="str">
        <f t="shared" si="70"/>
        <v/>
      </c>
      <c r="GX60" s="24"/>
      <c r="GY60" s="24">
        <f t="shared" si="71"/>
        <v>12.930853608629983</v>
      </c>
      <c r="GZ60" s="24">
        <f t="shared" si="167"/>
        <v>6.206701402704911E-2</v>
      </c>
      <c r="HA60" s="24">
        <f t="shared" si="72"/>
        <v>12.89445950397074</v>
      </c>
      <c r="HB60" s="24">
        <f t="shared" si="73"/>
        <v>12.83327261033444</v>
      </c>
      <c r="HC60" s="24">
        <f t="shared" si="74"/>
        <v>12.98091765326004</v>
      </c>
      <c r="HD60" s="24">
        <f t="shared" si="75"/>
        <v>12.98812791293064</v>
      </c>
      <c r="HE60" s="24">
        <f t="shared" si="76"/>
        <v>12.97788753278687</v>
      </c>
      <c r="HF60" s="24">
        <f t="shared" si="77"/>
        <v>12.91045643849718</v>
      </c>
      <c r="HG60" s="24" t="str">
        <f t="shared" si="78"/>
        <v/>
      </c>
      <c r="HH60" s="24" t="str">
        <f t="shared" si="79"/>
        <v/>
      </c>
      <c r="HI60" s="24" t="str">
        <f t="shared" si="80"/>
        <v/>
      </c>
      <c r="HJ60" s="24"/>
      <c r="HK60" s="24">
        <f t="shared" si="81"/>
        <v>11.936196404655206</v>
      </c>
      <c r="HL60" s="24">
        <f t="shared" si="168"/>
        <v>2.5684053941659159E-2</v>
      </c>
      <c r="HM60" s="24">
        <f t="shared" si="169"/>
        <v>11.938461567134473</v>
      </c>
      <c r="HN60" s="24">
        <f t="shared" si="169"/>
        <v>11.948822830310748</v>
      </c>
      <c r="HO60" s="24">
        <f t="shared" si="169"/>
        <v>11.976847657319786</v>
      </c>
      <c r="HP60" s="24">
        <f t="shared" si="169"/>
        <v>11.934903216799588</v>
      </c>
      <c r="HQ60" s="24">
        <f t="shared" si="169"/>
        <v>11.90706080119309</v>
      </c>
      <c r="HR60" s="24">
        <f t="shared" si="169"/>
        <v>11.911082355173555</v>
      </c>
      <c r="HS60" s="24" t="str">
        <f t="shared" si="169"/>
        <v/>
      </c>
      <c r="HT60" s="24" t="str">
        <f t="shared" si="169"/>
        <v/>
      </c>
      <c r="HU60" s="24" t="str">
        <f t="shared" si="169"/>
        <v/>
      </c>
      <c r="HV60" s="24"/>
      <c r="HW60" s="24">
        <f t="shared" si="83"/>
        <v>13.051532649769383</v>
      </c>
      <c r="HX60" s="24">
        <f t="shared" si="170"/>
        <v>4.0261487165308661E-2</v>
      </c>
      <c r="HY60" s="24">
        <f t="shared" si="171"/>
        <v>13.059761610852533</v>
      </c>
      <c r="HZ60" s="24">
        <f t="shared" si="171"/>
        <v>13.022026255416616</v>
      </c>
      <c r="IA60" s="24">
        <f t="shared" si="171"/>
        <v>13.026616915319885</v>
      </c>
      <c r="IB60" s="24">
        <f t="shared" si="171"/>
        <v>13.056496995250853</v>
      </c>
      <c r="IC60" s="24">
        <f t="shared" si="171"/>
        <v>13.018896487206638</v>
      </c>
      <c r="ID60" s="24">
        <f t="shared" si="171"/>
        <v>13.125397634569783</v>
      </c>
      <c r="IE60" s="24" t="str">
        <f t="shared" si="171"/>
        <v/>
      </c>
      <c r="IF60" s="24" t="str">
        <f t="shared" si="171"/>
        <v/>
      </c>
      <c r="IG60" s="24" t="str">
        <f t="shared" si="171"/>
        <v/>
      </c>
    </row>
    <row r="61" spans="1:241" s="3" customFormat="1" x14ac:dyDescent="0.2">
      <c r="A61" s="27">
        <v>26</v>
      </c>
      <c r="B61" s="32">
        <f>IF(AND($B$3&lt;&gt;"",$C$3&lt;&gt;"",$B$4&lt;&gt;"",$C$4&lt;&gt;"",T61&lt;&gt;""),AirMass($B$3,$C$3,$B$4,$C$4,T61),"")</f>
        <v>1.0076829975504178</v>
      </c>
      <c r="C61" s="36">
        <f t="shared" si="85"/>
        <v>2458217.281562</v>
      </c>
      <c r="D61" s="5">
        <f t="shared" si="19"/>
        <v>10.985280729359554</v>
      </c>
      <c r="E61" s="14">
        <f t="shared" si="20"/>
        <v>11.126840511478077</v>
      </c>
      <c r="F61" s="32">
        <f t="shared" si="86"/>
        <v>0.14155978211852371</v>
      </c>
      <c r="G61" s="24">
        <f t="shared" si="21"/>
        <v>4.6606235102058545E-2</v>
      </c>
      <c r="H61" s="24">
        <f t="shared" si="22"/>
        <v>3.2138952192691972E-2</v>
      </c>
      <c r="I61" s="24"/>
      <c r="J61" s="8">
        <f t="shared" si="23"/>
        <v>11.98940917068199</v>
      </c>
      <c r="K61" s="9">
        <f t="shared" si="24"/>
        <v>13.070599148200294</v>
      </c>
      <c r="L61" s="40">
        <f t="shared" si="87"/>
        <v>1.0811899775183047</v>
      </c>
      <c r="M61" s="24">
        <f t="shared" si="25"/>
        <v>4.6606235102059072E-2</v>
      </c>
      <c r="N61" s="25">
        <f t="shared" si="26"/>
        <v>3.2138952192691972E-2</v>
      </c>
      <c r="O61" s="25"/>
      <c r="P61" s="50">
        <f t="shared" si="88"/>
        <v>6</v>
      </c>
      <c r="Q61" s="50">
        <f t="shared" si="89"/>
        <v>6</v>
      </c>
      <c r="R61" s="25"/>
      <c r="S61" s="25"/>
      <c r="T61" s="16">
        <v>2458217.281562</v>
      </c>
      <c r="U61" s="17">
        <v>-11.4505220572954</v>
      </c>
      <c r="V61" s="17">
        <v>-10.334592863981699</v>
      </c>
      <c r="W61" s="17">
        <v>-12.1595579123492</v>
      </c>
      <c r="X61" s="17">
        <v>-11.053670402265499</v>
      </c>
      <c r="Y61" s="17">
        <v>-10.525667255928999</v>
      </c>
      <c r="Z61" s="17">
        <v>-11.8463780428234</v>
      </c>
      <c r="AA61" s="17">
        <v>-9.9675566635853698</v>
      </c>
      <c r="AB61" s="17">
        <v>-9.8557627924459901</v>
      </c>
      <c r="AC61" s="17"/>
      <c r="AD61" s="17"/>
      <c r="AE61" s="17"/>
      <c r="AF61" s="46">
        <f t="shared" si="27"/>
        <v>2458217.281562</v>
      </c>
      <c r="AG61" s="17">
        <v>-11.303644248090199</v>
      </c>
      <c r="AH61" s="17">
        <v>-9.7262188244804708</v>
      </c>
      <c r="AI61" s="17">
        <v>-11.753612737164</v>
      </c>
      <c r="AJ61" s="17">
        <v>-10.714557084045101</v>
      </c>
      <c r="AK61" s="17">
        <v>-9.8926606978957192</v>
      </c>
      <c r="AL61" s="17">
        <v>-11.3216699427271</v>
      </c>
      <c r="AM61" s="17">
        <v>-9.4829988235849996</v>
      </c>
      <c r="AN61" s="17">
        <v>-9.5319797788207801</v>
      </c>
      <c r="AO61" s="17"/>
      <c r="AP61" s="17"/>
      <c r="AQ61" s="18"/>
      <c r="AR61" s="25"/>
      <c r="AS61" s="25"/>
      <c r="AT61" s="24">
        <f t="shared" si="173"/>
        <v>0.14687780920520055</v>
      </c>
      <c r="AU61" s="24">
        <f t="shared" si="173"/>
        <v>0.60837403950122848</v>
      </c>
      <c r="AV61" s="24">
        <f t="shared" si="172"/>
        <v>0.40594517518520057</v>
      </c>
      <c r="AW61" s="24">
        <f t="shared" si="172"/>
        <v>0.3391133182203987</v>
      </c>
      <c r="AX61" s="24">
        <f t="shared" si="172"/>
        <v>0.63300655803327999</v>
      </c>
      <c r="AY61" s="24">
        <f t="shared" si="172"/>
        <v>0.52470810009629965</v>
      </c>
      <c r="AZ61" s="24">
        <f t="shared" si="172"/>
        <v>0.48455784000037028</v>
      </c>
      <c r="BA61" s="24">
        <f t="shared" si="172"/>
        <v>0.32378301362521</v>
      </c>
      <c r="BB61" s="24" t="str">
        <f t="shared" si="172"/>
        <v/>
      </c>
      <c r="BC61" s="24" t="str">
        <f t="shared" si="172"/>
        <v/>
      </c>
      <c r="BD61" s="25" t="str">
        <f t="shared" si="172"/>
        <v/>
      </c>
      <c r="BE61" s="25"/>
      <c r="BF61" s="25"/>
      <c r="BG61" s="26">
        <f t="shared" si="90"/>
        <v>-0.50650499008816463</v>
      </c>
      <c r="BH61" s="26">
        <f t="shared" si="91"/>
        <v>-0.44650499008816408</v>
      </c>
      <c r="BI61" s="26">
        <f t="shared" si="92"/>
        <v>-0.81250499008816379</v>
      </c>
      <c r="BJ61" s="26">
        <f t="shared" si="93"/>
        <v>-0.75450499008816396</v>
      </c>
      <c r="BK61" s="26">
        <f t="shared" si="94"/>
        <v>-0.82450499008816247</v>
      </c>
      <c r="BL61" s="26">
        <f t="shared" si="95"/>
        <v>-0.37950499008816391</v>
      </c>
      <c r="BM61" s="26" t="str">
        <f t="shared" si="96"/>
        <v/>
      </c>
      <c r="BN61" s="26" t="str">
        <f t="shared" si="97"/>
        <v/>
      </c>
      <c r="BO61" s="26" t="str">
        <f t="shared" si="98"/>
        <v/>
      </c>
      <c r="BP61" s="25"/>
      <c r="BQ61" s="25"/>
      <c r="BR61" s="25">
        <f t="shared" si="99"/>
        <v>0.43074665621924901</v>
      </c>
      <c r="BS61" s="25">
        <f t="shared" si="100"/>
        <v>0.49074665621924951</v>
      </c>
      <c r="BT61" s="25">
        <f t="shared" si="101"/>
        <v>0.12474665621924985</v>
      </c>
      <c r="BU61" s="25">
        <f t="shared" si="102"/>
        <v>0.18274665621924968</v>
      </c>
      <c r="BV61" s="25">
        <f t="shared" si="103"/>
        <v>0.11274665621925117</v>
      </c>
      <c r="BW61" s="25">
        <f t="shared" si="104"/>
        <v>0.55774665621924968</v>
      </c>
      <c r="BX61" s="25" t="str">
        <f t="shared" si="105"/>
        <v/>
      </c>
      <c r="BY61" s="25" t="str">
        <f t="shared" si="106"/>
        <v/>
      </c>
      <c r="BZ61" s="25" t="str">
        <f t="shared" si="107"/>
        <v/>
      </c>
      <c r="CA61" s="25"/>
      <c r="CB61" s="25"/>
      <c r="CC61" s="26">
        <f t="shared" si="108"/>
        <v>-0.23900000000000093</v>
      </c>
      <c r="CD61" s="26">
        <f t="shared" si="109"/>
        <v>-0.17900000000000044</v>
      </c>
      <c r="CE61" s="26">
        <f t="shared" si="110"/>
        <v>-0.54500000000000015</v>
      </c>
      <c r="CF61" s="26">
        <f t="shared" si="111"/>
        <v>-0.48700000000000027</v>
      </c>
      <c r="CG61" s="26">
        <f t="shared" si="112"/>
        <v>-0.55699999999999883</v>
      </c>
      <c r="CH61" s="26">
        <f t="shared" si="113"/>
        <v>-0.11200000000000027</v>
      </c>
      <c r="CI61" s="26" t="str">
        <f t="shared" si="114"/>
        <v/>
      </c>
      <c r="CJ61" s="26" t="str">
        <f t="shared" si="115"/>
        <v/>
      </c>
      <c r="CK61" s="26" t="str">
        <f t="shared" si="116"/>
        <v/>
      </c>
      <c r="CL61" s="25"/>
      <c r="CM61" s="25"/>
      <c r="CN61" s="25">
        <f t="shared" si="117"/>
        <v>0.42099999999999937</v>
      </c>
      <c r="CO61" s="25">
        <f t="shared" si="118"/>
        <v>0.48099999999999987</v>
      </c>
      <c r="CP61" s="25">
        <f t="shared" si="119"/>
        <v>0.11500000000000021</v>
      </c>
      <c r="CQ61" s="25">
        <f t="shared" si="120"/>
        <v>0.17300000000000004</v>
      </c>
      <c r="CR61" s="25">
        <f t="shared" si="121"/>
        <v>0.10300000000000153</v>
      </c>
      <c r="CS61" s="25">
        <f t="shared" si="122"/>
        <v>0.54800000000000004</v>
      </c>
      <c r="CT61" s="25" t="str">
        <f t="shared" si="123"/>
        <v/>
      </c>
      <c r="CU61" s="25" t="str">
        <f t="shared" si="124"/>
        <v/>
      </c>
      <c r="CV61" s="25" t="str">
        <f t="shared" si="125"/>
        <v/>
      </c>
      <c r="CW61" s="25"/>
      <c r="CX61" s="25"/>
      <c r="CY61" s="25">
        <f t="shared" si="126"/>
        <v>-0.52613932537114827</v>
      </c>
      <c r="CZ61" s="25">
        <f t="shared" si="127"/>
        <v>-0.39041065879924008</v>
      </c>
      <c r="DA61" s="25">
        <f t="shared" si="128"/>
        <v>-0.98727777226743274</v>
      </c>
      <c r="DB61" s="25">
        <f t="shared" si="129"/>
        <v>-0.76733467992867255</v>
      </c>
      <c r="DC61" s="25">
        <f t="shared" si="130"/>
        <v>-0.68579360785871823</v>
      </c>
      <c r="DD61" s="25">
        <f t="shared" si="131"/>
        <v>-0.35927637800345097</v>
      </c>
      <c r="DE61" s="25" t="str">
        <f t="shared" si="132"/>
        <v/>
      </c>
      <c r="DF61" s="25" t="str">
        <f t="shared" si="133"/>
        <v/>
      </c>
      <c r="DG61" s="25" t="str">
        <f t="shared" si="134"/>
        <v/>
      </c>
      <c r="DH61" s="25"/>
      <c r="DI61" s="25"/>
      <c r="DJ61" s="25">
        <f t="shared" si="135"/>
        <v>0.41111232093626521</v>
      </c>
      <c r="DK61" s="25">
        <f t="shared" si="136"/>
        <v>0.54684098750817334</v>
      </c>
      <c r="DL61" s="25">
        <f t="shared" si="137"/>
        <v>-5.0026125960019249E-2</v>
      </c>
      <c r="DM61" s="25">
        <f t="shared" si="138"/>
        <v>0.1699169663787409</v>
      </c>
      <c r="DN61" s="25">
        <f t="shared" si="139"/>
        <v>0.25145803844869524</v>
      </c>
      <c r="DO61" s="25">
        <f t="shared" si="140"/>
        <v>0.57797526830396251</v>
      </c>
      <c r="DP61" s="25" t="str">
        <f t="shared" si="141"/>
        <v/>
      </c>
      <c r="DQ61" s="25" t="str">
        <f t="shared" si="142"/>
        <v/>
      </c>
      <c r="DR61" s="25" t="str">
        <f t="shared" si="143"/>
        <v/>
      </c>
      <c r="DS61" s="25"/>
      <c r="DT61" s="24"/>
      <c r="DU61" s="24">
        <f t="shared" si="144"/>
        <v>-0.50650499008816463</v>
      </c>
      <c r="DV61" s="24">
        <f t="shared" si="145"/>
        <v>-0.44650499008816408</v>
      </c>
      <c r="DW61" s="24">
        <f t="shared" si="146"/>
        <v>-0.81250499008816379</v>
      </c>
      <c r="DX61" s="24">
        <f t="shared" si="147"/>
        <v>-0.75450499008816396</v>
      </c>
      <c r="DY61" s="24">
        <f t="shared" si="148"/>
        <v>-0.82450499008816247</v>
      </c>
      <c r="DZ61" s="24">
        <f t="shared" si="149"/>
        <v>-0.37950499008816391</v>
      </c>
      <c r="EA61" s="24" t="str">
        <f t="shared" si="150"/>
        <v/>
      </c>
      <c r="EB61" s="24" t="str">
        <f t="shared" si="151"/>
        <v/>
      </c>
      <c r="EC61" s="24" t="str">
        <f t="shared" si="152"/>
        <v/>
      </c>
      <c r="ED61" s="24"/>
      <c r="EE61" s="24"/>
      <c r="EF61" s="24">
        <f t="shared" si="153"/>
        <v>0.43074665621924901</v>
      </c>
      <c r="EG61" s="24">
        <f t="shared" si="154"/>
        <v>0.49074665621924951</v>
      </c>
      <c r="EH61" s="24">
        <f t="shared" si="155"/>
        <v>0.12474665621924985</v>
      </c>
      <c r="EI61" s="24">
        <f t="shared" si="156"/>
        <v>0.18274665621924968</v>
      </c>
      <c r="EJ61" s="24">
        <f t="shared" si="157"/>
        <v>0.11274665621925117</v>
      </c>
      <c r="EK61" s="24">
        <f t="shared" si="158"/>
        <v>0.55774665621924968</v>
      </c>
      <c r="EL61" s="24" t="str">
        <f t="shared" si="159"/>
        <v/>
      </c>
      <c r="EM61" s="24" t="str">
        <f t="shared" si="160"/>
        <v/>
      </c>
      <c r="EN61" s="24" t="str">
        <f t="shared" si="161"/>
        <v/>
      </c>
      <c r="EO61" s="24"/>
      <c r="EP61" s="24"/>
      <c r="EQ61" s="24">
        <f t="shared" si="37"/>
        <v>10.911243454271009</v>
      </c>
      <c r="ER61" s="24">
        <f t="shared" si="162"/>
        <v>4.5566159366964114E-2</v>
      </c>
      <c r="ES61" s="24">
        <f t="shared" si="38"/>
        <v>10.8990358550538</v>
      </c>
      <c r="ET61" s="24">
        <f t="shared" si="39"/>
        <v>10.915148344970099</v>
      </c>
      <c r="EU61" s="24">
        <f t="shared" si="40"/>
        <v>10.980145198633599</v>
      </c>
      <c r="EV61" s="24">
        <f t="shared" si="41"/>
        <v>10.863855985528</v>
      </c>
      <c r="EW61" s="24">
        <f t="shared" si="42"/>
        <v>10.865034606289971</v>
      </c>
      <c r="EX61" s="24">
        <f t="shared" si="43"/>
        <v>10.94424073515059</v>
      </c>
      <c r="EY61" s="24" t="str">
        <f t="shared" si="44"/>
        <v/>
      </c>
      <c r="EZ61" s="24" t="str">
        <f t="shared" si="45"/>
        <v/>
      </c>
      <c r="FA61" s="24" t="str">
        <f t="shared" si="46"/>
        <v/>
      </c>
      <c r="FB61" s="24"/>
      <c r="FC61" s="24">
        <f t="shared" si="47"/>
        <v>11.369435595949417</v>
      </c>
      <c r="FD61" s="24">
        <f t="shared" si="163"/>
        <v>8.7547013870082374E-2</v>
      </c>
      <c r="FE61" s="24">
        <f t="shared" si="48"/>
        <v>11.288968489073801</v>
      </c>
      <c r="FF61" s="24">
        <f t="shared" si="49"/>
        <v>11.311912835954901</v>
      </c>
      <c r="FG61" s="24">
        <f t="shared" si="50"/>
        <v>11.449016449805519</v>
      </c>
      <c r="FH61" s="24">
        <f t="shared" si="51"/>
        <v>11.383025694636901</v>
      </c>
      <c r="FI61" s="24">
        <f t="shared" si="52"/>
        <v>11.4943545754948</v>
      </c>
      <c r="FJ61" s="24">
        <f t="shared" si="53"/>
        <v>11.289335530730581</v>
      </c>
      <c r="FK61" s="24" t="str">
        <f t="shared" si="54"/>
        <v/>
      </c>
      <c r="FL61" s="24" t="str">
        <f t="shared" si="55"/>
        <v/>
      </c>
      <c r="FM61" s="24" t="str">
        <f t="shared" si="56"/>
        <v/>
      </c>
      <c r="FN61" s="24"/>
      <c r="FO61" s="24">
        <f t="shared" si="57"/>
        <v>10.985280729359554</v>
      </c>
      <c r="FP61" s="24">
        <f t="shared" si="164"/>
        <v>4.6606235102058545E-2</v>
      </c>
      <c r="FQ61" s="24">
        <f t="shared" si="58"/>
        <v>10.959454675337858</v>
      </c>
      <c r="FR61" s="24">
        <f t="shared" si="58"/>
        <v>10.968410021123331</v>
      </c>
      <c r="FS61" s="24">
        <f t="shared" si="58"/>
        <v>11.077065453984867</v>
      </c>
      <c r="FT61" s="24">
        <f t="shared" si="58"/>
        <v>10.95385766821947</v>
      </c>
      <c r="FU61" s="24">
        <f t="shared" si="58"/>
        <v>10.963386290467403</v>
      </c>
      <c r="FV61" s="24">
        <f t="shared" si="58"/>
        <v>10.9895102670244</v>
      </c>
      <c r="FW61" s="24" t="str">
        <f t="shared" si="58"/>
        <v/>
      </c>
      <c r="FX61" s="24" t="str">
        <f t="shared" si="58"/>
        <v/>
      </c>
      <c r="FY61" s="24" t="str">
        <f t="shared" si="58"/>
        <v/>
      </c>
      <c r="FZ61" s="24"/>
      <c r="GA61" s="24">
        <f t="shared" si="59"/>
        <v>11.126840511478077</v>
      </c>
      <c r="GB61" s="24">
        <f t="shared" si="165"/>
        <v>3.2138952192691972E-2</v>
      </c>
      <c r="GC61" s="24">
        <f t="shared" si="60"/>
        <v>11.090996470344853</v>
      </c>
      <c r="GD61" s="24">
        <f t="shared" si="60"/>
        <v>11.137392355426337</v>
      </c>
      <c r="GE61" s="24">
        <f t="shared" si="60"/>
        <v>11.131441586254624</v>
      </c>
      <c r="GF61" s="24">
        <f t="shared" si="60"/>
        <v>11.088120651346374</v>
      </c>
      <c r="GG61" s="24">
        <f t="shared" si="60"/>
        <v>11.172089404303827</v>
      </c>
      <c r="GH61" s="24">
        <f t="shared" si="60"/>
        <v>11.141002601192444</v>
      </c>
      <c r="GI61" s="24" t="str">
        <f t="shared" si="60"/>
        <v/>
      </c>
      <c r="GJ61" s="24" t="str">
        <f t="shared" si="60"/>
        <v/>
      </c>
      <c r="GK61" s="24" t="str">
        <f t="shared" si="60"/>
        <v/>
      </c>
      <c r="GL61" s="24"/>
      <c r="GM61" s="24">
        <f t="shared" si="61"/>
        <v>12.027172647584711</v>
      </c>
      <c r="GN61" s="24">
        <f t="shared" si="166"/>
        <v>4.5566159366964114E-2</v>
      </c>
      <c r="GO61" s="24">
        <f t="shared" si="62"/>
        <v>12.0149650483675</v>
      </c>
      <c r="GP61" s="24">
        <f t="shared" si="63"/>
        <v>12.0310775382838</v>
      </c>
      <c r="GQ61" s="24">
        <f t="shared" si="64"/>
        <v>12.096074391947299</v>
      </c>
      <c r="GR61" s="24">
        <f t="shared" si="65"/>
        <v>11.9797851788417</v>
      </c>
      <c r="GS61" s="24">
        <f t="shared" si="66"/>
        <v>11.980963799603671</v>
      </c>
      <c r="GT61" s="24">
        <f t="shared" si="67"/>
        <v>12.06016992846429</v>
      </c>
      <c r="GU61" s="24" t="str">
        <f t="shared" si="68"/>
        <v/>
      </c>
      <c r="GV61" s="24" t="str">
        <f t="shared" si="69"/>
        <v/>
      </c>
      <c r="GW61" s="24" t="str">
        <f t="shared" si="70"/>
        <v/>
      </c>
      <c r="GX61" s="24"/>
      <c r="GY61" s="24">
        <f t="shared" si="71"/>
        <v>12.946861019559146</v>
      </c>
      <c r="GZ61" s="24">
        <f t="shared" si="167"/>
        <v>8.7547013870082374E-2</v>
      </c>
      <c r="HA61" s="24">
        <f t="shared" si="72"/>
        <v>12.866393912683529</v>
      </c>
      <c r="HB61" s="24">
        <f t="shared" si="73"/>
        <v>12.88933825956463</v>
      </c>
      <c r="HC61" s="24">
        <f t="shared" si="74"/>
        <v>13.026441873415248</v>
      </c>
      <c r="HD61" s="24">
        <f t="shared" si="75"/>
        <v>12.960451118246629</v>
      </c>
      <c r="HE61" s="24">
        <f t="shared" si="76"/>
        <v>13.071779999104528</v>
      </c>
      <c r="HF61" s="24">
        <f t="shared" si="77"/>
        <v>12.866760954340309</v>
      </c>
      <c r="HG61" s="24" t="str">
        <f t="shared" si="78"/>
        <v/>
      </c>
      <c r="HH61" s="24" t="str">
        <f t="shared" si="79"/>
        <v/>
      </c>
      <c r="HI61" s="24" t="str">
        <f t="shared" si="80"/>
        <v/>
      </c>
      <c r="HJ61" s="24"/>
      <c r="HK61" s="24">
        <f t="shared" si="81"/>
        <v>11.98940917068199</v>
      </c>
      <c r="HL61" s="24">
        <f t="shared" si="168"/>
        <v>4.6606235102059072E-2</v>
      </c>
      <c r="HM61" s="24">
        <f t="shared" si="169"/>
        <v>11.963583116660294</v>
      </c>
      <c r="HN61" s="24">
        <f t="shared" si="169"/>
        <v>11.972538462445767</v>
      </c>
      <c r="HO61" s="24">
        <f t="shared" si="169"/>
        <v>12.081193895307305</v>
      </c>
      <c r="HP61" s="24">
        <f t="shared" si="169"/>
        <v>11.957986109541906</v>
      </c>
      <c r="HQ61" s="24">
        <f t="shared" si="169"/>
        <v>11.967514731789841</v>
      </c>
      <c r="HR61" s="24">
        <f t="shared" si="169"/>
        <v>11.993638708346836</v>
      </c>
      <c r="HS61" s="24" t="str">
        <f t="shared" si="169"/>
        <v/>
      </c>
      <c r="HT61" s="24" t="str">
        <f t="shared" si="169"/>
        <v/>
      </c>
      <c r="HU61" s="24" t="str">
        <f t="shared" si="169"/>
        <v/>
      </c>
      <c r="HV61" s="24"/>
      <c r="HW61" s="24">
        <f t="shared" si="83"/>
        <v>13.070599148200294</v>
      </c>
      <c r="HX61" s="24">
        <f t="shared" si="170"/>
        <v>3.2138952192691972E-2</v>
      </c>
      <c r="HY61" s="24">
        <f t="shared" si="171"/>
        <v>13.034755107067072</v>
      </c>
      <c r="HZ61" s="24">
        <f t="shared" si="171"/>
        <v>13.081150992148556</v>
      </c>
      <c r="IA61" s="24">
        <f t="shared" si="171"/>
        <v>13.075200222976843</v>
      </c>
      <c r="IB61" s="24">
        <f t="shared" si="171"/>
        <v>13.031879288068593</v>
      </c>
      <c r="IC61" s="24">
        <f t="shared" si="171"/>
        <v>13.115848041026046</v>
      </c>
      <c r="ID61" s="24">
        <f t="shared" si="171"/>
        <v>13.084761237914663</v>
      </c>
      <c r="IE61" s="24" t="str">
        <f t="shared" si="171"/>
        <v/>
      </c>
      <c r="IF61" s="24" t="str">
        <f t="shared" si="171"/>
        <v/>
      </c>
      <c r="IG61" s="24" t="str">
        <f t="shared" si="171"/>
        <v/>
      </c>
    </row>
    <row r="62" spans="1:241" s="3" customFormat="1" x14ac:dyDescent="0.2">
      <c r="A62" s="27">
        <v>27</v>
      </c>
      <c r="B62" s="32">
        <f>IF(AND($B$3&lt;&gt;"",$C$3&lt;&gt;"",$B$4&lt;&gt;"",$C$4&lt;&gt;"",T62&lt;&gt;""),AirMass($B$3,$C$3,$B$4,$C$4,T62),"")</f>
        <v>1.0078057293881042</v>
      </c>
      <c r="C62" s="36">
        <f t="shared" si="85"/>
        <v>2458217.2820600001</v>
      </c>
      <c r="D62" s="5">
        <f t="shared" si="19"/>
        <v>10.962616572356877</v>
      </c>
      <c r="E62" s="14">
        <f t="shared" si="20"/>
        <v>11.113969746770202</v>
      </c>
      <c r="F62" s="32">
        <f t="shared" si="86"/>
        <v>0.15135317441332496</v>
      </c>
      <c r="G62" s="24">
        <f t="shared" si="21"/>
        <v>2.4794193994837871E-2</v>
      </c>
      <c r="H62" s="24">
        <f t="shared" si="22"/>
        <v>3.1107408346390839E-2</v>
      </c>
      <c r="I62" s="24"/>
      <c r="J62" s="8">
        <f t="shared" si="23"/>
        <v>11.960424666010399</v>
      </c>
      <c r="K62" s="9">
        <f t="shared" si="24"/>
        <v>13.049532155258078</v>
      </c>
      <c r="L62" s="40">
        <f t="shared" si="87"/>
        <v>1.0891074892476791</v>
      </c>
      <c r="M62" s="24">
        <f t="shared" si="25"/>
        <v>2.4794193994837406E-2</v>
      </c>
      <c r="N62" s="25">
        <f t="shared" si="26"/>
        <v>3.1107408346390628E-2</v>
      </c>
      <c r="O62" s="25"/>
      <c r="P62" s="50">
        <f t="shared" si="88"/>
        <v>6</v>
      </c>
      <c r="Q62" s="50">
        <f t="shared" si="89"/>
        <v>6</v>
      </c>
      <c r="R62" s="25"/>
      <c r="S62" s="25"/>
      <c r="T62" s="16">
        <v>2458217.2820600001</v>
      </c>
      <c r="U62" s="17">
        <v>-11.4402710229599</v>
      </c>
      <c r="V62" s="17">
        <v>-10.330885376674701</v>
      </c>
      <c r="W62" s="17">
        <v>-12.1439106813405</v>
      </c>
      <c r="X62" s="17">
        <v>-11.055688131174101</v>
      </c>
      <c r="Y62" s="17">
        <v>-10.432368185682201</v>
      </c>
      <c r="Z62" s="17">
        <v>-11.836990682575999</v>
      </c>
      <c r="AA62" s="17">
        <v>-9.9586925035029505</v>
      </c>
      <c r="AB62" s="17">
        <v>-9.7782980447615007</v>
      </c>
      <c r="AC62" s="17"/>
      <c r="AD62" s="17"/>
      <c r="AE62" s="17"/>
      <c r="AF62" s="46">
        <f t="shared" si="27"/>
        <v>2458217.2820600001</v>
      </c>
      <c r="AG62" s="17">
        <v>-11.296938821366201</v>
      </c>
      <c r="AH62" s="17">
        <v>-9.7269782772556308</v>
      </c>
      <c r="AI62" s="17">
        <v>-11.7729798009963</v>
      </c>
      <c r="AJ62" s="17">
        <v>-10.6636719415978</v>
      </c>
      <c r="AK62" s="17">
        <v>-9.9225151096237099</v>
      </c>
      <c r="AL62" s="17">
        <v>-11.361797592767401</v>
      </c>
      <c r="AM62" s="17">
        <v>-9.4094865675857609</v>
      </c>
      <c r="AN62" s="17">
        <v>-9.4664578080184594</v>
      </c>
      <c r="AO62" s="17"/>
      <c r="AP62" s="17"/>
      <c r="AQ62" s="18"/>
      <c r="AR62" s="25"/>
      <c r="AS62" s="25"/>
      <c r="AT62" s="24">
        <f t="shared" si="173"/>
        <v>0.14333220159369908</v>
      </c>
      <c r="AU62" s="24">
        <f t="shared" si="173"/>
        <v>0.60390709941906984</v>
      </c>
      <c r="AV62" s="24">
        <f t="shared" si="172"/>
        <v>0.37093088034420063</v>
      </c>
      <c r="AW62" s="24">
        <f t="shared" si="172"/>
        <v>0.39201618957630124</v>
      </c>
      <c r="AX62" s="24">
        <f t="shared" si="172"/>
        <v>0.50985307605849073</v>
      </c>
      <c r="AY62" s="24">
        <f t="shared" si="172"/>
        <v>0.47519308980859876</v>
      </c>
      <c r="AZ62" s="24">
        <f t="shared" si="172"/>
        <v>0.54920593591718969</v>
      </c>
      <c r="BA62" s="24">
        <f t="shared" si="172"/>
        <v>0.31184023674304129</v>
      </c>
      <c r="BB62" s="24" t="str">
        <f t="shared" si="172"/>
        <v/>
      </c>
      <c r="BC62" s="24" t="str">
        <f t="shared" si="172"/>
        <v/>
      </c>
      <c r="BD62" s="25" t="str">
        <f t="shared" si="172"/>
        <v/>
      </c>
      <c r="BE62" s="25"/>
      <c r="BF62" s="25"/>
      <c r="BG62" s="26">
        <f t="shared" si="90"/>
        <v>-0.51370575653626371</v>
      </c>
      <c r="BH62" s="26">
        <f t="shared" si="91"/>
        <v>-0.45370575653626316</v>
      </c>
      <c r="BI62" s="26">
        <f t="shared" si="92"/>
        <v>-0.81970575653626288</v>
      </c>
      <c r="BJ62" s="26">
        <f t="shared" si="93"/>
        <v>-0.76170575653626305</v>
      </c>
      <c r="BK62" s="26">
        <f t="shared" si="94"/>
        <v>-0.83170575653626155</v>
      </c>
      <c r="BL62" s="26">
        <f t="shared" si="95"/>
        <v>-0.38670575653626299</v>
      </c>
      <c r="BM62" s="26" t="str">
        <f t="shared" si="96"/>
        <v/>
      </c>
      <c r="BN62" s="26" t="str">
        <f t="shared" si="97"/>
        <v/>
      </c>
      <c r="BO62" s="26" t="str">
        <f t="shared" si="98"/>
        <v/>
      </c>
      <c r="BP62" s="25"/>
      <c r="BQ62" s="25"/>
      <c r="BR62" s="25">
        <f t="shared" si="99"/>
        <v>0.42167475774832486</v>
      </c>
      <c r="BS62" s="25">
        <f t="shared" si="100"/>
        <v>0.48167475774832536</v>
      </c>
      <c r="BT62" s="25">
        <f t="shared" si="101"/>
        <v>0.1156747577483257</v>
      </c>
      <c r="BU62" s="25">
        <f t="shared" si="102"/>
        <v>0.17367475774832553</v>
      </c>
      <c r="BV62" s="25">
        <f t="shared" si="103"/>
        <v>0.10367475774832702</v>
      </c>
      <c r="BW62" s="25">
        <f t="shared" si="104"/>
        <v>0.54867475774832553</v>
      </c>
      <c r="BX62" s="25" t="str">
        <f t="shared" si="105"/>
        <v/>
      </c>
      <c r="BY62" s="25" t="str">
        <f t="shared" si="106"/>
        <v/>
      </c>
      <c r="BZ62" s="25" t="str">
        <f t="shared" si="107"/>
        <v/>
      </c>
      <c r="CA62" s="25"/>
      <c r="CB62" s="25"/>
      <c r="CC62" s="26">
        <f t="shared" si="108"/>
        <v>-0.23900000000000093</v>
      </c>
      <c r="CD62" s="26">
        <f t="shared" si="109"/>
        <v>-0.17900000000000044</v>
      </c>
      <c r="CE62" s="26">
        <f t="shared" si="110"/>
        <v>-0.54500000000000015</v>
      </c>
      <c r="CF62" s="26">
        <f t="shared" si="111"/>
        <v>-0.48700000000000027</v>
      </c>
      <c r="CG62" s="26">
        <f t="shared" si="112"/>
        <v>-0.55699999999999883</v>
      </c>
      <c r="CH62" s="26">
        <f t="shared" si="113"/>
        <v>-0.11200000000000027</v>
      </c>
      <c r="CI62" s="26" t="str">
        <f t="shared" si="114"/>
        <v/>
      </c>
      <c r="CJ62" s="26" t="str">
        <f t="shared" si="115"/>
        <v/>
      </c>
      <c r="CK62" s="26" t="str">
        <f t="shared" si="116"/>
        <v/>
      </c>
      <c r="CL62" s="25"/>
      <c r="CM62" s="25"/>
      <c r="CN62" s="25">
        <f t="shared" si="117"/>
        <v>0.42099999999999937</v>
      </c>
      <c r="CO62" s="25">
        <f t="shared" si="118"/>
        <v>0.48099999999999987</v>
      </c>
      <c r="CP62" s="25">
        <f t="shared" si="119"/>
        <v>0.11500000000000021</v>
      </c>
      <c r="CQ62" s="25">
        <f t="shared" si="120"/>
        <v>0.17300000000000004</v>
      </c>
      <c r="CR62" s="25">
        <f t="shared" si="121"/>
        <v>0.10300000000000153</v>
      </c>
      <c r="CS62" s="25">
        <f t="shared" si="122"/>
        <v>0.54800000000000004</v>
      </c>
      <c r="CT62" s="25" t="str">
        <f t="shared" si="123"/>
        <v/>
      </c>
      <c r="CU62" s="25" t="str">
        <f t="shared" si="124"/>
        <v/>
      </c>
      <c r="CV62" s="25" t="str">
        <f t="shared" si="125"/>
        <v/>
      </c>
      <c r="CW62" s="25"/>
      <c r="CX62" s="25"/>
      <c r="CY62" s="25">
        <f t="shared" si="126"/>
        <v>-0.46222963992461397</v>
      </c>
      <c r="CZ62" s="25">
        <f t="shared" si="127"/>
        <v>-0.50505174657109875</v>
      </c>
      <c r="DA62" s="25">
        <f t="shared" si="128"/>
        <v>-0.74436641178586782</v>
      </c>
      <c r="DB62" s="25">
        <f t="shared" si="129"/>
        <v>-0.67397552440447817</v>
      </c>
      <c r="DC62" s="25">
        <f t="shared" si="130"/>
        <v>-0.82428804552448254</v>
      </c>
      <c r="DD62" s="25">
        <f t="shared" si="131"/>
        <v>-0.34222258599694527</v>
      </c>
      <c r="DE62" s="25" t="str">
        <f t="shared" si="132"/>
        <v/>
      </c>
      <c r="DF62" s="25" t="str">
        <f t="shared" si="133"/>
        <v/>
      </c>
      <c r="DG62" s="25" t="str">
        <f t="shared" si="134"/>
        <v/>
      </c>
      <c r="DH62" s="25"/>
      <c r="DI62" s="25"/>
      <c r="DJ62" s="25">
        <f t="shared" si="135"/>
        <v>0.47315087435997455</v>
      </c>
      <c r="DK62" s="25">
        <f t="shared" si="136"/>
        <v>0.43032876771348977</v>
      </c>
      <c r="DL62" s="25">
        <f t="shared" si="137"/>
        <v>0.19101410249872069</v>
      </c>
      <c r="DM62" s="25">
        <f t="shared" si="138"/>
        <v>0.26140498988011035</v>
      </c>
      <c r="DN62" s="25">
        <f t="shared" si="139"/>
        <v>0.11109246876010599</v>
      </c>
      <c r="DO62" s="25">
        <f t="shared" si="140"/>
        <v>0.59315792828764324</v>
      </c>
      <c r="DP62" s="25" t="str">
        <f t="shared" si="141"/>
        <v/>
      </c>
      <c r="DQ62" s="25" t="str">
        <f t="shared" si="142"/>
        <v/>
      </c>
      <c r="DR62" s="25" t="str">
        <f t="shared" si="143"/>
        <v/>
      </c>
      <c r="DS62" s="25"/>
      <c r="DT62" s="24"/>
      <c r="DU62" s="24">
        <f t="shared" si="144"/>
        <v>-0.51370575653626371</v>
      </c>
      <c r="DV62" s="24">
        <f t="shared" si="145"/>
        <v>-0.45370575653626316</v>
      </c>
      <c r="DW62" s="24">
        <f t="shared" si="146"/>
        <v>-0.81970575653626288</v>
      </c>
      <c r="DX62" s="24">
        <f t="shared" si="147"/>
        <v>-0.76170575653626305</v>
      </c>
      <c r="DY62" s="24">
        <f t="shared" si="148"/>
        <v>-0.83170575653626155</v>
      </c>
      <c r="DZ62" s="24">
        <f t="shared" si="149"/>
        <v>-0.38670575653626299</v>
      </c>
      <c r="EA62" s="24" t="str">
        <f t="shared" si="150"/>
        <v/>
      </c>
      <c r="EB62" s="24" t="str">
        <f t="shared" si="151"/>
        <v/>
      </c>
      <c r="EC62" s="24" t="str">
        <f t="shared" si="152"/>
        <v/>
      </c>
      <c r="ED62" s="24"/>
      <c r="EE62" s="24"/>
      <c r="EF62" s="24">
        <f t="shared" si="153"/>
        <v>0.42167475774832486</v>
      </c>
      <c r="EG62" s="24">
        <f t="shared" si="154"/>
        <v>0.48167475774832536</v>
      </c>
      <c r="EH62" s="24">
        <f t="shared" si="155"/>
        <v>0.1156747577483257</v>
      </c>
      <c r="EI62" s="24">
        <f t="shared" si="156"/>
        <v>0.17367475774832553</v>
      </c>
      <c r="EJ62" s="24">
        <f t="shared" si="157"/>
        <v>0.10367475774832702</v>
      </c>
      <c r="EK62" s="24">
        <f t="shared" si="158"/>
        <v>0.54867475774832553</v>
      </c>
      <c r="EL62" s="24" t="str">
        <f t="shared" si="159"/>
        <v/>
      </c>
      <c r="EM62" s="24" t="str">
        <f t="shared" si="160"/>
        <v/>
      </c>
      <c r="EN62" s="24" t="str">
        <f t="shared" si="161"/>
        <v/>
      </c>
      <c r="EO62" s="24"/>
      <c r="EP62" s="24"/>
      <c r="EQ62" s="24">
        <f t="shared" si="37"/>
        <v>10.887720348546308</v>
      </c>
      <c r="ER62" s="24">
        <f t="shared" si="162"/>
        <v>2.3646633195824225E-2</v>
      </c>
      <c r="ES62" s="24">
        <f t="shared" si="38"/>
        <v>10.8936396583806</v>
      </c>
      <c r="ET62" s="24">
        <f t="shared" si="39"/>
        <v>10.9274171082142</v>
      </c>
      <c r="EU62" s="24">
        <f t="shared" si="40"/>
        <v>10.8970971627223</v>
      </c>
      <c r="EV62" s="24">
        <f t="shared" si="41"/>
        <v>10.8647196596161</v>
      </c>
      <c r="EW62" s="24">
        <f t="shared" si="42"/>
        <v>10.866421480543051</v>
      </c>
      <c r="EX62" s="24">
        <f t="shared" si="43"/>
        <v>10.877027021801601</v>
      </c>
      <c r="EY62" s="24" t="str">
        <f t="shared" si="44"/>
        <v/>
      </c>
      <c r="EZ62" s="24" t="str">
        <f t="shared" si="45"/>
        <v/>
      </c>
      <c r="FA62" s="24" t="str">
        <f t="shared" si="46"/>
        <v/>
      </c>
      <c r="FB62" s="24"/>
      <c r="FC62" s="24">
        <f t="shared" si="47"/>
        <v>11.359379315398705</v>
      </c>
      <c r="FD62" s="24">
        <f t="shared" si="163"/>
        <v>0.10247913160218532</v>
      </c>
      <c r="FE62" s="24">
        <f t="shared" si="48"/>
        <v>11.315040979630099</v>
      </c>
      <c r="FF62" s="24">
        <f t="shared" si="49"/>
        <v>11.267733120231599</v>
      </c>
      <c r="FG62" s="24">
        <f t="shared" si="50"/>
        <v>11.485576288257509</v>
      </c>
      <c r="FH62" s="24">
        <f t="shared" si="51"/>
        <v>11.4298587714012</v>
      </c>
      <c r="FI62" s="24">
        <f t="shared" si="52"/>
        <v>11.42754774621956</v>
      </c>
      <c r="FJ62" s="24">
        <f t="shared" si="53"/>
        <v>11.230518986652259</v>
      </c>
      <c r="FK62" s="24" t="str">
        <f t="shared" si="54"/>
        <v/>
      </c>
      <c r="FL62" s="24" t="str">
        <f t="shared" si="55"/>
        <v/>
      </c>
      <c r="FM62" s="24" t="str">
        <f t="shared" si="56"/>
        <v/>
      </c>
      <c r="FN62" s="24"/>
      <c r="FO62" s="24">
        <f t="shared" si="57"/>
        <v>10.962616572356877</v>
      </c>
      <c r="FP62" s="24">
        <f t="shared" si="164"/>
        <v>2.4794193994837871E-2</v>
      </c>
      <c r="FQ62" s="24">
        <f t="shared" si="58"/>
        <v>10.954917427386681</v>
      </c>
      <c r="FR62" s="24">
        <f t="shared" si="58"/>
        <v>10.981537733089455</v>
      </c>
      <c r="FS62" s="24">
        <f t="shared" si="58"/>
        <v>10.994876366795593</v>
      </c>
      <c r="FT62" s="24">
        <f t="shared" si="58"/>
        <v>10.955580291029593</v>
      </c>
      <c r="FU62" s="24">
        <f t="shared" si="58"/>
        <v>10.965632113442508</v>
      </c>
      <c r="FV62" s="24">
        <f t="shared" si="58"/>
        <v>10.923155502397433</v>
      </c>
      <c r="FW62" s="24" t="str">
        <f t="shared" si="58"/>
        <v/>
      </c>
      <c r="FX62" s="24" t="str">
        <f t="shared" si="58"/>
        <v/>
      </c>
      <c r="FY62" s="24" t="str">
        <f t="shared" si="58"/>
        <v/>
      </c>
      <c r="FZ62" s="24"/>
      <c r="GA62" s="24">
        <f t="shared" si="59"/>
        <v>11.113969746770202</v>
      </c>
      <c r="GB62" s="24">
        <f t="shared" si="165"/>
        <v>3.1107408346390839E-2</v>
      </c>
      <c r="GC62" s="24">
        <f t="shared" si="60"/>
        <v>11.114254476743993</v>
      </c>
      <c r="GD62" s="24">
        <f t="shared" si="60"/>
        <v>11.090398155545873</v>
      </c>
      <c r="GE62" s="24">
        <f t="shared" si="60"/>
        <v>11.165186940549452</v>
      </c>
      <c r="GF62" s="24">
        <f t="shared" si="60"/>
        <v>11.132139243953514</v>
      </c>
      <c r="GG62" s="24">
        <f t="shared" si="60"/>
        <v>11.102468090871428</v>
      </c>
      <c r="GH62" s="24">
        <f t="shared" si="60"/>
        <v>11.07937157295696</v>
      </c>
      <c r="GI62" s="24" t="str">
        <f t="shared" si="60"/>
        <v/>
      </c>
      <c r="GJ62" s="24" t="str">
        <f t="shared" si="60"/>
        <v/>
      </c>
      <c r="GK62" s="24" t="str">
        <f t="shared" si="60"/>
        <v/>
      </c>
      <c r="GL62" s="24"/>
      <c r="GM62" s="24">
        <f t="shared" si="61"/>
        <v>11.997105994831507</v>
      </c>
      <c r="GN62" s="24">
        <f t="shared" si="166"/>
        <v>2.3646633195824225E-2</v>
      </c>
      <c r="GO62" s="24">
        <f t="shared" si="62"/>
        <v>12.003025304665799</v>
      </c>
      <c r="GP62" s="24">
        <f t="shared" si="63"/>
        <v>12.0368027544994</v>
      </c>
      <c r="GQ62" s="24">
        <f t="shared" si="64"/>
        <v>12.006482809007499</v>
      </c>
      <c r="GR62" s="24">
        <f t="shared" si="65"/>
        <v>11.974105305901299</v>
      </c>
      <c r="GS62" s="24">
        <f t="shared" si="66"/>
        <v>11.975807126828251</v>
      </c>
      <c r="GT62" s="24">
        <f t="shared" si="67"/>
        <v>11.9864126680868</v>
      </c>
      <c r="GU62" s="24" t="str">
        <f t="shared" si="68"/>
        <v/>
      </c>
      <c r="GV62" s="24" t="str">
        <f t="shared" si="69"/>
        <v/>
      </c>
      <c r="GW62" s="24" t="str">
        <f t="shared" si="70"/>
        <v/>
      </c>
      <c r="GX62" s="24"/>
      <c r="GY62" s="24">
        <f t="shared" si="71"/>
        <v>12.929339859509275</v>
      </c>
      <c r="GZ62" s="24">
        <f t="shared" si="167"/>
        <v>0.10247913160218532</v>
      </c>
      <c r="HA62" s="24">
        <f t="shared" si="72"/>
        <v>12.885001523740669</v>
      </c>
      <c r="HB62" s="24">
        <f t="shared" si="73"/>
        <v>12.837693664342169</v>
      </c>
      <c r="HC62" s="24">
        <f t="shared" si="74"/>
        <v>13.055536832368078</v>
      </c>
      <c r="HD62" s="24">
        <f t="shared" si="75"/>
        <v>12.99981931551177</v>
      </c>
      <c r="HE62" s="24">
        <f t="shared" si="76"/>
        <v>12.99750829033013</v>
      </c>
      <c r="HF62" s="24">
        <f t="shared" si="77"/>
        <v>12.800479530762829</v>
      </c>
      <c r="HG62" s="24" t="str">
        <f t="shared" si="78"/>
        <v/>
      </c>
      <c r="HH62" s="24" t="str">
        <f t="shared" si="79"/>
        <v/>
      </c>
      <c r="HI62" s="24" t="str">
        <f t="shared" si="80"/>
        <v/>
      </c>
      <c r="HJ62" s="24"/>
      <c r="HK62" s="24">
        <f t="shared" si="81"/>
        <v>11.960424666010399</v>
      </c>
      <c r="HL62" s="24">
        <f t="shared" si="168"/>
        <v>2.4794193994837406E-2</v>
      </c>
      <c r="HM62" s="24">
        <f t="shared" si="169"/>
        <v>11.952725521040204</v>
      </c>
      <c r="HN62" s="24">
        <f t="shared" si="169"/>
        <v>11.979345826742978</v>
      </c>
      <c r="HO62" s="24">
        <f t="shared" si="169"/>
        <v>11.992684460449114</v>
      </c>
      <c r="HP62" s="24">
        <f t="shared" si="169"/>
        <v>11.953388384683116</v>
      </c>
      <c r="HQ62" s="24">
        <f t="shared" si="169"/>
        <v>11.963440207096031</v>
      </c>
      <c r="HR62" s="24">
        <f t="shared" si="169"/>
        <v>11.920963596050957</v>
      </c>
      <c r="HS62" s="24" t="str">
        <f t="shared" si="169"/>
        <v/>
      </c>
      <c r="HT62" s="24" t="str">
        <f t="shared" si="169"/>
        <v/>
      </c>
      <c r="HU62" s="24" t="str">
        <f t="shared" si="169"/>
        <v/>
      </c>
      <c r="HV62" s="24"/>
      <c r="HW62" s="24">
        <f t="shared" si="83"/>
        <v>13.049532155258078</v>
      </c>
      <c r="HX62" s="24">
        <f t="shared" si="170"/>
        <v>3.1107408346390628E-2</v>
      </c>
      <c r="HY62" s="24">
        <f t="shared" si="171"/>
        <v>13.049816885231865</v>
      </c>
      <c r="HZ62" s="24">
        <f t="shared" si="171"/>
        <v>13.025960564033747</v>
      </c>
      <c r="IA62" s="24">
        <f t="shared" si="171"/>
        <v>13.100749349037326</v>
      </c>
      <c r="IB62" s="24">
        <f t="shared" si="171"/>
        <v>13.067701652441386</v>
      </c>
      <c r="IC62" s="24">
        <f t="shared" si="171"/>
        <v>13.038030499359301</v>
      </c>
      <c r="ID62" s="24">
        <f t="shared" si="171"/>
        <v>13.014933981444834</v>
      </c>
      <c r="IE62" s="24" t="str">
        <f t="shared" si="171"/>
        <v/>
      </c>
      <c r="IF62" s="24" t="str">
        <f t="shared" si="171"/>
        <v/>
      </c>
      <c r="IG62" s="24" t="str">
        <f t="shared" si="171"/>
        <v/>
      </c>
    </row>
    <row r="63" spans="1:241" s="3" customFormat="1" x14ac:dyDescent="0.2">
      <c r="A63" s="27">
        <v>28</v>
      </c>
      <c r="B63" s="32">
        <f>IF(AND($B$3&lt;&gt;"",$C$3&lt;&gt;"",$B$4&lt;&gt;"",$C$4&lt;&gt;"",T63&lt;&gt;""),AirMass($B$3,$C$3,$B$4,$C$4,T63),"")</f>
        <v>1.0079330359122634</v>
      </c>
      <c r="C63" s="36">
        <f t="shared" si="85"/>
        <v>2458217.2825580002</v>
      </c>
      <c r="D63" s="5">
        <f t="shared" si="19"/>
        <v>11.008224765372963</v>
      </c>
      <c r="E63" s="14">
        <f t="shared" si="20"/>
        <v>11.153707155046968</v>
      </c>
      <c r="F63" s="32">
        <f t="shared" si="86"/>
        <v>0.14548238967400451</v>
      </c>
      <c r="G63" s="24">
        <f t="shared" si="21"/>
        <v>2.2240203130702775E-2</v>
      </c>
      <c r="H63" s="24">
        <f t="shared" si="22"/>
        <v>5.0158221853632383E-2</v>
      </c>
      <c r="I63" s="24"/>
      <c r="J63" s="8">
        <f t="shared" si="23"/>
        <v>11.993985840010568</v>
      </c>
      <c r="K63" s="9">
        <f t="shared" si="24"/>
        <v>13.031089174395319</v>
      </c>
      <c r="L63" s="40">
        <f t="shared" si="87"/>
        <v>1.0371033343847511</v>
      </c>
      <c r="M63" s="24">
        <f t="shared" si="25"/>
        <v>2.2240203130702772E-2</v>
      </c>
      <c r="N63" s="25">
        <f t="shared" si="26"/>
        <v>5.0158221853632383E-2</v>
      </c>
      <c r="O63" s="25"/>
      <c r="P63" s="50">
        <f t="shared" si="88"/>
        <v>6</v>
      </c>
      <c r="Q63" s="50">
        <f t="shared" si="89"/>
        <v>6</v>
      </c>
      <c r="R63" s="25"/>
      <c r="S63" s="25"/>
      <c r="T63" s="16">
        <v>2458217.2825580002</v>
      </c>
      <c r="U63" s="17">
        <v>-11.4144006032818</v>
      </c>
      <c r="V63" s="17">
        <v>-10.322551098751401</v>
      </c>
      <c r="W63" s="17">
        <v>-12.1464235463666</v>
      </c>
      <c r="X63" s="17">
        <v>-11.0535775973292</v>
      </c>
      <c r="Y63" s="17">
        <v>-10.413684942615999</v>
      </c>
      <c r="Z63" s="17">
        <v>-11.8403891727281</v>
      </c>
      <c r="AA63" s="17">
        <v>-10.0041097111414</v>
      </c>
      <c r="AB63" s="17">
        <v>-9.8585963569275901</v>
      </c>
      <c r="AC63" s="17"/>
      <c r="AD63" s="17"/>
      <c r="AE63" s="17"/>
      <c r="AF63" s="46">
        <f t="shared" si="27"/>
        <v>2458217.2825580002</v>
      </c>
      <c r="AG63" s="17">
        <v>-11.2762925630123</v>
      </c>
      <c r="AH63" s="17">
        <v>-9.7465264112184293</v>
      </c>
      <c r="AI63" s="17">
        <v>-11.745563955664201</v>
      </c>
      <c r="AJ63" s="17">
        <v>-10.680263681023</v>
      </c>
      <c r="AK63" s="17">
        <v>-9.9324419096324394</v>
      </c>
      <c r="AL63" s="17">
        <v>-11.329419755851401</v>
      </c>
      <c r="AM63" s="17">
        <v>-9.5235313330536204</v>
      </c>
      <c r="AN63" s="17">
        <v>-9.5251165510298605</v>
      </c>
      <c r="AO63" s="17"/>
      <c r="AP63" s="17"/>
      <c r="AQ63" s="18"/>
      <c r="AR63" s="25"/>
      <c r="AS63" s="25"/>
      <c r="AT63" s="24">
        <f t="shared" si="173"/>
        <v>0.13810804026950052</v>
      </c>
      <c r="AU63" s="24">
        <f t="shared" si="173"/>
        <v>0.57602468753297131</v>
      </c>
      <c r="AV63" s="24">
        <f t="shared" si="172"/>
        <v>0.40085959070239952</v>
      </c>
      <c r="AW63" s="24">
        <f t="shared" si="172"/>
        <v>0.37331391630620026</v>
      </c>
      <c r="AX63" s="24">
        <f t="shared" si="172"/>
        <v>0.48124303298355997</v>
      </c>
      <c r="AY63" s="24">
        <f t="shared" si="172"/>
        <v>0.51096941687669961</v>
      </c>
      <c r="AZ63" s="24">
        <f t="shared" si="172"/>
        <v>0.48057837808777926</v>
      </c>
      <c r="BA63" s="24">
        <f t="shared" si="172"/>
        <v>0.33347980589772952</v>
      </c>
      <c r="BB63" s="24" t="str">
        <f t="shared" si="172"/>
        <v/>
      </c>
      <c r="BC63" s="24" t="str">
        <f t="shared" si="172"/>
        <v/>
      </c>
      <c r="BD63" s="25" t="str">
        <f t="shared" si="172"/>
        <v/>
      </c>
      <c r="BE63" s="25"/>
      <c r="BF63" s="25"/>
      <c r="BG63" s="26">
        <f t="shared" si="90"/>
        <v>-0.52431549390841914</v>
      </c>
      <c r="BH63" s="26">
        <f t="shared" si="91"/>
        <v>-0.46431549390841859</v>
      </c>
      <c r="BI63" s="26">
        <f t="shared" si="92"/>
        <v>-0.8303154939084183</v>
      </c>
      <c r="BJ63" s="26">
        <f t="shared" si="93"/>
        <v>-0.77231549390841847</v>
      </c>
      <c r="BK63" s="26">
        <f t="shared" si="94"/>
        <v>-0.84231549390841698</v>
      </c>
      <c r="BL63" s="26">
        <f t="shared" si="95"/>
        <v>-0.39731549390841842</v>
      </c>
      <c r="BM63" s="26" t="str">
        <f t="shared" si="96"/>
        <v/>
      </c>
      <c r="BN63" s="26" t="str">
        <f t="shared" si="97"/>
        <v/>
      </c>
      <c r="BO63" s="26" t="str">
        <f t="shared" si="98"/>
        <v/>
      </c>
      <c r="BP63" s="25"/>
      <c r="BQ63" s="25"/>
      <c r="BR63" s="25">
        <f t="shared" si="99"/>
        <v>0.36504843075426852</v>
      </c>
      <c r="BS63" s="25">
        <f t="shared" si="100"/>
        <v>0.42504843075426901</v>
      </c>
      <c r="BT63" s="25">
        <f t="shared" si="101"/>
        <v>5.9048430754269354E-2</v>
      </c>
      <c r="BU63" s="25">
        <f t="shared" si="102"/>
        <v>0.11704843075426918</v>
      </c>
      <c r="BV63" s="25">
        <f t="shared" si="103"/>
        <v>4.7048430754270676E-2</v>
      </c>
      <c r="BW63" s="25">
        <f t="shared" si="104"/>
        <v>0.49204843075426918</v>
      </c>
      <c r="BX63" s="25" t="str">
        <f t="shared" si="105"/>
        <v/>
      </c>
      <c r="BY63" s="25" t="str">
        <f t="shared" si="106"/>
        <v/>
      </c>
      <c r="BZ63" s="25" t="str">
        <f t="shared" si="107"/>
        <v/>
      </c>
      <c r="CA63" s="25"/>
      <c r="CB63" s="25"/>
      <c r="CC63" s="26">
        <f t="shared" si="108"/>
        <v>-0.23900000000000093</v>
      </c>
      <c r="CD63" s="26">
        <f t="shared" si="109"/>
        <v>-0.17900000000000044</v>
      </c>
      <c r="CE63" s="26">
        <f t="shared" si="110"/>
        <v>-0.54500000000000015</v>
      </c>
      <c r="CF63" s="26">
        <f t="shared" si="111"/>
        <v>-0.48700000000000027</v>
      </c>
      <c r="CG63" s="26">
        <f t="shared" si="112"/>
        <v>-0.55699999999999883</v>
      </c>
      <c r="CH63" s="26">
        <f t="shared" si="113"/>
        <v>-0.11200000000000027</v>
      </c>
      <c r="CI63" s="26" t="str">
        <f t="shared" si="114"/>
        <v/>
      </c>
      <c r="CJ63" s="26" t="str">
        <f t="shared" si="115"/>
        <v/>
      </c>
      <c r="CK63" s="26" t="str">
        <f t="shared" si="116"/>
        <v/>
      </c>
      <c r="CL63" s="25"/>
      <c r="CM63" s="25"/>
      <c r="CN63" s="25">
        <f t="shared" si="117"/>
        <v>0.42099999999999937</v>
      </c>
      <c r="CO63" s="25">
        <f t="shared" si="118"/>
        <v>0.48099999999999987</v>
      </c>
      <c r="CP63" s="25">
        <f t="shared" si="119"/>
        <v>0.11500000000000021</v>
      </c>
      <c r="CQ63" s="25">
        <f t="shared" si="120"/>
        <v>0.17300000000000004</v>
      </c>
      <c r="CR63" s="25">
        <f t="shared" si="121"/>
        <v>0.10300000000000153</v>
      </c>
      <c r="CS63" s="25">
        <f t="shared" si="122"/>
        <v>0.54800000000000004</v>
      </c>
      <c r="CT63" s="25" t="str">
        <f t="shared" si="123"/>
        <v/>
      </c>
      <c r="CU63" s="25" t="str">
        <f t="shared" si="124"/>
        <v/>
      </c>
      <c r="CV63" s="25" t="str">
        <f t="shared" si="125"/>
        <v/>
      </c>
      <c r="CW63" s="25"/>
      <c r="CX63" s="25"/>
      <c r="CY63" s="25">
        <f t="shared" si="126"/>
        <v>-0.53362152721181078</v>
      </c>
      <c r="CZ63" s="25">
        <f t="shared" si="127"/>
        <v>-0.47767907962144757</v>
      </c>
      <c r="DA63" s="25">
        <f t="shared" si="128"/>
        <v>-0.69687207763461245</v>
      </c>
      <c r="DB63" s="25">
        <f t="shared" si="129"/>
        <v>-0.75724332319113563</v>
      </c>
      <c r="DC63" s="25">
        <f t="shared" si="130"/>
        <v>-0.69552223151583226</v>
      </c>
      <c r="DD63" s="25">
        <f t="shared" si="131"/>
        <v>-0.39678007523395326</v>
      </c>
      <c r="DE63" s="25" t="str">
        <f t="shared" si="132"/>
        <v/>
      </c>
      <c r="DF63" s="25" t="str">
        <f t="shared" si="133"/>
        <v/>
      </c>
      <c r="DG63" s="25" t="str">
        <f t="shared" si="134"/>
        <v/>
      </c>
      <c r="DH63" s="25"/>
      <c r="DI63" s="25"/>
      <c r="DJ63" s="25">
        <f t="shared" si="135"/>
        <v>0.35574239745087677</v>
      </c>
      <c r="DK63" s="25">
        <f t="shared" si="136"/>
        <v>0.41168484504123992</v>
      </c>
      <c r="DL63" s="25">
        <f t="shared" si="137"/>
        <v>0.19249184702807509</v>
      </c>
      <c r="DM63" s="25">
        <f t="shared" si="138"/>
        <v>0.13212060147155186</v>
      </c>
      <c r="DN63" s="25">
        <f t="shared" si="139"/>
        <v>0.19384169314685523</v>
      </c>
      <c r="DO63" s="25">
        <f t="shared" si="140"/>
        <v>0.49258384942873429</v>
      </c>
      <c r="DP63" s="25" t="str">
        <f t="shared" si="141"/>
        <v/>
      </c>
      <c r="DQ63" s="25" t="str">
        <f t="shared" si="142"/>
        <v/>
      </c>
      <c r="DR63" s="25" t="str">
        <f t="shared" si="143"/>
        <v/>
      </c>
      <c r="DS63" s="25"/>
      <c r="DT63" s="24"/>
      <c r="DU63" s="24">
        <f t="shared" si="144"/>
        <v>-0.52431549390841914</v>
      </c>
      <c r="DV63" s="24">
        <f t="shared" si="145"/>
        <v>-0.46431549390841859</v>
      </c>
      <c r="DW63" s="24">
        <f t="shared" si="146"/>
        <v>-0.8303154939084183</v>
      </c>
      <c r="DX63" s="24">
        <f t="shared" si="147"/>
        <v>-0.77231549390841847</v>
      </c>
      <c r="DY63" s="24">
        <f t="shared" si="148"/>
        <v>-0.84231549390841698</v>
      </c>
      <c r="DZ63" s="24">
        <f t="shared" si="149"/>
        <v>-0.39731549390841842</v>
      </c>
      <c r="EA63" s="24" t="str">
        <f t="shared" si="150"/>
        <v/>
      </c>
      <c r="EB63" s="24" t="str">
        <f t="shared" si="151"/>
        <v/>
      </c>
      <c r="EC63" s="24" t="str">
        <f t="shared" si="152"/>
        <v/>
      </c>
      <c r="ED63" s="24"/>
      <c r="EE63" s="24"/>
      <c r="EF63" s="24">
        <f t="shared" si="153"/>
        <v>0.36504843075426852</v>
      </c>
      <c r="EG63" s="24">
        <f t="shared" si="154"/>
        <v>0.42504843075426901</v>
      </c>
      <c r="EH63" s="24">
        <f t="shared" si="155"/>
        <v>5.9048430754269354E-2</v>
      </c>
      <c r="EI63" s="24">
        <f t="shared" si="156"/>
        <v>0.11704843075426918</v>
      </c>
      <c r="EJ63" s="24">
        <f t="shared" si="157"/>
        <v>4.7048430754270676E-2</v>
      </c>
      <c r="EK63" s="24">
        <f t="shared" si="158"/>
        <v>0.49204843075426918</v>
      </c>
      <c r="EL63" s="24" t="str">
        <f t="shared" si="159"/>
        <v/>
      </c>
      <c r="EM63" s="24" t="str">
        <f t="shared" si="160"/>
        <v/>
      </c>
      <c r="EN63" s="24" t="str">
        <f t="shared" si="161"/>
        <v/>
      </c>
      <c r="EO63" s="24"/>
      <c r="EP63" s="24"/>
      <c r="EQ63" s="24">
        <f t="shared" si="37"/>
        <v>10.932062951236347</v>
      </c>
      <c r="ER63" s="24">
        <f t="shared" si="162"/>
        <v>3.2661600668147654E-2</v>
      </c>
      <c r="ES63" s="24">
        <f t="shared" si="38"/>
        <v>10.9220229430848</v>
      </c>
      <c r="ET63" s="24">
        <f t="shared" si="39"/>
        <v>10.951176994047399</v>
      </c>
      <c r="EU63" s="24">
        <f t="shared" si="40"/>
        <v>10.904284339334199</v>
      </c>
      <c r="EV63" s="24">
        <f t="shared" si="41"/>
        <v>10.8939885694463</v>
      </c>
      <c r="EW63" s="24">
        <f t="shared" si="42"/>
        <v>10.9377091078596</v>
      </c>
      <c r="EX63" s="24">
        <f t="shared" si="43"/>
        <v>10.98319575364579</v>
      </c>
      <c r="EY63" s="24" t="str">
        <f t="shared" si="44"/>
        <v/>
      </c>
      <c r="EZ63" s="24" t="str">
        <f t="shared" si="45"/>
        <v/>
      </c>
      <c r="FA63" s="24" t="str">
        <f t="shared" si="46"/>
        <v/>
      </c>
      <c r="FB63" s="24"/>
      <c r="FC63" s="24">
        <f t="shared" si="47"/>
        <v>11.403263634696787</v>
      </c>
      <c r="FD63" s="24">
        <f t="shared" si="163"/>
        <v>0.11458893090664743</v>
      </c>
      <c r="FE63" s="24">
        <f t="shared" si="48"/>
        <v>11.308271392651902</v>
      </c>
      <c r="FF63" s="24">
        <f t="shared" si="49"/>
        <v>11.3049711180107</v>
      </c>
      <c r="FG63" s="24">
        <f t="shared" si="50"/>
        <v>11.516149346620139</v>
      </c>
      <c r="FH63" s="24">
        <f t="shared" si="51"/>
        <v>11.418127192839101</v>
      </c>
      <c r="FI63" s="24">
        <f t="shared" si="52"/>
        <v>11.56223877004132</v>
      </c>
      <c r="FJ63" s="24">
        <f t="shared" si="53"/>
        <v>11.309823988017561</v>
      </c>
      <c r="FK63" s="24" t="str">
        <f t="shared" si="54"/>
        <v/>
      </c>
      <c r="FL63" s="24" t="str">
        <f t="shared" si="55"/>
        <v/>
      </c>
      <c r="FM63" s="24" t="str">
        <f t="shared" si="56"/>
        <v/>
      </c>
      <c r="FN63" s="24"/>
      <c r="FO63" s="24">
        <f t="shared" si="57"/>
        <v>11.008224765372963</v>
      </c>
      <c r="FP63" s="24">
        <f t="shared" si="164"/>
        <v>2.2240203130702775E-2</v>
      </c>
      <c r="FQ63" s="24">
        <f t="shared" si="58"/>
        <v>10.984566302416926</v>
      </c>
      <c r="FR63" s="24">
        <f t="shared" si="58"/>
        <v>11.0065632092487</v>
      </c>
      <c r="FS63" s="24">
        <f t="shared" si="58"/>
        <v>11.003329133733535</v>
      </c>
      <c r="FT63" s="24">
        <f t="shared" si="58"/>
        <v>10.986114791185839</v>
      </c>
      <c r="FU63" s="24">
        <f t="shared" si="58"/>
        <v>11.038185331085103</v>
      </c>
      <c r="FV63" s="24">
        <f t="shared" si="58"/>
        <v>11.030589824567668</v>
      </c>
      <c r="FW63" s="24" t="str">
        <f t="shared" si="58"/>
        <v/>
      </c>
      <c r="FX63" s="24" t="str">
        <f t="shared" si="58"/>
        <v/>
      </c>
      <c r="FY63" s="24" t="str">
        <f t="shared" si="58"/>
        <v/>
      </c>
      <c r="FZ63" s="24"/>
      <c r="GA63" s="24">
        <f t="shared" si="59"/>
        <v>11.153707155046968</v>
      </c>
      <c r="GB63" s="24">
        <f t="shared" si="165"/>
        <v>5.0158221853632383E-2</v>
      </c>
      <c r="GC63" s="24">
        <f t="shared" si="60"/>
        <v>11.103337978744475</v>
      </c>
      <c r="GD63" s="24">
        <f t="shared" si="60"/>
        <v>11.123489242303657</v>
      </c>
      <c r="GE63" s="24">
        <f t="shared" si="60"/>
        <v>11.191613087890765</v>
      </c>
      <c r="GF63" s="24">
        <f t="shared" si="60"/>
        <v>11.116260754370096</v>
      </c>
      <c r="GG63" s="24">
        <f t="shared" si="60"/>
        <v>11.233012203671869</v>
      </c>
      <c r="GH63" s="24">
        <f t="shared" si="60"/>
        <v>11.154529663300945</v>
      </c>
      <c r="GI63" s="24" t="str">
        <f t="shared" si="60"/>
        <v/>
      </c>
      <c r="GJ63" s="24" t="str">
        <f t="shared" si="60"/>
        <v/>
      </c>
      <c r="GK63" s="24" t="str">
        <f t="shared" si="60"/>
        <v/>
      </c>
      <c r="GL63" s="24"/>
      <c r="GM63" s="24">
        <f t="shared" si="61"/>
        <v>12.023912455766748</v>
      </c>
      <c r="GN63" s="24">
        <f t="shared" si="166"/>
        <v>3.2661600668147654E-2</v>
      </c>
      <c r="GO63" s="24">
        <f t="shared" si="62"/>
        <v>12.013872447615199</v>
      </c>
      <c r="GP63" s="24">
        <f t="shared" si="63"/>
        <v>12.043026498577799</v>
      </c>
      <c r="GQ63" s="24">
        <f t="shared" si="64"/>
        <v>11.996133843864598</v>
      </c>
      <c r="GR63" s="24">
        <f t="shared" si="65"/>
        <v>11.9858380739767</v>
      </c>
      <c r="GS63" s="24">
        <f t="shared" si="66"/>
        <v>12.02955861239</v>
      </c>
      <c r="GT63" s="24">
        <f t="shared" si="67"/>
        <v>12.075045258176189</v>
      </c>
      <c r="GU63" s="24" t="str">
        <f t="shared" si="68"/>
        <v/>
      </c>
      <c r="GV63" s="24" t="str">
        <f t="shared" si="69"/>
        <v/>
      </c>
      <c r="GW63" s="24" t="str">
        <f t="shared" si="70"/>
        <v/>
      </c>
      <c r="GX63" s="24"/>
      <c r="GY63" s="24">
        <f t="shared" si="71"/>
        <v>12.933029786490659</v>
      </c>
      <c r="GZ63" s="24">
        <f t="shared" si="167"/>
        <v>0.11458893090664744</v>
      </c>
      <c r="HA63" s="24">
        <f t="shared" si="72"/>
        <v>12.838037544445772</v>
      </c>
      <c r="HB63" s="24">
        <f t="shared" si="73"/>
        <v>12.83473726980457</v>
      </c>
      <c r="HC63" s="24">
        <f t="shared" si="74"/>
        <v>13.04591549841401</v>
      </c>
      <c r="HD63" s="24">
        <f t="shared" si="75"/>
        <v>12.947893344632972</v>
      </c>
      <c r="HE63" s="24">
        <f t="shared" si="76"/>
        <v>13.092004921835191</v>
      </c>
      <c r="HF63" s="24">
        <f t="shared" si="77"/>
        <v>12.839590139811431</v>
      </c>
      <c r="HG63" s="24" t="str">
        <f t="shared" si="78"/>
        <v/>
      </c>
      <c r="HH63" s="24" t="str">
        <f t="shared" si="79"/>
        <v/>
      </c>
      <c r="HI63" s="24" t="str">
        <f t="shared" si="80"/>
        <v/>
      </c>
      <c r="HJ63" s="24"/>
      <c r="HK63" s="24">
        <f t="shared" si="81"/>
        <v>11.993985840010568</v>
      </c>
      <c r="HL63" s="24">
        <f t="shared" si="168"/>
        <v>2.2240203130702772E-2</v>
      </c>
      <c r="HM63" s="24">
        <f t="shared" si="169"/>
        <v>11.970327377054533</v>
      </c>
      <c r="HN63" s="24">
        <f t="shared" si="169"/>
        <v>11.992324283886306</v>
      </c>
      <c r="HO63" s="24">
        <f t="shared" si="169"/>
        <v>11.989090208371142</v>
      </c>
      <c r="HP63" s="24">
        <f t="shared" si="169"/>
        <v>11.971875865823446</v>
      </c>
      <c r="HQ63" s="24">
        <f t="shared" si="169"/>
        <v>12.023946405722709</v>
      </c>
      <c r="HR63" s="24">
        <f t="shared" si="169"/>
        <v>12.016350899205275</v>
      </c>
      <c r="HS63" s="24" t="str">
        <f t="shared" si="169"/>
        <v/>
      </c>
      <c r="HT63" s="24" t="str">
        <f t="shared" si="169"/>
        <v/>
      </c>
      <c r="HU63" s="24" t="str">
        <f t="shared" si="169"/>
        <v/>
      </c>
      <c r="HV63" s="24"/>
      <c r="HW63" s="24">
        <f t="shared" si="83"/>
        <v>13.031089174395319</v>
      </c>
      <c r="HX63" s="24">
        <f t="shared" si="170"/>
        <v>5.0158221853632383E-2</v>
      </c>
      <c r="HY63" s="24">
        <f t="shared" si="171"/>
        <v>12.980719998092827</v>
      </c>
      <c r="HZ63" s="24">
        <f t="shared" si="171"/>
        <v>13.000871261652009</v>
      </c>
      <c r="IA63" s="24">
        <f t="shared" si="171"/>
        <v>13.068995107239116</v>
      </c>
      <c r="IB63" s="24">
        <f t="shared" si="171"/>
        <v>12.993642773718447</v>
      </c>
      <c r="IC63" s="24">
        <f t="shared" si="171"/>
        <v>13.11039422302022</v>
      </c>
      <c r="ID63" s="24">
        <f t="shared" si="171"/>
        <v>13.031911682649296</v>
      </c>
      <c r="IE63" s="24" t="str">
        <f t="shared" si="171"/>
        <v/>
      </c>
      <c r="IF63" s="24" t="str">
        <f t="shared" si="171"/>
        <v/>
      </c>
      <c r="IG63" s="24" t="str">
        <f t="shared" si="171"/>
        <v/>
      </c>
    </row>
    <row r="64" spans="1:241" s="3" customFormat="1" x14ac:dyDescent="0.2">
      <c r="A64" s="27">
        <v>29</v>
      </c>
      <c r="B64" s="32">
        <f>IF(AND($B$3&lt;&gt;"",$C$3&lt;&gt;"",$B$4&lt;&gt;"",$C$4&lt;&gt;"",T64&lt;&gt;""),AirMass($B$3,$C$3,$B$4,$C$4,T64),"")</f>
        <v>1.008064919323755</v>
      </c>
      <c r="C64" s="36">
        <f t="shared" si="85"/>
        <v>2458217.2830559998</v>
      </c>
      <c r="D64" s="5">
        <f t="shared" si="19"/>
        <v>10.99239319901711</v>
      </c>
      <c r="E64" s="14">
        <f t="shared" si="20"/>
        <v>11.210170279659359</v>
      </c>
      <c r="F64" s="32">
        <f t="shared" si="86"/>
        <v>0.21777708064224832</v>
      </c>
      <c r="G64" s="24">
        <f t="shared" si="21"/>
        <v>1.4428172578808031E-2</v>
      </c>
      <c r="H64" s="24">
        <f t="shared" si="22"/>
        <v>6.1775620970372057E-2</v>
      </c>
      <c r="I64" s="24"/>
      <c r="J64" s="8">
        <f t="shared" si="23"/>
        <v>12.055767249137048</v>
      </c>
      <c r="K64" s="9">
        <f t="shared" si="24"/>
        <v>12.916834736740435</v>
      </c>
      <c r="L64" s="40">
        <f t="shared" si="87"/>
        <v>0.86106748760338725</v>
      </c>
      <c r="M64" s="24">
        <f t="shared" si="25"/>
        <v>1.4428172578808528E-2</v>
      </c>
      <c r="N64" s="25">
        <f t="shared" si="26"/>
        <v>6.177562097037171E-2</v>
      </c>
      <c r="O64" s="25"/>
      <c r="P64" s="50">
        <f t="shared" si="88"/>
        <v>6</v>
      </c>
      <c r="Q64" s="50">
        <f t="shared" si="89"/>
        <v>6</v>
      </c>
      <c r="R64" s="25"/>
      <c r="S64" s="25"/>
      <c r="T64" s="16">
        <v>2458217.2830559998</v>
      </c>
      <c r="U64" s="17">
        <v>-11.4105799106856</v>
      </c>
      <c r="V64" s="17">
        <v>-10.270664736622299</v>
      </c>
      <c r="W64" s="17">
        <v>-12.1613093793831</v>
      </c>
      <c r="X64" s="17">
        <v>-11.0386739137442</v>
      </c>
      <c r="Y64" s="17">
        <v>-10.387033641612501</v>
      </c>
      <c r="Z64" s="17">
        <v>-11.8439698280822</v>
      </c>
      <c r="AA64" s="17">
        <v>-9.9711058288679109</v>
      </c>
      <c r="AB64" s="17">
        <v>-9.8467574103491309</v>
      </c>
      <c r="AC64" s="17"/>
      <c r="AD64" s="17"/>
      <c r="AE64" s="17"/>
      <c r="AF64" s="46">
        <f t="shared" si="27"/>
        <v>2458217.2830559998</v>
      </c>
      <c r="AG64" s="17">
        <v>-11.238085384205201</v>
      </c>
      <c r="AH64" s="17">
        <v>-9.78222027659187</v>
      </c>
      <c r="AI64" s="17">
        <v>-11.761578075314</v>
      </c>
      <c r="AJ64" s="17">
        <v>-10.6769714860772</v>
      </c>
      <c r="AK64" s="17">
        <v>-9.9227868567887398</v>
      </c>
      <c r="AL64" s="17">
        <v>-11.3217841402868</v>
      </c>
      <c r="AM64" s="17">
        <v>-9.3758667688644799</v>
      </c>
      <c r="AN64" s="17">
        <v>-9.6231106924324408</v>
      </c>
      <c r="AO64" s="17"/>
      <c r="AP64" s="17"/>
      <c r="AQ64" s="18"/>
      <c r="AR64" s="25"/>
      <c r="AS64" s="25"/>
      <c r="AT64" s="24">
        <f t="shared" si="173"/>
        <v>0.1724945264803992</v>
      </c>
      <c r="AU64" s="24">
        <f t="shared" si="173"/>
        <v>0.48844446003042918</v>
      </c>
      <c r="AV64" s="24">
        <f t="shared" si="172"/>
        <v>0.39973130406909974</v>
      </c>
      <c r="AW64" s="24">
        <f t="shared" si="172"/>
        <v>0.36170242766699978</v>
      </c>
      <c r="AX64" s="24">
        <f t="shared" si="172"/>
        <v>0.46424678482376081</v>
      </c>
      <c r="AY64" s="24">
        <f t="shared" si="172"/>
        <v>0.52218568779539964</v>
      </c>
      <c r="AZ64" s="24">
        <f t="shared" si="172"/>
        <v>0.59523906000343096</v>
      </c>
      <c r="BA64" s="24">
        <f t="shared" si="172"/>
        <v>0.22364671791669011</v>
      </c>
      <c r="BB64" s="24" t="str">
        <f t="shared" si="172"/>
        <v/>
      </c>
      <c r="BC64" s="24" t="str">
        <f t="shared" si="172"/>
        <v/>
      </c>
      <c r="BD64" s="25" t="str">
        <f t="shared" si="172"/>
        <v/>
      </c>
      <c r="BE64" s="25"/>
      <c r="BF64" s="25"/>
      <c r="BG64" s="26">
        <f t="shared" si="90"/>
        <v>-0.45448005713525474</v>
      </c>
      <c r="BH64" s="26">
        <f t="shared" si="91"/>
        <v>-0.39448005713525425</v>
      </c>
      <c r="BI64" s="26">
        <f t="shared" si="92"/>
        <v>-0.76048005713525391</v>
      </c>
      <c r="BJ64" s="26">
        <f t="shared" si="93"/>
        <v>-0.70248005713525408</v>
      </c>
      <c r="BK64" s="26">
        <f t="shared" si="94"/>
        <v>-0.77248005713525258</v>
      </c>
      <c r="BL64" s="26">
        <f t="shared" si="95"/>
        <v>-0.32748005713525408</v>
      </c>
      <c r="BM64" s="26" t="str">
        <f t="shared" si="96"/>
        <v/>
      </c>
      <c r="BN64" s="26" t="str">
        <f t="shared" si="97"/>
        <v/>
      </c>
      <c r="BO64" s="26" t="str">
        <f t="shared" si="98"/>
        <v/>
      </c>
      <c r="BP64" s="25"/>
      <c r="BQ64" s="25"/>
      <c r="BR64" s="25">
        <f t="shared" si="99"/>
        <v>0.18718194556525192</v>
      </c>
      <c r="BS64" s="25">
        <f t="shared" si="100"/>
        <v>0.24718194556525241</v>
      </c>
      <c r="BT64" s="25">
        <f t="shared" si="101"/>
        <v>-0.11881805443474724</v>
      </c>
      <c r="BU64" s="25">
        <f t="shared" si="102"/>
        <v>-6.0818054434747415E-2</v>
      </c>
      <c r="BV64" s="25">
        <f t="shared" si="103"/>
        <v>-0.13081805443474592</v>
      </c>
      <c r="BW64" s="25">
        <f t="shared" si="104"/>
        <v>0.31418194556525258</v>
      </c>
      <c r="BX64" s="25" t="str">
        <f t="shared" si="105"/>
        <v/>
      </c>
      <c r="BY64" s="25" t="str">
        <f t="shared" si="106"/>
        <v/>
      </c>
      <c r="BZ64" s="25" t="str">
        <f t="shared" si="107"/>
        <v/>
      </c>
      <c r="CA64" s="25"/>
      <c r="CB64" s="25"/>
      <c r="CC64" s="26">
        <f t="shared" si="108"/>
        <v>-0.23900000000000093</v>
      </c>
      <c r="CD64" s="26">
        <f t="shared" si="109"/>
        <v>-0.17900000000000044</v>
      </c>
      <c r="CE64" s="26">
        <f t="shared" si="110"/>
        <v>-0.54500000000000015</v>
      </c>
      <c r="CF64" s="26">
        <f t="shared" si="111"/>
        <v>-0.48700000000000027</v>
      </c>
      <c r="CG64" s="26">
        <f t="shared" si="112"/>
        <v>-0.55699999999999883</v>
      </c>
      <c r="CH64" s="26">
        <f t="shared" si="113"/>
        <v>-0.11200000000000027</v>
      </c>
      <c r="CI64" s="26" t="str">
        <f t="shared" si="114"/>
        <v/>
      </c>
      <c r="CJ64" s="26" t="str">
        <f t="shared" si="115"/>
        <v/>
      </c>
      <c r="CK64" s="26" t="str">
        <f t="shared" si="116"/>
        <v/>
      </c>
      <c r="CL64" s="25"/>
      <c r="CM64" s="25"/>
      <c r="CN64" s="25">
        <f t="shared" si="117"/>
        <v>0.42099999999999937</v>
      </c>
      <c r="CO64" s="25">
        <f t="shared" si="118"/>
        <v>0.48099999999999987</v>
      </c>
      <c r="CP64" s="25">
        <f t="shared" si="119"/>
        <v>0.11500000000000021</v>
      </c>
      <c r="CQ64" s="25">
        <f t="shared" si="120"/>
        <v>0.17300000000000004</v>
      </c>
      <c r="CR64" s="25">
        <f t="shared" si="121"/>
        <v>0.10300000000000153</v>
      </c>
      <c r="CS64" s="25">
        <f t="shared" si="122"/>
        <v>0.54800000000000004</v>
      </c>
      <c r="CT64" s="25" t="str">
        <f t="shared" si="123"/>
        <v/>
      </c>
      <c r="CU64" s="25" t="str">
        <f t="shared" si="124"/>
        <v/>
      </c>
      <c r="CV64" s="25" t="str">
        <f t="shared" si="125"/>
        <v/>
      </c>
      <c r="CW64" s="25"/>
      <c r="CX64" s="25"/>
      <c r="CY64" s="25">
        <f t="shared" si="126"/>
        <v>-0.46149465567678816</v>
      </c>
      <c r="CZ64" s="25">
        <f t="shared" si="127"/>
        <v>-0.38426189693415169</v>
      </c>
      <c r="DA64" s="25">
        <f t="shared" si="128"/>
        <v>-0.5925189990627211</v>
      </c>
      <c r="DB64" s="25">
        <f t="shared" si="129"/>
        <v>-0.71018698556085769</v>
      </c>
      <c r="DC64" s="25">
        <f t="shared" si="130"/>
        <v>-0.85855091331464617</v>
      </c>
      <c r="DD64" s="25">
        <f t="shared" si="131"/>
        <v>-0.10388486944983885</v>
      </c>
      <c r="DE64" s="25" t="str">
        <f t="shared" si="132"/>
        <v/>
      </c>
      <c r="DF64" s="25" t="str">
        <f t="shared" si="133"/>
        <v/>
      </c>
      <c r="DG64" s="25" t="str">
        <f t="shared" si="134"/>
        <v/>
      </c>
      <c r="DH64" s="25"/>
      <c r="DI64" s="25"/>
      <c r="DJ64" s="25">
        <f t="shared" si="135"/>
        <v>0.18016734702371845</v>
      </c>
      <c r="DK64" s="25">
        <f t="shared" si="136"/>
        <v>0.25740010576635491</v>
      </c>
      <c r="DL64" s="25">
        <f t="shared" si="137"/>
        <v>4.9143003637785551E-2</v>
      </c>
      <c r="DM64" s="25">
        <f t="shared" si="138"/>
        <v>-6.8524982860351136E-2</v>
      </c>
      <c r="DN64" s="25">
        <f t="shared" si="139"/>
        <v>-0.21688891061413956</v>
      </c>
      <c r="DO64" s="25">
        <f t="shared" si="140"/>
        <v>0.53777713325066778</v>
      </c>
      <c r="DP64" s="25" t="str">
        <f t="shared" si="141"/>
        <v/>
      </c>
      <c r="DQ64" s="25" t="str">
        <f t="shared" si="142"/>
        <v/>
      </c>
      <c r="DR64" s="25" t="str">
        <f t="shared" si="143"/>
        <v/>
      </c>
      <c r="DS64" s="25"/>
      <c r="DT64" s="24"/>
      <c r="DU64" s="24">
        <f t="shared" si="144"/>
        <v>-0.45448005713525474</v>
      </c>
      <c r="DV64" s="24">
        <f t="shared" si="145"/>
        <v>-0.39448005713525425</v>
      </c>
      <c r="DW64" s="24">
        <f t="shared" si="146"/>
        <v>-0.76048005713525391</v>
      </c>
      <c r="DX64" s="24">
        <f t="shared" si="147"/>
        <v>-0.70248005713525408</v>
      </c>
      <c r="DY64" s="24">
        <f t="shared" si="148"/>
        <v>-0.77248005713525258</v>
      </c>
      <c r="DZ64" s="24">
        <f t="shared" si="149"/>
        <v>-0.32748005713525408</v>
      </c>
      <c r="EA64" s="24" t="str">
        <f t="shared" si="150"/>
        <v/>
      </c>
      <c r="EB64" s="24" t="str">
        <f t="shared" si="151"/>
        <v/>
      </c>
      <c r="EC64" s="24" t="str">
        <f t="shared" si="152"/>
        <v/>
      </c>
      <c r="ED64" s="24"/>
      <c r="EE64" s="24"/>
      <c r="EF64" s="24">
        <f t="shared" si="153"/>
        <v>0.18718194556525192</v>
      </c>
      <c r="EG64" s="24">
        <f t="shared" si="154"/>
        <v>0.24718194556525241</v>
      </c>
      <c r="EH64" s="24">
        <f t="shared" si="155"/>
        <v>-0.11881805443474724</v>
      </c>
      <c r="EI64" s="24">
        <f t="shared" si="156"/>
        <v>-6.0818054434747415E-2</v>
      </c>
      <c r="EJ64" s="24">
        <f t="shared" si="157"/>
        <v>-0.13081805443474592</v>
      </c>
      <c r="EK64" s="24">
        <f t="shared" si="158"/>
        <v>0.31418194556525258</v>
      </c>
      <c r="EL64" s="24" t="str">
        <f t="shared" si="159"/>
        <v/>
      </c>
      <c r="EM64" s="24" t="str">
        <f t="shared" si="160"/>
        <v/>
      </c>
      <c r="EN64" s="24" t="str">
        <f t="shared" si="161"/>
        <v/>
      </c>
      <c r="EO64" s="24"/>
      <c r="EP64" s="24"/>
      <c r="EQ64" s="24">
        <f t="shared" si="37"/>
        <v>10.924561756320907</v>
      </c>
      <c r="ER64" s="24">
        <f t="shared" si="162"/>
        <v>3.3814148410541832E-2</v>
      </c>
      <c r="ES64" s="24">
        <f t="shared" si="38"/>
        <v>10.9407294686975</v>
      </c>
      <c r="ET64" s="24">
        <f t="shared" si="39"/>
        <v>10.940094003058599</v>
      </c>
      <c r="EU64" s="24">
        <f t="shared" si="40"/>
        <v>10.8814537309269</v>
      </c>
      <c r="EV64" s="24">
        <f t="shared" si="41"/>
        <v>10.9013899173966</v>
      </c>
      <c r="EW64" s="24">
        <f t="shared" si="42"/>
        <v>10.908525918182312</v>
      </c>
      <c r="EX64" s="24">
        <f t="shared" si="43"/>
        <v>10.975177499663531</v>
      </c>
      <c r="EY64" s="24" t="str">
        <f t="shared" si="44"/>
        <v/>
      </c>
      <c r="EZ64" s="24" t="str">
        <f t="shared" si="45"/>
        <v/>
      </c>
      <c r="FA64" s="24" t="str">
        <f t="shared" si="46"/>
        <v/>
      </c>
      <c r="FB64" s="24"/>
      <c r="FC64" s="24">
        <f t="shared" si="47"/>
        <v>11.432430952422074</v>
      </c>
      <c r="FD64" s="24">
        <f t="shared" si="163"/>
        <v>7.3381424753255792E-2</v>
      </c>
      <c r="FE64" s="24">
        <f t="shared" si="48"/>
        <v>11.3624926911088</v>
      </c>
      <c r="FF64" s="24">
        <f t="shared" si="49"/>
        <v>11.339886101871999</v>
      </c>
      <c r="FG64" s="24">
        <f t="shared" si="50"/>
        <v>11.544701472583538</v>
      </c>
      <c r="FH64" s="24">
        <f t="shared" si="51"/>
        <v>11.448698756081599</v>
      </c>
      <c r="FI64" s="24">
        <f t="shared" si="52"/>
        <v>11.452781384659279</v>
      </c>
      <c r="FJ64" s="24">
        <f t="shared" si="53"/>
        <v>11.44602530822724</v>
      </c>
      <c r="FK64" s="24" t="str">
        <f t="shared" si="54"/>
        <v/>
      </c>
      <c r="FL64" s="24" t="str">
        <f t="shared" si="55"/>
        <v/>
      </c>
      <c r="FM64" s="24" t="str">
        <f t="shared" si="56"/>
        <v/>
      </c>
      <c r="FN64" s="24"/>
      <c r="FO64" s="24">
        <f t="shared" si="57"/>
        <v>10.99239319901711</v>
      </c>
      <c r="FP64" s="24">
        <f t="shared" si="164"/>
        <v>1.4428172578808031E-2</v>
      </c>
      <c r="FQ64" s="24">
        <f t="shared" si="58"/>
        <v>10.994942456589214</v>
      </c>
      <c r="FR64" s="24">
        <f t="shared" si="58"/>
        <v>10.987149846819488</v>
      </c>
      <c r="FS64" s="24">
        <f t="shared" si="58"/>
        <v>10.972168153885827</v>
      </c>
      <c r="FT64" s="24">
        <f t="shared" ref="FT64:FY106" si="174">IF(AND(EV64&lt;&gt;"",DX64&lt;&gt;""),EV64+DX64*$D$21,"")</f>
        <v>10.985185767695727</v>
      </c>
      <c r="FU64" s="24">
        <f t="shared" si="174"/>
        <v>11.000671769967402</v>
      </c>
      <c r="FV64" s="24">
        <f t="shared" si="174"/>
        <v>11.014241199144998</v>
      </c>
      <c r="FW64" s="24" t="str">
        <f t="shared" si="174"/>
        <v/>
      </c>
      <c r="FX64" s="24" t="str">
        <f t="shared" si="174"/>
        <v/>
      </c>
      <c r="FY64" s="24" t="str">
        <f t="shared" si="174"/>
        <v/>
      </c>
      <c r="FZ64" s="24"/>
      <c r="GA64" s="24">
        <f t="shared" si="59"/>
        <v>11.210170279659359</v>
      </c>
      <c r="GB64" s="24">
        <f t="shared" si="165"/>
        <v>6.1775620970372057E-2</v>
      </c>
      <c r="GC64" s="24">
        <f t="shared" si="60"/>
        <v>11.184855084088477</v>
      </c>
      <c r="GD64" s="24">
        <f t="shared" si="60"/>
        <v>11.18570003305206</v>
      </c>
      <c r="GE64" s="24">
        <f t="shared" si="60"/>
        <v>11.247461020741268</v>
      </c>
      <c r="GF64" s="24">
        <f t="shared" ref="GF64:GK106" si="175">IF(AND(FH64&lt;&gt;"",DX64&lt;&gt;""),FH64+DX64*$D$20,"")</f>
        <v>11.174128124499697</v>
      </c>
      <c r="GG64" s="24">
        <f t="shared" si="175"/>
        <v>11.150850625176933</v>
      </c>
      <c r="GH64" s="24">
        <f t="shared" si="175"/>
        <v>11.318026790397727</v>
      </c>
      <c r="GI64" s="24" t="str">
        <f t="shared" si="175"/>
        <v/>
      </c>
      <c r="GJ64" s="24" t="str">
        <f t="shared" si="175"/>
        <v/>
      </c>
      <c r="GK64" s="24" t="str">
        <f t="shared" si="175"/>
        <v/>
      </c>
      <c r="GL64" s="24"/>
      <c r="GM64" s="24">
        <f t="shared" si="61"/>
        <v>12.064476930384208</v>
      </c>
      <c r="GN64" s="24">
        <f t="shared" si="166"/>
        <v>3.3814148410541832E-2</v>
      </c>
      <c r="GO64" s="24">
        <f t="shared" si="62"/>
        <v>12.080644642760801</v>
      </c>
      <c r="GP64" s="24">
        <f t="shared" si="63"/>
        <v>12.0800091771219</v>
      </c>
      <c r="GQ64" s="24">
        <f t="shared" si="64"/>
        <v>12.021368904990201</v>
      </c>
      <c r="GR64" s="24">
        <f t="shared" si="65"/>
        <v>12.0413050914599</v>
      </c>
      <c r="GS64" s="24">
        <f t="shared" si="66"/>
        <v>12.048441092245612</v>
      </c>
      <c r="GT64" s="24">
        <f t="shared" si="67"/>
        <v>12.115092673726831</v>
      </c>
      <c r="GU64" s="24" t="str">
        <f t="shared" si="68"/>
        <v/>
      </c>
      <c r="GV64" s="24" t="str">
        <f t="shared" si="69"/>
        <v/>
      </c>
      <c r="GW64" s="24" t="str">
        <f t="shared" si="70"/>
        <v/>
      </c>
      <c r="GX64" s="24"/>
      <c r="GY64" s="24">
        <f t="shared" si="71"/>
        <v>12.888296060035406</v>
      </c>
      <c r="GZ64" s="24">
        <f t="shared" si="167"/>
        <v>7.3381424753255806E-2</v>
      </c>
      <c r="HA64" s="24">
        <f t="shared" si="72"/>
        <v>12.818357798722131</v>
      </c>
      <c r="HB64" s="24">
        <f t="shared" si="73"/>
        <v>12.79575120948533</v>
      </c>
      <c r="HC64" s="24">
        <f t="shared" si="74"/>
        <v>13.000566580196869</v>
      </c>
      <c r="HD64" s="24">
        <f t="shared" si="75"/>
        <v>12.90456386369493</v>
      </c>
      <c r="HE64" s="24">
        <f t="shared" si="76"/>
        <v>12.908646492272609</v>
      </c>
      <c r="HF64" s="24">
        <f t="shared" si="77"/>
        <v>12.901890415840571</v>
      </c>
      <c r="HG64" s="24" t="str">
        <f t="shared" si="78"/>
        <v/>
      </c>
      <c r="HH64" s="24" t="str">
        <f t="shared" si="79"/>
        <v/>
      </c>
      <c r="HI64" s="24" t="str">
        <f t="shared" si="80"/>
        <v/>
      </c>
      <c r="HJ64" s="24"/>
      <c r="HK64" s="24">
        <f t="shared" si="81"/>
        <v>12.055767249137048</v>
      </c>
      <c r="HL64" s="24">
        <f t="shared" si="168"/>
        <v>1.4428172578808528E-2</v>
      </c>
      <c r="HM64" s="24">
        <f t="shared" si="169"/>
        <v>12.058316506709152</v>
      </c>
      <c r="HN64" s="24">
        <f t="shared" si="169"/>
        <v>12.050523896939426</v>
      </c>
      <c r="HO64" s="24">
        <f t="shared" si="169"/>
        <v>12.035542204005763</v>
      </c>
      <c r="HP64" s="24">
        <f t="shared" si="169"/>
        <v>12.048559817815665</v>
      </c>
      <c r="HQ64" s="24">
        <f t="shared" si="169"/>
        <v>12.06404582008734</v>
      </c>
      <c r="HR64" s="24">
        <f t="shared" si="169"/>
        <v>12.077615249264936</v>
      </c>
      <c r="HS64" s="24" t="str">
        <f t="shared" si="169"/>
        <v/>
      </c>
      <c r="HT64" s="24" t="str">
        <f t="shared" si="169"/>
        <v/>
      </c>
      <c r="HU64" s="24" t="str">
        <f t="shared" si="169"/>
        <v/>
      </c>
      <c r="HV64" s="24"/>
      <c r="HW64" s="24">
        <f t="shared" si="83"/>
        <v>12.916834736740435</v>
      </c>
      <c r="HX64" s="24">
        <f t="shared" si="170"/>
        <v>6.177562097037171E-2</v>
      </c>
      <c r="HY64" s="24">
        <f t="shared" si="171"/>
        <v>12.891519541169554</v>
      </c>
      <c r="HZ64" s="24">
        <f t="shared" si="171"/>
        <v>12.892364490133135</v>
      </c>
      <c r="IA64" s="24">
        <f t="shared" si="171"/>
        <v>12.954125477822343</v>
      </c>
      <c r="IB64" s="24">
        <f t="shared" si="171"/>
        <v>12.880792581580774</v>
      </c>
      <c r="IC64" s="24">
        <f t="shared" si="171"/>
        <v>12.857515082258008</v>
      </c>
      <c r="ID64" s="24">
        <f t="shared" si="171"/>
        <v>13.024691247478803</v>
      </c>
      <c r="IE64" s="24" t="str">
        <f t="shared" si="171"/>
        <v/>
      </c>
      <c r="IF64" s="24" t="str">
        <f t="shared" si="171"/>
        <v/>
      </c>
      <c r="IG64" s="24" t="str">
        <f t="shared" si="171"/>
        <v/>
      </c>
    </row>
    <row r="65" spans="1:241" s="3" customFormat="1" x14ac:dyDescent="0.2">
      <c r="A65" s="27">
        <v>30</v>
      </c>
      <c r="B65" s="32">
        <f>IF(AND($B$3&lt;&gt;"",$C$3&lt;&gt;"",$B$4&lt;&gt;"",$C$4&lt;&gt;"",T65&lt;&gt;""),AirMass($B$3,$C$3,$B$4,$C$4,T65),"")</f>
        <v>1.0082013819029392</v>
      </c>
      <c r="C65" s="36">
        <f t="shared" si="85"/>
        <v>2458217.2835530001</v>
      </c>
      <c r="D65" s="5">
        <f t="shared" si="19"/>
        <v>11.002562401350142</v>
      </c>
      <c r="E65" s="14">
        <f t="shared" si="20"/>
        <v>11.199216826717167</v>
      </c>
      <c r="F65" s="32">
        <f t="shared" si="86"/>
        <v>0.19665442536702571</v>
      </c>
      <c r="G65" s="24">
        <f t="shared" si="21"/>
        <v>2.0434003756010684E-2</v>
      </c>
      <c r="H65" s="24">
        <f t="shared" si="22"/>
        <v>2.6390473854463282E-2</v>
      </c>
      <c r="I65" s="24"/>
      <c r="J65" s="8">
        <f t="shared" si="23"/>
        <v>11.988291558273326</v>
      </c>
      <c r="K65" s="9">
        <f t="shared" si="24"/>
        <v>13.115087863209274</v>
      </c>
      <c r="L65" s="40">
        <f t="shared" si="87"/>
        <v>1.1267963049359473</v>
      </c>
      <c r="M65" s="24">
        <f t="shared" si="25"/>
        <v>2.0434003756010365E-2</v>
      </c>
      <c r="N65" s="25">
        <f t="shared" si="26"/>
        <v>2.6390473854463036E-2</v>
      </c>
      <c r="O65" s="25"/>
      <c r="P65" s="50">
        <f t="shared" si="88"/>
        <v>6</v>
      </c>
      <c r="Q65" s="50">
        <f t="shared" si="89"/>
        <v>6</v>
      </c>
      <c r="R65" s="25"/>
      <c r="S65" s="25"/>
      <c r="T65" s="16">
        <v>2458217.2835530001</v>
      </c>
      <c r="U65" s="17">
        <v>-11.4030392830438</v>
      </c>
      <c r="V65" s="17">
        <v>-10.3066383298081</v>
      </c>
      <c r="W65" s="17">
        <v>-12.1565301047243</v>
      </c>
      <c r="X65" s="17">
        <v>-11.053342683945299</v>
      </c>
      <c r="Y65" s="17">
        <v>-10.392202391596101</v>
      </c>
      <c r="Z65" s="17">
        <v>-11.832974334933899</v>
      </c>
      <c r="AA65" s="17">
        <v>-10.0006301538443</v>
      </c>
      <c r="AB65" s="17">
        <v>-9.8336816942340608</v>
      </c>
      <c r="AC65" s="17"/>
      <c r="AD65" s="17"/>
      <c r="AE65" s="17"/>
      <c r="AF65" s="46">
        <f t="shared" si="27"/>
        <v>2458217.2835530001</v>
      </c>
      <c r="AG65" s="17">
        <v>-11.2272838184142</v>
      </c>
      <c r="AH65" s="17">
        <v>-9.6740467894935502</v>
      </c>
      <c r="AI65" s="17">
        <v>-11.7864974563944</v>
      </c>
      <c r="AJ65" s="17">
        <v>-10.6944652860664</v>
      </c>
      <c r="AK65" s="17">
        <v>-9.8838950223476303</v>
      </c>
      <c r="AL65" s="17">
        <v>-11.331307128491501</v>
      </c>
      <c r="AM65" s="17">
        <v>-9.3706674323464707</v>
      </c>
      <c r="AN65" s="17">
        <v>-9.4692044912579494</v>
      </c>
      <c r="AO65" s="17"/>
      <c r="AP65" s="17"/>
      <c r="AQ65" s="18"/>
      <c r="AR65" s="25"/>
      <c r="AS65" s="25"/>
      <c r="AT65" s="24">
        <f t="shared" si="173"/>
        <v>0.17575546462959935</v>
      </c>
      <c r="AU65" s="24">
        <f t="shared" si="173"/>
        <v>0.63259154031455012</v>
      </c>
      <c r="AV65" s="24">
        <f t="shared" si="172"/>
        <v>0.37003264832990013</v>
      </c>
      <c r="AW65" s="24">
        <f t="shared" si="172"/>
        <v>0.35887739787889927</v>
      </c>
      <c r="AX65" s="24">
        <f t="shared" si="172"/>
        <v>0.50830736924847031</v>
      </c>
      <c r="AY65" s="24">
        <f t="shared" si="172"/>
        <v>0.50166720644239859</v>
      </c>
      <c r="AZ65" s="24">
        <f t="shared" si="172"/>
        <v>0.62996272149782939</v>
      </c>
      <c r="BA65" s="24">
        <f t="shared" si="172"/>
        <v>0.36447720297611141</v>
      </c>
      <c r="BB65" s="24" t="str">
        <f t="shared" si="172"/>
        <v/>
      </c>
      <c r="BC65" s="24" t="str">
        <f t="shared" si="172"/>
        <v/>
      </c>
      <c r="BD65" s="25" t="str">
        <f t="shared" si="172"/>
        <v/>
      </c>
      <c r="BE65" s="25"/>
      <c r="BF65" s="25"/>
      <c r="BG65" s="26">
        <f t="shared" si="90"/>
        <v>-0.44785742525181765</v>
      </c>
      <c r="BH65" s="26">
        <f t="shared" si="91"/>
        <v>-0.38785742525181716</v>
      </c>
      <c r="BI65" s="26">
        <f t="shared" si="92"/>
        <v>-0.75385742525181687</v>
      </c>
      <c r="BJ65" s="26">
        <f t="shared" si="93"/>
        <v>-0.69585742525181704</v>
      </c>
      <c r="BK65" s="26">
        <f t="shared" si="94"/>
        <v>-0.76585742525181555</v>
      </c>
      <c r="BL65" s="26">
        <f t="shared" si="95"/>
        <v>-0.32085742525181699</v>
      </c>
      <c r="BM65" s="26" t="str">
        <f t="shared" si="96"/>
        <v/>
      </c>
      <c r="BN65" s="26" t="str">
        <f t="shared" si="97"/>
        <v/>
      </c>
      <c r="BO65" s="26" t="str">
        <f t="shared" si="98"/>
        <v/>
      </c>
      <c r="BP65" s="25"/>
      <c r="BQ65" s="25"/>
      <c r="BR65" s="25">
        <f t="shared" si="99"/>
        <v>0.47992992363657372</v>
      </c>
      <c r="BS65" s="25">
        <f t="shared" si="100"/>
        <v>0.53992992363657422</v>
      </c>
      <c r="BT65" s="25">
        <f t="shared" si="101"/>
        <v>0.17392992363657456</v>
      </c>
      <c r="BU65" s="25">
        <f t="shared" si="102"/>
        <v>0.23192992363657439</v>
      </c>
      <c r="BV65" s="25">
        <f t="shared" si="103"/>
        <v>0.16192992363657588</v>
      </c>
      <c r="BW65" s="25">
        <f t="shared" si="104"/>
        <v>0.60692992363657439</v>
      </c>
      <c r="BX65" s="25" t="str">
        <f t="shared" si="105"/>
        <v/>
      </c>
      <c r="BY65" s="25" t="str">
        <f t="shared" si="106"/>
        <v/>
      </c>
      <c r="BZ65" s="25" t="str">
        <f t="shared" si="107"/>
        <v/>
      </c>
      <c r="CA65" s="25"/>
      <c r="CB65" s="25"/>
      <c r="CC65" s="26">
        <f t="shared" si="108"/>
        <v>-0.23900000000000093</v>
      </c>
      <c r="CD65" s="26">
        <f t="shared" si="109"/>
        <v>-0.17900000000000044</v>
      </c>
      <c r="CE65" s="26">
        <f t="shared" si="110"/>
        <v>-0.54500000000000015</v>
      </c>
      <c r="CF65" s="26">
        <f t="shared" si="111"/>
        <v>-0.48700000000000027</v>
      </c>
      <c r="CG65" s="26">
        <f t="shared" si="112"/>
        <v>-0.55699999999999883</v>
      </c>
      <c r="CH65" s="26">
        <f t="shared" si="113"/>
        <v>-0.11200000000000027</v>
      </c>
      <c r="CI65" s="26" t="str">
        <f t="shared" si="114"/>
        <v/>
      </c>
      <c r="CJ65" s="26" t="str">
        <f t="shared" si="115"/>
        <v/>
      </c>
      <c r="CK65" s="26" t="str">
        <f t="shared" si="116"/>
        <v/>
      </c>
      <c r="CL65" s="25"/>
      <c r="CM65" s="25"/>
      <c r="CN65" s="25">
        <f t="shared" si="117"/>
        <v>0.42099999999999937</v>
      </c>
      <c r="CO65" s="25">
        <f t="shared" si="118"/>
        <v>0.48099999999999987</v>
      </c>
      <c r="CP65" s="25">
        <f t="shared" si="119"/>
        <v>0.11500000000000021</v>
      </c>
      <c r="CQ65" s="25">
        <f t="shared" si="120"/>
        <v>0.17300000000000004</v>
      </c>
      <c r="CR65" s="25">
        <f t="shared" si="121"/>
        <v>0.10300000000000153</v>
      </c>
      <c r="CS65" s="25">
        <f t="shared" si="122"/>
        <v>0.54800000000000004</v>
      </c>
      <c r="CT65" s="25" t="str">
        <f t="shared" si="123"/>
        <v/>
      </c>
      <c r="CU65" s="25" t="str">
        <f t="shared" si="124"/>
        <v/>
      </c>
      <c r="CV65" s="25" t="str">
        <f t="shared" si="125"/>
        <v/>
      </c>
      <c r="CW65" s="25"/>
      <c r="CX65" s="25"/>
      <c r="CY65" s="25">
        <f t="shared" si="126"/>
        <v>-0.39455709128170946</v>
      </c>
      <c r="CZ65" s="25">
        <f t="shared" si="127"/>
        <v>-0.37190191846812981</v>
      </c>
      <c r="DA65" s="25">
        <f t="shared" si="128"/>
        <v>-0.67537890805039025</v>
      </c>
      <c r="DB65" s="25">
        <f t="shared" si="129"/>
        <v>-0.66189341648364897</v>
      </c>
      <c r="DC65" s="25">
        <f t="shared" si="130"/>
        <v>-0.9224484867220959</v>
      </c>
      <c r="DD65" s="25">
        <f t="shared" si="131"/>
        <v>-0.38327454992602084</v>
      </c>
      <c r="DE65" s="25" t="str">
        <f t="shared" si="132"/>
        <v/>
      </c>
      <c r="DF65" s="25" t="str">
        <f t="shared" si="133"/>
        <v/>
      </c>
      <c r="DG65" s="25" t="str">
        <f t="shared" si="134"/>
        <v/>
      </c>
      <c r="DH65" s="25"/>
      <c r="DI65" s="25"/>
      <c r="DJ65" s="25">
        <f t="shared" si="135"/>
        <v>0.53323025760668186</v>
      </c>
      <c r="DK65" s="25">
        <f t="shared" si="136"/>
        <v>0.55588543042026151</v>
      </c>
      <c r="DL65" s="25">
        <f t="shared" si="137"/>
        <v>0.25240844083800112</v>
      </c>
      <c r="DM65" s="25">
        <f t="shared" si="138"/>
        <v>0.26589393240474241</v>
      </c>
      <c r="DN65" s="25">
        <f t="shared" si="139"/>
        <v>5.3388621662953835E-3</v>
      </c>
      <c r="DO65" s="25">
        <f t="shared" si="140"/>
        <v>0.54451279896237048</v>
      </c>
      <c r="DP65" s="25" t="str">
        <f t="shared" si="141"/>
        <v/>
      </c>
      <c r="DQ65" s="25" t="str">
        <f t="shared" si="142"/>
        <v/>
      </c>
      <c r="DR65" s="25" t="str">
        <f t="shared" si="143"/>
        <v/>
      </c>
      <c r="DS65" s="25"/>
      <c r="DT65" s="24"/>
      <c r="DU65" s="24">
        <f t="shared" si="144"/>
        <v>-0.44785742525181765</v>
      </c>
      <c r="DV65" s="24">
        <f t="shared" si="145"/>
        <v>-0.38785742525181716</v>
      </c>
      <c r="DW65" s="24">
        <f t="shared" si="146"/>
        <v>-0.75385742525181687</v>
      </c>
      <c r="DX65" s="24">
        <f t="shared" si="147"/>
        <v>-0.69585742525181704</v>
      </c>
      <c r="DY65" s="24">
        <f t="shared" si="148"/>
        <v>-0.76585742525181555</v>
      </c>
      <c r="DZ65" s="24">
        <f t="shared" si="149"/>
        <v>-0.32085742525181699</v>
      </c>
      <c r="EA65" s="24" t="str">
        <f t="shared" si="150"/>
        <v/>
      </c>
      <c r="EB65" s="24" t="str">
        <f t="shared" si="151"/>
        <v/>
      </c>
      <c r="EC65" s="24" t="str">
        <f t="shared" si="152"/>
        <v/>
      </c>
      <c r="ED65" s="24"/>
      <c r="EE65" s="24"/>
      <c r="EF65" s="24">
        <f t="shared" si="153"/>
        <v>0.47992992363657372</v>
      </c>
      <c r="EG65" s="24">
        <f t="shared" si="154"/>
        <v>0.53992992363657422</v>
      </c>
      <c r="EH65" s="24">
        <f t="shared" si="155"/>
        <v>0.17392992363657456</v>
      </c>
      <c r="EI65" s="24">
        <f t="shared" si="156"/>
        <v>0.23192992363657439</v>
      </c>
      <c r="EJ65" s="24">
        <f t="shared" si="157"/>
        <v>0.16192992363657588</v>
      </c>
      <c r="EK65" s="24">
        <f t="shared" si="158"/>
        <v>0.60692992363657439</v>
      </c>
      <c r="EL65" s="24" t="str">
        <f t="shared" si="159"/>
        <v/>
      </c>
      <c r="EM65" s="24" t="str">
        <f t="shared" si="160"/>
        <v/>
      </c>
      <c r="EN65" s="24" t="str">
        <f t="shared" si="161"/>
        <v/>
      </c>
      <c r="EO65" s="24"/>
      <c r="EP65" s="24"/>
      <c r="EQ65" s="24">
        <f t="shared" si="37"/>
        <v>10.935520944169193</v>
      </c>
      <c r="ER65" s="24">
        <f t="shared" si="162"/>
        <v>3.215483396169963E-2</v>
      </c>
      <c r="ES65" s="24">
        <f t="shared" si="38"/>
        <v>10.9434908216805</v>
      </c>
      <c r="ET65" s="24">
        <f t="shared" si="39"/>
        <v>10.962303400901499</v>
      </c>
      <c r="EU65" s="24">
        <f t="shared" si="40"/>
        <v>10.8941631085523</v>
      </c>
      <c r="EV65" s="24">
        <f t="shared" si="41"/>
        <v>10.8979350518901</v>
      </c>
      <c r="EW65" s="24">
        <f t="shared" si="42"/>
        <v>10.945590870800501</v>
      </c>
      <c r="EX65" s="24">
        <f t="shared" si="43"/>
        <v>10.969642411190261</v>
      </c>
      <c r="EY65" s="24" t="str">
        <f t="shared" si="44"/>
        <v/>
      </c>
      <c r="EZ65" s="24" t="str">
        <f t="shared" si="45"/>
        <v/>
      </c>
      <c r="FA65" s="24" t="str">
        <f t="shared" si="46"/>
        <v/>
      </c>
      <c r="FB65" s="24"/>
      <c r="FC65" s="24">
        <f t="shared" si="47"/>
        <v>11.418888984403191</v>
      </c>
      <c r="FD65" s="24">
        <f t="shared" si="163"/>
        <v>7.7550345006406715E-2</v>
      </c>
      <c r="FE65" s="24">
        <f t="shared" si="48"/>
        <v>11.3982136379802</v>
      </c>
      <c r="FF65" s="24">
        <f t="shared" si="49"/>
        <v>11.3681814676522</v>
      </c>
      <c r="FG65" s="24">
        <f t="shared" si="50"/>
        <v>11.516611203933429</v>
      </c>
      <c r="FH65" s="24">
        <f t="shared" si="51"/>
        <v>11.469023310077301</v>
      </c>
      <c r="FI65" s="24">
        <f t="shared" si="52"/>
        <v>11.45838361393227</v>
      </c>
      <c r="FJ65" s="24">
        <f t="shared" si="53"/>
        <v>11.302920672843749</v>
      </c>
      <c r="FK65" s="24" t="str">
        <f t="shared" si="54"/>
        <v/>
      </c>
      <c r="FL65" s="24" t="str">
        <f t="shared" si="55"/>
        <v/>
      </c>
      <c r="FM65" s="24" t="str">
        <f t="shared" si="56"/>
        <v/>
      </c>
      <c r="FN65" s="24"/>
      <c r="FO65" s="24">
        <f t="shared" si="57"/>
        <v>11.002562401350142</v>
      </c>
      <c r="FP65" s="24">
        <f t="shared" si="164"/>
        <v>2.0434003756010684E-2</v>
      </c>
      <c r="FQ65" s="24">
        <f t="shared" ref="FQ65:FV128" si="176">IF(AND(ES65&lt;&gt;"",DU65&lt;&gt;""),ES65+DU65*$D$21,"")</f>
        <v>10.996913824056962</v>
      </c>
      <c r="FR65" s="24">
        <f t="shared" si="176"/>
        <v>11.008569259147135</v>
      </c>
      <c r="FS65" s="24">
        <f t="shared" si="176"/>
        <v>10.984087545995973</v>
      </c>
      <c r="FT65" s="24">
        <f t="shared" si="174"/>
        <v>10.980940916673974</v>
      </c>
      <c r="FU65" s="24">
        <f t="shared" si="174"/>
        <v>11.036946737070339</v>
      </c>
      <c r="FV65" s="24">
        <f t="shared" si="174"/>
        <v>11.007916125156475</v>
      </c>
      <c r="FW65" s="24" t="str">
        <f t="shared" si="174"/>
        <v/>
      </c>
      <c r="FX65" s="24" t="str">
        <f t="shared" si="174"/>
        <v/>
      </c>
      <c r="FY65" s="24" t="str">
        <f t="shared" si="174"/>
        <v/>
      </c>
      <c r="FZ65" s="24"/>
      <c r="GA65" s="24">
        <f t="shared" si="59"/>
        <v>11.199216826717167</v>
      </c>
      <c r="GB65" s="24">
        <f t="shared" si="165"/>
        <v>2.6390473854463282E-2</v>
      </c>
      <c r="GC65" s="24">
        <f t="shared" ref="GC65:GH128" si="177">IF(AND(FE65&lt;&gt;"",DU65&lt;&gt;""),FE65+DU65*$D$20,"")</f>
        <v>11.223164546036569</v>
      </c>
      <c r="GD65" s="24">
        <f t="shared" si="177"/>
        <v>11.216583913908952</v>
      </c>
      <c r="GE65" s="24">
        <f t="shared" si="177"/>
        <v>11.221959267167851</v>
      </c>
      <c r="GF65" s="24">
        <f t="shared" si="175"/>
        <v>11.19704119357209</v>
      </c>
      <c r="GG65" s="24">
        <f t="shared" si="175"/>
        <v>11.159041369526614</v>
      </c>
      <c r="GH65" s="24">
        <f t="shared" si="175"/>
        <v>11.177510670090928</v>
      </c>
      <c r="GI65" s="24" t="str">
        <f t="shared" si="175"/>
        <v/>
      </c>
      <c r="GJ65" s="24" t="str">
        <f t="shared" si="175"/>
        <v/>
      </c>
      <c r="GK65" s="24" t="str">
        <f t="shared" si="175"/>
        <v/>
      </c>
      <c r="GL65" s="24"/>
      <c r="GM65" s="24">
        <f t="shared" si="61"/>
        <v>12.031921897404894</v>
      </c>
      <c r="GN65" s="24">
        <f t="shared" si="166"/>
        <v>3.215483396169963E-2</v>
      </c>
      <c r="GO65" s="24">
        <f t="shared" si="62"/>
        <v>12.0398917749162</v>
      </c>
      <c r="GP65" s="24">
        <f t="shared" si="63"/>
        <v>12.058704354137198</v>
      </c>
      <c r="GQ65" s="24">
        <f t="shared" si="64"/>
        <v>11.990564061788</v>
      </c>
      <c r="GR65" s="24">
        <f t="shared" si="65"/>
        <v>11.994336005125799</v>
      </c>
      <c r="GS65" s="24">
        <f t="shared" si="66"/>
        <v>12.0419918240362</v>
      </c>
      <c r="GT65" s="24">
        <f t="shared" si="67"/>
        <v>12.06604336442596</v>
      </c>
      <c r="GU65" s="24" t="str">
        <f t="shared" si="68"/>
        <v/>
      </c>
      <c r="GV65" s="24" t="str">
        <f t="shared" si="69"/>
        <v/>
      </c>
      <c r="GW65" s="24" t="str">
        <f t="shared" si="70"/>
        <v/>
      </c>
      <c r="GX65" s="24"/>
      <c r="GY65" s="24">
        <f t="shared" si="71"/>
        <v>12.972126013323843</v>
      </c>
      <c r="GZ65" s="24">
        <f t="shared" si="167"/>
        <v>7.7550345006406715E-2</v>
      </c>
      <c r="HA65" s="24">
        <f t="shared" si="72"/>
        <v>12.95145066690085</v>
      </c>
      <c r="HB65" s="24">
        <f t="shared" si="73"/>
        <v>12.92141849657285</v>
      </c>
      <c r="HC65" s="24">
        <f t="shared" si="74"/>
        <v>13.069848232854079</v>
      </c>
      <c r="HD65" s="24">
        <f t="shared" si="75"/>
        <v>13.022260338997951</v>
      </c>
      <c r="HE65" s="24">
        <f t="shared" si="76"/>
        <v>13.01162064285292</v>
      </c>
      <c r="HF65" s="24">
        <f t="shared" si="77"/>
        <v>12.856157701764399</v>
      </c>
      <c r="HG65" s="24" t="str">
        <f t="shared" si="78"/>
        <v/>
      </c>
      <c r="HH65" s="24" t="str">
        <f t="shared" si="79"/>
        <v/>
      </c>
      <c r="HI65" s="24" t="str">
        <f t="shared" si="80"/>
        <v/>
      </c>
      <c r="HJ65" s="24"/>
      <c r="HK65" s="24">
        <f t="shared" si="81"/>
        <v>11.988291558273326</v>
      </c>
      <c r="HL65" s="24">
        <f t="shared" si="168"/>
        <v>2.0434003756010365E-2</v>
      </c>
      <c r="HM65" s="24">
        <f t="shared" si="169"/>
        <v>11.982642980980147</v>
      </c>
      <c r="HN65" s="24">
        <f t="shared" si="169"/>
        <v>11.99429841607032</v>
      </c>
      <c r="HO65" s="24">
        <f t="shared" si="169"/>
        <v>11.969816702919159</v>
      </c>
      <c r="HP65" s="24">
        <f t="shared" si="169"/>
        <v>11.966670073597159</v>
      </c>
      <c r="HQ65" s="24">
        <f t="shared" si="169"/>
        <v>12.022675893993524</v>
      </c>
      <c r="HR65" s="24">
        <f t="shared" si="169"/>
        <v>11.99364528207966</v>
      </c>
      <c r="HS65" s="24" t="str">
        <f t="shared" si="169"/>
        <v/>
      </c>
      <c r="HT65" s="24" t="str">
        <f t="shared" si="169"/>
        <v/>
      </c>
      <c r="HU65" s="24" t="str">
        <f t="shared" si="169"/>
        <v/>
      </c>
      <c r="HV65" s="24"/>
      <c r="HW65" s="24">
        <f t="shared" si="83"/>
        <v>13.115087863209274</v>
      </c>
      <c r="HX65" s="24">
        <f t="shared" si="170"/>
        <v>2.6390473854463036E-2</v>
      </c>
      <c r="HY65" s="24">
        <f t="shared" si="171"/>
        <v>13.139035582528678</v>
      </c>
      <c r="HZ65" s="24">
        <f t="shared" si="171"/>
        <v>13.132454950401058</v>
      </c>
      <c r="IA65" s="24">
        <f t="shared" si="171"/>
        <v>13.137830303659957</v>
      </c>
      <c r="IB65" s="24">
        <f t="shared" si="171"/>
        <v>13.112912230064198</v>
      </c>
      <c r="IC65" s="24">
        <f t="shared" si="171"/>
        <v>13.074912406018722</v>
      </c>
      <c r="ID65" s="24">
        <f t="shared" si="171"/>
        <v>13.093381706583035</v>
      </c>
      <c r="IE65" s="24" t="str">
        <f t="shared" si="171"/>
        <v/>
      </c>
      <c r="IF65" s="24" t="str">
        <f t="shared" si="171"/>
        <v/>
      </c>
      <c r="IG65" s="24" t="str">
        <f t="shared" si="171"/>
        <v/>
      </c>
    </row>
    <row r="66" spans="1:241" s="3" customFormat="1" x14ac:dyDescent="0.2">
      <c r="A66" s="27">
        <v>31</v>
      </c>
      <c r="B66" s="32">
        <f>IF(AND($B$3&lt;&gt;"",$C$3&lt;&gt;"",$B$4&lt;&gt;"",$C$4&lt;&gt;"",T66&lt;&gt;""),AirMass($B$3,$C$3,$B$4,$C$4,T66),"")</f>
        <v>1.008342426009754</v>
      </c>
      <c r="C66" s="36">
        <f t="shared" si="85"/>
        <v>2458217.2840510001</v>
      </c>
      <c r="D66" s="5">
        <f t="shared" si="19"/>
        <v>11.014567202825598</v>
      </c>
      <c r="E66" s="14">
        <f t="shared" si="20"/>
        <v>11.190490993064808</v>
      </c>
      <c r="F66" s="32">
        <f t="shared" si="86"/>
        <v>0.17592379023921012</v>
      </c>
      <c r="G66" s="24">
        <f t="shared" si="21"/>
        <v>1.2923126572415476E-2</v>
      </c>
      <c r="H66" s="24">
        <f t="shared" si="22"/>
        <v>2.7244104432022208E-2</v>
      </c>
      <c r="I66" s="24"/>
      <c r="J66" s="8">
        <f t="shared" si="23"/>
        <v>12.008378211709251</v>
      </c>
      <c r="K66" s="9">
        <f t="shared" si="24"/>
        <v>13.002888624172002</v>
      </c>
      <c r="L66" s="40">
        <f t="shared" si="87"/>
        <v>0.99451041246275018</v>
      </c>
      <c r="M66" s="24">
        <f t="shared" si="25"/>
        <v>1.2923126572415771E-2</v>
      </c>
      <c r="N66" s="25">
        <f t="shared" si="26"/>
        <v>2.7244104432022551E-2</v>
      </c>
      <c r="O66" s="25"/>
      <c r="P66" s="50">
        <f t="shared" si="88"/>
        <v>6</v>
      </c>
      <c r="Q66" s="50">
        <f t="shared" si="89"/>
        <v>6</v>
      </c>
      <c r="R66" s="25"/>
      <c r="S66" s="25"/>
      <c r="T66" s="16">
        <v>2458217.2840510001</v>
      </c>
      <c r="U66" s="17">
        <v>-11.392333216868799</v>
      </c>
      <c r="V66" s="17">
        <v>-10.3011236778159</v>
      </c>
      <c r="W66" s="17">
        <v>-12.1544909983966</v>
      </c>
      <c r="X66" s="17">
        <v>-11.0399732903852</v>
      </c>
      <c r="Y66" s="17">
        <v>-10.424523010268601</v>
      </c>
      <c r="Z66" s="17">
        <v>-11.8374083676234</v>
      </c>
      <c r="AA66" s="17">
        <v>-9.9518611647704294</v>
      </c>
      <c r="AB66" s="17">
        <v>-9.8388333943136193</v>
      </c>
      <c r="AC66" s="17"/>
      <c r="AD66" s="17"/>
      <c r="AE66" s="17"/>
      <c r="AF66" s="46">
        <f t="shared" si="27"/>
        <v>2458217.2840510001</v>
      </c>
      <c r="AG66" s="17">
        <v>-11.2372607000052</v>
      </c>
      <c r="AH66" s="17">
        <v>-9.7440050771031199</v>
      </c>
      <c r="AI66" s="17">
        <v>-11.751599932834401</v>
      </c>
      <c r="AJ66" s="17">
        <v>-10.742804940283101</v>
      </c>
      <c r="AK66" s="17">
        <v>-9.8686327095819699</v>
      </c>
      <c r="AL66" s="17">
        <v>-11.359694591383599</v>
      </c>
      <c r="AM66" s="17">
        <v>-9.43080195979881</v>
      </c>
      <c r="AN66" s="17">
        <v>-9.4885170434968007</v>
      </c>
      <c r="AO66" s="17"/>
      <c r="AP66" s="17"/>
      <c r="AQ66" s="18"/>
      <c r="AR66" s="25"/>
      <c r="AS66" s="25"/>
      <c r="AT66" s="24">
        <f t="shared" si="173"/>
        <v>0.15507251686359957</v>
      </c>
      <c r="AU66" s="24">
        <f t="shared" si="173"/>
        <v>0.55711860071277997</v>
      </c>
      <c r="AV66" s="24">
        <f t="shared" si="172"/>
        <v>0.40289106556219956</v>
      </c>
      <c r="AW66" s="24">
        <f t="shared" si="172"/>
        <v>0.29716835010209941</v>
      </c>
      <c r="AX66" s="24">
        <f t="shared" si="172"/>
        <v>0.55589030068663092</v>
      </c>
      <c r="AY66" s="24">
        <f t="shared" si="172"/>
        <v>0.47771377623980094</v>
      </c>
      <c r="AZ66" s="24">
        <f t="shared" si="172"/>
        <v>0.52105920497161939</v>
      </c>
      <c r="BA66" s="24">
        <f t="shared" si="172"/>
        <v>0.35031635081681856</v>
      </c>
      <c r="BB66" s="24" t="str">
        <f t="shared" si="172"/>
        <v/>
      </c>
      <c r="BC66" s="24" t="str">
        <f t="shared" si="172"/>
        <v/>
      </c>
      <c r="BD66" s="25" t="str">
        <f t="shared" si="172"/>
        <v/>
      </c>
      <c r="BE66" s="25"/>
      <c r="BF66" s="25"/>
      <c r="BG66" s="26">
        <f t="shared" si="90"/>
        <v>-0.48986237691033696</v>
      </c>
      <c r="BH66" s="26">
        <f t="shared" si="91"/>
        <v>-0.42986237691033646</v>
      </c>
      <c r="BI66" s="26">
        <f t="shared" si="92"/>
        <v>-0.79586237691033612</v>
      </c>
      <c r="BJ66" s="26">
        <f t="shared" si="93"/>
        <v>-0.73786237691033629</v>
      </c>
      <c r="BK66" s="26">
        <f t="shared" si="94"/>
        <v>-0.8078623769103348</v>
      </c>
      <c r="BL66" s="26">
        <f t="shared" si="95"/>
        <v>-0.36286237691033629</v>
      </c>
      <c r="BM66" s="26" t="str">
        <f t="shared" si="96"/>
        <v/>
      </c>
      <c r="BN66" s="26" t="str">
        <f t="shared" si="97"/>
        <v/>
      </c>
      <c r="BO66" s="26" t="str">
        <f t="shared" si="98"/>
        <v/>
      </c>
      <c r="BP66" s="25"/>
      <c r="BQ66" s="25"/>
      <c r="BR66" s="25">
        <f t="shared" si="99"/>
        <v>0.32665210195633043</v>
      </c>
      <c r="BS66" s="25">
        <f t="shared" si="100"/>
        <v>0.38665210195633093</v>
      </c>
      <c r="BT66" s="25">
        <f t="shared" si="101"/>
        <v>2.065210195633127E-2</v>
      </c>
      <c r="BU66" s="25">
        <f t="shared" si="102"/>
        <v>7.86521019563311E-2</v>
      </c>
      <c r="BV66" s="25">
        <f t="shared" si="103"/>
        <v>8.6521019563325918E-3</v>
      </c>
      <c r="BW66" s="25">
        <f t="shared" si="104"/>
        <v>0.4536521019563311</v>
      </c>
      <c r="BX66" s="25" t="str">
        <f t="shared" si="105"/>
        <v/>
      </c>
      <c r="BY66" s="25" t="str">
        <f t="shared" si="106"/>
        <v/>
      </c>
      <c r="BZ66" s="25" t="str">
        <f t="shared" si="107"/>
        <v/>
      </c>
      <c r="CA66" s="25"/>
      <c r="CB66" s="25"/>
      <c r="CC66" s="26">
        <f t="shared" si="108"/>
        <v>-0.23900000000000093</v>
      </c>
      <c r="CD66" s="26">
        <f t="shared" si="109"/>
        <v>-0.17900000000000044</v>
      </c>
      <c r="CE66" s="26">
        <f t="shared" si="110"/>
        <v>-0.54500000000000015</v>
      </c>
      <c r="CF66" s="26">
        <f t="shared" si="111"/>
        <v>-0.48700000000000027</v>
      </c>
      <c r="CG66" s="26">
        <f t="shared" si="112"/>
        <v>-0.55699999999999883</v>
      </c>
      <c r="CH66" s="26">
        <f t="shared" si="113"/>
        <v>-0.11200000000000027</v>
      </c>
      <c r="CI66" s="26" t="str">
        <f t="shared" si="114"/>
        <v/>
      </c>
      <c r="CJ66" s="26" t="str">
        <f t="shared" si="115"/>
        <v/>
      </c>
      <c r="CK66" s="26" t="str">
        <f t="shared" si="116"/>
        <v/>
      </c>
      <c r="CL66" s="25"/>
      <c r="CM66" s="25"/>
      <c r="CN66" s="25">
        <f t="shared" si="117"/>
        <v>0.42099999999999937</v>
      </c>
      <c r="CO66" s="25">
        <f t="shared" si="118"/>
        <v>0.48099999999999987</v>
      </c>
      <c r="CP66" s="25">
        <f t="shared" si="119"/>
        <v>0.11500000000000021</v>
      </c>
      <c r="CQ66" s="25">
        <f t="shared" si="120"/>
        <v>0.17300000000000004</v>
      </c>
      <c r="CR66" s="25">
        <f t="shared" si="121"/>
        <v>0.10300000000000153</v>
      </c>
      <c r="CS66" s="25">
        <f t="shared" si="122"/>
        <v>0.54800000000000004</v>
      </c>
      <c r="CT66" s="25" t="str">
        <f t="shared" si="123"/>
        <v/>
      </c>
      <c r="CU66" s="25" t="str">
        <f t="shared" si="124"/>
        <v/>
      </c>
      <c r="CV66" s="25" t="str">
        <f t="shared" si="125"/>
        <v/>
      </c>
      <c r="CW66" s="25"/>
      <c r="CX66" s="25"/>
      <c r="CY66" s="25">
        <f t="shared" si="126"/>
        <v>-0.50329412789414907</v>
      </c>
      <c r="CZ66" s="25">
        <f t="shared" si="127"/>
        <v>-0.28858210510360893</v>
      </c>
      <c r="DA66" s="25">
        <f t="shared" si="128"/>
        <v>-0.81401992713234617</v>
      </c>
      <c r="DB66" s="25">
        <f t="shared" si="129"/>
        <v>-0.65525140112860558</v>
      </c>
      <c r="DC66" s="25">
        <f t="shared" si="130"/>
        <v>-0.74328153392673946</v>
      </c>
      <c r="DD66" s="25">
        <f t="shared" si="131"/>
        <v>-0.39652025908563693</v>
      </c>
      <c r="DE66" s="25" t="str">
        <f t="shared" si="132"/>
        <v/>
      </c>
      <c r="DF66" s="25" t="str">
        <f t="shared" si="133"/>
        <v/>
      </c>
      <c r="DG66" s="25" t="str">
        <f t="shared" si="134"/>
        <v/>
      </c>
      <c r="DH66" s="25"/>
      <c r="DI66" s="25"/>
      <c r="DJ66" s="25">
        <f t="shared" si="135"/>
        <v>0.31322035097251821</v>
      </c>
      <c r="DK66" s="25">
        <f t="shared" si="136"/>
        <v>0.52793237376305835</v>
      </c>
      <c r="DL66" s="25">
        <f t="shared" si="137"/>
        <v>2.4945517343211501E-3</v>
      </c>
      <c r="DM66" s="25">
        <f t="shared" si="138"/>
        <v>0.16126307773806173</v>
      </c>
      <c r="DN66" s="25">
        <f t="shared" si="139"/>
        <v>7.3232944939927852E-2</v>
      </c>
      <c r="DO66" s="25">
        <f t="shared" si="140"/>
        <v>0.41999421978103035</v>
      </c>
      <c r="DP66" s="25" t="str">
        <f t="shared" si="141"/>
        <v/>
      </c>
      <c r="DQ66" s="25" t="str">
        <f t="shared" si="142"/>
        <v/>
      </c>
      <c r="DR66" s="25" t="str">
        <f t="shared" si="143"/>
        <v/>
      </c>
      <c r="DS66" s="25"/>
      <c r="DT66" s="24"/>
      <c r="DU66" s="24">
        <f t="shared" si="144"/>
        <v>-0.48986237691033696</v>
      </c>
      <c r="DV66" s="24">
        <f t="shared" si="145"/>
        <v>-0.42986237691033646</v>
      </c>
      <c r="DW66" s="24">
        <f t="shared" si="146"/>
        <v>-0.79586237691033612</v>
      </c>
      <c r="DX66" s="24">
        <f t="shared" si="147"/>
        <v>-0.73786237691033629</v>
      </c>
      <c r="DY66" s="24">
        <f t="shared" si="148"/>
        <v>-0.8078623769103348</v>
      </c>
      <c r="DZ66" s="24">
        <f t="shared" si="149"/>
        <v>-0.36286237691033629</v>
      </c>
      <c r="EA66" s="24" t="str">
        <f t="shared" si="150"/>
        <v/>
      </c>
      <c r="EB66" s="24" t="str">
        <f t="shared" si="151"/>
        <v/>
      </c>
      <c r="EC66" s="24" t="str">
        <f t="shared" si="152"/>
        <v/>
      </c>
      <c r="ED66" s="24"/>
      <c r="EE66" s="24"/>
      <c r="EF66" s="24">
        <f t="shared" si="153"/>
        <v>0.32665210195633043</v>
      </c>
      <c r="EG66" s="24">
        <f t="shared" si="154"/>
        <v>0.38665210195633093</v>
      </c>
      <c r="EH66" s="24">
        <f t="shared" si="155"/>
        <v>2.065210195633127E-2</v>
      </c>
      <c r="EI66" s="24">
        <f t="shared" si="156"/>
        <v>7.86521019563311E-2</v>
      </c>
      <c r="EJ66" s="24">
        <f t="shared" si="157"/>
        <v>8.6521019563325918E-3</v>
      </c>
      <c r="EK66" s="24">
        <f t="shared" si="158"/>
        <v>0.4536521019563311</v>
      </c>
      <c r="EL66" s="24" t="str">
        <f t="shared" si="159"/>
        <v/>
      </c>
      <c r="EM66" s="24" t="str">
        <f t="shared" si="160"/>
        <v/>
      </c>
      <c r="EN66" s="24" t="str">
        <f t="shared" si="161"/>
        <v/>
      </c>
      <c r="EO66" s="24"/>
      <c r="EP66" s="24"/>
      <c r="EQ66" s="24">
        <f t="shared" si="37"/>
        <v>10.942515154090842</v>
      </c>
      <c r="ER66" s="24">
        <f t="shared" si="162"/>
        <v>2.9506383112187111E-2</v>
      </c>
      <c r="ES66" s="24">
        <f t="shared" si="38"/>
        <v>10.9521577815278</v>
      </c>
      <c r="ET66" s="24">
        <f t="shared" si="39"/>
        <v>10.9596400735164</v>
      </c>
      <c r="EU66" s="24">
        <f t="shared" si="40"/>
        <v>10.937189793399801</v>
      </c>
      <c r="EV66" s="24">
        <f t="shared" si="41"/>
        <v>10.913075150754601</v>
      </c>
      <c r="EW66" s="24">
        <f t="shared" si="42"/>
        <v>10.907527947901631</v>
      </c>
      <c r="EX66" s="24">
        <f t="shared" si="43"/>
        <v>10.98550017744482</v>
      </c>
      <c r="EY66" s="24" t="str">
        <f t="shared" si="44"/>
        <v/>
      </c>
      <c r="EZ66" s="24" t="str">
        <f t="shared" si="45"/>
        <v/>
      </c>
      <c r="FA66" s="24" t="str">
        <f t="shared" si="46"/>
        <v/>
      </c>
      <c r="FB66" s="24"/>
      <c r="FC66" s="24">
        <f t="shared" si="47"/>
        <v>11.426581162891248</v>
      </c>
      <c r="FD66" s="24">
        <f t="shared" si="163"/>
        <v>8.1797785765375372E-2</v>
      </c>
      <c r="FE66" s="24">
        <f t="shared" si="48"/>
        <v>11.353339232829201</v>
      </c>
      <c r="FF66" s="24">
        <f t="shared" si="49"/>
        <v>11.406544240277901</v>
      </c>
      <c r="FG66" s="24">
        <f t="shared" si="50"/>
        <v>11.49137200957677</v>
      </c>
      <c r="FH66" s="24">
        <f t="shared" si="51"/>
        <v>11.4874338913784</v>
      </c>
      <c r="FI66" s="24">
        <f t="shared" si="52"/>
        <v>11.50854125979361</v>
      </c>
      <c r="FJ66" s="24">
        <f t="shared" si="53"/>
        <v>11.312256343491601</v>
      </c>
      <c r="FK66" s="24" t="str">
        <f t="shared" si="54"/>
        <v/>
      </c>
      <c r="FL66" s="24" t="str">
        <f t="shared" si="55"/>
        <v/>
      </c>
      <c r="FM66" s="24" t="str">
        <f t="shared" si="56"/>
        <v/>
      </c>
      <c r="FN66" s="24"/>
      <c r="FO66" s="24">
        <f t="shared" si="57"/>
        <v>11.014567202825598</v>
      </c>
      <c r="FP66" s="24">
        <f t="shared" si="164"/>
        <v>1.2923126572415476E-2</v>
      </c>
      <c r="FQ66" s="24">
        <f t="shared" si="176"/>
        <v>11.01059137545807</v>
      </c>
      <c r="FR66" s="24">
        <f t="shared" si="176"/>
        <v>11.010916523315844</v>
      </c>
      <c r="FS66" s="24">
        <f t="shared" si="176"/>
        <v>11.032124822397281</v>
      </c>
      <c r="FT66" s="24">
        <f t="shared" si="174"/>
        <v>11.001091607092283</v>
      </c>
      <c r="FU66" s="24">
        <f t="shared" si="174"/>
        <v>11.003894405725276</v>
      </c>
      <c r="FV66" s="24">
        <f t="shared" si="174"/>
        <v>11.028784482964841</v>
      </c>
      <c r="FW66" s="24" t="str">
        <f t="shared" si="174"/>
        <v/>
      </c>
      <c r="FX66" s="24" t="str">
        <f t="shared" si="174"/>
        <v/>
      </c>
      <c r="FY66" s="24" t="str">
        <f t="shared" si="174"/>
        <v/>
      </c>
      <c r="FZ66" s="24"/>
      <c r="GA66" s="24">
        <f t="shared" si="59"/>
        <v>11.190490993064808</v>
      </c>
      <c r="GB66" s="24">
        <f t="shared" si="165"/>
        <v>2.7244104432022208E-2</v>
      </c>
      <c r="GC66" s="24">
        <f t="shared" si="177"/>
        <v>11.161872128745156</v>
      </c>
      <c r="GD66" s="24">
        <f t="shared" si="177"/>
        <v>11.238528674394237</v>
      </c>
      <c r="GE66" s="24">
        <f t="shared" si="177"/>
        <v>11.180302060670774</v>
      </c>
      <c r="GF66" s="24">
        <f t="shared" si="175"/>
        <v>11.199033762732773</v>
      </c>
      <c r="GG66" s="24">
        <f t="shared" si="175"/>
        <v>11.192781003247539</v>
      </c>
      <c r="GH66" s="24">
        <f t="shared" si="175"/>
        <v>11.170428328598364</v>
      </c>
      <c r="GI66" s="24" t="str">
        <f t="shared" si="175"/>
        <v/>
      </c>
      <c r="GJ66" s="24" t="str">
        <f t="shared" si="175"/>
        <v/>
      </c>
      <c r="GK66" s="24" t="str">
        <f t="shared" si="175"/>
        <v/>
      </c>
      <c r="GL66" s="24"/>
      <c r="GM66" s="24">
        <f t="shared" si="61"/>
        <v>12.033724693143741</v>
      </c>
      <c r="GN66" s="24">
        <f t="shared" si="166"/>
        <v>2.9506383112187111E-2</v>
      </c>
      <c r="GO66" s="24">
        <f t="shared" si="62"/>
        <v>12.0433673205807</v>
      </c>
      <c r="GP66" s="24">
        <f t="shared" si="63"/>
        <v>12.0508496125693</v>
      </c>
      <c r="GQ66" s="24">
        <f t="shared" si="64"/>
        <v>12.0283993324527</v>
      </c>
      <c r="GR66" s="24">
        <f t="shared" si="65"/>
        <v>12.0042846898075</v>
      </c>
      <c r="GS66" s="24">
        <f t="shared" si="66"/>
        <v>11.99873748695453</v>
      </c>
      <c r="GT66" s="24">
        <f t="shared" si="67"/>
        <v>12.076709716497719</v>
      </c>
      <c r="GU66" s="24" t="str">
        <f t="shared" si="68"/>
        <v/>
      </c>
      <c r="GV66" s="24" t="str">
        <f t="shared" si="69"/>
        <v/>
      </c>
      <c r="GW66" s="24" t="str">
        <f t="shared" si="70"/>
        <v/>
      </c>
      <c r="GX66" s="24"/>
      <c r="GY66" s="24">
        <f t="shared" si="71"/>
        <v>12.919836785793327</v>
      </c>
      <c r="GZ66" s="24">
        <f t="shared" si="167"/>
        <v>8.1797785765375372E-2</v>
      </c>
      <c r="HA66" s="24">
        <f t="shared" si="72"/>
        <v>12.846594855731281</v>
      </c>
      <c r="HB66" s="24">
        <f t="shared" si="73"/>
        <v>12.899799863179981</v>
      </c>
      <c r="HC66" s="24">
        <f t="shared" si="74"/>
        <v>12.984627632478849</v>
      </c>
      <c r="HD66" s="24">
        <f t="shared" si="75"/>
        <v>12.980689514280479</v>
      </c>
      <c r="HE66" s="24">
        <f t="shared" si="76"/>
        <v>13.00179688269569</v>
      </c>
      <c r="HF66" s="24">
        <f t="shared" si="77"/>
        <v>12.805511966393681</v>
      </c>
      <c r="HG66" s="24" t="str">
        <f t="shared" si="78"/>
        <v/>
      </c>
      <c r="HH66" s="24" t="str">
        <f t="shared" si="79"/>
        <v/>
      </c>
      <c r="HI66" s="24" t="str">
        <f t="shared" si="80"/>
        <v/>
      </c>
      <c r="HJ66" s="24"/>
      <c r="HK66" s="24">
        <f t="shared" si="81"/>
        <v>12.008378211709251</v>
      </c>
      <c r="HL66" s="24">
        <f t="shared" si="168"/>
        <v>1.2923126572415771E-2</v>
      </c>
      <c r="HM66" s="24">
        <f t="shared" si="169"/>
        <v>12.004402384341724</v>
      </c>
      <c r="HN66" s="24">
        <f t="shared" si="169"/>
        <v>12.004727532199498</v>
      </c>
      <c r="HO66" s="24">
        <f t="shared" si="169"/>
        <v>12.025935831280934</v>
      </c>
      <c r="HP66" s="24">
        <f t="shared" si="169"/>
        <v>11.994902615975937</v>
      </c>
      <c r="HQ66" s="24">
        <f t="shared" si="169"/>
        <v>11.997705414608928</v>
      </c>
      <c r="HR66" s="24">
        <f t="shared" si="169"/>
        <v>12.022595491848495</v>
      </c>
      <c r="HS66" s="24" t="str">
        <f t="shared" si="169"/>
        <v/>
      </c>
      <c r="HT66" s="24" t="str">
        <f t="shared" si="169"/>
        <v/>
      </c>
      <c r="HU66" s="24" t="str">
        <f t="shared" si="169"/>
        <v/>
      </c>
      <c r="HV66" s="24"/>
      <c r="HW66" s="24">
        <f t="shared" si="83"/>
        <v>13.002888624172002</v>
      </c>
      <c r="HX66" s="24">
        <f t="shared" si="170"/>
        <v>2.7244104432022551E-2</v>
      </c>
      <c r="HY66" s="24">
        <f t="shared" si="171"/>
        <v>12.974269759852348</v>
      </c>
      <c r="HZ66" s="24">
        <f t="shared" si="171"/>
        <v>13.050926305501431</v>
      </c>
      <c r="IA66" s="24">
        <f t="shared" si="171"/>
        <v>12.992699691777968</v>
      </c>
      <c r="IB66" s="24">
        <f t="shared" si="171"/>
        <v>13.011431393839967</v>
      </c>
      <c r="IC66" s="24">
        <f t="shared" si="171"/>
        <v>13.005178634354731</v>
      </c>
      <c r="ID66" s="24">
        <f t="shared" si="171"/>
        <v>12.982825959705558</v>
      </c>
      <c r="IE66" s="24" t="str">
        <f t="shared" si="171"/>
        <v/>
      </c>
      <c r="IF66" s="24" t="str">
        <f t="shared" si="171"/>
        <v/>
      </c>
      <c r="IG66" s="24" t="str">
        <f t="shared" si="171"/>
        <v/>
      </c>
    </row>
    <row r="67" spans="1:241" s="3" customFormat="1" x14ac:dyDescent="0.2">
      <c r="A67" s="27">
        <v>32</v>
      </c>
      <c r="B67" s="32">
        <f>IF(AND($B$3&lt;&gt;"",$C$3&lt;&gt;"",$B$4&lt;&gt;"",$C$4&lt;&gt;"",T67&lt;&gt;""),AirMass($B$3,$C$3,$B$4,$C$4,T67),"")</f>
        <v>1.008488054083799</v>
      </c>
      <c r="C67" s="36">
        <f t="shared" si="85"/>
        <v>2458217.2845490002</v>
      </c>
      <c r="D67" s="5">
        <f t="shared" si="19"/>
        <v>11.046679261951546</v>
      </c>
      <c r="E67" s="14">
        <f t="shared" si="20"/>
        <v>11.219709035595363</v>
      </c>
      <c r="F67" s="32">
        <f t="shared" si="86"/>
        <v>0.17302977364381711</v>
      </c>
      <c r="G67" s="24">
        <f t="shared" si="21"/>
        <v>4.0406237013016176E-2</v>
      </c>
      <c r="H67" s="24">
        <f t="shared" si="22"/>
        <v>2.3362424598074211E-2</v>
      </c>
      <c r="I67" s="24"/>
      <c r="J67" s="8">
        <f t="shared" si="23"/>
        <v>12.041065386980677</v>
      </c>
      <c r="K67" s="9">
        <f t="shared" si="24"/>
        <v>12.947847075134389</v>
      </c>
      <c r="L67" s="40">
        <f t="shared" si="87"/>
        <v>0.9067816881537123</v>
      </c>
      <c r="M67" s="24">
        <f t="shared" si="25"/>
        <v>4.0406237013016176E-2</v>
      </c>
      <c r="N67" s="25">
        <f t="shared" si="26"/>
        <v>2.3362424598074995E-2</v>
      </c>
      <c r="O67" s="25"/>
      <c r="P67" s="50">
        <f t="shared" si="88"/>
        <v>6</v>
      </c>
      <c r="Q67" s="50">
        <f t="shared" si="89"/>
        <v>6</v>
      </c>
      <c r="R67" s="25"/>
      <c r="S67" s="25"/>
      <c r="T67" s="16">
        <v>2458217.2845490002</v>
      </c>
      <c r="U67" s="17">
        <v>-11.3854796711587</v>
      </c>
      <c r="V67" s="17">
        <v>-10.3037889701178</v>
      </c>
      <c r="W67" s="17">
        <v>-12.1515353818207</v>
      </c>
      <c r="X67" s="17">
        <v>-11.0517070479558</v>
      </c>
      <c r="Y67" s="17">
        <v>-10.490695695468601</v>
      </c>
      <c r="Z67" s="17">
        <v>-11.8371373658475</v>
      </c>
      <c r="AA67" s="17">
        <v>-9.9967086557580007</v>
      </c>
      <c r="AB67" s="17">
        <v>-9.8934317012579704</v>
      </c>
      <c r="AC67" s="17"/>
      <c r="AD67" s="17"/>
      <c r="AE67" s="17"/>
      <c r="AF67" s="46">
        <f t="shared" si="27"/>
        <v>2458217.2845490002</v>
      </c>
      <c r="AG67" s="17">
        <v>-11.2148764508167</v>
      </c>
      <c r="AH67" s="17">
        <v>-9.7728059491088608</v>
      </c>
      <c r="AI67" s="17">
        <v>-11.788603002747699</v>
      </c>
      <c r="AJ67" s="17">
        <v>-10.686763976261201</v>
      </c>
      <c r="AK67" s="17">
        <v>-9.8634266418456793</v>
      </c>
      <c r="AL67" s="17">
        <v>-11.314977837510501</v>
      </c>
      <c r="AM67" s="17">
        <v>-9.4606902945654507</v>
      </c>
      <c r="AN67" s="17">
        <v>-9.4946230536563601</v>
      </c>
      <c r="AO67" s="17"/>
      <c r="AP67" s="17"/>
      <c r="AQ67" s="18"/>
      <c r="AR67" s="25"/>
      <c r="AS67" s="25"/>
      <c r="AT67" s="24">
        <f t="shared" si="173"/>
        <v>0.17060322034200048</v>
      </c>
      <c r="AU67" s="24">
        <f t="shared" si="173"/>
        <v>0.53098302100893946</v>
      </c>
      <c r="AV67" s="24">
        <f t="shared" si="172"/>
        <v>0.36293237907300124</v>
      </c>
      <c r="AW67" s="24">
        <f t="shared" si="172"/>
        <v>0.36494307169459894</v>
      </c>
      <c r="AX67" s="24">
        <f t="shared" si="172"/>
        <v>0.62726905362292129</v>
      </c>
      <c r="AY67" s="24">
        <f t="shared" si="172"/>
        <v>0.5221595283369993</v>
      </c>
      <c r="AZ67" s="24">
        <f t="shared" si="172"/>
        <v>0.53601836119254997</v>
      </c>
      <c r="BA67" s="24">
        <f t="shared" si="172"/>
        <v>0.39880864760161039</v>
      </c>
      <c r="BB67" s="24" t="str">
        <f t="shared" si="172"/>
        <v/>
      </c>
      <c r="BC67" s="24" t="str">
        <f t="shared" si="172"/>
        <v/>
      </c>
      <c r="BD67" s="25" t="str">
        <f t="shared" si="172"/>
        <v/>
      </c>
      <c r="BE67" s="25"/>
      <c r="BF67" s="25"/>
      <c r="BG67" s="26">
        <f t="shared" si="90"/>
        <v>-0.45832110647762631</v>
      </c>
      <c r="BH67" s="26">
        <f t="shared" si="91"/>
        <v>-0.39832110647762581</v>
      </c>
      <c r="BI67" s="26">
        <f t="shared" si="92"/>
        <v>-0.76432110647762541</v>
      </c>
      <c r="BJ67" s="26">
        <f t="shared" si="93"/>
        <v>-0.70632110647762558</v>
      </c>
      <c r="BK67" s="26">
        <f t="shared" si="94"/>
        <v>-0.77632110647762409</v>
      </c>
      <c r="BL67" s="26">
        <f t="shared" si="95"/>
        <v>-0.33132110647762564</v>
      </c>
      <c r="BM67" s="26" t="str">
        <f t="shared" si="96"/>
        <v/>
      </c>
      <c r="BN67" s="26" t="str">
        <f t="shared" si="97"/>
        <v/>
      </c>
      <c r="BO67" s="26" t="str">
        <f t="shared" si="98"/>
        <v/>
      </c>
      <c r="BP67" s="25"/>
      <c r="BQ67" s="25"/>
      <c r="BR67" s="25">
        <f t="shared" si="99"/>
        <v>0.27357341247513922</v>
      </c>
      <c r="BS67" s="25">
        <f t="shared" si="100"/>
        <v>0.33357341247513972</v>
      </c>
      <c r="BT67" s="25">
        <f t="shared" si="101"/>
        <v>-3.242658752485994E-2</v>
      </c>
      <c r="BU67" s="25">
        <f t="shared" si="102"/>
        <v>2.5573412475139889E-2</v>
      </c>
      <c r="BV67" s="25">
        <f t="shared" si="103"/>
        <v>-4.4426587524858618E-2</v>
      </c>
      <c r="BW67" s="25">
        <f t="shared" si="104"/>
        <v>0.40057341247513989</v>
      </c>
      <c r="BX67" s="25" t="str">
        <f t="shared" si="105"/>
        <v/>
      </c>
      <c r="BY67" s="25" t="str">
        <f t="shared" si="106"/>
        <v/>
      </c>
      <c r="BZ67" s="25" t="str">
        <f t="shared" si="107"/>
        <v/>
      </c>
      <c r="CA67" s="25"/>
      <c r="CB67" s="25"/>
      <c r="CC67" s="26">
        <f t="shared" si="108"/>
        <v>-0.23900000000000093</v>
      </c>
      <c r="CD67" s="26">
        <f t="shared" si="109"/>
        <v>-0.17900000000000044</v>
      </c>
      <c r="CE67" s="26">
        <f t="shared" si="110"/>
        <v>-0.54500000000000015</v>
      </c>
      <c r="CF67" s="26">
        <f t="shared" si="111"/>
        <v>-0.48700000000000027</v>
      </c>
      <c r="CG67" s="26">
        <f t="shared" si="112"/>
        <v>-0.55699999999999883</v>
      </c>
      <c r="CH67" s="26">
        <f t="shared" si="113"/>
        <v>-0.11200000000000027</v>
      </c>
      <c r="CI67" s="26" t="str">
        <f t="shared" si="114"/>
        <v/>
      </c>
      <c r="CJ67" s="26" t="str">
        <f t="shared" si="115"/>
        <v/>
      </c>
      <c r="CK67" s="26" t="str">
        <f t="shared" si="116"/>
        <v/>
      </c>
      <c r="CL67" s="25"/>
      <c r="CM67" s="25"/>
      <c r="CN67" s="25">
        <f t="shared" si="117"/>
        <v>0.42099999999999937</v>
      </c>
      <c r="CO67" s="25">
        <f t="shared" si="118"/>
        <v>0.48099999999999987</v>
      </c>
      <c r="CP67" s="25">
        <f t="shared" si="119"/>
        <v>0.11500000000000021</v>
      </c>
      <c r="CQ67" s="25">
        <f t="shared" si="120"/>
        <v>0.17300000000000004</v>
      </c>
      <c r="CR67" s="25">
        <f t="shared" si="121"/>
        <v>0.10300000000000153</v>
      </c>
      <c r="CS67" s="25">
        <f t="shared" si="122"/>
        <v>0.54800000000000004</v>
      </c>
      <c r="CT67" s="25" t="str">
        <f t="shared" si="123"/>
        <v/>
      </c>
      <c r="CU67" s="25" t="str">
        <f t="shared" si="124"/>
        <v/>
      </c>
      <c r="CV67" s="25" t="str">
        <f t="shared" si="125"/>
        <v/>
      </c>
      <c r="CW67" s="25"/>
      <c r="CX67" s="25"/>
      <c r="CY67" s="25">
        <f t="shared" si="126"/>
        <v>-0.39060085179443732</v>
      </c>
      <c r="CZ67" s="25">
        <f t="shared" si="127"/>
        <v>-0.3946843628744775</v>
      </c>
      <c r="DA67" s="25">
        <f t="shared" si="128"/>
        <v>-0.92744160397657249</v>
      </c>
      <c r="DB67" s="25">
        <f t="shared" si="129"/>
        <v>-0.71397490771855765</v>
      </c>
      <c r="DC67" s="25">
        <f t="shared" si="130"/>
        <v>-0.74212077989920833</v>
      </c>
      <c r="DD67" s="25">
        <f t="shared" si="131"/>
        <v>-0.46346188409417433</v>
      </c>
      <c r="DE67" s="25" t="str">
        <f t="shared" si="132"/>
        <v/>
      </c>
      <c r="DF67" s="25" t="str">
        <f t="shared" si="133"/>
        <v/>
      </c>
      <c r="DG67" s="25" t="str">
        <f t="shared" si="134"/>
        <v/>
      </c>
      <c r="DH67" s="25"/>
      <c r="DI67" s="25"/>
      <c r="DJ67" s="25">
        <f t="shared" si="135"/>
        <v>0.34129366715832826</v>
      </c>
      <c r="DK67" s="25">
        <f t="shared" si="136"/>
        <v>0.33721015607828803</v>
      </c>
      <c r="DL67" s="25">
        <f t="shared" si="137"/>
        <v>-0.19554708502380697</v>
      </c>
      <c r="DM67" s="25">
        <f t="shared" si="138"/>
        <v>1.7919611234207929E-2</v>
      </c>
      <c r="DN67" s="25">
        <f t="shared" si="139"/>
        <v>-1.0226260946442769E-2</v>
      </c>
      <c r="DO67" s="25">
        <f t="shared" si="140"/>
        <v>0.2684326348585912</v>
      </c>
      <c r="DP67" s="25" t="str">
        <f t="shared" si="141"/>
        <v/>
      </c>
      <c r="DQ67" s="25" t="str">
        <f t="shared" si="142"/>
        <v/>
      </c>
      <c r="DR67" s="25" t="str">
        <f t="shared" si="143"/>
        <v/>
      </c>
      <c r="DS67" s="25"/>
      <c r="DT67" s="24"/>
      <c r="DU67" s="24">
        <f t="shared" si="144"/>
        <v>-0.45832110647762631</v>
      </c>
      <c r="DV67" s="24">
        <f t="shared" si="145"/>
        <v>-0.39832110647762581</v>
      </c>
      <c r="DW67" s="24">
        <f t="shared" si="146"/>
        <v>-0.76432110647762541</v>
      </c>
      <c r="DX67" s="24">
        <f t="shared" si="147"/>
        <v>-0.70632110647762558</v>
      </c>
      <c r="DY67" s="24">
        <f t="shared" si="148"/>
        <v>-0.77632110647762409</v>
      </c>
      <c r="DZ67" s="24">
        <f t="shared" si="149"/>
        <v>-0.33132110647762564</v>
      </c>
      <c r="EA67" s="24" t="str">
        <f t="shared" si="150"/>
        <v/>
      </c>
      <c r="EB67" s="24" t="str">
        <f t="shared" si="151"/>
        <v/>
      </c>
      <c r="EC67" s="24" t="str">
        <f t="shared" si="152"/>
        <v/>
      </c>
      <c r="ED67" s="24"/>
      <c r="EE67" s="24"/>
      <c r="EF67" s="24">
        <f t="shared" si="153"/>
        <v>0.27357341247513922</v>
      </c>
      <c r="EG67" s="24">
        <f t="shared" si="154"/>
        <v>0.33357341247513972</v>
      </c>
      <c r="EH67" s="24">
        <f t="shared" si="155"/>
        <v>-3.242658752485994E-2</v>
      </c>
      <c r="EI67" s="24">
        <f t="shared" si="156"/>
        <v>2.5573412475139889E-2</v>
      </c>
      <c r="EJ67" s="24">
        <f t="shared" si="157"/>
        <v>-4.4426587524858618E-2</v>
      </c>
      <c r="EK67" s="24">
        <f t="shared" si="158"/>
        <v>0.40057341247513989</v>
      </c>
      <c r="EL67" s="24" t="str">
        <f t="shared" si="159"/>
        <v/>
      </c>
      <c r="EM67" s="24" t="str">
        <f t="shared" si="160"/>
        <v/>
      </c>
      <c r="EN67" s="24" t="str">
        <f t="shared" si="161"/>
        <v/>
      </c>
      <c r="EO67" s="24"/>
      <c r="EP67" s="24"/>
      <c r="EQ67" s="24">
        <f t="shared" si="37"/>
        <v>10.978389636859395</v>
      </c>
      <c r="ER67" s="24">
        <f t="shared" si="162"/>
        <v>4.4786433032358762E-2</v>
      </c>
      <c r="ES67" s="24">
        <f t="shared" si="38"/>
        <v>10.956055710662</v>
      </c>
      <c r="ET67" s="24">
        <f t="shared" si="39"/>
        <v>10.978227376797099</v>
      </c>
      <c r="EU67" s="24">
        <f t="shared" si="40"/>
        <v>11.0102160243099</v>
      </c>
      <c r="EV67" s="24">
        <f t="shared" si="41"/>
        <v>10.9196576946888</v>
      </c>
      <c r="EW67" s="24">
        <f t="shared" si="42"/>
        <v>10.959228984599301</v>
      </c>
      <c r="EX67" s="24">
        <f t="shared" si="43"/>
        <v>11.04695203009927</v>
      </c>
      <c r="EY67" s="24" t="str">
        <f t="shared" si="44"/>
        <v/>
      </c>
      <c r="EZ67" s="24" t="str">
        <f t="shared" si="45"/>
        <v/>
      </c>
      <c r="FA67" s="24" t="str">
        <f t="shared" si="46"/>
        <v/>
      </c>
      <c r="FB67" s="24"/>
      <c r="FC67" s="24">
        <f t="shared" si="47"/>
        <v>11.443471016947782</v>
      </c>
      <c r="FD67" s="24">
        <f t="shared" si="163"/>
        <v>8.3608692672354504E-2</v>
      </c>
      <c r="FE67" s="24">
        <f t="shared" si="48"/>
        <v>11.412726551931</v>
      </c>
      <c r="FF67" s="24">
        <f t="shared" si="49"/>
        <v>11.372887525444501</v>
      </c>
      <c r="FG67" s="24">
        <f t="shared" si="50"/>
        <v>11.508550191028979</v>
      </c>
      <c r="FH67" s="24">
        <f t="shared" si="51"/>
        <v>11.465101386693801</v>
      </c>
      <c r="FI67" s="24">
        <f t="shared" si="52"/>
        <v>11.56081384374875</v>
      </c>
      <c r="FJ67" s="24">
        <f t="shared" si="53"/>
        <v>11.34074660283966</v>
      </c>
      <c r="FK67" s="24" t="str">
        <f t="shared" si="54"/>
        <v/>
      </c>
      <c r="FL67" s="24" t="str">
        <f t="shared" si="55"/>
        <v/>
      </c>
      <c r="FM67" s="24" t="str">
        <f t="shared" si="56"/>
        <v/>
      </c>
      <c r="FN67" s="24"/>
      <c r="FO67" s="24">
        <f t="shared" si="57"/>
        <v>11.046679261951546</v>
      </c>
      <c r="FP67" s="24">
        <f t="shared" si="164"/>
        <v>4.0406237013016176E-2</v>
      </c>
      <c r="FQ67" s="24">
        <f t="shared" si="176"/>
        <v>11.010726880949663</v>
      </c>
      <c r="FR67" s="24">
        <f t="shared" si="176"/>
        <v>11.025741402953937</v>
      </c>
      <c r="FS67" s="24">
        <f t="shared" si="176"/>
        <v>11.101388629664775</v>
      </c>
      <c r="FT67" s="24">
        <f t="shared" si="174"/>
        <v>11.003911727383876</v>
      </c>
      <c r="FU67" s="24">
        <f t="shared" si="174"/>
        <v>11.051833018780341</v>
      </c>
      <c r="FV67" s="24">
        <f t="shared" si="174"/>
        <v>11.086473911976686</v>
      </c>
      <c r="FW67" s="24" t="str">
        <f t="shared" si="174"/>
        <v/>
      </c>
      <c r="FX67" s="24" t="str">
        <f t="shared" si="174"/>
        <v/>
      </c>
      <c r="FY67" s="24" t="str">
        <f t="shared" si="174"/>
        <v/>
      </c>
      <c r="FZ67" s="24"/>
      <c r="GA67" s="24">
        <f t="shared" si="59"/>
        <v>11.219709035595363</v>
      </c>
      <c r="GB67" s="24">
        <f t="shared" si="165"/>
        <v>2.3362424598074211E-2</v>
      </c>
      <c r="GC67" s="24">
        <f t="shared" si="177"/>
        <v>11.233587636320975</v>
      </c>
      <c r="GD67" s="24">
        <f t="shared" si="177"/>
        <v>11.217200148034859</v>
      </c>
      <c r="GE67" s="24">
        <f t="shared" si="177"/>
        <v>11.209808430597006</v>
      </c>
      <c r="GF67" s="24">
        <f t="shared" si="175"/>
        <v>11.189029446522197</v>
      </c>
      <c r="GG67" s="24">
        <f t="shared" si="175"/>
        <v>11.2573817756767</v>
      </c>
      <c r="GH67" s="24">
        <f t="shared" si="175"/>
        <v>11.211246776420445</v>
      </c>
      <c r="GI67" s="24" t="str">
        <f t="shared" si="175"/>
        <v/>
      </c>
      <c r="GJ67" s="24" t="str">
        <f t="shared" si="175"/>
        <v/>
      </c>
      <c r="GK67" s="24" t="str">
        <f t="shared" si="175"/>
        <v/>
      </c>
      <c r="GL67" s="24"/>
      <c r="GM67" s="24">
        <f t="shared" si="61"/>
        <v>12.060080337900295</v>
      </c>
      <c r="GN67" s="24">
        <f t="shared" si="166"/>
        <v>4.4786433032358762E-2</v>
      </c>
      <c r="GO67" s="24">
        <f t="shared" si="62"/>
        <v>12.0377464117029</v>
      </c>
      <c r="GP67" s="24">
        <f t="shared" si="63"/>
        <v>12.059918077837999</v>
      </c>
      <c r="GQ67" s="24">
        <f t="shared" si="64"/>
        <v>12.0919067253508</v>
      </c>
      <c r="GR67" s="24">
        <f t="shared" si="65"/>
        <v>12.0013483957297</v>
      </c>
      <c r="GS67" s="24">
        <f t="shared" si="66"/>
        <v>12.040919685640201</v>
      </c>
      <c r="GT67" s="24">
        <f t="shared" si="67"/>
        <v>12.12864273114017</v>
      </c>
      <c r="GU67" s="24" t="str">
        <f t="shared" si="68"/>
        <v/>
      </c>
      <c r="GV67" s="24" t="str">
        <f t="shared" si="69"/>
        <v/>
      </c>
      <c r="GW67" s="24" t="str">
        <f t="shared" si="70"/>
        <v/>
      </c>
      <c r="GX67" s="24"/>
      <c r="GY67" s="24">
        <f t="shared" si="71"/>
        <v>12.885541518655621</v>
      </c>
      <c r="GZ67" s="24">
        <f t="shared" si="167"/>
        <v>8.3608692672354504E-2</v>
      </c>
      <c r="HA67" s="24">
        <f t="shared" si="72"/>
        <v>12.854797053638839</v>
      </c>
      <c r="HB67" s="24">
        <f t="shared" si="73"/>
        <v>12.81495802715234</v>
      </c>
      <c r="HC67" s="24">
        <f t="shared" si="74"/>
        <v>12.950620692736818</v>
      </c>
      <c r="HD67" s="24">
        <f t="shared" si="75"/>
        <v>12.90717188840164</v>
      </c>
      <c r="HE67" s="24">
        <f t="shared" si="76"/>
        <v>13.002884345456589</v>
      </c>
      <c r="HF67" s="24">
        <f t="shared" si="77"/>
        <v>12.782817104547499</v>
      </c>
      <c r="HG67" s="24" t="str">
        <f t="shared" si="78"/>
        <v/>
      </c>
      <c r="HH67" s="24" t="str">
        <f t="shared" si="79"/>
        <v/>
      </c>
      <c r="HI67" s="24" t="str">
        <f t="shared" si="80"/>
        <v/>
      </c>
      <c r="HJ67" s="24"/>
      <c r="HK67" s="24">
        <f t="shared" si="81"/>
        <v>12.041065386980677</v>
      </c>
      <c r="HL67" s="24">
        <f t="shared" si="168"/>
        <v>4.0406237013016176E-2</v>
      </c>
      <c r="HM67" s="24">
        <f t="shared" si="169"/>
        <v>12.005113005978792</v>
      </c>
      <c r="HN67" s="24">
        <f t="shared" si="169"/>
        <v>12.020127527983066</v>
      </c>
      <c r="HO67" s="24">
        <f t="shared" si="169"/>
        <v>12.095774754693904</v>
      </c>
      <c r="HP67" s="24">
        <f t="shared" si="169"/>
        <v>11.998297852413005</v>
      </c>
      <c r="HQ67" s="24">
        <f t="shared" si="169"/>
        <v>12.04621914380947</v>
      </c>
      <c r="HR67" s="24">
        <f t="shared" si="169"/>
        <v>12.080860037005815</v>
      </c>
      <c r="HS67" s="24" t="str">
        <f t="shared" si="169"/>
        <v/>
      </c>
      <c r="HT67" s="24" t="str">
        <f t="shared" si="169"/>
        <v/>
      </c>
      <c r="HU67" s="24" t="str">
        <f t="shared" si="169"/>
        <v/>
      </c>
      <c r="HV67" s="24"/>
      <c r="HW67" s="24">
        <f t="shared" si="83"/>
        <v>12.947847075134389</v>
      </c>
      <c r="HX67" s="24">
        <f t="shared" si="170"/>
        <v>2.3362424598074995E-2</v>
      </c>
      <c r="HY67" s="24">
        <f t="shared" si="171"/>
        <v>12.96172567586</v>
      </c>
      <c r="HZ67" s="24">
        <f t="shared" si="171"/>
        <v>12.945338187573883</v>
      </c>
      <c r="IA67" s="24">
        <f t="shared" si="171"/>
        <v>12.93794647013603</v>
      </c>
      <c r="IB67" s="24">
        <f t="shared" si="171"/>
        <v>12.917167486061221</v>
      </c>
      <c r="IC67" s="24">
        <f t="shared" si="171"/>
        <v>12.985519815215726</v>
      </c>
      <c r="ID67" s="24">
        <f t="shared" si="171"/>
        <v>12.939384815959469</v>
      </c>
      <c r="IE67" s="24" t="str">
        <f t="shared" si="171"/>
        <v/>
      </c>
      <c r="IF67" s="24" t="str">
        <f t="shared" si="171"/>
        <v/>
      </c>
      <c r="IG67" s="24" t="str">
        <f t="shared" si="171"/>
        <v/>
      </c>
    </row>
    <row r="68" spans="1:241" s="3" customFormat="1" x14ac:dyDescent="0.2">
      <c r="A68" s="27">
        <v>33</v>
      </c>
      <c r="B68" s="32">
        <f>IF(AND($B$3&lt;&gt;"",$C$3&lt;&gt;"",$B$4&lt;&gt;"",$C$4&lt;&gt;"",T68&lt;&gt;""),AirMass($B$3,$C$3,$B$4,$C$4,T68),"")</f>
        <v>1.0086382686444186</v>
      </c>
      <c r="C68" s="36">
        <f t="shared" si="85"/>
        <v>2458217.285046</v>
      </c>
      <c r="D68" s="5">
        <f t="shared" si="19"/>
        <v>11.014945906172587</v>
      </c>
      <c r="E68" s="14">
        <f t="shared" si="20"/>
        <v>11.258315688670109</v>
      </c>
      <c r="F68" s="32">
        <f t="shared" si="86"/>
        <v>0.24336978249752228</v>
      </c>
      <c r="G68" s="24">
        <f t="shared" si="21"/>
        <v>2.870125477185748E-2</v>
      </c>
      <c r="H68" s="24">
        <f t="shared" si="22"/>
        <v>3.8201350427499732E-2</v>
      </c>
      <c r="I68" s="24"/>
      <c r="J68" s="8">
        <f t="shared" si="23"/>
        <v>11.991545873618586</v>
      </c>
      <c r="K68" s="9">
        <f t="shared" si="24"/>
        <v>13.082009742910849</v>
      </c>
      <c r="L68" s="40">
        <f t="shared" si="87"/>
        <v>1.0904638692922628</v>
      </c>
      <c r="M68" s="24">
        <f t="shared" si="25"/>
        <v>2.8701254771857063E-2</v>
      </c>
      <c r="N68" s="25">
        <f t="shared" si="26"/>
        <v>3.8201350427499732E-2</v>
      </c>
      <c r="O68" s="25"/>
      <c r="P68" s="50">
        <f t="shared" si="88"/>
        <v>6</v>
      </c>
      <c r="Q68" s="50">
        <f t="shared" si="89"/>
        <v>6</v>
      </c>
      <c r="R68" s="25"/>
      <c r="S68" s="25"/>
      <c r="T68" s="16">
        <v>2458217.285046</v>
      </c>
      <c r="U68" s="17">
        <v>-11.384915947974299</v>
      </c>
      <c r="V68" s="17">
        <v>-10.3075255244801</v>
      </c>
      <c r="W68" s="17">
        <v>-12.1591713133627</v>
      </c>
      <c r="X68" s="17">
        <v>-11.0554968253022</v>
      </c>
      <c r="Y68" s="17">
        <v>-10.4566006177027</v>
      </c>
      <c r="Z68" s="17">
        <v>-11.8439004124932</v>
      </c>
      <c r="AA68" s="17">
        <v>-9.9486504416374295</v>
      </c>
      <c r="AB68" s="17">
        <v>-9.7888752881420995</v>
      </c>
      <c r="AC68" s="17"/>
      <c r="AD68" s="17"/>
      <c r="AE68" s="17"/>
      <c r="AF68" s="46">
        <f t="shared" si="27"/>
        <v>2458217.285046</v>
      </c>
      <c r="AG68" s="17">
        <v>-11.1969334494166</v>
      </c>
      <c r="AH68" s="17">
        <v>-9.7034955961189109</v>
      </c>
      <c r="AI68" s="17">
        <v>-11.770497996109899</v>
      </c>
      <c r="AJ68" s="17">
        <v>-10.696225593041801</v>
      </c>
      <c r="AK68" s="17">
        <v>-9.9523349554442593</v>
      </c>
      <c r="AL68" s="17">
        <v>-11.322051948849399</v>
      </c>
      <c r="AM68" s="17">
        <v>-9.3976614363560902</v>
      </c>
      <c r="AN68" s="17">
        <v>-9.5115213241822794</v>
      </c>
      <c r="AO68" s="17"/>
      <c r="AP68" s="17"/>
      <c r="AQ68" s="18"/>
      <c r="AR68" s="25"/>
      <c r="AS68" s="25"/>
      <c r="AT68" s="24">
        <f t="shared" si="173"/>
        <v>0.18798249855769988</v>
      </c>
      <c r="AU68" s="24">
        <f t="shared" si="173"/>
        <v>0.60402992836118941</v>
      </c>
      <c r="AV68" s="24">
        <f t="shared" si="172"/>
        <v>0.38867331725280074</v>
      </c>
      <c r="AW68" s="24">
        <f t="shared" si="172"/>
        <v>0.35927123226039903</v>
      </c>
      <c r="AX68" s="24">
        <f t="shared" si="172"/>
        <v>0.50426566225844027</v>
      </c>
      <c r="AY68" s="24">
        <f t="shared" si="172"/>
        <v>0.521848463643801</v>
      </c>
      <c r="AZ68" s="24">
        <f t="shared" si="172"/>
        <v>0.55098900528133932</v>
      </c>
      <c r="BA68" s="24">
        <f t="shared" si="172"/>
        <v>0.27735396395982015</v>
      </c>
      <c r="BB68" s="24" t="str">
        <f t="shared" si="172"/>
        <v/>
      </c>
      <c r="BC68" s="24" t="str">
        <f t="shared" si="172"/>
        <v/>
      </c>
      <c r="BD68" s="25" t="str">
        <f t="shared" si="172"/>
        <v/>
      </c>
      <c r="BE68" s="25"/>
      <c r="BF68" s="25"/>
      <c r="BG68" s="26">
        <f t="shared" si="90"/>
        <v>-0.42302556980801936</v>
      </c>
      <c r="BH68" s="26">
        <f t="shared" si="91"/>
        <v>-0.36302556980801887</v>
      </c>
      <c r="BI68" s="26">
        <f t="shared" si="92"/>
        <v>-0.72902556980801858</v>
      </c>
      <c r="BJ68" s="26">
        <f t="shared" si="93"/>
        <v>-0.67102556980801875</v>
      </c>
      <c r="BK68" s="26">
        <f t="shared" si="94"/>
        <v>-0.74102556980801726</v>
      </c>
      <c r="BL68" s="26">
        <f t="shared" si="95"/>
        <v>-0.2960255698080187</v>
      </c>
      <c r="BM68" s="26" t="str">
        <f t="shared" si="96"/>
        <v/>
      </c>
      <c r="BN68" s="26" t="str">
        <f t="shared" si="97"/>
        <v/>
      </c>
      <c r="BO68" s="26" t="str">
        <f t="shared" si="98"/>
        <v/>
      </c>
      <c r="BP68" s="25"/>
      <c r="BQ68" s="25"/>
      <c r="BR68" s="25">
        <f t="shared" si="99"/>
        <v>0.42192421076799946</v>
      </c>
      <c r="BS68" s="25">
        <f t="shared" si="100"/>
        <v>0.48192421076799996</v>
      </c>
      <c r="BT68" s="25">
        <f t="shared" si="101"/>
        <v>0.1159242107680003</v>
      </c>
      <c r="BU68" s="25">
        <f t="shared" si="102"/>
        <v>0.17392421076800013</v>
      </c>
      <c r="BV68" s="25">
        <f t="shared" si="103"/>
        <v>0.10392421076800162</v>
      </c>
      <c r="BW68" s="25">
        <f t="shared" si="104"/>
        <v>0.54892421076800013</v>
      </c>
      <c r="BX68" s="25" t="str">
        <f t="shared" si="105"/>
        <v/>
      </c>
      <c r="BY68" s="25" t="str">
        <f t="shared" si="106"/>
        <v/>
      </c>
      <c r="BZ68" s="25" t="str">
        <f t="shared" si="107"/>
        <v/>
      </c>
      <c r="CA68" s="25"/>
      <c r="CB68" s="25"/>
      <c r="CC68" s="26">
        <f t="shared" si="108"/>
        <v>-0.23900000000000093</v>
      </c>
      <c r="CD68" s="26">
        <f t="shared" si="109"/>
        <v>-0.17900000000000044</v>
      </c>
      <c r="CE68" s="26">
        <f t="shared" si="110"/>
        <v>-0.54500000000000015</v>
      </c>
      <c r="CF68" s="26">
        <f t="shared" si="111"/>
        <v>-0.48700000000000027</v>
      </c>
      <c r="CG68" s="26">
        <f t="shared" si="112"/>
        <v>-0.55699999999999883</v>
      </c>
      <c r="CH68" s="26">
        <f t="shared" si="113"/>
        <v>-0.11200000000000027</v>
      </c>
      <c r="CI68" s="26" t="str">
        <f t="shared" si="114"/>
        <v/>
      </c>
      <c r="CJ68" s="26" t="str">
        <f t="shared" si="115"/>
        <v/>
      </c>
      <c r="CK68" s="26" t="str">
        <f t="shared" si="116"/>
        <v/>
      </c>
      <c r="CL68" s="25"/>
      <c r="CM68" s="25"/>
      <c r="CN68" s="25">
        <f t="shared" si="117"/>
        <v>0.42099999999999937</v>
      </c>
      <c r="CO68" s="25">
        <f t="shared" si="118"/>
        <v>0.48099999999999987</v>
      </c>
      <c r="CP68" s="25">
        <f t="shared" si="119"/>
        <v>0.11500000000000021</v>
      </c>
      <c r="CQ68" s="25">
        <f t="shared" si="120"/>
        <v>0.17300000000000004</v>
      </c>
      <c r="CR68" s="25">
        <f t="shared" si="121"/>
        <v>0.10300000000000153</v>
      </c>
      <c r="CS68" s="25">
        <f t="shared" si="122"/>
        <v>0.54800000000000004</v>
      </c>
      <c r="CT68" s="25" t="str">
        <f t="shared" si="123"/>
        <v/>
      </c>
      <c r="CU68" s="25" t="str">
        <f t="shared" si="124"/>
        <v/>
      </c>
      <c r="CV68" s="25" t="str">
        <f t="shared" si="125"/>
        <v/>
      </c>
      <c r="CW68" s="25"/>
      <c r="CX68" s="25"/>
      <c r="CY68" s="25">
        <f t="shared" si="126"/>
        <v>-0.40758252803085759</v>
      </c>
      <c r="CZ68" s="25">
        <f t="shared" si="127"/>
        <v>-0.34786990037554089</v>
      </c>
      <c r="DA68" s="25">
        <f t="shared" si="128"/>
        <v>-0.64233875905700433</v>
      </c>
      <c r="DB68" s="25">
        <f t="shared" si="129"/>
        <v>-0.67804763046978878</v>
      </c>
      <c r="DC68" s="25">
        <f t="shared" si="130"/>
        <v>-0.73722909031953265</v>
      </c>
      <c r="DD68" s="25">
        <f t="shared" si="131"/>
        <v>-0.1815043061723666</v>
      </c>
      <c r="DE68" s="25" t="str">
        <f t="shared" si="132"/>
        <v/>
      </c>
      <c r="DF68" s="25" t="str">
        <f t="shared" si="133"/>
        <v/>
      </c>
      <c r="DG68" s="25" t="str">
        <f t="shared" si="134"/>
        <v/>
      </c>
      <c r="DH68" s="25"/>
      <c r="DI68" s="25"/>
      <c r="DJ68" s="25">
        <f t="shared" si="135"/>
        <v>0.43736725254516112</v>
      </c>
      <c r="DK68" s="25">
        <f t="shared" si="136"/>
        <v>0.49707988020047783</v>
      </c>
      <c r="DL68" s="25">
        <f t="shared" si="137"/>
        <v>0.20261102151901433</v>
      </c>
      <c r="DM68" s="25">
        <f t="shared" si="138"/>
        <v>0.16690215010622991</v>
      </c>
      <c r="DN68" s="25">
        <f t="shared" si="139"/>
        <v>0.10772069025648605</v>
      </c>
      <c r="DO68" s="25">
        <f t="shared" si="140"/>
        <v>0.66344547440365209</v>
      </c>
      <c r="DP68" s="25" t="str">
        <f t="shared" si="141"/>
        <v/>
      </c>
      <c r="DQ68" s="25" t="str">
        <f t="shared" si="142"/>
        <v/>
      </c>
      <c r="DR68" s="25" t="str">
        <f t="shared" si="143"/>
        <v/>
      </c>
      <c r="DS68" s="25"/>
      <c r="DT68" s="24"/>
      <c r="DU68" s="24">
        <f t="shared" si="144"/>
        <v>-0.42302556980801936</v>
      </c>
      <c r="DV68" s="24">
        <f t="shared" si="145"/>
        <v>-0.36302556980801887</v>
      </c>
      <c r="DW68" s="24">
        <f t="shared" si="146"/>
        <v>-0.72902556980801858</v>
      </c>
      <c r="DX68" s="24">
        <f t="shared" si="147"/>
        <v>-0.67102556980801875</v>
      </c>
      <c r="DY68" s="24">
        <f t="shared" si="148"/>
        <v>-0.74102556980801726</v>
      </c>
      <c r="DZ68" s="24">
        <f t="shared" si="149"/>
        <v>-0.2960255698080187</v>
      </c>
      <c r="EA68" s="24" t="str">
        <f t="shared" si="150"/>
        <v/>
      </c>
      <c r="EB68" s="24" t="str">
        <f t="shared" si="151"/>
        <v/>
      </c>
      <c r="EC68" s="24" t="str">
        <f t="shared" si="152"/>
        <v/>
      </c>
      <c r="ED68" s="24"/>
      <c r="EE68" s="24"/>
      <c r="EF68" s="24">
        <f t="shared" si="153"/>
        <v>0.42192421076799946</v>
      </c>
      <c r="EG68" s="24">
        <f t="shared" si="154"/>
        <v>0.48192421076799996</v>
      </c>
      <c r="EH68" s="24">
        <f t="shared" si="155"/>
        <v>0.1159242107680003</v>
      </c>
      <c r="EI68" s="24">
        <f t="shared" si="156"/>
        <v>0.17392421076800013</v>
      </c>
      <c r="EJ68" s="24">
        <f t="shared" si="157"/>
        <v>0.10392421076800162</v>
      </c>
      <c r="EK68" s="24">
        <f t="shared" si="158"/>
        <v>0.54892421076800013</v>
      </c>
      <c r="EL68" s="24" t="str">
        <f t="shared" si="159"/>
        <v/>
      </c>
      <c r="EM68" s="24" t="str">
        <f t="shared" si="160"/>
        <v/>
      </c>
      <c r="EN68" s="24" t="str">
        <f t="shared" si="161"/>
        <v/>
      </c>
      <c r="EO68" s="24"/>
      <c r="EP68" s="24"/>
      <c r="EQ68" s="24">
        <f t="shared" si="37"/>
        <v>10.950866535132421</v>
      </c>
      <c r="ER68" s="24">
        <f t="shared" si="162"/>
        <v>2.834018365883801E-2</v>
      </c>
      <c r="ES68" s="24">
        <f t="shared" si="38"/>
        <v>10.9642553653884</v>
      </c>
      <c r="ET68" s="24">
        <f t="shared" si="39"/>
        <v>10.9825808773279</v>
      </c>
      <c r="EU68" s="24">
        <f t="shared" si="40"/>
        <v>10.9766846697284</v>
      </c>
      <c r="EV68" s="24">
        <f t="shared" si="41"/>
        <v>10.926984464518901</v>
      </c>
      <c r="EW68" s="24">
        <f t="shared" si="42"/>
        <v>10.911734493663131</v>
      </c>
      <c r="EX68" s="24">
        <f t="shared" si="43"/>
        <v>10.9429593401678</v>
      </c>
      <c r="EY68" s="24" t="str">
        <f t="shared" si="44"/>
        <v/>
      </c>
      <c r="EZ68" s="24" t="str">
        <f t="shared" si="45"/>
        <v/>
      </c>
      <c r="FA68" s="24" t="str">
        <f t="shared" si="46"/>
        <v/>
      </c>
      <c r="FB68" s="24"/>
      <c r="FC68" s="24">
        <f t="shared" si="47"/>
        <v>11.468282092914022</v>
      </c>
      <c r="FD68" s="24">
        <f t="shared" si="163"/>
        <v>9.0212371062640309E-2</v>
      </c>
      <c r="FE68" s="24">
        <f t="shared" si="48"/>
        <v>11.4125645466933</v>
      </c>
      <c r="FF68" s="24">
        <f t="shared" si="49"/>
        <v>11.400292143625201</v>
      </c>
      <c r="FG68" s="24">
        <f t="shared" si="50"/>
        <v>11.615401506027659</v>
      </c>
      <c r="FH68" s="24">
        <f t="shared" si="51"/>
        <v>11.4901184994328</v>
      </c>
      <c r="FI68" s="24">
        <f t="shared" si="52"/>
        <v>11.51572798693949</v>
      </c>
      <c r="FJ68" s="24">
        <f t="shared" si="53"/>
        <v>11.37558787476568</v>
      </c>
      <c r="FK68" s="24" t="str">
        <f t="shared" si="54"/>
        <v/>
      </c>
      <c r="FL68" s="24" t="str">
        <f t="shared" si="55"/>
        <v/>
      </c>
      <c r="FM68" s="24" t="str">
        <f t="shared" si="56"/>
        <v/>
      </c>
      <c r="FN68" s="24"/>
      <c r="FO68" s="24">
        <f t="shared" si="57"/>
        <v>11.014945906172587</v>
      </c>
      <c r="FP68" s="24">
        <f t="shared" si="164"/>
        <v>2.870125477185748E-2</v>
      </c>
      <c r="FQ68" s="24">
        <f t="shared" si="176"/>
        <v>11.014716281624077</v>
      </c>
      <c r="FR68" s="24">
        <f t="shared" si="176"/>
        <v>11.025884649432751</v>
      </c>
      <c r="FS68" s="24">
        <f t="shared" si="176"/>
        <v>11.063647021031288</v>
      </c>
      <c r="FT68" s="24">
        <f t="shared" si="174"/>
        <v>11.00702824316199</v>
      </c>
      <c r="FU68" s="24">
        <f t="shared" si="174"/>
        <v>11.000128273792184</v>
      </c>
      <c r="FV68" s="24">
        <f t="shared" si="174"/>
        <v>10.978270967993229</v>
      </c>
      <c r="FW68" s="24" t="str">
        <f t="shared" si="174"/>
        <v/>
      </c>
      <c r="FX68" s="24" t="str">
        <f t="shared" si="174"/>
        <v/>
      </c>
      <c r="FY68" s="24" t="str">
        <f t="shared" si="174"/>
        <v/>
      </c>
      <c r="FZ68" s="24"/>
      <c r="GA68" s="24">
        <f t="shared" si="59"/>
        <v>11.258315688670109</v>
      </c>
      <c r="GB68" s="24">
        <f t="shared" si="165"/>
        <v>3.8201350427499732E-2</v>
      </c>
      <c r="GC68" s="24">
        <f t="shared" si="177"/>
        <v>11.24722120819178</v>
      </c>
      <c r="GD68" s="24">
        <f t="shared" si="177"/>
        <v>11.258400343324062</v>
      </c>
      <c r="GE68" s="24">
        <f t="shared" si="177"/>
        <v>11.330455322704189</v>
      </c>
      <c r="GF68" s="24">
        <f t="shared" si="175"/>
        <v>11.2278421363697</v>
      </c>
      <c r="GG68" s="24">
        <f t="shared" si="175"/>
        <v>11.226091495975945</v>
      </c>
      <c r="GH68" s="24">
        <f t="shared" si="175"/>
        <v>11.259883625454968</v>
      </c>
      <c r="GI68" s="24" t="str">
        <f t="shared" si="175"/>
        <v/>
      </c>
      <c r="GJ68" s="24" t="str">
        <f t="shared" si="175"/>
        <v/>
      </c>
      <c r="GK68" s="24" t="str">
        <f t="shared" si="175"/>
        <v/>
      </c>
      <c r="GL68" s="24"/>
      <c r="GM68" s="24">
        <f t="shared" si="61"/>
        <v>12.028256958626621</v>
      </c>
      <c r="GN68" s="24">
        <f t="shared" si="166"/>
        <v>2.834018365883801E-2</v>
      </c>
      <c r="GO68" s="24">
        <f t="shared" si="62"/>
        <v>12.041645788882599</v>
      </c>
      <c r="GP68" s="24">
        <f t="shared" si="63"/>
        <v>12.059971300822099</v>
      </c>
      <c r="GQ68" s="24">
        <f t="shared" si="64"/>
        <v>12.054075093222599</v>
      </c>
      <c r="GR68" s="24">
        <f t="shared" si="65"/>
        <v>12.0043748880131</v>
      </c>
      <c r="GS68" s="24">
        <f t="shared" si="66"/>
        <v>11.98912491715733</v>
      </c>
      <c r="GT68" s="24">
        <f t="shared" si="67"/>
        <v>12.020349763661999</v>
      </c>
      <c r="GU68" s="24" t="str">
        <f t="shared" si="68"/>
        <v/>
      </c>
      <c r="GV68" s="24" t="str">
        <f t="shared" si="69"/>
        <v/>
      </c>
      <c r="GW68" s="24" t="str">
        <f t="shared" si="70"/>
        <v/>
      </c>
      <c r="GX68" s="24"/>
      <c r="GY68" s="24">
        <f t="shared" si="71"/>
        <v>12.961719946211709</v>
      </c>
      <c r="GZ68" s="24">
        <f t="shared" si="167"/>
        <v>9.0212371062640309E-2</v>
      </c>
      <c r="HA68" s="24">
        <f t="shared" si="72"/>
        <v>12.906002399990989</v>
      </c>
      <c r="HB68" s="24">
        <f t="shared" si="73"/>
        <v>12.89372999692289</v>
      </c>
      <c r="HC68" s="24">
        <f t="shared" si="74"/>
        <v>13.108839359325348</v>
      </c>
      <c r="HD68" s="24">
        <f t="shared" si="75"/>
        <v>12.983556352730488</v>
      </c>
      <c r="HE68" s="24">
        <f t="shared" si="76"/>
        <v>13.009165840237179</v>
      </c>
      <c r="HF68" s="24">
        <f t="shared" si="77"/>
        <v>12.869025728063368</v>
      </c>
      <c r="HG68" s="24" t="str">
        <f t="shared" si="78"/>
        <v/>
      </c>
      <c r="HH68" s="24" t="str">
        <f t="shared" si="79"/>
        <v/>
      </c>
      <c r="HI68" s="24" t="str">
        <f t="shared" si="80"/>
        <v/>
      </c>
      <c r="HJ68" s="24"/>
      <c r="HK68" s="24">
        <f t="shared" si="81"/>
        <v>11.991545873618586</v>
      </c>
      <c r="HL68" s="24">
        <f t="shared" si="168"/>
        <v>2.8701254771857063E-2</v>
      </c>
      <c r="HM68" s="24">
        <f t="shared" si="169"/>
        <v>11.991316249070076</v>
      </c>
      <c r="HN68" s="24">
        <f t="shared" si="169"/>
        <v>12.00248461687875</v>
      </c>
      <c r="HO68" s="24">
        <f t="shared" si="169"/>
        <v>12.040246988477286</v>
      </c>
      <c r="HP68" s="24">
        <f t="shared" si="169"/>
        <v>11.983628210607989</v>
      </c>
      <c r="HQ68" s="24">
        <f t="shared" si="169"/>
        <v>11.976728241238181</v>
      </c>
      <c r="HR68" s="24">
        <f t="shared" si="169"/>
        <v>11.954870935439228</v>
      </c>
      <c r="HS68" s="24" t="str">
        <f t="shared" si="169"/>
        <v/>
      </c>
      <c r="HT68" s="24" t="str">
        <f t="shared" si="169"/>
        <v/>
      </c>
      <c r="HU68" s="24" t="str">
        <f t="shared" si="169"/>
        <v/>
      </c>
      <c r="HV68" s="24"/>
      <c r="HW68" s="24">
        <f t="shared" si="83"/>
        <v>13.082009742910849</v>
      </c>
      <c r="HX68" s="24">
        <f t="shared" si="170"/>
        <v>3.8201350427499732E-2</v>
      </c>
      <c r="HY68" s="24">
        <f t="shared" si="171"/>
        <v>13.07091526243252</v>
      </c>
      <c r="HZ68" s="24">
        <f t="shared" si="171"/>
        <v>13.082094397564802</v>
      </c>
      <c r="IA68" s="24">
        <f t="shared" si="171"/>
        <v>13.154149376944929</v>
      </c>
      <c r="IB68" s="24">
        <f t="shared" si="171"/>
        <v>13.05153619061044</v>
      </c>
      <c r="IC68" s="24">
        <f t="shared" si="171"/>
        <v>13.049785550216685</v>
      </c>
      <c r="ID68" s="24">
        <f t="shared" si="171"/>
        <v>13.083577679695708</v>
      </c>
      <c r="IE68" s="24" t="str">
        <f t="shared" si="171"/>
        <v/>
      </c>
      <c r="IF68" s="24" t="str">
        <f t="shared" si="171"/>
        <v/>
      </c>
      <c r="IG68" s="24" t="str">
        <f t="shared" si="171"/>
        <v/>
      </c>
    </row>
    <row r="69" spans="1:241" s="3" customFormat="1" x14ac:dyDescent="0.2">
      <c r="A69" s="27">
        <v>34</v>
      </c>
      <c r="B69" s="32">
        <f>IF(AND($B$3&lt;&gt;"",$C$3&lt;&gt;"",$B$4&lt;&gt;"",$C$4&lt;&gt;"",T69&lt;&gt;""),AirMass($B$3,$C$3,$B$4,$C$4,T69),"")</f>
        <v>1.0087930722907903</v>
      </c>
      <c r="C69" s="36">
        <f t="shared" si="85"/>
        <v>2458217.2855440001</v>
      </c>
      <c r="D69" s="5">
        <f t="shared" si="19"/>
        <v>11.032047450355252</v>
      </c>
      <c r="E69" s="14">
        <f t="shared" si="20"/>
        <v>11.203900778974477</v>
      </c>
      <c r="F69" s="32">
        <f t="shared" si="86"/>
        <v>0.17185332861922475</v>
      </c>
      <c r="G69" s="24">
        <f t="shared" si="21"/>
        <v>1.9538171862239676E-2</v>
      </c>
      <c r="H69" s="24">
        <f t="shared" si="22"/>
        <v>4.4034355516035219E-2</v>
      </c>
      <c r="I69" s="24"/>
      <c r="J69" s="8">
        <f t="shared" si="23"/>
        <v>11.992595358714512</v>
      </c>
      <c r="K69" s="9">
        <f t="shared" si="24"/>
        <v>13.213200394850082</v>
      </c>
      <c r="L69" s="40">
        <f t="shared" si="87"/>
        <v>1.22060503613557</v>
      </c>
      <c r="M69" s="24">
        <f t="shared" si="25"/>
        <v>1.9538171862239676E-2</v>
      </c>
      <c r="N69" s="25">
        <f t="shared" si="26"/>
        <v>4.4034355516035219E-2</v>
      </c>
      <c r="O69" s="25"/>
      <c r="P69" s="50">
        <f t="shared" si="88"/>
        <v>6</v>
      </c>
      <c r="Q69" s="50">
        <f t="shared" si="89"/>
        <v>6</v>
      </c>
      <c r="R69" s="25"/>
      <c r="S69" s="25"/>
      <c r="T69" s="16">
        <v>2458217.2855440001</v>
      </c>
      <c r="U69" s="17">
        <v>-11.3689257890483</v>
      </c>
      <c r="V69" s="17">
        <v>-10.283593438760199</v>
      </c>
      <c r="W69" s="17">
        <v>-12.152756927433099</v>
      </c>
      <c r="X69" s="17">
        <v>-11.020982621399799</v>
      </c>
      <c r="Y69" s="17">
        <v>-10.370104837580801</v>
      </c>
      <c r="Z69" s="17">
        <v>-11.851493849542599</v>
      </c>
      <c r="AA69" s="17">
        <v>-9.9780081674165793</v>
      </c>
      <c r="AB69" s="17">
        <v>-9.8320294877988399</v>
      </c>
      <c r="AC69" s="17"/>
      <c r="AD69" s="17"/>
      <c r="AE69" s="17"/>
      <c r="AF69" s="46">
        <f t="shared" si="27"/>
        <v>2458217.2855440001</v>
      </c>
      <c r="AG69" s="17">
        <v>-11.2180851757381</v>
      </c>
      <c r="AH69" s="17">
        <v>-9.6176619291539396</v>
      </c>
      <c r="AI69" s="17">
        <v>-11.766553332236599</v>
      </c>
      <c r="AJ69" s="17">
        <v>-10.677110719728899</v>
      </c>
      <c r="AK69" s="17">
        <v>-9.8314744467839503</v>
      </c>
      <c r="AL69" s="17">
        <v>-11.322807378438601</v>
      </c>
      <c r="AM69" s="17">
        <v>-9.5056308276886394</v>
      </c>
      <c r="AN69" s="17">
        <v>-9.5240356153549008</v>
      </c>
      <c r="AO69" s="17"/>
      <c r="AP69" s="17"/>
      <c r="AQ69" s="18"/>
      <c r="AR69" s="25"/>
      <c r="AS69" s="25"/>
      <c r="AT69" s="24">
        <f t="shared" si="173"/>
        <v>0.1508406133101996</v>
      </c>
      <c r="AU69" s="24">
        <f t="shared" si="173"/>
        <v>0.66593150960625991</v>
      </c>
      <c r="AV69" s="24">
        <f t="shared" si="172"/>
        <v>0.38620359519650016</v>
      </c>
      <c r="AW69" s="24">
        <f t="shared" si="172"/>
        <v>0.34387190167089976</v>
      </c>
      <c r="AX69" s="24">
        <f t="shared" si="172"/>
        <v>0.53863039079685038</v>
      </c>
      <c r="AY69" s="24">
        <f t="shared" si="172"/>
        <v>0.52868647110399891</v>
      </c>
      <c r="AZ69" s="24">
        <f t="shared" si="172"/>
        <v>0.47237733972793983</v>
      </c>
      <c r="BA69" s="24">
        <f t="shared" si="172"/>
        <v>0.30799387244393905</v>
      </c>
      <c r="BB69" s="24" t="str">
        <f t="shared" si="172"/>
        <v/>
      </c>
      <c r="BC69" s="24" t="str">
        <f t="shared" si="172"/>
        <v/>
      </c>
      <c r="BD69" s="25" t="str">
        <f t="shared" si="172"/>
        <v/>
      </c>
      <c r="BE69" s="25"/>
      <c r="BF69" s="25"/>
      <c r="BG69" s="26">
        <f t="shared" si="90"/>
        <v>-0.49845694022864201</v>
      </c>
      <c r="BH69" s="26">
        <f t="shared" si="91"/>
        <v>-0.43845694022864151</v>
      </c>
      <c r="BI69" s="26">
        <f t="shared" si="92"/>
        <v>-0.80445694022864123</v>
      </c>
      <c r="BJ69" s="26">
        <f t="shared" si="93"/>
        <v>-0.7464569402286414</v>
      </c>
      <c r="BK69" s="26">
        <f t="shared" si="94"/>
        <v>-0.8164569402286399</v>
      </c>
      <c r="BL69" s="26">
        <f t="shared" si="95"/>
        <v>-0.37145694022864134</v>
      </c>
      <c r="BM69" s="26" t="str">
        <f t="shared" si="96"/>
        <v/>
      </c>
      <c r="BN69" s="26" t="str">
        <f t="shared" si="97"/>
        <v/>
      </c>
      <c r="BO69" s="26" t="str">
        <f t="shared" si="98"/>
        <v/>
      </c>
      <c r="BP69" s="25"/>
      <c r="BQ69" s="25"/>
      <c r="BR69" s="25">
        <f t="shared" si="99"/>
        <v>0.54763999157461418</v>
      </c>
      <c r="BS69" s="25">
        <f t="shared" si="100"/>
        <v>0.60763999157461468</v>
      </c>
      <c r="BT69" s="25">
        <f t="shared" si="101"/>
        <v>0.24163999157461502</v>
      </c>
      <c r="BU69" s="25">
        <f t="shared" si="102"/>
        <v>0.29963999157461485</v>
      </c>
      <c r="BV69" s="25">
        <f t="shared" si="103"/>
        <v>0.22963999157461634</v>
      </c>
      <c r="BW69" s="25">
        <f t="shared" si="104"/>
        <v>0.67463999157461485</v>
      </c>
      <c r="BX69" s="25" t="str">
        <f t="shared" si="105"/>
        <v/>
      </c>
      <c r="BY69" s="25" t="str">
        <f t="shared" si="106"/>
        <v/>
      </c>
      <c r="BZ69" s="25" t="str">
        <f t="shared" si="107"/>
        <v/>
      </c>
      <c r="CA69" s="25"/>
      <c r="CB69" s="25"/>
      <c r="CC69" s="26">
        <f t="shared" si="108"/>
        <v>-0.23900000000000093</v>
      </c>
      <c r="CD69" s="26">
        <f t="shared" si="109"/>
        <v>-0.17900000000000044</v>
      </c>
      <c r="CE69" s="26">
        <f t="shared" si="110"/>
        <v>-0.54500000000000015</v>
      </c>
      <c r="CF69" s="26">
        <f t="shared" si="111"/>
        <v>-0.48700000000000027</v>
      </c>
      <c r="CG69" s="26">
        <f t="shared" si="112"/>
        <v>-0.55699999999999883</v>
      </c>
      <c r="CH69" s="26">
        <f t="shared" si="113"/>
        <v>-0.11200000000000027</v>
      </c>
      <c r="CI69" s="26" t="str">
        <f t="shared" si="114"/>
        <v/>
      </c>
      <c r="CJ69" s="26" t="str">
        <f t="shared" si="115"/>
        <v/>
      </c>
      <c r="CK69" s="26" t="str">
        <f t="shared" si="116"/>
        <v/>
      </c>
      <c r="CL69" s="25"/>
      <c r="CM69" s="25"/>
      <c r="CN69" s="25">
        <f t="shared" si="117"/>
        <v>0.42099999999999937</v>
      </c>
      <c r="CO69" s="25">
        <f t="shared" si="118"/>
        <v>0.48099999999999987</v>
      </c>
      <c r="CP69" s="25">
        <f t="shared" si="119"/>
        <v>0.11500000000000021</v>
      </c>
      <c r="CQ69" s="25">
        <f t="shared" si="120"/>
        <v>0.17300000000000004</v>
      </c>
      <c r="CR69" s="25">
        <f t="shared" si="121"/>
        <v>0.10300000000000153</v>
      </c>
      <c r="CS69" s="25">
        <f t="shared" si="122"/>
        <v>0.54800000000000004</v>
      </c>
      <c r="CT69" s="25" t="str">
        <f t="shared" si="123"/>
        <v/>
      </c>
      <c r="CU69" s="25" t="str">
        <f t="shared" si="124"/>
        <v/>
      </c>
      <c r="CV69" s="25" t="str">
        <f t="shared" si="125"/>
        <v/>
      </c>
      <c r="CW69" s="25"/>
      <c r="CX69" s="25"/>
      <c r="CY69" s="25">
        <f t="shared" si="126"/>
        <v>-0.47799814553470205</v>
      </c>
      <c r="CZ69" s="25">
        <f t="shared" si="127"/>
        <v>-0.39202680526524863</v>
      </c>
      <c r="DA69" s="25">
        <f t="shared" si="128"/>
        <v>-0.78756137864313391</v>
      </c>
      <c r="DB69" s="25">
        <f t="shared" si="129"/>
        <v>-0.76736629471602269</v>
      </c>
      <c r="DC69" s="25">
        <f t="shared" si="130"/>
        <v>-0.65300820765104572</v>
      </c>
      <c r="DD69" s="25">
        <f t="shared" si="131"/>
        <v>-0.31916219716722699</v>
      </c>
      <c r="DE69" s="25" t="str">
        <f t="shared" si="132"/>
        <v/>
      </c>
      <c r="DF69" s="25" t="str">
        <f t="shared" si="133"/>
        <v/>
      </c>
      <c r="DG69" s="25" t="str">
        <f t="shared" si="134"/>
        <v/>
      </c>
      <c r="DH69" s="25"/>
      <c r="DI69" s="25"/>
      <c r="DJ69" s="25">
        <f t="shared" si="135"/>
        <v>0.56809878626855403</v>
      </c>
      <c r="DK69" s="25">
        <f t="shared" si="136"/>
        <v>0.65407012653800745</v>
      </c>
      <c r="DL69" s="25">
        <f t="shared" si="137"/>
        <v>0.25853555316012217</v>
      </c>
      <c r="DM69" s="25">
        <f t="shared" si="138"/>
        <v>0.27873063708723345</v>
      </c>
      <c r="DN69" s="25">
        <f t="shared" si="139"/>
        <v>0.39308872415221036</v>
      </c>
      <c r="DO69" s="25">
        <f t="shared" si="140"/>
        <v>0.72693473463602909</v>
      </c>
      <c r="DP69" s="25" t="str">
        <f t="shared" si="141"/>
        <v/>
      </c>
      <c r="DQ69" s="25" t="str">
        <f t="shared" si="142"/>
        <v/>
      </c>
      <c r="DR69" s="25" t="str">
        <f t="shared" si="143"/>
        <v/>
      </c>
      <c r="DS69" s="25"/>
      <c r="DT69" s="24"/>
      <c r="DU69" s="24">
        <f t="shared" si="144"/>
        <v>-0.49845694022864201</v>
      </c>
      <c r="DV69" s="24">
        <f t="shared" si="145"/>
        <v>-0.43845694022864151</v>
      </c>
      <c r="DW69" s="24">
        <f t="shared" si="146"/>
        <v>-0.80445694022864123</v>
      </c>
      <c r="DX69" s="24">
        <f t="shared" si="147"/>
        <v>-0.7464569402286414</v>
      </c>
      <c r="DY69" s="24">
        <f t="shared" si="148"/>
        <v>-0.8164569402286399</v>
      </c>
      <c r="DZ69" s="24">
        <f t="shared" si="149"/>
        <v>-0.37145694022864134</v>
      </c>
      <c r="EA69" s="24" t="str">
        <f t="shared" si="150"/>
        <v/>
      </c>
      <c r="EB69" s="24" t="str">
        <f t="shared" si="151"/>
        <v/>
      </c>
      <c r="EC69" s="24" t="str">
        <f t="shared" si="152"/>
        <v/>
      </c>
      <c r="ED69" s="24"/>
      <c r="EE69" s="24"/>
      <c r="EF69" s="24">
        <f t="shared" si="153"/>
        <v>0.54763999157461418</v>
      </c>
      <c r="EG69" s="24">
        <f t="shared" si="154"/>
        <v>0.60763999157461468</v>
      </c>
      <c r="EH69" s="24">
        <f t="shared" si="155"/>
        <v>0.24163999157461502</v>
      </c>
      <c r="EI69" s="24">
        <f t="shared" si="156"/>
        <v>0.29963999157461485</v>
      </c>
      <c r="EJ69" s="24">
        <f t="shared" si="157"/>
        <v>0.22963999157461634</v>
      </c>
      <c r="EK69" s="24">
        <f t="shared" si="158"/>
        <v>0.67463999157461485</v>
      </c>
      <c r="EL69" s="24" t="str">
        <f t="shared" si="159"/>
        <v/>
      </c>
      <c r="EM69" s="24" t="str">
        <f t="shared" si="160"/>
        <v/>
      </c>
      <c r="EN69" s="24" t="str">
        <f t="shared" si="161"/>
        <v/>
      </c>
      <c r="EO69" s="24"/>
      <c r="EP69" s="24"/>
      <c r="EQ69" s="24">
        <f t="shared" si="37"/>
        <v>10.958970192813654</v>
      </c>
      <c r="ER69" s="24">
        <f t="shared" si="162"/>
        <v>3.1522327086906374E-2</v>
      </c>
      <c r="ES69" s="24">
        <f t="shared" si="38"/>
        <v>10.973831138384799</v>
      </c>
      <c r="ET69" s="24">
        <f t="shared" si="39"/>
        <v>10.964056832351499</v>
      </c>
      <c r="EU69" s="24">
        <f t="shared" si="40"/>
        <v>10.906179048532501</v>
      </c>
      <c r="EV69" s="24">
        <f t="shared" si="41"/>
        <v>10.9505680604943</v>
      </c>
      <c r="EW69" s="24">
        <f t="shared" si="42"/>
        <v>10.95708237836828</v>
      </c>
      <c r="EX69" s="24">
        <f t="shared" si="43"/>
        <v>11.00210369875054</v>
      </c>
      <c r="EY69" s="24" t="str">
        <f t="shared" si="44"/>
        <v/>
      </c>
      <c r="EZ69" s="24" t="str">
        <f t="shared" si="45"/>
        <v/>
      </c>
      <c r="FA69" s="24" t="str">
        <f t="shared" si="46"/>
        <v/>
      </c>
      <c r="FB69" s="24"/>
      <c r="FC69" s="24">
        <f t="shared" si="47"/>
        <v>11.443350210967166</v>
      </c>
      <c r="FD69" s="24">
        <f t="shared" si="163"/>
        <v>9.2567537192078234E-2</v>
      </c>
      <c r="FE69" s="24">
        <f t="shared" si="48"/>
        <v>11.3874681564985</v>
      </c>
      <c r="FF69" s="24">
        <f t="shared" si="49"/>
        <v>11.360025543990799</v>
      </c>
      <c r="FG69" s="24">
        <f t="shared" si="50"/>
        <v>11.47338927104585</v>
      </c>
      <c r="FH69" s="24">
        <f t="shared" si="51"/>
        <v>11.469722202700501</v>
      </c>
      <c r="FI69" s="24">
        <f t="shared" si="52"/>
        <v>11.602545651950539</v>
      </c>
      <c r="FJ69" s="24">
        <f t="shared" si="53"/>
        <v>11.366950439616801</v>
      </c>
      <c r="FK69" s="24" t="str">
        <f t="shared" si="54"/>
        <v/>
      </c>
      <c r="FL69" s="24" t="str">
        <f t="shared" si="55"/>
        <v/>
      </c>
      <c r="FM69" s="24" t="str">
        <f t="shared" si="56"/>
        <v/>
      </c>
      <c r="FN69" s="24"/>
      <c r="FO69" s="24">
        <f t="shared" si="57"/>
        <v>11.032047450355252</v>
      </c>
      <c r="FP69" s="24">
        <f t="shared" si="164"/>
        <v>1.9538171862239676E-2</v>
      </c>
      <c r="FQ69" s="24">
        <f t="shared" si="176"/>
        <v>11.033289941121911</v>
      </c>
      <c r="FR69" s="24">
        <f t="shared" si="176"/>
        <v>11.016358490957785</v>
      </c>
      <c r="FS69" s="24">
        <f t="shared" si="176"/>
        <v>11.002139286336824</v>
      </c>
      <c r="FT69" s="24">
        <f t="shared" si="174"/>
        <v>11.039609725638824</v>
      </c>
      <c r="FU69" s="24">
        <f t="shared" si="174"/>
        <v>11.054474044998768</v>
      </c>
      <c r="FV69" s="24">
        <f t="shared" si="174"/>
        <v>11.046413213077404</v>
      </c>
      <c r="FW69" s="24" t="str">
        <f t="shared" si="174"/>
        <v/>
      </c>
      <c r="FX69" s="24" t="str">
        <f t="shared" si="174"/>
        <v/>
      </c>
      <c r="FY69" s="24" t="str">
        <f t="shared" si="174"/>
        <v/>
      </c>
      <c r="FZ69" s="24"/>
      <c r="GA69" s="24">
        <f t="shared" si="59"/>
        <v>11.203900778974477</v>
      </c>
      <c r="GB69" s="24">
        <f t="shared" si="165"/>
        <v>4.4034355516035219E-2</v>
      </c>
      <c r="GC69" s="24">
        <f t="shared" si="177"/>
        <v>11.192641790248206</v>
      </c>
      <c r="GD69" s="24">
        <f t="shared" si="177"/>
        <v>11.188650715940888</v>
      </c>
      <c r="GE69" s="24">
        <f t="shared" si="177"/>
        <v>11.158960059973607</v>
      </c>
      <c r="GF69" s="24">
        <f t="shared" si="175"/>
        <v>11.177962811888628</v>
      </c>
      <c r="GG69" s="24">
        <f t="shared" si="175"/>
        <v>11.283426133238221</v>
      </c>
      <c r="GH69" s="24">
        <f t="shared" si="175"/>
        <v>11.221763162557316</v>
      </c>
      <c r="GI69" s="24" t="str">
        <f t="shared" si="175"/>
        <v/>
      </c>
      <c r="GJ69" s="24" t="str">
        <f t="shared" si="175"/>
        <v/>
      </c>
      <c r="GK69" s="24" t="str">
        <f t="shared" si="175"/>
        <v/>
      </c>
      <c r="GL69" s="24"/>
      <c r="GM69" s="24">
        <f t="shared" si="61"/>
        <v>12.044302543101756</v>
      </c>
      <c r="GN69" s="24">
        <f t="shared" si="166"/>
        <v>3.1522327086906374E-2</v>
      </c>
      <c r="GO69" s="24">
        <f t="shared" si="62"/>
        <v>12.059163488672899</v>
      </c>
      <c r="GP69" s="24">
        <f t="shared" si="63"/>
        <v>12.049389182639599</v>
      </c>
      <c r="GQ69" s="24">
        <f t="shared" si="64"/>
        <v>11.991511398820601</v>
      </c>
      <c r="GR69" s="24">
        <f t="shared" si="65"/>
        <v>12.0359004107824</v>
      </c>
      <c r="GS69" s="24">
        <f t="shared" si="66"/>
        <v>12.042414728656381</v>
      </c>
      <c r="GT69" s="24">
        <f t="shared" si="67"/>
        <v>12.08743604903864</v>
      </c>
      <c r="GU69" s="24" t="str">
        <f t="shared" si="68"/>
        <v/>
      </c>
      <c r="GV69" s="24" t="str">
        <f t="shared" si="69"/>
        <v/>
      </c>
      <c r="GW69" s="24" t="str">
        <f t="shared" si="70"/>
        <v/>
      </c>
      <c r="GX69" s="24"/>
      <c r="GY69" s="24">
        <f t="shared" si="71"/>
        <v>13.043773457551325</v>
      </c>
      <c r="GZ69" s="24">
        <f t="shared" si="167"/>
        <v>9.256753719207822E-2</v>
      </c>
      <c r="HA69" s="24">
        <f t="shared" si="72"/>
        <v>12.98789140308266</v>
      </c>
      <c r="HB69" s="24">
        <f t="shared" si="73"/>
        <v>12.96044879057496</v>
      </c>
      <c r="HC69" s="24">
        <f t="shared" si="74"/>
        <v>13.07381251763001</v>
      </c>
      <c r="HD69" s="24">
        <f t="shared" si="75"/>
        <v>13.070145449284661</v>
      </c>
      <c r="HE69" s="24">
        <f t="shared" si="76"/>
        <v>13.202968898534699</v>
      </c>
      <c r="HF69" s="24">
        <f t="shared" si="77"/>
        <v>12.967373686200961</v>
      </c>
      <c r="HG69" s="24" t="str">
        <f t="shared" si="78"/>
        <v/>
      </c>
      <c r="HH69" s="24" t="str">
        <f t="shared" si="79"/>
        <v/>
      </c>
      <c r="HI69" s="24" t="str">
        <f t="shared" si="80"/>
        <v/>
      </c>
      <c r="HJ69" s="24"/>
      <c r="HK69" s="24">
        <f t="shared" si="81"/>
        <v>11.992595358714512</v>
      </c>
      <c r="HL69" s="24">
        <f t="shared" si="168"/>
        <v>1.9538171862239676E-2</v>
      </c>
      <c r="HM69" s="24">
        <f t="shared" si="169"/>
        <v>11.993837849481171</v>
      </c>
      <c r="HN69" s="24">
        <f t="shared" si="169"/>
        <v>11.976906399317045</v>
      </c>
      <c r="HO69" s="24">
        <f t="shared" si="169"/>
        <v>11.962687194696084</v>
      </c>
      <c r="HP69" s="24">
        <f t="shared" si="169"/>
        <v>12.000157633998084</v>
      </c>
      <c r="HQ69" s="24">
        <f t="shared" si="169"/>
        <v>12.015021953358028</v>
      </c>
      <c r="HR69" s="24">
        <f t="shared" si="169"/>
        <v>12.006961121436664</v>
      </c>
      <c r="HS69" s="24" t="str">
        <f t="shared" si="169"/>
        <v/>
      </c>
      <c r="HT69" s="24" t="str">
        <f t="shared" si="169"/>
        <v/>
      </c>
      <c r="HU69" s="24" t="str">
        <f t="shared" si="169"/>
        <v/>
      </c>
      <c r="HV69" s="24"/>
      <c r="HW69" s="24">
        <f t="shared" si="83"/>
        <v>13.213200394850082</v>
      </c>
      <c r="HX69" s="24">
        <f t="shared" si="170"/>
        <v>4.4034355516035219E-2</v>
      </c>
      <c r="HY69" s="24">
        <f t="shared" si="171"/>
        <v>13.201941406123812</v>
      </c>
      <c r="HZ69" s="24">
        <f t="shared" si="171"/>
        <v>13.197950331816493</v>
      </c>
      <c r="IA69" s="24">
        <f t="shared" si="171"/>
        <v>13.168259675849212</v>
      </c>
      <c r="IB69" s="24">
        <f t="shared" si="171"/>
        <v>13.187262427764233</v>
      </c>
      <c r="IC69" s="24">
        <f t="shared" si="171"/>
        <v>13.292725749113826</v>
      </c>
      <c r="ID69" s="24">
        <f t="shared" si="171"/>
        <v>13.231062778432921</v>
      </c>
      <c r="IE69" s="24" t="str">
        <f t="shared" si="171"/>
        <v/>
      </c>
      <c r="IF69" s="24" t="str">
        <f t="shared" si="171"/>
        <v/>
      </c>
      <c r="IG69" s="24" t="str">
        <f t="shared" si="171"/>
        <v/>
      </c>
    </row>
    <row r="70" spans="1:241" s="3" customFormat="1" x14ac:dyDescent="0.2">
      <c r="A70" s="27">
        <v>35</v>
      </c>
      <c r="B70" s="32">
        <f>IF(AND($B$3&lt;&gt;"",$C$3&lt;&gt;"",$B$4&lt;&gt;"",$C$4&lt;&gt;"",T70&lt;&gt;""),AirMass($B$3,$C$3,$B$4,$C$4,T70),"")</f>
        <v>1.008952467702015</v>
      </c>
      <c r="C70" s="36">
        <f t="shared" si="85"/>
        <v>2458217.2860420002</v>
      </c>
      <c r="D70" s="5">
        <f t="shared" si="19"/>
        <v>11.04024394457042</v>
      </c>
      <c r="E70" s="14">
        <f t="shared" si="20"/>
        <v>11.252542471654271</v>
      </c>
      <c r="F70" s="32">
        <f t="shared" si="86"/>
        <v>0.21229852708385089</v>
      </c>
      <c r="G70" s="24">
        <f t="shared" si="21"/>
        <v>2.1397985696307666E-2</v>
      </c>
      <c r="H70" s="24">
        <f t="shared" si="22"/>
        <v>5.7980342376325045E-2</v>
      </c>
      <c r="I70" s="24"/>
      <c r="J70" s="8">
        <f t="shared" si="23"/>
        <v>11.966040939146529</v>
      </c>
      <c r="K70" s="9">
        <f t="shared" si="24"/>
        <v>13.025518586193781</v>
      </c>
      <c r="L70" s="40">
        <f t="shared" si="87"/>
        <v>1.0594776470472524</v>
      </c>
      <c r="M70" s="24">
        <f t="shared" si="25"/>
        <v>2.1397985696307003E-2</v>
      </c>
      <c r="N70" s="25">
        <f t="shared" si="26"/>
        <v>5.7980342376324802E-2</v>
      </c>
      <c r="O70" s="25"/>
      <c r="P70" s="50">
        <f t="shared" si="88"/>
        <v>6</v>
      </c>
      <c r="Q70" s="50">
        <f t="shared" si="89"/>
        <v>6</v>
      </c>
      <c r="R70" s="25"/>
      <c r="S70" s="25"/>
      <c r="T70" s="16">
        <v>2458217.2860420002</v>
      </c>
      <c r="U70" s="17">
        <v>-11.3735671404154</v>
      </c>
      <c r="V70" s="17">
        <v>-10.346969572223299</v>
      </c>
      <c r="W70" s="17">
        <v>-12.153125989128499</v>
      </c>
      <c r="X70" s="17">
        <v>-11.0377412110444</v>
      </c>
      <c r="Y70" s="17">
        <v>-10.3980870952351</v>
      </c>
      <c r="Z70" s="17">
        <v>-11.848215273329901</v>
      </c>
      <c r="AA70" s="17">
        <v>-9.9862093963330096</v>
      </c>
      <c r="AB70" s="17">
        <v>-9.8683391898718504</v>
      </c>
      <c r="AC70" s="17"/>
      <c r="AD70" s="17"/>
      <c r="AE70" s="17"/>
      <c r="AF70" s="46">
        <f t="shared" si="27"/>
        <v>2458217.2860420002</v>
      </c>
      <c r="AG70" s="17">
        <v>-11.216317916070301</v>
      </c>
      <c r="AH70" s="17">
        <v>-9.7736311543180996</v>
      </c>
      <c r="AI70" s="17">
        <v>-11.770300277385401</v>
      </c>
      <c r="AJ70" s="17">
        <v>-10.722602526991301</v>
      </c>
      <c r="AK70" s="17">
        <v>-9.8907536823200299</v>
      </c>
      <c r="AL70" s="17">
        <v>-11.3662387741629</v>
      </c>
      <c r="AM70" s="17">
        <v>-9.5814721025456198</v>
      </c>
      <c r="AN70" s="17">
        <v>-9.54696883010166</v>
      </c>
      <c r="AO70" s="17"/>
      <c r="AP70" s="17"/>
      <c r="AQ70" s="18"/>
      <c r="AR70" s="25"/>
      <c r="AS70" s="25"/>
      <c r="AT70" s="24">
        <f t="shared" si="173"/>
        <v>0.15724922434509914</v>
      </c>
      <c r="AU70" s="24">
        <f t="shared" si="173"/>
        <v>0.5733384179051999</v>
      </c>
      <c r="AV70" s="24">
        <f t="shared" si="172"/>
        <v>0.38282571174309865</v>
      </c>
      <c r="AW70" s="24">
        <f t="shared" si="172"/>
        <v>0.31513868405309964</v>
      </c>
      <c r="AX70" s="24">
        <f t="shared" si="172"/>
        <v>0.50733341291507017</v>
      </c>
      <c r="AY70" s="24">
        <f t="shared" si="172"/>
        <v>0.48197649916700058</v>
      </c>
      <c r="AZ70" s="24">
        <f t="shared" si="172"/>
        <v>0.40473729378738987</v>
      </c>
      <c r="BA70" s="24">
        <f t="shared" si="172"/>
        <v>0.32137035977019046</v>
      </c>
      <c r="BB70" s="24" t="str">
        <f t="shared" si="172"/>
        <v/>
      </c>
      <c r="BC70" s="24" t="str">
        <f t="shared" si="172"/>
        <v/>
      </c>
      <c r="BD70" s="25" t="str">
        <f t="shared" si="172"/>
        <v/>
      </c>
      <c r="BE70" s="25"/>
      <c r="BF70" s="25"/>
      <c r="BG70" s="26">
        <f t="shared" si="90"/>
        <v>-0.48544170662824926</v>
      </c>
      <c r="BH70" s="26">
        <f t="shared" si="91"/>
        <v>-0.42544170662824876</v>
      </c>
      <c r="BI70" s="26">
        <f t="shared" si="92"/>
        <v>-0.79144170662824842</v>
      </c>
      <c r="BJ70" s="26">
        <f t="shared" si="93"/>
        <v>-0.73344170662824859</v>
      </c>
      <c r="BK70" s="26">
        <f t="shared" si="94"/>
        <v>-0.8034417066282471</v>
      </c>
      <c r="BL70" s="26">
        <f t="shared" si="95"/>
        <v>-0.35844170662824859</v>
      </c>
      <c r="BM70" s="26" t="str">
        <f t="shared" si="96"/>
        <v/>
      </c>
      <c r="BN70" s="26" t="str">
        <f t="shared" si="97"/>
        <v/>
      </c>
      <c r="BO70" s="26" t="str">
        <f t="shared" si="98"/>
        <v/>
      </c>
      <c r="BP70" s="25"/>
      <c r="BQ70" s="25"/>
      <c r="BR70" s="25">
        <f t="shared" si="99"/>
        <v>0.35959289186624899</v>
      </c>
      <c r="BS70" s="25">
        <f t="shared" si="100"/>
        <v>0.41959289186624948</v>
      </c>
      <c r="BT70" s="25">
        <f t="shared" si="101"/>
        <v>5.3592891866249825E-2</v>
      </c>
      <c r="BU70" s="25">
        <f t="shared" si="102"/>
        <v>0.11159289186624965</v>
      </c>
      <c r="BV70" s="25">
        <f t="shared" si="103"/>
        <v>4.1592891866251147E-2</v>
      </c>
      <c r="BW70" s="25">
        <f t="shared" si="104"/>
        <v>0.48659289186624965</v>
      </c>
      <c r="BX70" s="25" t="str">
        <f t="shared" si="105"/>
        <v/>
      </c>
      <c r="BY70" s="25" t="str">
        <f t="shared" si="106"/>
        <v/>
      </c>
      <c r="BZ70" s="25" t="str">
        <f t="shared" si="107"/>
        <v/>
      </c>
      <c r="CA70" s="25"/>
      <c r="CB70" s="25"/>
      <c r="CC70" s="26">
        <f t="shared" si="108"/>
        <v>-0.23900000000000093</v>
      </c>
      <c r="CD70" s="26">
        <f t="shared" si="109"/>
        <v>-0.17900000000000044</v>
      </c>
      <c r="CE70" s="26">
        <f t="shared" si="110"/>
        <v>-0.54500000000000015</v>
      </c>
      <c r="CF70" s="26">
        <f t="shared" si="111"/>
        <v>-0.48700000000000027</v>
      </c>
      <c r="CG70" s="26">
        <f t="shared" si="112"/>
        <v>-0.55699999999999883</v>
      </c>
      <c r="CH70" s="26">
        <f t="shared" si="113"/>
        <v>-0.11200000000000027</v>
      </c>
      <c r="CI70" s="26" t="str">
        <f t="shared" si="114"/>
        <v/>
      </c>
      <c r="CJ70" s="26" t="str">
        <f t="shared" si="115"/>
        <v/>
      </c>
      <c r="CK70" s="26" t="str">
        <f t="shared" si="116"/>
        <v/>
      </c>
      <c r="CL70" s="25"/>
      <c r="CM70" s="25"/>
      <c r="CN70" s="25">
        <f t="shared" si="117"/>
        <v>0.42099999999999937</v>
      </c>
      <c r="CO70" s="25">
        <f t="shared" si="118"/>
        <v>0.48099999999999987</v>
      </c>
      <c r="CP70" s="25">
        <f t="shared" si="119"/>
        <v>0.11500000000000021</v>
      </c>
      <c r="CQ70" s="25">
        <f t="shared" si="120"/>
        <v>0.17300000000000004</v>
      </c>
      <c r="CR70" s="25">
        <f t="shared" si="121"/>
        <v>0.10300000000000153</v>
      </c>
      <c r="CS70" s="25">
        <f t="shared" si="122"/>
        <v>0.54800000000000004</v>
      </c>
      <c r="CT70" s="25" t="str">
        <f t="shared" si="123"/>
        <v/>
      </c>
      <c r="CU70" s="25" t="str">
        <f t="shared" si="124"/>
        <v/>
      </c>
      <c r="CV70" s="25" t="str">
        <f t="shared" si="125"/>
        <v/>
      </c>
      <c r="CW70" s="25"/>
      <c r="CX70" s="25"/>
      <c r="CY70" s="25">
        <f t="shared" si="126"/>
        <v>-0.45812277609808733</v>
      </c>
      <c r="CZ70" s="25">
        <f t="shared" si="127"/>
        <v>-0.32065734524199246</v>
      </c>
      <c r="DA70" s="25">
        <f t="shared" si="128"/>
        <v>-0.71098518372063157</v>
      </c>
      <c r="DB70" s="25">
        <f t="shared" si="129"/>
        <v>-0.65948788516109913</v>
      </c>
      <c r="DC70" s="25">
        <f t="shared" si="130"/>
        <v>-0.50262295832284487</v>
      </c>
      <c r="DD70" s="25">
        <f t="shared" si="131"/>
        <v>-0.33331324130716899</v>
      </c>
      <c r="DE70" s="25" t="str">
        <f t="shared" si="132"/>
        <v/>
      </c>
      <c r="DF70" s="25" t="str">
        <f t="shared" si="133"/>
        <v/>
      </c>
      <c r="DG70" s="25" t="str">
        <f t="shared" si="134"/>
        <v/>
      </c>
      <c r="DH70" s="25"/>
      <c r="DI70" s="25"/>
      <c r="DJ70" s="25">
        <f t="shared" si="135"/>
        <v>0.38691182239641092</v>
      </c>
      <c r="DK70" s="25">
        <f t="shared" si="136"/>
        <v>0.52437725325250584</v>
      </c>
      <c r="DL70" s="25">
        <f t="shared" si="137"/>
        <v>0.13404941477386664</v>
      </c>
      <c r="DM70" s="25">
        <f t="shared" si="138"/>
        <v>0.18554671333339914</v>
      </c>
      <c r="DN70" s="25">
        <f t="shared" si="139"/>
        <v>0.34241164017165343</v>
      </c>
      <c r="DO70" s="25">
        <f t="shared" si="140"/>
        <v>0.51172135718732925</v>
      </c>
      <c r="DP70" s="25" t="str">
        <f t="shared" si="141"/>
        <v/>
      </c>
      <c r="DQ70" s="25" t="str">
        <f t="shared" si="142"/>
        <v/>
      </c>
      <c r="DR70" s="25" t="str">
        <f t="shared" si="143"/>
        <v/>
      </c>
      <c r="DS70" s="25"/>
      <c r="DT70" s="24"/>
      <c r="DU70" s="24">
        <f t="shared" si="144"/>
        <v>-0.48544170662824926</v>
      </c>
      <c r="DV70" s="24">
        <f t="shared" si="145"/>
        <v>-0.42544170662824876</v>
      </c>
      <c r="DW70" s="24">
        <f t="shared" si="146"/>
        <v>-0.79144170662824842</v>
      </c>
      <c r="DX70" s="24">
        <f t="shared" si="147"/>
        <v>-0.73344170662824859</v>
      </c>
      <c r="DY70" s="24">
        <f t="shared" si="148"/>
        <v>-0.8034417066282471</v>
      </c>
      <c r="DZ70" s="24">
        <f t="shared" si="149"/>
        <v>-0.35844170662824859</v>
      </c>
      <c r="EA70" s="24" t="str">
        <f t="shared" si="150"/>
        <v/>
      </c>
      <c r="EB70" s="24" t="str">
        <f t="shared" si="151"/>
        <v/>
      </c>
      <c r="EC70" s="24" t="str">
        <f t="shared" si="152"/>
        <v/>
      </c>
      <c r="ED70" s="24"/>
      <c r="EE70" s="24"/>
      <c r="EF70" s="24">
        <f t="shared" si="153"/>
        <v>0.35959289186624899</v>
      </c>
      <c r="EG70" s="24">
        <f t="shared" si="154"/>
        <v>0.41959289186624948</v>
      </c>
      <c r="EH70" s="24">
        <f t="shared" si="155"/>
        <v>5.3592891866249825E-2</v>
      </c>
      <c r="EI70" s="24">
        <f t="shared" si="156"/>
        <v>0.11159289186624965</v>
      </c>
      <c r="EJ70" s="24">
        <f t="shared" si="157"/>
        <v>4.1592891866251147E-2</v>
      </c>
      <c r="EK70" s="24">
        <f t="shared" si="158"/>
        <v>0.48659289186624965</v>
      </c>
      <c r="EL70" s="24" t="str">
        <f t="shared" si="159"/>
        <v/>
      </c>
      <c r="EM70" s="24" t="str">
        <f t="shared" si="160"/>
        <v/>
      </c>
      <c r="EN70" s="24" t="str">
        <f t="shared" si="161"/>
        <v/>
      </c>
      <c r="EO70" s="24"/>
      <c r="EP70" s="24"/>
      <c r="EQ70" s="24">
        <f t="shared" si="37"/>
        <v>10.968719218741727</v>
      </c>
      <c r="ER70" s="24">
        <f t="shared" si="162"/>
        <v>3.6248232276484764E-2</v>
      </c>
      <c r="ES70" s="24">
        <f t="shared" si="38"/>
        <v>10.969558848713099</v>
      </c>
      <c r="ET70" s="24">
        <f t="shared" si="39"/>
        <v>10.976174070629</v>
      </c>
      <c r="EU70" s="24">
        <f t="shared" si="40"/>
        <v>10.9295199548197</v>
      </c>
      <c r="EV70" s="24">
        <f t="shared" si="41"/>
        <v>10.942648132914501</v>
      </c>
      <c r="EW70" s="24">
        <f t="shared" si="42"/>
        <v>10.960642255917611</v>
      </c>
      <c r="EX70" s="24">
        <f t="shared" si="43"/>
        <v>11.03377204945645</v>
      </c>
      <c r="EY70" s="24" t="str">
        <f t="shared" si="44"/>
        <v/>
      </c>
      <c r="EZ70" s="24" t="str">
        <f t="shared" si="45"/>
        <v/>
      </c>
      <c r="FA70" s="24" t="str">
        <f t="shared" si="46"/>
        <v/>
      </c>
      <c r="FB70" s="24"/>
      <c r="FC70" s="24">
        <f t="shared" si="47"/>
        <v>11.486904782847517</v>
      </c>
      <c r="FD70" s="24">
        <f t="shared" si="163"/>
        <v>0.11368686769050096</v>
      </c>
      <c r="FE70" s="24">
        <f t="shared" si="48"/>
        <v>11.3929823613151</v>
      </c>
      <c r="FF70" s="24">
        <f t="shared" si="49"/>
        <v>11.407284610921</v>
      </c>
      <c r="FG70" s="24">
        <f t="shared" si="50"/>
        <v>11.534435766249729</v>
      </c>
      <c r="FH70" s="24">
        <f t="shared" si="51"/>
        <v>11.5149208580926</v>
      </c>
      <c r="FI70" s="24">
        <f t="shared" si="52"/>
        <v>11.680154186475319</v>
      </c>
      <c r="FJ70" s="24">
        <f t="shared" si="53"/>
        <v>11.391650914031359</v>
      </c>
      <c r="FK70" s="24" t="str">
        <f t="shared" si="54"/>
        <v/>
      </c>
      <c r="FL70" s="24" t="str">
        <f t="shared" si="55"/>
        <v/>
      </c>
      <c r="FM70" s="24" t="str">
        <f t="shared" si="56"/>
        <v/>
      </c>
      <c r="FN70" s="24"/>
      <c r="FO70" s="24">
        <f t="shared" si="57"/>
        <v>11.04024394457042</v>
      </c>
      <c r="FP70" s="24">
        <f t="shared" si="164"/>
        <v>2.1397985696307666E-2</v>
      </c>
      <c r="FQ70" s="24">
        <f t="shared" si="176"/>
        <v>11.027465119737306</v>
      </c>
      <c r="FR70" s="24">
        <f t="shared" si="176"/>
        <v>11.026923197522381</v>
      </c>
      <c r="FS70" s="24">
        <f t="shared" si="176"/>
        <v>11.023927660911117</v>
      </c>
      <c r="FT70" s="24">
        <f t="shared" si="174"/>
        <v>11.03013726634612</v>
      </c>
      <c r="FU70" s="24">
        <f t="shared" si="174"/>
        <v>11.056481390835193</v>
      </c>
      <c r="FV70" s="24">
        <f t="shared" si="174"/>
        <v>11.076529032070409</v>
      </c>
      <c r="FW70" s="24" t="str">
        <f t="shared" si="174"/>
        <v/>
      </c>
      <c r="FX70" s="24" t="str">
        <f t="shared" si="174"/>
        <v/>
      </c>
      <c r="FY70" s="24" t="str">
        <f t="shared" si="174"/>
        <v/>
      </c>
      <c r="FZ70" s="24"/>
      <c r="GA70" s="24">
        <f t="shared" si="59"/>
        <v>11.252542471654271</v>
      </c>
      <c r="GB70" s="24">
        <f t="shared" si="165"/>
        <v>5.7980342376325045E-2</v>
      </c>
      <c r="GC70" s="24">
        <f t="shared" si="177"/>
        <v>11.203243115864248</v>
      </c>
      <c r="GD70" s="24">
        <f t="shared" si="177"/>
        <v>11.24099690367053</v>
      </c>
      <c r="GE70" s="24">
        <f t="shared" si="177"/>
        <v>11.225093675976927</v>
      </c>
      <c r="GF70" s="24">
        <f t="shared" si="175"/>
        <v>11.228248588080168</v>
      </c>
      <c r="GG70" s="24">
        <f t="shared" si="175"/>
        <v>11.366121788562442</v>
      </c>
      <c r="GH70" s="24">
        <f t="shared" si="175"/>
        <v>11.251550757771316</v>
      </c>
      <c r="GI70" s="24" t="str">
        <f t="shared" si="175"/>
        <v/>
      </c>
      <c r="GJ70" s="24" t="str">
        <f t="shared" si="175"/>
        <v/>
      </c>
      <c r="GK70" s="24" t="str">
        <f t="shared" si="175"/>
        <v/>
      </c>
      <c r="GL70" s="24"/>
      <c r="GM70" s="24">
        <f t="shared" si="61"/>
        <v>11.995316786933827</v>
      </c>
      <c r="GN70" s="24">
        <f t="shared" si="166"/>
        <v>3.6248232276484764E-2</v>
      </c>
      <c r="GO70" s="24">
        <f t="shared" si="62"/>
        <v>11.996156416905199</v>
      </c>
      <c r="GP70" s="24">
        <f t="shared" si="63"/>
        <v>12.0027716388211</v>
      </c>
      <c r="GQ70" s="24">
        <f t="shared" si="64"/>
        <v>11.9561175230118</v>
      </c>
      <c r="GR70" s="24">
        <f t="shared" si="65"/>
        <v>11.969245701106601</v>
      </c>
      <c r="GS70" s="24">
        <f t="shared" si="66"/>
        <v>11.987239824109711</v>
      </c>
      <c r="GT70" s="24">
        <f t="shared" si="67"/>
        <v>12.060369617648551</v>
      </c>
      <c r="GU70" s="24" t="str">
        <f t="shared" si="68"/>
        <v/>
      </c>
      <c r="GV70" s="24" t="str">
        <f t="shared" si="69"/>
        <v/>
      </c>
      <c r="GW70" s="24" t="str">
        <f t="shared" si="70"/>
        <v/>
      </c>
      <c r="GX70" s="24"/>
      <c r="GY70" s="24">
        <f t="shared" si="71"/>
        <v>12.929591544599717</v>
      </c>
      <c r="GZ70" s="24">
        <f t="shared" si="167"/>
        <v>0.11368686769050096</v>
      </c>
      <c r="HA70" s="24">
        <f t="shared" si="72"/>
        <v>12.835669123067301</v>
      </c>
      <c r="HB70" s="24">
        <f t="shared" si="73"/>
        <v>12.849971372673201</v>
      </c>
      <c r="HC70" s="24">
        <f t="shared" si="74"/>
        <v>12.97712252800193</v>
      </c>
      <c r="HD70" s="24">
        <f t="shared" si="75"/>
        <v>12.957607619844801</v>
      </c>
      <c r="HE70" s="24">
        <f t="shared" si="76"/>
        <v>13.12284094822752</v>
      </c>
      <c r="HF70" s="24">
        <f t="shared" si="77"/>
        <v>12.83433767578356</v>
      </c>
      <c r="HG70" s="24" t="str">
        <f t="shared" si="78"/>
        <v/>
      </c>
      <c r="HH70" s="24" t="str">
        <f t="shared" si="79"/>
        <v/>
      </c>
      <c r="HI70" s="24" t="str">
        <f t="shared" si="80"/>
        <v/>
      </c>
      <c r="HJ70" s="24"/>
      <c r="HK70" s="24">
        <f t="shared" si="81"/>
        <v>11.966040939146529</v>
      </c>
      <c r="HL70" s="24">
        <f t="shared" si="168"/>
        <v>2.1397985696307003E-2</v>
      </c>
      <c r="HM70" s="24">
        <f t="shared" si="169"/>
        <v>11.953262114313413</v>
      </c>
      <c r="HN70" s="24">
        <f t="shared" si="169"/>
        <v>11.952720192098489</v>
      </c>
      <c r="HO70" s="24">
        <f t="shared" si="169"/>
        <v>11.949724655487225</v>
      </c>
      <c r="HP70" s="24">
        <f t="shared" si="169"/>
        <v>11.955934260922229</v>
      </c>
      <c r="HQ70" s="24">
        <f t="shared" si="169"/>
        <v>11.9822783854113</v>
      </c>
      <c r="HR70" s="24">
        <f t="shared" si="169"/>
        <v>12.002326026646516</v>
      </c>
      <c r="HS70" s="24" t="str">
        <f t="shared" si="169"/>
        <v/>
      </c>
      <c r="HT70" s="24" t="str">
        <f t="shared" si="169"/>
        <v/>
      </c>
      <c r="HU70" s="24" t="str">
        <f t="shared" si="169"/>
        <v/>
      </c>
      <c r="HV70" s="24"/>
      <c r="HW70" s="24">
        <f t="shared" si="83"/>
        <v>13.025518586193781</v>
      </c>
      <c r="HX70" s="24">
        <f t="shared" si="170"/>
        <v>5.7980342376324802E-2</v>
      </c>
      <c r="HY70" s="24">
        <f t="shared" si="171"/>
        <v>12.976219230403755</v>
      </c>
      <c r="HZ70" s="24">
        <f t="shared" si="171"/>
        <v>13.013973018210038</v>
      </c>
      <c r="IA70" s="24">
        <f t="shared" si="171"/>
        <v>12.998069790516436</v>
      </c>
      <c r="IB70" s="24">
        <f t="shared" si="171"/>
        <v>13.001224702619675</v>
      </c>
      <c r="IC70" s="24">
        <f t="shared" si="171"/>
        <v>13.139097903101948</v>
      </c>
      <c r="ID70" s="24">
        <f t="shared" si="171"/>
        <v>13.024526872310824</v>
      </c>
      <c r="IE70" s="24" t="str">
        <f t="shared" si="171"/>
        <v/>
      </c>
      <c r="IF70" s="24" t="str">
        <f t="shared" si="171"/>
        <v/>
      </c>
      <c r="IG70" s="24" t="str">
        <f t="shared" si="171"/>
        <v/>
      </c>
    </row>
    <row r="71" spans="1:241" s="3" customFormat="1" x14ac:dyDescent="0.2">
      <c r="A71" s="27">
        <v>36</v>
      </c>
      <c r="B71" s="32">
        <f>IF(AND($B$3&lt;&gt;"",$C$3&lt;&gt;"",$B$4&lt;&gt;"",$C$4&lt;&gt;"",T71&lt;&gt;""),AirMass($B$3,$C$3,$B$4,$C$4,T71),"")</f>
        <v>1.0091164576372094</v>
      </c>
      <c r="C71" s="36">
        <f t="shared" si="85"/>
        <v>2458217.286539</v>
      </c>
      <c r="D71" s="5">
        <f t="shared" si="19"/>
        <v>11.073875761143938</v>
      </c>
      <c r="E71" s="14">
        <f t="shared" si="20"/>
        <v>11.307775846024265</v>
      </c>
      <c r="F71" s="32">
        <f t="shared" si="86"/>
        <v>0.23390008488032699</v>
      </c>
      <c r="G71" s="24">
        <f t="shared" si="21"/>
        <v>1.6891204525395217E-2</v>
      </c>
      <c r="H71" s="24">
        <f t="shared" si="22"/>
        <v>3.594767493088831E-2</v>
      </c>
      <c r="I71" s="24"/>
      <c r="J71" s="8">
        <f t="shared" si="23"/>
        <v>12.004084474969531</v>
      </c>
      <c r="K71" s="9">
        <f t="shared" si="24"/>
        <v>13.001706270323476</v>
      </c>
      <c r="L71" s="40">
        <f t="shared" si="87"/>
        <v>0.99762179535394502</v>
      </c>
      <c r="M71" s="24">
        <f t="shared" si="25"/>
        <v>1.6891204525394637E-2</v>
      </c>
      <c r="N71" s="25">
        <f t="shared" si="26"/>
        <v>3.5947674930888643E-2</v>
      </c>
      <c r="O71" s="25"/>
      <c r="P71" s="50">
        <f t="shared" si="88"/>
        <v>6</v>
      </c>
      <c r="Q71" s="50">
        <f t="shared" si="89"/>
        <v>6</v>
      </c>
      <c r="R71" s="25"/>
      <c r="S71" s="25"/>
      <c r="T71" s="16">
        <v>2458217.286539</v>
      </c>
      <c r="U71" s="17">
        <v>-11.3446209179597</v>
      </c>
      <c r="V71" s="17">
        <v>-10.323541708527401</v>
      </c>
      <c r="W71" s="17">
        <v>-12.150965529782299</v>
      </c>
      <c r="X71" s="17">
        <v>-11.068357892016699</v>
      </c>
      <c r="Y71" s="17">
        <v>-10.4409613133272</v>
      </c>
      <c r="Z71" s="17">
        <v>-11.848090677660799</v>
      </c>
      <c r="AA71" s="17">
        <v>-9.9879703904054402</v>
      </c>
      <c r="AB71" s="17">
        <v>-9.8462661378146894</v>
      </c>
      <c r="AC71" s="17"/>
      <c r="AD71" s="17"/>
      <c r="AE71" s="17"/>
      <c r="AF71" s="46">
        <f t="shared" si="27"/>
        <v>2458217.286539</v>
      </c>
      <c r="AG71" s="17">
        <v>-11.171699487935401</v>
      </c>
      <c r="AH71" s="17">
        <v>-9.7755209127054208</v>
      </c>
      <c r="AI71" s="17">
        <v>-11.7998920637502</v>
      </c>
      <c r="AJ71" s="17">
        <v>-10.6983062058637</v>
      </c>
      <c r="AK71" s="17">
        <v>-9.9652053077642293</v>
      </c>
      <c r="AL71" s="17">
        <v>-11.3654000492643</v>
      </c>
      <c r="AM71" s="17">
        <v>-9.45002389551005</v>
      </c>
      <c r="AN71" s="17">
        <v>-9.5885552758280195</v>
      </c>
      <c r="AO71" s="17"/>
      <c r="AP71" s="17"/>
      <c r="AQ71" s="18"/>
      <c r="AR71" s="25"/>
      <c r="AS71" s="25"/>
      <c r="AT71" s="24">
        <f t="shared" si="173"/>
        <v>0.17292143002429938</v>
      </c>
      <c r="AU71" s="24">
        <f t="shared" si="173"/>
        <v>0.54802079582198004</v>
      </c>
      <c r="AV71" s="24">
        <f t="shared" si="172"/>
        <v>0.35107346603209955</v>
      </c>
      <c r="AW71" s="24">
        <f t="shared" si="172"/>
        <v>0.37005168615299944</v>
      </c>
      <c r="AX71" s="24">
        <f t="shared" si="172"/>
        <v>0.47575600556297104</v>
      </c>
      <c r="AY71" s="24">
        <f t="shared" si="172"/>
        <v>0.48269062839649912</v>
      </c>
      <c r="AZ71" s="24">
        <f t="shared" si="172"/>
        <v>0.53794649489539026</v>
      </c>
      <c r="BA71" s="24">
        <f t="shared" si="172"/>
        <v>0.25771086198666993</v>
      </c>
      <c r="BB71" s="24" t="str">
        <f t="shared" si="172"/>
        <v/>
      </c>
      <c r="BC71" s="24" t="str">
        <f t="shared" si="172"/>
        <v/>
      </c>
      <c r="BD71" s="25" t="str">
        <f t="shared" si="172"/>
        <v/>
      </c>
      <c r="BE71" s="25"/>
      <c r="BF71" s="25"/>
      <c r="BG71" s="26">
        <f t="shared" si="90"/>
        <v>-0.45361305969720794</v>
      </c>
      <c r="BH71" s="26">
        <f t="shared" si="91"/>
        <v>-0.39361305969720745</v>
      </c>
      <c r="BI71" s="26">
        <f t="shared" si="92"/>
        <v>-0.75961305969720705</v>
      </c>
      <c r="BJ71" s="26">
        <f t="shared" si="93"/>
        <v>-0.70161305969720722</v>
      </c>
      <c r="BK71" s="26">
        <f t="shared" si="94"/>
        <v>-0.77161305969720573</v>
      </c>
      <c r="BL71" s="26">
        <f t="shared" si="95"/>
        <v>-0.32661305969720728</v>
      </c>
      <c r="BM71" s="26" t="str">
        <f t="shared" si="96"/>
        <v/>
      </c>
      <c r="BN71" s="26" t="str">
        <f t="shared" si="97"/>
        <v/>
      </c>
      <c r="BO71" s="26" t="str">
        <f t="shared" si="98"/>
        <v/>
      </c>
      <c r="BP71" s="25"/>
      <c r="BQ71" s="25"/>
      <c r="BR71" s="25">
        <f t="shared" si="99"/>
        <v>0.30817539065965027</v>
      </c>
      <c r="BS71" s="25">
        <f t="shared" si="100"/>
        <v>0.36817539065965077</v>
      </c>
      <c r="BT71" s="25">
        <f t="shared" si="101"/>
        <v>2.1753906596511108E-3</v>
      </c>
      <c r="BU71" s="25">
        <f t="shared" si="102"/>
        <v>6.017539065965094E-2</v>
      </c>
      <c r="BV71" s="25">
        <f t="shared" si="103"/>
        <v>-9.8246093403475676E-3</v>
      </c>
      <c r="BW71" s="25">
        <f t="shared" si="104"/>
        <v>0.43517539065965094</v>
      </c>
      <c r="BX71" s="25" t="str">
        <f t="shared" si="105"/>
        <v/>
      </c>
      <c r="BY71" s="25" t="str">
        <f t="shared" si="106"/>
        <v/>
      </c>
      <c r="BZ71" s="25" t="str">
        <f t="shared" si="107"/>
        <v/>
      </c>
      <c r="CA71" s="25"/>
      <c r="CB71" s="25"/>
      <c r="CC71" s="26">
        <f t="shared" si="108"/>
        <v>-0.23900000000000093</v>
      </c>
      <c r="CD71" s="26">
        <f t="shared" si="109"/>
        <v>-0.17900000000000044</v>
      </c>
      <c r="CE71" s="26">
        <f t="shared" si="110"/>
        <v>-0.54500000000000015</v>
      </c>
      <c r="CF71" s="26">
        <f t="shared" si="111"/>
        <v>-0.48700000000000027</v>
      </c>
      <c r="CG71" s="26">
        <f t="shared" si="112"/>
        <v>-0.55699999999999883</v>
      </c>
      <c r="CH71" s="26">
        <f t="shared" si="113"/>
        <v>-0.11200000000000027</v>
      </c>
      <c r="CI71" s="26" t="str">
        <f t="shared" si="114"/>
        <v/>
      </c>
      <c r="CJ71" s="26" t="str">
        <f t="shared" si="115"/>
        <v/>
      </c>
      <c r="CK71" s="26" t="str">
        <f t="shared" si="116"/>
        <v/>
      </c>
      <c r="CL71" s="25"/>
      <c r="CM71" s="25"/>
      <c r="CN71" s="25">
        <f t="shared" si="117"/>
        <v>0.42099999999999937</v>
      </c>
      <c r="CO71" s="25">
        <f t="shared" si="118"/>
        <v>0.48099999999999987</v>
      </c>
      <c r="CP71" s="25">
        <f t="shared" si="119"/>
        <v>0.11500000000000021</v>
      </c>
      <c r="CQ71" s="25">
        <f t="shared" si="120"/>
        <v>0.17300000000000004</v>
      </c>
      <c r="CR71" s="25">
        <f t="shared" si="121"/>
        <v>0.10300000000000153</v>
      </c>
      <c r="CS71" s="25">
        <f t="shared" si="122"/>
        <v>0.54800000000000004</v>
      </c>
      <c r="CT71" s="25" t="str">
        <f t="shared" si="123"/>
        <v/>
      </c>
      <c r="CU71" s="25" t="str">
        <f t="shared" si="124"/>
        <v/>
      </c>
      <c r="CV71" s="25" t="str">
        <f t="shared" si="125"/>
        <v/>
      </c>
      <c r="CW71" s="25"/>
      <c r="CX71" s="25"/>
      <c r="CY71" s="25">
        <f t="shared" si="126"/>
        <v>-0.36180856544423529</v>
      </c>
      <c r="CZ71" s="25">
        <f t="shared" si="127"/>
        <v>-0.40035138959880784</v>
      </c>
      <c r="DA71" s="25">
        <f t="shared" si="128"/>
        <v>-0.61502605189290904</v>
      </c>
      <c r="DB71" s="25">
        <f t="shared" si="129"/>
        <v>-0.62910956166085685</v>
      </c>
      <c r="DC71" s="25">
        <f t="shared" si="130"/>
        <v>-0.74132857547817099</v>
      </c>
      <c r="DD71" s="25">
        <f t="shared" si="131"/>
        <v>-0.1721986648628237</v>
      </c>
      <c r="DE71" s="25" t="str">
        <f t="shared" si="132"/>
        <v/>
      </c>
      <c r="DF71" s="25" t="str">
        <f t="shared" si="133"/>
        <v/>
      </c>
      <c r="DG71" s="25" t="str">
        <f t="shared" si="134"/>
        <v/>
      </c>
      <c r="DH71" s="25"/>
      <c r="DI71" s="25"/>
      <c r="DJ71" s="25">
        <f t="shared" si="135"/>
        <v>0.39997988491262298</v>
      </c>
      <c r="DK71" s="25">
        <f t="shared" si="136"/>
        <v>0.36143706075805043</v>
      </c>
      <c r="DL71" s="25">
        <f t="shared" si="137"/>
        <v>0.14676239846394923</v>
      </c>
      <c r="DM71" s="25">
        <f t="shared" si="138"/>
        <v>0.13267888869600147</v>
      </c>
      <c r="DN71" s="25">
        <f t="shared" si="139"/>
        <v>2.0459874878687272E-2</v>
      </c>
      <c r="DO71" s="25">
        <f t="shared" si="140"/>
        <v>0.58958978549403462</v>
      </c>
      <c r="DP71" s="25" t="str">
        <f t="shared" si="141"/>
        <v/>
      </c>
      <c r="DQ71" s="25" t="str">
        <f t="shared" si="142"/>
        <v/>
      </c>
      <c r="DR71" s="25" t="str">
        <f t="shared" si="143"/>
        <v/>
      </c>
      <c r="DS71" s="25"/>
      <c r="DT71" s="24"/>
      <c r="DU71" s="24">
        <f t="shared" si="144"/>
        <v>-0.45361305969720794</v>
      </c>
      <c r="DV71" s="24">
        <f t="shared" si="145"/>
        <v>-0.39361305969720745</v>
      </c>
      <c r="DW71" s="24">
        <f t="shared" si="146"/>
        <v>-0.75961305969720705</v>
      </c>
      <c r="DX71" s="24">
        <f t="shared" si="147"/>
        <v>-0.70161305969720722</v>
      </c>
      <c r="DY71" s="24">
        <f t="shared" si="148"/>
        <v>-0.77161305969720573</v>
      </c>
      <c r="DZ71" s="24">
        <f t="shared" si="149"/>
        <v>-0.32661305969720728</v>
      </c>
      <c r="EA71" s="24" t="str">
        <f t="shared" si="150"/>
        <v/>
      </c>
      <c r="EB71" s="24" t="str">
        <f t="shared" si="151"/>
        <v/>
      </c>
      <c r="EC71" s="24" t="str">
        <f t="shared" si="152"/>
        <v/>
      </c>
      <c r="ED71" s="24"/>
      <c r="EE71" s="24"/>
      <c r="EF71" s="24">
        <f t="shared" si="153"/>
        <v>0.30817539065965027</v>
      </c>
      <c r="EG71" s="24">
        <f t="shared" si="154"/>
        <v>0.36817539065965077</v>
      </c>
      <c r="EH71" s="24">
        <f t="shared" si="155"/>
        <v>2.1753906596511108E-3</v>
      </c>
      <c r="EI71" s="24">
        <f t="shared" si="156"/>
        <v>6.017539065965094E-2</v>
      </c>
      <c r="EJ71" s="24">
        <f t="shared" si="157"/>
        <v>-9.8246093403475676E-3</v>
      </c>
      <c r="EK71" s="24">
        <f t="shared" si="158"/>
        <v>0.43517539065965094</v>
      </c>
      <c r="EL71" s="24" t="str">
        <f t="shared" si="159"/>
        <v/>
      </c>
      <c r="EM71" s="24" t="str">
        <f t="shared" si="160"/>
        <v/>
      </c>
      <c r="EN71" s="24" t="str">
        <f t="shared" si="161"/>
        <v/>
      </c>
      <c r="EO71" s="24"/>
      <c r="EP71" s="24"/>
      <c r="EQ71" s="24">
        <f t="shared" si="37"/>
        <v>11.006147738874821</v>
      </c>
      <c r="ER71" s="24">
        <f t="shared" si="162"/>
        <v>2.6856514342415278E-2</v>
      </c>
      <c r="ES71" s="24">
        <f t="shared" si="38"/>
        <v>10.996344611822598</v>
      </c>
      <c r="ET71" s="24">
        <f t="shared" si="39"/>
        <v>11.035736974056999</v>
      </c>
      <c r="EU71" s="24">
        <f t="shared" si="40"/>
        <v>11.0013403953675</v>
      </c>
      <c r="EV71" s="24">
        <f t="shared" si="41"/>
        <v>10.971469759701099</v>
      </c>
      <c r="EW71" s="24">
        <f t="shared" si="42"/>
        <v>10.991349472445741</v>
      </c>
      <c r="EX71" s="24">
        <f t="shared" si="43"/>
        <v>11.040645219854989</v>
      </c>
      <c r="EY71" s="24" t="str">
        <f t="shared" si="44"/>
        <v/>
      </c>
      <c r="EZ71" s="24" t="str">
        <f t="shared" si="45"/>
        <v/>
      </c>
      <c r="FA71" s="24" t="str">
        <f t="shared" si="46"/>
        <v/>
      </c>
      <c r="FB71" s="24"/>
      <c r="FC71" s="24">
        <f t="shared" si="47"/>
        <v>11.529697645061349</v>
      </c>
      <c r="FD71" s="24">
        <f t="shared" si="163"/>
        <v>8.6296022432445593E-2</v>
      </c>
      <c r="FE71" s="24">
        <f t="shared" si="48"/>
        <v>11.467192575814799</v>
      </c>
      <c r="FF71" s="24">
        <f t="shared" si="49"/>
        <v>11.427606717928299</v>
      </c>
      <c r="FG71" s="24">
        <f t="shared" si="50"/>
        <v>11.653505819828828</v>
      </c>
      <c r="FH71" s="24">
        <f t="shared" si="51"/>
        <v>11.5587005613289</v>
      </c>
      <c r="FI71" s="24">
        <f t="shared" si="52"/>
        <v>11.593324407574649</v>
      </c>
      <c r="FJ71" s="24">
        <f t="shared" si="53"/>
        <v>11.477855787892619</v>
      </c>
      <c r="FK71" s="24" t="str">
        <f t="shared" si="54"/>
        <v/>
      </c>
      <c r="FL71" s="24" t="str">
        <f t="shared" si="55"/>
        <v/>
      </c>
      <c r="FM71" s="24" t="str">
        <f t="shared" si="56"/>
        <v/>
      </c>
      <c r="FN71" s="24"/>
      <c r="FO71" s="24">
        <f t="shared" si="57"/>
        <v>11.073875761143938</v>
      </c>
      <c r="FP71" s="24">
        <f t="shared" si="164"/>
        <v>1.6891204525395217E-2</v>
      </c>
      <c r="FQ71" s="24">
        <f t="shared" si="176"/>
        <v>11.050454179287227</v>
      </c>
      <c r="FR71" s="24">
        <f t="shared" si="176"/>
        <v>11.082689397390801</v>
      </c>
      <c r="FS71" s="24">
        <f t="shared" si="176"/>
        <v>11.09195139789934</v>
      </c>
      <c r="FT71" s="24">
        <f t="shared" si="174"/>
        <v>11.05516218957314</v>
      </c>
      <c r="FU71" s="24">
        <f t="shared" si="174"/>
        <v>11.083391903803745</v>
      </c>
      <c r="FV71" s="24">
        <f t="shared" si="174"/>
        <v>11.07960549890937</v>
      </c>
      <c r="FW71" s="24" t="str">
        <f t="shared" si="174"/>
        <v/>
      </c>
      <c r="FX71" s="24" t="str">
        <f t="shared" si="174"/>
        <v/>
      </c>
      <c r="FY71" s="24" t="str">
        <f t="shared" si="174"/>
        <v/>
      </c>
      <c r="FZ71" s="24"/>
      <c r="GA71" s="24">
        <f t="shared" si="59"/>
        <v>11.307775846024265</v>
      </c>
      <c r="GB71" s="24">
        <f t="shared" si="165"/>
        <v>3.594767493088831E-2</v>
      </c>
      <c r="GC71" s="24">
        <f t="shared" si="177"/>
        <v>11.28989384252011</v>
      </c>
      <c r="GD71" s="24">
        <f t="shared" si="177"/>
        <v>11.273759522833993</v>
      </c>
      <c r="GE71" s="24">
        <f t="shared" si="177"/>
        <v>11.356604241712191</v>
      </c>
      <c r="GF71" s="24">
        <f t="shared" si="175"/>
        <v>11.284468803472631</v>
      </c>
      <c r="GG71" s="24">
        <f t="shared" si="175"/>
        <v>11.291732521817934</v>
      </c>
      <c r="GH71" s="24">
        <f t="shared" si="175"/>
        <v>11.35019614378874</v>
      </c>
      <c r="GI71" s="24" t="str">
        <f t="shared" si="175"/>
        <v/>
      </c>
      <c r="GJ71" s="24" t="str">
        <f t="shared" si="175"/>
        <v/>
      </c>
      <c r="GK71" s="24" t="str">
        <f t="shared" si="175"/>
        <v/>
      </c>
      <c r="GL71" s="24"/>
      <c r="GM71" s="24">
        <f t="shared" si="61"/>
        <v>12.027226948307122</v>
      </c>
      <c r="GN71" s="24">
        <f t="shared" si="166"/>
        <v>2.6856514342415275E-2</v>
      </c>
      <c r="GO71" s="24">
        <f t="shared" si="62"/>
        <v>12.017423821254898</v>
      </c>
      <c r="GP71" s="24">
        <f t="shared" si="63"/>
        <v>12.056816183489298</v>
      </c>
      <c r="GQ71" s="24">
        <f t="shared" si="64"/>
        <v>12.022419604799799</v>
      </c>
      <c r="GR71" s="24">
        <f t="shared" si="65"/>
        <v>11.992548969133399</v>
      </c>
      <c r="GS71" s="24">
        <f t="shared" si="66"/>
        <v>12.01242868187804</v>
      </c>
      <c r="GT71" s="24">
        <f t="shared" si="67"/>
        <v>12.061724429287288</v>
      </c>
      <c r="GU71" s="24" t="str">
        <f t="shared" si="68"/>
        <v/>
      </c>
      <c r="GV71" s="24" t="str">
        <f t="shared" si="69"/>
        <v/>
      </c>
      <c r="GW71" s="24" t="str">
        <f t="shared" si="70"/>
        <v/>
      </c>
      <c r="GX71" s="24"/>
      <c r="GY71" s="24">
        <f t="shared" si="71"/>
        <v>12.925876220291329</v>
      </c>
      <c r="GZ71" s="24">
        <f t="shared" si="167"/>
        <v>8.6296022432445593E-2</v>
      </c>
      <c r="HA71" s="24">
        <f t="shared" si="72"/>
        <v>12.863371151044779</v>
      </c>
      <c r="HB71" s="24">
        <f t="shared" si="73"/>
        <v>12.823785293158279</v>
      </c>
      <c r="HC71" s="24">
        <f t="shared" si="74"/>
        <v>13.049684395058808</v>
      </c>
      <c r="HD71" s="24">
        <f t="shared" si="75"/>
        <v>12.95487913655888</v>
      </c>
      <c r="HE71" s="24">
        <f t="shared" si="76"/>
        <v>12.989502982804629</v>
      </c>
      <c r="HF71" s="24">
        <f t="shared" si="77"/>
        <v>12.874034363122599</v>
      </c>
      <c r="HG71" s="24" t="str">
        <f t="shared" si="78"/>
        <v/>
      </c>
      <c r="HH71" s="24" t="str">
        <f t="shared" si="79"/>
        <v/>
      </c>
      <c r="HI71" s="24" t="str">
        <f t="shared" si="80"/>
        <v/>
      </c>
      <c r="HJ71" s="24"/>
      <c r="HK71" s="24">
        <f t="shared" si="81"/>
        <v>12.004084474969531</v>
      </c>
      <c r="HL71" s="24">
        <f t="shared" si="168"/>
        <v>1.6891204525394637E-2</v>
      </c>
      <c r="HM71" s="24">
        <f t="shared" si="169"/>
        <v>11.980662893112822</v>
      </c>
      <c r="HN71" s="24">
        <f t="shared" si="169"/>
        <v>12.012898111216396</v>
      </c>
      <c r="HO71" s="24">
        <f t="shared" si="169"/>
        <v>12.022160111724933</v>
      </c>
      <c r="HP71" s="24">
        <f t="shared" si="169"/>
        <v>11.985370903398735</v>
      </c>
      <c r="HQ71" s="24">
        <f t="shared" si="169"/>
        <v>12.013600617629338</v>
      </c>
      <c r="HR71" s="24">
        <f t="shared" si="169"/>
        <v>12.009814212734964</v>
      </c>
      <c r="HS71" s="24" t="str">
        <f t="shared" si="169"/>
        <v/>
      </c>
      <c r="HT71" s="24" t="str">
        <f t="shared" si="169"/>
        <v/>
      </c>
      <c r="HU71" s="24" t="str">
        <f t="shared" si="169"/>
        <v/>
      </c>
      <c r="HV71" s="24"/>
      <c r="HW71" s="24">
        <f t="shared" si="83"/>
        <v>13.001706270323476</v>
      </c>
      <c r="HX71" s="24">
        <f t="shared" si="170"/>
        <v>3.5947674930888643E-2</v>
      </c>
      <c r="HY71" s="24">
        <f t="shared" si="171"/>
        <v>12.983824266819321</v>
      </c>
      <c r="HZ71" s="24">
        <f t="shared" si="171"/>
        <v>12.967689947133202</v>
      </c>
      <c r="IA71" s="24">
        <f t="shared" si="171"/>
        <v>13.050534666011401</v>
      </c>
      <c r="IB71" s="24">
        <f t="shared" si="171"/>
        <v>12.978399227771842</v>
      </c>
      <c r="IC71" s="24">
        <f t="shared" si="171"/>
        <v>12.985662946117145</v>
      </c>
      <c r="ID71" s="24">
        <f t="shared" si="171"/>
        <v>13.04412656808795</v>
      </c>
      <c r="IE71" s="24" t="str">
        <f t="shared" si="171"/>
        <v/>
      </c>
      <c r="IF71" s="24" t="str">
        <f t="shared" si="171"/>
        <v/>
      </c>
      <c r="IG71" s="24" t="str">
        <f t="shared" si="171"/>
        <v/>
      </c>
    </row>
    <row r="72" spans="1:241" s="3" customFormat="1" x14ac:dyDescent="0.2">
      <c r="A72" s="27">
        <v>37</v>
      </c>
      <c r="B72" s="32">
        <f>IF(AND($B$3&lt;&gt;"",$C$3&lt;&gt;"",$B$4&lt;&gt;"",$C$4&lt;&gt;"",T72&lt;&gt;""),AirMass($B$3,$C$3,$B$4,$C$4,T72),"")</f>
        <v>1.009285044935603</v>
      </c>
      <c r="C72" s="36">
        <f t="shared" si="85"/>
        <v>2458217.2870370001</v>
      </c>
      <c r="D72" s="5">
        <f t="shared" si="19"/>
        <v>11.097967384898226</v>
      </c>
      <c r="E72" s="14">
        <f t="shared" si="20"/>
        <v>11.2611555405256</v>
      </c>
      <c r="F72" s="32">
        <f t="shared" si="86"/>
        <v>0.16318815562737399</v>
      </c>
      <c r="G72" s="24">
        <f t="shared" si="21"/>
        <v>2.8569039320745348E-2</v>
      </c>
      <c r="H72" s="24">
        <f t="shared" si="22"/>
        <v>2.3730384950401417E-2</v>
      </c>
      <c r="I72" s="24"/>
      <c r="J72" s="8">
        <f t="shared" si="23"/>
        <v>11.966580529222137</v>
      </c>
      <c r="K72" s="9">
        <f t="shared" si="24"/>
        <v>13.019077268911294</v>
      </c>
      <c r="L72" s="40">
        <f t="shared" si="87"/>
        <v>1.0524967396891576</v>
      </c>
      <c r="M72" s="24">
        <f t="shared" si="25"/>
        <v>2.8569039320744689E-2</v>
      </c>
      <c r="N72" s="25">
        <f t="shared" si="26"/>
        <v>2.3730384950401136E-2</v>
      </c>
      <c r="O72" s="25"/>
      <c r="P72" s="50">
        <f t="shared" si="88"/>
        <v>6</v>
      </c>
      <c r="Q72" s="50">
        <f t="shared" si="89"/>
        <v>6</v>
      </c>
      <c r="R72" s="25"/>
      <c r="S72" s="25"/>
      <c r="T72" s="16">
        <v>2458217.2870370001</v>
      </c>
      <c r="U72" s="17">
        <v>-11.3143947187361</v>
      </c>
      <c r="V72" s="17">
        <v>-10.339968277929</v>
      </c>
      <c r="W72" s="17">
        <v>-12.150093861518901</v>
      </c>
      <c r="X72" s="17">
        <v>-11.0309450059121</v>
      </c>
      <c r="Y72" s="17">
        <v>-10.419246051557501</v>
      </c>
      <c r="Z72" s="17">
        <v>-11.839217604209001</v>
      </c>
      <c r="AA72" s="17">
        <v>-10.017222017866001</v>
      </c>
      <c r="AB72" s="17">
        <v>-9.8003470022196897</v>
      </c>
      <c r="AC72" s="17"/>
      <c r="AD72" s="17"/>
      <c r="AE72" s="17"/>
      <c r="AF72" s="46">
        <f t="shared" si="27"/>
        <v>2458217.2870370001</v>
      </c>
      <c r="AG72" s="17">
        <v>-11.1750002998838</v>
      </c>
      <c r="AH72" s="17">
        <v>-9.7637929200182292</v>
      </c>
      <c r="AI72" s="17">
        <v>-11.7899311108016</v>
      </c>
      <c r="AJ72" s="17">
        <v>-10.6967739464112</v>
      </c>
      <c r="AK72" s="17">
        <v>-9.9121624877230001</v>
      </c>
      <c r="AL72" s="17">
        <v>-11.3414843165765</v>
      </c>
      <c r="AM72" s="17">
        <v>-9.4803287521006592</v>
      </c>
      <c r="AN72" s="17">
        <v>-9.5464665845472894</v>
      </c>
      <c r="AO72" s="17"/>
      <c r="AP72" s="17"/>
      <c r="AQ72" s="18"/>
      <c r="AR72" s="25"/>
      <c r="AS72" s="25"/>
      <c r="AT72" s="24">
        <f t="shared" si="173"/>
        <v>0.13939441885229975</v>
      </c>
      <c r="AU72" s="24">
        <f t="shared" si="173"/>
        <v>0.57617535791077046</v>
      </c>
      <c r="AV72" s="24">
        <f t="shared" si="172"/>
        <v>0.36016275071730064</v>
      </c>
      <c r="AW72" s="24">
        <f t="shared" si="172"/>
        <v>0.33417105950089976</v>
      </c>
      <c r="AX72" s="24">
        <f t="shared" si="172"/>
        <v>0.50708356383450059</v>
      </c>
      <c r="AY72" s="24">
        <f t="shared" si="172"/>
        <v>0.49773328763250113</v>
      </c>
      <c r="AZ72" s="24">
        <f t="shared" si="172"/>
        <v>0.53689326576534135</v>
      </c>
      <c r="BA72" s="24">
        <f t="shared" si="172"/>
        <v>0.25388041767240033</v>
      </c>
      <c r="BB72" s="24" t="str">
        <f t="shared" si="172"/>
        <v/>
      </c>
      <c r="BC72" s="24" t="str">
        <f t="shared" si="172"/>
        <v/>
      </c>
      <c r="BD72" s="25" t="str">
        <f t="shared" si="172"/>
        <v/>
      </c>
      <c r="BE72" s="25"/>
      <c r="BF72" s="25"/>
      <c r="BG72" s="26">
        <f t="shared" si="90"/>
        <v>-0.52170299056526115</v>
      </c>
      <c r="BH72" s="26">
        <f t="shared" si="91"/>
        <v>-0.46170299056526065</v>
      </c>
      <c r="BI72" s="26">
        <f t="shared" si="92"/>
        <v>-0.82770299056526031</v>
      </c>
      <c r="BJ72" s="26">
        <f t="shared" si="93"/>
        <v>-0.76970299056526048</v>
      </c>
      <c r="BK72" s="26">
        <f t="shared" si="94"/>
        <v>-0.83970299056525899</v>
      </c>
      <c r="BL72" s="26">
        <f t="shared" si="95"/>
        <v>-0.39470299056526048</v>
      </c>
      <c r="BM72" s="26" t="str">
        <f t="shared" si="96"/>
        <v/>
      </c>
      <c r="BN72" s="26" t="str">
        <f t="shared" si="97"/>
        <v/>
      </c>
      <c r="BO72" s="26" t="str">
        <f t="shared" si="98"/>
        <v/>
      </c>
      <c r="BP72" s="25"/>
      <c r="BQ72" s="25"/>
      <c r="BR72" s="25">
        <f t="shared" si="99"/>
        <v>0.36535442688245223</v>
      </c>
      <c r="BS72" s="25">
        <f t="shared" si="100"/>
        <v>0.42535442688245273</v>
      </c>
      <c r="BT72" s="25">
        <f t="shared" si="101"/>
        <v>5.9354426882453071E-2</v>
      </c>
      <c r="BU72" s="25">
        <f t="shared" si="102"/>
        <v>0.1173544268824529</v>
      </c>
      <c r="BV72" s="25">
        <f t="shared" si="103"/>
        <v>4.7354426882454392E-2</v>
      </c>
      <c r="BW72" s="25">
        <f t="shared" si="104"/>
        <v>0.4923544268824529</v>
      </c>
      <c r="BX72" s="25" t="str">
        <f t="shared" si="105"/>
        <v/>
      </c>
      <c r="BY72" s="25" t="str">
        <f t="shared" si="106"/>
        <v/>
      </c>
      <c r="BZ72" s="25" t="str">
        <f t="shared" si="107"/>
        <v/>
      </c>
      <c r="CA72" s="25"/>
      <c r="CB72" s="25"/>
      <c r="CC72" s="26">
        <f t="shared" si="108"/>
        <v>-0.23900000000000093</v>
      </c>
      <c r="CD72" s="26">
        <f t="shared" si="109"/>
        <v>-0.17900000000000044</v>
      </c>
      <c r="CE72" s="26">
        <f t="shared" si="110"/>
        <v>-0.54500000000000015</v>
      </c>
      <c r="CF72" s="26">
        <f t="shared" si="111"/>
        <v>-0.48700000000000027</v>
      </c>
      <c r="CG72" s="26">
        <f t="shared" si="112"/>
        <v>-0.55699999999999883</v>
      </c>
      <c r="CH72" s="26">
        <f t="shared" si="113"/>
        <v>-0.11200000000000027</v>
      </c>
      <c r="CI72" s="26" t="str">
        <f t="shared" si="114"/>
        <v/>
      </c>
      <c r="CJ72" s="26" t="str">
        <f t="shared" si="115"/>
        <v/>
      </c>
      <c r="CK72" s="26" t="str">
        <f t="shared" si="116"/>
        <v/>
      </c>
      <c r="CL72" s="25"/>
      <c r="CM72" s="25"/>
      <c r="CN72" s="25">
        <f t="shared" si="117"/>
        <v>0.42099999999999937</v>
      </c>
      <c r="CO72" s="25">
        <f t="shared" si="118"/>
        <v>0.48099999999999987</v>
      </c>
      <c r="CP72" s="25">
        <f t="shared" si="119"/>
        <v>0.11500000000000021</v>
      </c>
      <c r="CQ72" s="25">
        <f t="shared" si="120"/>
        <v>0.17300000000000004</v>
      </c>
      <c r="CR72" s="25">
        <f t="shared" si="121"/>
        <v>0.10300000000000153</v>
      </c>
      <c r="CS72" s="25">
        <f t="shared" si="122"/>
        <v>0.54800000000000004</v>
      </c>
      <c r="CT72" s="25" t="str">
        <f t="shared" si="123"/>
        <v/>
      </c>
      <c r="CU72" s="25" t="str">
        <f t="shared" si="124"/>
        <v/>
      </c>
      <c r="CV72" s="25" t="str">
        <f t="shared" si="125"/>
        <v/>
      </c>
      <c r="CW72" s="25"/>
      <c r="CX72" s="25"/>
      <c r="CY72" s="25">
        <f t="shared" si="126"/>
        <v>-0.44835790394276248</v>
      </c>
      <c r="CZ72" s="25">
        <f t="shared" si="127"/>
        <v>-0.39557143726402194</v>
      </c>
      <c r="DA72" s="25">
        <f t="shared" si="128"/>
        <v>-0.74673904972718275</v>
      </c>
      <c r="DB72" s="25">
        <f t="shared" si="129"/>
        <v>-0.72774959501780923</v>
      </c>
      <c r="DC72" s="25">
        <f t="shared" si="130"/>
        <v>-0.80727950569730433</v>
      </c>
      <c r="DD72" s="25">
        <f t="shared" si="131"/>
        <v>-0.23250935506983145</v>
      </c>
      <c r="DE72" s="25" t="str">
        <f t="shared" si="132"/>
        <v/>
      </c>
      <c r="DF72" s="25" t="str">
        <f t="shared" si="133"/>
        <v/>
      </c>
      <c r="DG72" s="25" t="str">
        <f t="shared" si="134"/>
        <v/>
      </c>
      <c r="DH72" s="25"/>
      <c r="DI72" s="25"/>
      <c r="DJ72" s="25">
        <f t="shared" si="135"/>
        <v>0.43869951350495084</v>
      </c>
      <c r="DK72" s="25">
        <f t="shared" si="136"/>
        <v>0.49148598018369144</v>
      </c>
      <c r="DL72" s="25">
        <f t="shared" si="137"/>
        <v>0.14031836772053061</v>
      </c>
      <c r="DM72" s="25">
        <f t="shared" si="138"/>
        <v>0.15930782242990413</v>
      </c>
      <c r="DN72" s="25">
        <f t="shared" si="139"/>
        <v>7.9777911750408992E-2</v>
      </c>
      <c r="DO72" s="25">
        <f t="shared" si="140"/>
        <v>0.65454806237788188</v>
      </c>
      <c r="DP72" s="25" t="str">
        <f t="shared" si="141"/>
        <v/>
      </c>
      <c r="DQ72" s="25" t="str">
        <f t="shared" si="142"/>
        <v/>
      </c>
      <c r="DR72" s="25" t="str">
        <f t="shared" si="143"/>
        <v/>
      </c>
      <c r="DS72" s="25"/>
      <c r="DT72" s="24"/>
      <c r="DU72" s="24">
        <f t="shared" si="144"/>
        <v>-0.52170299056526115</v>
      </c>
      <c r="DV72" s="24">
        <f t="shared" si="145"/>
        <v>-0.46170299056526065</v>
      </c>
      <c r="DW72" s="24">
        <f t="shared" si="146"/>
        <v>-0.82770299056526031</v>
      </c>
      <c r="DX72" s="24">
        <f t="shared" si="147"/>
        <v>-0.76970299056526048</v>
      </c>
      <c r="DY72" s="24">
        <f t="shared" si="148"/>
        <v>-0.83970299056525899</v>
      </c>
      <c r="DZ72" s="24">
        <f t="shared" si="149"/>
        <v>-0.39470299056526048</v>
      </c>
      <c r="EA72" s="24" t="str">
        <f t="shared" si="150"/>
        <v/>
      </c>
      <c r="EB72" s="24" t="str">
        <f t="shared" si="151"/>
        <v/>
      </c>
      <c r="EC72" s="24" t="str">
        <f t="shared" si="152"/>
        <v/>
      </c>
      <c r="ED72" s="24"/>
      <c r="EE72" s="24"/>
      <c r="EF72" s="24">
        <f t="shared" si="153"/>
        <v>0.36535442688245223</v>
      </c>
      <c r="EG72" s="24">
        <f t="shared" si="154"/>
        <v>0.42535442688245273</v>
      </c>
      <c r="EH72" s="24">
        <f t="shared" si="155"/>
        <v>5.9354426882453071E-2</v>
      </c>
      <c r="EI72" s="24">
        <f t="shared" si="156"/>
        <v>0.1173544268824529</v>
      </c>
      <c r="EJ72" s="24">
        <f t="shared" si="157"/>
        <v>4.7354426882454392E-2</v>
      </c>
      <c r="EK72" s="24">
        <f t="shared" si="158"/>
        <v>0.4923544268824529</v>
      </c>
      <c r="EL72" s="24" t="str">
        <f t="shared" si="159"/>
        <v/>
      </c>
      <c r="EM72" s="24" t="str">
        <f t="shared" si="160"/>
        <v/>
      </c>
      <c r="EN72" s="24" t="str">
        <f t="shared" si="161"/>
        <v/>
      </c>
      <c r="EO72" s="24"/>
      <c r="EP72" s="24"/>
      <c r="EQ72" s="24">
        <f t="shared" si="37"/>
        <v>11.022117205144433</v>
      </c>
      <c r="ER72" s="24">
        <f t="shared" si="162"/>
        <v>1.9468594075466576E-2</v>
      </c>
      <c r="ES72" s="24">
        <f t="shared" si="38"/>
        <v>11.0256991427828</v>
      </c>
      <c r="ET72" s="24">
        <f t="shared" si="39"/>
        <v>11.028550287176</v>
      </c>
      <c r="EU72" s="24">
        <f t="shared" si="40"/>
        <v>11.0098513328214</v>
      </c>
      <c r="EV72" s="24">
        <f t="shared" si="41"/>
        <v>10.992822885472901</v>
      </c>
      <c r="EW72" s="24">
        <f t="shared" si="42"/>
        <v>11.050827299129901</v>
      </c>
      <c r="EX72" s="24">
        <f t="shared" si="43"/>
        <v>11.024952283483589</v>
      </c>
      <c r="EY72" s="24" t="str">
        <f t="shared" si="44"/>
        <v/>
      </c>
      <c r="EZ72" s="24" t="str">
        <f t="shared" si="45"/>
        <v/>
      </c>
      <c r="FA72" s="24" t="str">
        <f t="shared" si="46"/>
        <v/>
      </c>
      <c r="FB72" s="24"/>
      <c r="FC72" s="24">
        <f t="shared" si="47"/>
        <v>11.509690899809575</v>
      </c>
      <c r="FD72" s="24">
        <f t="shared" si="163"/>
        <v>8.6016593505572975E-2</v>
      </c>
      <c r="FE72" s="24">
        <f t="shared" si="48"/>
        <v>11.4539308109178</v>
      </c>
      <c r="FF72" s="24">
        <f t="shared" si="49"/>
        <v>11.4227736465274</v>
      </c>
      <c r="FG72" s="24">
        <f t="shared" si="50"/>
        <v>11.597162187839199</v>
      </c>
      <c r="FH72" s="24">
        <f t="shared" si="51"/>
        <v>11.5314840166927</v>
      </c>
      <c r="FI72" s="24">
        <f t="shared" si="52"/>
        <v>11.620328452216858</v>
      </c>
      <c r="FJ72" s="24">
        <f t="shared" si="53"/>
        <v>11.432466284663489</v>
      </c>
      <c r="FK72" s="24" t="str">
        <f t="shared" si="54"/>
        <v/>
      </c>
      <c r="FL72" s="24" t="str">
        <f t="shared" si="55"/>
        <v/>
      </c>
      <c r="FM72" s="24" t="str">
        <f t="shared" si="56"/>
        <v/>
      </c>
      <c r="FN72" s="24"/>
      <c r="FO72" s="24">
        <f t="shared" si="57"/>
        <v>11.097967384898226</v>
      </c>
      <c r="FP72" s="24">
        <f t="shared" si="164"/>
        <v>2.8569039320745348E-2</v>
      </c>
      <c r="FQ72" s="24">
        <f t="shared" si="176"/>
        <v>11.087930867732107</v>
      </c>
      <c r="FR72" s="24">
        <f t="shared" si="176"/>
        <v>11.08362486799448</v>
      </c>
      <c r="FS72" s="24">
        <f t="shared" si="176"/>
        <v>11.108584492837917</v>
      </c>
      <c r="FT72" s="24">
        <f t="shared" si="174"/>
        <v>11.08463747282962</v>
      </c>
      <c r="FU72" s="24">
        <f t="shared" si="174"/>
        <v>11.150991887972584</v>
      </c>
      <c r="FV72" s="24">
        <f t="shared" si="174"/>
        <v>11.072034720022648</v>
      </c>
      <c r="FW72" s="24" t="str">
        <f t="shared" si="174"/>
        <v/>
      </c>
      <c r="FX72" s="24" t="str">
        <f t="shared" si="174"/>
        <v/>
      </c>
      <c r="FY72" s="24" t="str">
        <f t="shared" si="174"/>
        <v/>
      </c>
      <c r="FZ72" s="24"/>
      <c r="GA72" s="24">
        <f t="shared" si="59"/>
        <v>11.2611555405256</v>
      </c>
      <c r="GB72" s="24">
        <f t="shared" si="165"/>
        <v>2.3730384950401417E-2</v>
      </c>
      <c r="GC72" s="24">
        <f t="shared" si="177"/>
        <v>11.250018517376219</v>
      </c>
      <c r="GD72" s="24">
        <f t="shared" si="177"/>
        <v>11.2423128911862</v>
      </c>
      <c r="GE72" s="24">
        <f t="shared" si="177"/>
        <v>11.27364704947567</v>
      </c>
      <c r="GF72" s="24">
        <f t="shared" si="175"/>
        <v>11.230638698589539</v>
      </c>
      <c r="GG72" s="24">
        <f t="shared" si="175"/>
        <v>11.292123006213252</v>
      </c>
      <c r="GH72" s="24">
        <f t="shared" si="175"/>
        <v>11.278193080312718</v>
      </c>
      <c r="GI72" s="24" t="str">
        <f t="shared" si="175"/>
        <v/>
      </c>
      <c r="GJ72" s="24" t="str">
        <f t="shared" si="175"/>
        <v/>
      </c>
      <c r="GK72" s="24" t="str">
        <f t="shared" si="175"/>
        <v/>
      </c>
      <c r="GL72" s="24"/>
      <c r="GM72" s="24">
        <f t="shared" si="61"/>
        <v>11.996543645951533</v>
      </c>
      <c r="GN72" s="24">
        <f t="shared" si="166"/>
        <v>1.9468594075466576E-2</v>
      </c>
      <c r="GO72" s="24">
        <f t="shared" si="62"/>
        <v>12.000125583589901</v>
      </c>
      <c r="GP72" s="24">
        <f t="shared" si="63"/>
        <v>12.0029767279831</v>
      </c>
      <c r="GQ72" s="24">
        <f t="shared" si="64"/>
        <v>11.9842777736285</v>
      </c>
      <c r="GR72" s="24">
        <f t="shared" si="65"/>
        <v>11.967249326280001</v>
      </c>
      <c r="GS72" s="24">
        <f t="shared" si="66"/>
        <v>12.025253739937002</v>
      </c>
      <c r="GT72" s="24">
        <f t="shared" si="67"/>
        <v>11.99937872429069</v>
      </c>
      <c r="GU72" s="24" t="str">
        <f t="shared" si="68"/>
        <v/>
      </c>
      <c r="GV72" s="24" t="str">
        <f t="shared" si="69"/>
        <v/>
      </c>
      <c r="GW72" s="24" t="str">
        <f t="shared" si="70"/>
        <v/>
      </c>
      <c r="GX72" s="24"/>
      <c r="GY72" s="24">
        <f t="shared" si="71"/>
        <v>12.920898279675145</v>
      </c>
      <c r="GZ72" s="24">
        <f t="shared" si="167"/>
        <v>8.6016593505572975E-2</v>
      </c>
      <c r="HA72" s="24">
        <f t="shared" si="72"/>
        <v>12.865138190783371</v>
      </c>
      <c r="HB72" s="24">
        <f t="shared" si="73"/>
        <v>12.833981026392971</v>
      </c>
      <c r="HC72" s="24">
        <f t="shared" si="74"/>
        <v>13.00836956770477</v>
      </c>
      <c r="HD72" s="24">
        <f t="shared" si="75"/>
        <v>12.942691396558271</v>
      </c>
      <c r="HE72" s="24">
        <f t="shared" si="76"/>
        <v>13.031535832082429</v>
      </c>
      <c r="HF72" s="24">
        <f t="shared" si="77"/>
        <v>12.84367366452906</v>
      </c>
      <c r="HG72" s="24" t="str">
        <f t="shared" si="78"/>
        <v/>
      </c>
      <c r="HH72" s="24" t="str">
        <f t="shared" si="79"/>
        <v/>
      </c>
      <c r="HI72" s="24" t="str">
        <f t="shared" si="80"/>
        <v/>
      </c>
      <c r="HJ72" s="24"/>
      <c r="HK72" s="24">
        <f t="shared" si="81"/>
        <v>11.966580529222137</v>
      </c>
      <c r="HL72" s="24">
        <f t="shared" si="168"/>
        <v>2.8569039320744689E-2</v>
      </c>
      <c r="HM72" s="24">
        <f t="shared" si="169"/>
        <v>11.956544012056019</v>
      </c>
      <c r="HN72" s="24">
        <f t="shared" si="169"/>
        <v>11.952238012318393</v>
      </c>
      <c r="HO72" s="24">
        <f t="shared" si="169"/>
        <v>11.977197637161829</v>
      </c>
      <c r="HP72" s="24">
        <f t="shared" si="169"/>
        <v>11.953250617153532</v>
      </c>
      <c r="HQ72" s="24">
        <f t="shared" si="169"/>
        <v>12.019605032296495</v>
      </c>
      <c r="HR72" s="24">
        <f t="shared" si="169"/>
        <v>11.940647864346561</v>
      </c>
      <c r="HS72" s="24" t="str">
        <f t="shared" si="169"/>
        <v/>
      </c>
      <c r="HT72" s="24" t="str">
        <f t="shared" si="169"/>
        <v/>
      </c>
      <c r="HU72" s="24" t="str">
        <f t="shared" si="169"/>
        <v/>
      </c>
      <c r="HV72" s="24"/>
      <c r="HW72" s="24">
        <f t="shared" si="83"/>
        <v>13.019077268911294</v>
      </c>
      <c r="HX72" s="24">
        <f t="shared" si="170"/>
        <v>2.3730384950401136E-2</v>
      </c>
      <c r="HY72" s="24">
        <f t="shared" si="171"/>
        <v>13.007940245761914</v>
      </c>
      <c r="HZ72" s="24">
        <f t="shared" si="171"/>
        <v>13.000234619571897</v>
      </c>
      <c r="IA72" s="24">
        <f t="shared" si="171"/>
        <v>13.031568777861365</v>
      </c>
      <c r="IB72" s="24">
        <f t="shared" si="171"/>
        <v>12.988560426975233</v>
      </c>
      <c r="IC72" s="24">
        <f t="shared" si="171"/>
        <v>13.050044734598947</v>
      </c>
      <c r="ID72" s="24">
        <f t="shared" si="171"/>
        <v>13.036114808698413</v>
      </c>
      <c r="IE72" s="24" t="str">
        <f t="shared" si="171"/>
        <v/>
      </c>
      <c r="IF72" s="24" t="str">
        <f t="shared" si="171"/>
        <v/>
      </c>
      <c r="IG72" s="24" t="str">
        <f t="shared" si="171"/>
        <v/>
      </c>
    </row>
    <row r="73" spans="1:241" s="3" customFormat="1" x14ac:dyDescent="0.2">
      <c r="A73" s="27">
        <v>38</v>
      </c>
      <c r="B73" s="32">
        <f>IF(AND($B$3&lt;&gt;"",$C$3&lt;&gt;"",$B$4&lt;&gt;"",$C$4&lt;&gt;"",T73&lt;&gt;""),AirMass($B$3,$C$3,$B$4,$C$4,T73),"")</f>
        <v>1.0094582325166355</v>
      </c>
      <c r="C73" s="36">
        <f t="shared" si="85"/>
        <v>2458217.2875350001</v>
      </c>
      <c r="D73" s="5">
        <f t="shared" si="19"/>
        <v>11.091339270100434</v>
      </c>
      <c r="E73" s="14">
        <f t="shared" si="20"/>
        <v>11.349256354231713</v>
      </c>
      <c r="F73" s="32">
        <f t="shared" si="86"/>
        <v>0.25791708413127878</v>
      </c>
      <c r="G73" s="24">
        <f t="shared" si="21"/>
        <v>3.0185689884067425E-2</v>
      </c>
      <c r="H73" s="24">
        <f t="shared" si="22"/>
        <v>2.9052419619419931E-2</v>
      </c>
      <c r="I73" s="24"/>
      <c r="J73" s="8">
        <f t="shared" si="23"/>
        <v>11.952087764142659</v>
      </c>
      <c r="K73" s="9">
        <f t="shared" si="24"/>
        <v>13.180006460052196</v>
      </c>
      <c r="L73" s="40">
        <f t="shared" si="87"/>
        <v>1.227918695909537</v>
      </c>
      <c r="M73" s="24">
        <f t="shared" si="25"/>
        <v>3.0185689884067213E-2</v>
      </c>
      <c r="N73" s="25">
        <f t="shared" si="26"/>
        <v>2.9052419619419598E-2</v>
      </c>
      <c r="O73" s="25"/>
      <c r="P73" s="50">
        <f t="shared" si="88"/>
        <v>6</v>
      </c>
      <c r="Q73" s="50">
        <f t="shared" si="89"/>
        <v>6</v>
      </c>
      <c r="R73" s="25"/>
      <c r="S73" s="25"/>
      <c r="T73" s="16">
        <v>2458217.2875350001</v>
      </c>
      <c r="U73" s="17">
        <v>-11.316833310542499</v>
      </c>
      <c r="V73" s="17">
        <v>-10.340670358599199</v>
      </c>
      <c r="W73" s="17">
        <v>-12.1518174286779</v>
      </c>
      <c r="X73" s="17">
        <v>-11.0628831208289</v>
      </c>
      <c r="Y73" s="17">
        <v>-10.431531971913801</v>
      </c>
      <c r="Z73" s="17">
        <v>-11.8478854195941</v>
      </c>
      <c r="AA73" s="17">
        <v>-9.9358014766180407</v>
      </c>
      <c r="AB73" s="17">
        <v>-9.8843258167119608</v>
      </c>
      <c r="AC73" s="17"/>
      <c r="AD73" s="17"/>
      <c r="AE73" s="17"/>
      <c r="AF73" s="46">
        <f t="shared" si="27"/>
        <v>2458217.2875350001</v>
      </c>
      <c r="AG73" s="17">
        <v>-11.1208111609221</v>
      </c>
      <c r="AH73" s="17">
        <v>-9.6682351590275104</v>
      </c>
      <c r="AI73" s="17">
        <v>-11.7857948001139</v>
      </c>
      <c r="AJ73" s="17">
        <v>-10.6676370054651</v>
      </c>
      <c r="AK73" s="17">
        <v>-9.90355581722865</v>
      </c>
      <c r="AL73" s="17">
        <v>-11.3379302266595</v>
      </c>
      <c r="AM73" s="17">
        <v>-9.4838214672193004</v>
      </c>
      <c r="AN73" s="17">
        <v>-9.5221732103558097</v>
      </c>
      <c r="AO73" s="17"/>
      <c r="AP73" s="17"/>
      <c r="AQ73" s="18"/>
      <c r="AR73" s="25"/>
      <c r="AS73" s="25"/>
      <c r="AT73" s="24">
        <f t="shared" si="173"/>
        <v>0.19602214962039888</v>
      </c>
      <c r="AU73" s="24">
        <f t="shared" si="173"/>
        <v>0.67243519957168907</v>
      </c>
      <c r="AV73" s="24">
        <f t="shared" si="172"/>
        <v>0.36602262856400003</v>
      </c>
      <c r="AW73" s="24">
        <f t="shared" si="172"/>
        <v>0.3952461153638005</v>
      </c>
      <c r="AX73" s="24">
        <f t="shared" si="172"/>
        <v>0.52797615468515069</v>
      </c>
      <c r="AY73" s="24">
        <f t="shared" si="172"/>
        <v>0.50995519293459957</v>
      </c>
      <c r="AZ73" s="24">
        <f t="shared" si="172"/>
        <v>0.45198000939874028</v>
      </c>
      <c r="BA73" s="24">
        <f t="shared" si="172"/>
        <v>0.3621526063561511</v>
      </c>
      <c r="BB73" s="24" t="str">
        <f t="shared" si="172"/>
        <v/>
      </c>
      <c r="BC73" s="24" t="str">
        <f t="shared" si="172"/>
        <v/>
      </c>
      <c r="BD73" s="25" t="str">
        <f t="shared" si="172"/>
        <v/>
      </c>
      <c r="BE73" s="25"/>
      <c r="BF73" s="25"/>
      <c r="BG73" s="26">
        <f t="shared" si="90"/>
        <v>-0.40669786071835173</v>
      </c>
      <c r="BH73" s="26">
        <f t="shared" si="91"/>
        <v>-0.34669786071835124</v>
      </c>
      <c r="BI73" s="26">
        <f t="shared" si="92"/>
        <v>-0.71269786071835095</v>
      </c>
      <c r="BJ73" s="26">
        <f t="shared" si="93"/>
        <v>-0.65469786071835112</v>
      </c>
      <c r="BK73" s="26">
        <f t="shared" si="94"/>
        <v>-0.72469786071834963</v>
      </c>
      <c r="BL73" s="26">
        <f t="shared" si="95"/>
        <v>-0.27969786071835107</v>
      </c>
      <c r="BM73" s="26" t="str">
        <f t="shared" si="96"/>
        <v/>
      </c>
      <c r="BN73" s="26" t="str">
        <f t="shared" si="97"/>
        <v/>
      </c>
      <c r="BO73" s="26" t="str">
        <f t="shared" si="98"/>
        <v/>
      </c>
      <c r="BP73" s="25"/>
      <c r="BQ73" s="25"/>
      <c r="BR73" s="25">
        <f t="shared" si="99"/>
        <v>0.56084832075914814</v>
      </c>
      <c r="BS73" s="25">
        <f t="shared" si="100"/>
        <v>0.62084832075914864</v>
      </c>
      <c r="BT73" s="25">
        <f t="shared" si="101"/>
        <v>0.25484832075914898</v>
      </c>
      <c r="BU73" s="25">
        <f t="shared" si="102"/>
        <v>0.31284832075914881</v>
      </c>
      <c r="BV73" s="25">
        <f t="shared" si="103"/>
        <v>0.2428483207591503</v>
      </c>
      <c r="BW73" s="25">
        <f t="shared" si="104"/>
        <v>0.68784832075914881</v>
      </c>
      <c r="BX73" s="25" t="str">
        <f t="shared" si="105"/>
        <v/>
      </c>
      <c r="BY73" s="25" t="str">
        <f t="shared" si="106"/>
        <v/>
      </c>
      <c r="BZ73" s="25" t="str">
        <f t="shared" si="107"/>
        <v/>
      </c>
      <c r="CA73" s="25"/>
      <c r="CB73" s="25"/>
      <c r="CC73" s="26">
        <f t="shared" si="108"/>
        <v>-0.23900000000000093</v>
      </c>
      <c r="CD73" s="26">
        <f t="shared" si="109"/>
        <v>-0.17900000000000044</v>
      </c>
      <c r="CE73" s="26">
        <f t="shared" si="110"/>
        <v>-0.54500000000000015</v>
      </c>
      <c r="CF73" s="26">
        <f t="shared" si="111"/>
        <v>-0.48700000000000027</v>
      </c>
      <c r="CG73" s="26">
        <f t="shared" si="112"/>
        <v>-0.55699999999999883</v>
      </c>
      <c r="CH73" s="26">
        <f t="shared" si="113"/>
        <v>-0.11200000000000027</v>
      </c>
      <c r="CI73" s="26" t="str">
        <f t="shared" si="114"/>
        <v/>
      </c>
      <c r="CJ73" s="26" t="str">
        <f t="shared" si="115"/>
        <v/>
      </c>
      <c r="CK73" s="26" t="str">
        <f t="shared" si="116"/>
        <v/>
      </c>
      <c r="CL73" s="25"/>
      <c r="CM73" s="25"/>
      <c r="CN73" s="25">
        <f t="shared" si="117"/>
        <v>0.42099999999999937</v>
      </c>
      <c r="CO73" s="25">
        <f t="shared" si="118"/>
        <v>0.48099999999999987</v>
      </c>
      <c r="CP73" s="25">
        <f t="shared" si="119"/>
        <v>0.11500000000000021</v>
      </c>
      <c r="CQ73" s="25">
        <f t="shared" si="120"/>
        <v>0.17300000000000004</v>
      </c>
      <c r="CR73" s="25">
        <f t="shared" si="121"/>
        <v>0.10300000000000153</v>
      </c>
      <c r="CS73" s="25">
        <f t="shared" si="122"/>
        <v>0.54800000000000004</v>
      </c>
      <c r="CT73" s="25" t="str">
        <f t="shared" si="123"/>
        <v/>
      </c>
      <c r="CU73" s="25" t="str">
        <f t="shared" si="124"/>
        <v/>
      </c>
      <c r="CV73" s="25" t="str">
        <f t="shared" si="125"/>
        <v/>
      </c>
      <c r="CW73" s="25"/>
      <c r="CX73" s="25"/>
      <c r="CY73" s="25">
        <f t="shared" si="126"/>
        <v>-0.34525358671019751</v>
      </c>
      <c r="CZ73" s="25">
        <f t="shared" si="127"/>
        <v>-0.40460349970165732</v>
      </c>
      <c r="DA73" s="25">
        <f t="shared" si="128"/>
        <v>-0.6741646352034264</v>
      </c>
      <c r="DB73" s="25">
        <f t="shared" si="129"/>
        <v>-0.63756590489979481</v>
      </c>
      <c r="DC73" s="25">
        <f t="shared" si="130"/>
        <v>-0.51982423628615571</v>
      </c>
      <c r="DD73" s="25">
        <f t="shared" si="131"/>
        <v>-0.33739396739494115</v>
      </c>
      <c r="DE73" s="25" t="str">
        <f t="shared" si="132"/>
        <v/>
      </c>
      <c r="DF73" s="25" t="str">
        <f t="shared" si="133"/>
        <v/>
      </c>
      <c r="DG73" s="25" t="str">
        <f t="shared" si="134"/>
        <v/>
      </c>
      <c r="DH73" s="25"/>
      <c r="DI73" s="25"/>
      <c r="DJ73" s="25">
        <f t="shared" si="135"/>
        <v>0.62229259476730248</v>
      </c>
      <c r="DK73" s="25">
        <f t="shared" si="136"/>
        <v>0.56294268177584261</v>
      </c>
      <c r="DL73" s="25">
        <f t="shared" si="137"/>
        <v>0.29338154627407359</v>
      </c>
      <c r="DM73" s="25">
        <f t="shared" si="138"/>
        <v>0.32998027657770512</v>
      </c>
      <c r="DN73" s="25">
        <f t="shared" si="139"/>
        <v>0.44772194519134417</v>
      </c>
      <c r="DO73" s="25">
        <f t="shared" si="140"/>
        <v>0.63015221408255884</v>
      </c>
      <c r="DP73" s="25" t="str">
        <f t="shared" si="141"/>
        <v/>
      </c>
      <c r="DQ73" s="25" t="str">
        <f t="shared" si="142"/>
        <v/>
      </c>
      <c r="DR73" s="25" t="str">
        <f t="shared" si="143"/>
        <v/>
      </c>
      <c r="DS73" s="25"/>
      <c r="DT73" s="24"/>
      <c r="DU73" s="24">
        <f t="shared" si="144"/>
        <v>-0.40669786071835173</v>
      </c>
      <c r="DV73" s="24">
        <f t="shared" si="145"/>
        <v>-0.34669786071835124</v>
      </c>
      <c r="DW73" s="24">
        <f t="shared" si="146"/>
        <v>-0.71269786071835095</v>
      </c>
      <c r="DX73" s="24">
        <f t="shared" si="147"/>
        <v>-0.65469786071835112</v>
      </c>
      <c r="DY73" s="24">
        <f t="shared" si="148"/>
        <v>-0.72469786071834963</v>
      </c>
      <c r="DZ73" s="24">
        <f t="shared" si="149"/>
        <v>-0.27969786071835107</v>
      </c>
      <c r="EA73" s="24" t="str">
        <f t="shared" si="150"/>
        <v/>
      </c>
      <c r="EB73" s="24" t="str">
        <f t="shared" si="151"/>
        <v/>
      </c>
      <c r="EC73" s="24" t="str">
        <f t="shared" si="152"/>
        <v/>
      </c>
      <c r="ED73" s="24"/>
      <c r="EE73" s="24"/>
      <c r="EF73" s="24">
        <f t="shared" si="153"/>
        <v>0.56084832075914814</v>
      </c>
      <c r="EG73" s="24">
        <f t="shared" si="154"/>
        <v>0.62084832075914864</v>
      </c>
      <c r="EH73" s="24">
        <f t="shared" si="155"/>
        <v>0.25484832075914898</v>
      </c>
      <c r="EI73" s="24">
        <f t="shared" si="156"/>
        <v>0.31284832075914881</v>
      </c>
      <c r="EJ73" s="24">
        <f t="shared" si="157"/>
        <v>0.2428483207591503</v>
      </c>
      <c r="EK73" s="24">
        <f t="shared" si="158"/>
        <v>0.68784832075914881</v>
      </c>
      <c r="EL73" s="24" t="str">
        <f t="shared" si="159"/>
        <v/>
      </c>
      <c r="EM73" s="24" t="str">
        <f t="shared" si="160"/>
        <v/>
      </c>
      <c r="EN73" s="24" t="str">
        <f t="shared" si="161"/>
        <v/>
      </c>
      <c r="EO73" s="24"/>
      <c r="EP73" s="24"/>
      <c r="EQ73" s="24">
        <f t="shared" si="37"/>
        <v>11.029207561848283</v>
      </c>
      <c r="ER73" s="24">
        <f t="shared" si="162"/>
        <v>4.8365666124430766E-2</v>
      </c>
      <c r="ES73" s="24">
        <f t="shared" si="38"/>
        <v>11.0249841181354</v>
      </c>
      <c r="ET73" s="24">
        <f t="shared" si="39"/>
        <v>11.0580498102864</v>
      </c>
      <c r="EU73" s="24">
        <f t="shared" si="40"/>
        <v>11.019698661371301</v>
      </c>
      <c r="EV73" s="24">
        <f t="shared" si="41"/>
        <v>10.9990521090516</v>
      </c>
      <c r="EW73" s="24">
        <f t="shared" si="42"/>
        <v>10.966968166075542</v>
      </c>
      <c r="EX73" s="24">
        <f t="shared" si="43"/>
        <v>11.106492506169461</v>
      </c>
      <c r="EY73" s="24" t="str">
        <f t="shared" si="44"/>
        <v/>
      </c>
      <c r="EZ73" s="24" t="str">
        <f t="shared" si="45"/>
        <v/>
      </c>
      <c r="FA73" s="24" t="str">
        <f t="shared" si="46"/>
        <v/>
      </c>
      <c r="FB73" s="24"/>
      <c r="FC73" s="24">
        <f t="shared" si="47"/>
        <v>11.552840926918277</v>
      </c>
      <c r="FD73" s="24">
        <f t="shared" si="163"/>
        <v>9.6134169644177786E-2</v>
      </c>
      <c r="FE73" s="24">
        <f t="shared" si="48"/>
        <v>11.5039836391918</v>
      </c>
      <c r="FF73" s="24">
        <f t="shared" si="49"/>
        <v>11.447825844542999</v>
      </c>
      <c r="FG73" s="24">
        <f t="shared" si="50"/>
        <v>11.642744656306549</v>
      </c>
      <c r="FH73" s="24">
        <f t="shared" si="51"/>
        <v>11.5821190657374</v>
      </c>
      <c r="FI73" s="24">
        <f t="shared" si="52"/>
        <v>11.6780103062972</v>
      </c>
      <c r="FJ73" s="24">
        <f t="shared" si="53"/>
        <v>11.462362049433709</v>
      </c>
      <c r="FK73" s="24" t="str">
        <f t="shared" si="54"/>
        <v/>
      </c>
      <c r="FL73" s="24" t="str">
        <f t="shared" si="55"/>
        <v/>
      </c>
      <c r="FM73" s="24" t="str">
        <f t="shared" si="56"/>
        <v/>
      </c>
      <c r="FN73" s="24"/>
      <c r="FO73" s="24">
        <f t="shared" si="57"/>
        <v>11.091339270100434</v>
      </c>
      <c r="FP73" s="24">
        <f t="shared" si="164"/>
        <v>3.0185689884067425E-2</v>
      </c>
      <c r="FQ73" s="24">
        <f t="shared" si="176"/>
        <v>11.073497371583061</v>
      </c>
      <c r="FR73" s="24">
        <f t="shared" si="176"/>
        <v>11.099405919603237</v>
      </c>
      <c r="FS73" s="24">
        <f t="shared" si="176"/>
        <v>11.104713349886174</v>
      </c>
      <c r="FT73" s="24">
        <f t="shared" si="174"/>
        <v>11.077148224906676</v>
      </c>
      <c r="FU73" s="24">
        <f t="shared" si="174"/>
        <v>11.053414283416579</v>
      </c>
      <c r="FV73" s="24">
        <f t="shared" si="174"/>
        <v>11.139856471206876</v>
      </c>
      <c r="FW73" s="24" t="str">
        <f t="shared" si="174"/>
        <v/>
      </c>
      <c r="FX73" s="24" t="str">
        <f t="shared" si="174"/>
        <v/>
      </c>
      <c r="FY73" s="24" t="str">
        <f t="shared" si="174"/>
        <v/>
      </c>
      <c r="FZ73" s="24"/>
      <c r="GA73" s="24">
        <f t="shared" si="59"/>
        <v>11.349256354231713</v>
      </c>
      <c r="GB73" s="24">
        <f t="shared" si="165"/>
        <v>2.9052419619419931E-2</v>
      </c>
      <c r="GC73" s="24">
        <f t="shared" si="177"/>
        <v>11.34502213224763</v>
      </c>
      <c r="GD73" s="24">
        <f t="shared" si="177"/>
        <v>11.312315875799213</v>
      </c>
      <c r="GE73" s="24">
        <f t="shared" si="177"/>
        <v>11.364180304540431</v>
      </c>
      <c r="GF73" s="24">
        <f t="shared" si="175"/>
        <v>11.326224534231651</v>
      </c>
      <c r="GG73" s="24">
        <f t="shared" si="175"/>
        <v>11.394755646891007</v>
      </c>
      <c r="GH73" s="24">
        <f t="shared" si="175"/>
        <v>11.35303963168035</v>
      </c>
      <c r="GI73" s="24" t="str">
        <f t="shared" si="175"/>
        <v/>
      </c>
      <c r="GJ73" s="24" t="str">
        <f t="shared" si="175"/>
        <v/>
      </c>
      <c r="GK73" s="24" t="str">
        <f t="shared" si="175"/>
        <v/>
      </c>
      <c r="GL73" s="24"/>
      <c r="GM73" s="24">
        <f t="shared" si="61"/>
        <v>12.005370513791584</v>
      </c>
      <c r="GN73" s="24">
        <f t="shared" si="166"/>
        <v>4.8365666124430766E-2</v>
      </c>
      <c r="GO73" s="24">
        <f t="shared" si="62"/>
        <v>12.0011470700787</v>
      </c>
      <c r="GP73" s="24">
        <f t="shared" si="63"/>
        <v>12.0342127622297</v>
      </c>
      <c r="GQ73" s="24">
        <f t="shared" si="64"/>
        <v>11.995861613314601</v>
      </c>
      <c r="GR73" s="24">
        <f t="shared" si="65"/>
        <v>11.9752150609949</v>
      </c>
      <c r="GS73" s="24">
        <f t="shared" si="66"/>
        <v>11.943131118018842</v>
      </c>
      <c r="GT73" s="24">
        <f t="shared" si="67"/>
        <v>12.082655458112761</v>
      </c>
      <c r="GU73" s="24" t="str">
        <f t="shared" si="68"/>
        <v/>
      </c>
      <c r="GV73" s="24" t="str">
        <f t="shared" si="69"/>
        <v/>
      </c>
      <c r="GW73" s="24" t="str">
        <f t="shared" si="70"/>
        <v/>
      </c>
      <c r="GX73" s="24"/>
      <c r="GY73" s="24">
        <f t="shared" si="71"/>
        <v>13.005416928812869</v>
      </c>
      <c r="GZ73" s="24">
        <f t="shared" si="167"/>
        <v>9.6134169644177786E-2</v>
      </c>
      <c r="HA73" s="24">
        <f t="shared" si="72"/>
        <v>12.95655964108639</v>
      </c>
      <c r="HB73" s="24">
        <f t="shared" si="73"/>
        <v>12.900401846437589</v>
      </c>
      <c r="HC73" s="24">
        <f t="shared" si="74"/>
        <v>13.095320658201139</v>
      </c>
      <c r="HD73" s="24">
        <f t="shared" si="75"/>
        <v>13.03469506763199</v>
      </c>
      <c r="HE73" s="24">
        <f t="shared" si="76"/>
        <v>13.13058630819179</v>
      </c>
      <c r="HF73" s="24">
        <f t="shared" si="77"/>
        <v>12.914938051328299</v>
      </c>
      <c r="HG73" s="24" t="str">
        <f t="shared" si="78"/>
        <v/>
      </c>
      <c r="HH73" s="24" t="str">
        <f t="shared" si="79"/>
        <v/>
      </c>
      <c r="HI73" s="24" t="str">
        <f t="shared" si="80"/>
        <v/>
      </c>
      <c r="HJ73" s="24"/>
      <c r="HK73" s="24">
        <f t="shared" si="81"/>
        <v>11.952087764142659</v>
      </c>
      <c r="HL73" s="24">
        <f t="shared" si="168"/>
        <v>3.0185689884067213E-2</v>
      </c>
      <c r="HM73" s="24">
        <f t="shared" si="169"/>
        <v>11.934245865625288</v>
      </c>
      <c r="HN73" s="24">
        <f t="shared" si="169"/>
        <v>11.960154413645462</v>
      </c>
      <c r="HO73" s="24">
        <f t="shared" si="169"/>
        <v>11.965461843928399</v>
      </c>
      <c r="HP73" s="24">
        <f t="shared" si="169"/>
        <v>11.937896718948901</v>
      </c>
      <c r="HQ73" s="24">
        <f t="shared" si="169"/>
        <v>11.914162777458804</v>
      </c>
      <c r="HR73" s="24">
        <f t="shared" si="169"/>
        <v>12.000604965249101</v>
      </c>
      <c r="HS73" s="24" t="str">
        <f t="shared" si="169"/>
        <v/>
      </c>
      <c r="HT73" s="24" t="str">
        <f t="shared" si="169"/>
        <v/>
      </c>
      <c r="HU73" s="24" t="str">
        <f t="shared" si="169"/>
        <v/>
      </c>
      <c r="HV73" s="24"/>
      <c r="HW73" s="24">
        <f t="shared" si="83"/>
        <v>13.180006460052196</v>
      </c>
      <c r="HX73" s="24">
        <f t="shared" si="170"/>
        <v>2.9052419619419598E-2</v>
      </c>
      <c r="HY73" s="24">
        <f t="shared" si="171"/>
        <v>13.175772238068113</v>
      </c>
      <c r="HZ73" s="24">
        <f t="shared" si="171"/>
        <v>13.143065981619694</v>
      </c>
      <c r="IA73" s="24">
        <f t="shared" si="171"/>
        <v>13.194930410360913</v>
      </c>
      <c r="IB73" s="24">
        <f t="shared" si="171"/>
        <v>13.156974640052134</v>
      </c>
      <c r="IC73" s="24">
        <f t="shared" si="171"/>
        <v>13.225505752711488</v>
      </c>
      <c r="ID73" s="24">
        <f t="shared" si="171"/>
        <v>13.183789737500831</v>
      </c>
      <c r="IE73" s="24" t="str">
        <f t="shared" si="171"/>
        <v/>
      </c>
      <c r="IF73" s="24" t="str">
        <f t="shared" si="171"/>
        <v/>
      </c>
      <c r="IG73" s="24" t="str">
        <f t="shared" si="171"/>
        <v/>
      </c>
    </row>
    <row r="74" spans="1:241" s="3" customFormat="1" x14ac:dyDescent="0.2">
      <c r="A74" s="27">
        <v>39</v>
      </c>
      <c r="B74" s="32">
        <f>IF(AND($B$3&lt;&gt;"",$C$3&lt;&gt;"",$B$4&lt;&gt;"",$C$4&lt;&gt;"",T74&lt;&gt;""),AirMass($B$3,$C$3,$B$4,$C$4,T74),"")</f>
        <v>1.0096360233800594</v>
      </c>
      <c r="C74" s="36">
        <f t="shared" si="85"/>
        <v>2458217.288032</v>
      </c>
      <c r="D74" s="5">
        <f t="shared" si="19"/>
        <v>11.108797315446393</v>
      </c>
      <c r="E74" s="14">
        <f t="shared" si="20"/>
        <v>11.295881403530174</v>
      </c>
      <c r="F74" s="32">
        <f t="shared" si="86"/>
        <v>0.18708408808378074</v>
      </c>
      <c r="G74" s="24">
        <f t="shared" si="21"/>
        <v>2.9744480375537417E-2</v>
      </c>
      <c r="H74" s="24">
        <f t="shared" si="22"/>
        <v>3.0021254407324439E-2</v>
      </c>
      <c r="I74" s="24"/>
      <c r="J74" s="8">
        <f t="shared" si="23"/>
        <v>12.02628166602514</v>
      </c>
      <c r="K74" s="9">
        <f t="shared" si="24"/>
        <v>12.934423443699854</v>
      </c>
      <c r="L74" s="40">
        <f t="shared" si="87"/>
        <v>0.90814177767471449</v>
      </c>
      <c r="M74" s="24">
        <f t="shared" si="25"/>
        <v>2.9744480375537417E-2</v>
      </c>
      <c r="N74" s="25">
        <f t="shared" si="26"/>
        <v>3.0021254407324435E-2</v>
      </c>
      <c r="O74" s="25"/>
      <c r="P74" s="50">
        <f t="shared" si="88"/>
        <v>6</v>
      </c>
      <c r="Q74" s="50">
        <f t="shared" si="89"/>
        <v>6</v>
      </c>
      <c r="R74" s="25"/>
      <c r="S74" s="25"/>
      <c r="T74" s="16">
        <v>2458217.288032</v>
      </c>
      <c r="U74" s="17">
        <v>-11.32158649458</v>
      </c>
      <c r="V74" s="17">
        <v>-10.318307974848301</v>
      </c>
      <c r="W74" s="17">
        <v>-12.158833838382501</v>
      </c>
      <c r="X74" s="17">
        <v>-11.072684659594801</v>
      </c>
      <c r="Y74" s="17">
        <v>-10.4255726448777</v>
      </c>
      <c r="Z74" s="17">
        <v>-11.8405413219064</v>
      </c>
      <c r="AA74" s="17">
        <v>-10.0370904732256</v>
      </c>
      <c r="AB74" s="17">
        <v>-9.8572892914118402</v>
      </c>
      <c r="AC74" s="17"/>
      <c r="AD74" s="17"/>
      <c r="AE74" s="17"/>
      <c r="AF74" s="46">
        <f t="shared" si="27"/>
        <v>2458217.288032</v>
      </c>
      <c r="AG74" s="17">
        <v>-11.1637471780639</v>
      </c>
      <c r="AH74" s="17">
        <v>-9.8063235838110501</v>
      </c>
      <c r="AI74" s="17">
        <v>-11.7776581185287</v>
      </c>
      <c r="AJ74" s="17">
        <v>-10.696098794557701</v>
      </c>
      <c r="AK74" s="17">
        <v>-9.9096657139098401</v>
      </c>
      <c r="AL74" s="17">
        <v>-11.381374839024399</v>
      </c>
      <c r="AM74" s="17">
        <v>-9.50917392749278</v>
      </c>
      <c r="AN74" s="17">
        <v>-9.5461634913559799</v>
      </c>
      <c r="AO74" s="17"/>
      <c r="AP74" s="17"/>
      <c r="AQ74" s="18"/>
      <c r="AR74" s="25"/>
      <c r="AS74" s="25"/>
      <c r="AT74" s="24">
        <f t="shared" si="173"/>
        <v>0.15783931651609961</v>
      </c>
      <c r="AU74" s="24">
        <f t="shared" si="173"/>
        <v>0.51198439103725057</v>
      </c>
      <c r="AV74" s="24">
        <f t="shared" si="172"/>
        <v>0.38117571985380039</v>
      </c>
      <c r="AW74" s="24">
        <f t="shared" si="172"/>
        <v>0.37658586503710012</v>
      </c>
      <c r="AX74" s="24">
        <f t="shared" si="172"/>
        <v>0.51590693096786033</v>
      </c>
      <c r="AY74" s="24">
        <f t="shared" si="172"/>
        <v>0.45916648288200079</v>
      </c>
      <c r="AZ74" s="24">
        <f t="shared" si="172"/>
        <v>0.5279165457328201</v>
      </c>
      <c r="BA74" s="24">
        <f t="shared" si="172"/>
        <v>0.31112580005586032</v>
      </c>
      <c r="BB74" s="24" t="str">
        <f t="shared" si="172"/>
        <v/>
      </c>
      <c r="BC74" s="24" t="str">
        <f t="shared" si="172"/>
        <v/>
      </c>
      <c r="BD74" s="25" t="str">
        <f t="shared" si="172"/>
        <v/>
      </c>
      <c r="BE74" s="25"/>
      <c r="BF74" s="25"/>
      <c r="BG74" s="26">
        <f t="shared" si="90"/>
        <v>-0.4842432897779349</v>
      </c>
      <c r="BH74" s="26">
        <f t="shared" si="91"/>
        <v>-0.42424328977793441</v>
      </c>
      <c r="BI74" s="26">
        <f t="shared" si="92"/>
        <v>-0.79024328977793412</v>
      </c>
      <c r="BJ74" s="26">
        <f t="shared" si="93"/>
        <v>-0.73224328977793429</v>
      </c>
      <c r="BK74" s="26">
        <f t="shared" si="94"/>
        <v>-0.8022432897779328</v>
      </c>
      <c r="BL74" s="26">
        <f t="shared" si="95"/>
        <v>-0.35724328977793424</v>
      </c>
      <c r="BM74" s="26" t="str">
        <f t="shared" si="96"/>
        <v/>
      </c>
      <c r="BN74" s="26" t="str">
        <f t="shared" si="97"/>
        <v/>
      </c>
      <c r="BO74" s="26" t="str">
        <f t="shared" si="98"/>
        <v/>
      </c>
      <c r="BP74" s="25"/>
      <c r="BQ74" s="25"/>
      <c r="BR74" s="25">
        <f t="shared" si="99"/>
        <v>0.23498913800093879</v>
      </c>
      <c r="BS74" s="25">
        <f t="shared" si="100"/>
        <v>0.29498913800093929</v>
      </c>
      <c r="BT74" s="25">
        <f t="shared" si="101"/>
        <v>-7.1010861999060371E-2</v>
      </c>
      <c r="BU74" s="25">
        <f t="shared" si="102"/>
        <v>-1.3010861999060541E-2</v>
      </c>
      <c r="BV74" s="25">
        <f t="shared" si="103"/>
        <v>-8.3010861999059049E-2</v>
      </c>
      <c r="BW74" s="25">
        <f t="shared" si="104"/>
        <v>0.36198913800093946</v>
      </c>
      <c r="BX74" s="25" t="str">
        <f t="shared" si="105"/>
        <v/>
      </c>
      <c r="BY74" s="25" t="str">
        <f t="shared" si="106"/>
        <v/>
      </c>
      <c r="BZ74" s="25" t="str">
        <f t="shared" si="107"/>
        <v/>
      </c>
      <c r="CA74" s="25"/>
      <c r="CB74" s="25"/>
      <c r="CC74" s="26">
        <f t="shared" si="108"/>
        <v>-0.23900000000000093</v>
      </c>
      <c r="CD74" s="26">
        <f t="shared" si="109"/>
        <v>-0.17900000000000044</v>
      </c>
      <c r="CE74" s="26">
        <f t="shared" si="110"/>
        <v>-0.54500000000000015</v>
      </c>
      <c r="CF74" s="26">
        <f t="shared" si="111"/>
        <v>-0.48700000000000027</v>
      </c>
      <c r="CG74" s="26">
        <f t="shared" si="112"/>
        <v>-0.55699999999999883</v>
      </c>
      <c r="CH74" s="26">
        <f t="shared" si="113"/>
        <v>-0.11200000000000027</v>
      </c>
      <c r="CI74" s="26" t="str">
        <f t="shared" si="114"/>
        <v/>
      </c>
      <c r="CJ74" s="26" t="str">
        <f t="shared" si="115"/>
        <v/>
      </c>
      <c r="CK74" s="26" t="str">
        <f t="shared" si="116"/>
        <v/>
      </c>
      <c r="CL74" s="25"/>
      <c r="CM74" s="25"/>
      <c r="CN74" s="25">
        <f t="shared" si="117"/>
        <v>0.42099999999999937</v>
      </c>
      <c r="CO74" s="25">
        <f t="shared" si="118"/>
        <v>0.48099999999999987</v>
      </c>
      <c r="CP74" s="25">
        <f t="shared" si="119"/>
        <v>0.11500000000000021</v>
      </c>
      <c r="CQ74" s="25">
        <f t="shared" si="120"/>
        <v>0.17300000000000004</v>
      </c>
      <c r="CR74" s="25">
        <f t="shared" si="121"/>
        <v>0.10300000000000153</v>
      </c>
      <c r="CS74" s="25">
        <f t="shared" si="122"/>
        <v>0.54800000000000004</v>
      </c>
      <c r="CT74" s="25" t="str">
        <f t="shared" si="123"/>
        <v/>
      </c>
      <c r="CU74" s="25" t="str">
        <f t="shared" si="124"/>
        <v/>
      </c>
      <c r="CV74" s="25" t="str">
        <f t="shared" si="125"/>
        <v/>
      </c>
      <c r="CW74" s="25"/>
      <c r="CX74" s="25"/>
      <c r="CY74" s="25">
        <f t="shared" si="126"/>
        <v>-0.45357339446600936</v>
      </c>
      <c r="CZ74" s="25">
        <f t="shared" si="127"/>
        <v>-0.44425186873977557</v>
      </c>
      <c r="DA74" s="25">
        <f t="shared" si="128"/>
        <v>-0.72719870521804653</v>
      </c>
      <c r="DB74" s="25">
        <f t="shared" si="129"/>
        <v>-0.61196465802641575</v>
      </c>
      <c r="DC74" s="25">
        <f t="shared" si="130"/>
        <v>-0.75158900457706002</v>
      </c>
      <c r="DD74" s="25">
        <f t="shared" si="131"/>
        <v>-0.31130917139270836</v>
      </c>
      <c r="DE74" s="25" t="str">
        <f t="shared" si="132"/>
        <v/>
      </c>
      <c r="DF74" s="25" t="str">
        <f t="shared" si="133"/>
        <v/>
      </c>
      <c r="DG74" s="25" t="str">
        <f t="shared" si="134"/>
        <v/>
      </c>
      <c r="DH74" s="25"/>
      <c r="DI74" s="25"/>
      <c r="DJ74" s="25">
        <f t="shared" si="135"/>
        <v>0.26565903331286433</v>
      </c>
      <c r="DK74" s="25">
        <f t="shared" si="136"/>
        <v>0.27498055903909813</v>
      </c>
      <c r="DL74" s="25">
        <f t="shared" si="137"/>
        <v>-7.9662774391728464E-3</v>
      </c>
      <c r="DM74" s="25">
        <f t="shared" si="138"/>
        <v>0.10726776975245791</v>
      </c>
      <c r="DN74" s="25">
        <f t="shared" si="139"/>
        <v>-3.2356576798186355E-2</v>
      </c>
      <c r="DO74" s="25">
        <f t="shared" si="140"/>
        <v>0.40792325638616533</v>
      </c>
      <c r="DP74" s="25" t="str">
        <f t="shared" si="141"/>
        <v/>
      </c>
      <c r="DQ74" s="25" t="str">
        <f t="shared" si="142"/>
        <v/>
      </c>
      <c r="DR74" s="25" t="str">
        <f t="shared" si="143"/>
        <v/>
      </c>
      <c r="DS74" s="25"/>
      <c r="DT74" s="24"/>
      <c r="DU74" s="24">
        <f t="shared" si="144"/>
        <v>-0.4842432897779349</v>
      </c>
      <c r="DV74" s="24">
        <f t="shared" si="145"/>
        <v>-0.42424328977793441</v>
      </c>
      <c r="DW74" s="24">
        <f t="shared" si="146"/>
        <v>-0.79024328977793412</v>
      </c>
      <c r="DX74" s="24">
        <f t="shared" si="147"/>
        <v>-0.73224328977793429</v>
      </c>
      <c r="DY74" s="24">
        <f t="shared" si="148"/>
        <v>-0.8022432897779328</v>
      </c>
      <c r="DZ74" s="24">
        <f t="shared" si="149"/>
        <v>-0.35724328977793424</v>
      </c>
      <c r="EA74" s="24" t="str">
        <f t="shared" si="150"/>
        <v/>
      </c>
      <c r="EB74" s="24" t="str">
        <f t="shared" si="151"/>
        <v/>
      </c>
      <c r="EC74" s="24" t="str">
        <f t="shared" si="152"/>
        <v/>
      </c>
      <c r="ED74" s="24"/>
      <c r="EE74" s="24"/>
      <c r="EF74" s="24">
        <f t="shared" si="153"/>
        <v>0.23498913800093879</v>
      </c>
      <c r="EG74" s="24">
        <f t="shared" si="154"/>
        <v>0.29498913800093929</v>
      </c>
      <c r="EH74" s="24">
        <f t="shared" si="155"/>
        <v>-7.1010861999060371E-2</v>
      </c>
      <c r="EI74" s="24">
        <f t="shared" si="156"/>
        <v>-1.3010861999060541E-2</v>
      </c>
      <c r="EJ74" s="24">
        <f t="shared" si="157"/>
        <v>-8.3010861999059049E-2</v>
      </c>
      <c r="EK74" s="24">
        <f t="shared" si="158"/>
        <v>0.36198913800093946</v>
      </c>
      <c r="EL74" s="24" t="str">
        <f t="shared" si="159"/>
        <v/>
      </c>
      <c r="EM74" s="24" t="str">
        <f t="shared" si="160"/>
        <v/>
      </c>
      <c r="EN74" s="24" t="str">
        <f t="shared" si="161"/>
        <v/>
      </c>
      <c r="EO74" s="24"/>
      <c r="EP74" s="24"/>
      <c r="EQ74" s="24">
        <f t="shared" si="37"/>
        <v>11.03741554365314</v>
      </c>
      <c r="ER74" s="24">
        <f t="shared" si="162"/>
        <v>3.518081669587371E-2</v>
      </c>
      <c r="ES74" s="24">
        <f t="shared" si="38"/>
        <v>11.0272473438025</v>
      </c>
      <c r="ET74" s="24">
        <f t="shared" si="39"/>
        <v>11.0630981650148</v>
      </c>
      <c r="EU74" s="24">
        <f t="shared" si="40"/>
        <v>11.0089861502977</v>
      </c>
      <c r="EV74" s="24">
        <f t="shared" si="41"/>
        <v>10.9869548273264</v>
      </c>
      <c r="EW74" s="24">
        <f t="shared" si="42"/>
        <v>11.063503978645601</v>
      </c>
      <c r="EX74" s="24">
        <f t="shared" si="43"/>
        <v>11.07470279683184</v>
      </c>
      <c r="EY74" s="24" t="str">
        <f t="shared" si="44"/>
        <v/>
      </c>
      <c r="EZ74" s="24" t="str">
        <f t="shared" si="45"/>
        <v/>
      </c>
      <c r="FA74" s="24" t="str">
        <f t="shared" si="46"/>
        <v/>
      </c>
      <c r="FB74" s="24"/>
      <c r="FC74" s="24">
        <f t="shared" si="47"/>
        <v>11.529775302747666</v>
      </c>
      <c r="FD74" s="24">
        <f t="shared" si="163"/>
        <v>9.831021997222382E-2</v>
      </c>
      <c r="FE74" s="24">
        <f t="shared" si="48"/>
        <v>11.4529109404648</v>
      </c>
      <c r="FF74" s="24">
        <f t="shared" si="49"/>
        <v>11.4333516164938</v>
      </c>
      <c r="FG74" s="24">
        <f t="shared" si="50"/>
        <v>11.605918535845939</v>
      </c>
      <c r="FH74" s="24">
        <f t="shared" si="51"/>
        <v>11.582627660960499</v>
      </c>
      <c r="FI74" s="24">
        <f t="shared" si="52"/>
        <v>11.660426749428879</v>
      </c>
      <c r="FJ74" s="24">
        <f t="shared" si="53"/>
        <v>11.443416313292079</v>
      </c>
      <c r="FK74" s="24" t="str">
        <f t="shared" si="54"/>
        <v/>
      </c>
      <c r="FL74" s="24" t="str">
        <f t="shared" si="55"/>
        <v/>
      </c>
      <c r="FM74" s="24" t="str">
        <f t="shared" si="56"/>
        <v/>
      </c>
      <c r="FN74" s="24"/>
      <c r="FO74" s="24">
        <f t="shared" si="57"/>
        <v>11.108797315446393</v>
      </c>
      <c r="FP74" s="24">
        <f t="shared" si="164"/>
        <v>2.9744480375537417E-2</v>
      </c>
      <c r="FQ74" s="24">
        <f t="shared" si="176"/>
        <v>11.085010660791264</v>
      </c>
      <c r="FR74" s="24">
        <f t="shared" si="176"/>
        <v>11.113704337872738</v>
      </c>
      <c r="FS74" s="24">
        <f t="shared" si="176"/>
        <v>11.103250902353675</v>
      </c>
      <c r="FT74" s="24">
        <f t="shared" si="174"/>
        <v>11.074301006722576</v>
      </c>
      <c r="FU74" s="24">
        <f t="shared" si="174"/>
        <v>11.159200159527741</v>
      </c>
      <c r="FV74" s="24">
        <f t="shared" si="174"/>
        <v>11.117316825410356</v>
      </c>
      <c r="FW74" s="24" t="str">
        <f t="shared" si="174"/>
        <v/>
      </c>
      <c r="FX74" s="24" t="str">
        <f t="shared" si="174"/>
        <v/>
      </c>
      <c r="FY74" s="24" t="str">
        <f t="shared" si="174"/>
        <v/>
      </c>
      <c r="FZ74" s="24"/>
      <c r="GA74" s="24">
        <f t="shared" si="59"/>
        <v>11.295881403530174</v>
      </c>
      <c r="GB74" s="24">
        <f t="shared" si="165"/>
        <v>3.0021254407324439E-2</v>
      </c>
      <c r="GC74" s="24">
        <f t="shared" si="177"/>
        <v>11.263640106989701</v>
      </c>
      <c r="GD74" s="24">
        <f t="shared" si="177"/>
        <v>11.267532321219083</v>
      </c>
      <c r="GE74" s="24">
        <f t="shared" si="177"/>
        <v>11.29704485754889</v>
      </c>
      <c r="GF74" s="24">
        <f t="shared" si="175"/>
        <v>11.296423802923821</v>
      </c>
      <c r="GG74" s="24">
        <f t="shared" si="175"/>
        <v>11.346862763491755</v>
      </c>
      <c r="GH74" s="24">
        <f t="shared" si="175"/>
        <v>11.303784569007789</v>
      </c>
      <c r="GI74" s="24" t="str">
        <f t="shared" si="175"/>
        <v/>
      </c>
      <c r="GJ74" s="24" t="str">
        <f t="shared" si="175"/>
        <v/>
      </c>
      <c r="GK74" s="24" t="str">
        <f t="shared" si="175"/>
        <v/>
      </c>
      <c r="GL74" s="24"/>
      <c r="GM74" s="24">
        <f t="shared" si="61"/>
        <v>12.040694063384841</v>
      </c>
      <c r="GN74" s="24">
        <f t="shared" si="166"/>
        <v>3.5180816695873703E-2</v>
      </c>
      <c r="GO74" s="24">
        <f t="shared" si="62"/>
        <v>12.0305258635342</v>
      </c>
      <c r="GP74" s="24">
        <f t="shared" si="63"/>
        <v>12.066376684746499</v>
      </c>
      <c r="GQ74" s="24">
        <f t="shared" si="64"/>
        <v>12.012264670029399</v>
      </c>
      <c r="GR74" s="24">
        <f t="shared" si="65"/>
        <v>11.9902333470581</v>
      </c>
      <c r="GS74" s="24">
        <f t="shared" si="66"/>
        <v>12.0667824983773</v>
      </c>
      <c r="GT74" s="24">
        <f t="shared" si="67"/>
        <v>12.077981316563539</v>
      </c>
      <c r="GU74" s="24" t="str">
        <f t="shared" si="68"/>
        <v/>
      </c>
      <c r="GV74" s="24" t="str">
        <f t="shared" si="69"/>
        <v/>
      </c>
      <c r="GW74" s="24" t="str">
        <f t="shared" si="70"/>
        <v/>
      </c>
      <c r="GX74" s="24"/>
      <c r="GY74" s="24">
        <f t="shared" si="71"/>
        <v>12.887198897000514</v>
      </c>
      <c r="GZ74" s="24">
        <f t="shared" si="167"/>
        <v>9.831021997222382E-2</v>
      </c>
      <c r="HA74" s="24">
        <f t="shared" si="72"/>
        <v>12.810334534717651</v>
      </c>
      <c r="HB74" s="24">
        <f t="shared" si="73"/>
        <v>12.79077521074665</v>
      </c>
      <c r="HC74" s="24">
        <f t="shared" si="74"/>
        <v>12.963342130098789</v>
      </c>
      <c r="HD74" s="24">
        <f t="shared" si="75"/>
        <v>12.94005125521335</v>
      </c>
      <c r="HE74" s="24">
        <f t="shared" si="76"/>
        <v>13.017850343681729</v>
      </c>
      <c r="HF74" s="24">
        <f t="shared" si="77"/>
        <v>12.80083990754493</v>
      </c>
      <c r="HG74" s="24" t="str">
        <f t="shared" si="78"/>
        <v/>
      </c>
      <c r="HH74" s="24" t="str">
        <f t="shared" si="79"/>
        <v/>
      </c>
      <c r="HI74" s="24" t="str">
        <f t="shared" si="80"/>
        <v/>
      </c>
      <c r="HJ74" s="24"/>
      <c r="HK74" s="24">
        <f t="shared" si="81"/>
        <v>12.02628166602514</v>
      </c>
      <c r="HL74" s="24">
        <f t="shared" si="168"/>
        <v>2.9744480375537417E-2</v>
      </c>
      <c r="HM74" s="24">
        <f t="shared" si="169"/>
        <v>12.002495011370012</v>
      </c>
      <c r="HN74" s="24">
        <f t="shared" si="169"/>
        <v>12.031188688451486</v>
      </c>
      <c r="HO74" s="24">
        <f t="shared" si="169"/>
        <v>12.020735252932424</v>
      </c>
      <c r="HP74" s="24">
        <f t="shared" si="169"/>
        <v>11.991785357301325</v>
      </c>
      <c r="HQ74" s="24">
        <f t="shared" si="169"/>
        <v>12.076684510106489</v>
      </c>
      <c r="HR74" s="24">
        <f t="shared" si="169"/>
        <v>12.034801175989104</v>
      </c>
      <c r="HS74" s="24" t="str">
        <f t="shared" si="169"/>
        <v/>
      </c>
      <c r="HT74" s="24" t="str">
        <f t="shared" si="169"/>
        <v/>
      </c>
      <c r="HU74" s="24" t="str">
        <f t="shared" si="169"/>
        <v/>
      </c>
      <c r="HV74" s="24"/>
      <c r="HW74" s="24">
        <f t="shared" si="83"/>
        <v>12.934423443699854</v>
      </c>
      <c r="HX74" s="24">
        <f t="shared" si="170"/>
        <v>3.0021254407324435E-2</v>
      </c>
      <c r="HY74" s="24">
        <f t="shared" si="171"/>
        <v>12.902182147159383</v>
      </c>
      <c r="HZ74" s="24">
        <f t="shared" si="171"/>
        <v>12.906074361388765</v>
      </c>
      <c r="IA74" s="24">
        <f t="shared" si="171"/>
        <v>12.935586897718572</v>
      </c>
      <c r="IB74" s="24">
        <f t="shared" si="171"/>
        <v>12.934965843093501</v>
      </c>
      <c r="IC74" s="24">
        <f t="shared" si="171"/>
        <v>12.985404803661437</v>
      </c>
      <c r="ID74" s="24">
        <f t="shared" si="171"/>
        <v>12.942326609177471</v>
      </c>
      <c r="IE74" s="24" t="str">
        <f t="shared" si="171"/>
        <v/>
      </c>
      <c r="IF74" s="24" t="str">
        <f t="shared" si="171"/>
        <v/>
      </c>
      <c r="IG74" s="24" t="str">
        <f t="shared" si="171"/>
        <v/>
      </c>
    </row>
    <row r="75" spans="1:241" s="3" customFormat="1" x14ac:dyDescent="0.2">
      <c r="A75" s="27">
        <v>40</v>
      </c>
      <c r="B75" s="32">
        <f>IF(AND($B$3&lt;&gt;"",$C$3&lt;&gt;"",$B$4&lt;&gt;"",$C$4&lt;&gt;"",T75&lt;&gt;""),AirMass($B$3,$C$3,$B$4,$C$4,T75),"")</f>
        <v>1.0098184206060439</v>
      </c>
      <c r="C75" s="36">
        <f t="shared" si="85"/>
        <v>2458217.28853</v>
      </c>
      <c r="D75" s="5">
        <f t="shared" si="19"/>
        <v>11.098829890500484</v>
      </c>
      <c r="E75" s="14">
        <f t="shared" si="20"/>
        <v>11.379043550820109</v>
      </c>
      <c r="F75" s="32">
        <f t="shared" si="86"/>
        <v>0.28021366031962458</v>
      </c>
      <c r="G75" s="24">
        <f t="shared" si="21"/>
        <v>9.0053863930225839E-3</v>
      </c>
      <c r="H75" s="24">
        <f t="shared" si="22"/>
        <v>8.2365313080149369E-2</v>
      </c>
      <c r="I75" s="24"/>
      <c r="J75" s="8">
        <f t="shared" si="23"/>
        <v>11.96485685068965</v>
      </c>
      <c r="K75" s="9">
        <f t="shared" si="24"/>
        <v>13.178738575541786</v>
      </c>
      <c r="L75" s="40">
        <f t="shared" si="87"/>
        <v>1.2138817248521363</v>
      </c>
      <c r="M75" s="24">
        <f t="shared" si="25"/>
        <v>9.0053863930225821E-3</v>
      </c>
      <c r="N75" s="25">
        <f t="shared" si="26"/>
        <v>8.2365313080149119E-2</v>
      </c>
      <c r="O75" s="25"/>
      <c r="P75" s="50">
        <f t="shared" si="88"/>
        <v>6</v>
      </c>
      <c r="Q75" s="50">
        <f t="shared" si="89"/>
        <v>6</v>
      </c>
      <c r="R75" s="25"/>
      <c r="S75" s="25"/>
      <c r="T75" s="16">
        <v>2458217.28853</v>
      </c>
      <c r="U75" s="17">
        <v>-11.296507823129801</v>
      </c>
      <c r="V75" s="17">
        <v>-10.3193895078139</v>
      </c>
      <c r="W75" s="17">
        <v>-12.1511461986667</v>
      </c>
      <c r="X75" s="17">
        <v>-11.047555317297601</v>
      </c>
      <c r="Y75" s="17">
        <v>-10.3930214438472</v>
      </c>
      <c r="Z75" s="17">
        <v>-11.847434997782299</v>
      </c>
      <c r="AA75" s="17">
        <v>-9.9498214830845395</v>
      </c>
      <c r="AB75" s="17">
        <v>-9.8331308702192892</v>
      </c>
      <c r="AC75" s="17"/>
      <c r="AD75" s="17"/>
      <c r="AE75" s="17"/>
      <c r="AF75" s="46">
        <f t="shared" si="27"/>
        <v>2458217.28853</v>
      </c>
      <c r="AG75" s="17">
        <v>-11.110891780309499</v>
      </c>
      <c r="AH75" s="17">
        <v>-9.6752055153480292</v>
      </c>
      <c r="AI75" s="17">
        <v>-11.7813398881695</v>
      </c>
      <c r="AJ75" s="17">
        <v>-10.707770242538</v>
      </c>
      <c r="AK75" s="17">
        <v>-9.8608933384567496</v>
      </c>
      <c r="AL75" s="17">
        <v>-11.331493161643801</v>
      </c>
      <c r="AM75" s="17">
        <v>-9.4828051489656193</v>
      </c>
      <c r="AN75" s="17">
        <v>-9.7053795111060204</v>
      </c>
      <c r="AO75" s="17"/>
      <c r="AP75" s="17"/>
      <c r="AQ75" s="18"/>
      <c r="AR75" s="25"/>
      <c r="AS75" s="25"/>
      <c r="AT75" s="24">
        <f t="shared" si="173"/>
        <v>0.18561604282030153</v>
      </c>
      <c r="AU75" s="24">
        <f t="shared" si="173"/>
        <v>0.64418399246587121</v>
      </c>
      <c r="AV75" s="24">
        <f t="shared" si="172"/>
        <v>0.36980631049720003</v>
      </c>
      <c r="AW75" s="24">
        <f t="shared" si="172"/>
        <v>0.33978507475960029</v>
      </c>
      <c r="AX75" s="24">
        <f t="shared" si="172"/>
        <v>0.5321281053904503</v>
      </c>
      <c r="AY75" s="24">
        <f t="shared" si="172"/>
        <v>0.51594183613849864</v>
      </c>
      <c r="AZ75" s="24">
        <f t="shared" si="172"/>
        <v>0.46701633411892018</v>
      </c>
      <c r="BA75" s="24">
        <f t="shared" si="172"/>
        <v>0.12775135911326885</v>
      </c>
      <c r="BB75" s="24" t="str">
        <f t="shared" si="172"/>
        <v/>
      </c>
      <c r="BC75" s="24" t="str">
        <f t="shared" si="172"/>
        <v/>
      </c>
      <c r="BD75" s="25" t="str">
        <f t="shared" si="172"/>
        <v/>
      </c>
      <c r="BE75" s="25"/>
      <c r="BF75" s="25"/>
      <c r="BG75" s="26">
        <f t="shared" si="90"/>
        <v>-0.42783159939219928</v>
      </c>
      <c r="BH75" s="26">
        <f t="shared" si="91"/>
        <v>-0.36783159939219878</v>
      </c>
      <c r="BI75" s="26">
        <f t="shared" si="92"/>
        <v>-0.73383159939219844</v>
      </c>
      <c r="BJ75" s="26">
        <f t="shared" si="93"/>
        <v>-0.67583159939219861</v>
      </c>
      <c r="BK75" s="26">
        <f t="shared" si="94"/>
        <v>-0.74583159939219712</v>
      </c>
      <c r="BL75" s="26">
        <f t="shared" si="95"/>
        <v>-0.30083159939219861</v>
      </c>
      <c r="BM75" s="26" t="str">
        <f t="shared" si="96"/>
        <v/>
      </c>
      <c r="BN75" s="26" t="str">
        <f t="shared" si="97"/>
        <v/>
      </c>
      <c r="BO75" s="26" t="str">
        <f t="shared" si="98"/>
        <v/>
      </c>
      <c r="BP75" s="25"/>
      <c r="BQ75" s="25"/>
      <c r="BR75" s="25">
        <f t="shared" si="99"/>
        <v>0.5034730083906922</v>
      </c>
      <c r="BS75" s="25">
        <f t="shared" si="100"/>
        <v>0.5634730083906927</v>
      </c>
      <c r="BT75" s="25">
        <f t="shared" si="101"/>
        <v>0.19747300839069304</v>
      </c>
      <c r="BU75" s="25">
        <f t="shared" si="102"/>
        <v>0.25547300839069287</v>
      </c>
      <c r="BV75" s="25">
        <f t="shared" si="103"/>
        <v>0.18547300839069436</v>
      </c>
      <c r="BW75" s="25">
        <f t="shared" si="104"/>
        <v>0.63047300839069287</v>
      </c>
      <c r="BX75" s="25" t="str">
        <f t="shared" si="105"/>
        <v/>
      </c>
      <c r="BY75" s="25" t="str">
        <f t="shared" si="106"/>
        <v/>
      </c>
      <c r="BZ75" s="25" t="str">
        <f t="shared" si="107"/>
        <v/>
      </c>
      <c r="CA75" s="25"/>
      <c r="CB75" s="25"/>
      <c r="CC75" s="26">
        <f t="shared" si="108"/>
        <v>-0.23900000000000093</v>
      </c>
      <c r="CD75" s="26">
        <f t="shared" si="109"/>
        <v>-0.17900000000000044</v>
      </c>
      <c r="CE75" s="26">
        <f t="shared" si="110"/>
        <v>-0.54500000000000015</v>
      </c>
      <c r="CF75" s="26">
        <f t="shared" si="111"/>
        <v>-0.48700000000000027</v>
      </c>
      <c r="CG75" s="26">
        <f t="shared" si="112"/>
        <v>-0.55699999999999883</v>
      </c>
      <c r="CH75" s="26">
        <f t="shared" si="113"/>
        <v>-0.11200000000000027</v>
      </c>
      <c r="CI75" s="26" t="str">
        <f t="shared" si="114"/>
        <v/>
      </c>
      <c r="CJ75" s="26" t="str">
        <f t="shared" si="115"/>
        <v/>
      </c>
      <c r="CK75" s="26" t="str">
        <f t="shared" si="116"/>
        <v/>
      </c>
      <c r="CL75" s="25"/>
      <c r="CM75" s="25"/>
      <c r="CN75" s="25">
        <f t="shared" si="117"/>
        <v>0.42099999999999937</v>
      </c>
      <c r="CO75" s="25">
        <f t="shared" si="118"/>
        <v>0.48099999999999987</v>
      </c>
      <c r="CP75" s="25">
        <f t="shared" si="119"/>
        <v>0.11500000000000021</v>
      </c>
      <c r="CQ75" s="25">
        <f t="shared" si="120"/>
        <v>0.17300000000000004</v>
      </c>
      <c r="CR75" s="25">
        <f t="shared" si="121"/>
        <v>0.10300000000000153</v>
      </c>
      <c r="CS75" s="25">
        <f t="shared" si="122"/>
        <v>0.54800000000000004</v>
      </c>
      <c r="CT75" s="25" t="str">
        <f t="shared" si="123"/>
        <v/>
      </c>
      <c r="CU75" s="25" t="str">
        <f t="shared" si="124"/>
        <v/>
      </c>
      <c r="CV75" s="25" t="str">
        <f t="shared" si="125"/>
        <v/>
      </c>
      <c r="CW75" s="25"/>
      <c r="CX75" s="25"/>
      <c r="CY75" s="25">
        <f t="shared" si="126"/>
        <v>-0.37407159643154753</v>
      </c>
      <c r="CZ75" s="25">
        <f t="shared" si="127"/>
        <v>-0.31310153693355453</v>
      </c>
      <c r="DA75" s="25">
        <f t="shared" si="128"/>
        <v>-0.70373056113790033</v>
      </c>
      <c r="DB75" s="25">
        <f t="shared" si="129"/>
        <v>-0.67085790366411002</v>
      </c>
      <c r="DC75" s="25">
        <f t="shared" si="130"/>
        <v>-0.57149521269510151</v>
      </c>
      <c r="DD75" s="25">
        <f t="shared" si="131"/>
        <v>0.11751725476215864</v>
      </c>
      <c r="DE75" s="25" t="str">
        <f t="shared" si="132"/>
        <v/>
      </c>
      <c r="DF75" s="25" t="str">
        <f t="shared" si="133"/>
        <v/>
      </c>
      <c r="DG75" s="25" t="str">
        <f t="shared" si="134"/>
        <v/>
      </c>
      <c r="DH75" s="25"/>
      <c r="DI75" s="25"/>
      <c r="DJ75" s="25">
        <f t="shared" si="135"/>
        <v>0.55723301135134395</v>
      </c>
      <c r="DK75" s="25">
        <f t="shared" si="136"/>
        <v>0.61820307084933701</v>
      </c>
      <c r="DL75" s="25">
        <f t="shared" si="137"/>
        <v>0.2275740466449912</v>
      </c>
      <c r="DM75" s="25">
        <f t="shared" si="138"/>
        <v>0.26044670411878146</v>
      </c>
      <c r="DN75" s="25">
        <f t="shared" si="139"/>
        <v>0.35980939508778997</v>
      </c>
      <c r="DO75" s="25">
        <f t="shared" si="140"/>
        <v>1.0488218625450501</v>
      </c>
      <c r="DP75" s="25" t="str">
        <f t="shared" si="141"/>
        <v/>
      </c>
      <c r="DQ75" s="25" t="str">
        <f t="shared" si="142"/>
        <v/>
      </c>
      <c r="DR75" s="25" t="str">
        <f t="shared" si="143"/>
        <v/>
      </c>
      <c r="DS75" s="25"/>
      <c r="DT75" s="24"/>
      <c r="DU75" s="24">
        <f t="shared" si="144"/>
        <v>-0.42783159939219928</v>
      </c>
      <c r="DV75" s="24">
        <f t="shared" si="145"/>
        <v>-0.36783159939219878</v>
      </c>
      <c r="DW75" s="24">
        <f t="shared" si="146"/>
        <v>-0.73383159939219844</v>
      </c>
      <c r="DX75" s="24">
        <f t="shared" si="147"/>
        <v>-0.67583159939219861</v>
      </c>
      <c r="DY75" s="24">
        <f t="shared" si="148"/>
        <v>-0.74583159939219712</v>
      </c>
      <c r="DZ75" s="24">
        <f t="shared" si="149"/>
        <v>-0.30083159939219861</v>
      </c>
      <c r="EA75" s="24" t="str">
        <f t="shared" si="150"/>
        <v/>
      </c>
      <c r="EB75" s="24" t="str">
        <f t="shared" si="151"/>
        <v/>
      </c>
      <c r="EC75" s="24" t="str">
        <f t="shared" si="152"/>
        <v/>
      </c>
      <c r="ED75" s="24"/>
      <c r="EE75" s="24"/>
      <c r="EF75" s="24">
        <f t="shared" si="153"/>
        <v>0.5034730083906922</v>
      </c>
      <c r="EG75" s="24">
        <f t="shared" si="154"/>
        <v>0.5634730083906927</v>
      </c>
      <c r="EH75" s="24">
        <f t="shared" si="155"/>
        <v>0.19747300839069304</v>
      </c>
      <c r="EI75" s="24">
        <f t="shared" si="156"/>
        <v>0.25547300839069287</v>
      </c>
      <c r="EJ75" s="24">
        <f t="shared" si="157"/>
        <v>0.18547300839069436</v>
      </c>
      <c r="EK75" s="24">
        <f t="shared" si="158"/>
        <v>0.63047300839069287</v>
      </c>
      <c r="EL75" s="24" t="str">
        <f t="shared" si="159"/>
        <v/>
      </c>
      <c r="EM75" s="24" t="str">
        <f t="shared" si="160"/>
        <v/>
      </c>
      <c r="EN75" s="24" t="str">
        <f t="shared" si="161"/>
        <v/>
      </c>
      <c r="EO75" s="24"/>
      <c r="EP75" s="24"/>
      <c r="EQ75" s="24">
        <f t="shared" si="37"/>
        <v>11.034177228686469</v>
      </c>
      <c r="ER75" s="24">
        <f t="shared" si="162"/>
        <v>3.1749561473714993E-2</v>
      </c>
      <c r="ES75" s="24">
        <f t="shared" si="38"/>
        <v>11.044638375536898</v>
      </c>
      <c r="ET75" s="24">
        <f t="shared" si="39"/>
        <v>11.063047494167799</v>
      </c>
      <c r="EU75" s="24">
        <f t="shared" si="40"/>
        <v>11.001513620717398</v>
      </c>
      <c r="EV75" s="24">
        <f t="shared" si="41"/>
        <v>11.018927174652498</v>
      </c>
      <c r="EW75" s="24">
        <f t="shared" si="42"/>
        <v>11.001313659954739</v>
      </c>
      <c r="EX75" s="24">
        <f t="shared" si="43"/>
        <v>11.075623047089488</v>
      </c>
      <c r="EY75" s="24" t="str">
        <f t="shared" si="44"/>
        <v/>
      </c>
      <c r="EZ75" s="24" t="str">
        <f t="shared" si="45"/>
        <v/>
      </c>
      <c r="FA75" s="24" t="str">
        <f t="shared" si="46"/>
        <v/>
      </c>
      <c r="FB75" s="24"/>
      <c r="FC75" s="24">
        <f t="shared" si="47"/>
        <v>11.590888434837117</v>
      </c>
      <c r="FD75" s="24">
        <f t="shared" si="163"/>
        <v>7.6250250142015377E-2</v>
      </c>
      <c r="FE75" s="24">
        <f t="shared" si="48"/>
        <v>11.509448107860001</v>
      </c>
      <c r="FF75" s="24">
        <f t="shared" si="49"/>
        <v>11.497878462228501</v>
      </c>
      <c r="FG75" s="24">
        <f t="shared" si="50"/>
        <v>11.61000155814725</v>
      </c>
      <c r="FH75" s="24">
        <f t="shared" si="51"/>
        <v>11.585601381334302</v>
      </c>
      <c r="FI75" s="24">
        <f t="shared" si="52"/>
        <v>11.68691336865612</v>
      </c>
      <c r="FJ75" s="24">
        <f t="shared" si="53"/>
        <v>11.655487730796521</v>
      </c>
      <c r="FK75" s="24" t="str">
        <f t="shared" si="54"/>
        <v/>
      </c>
      <c r="FL75" s="24" t="str">
        <f t="shared" si="55"/>
        <v/>
      </c>
      <c r="FM75" s="24" t="str">
        <f t="shared" si="56"/>
        <v/>
      </c>
      <c r="FN75" s="24"/>
      <c r="FO75" s="24">
        <f t="shared" si="57"/>
        <v>11.098829890500484</v>
      </c>
      <c r="FP75" s="24">
        <f t="shared" si="164"/>
        <v>9.0053863930225839E-3</v>
      </c>
      <c r="FQ75" s="24">
        <f t="shared" si="176"/>
        <v>11.095672582546426</v>
      </c>
      <c r="FR75" s="24">
        <f t="shared" si="176"/>
        <v>11.106924557046501</v>
      </c>
      <c r="FS75" s="24">
        <f t="shared" si="176"/>
        <v>11.089049262794136</v>
      </c>
      <c r="FT75" s="24">
        <f t="shared" si="174"/>
        <v>11.099544244069438</v>
      </c>
      <c r="FU75" s="24">
        <f t="shared" si="174"/>
        <v>11.090280730857643</v>
      </c>
      <c r="FV75" s="24">
        <f t="shared" si="174"/>
        <v>11.111507965688768</v>
      </c>
      <c r="FW75" s="24" t="str">
        <f t="shared" si="174"/>
        <v/>
      </c>
      <c r="FX75" s="24" t="str">
        <f t="shared" si="174"/>
        <v/>
      </c>
      <c r="FY75" s="24" t="str">
        <f t="shared" si="174"/>
        <v/>
      </c>
      <c r="FZ75" s="24"/>
      <c r="GA75" s="24">
        <f t="shared" si="59"/>
        <v>11.379043550820109</v>
      </c>
      <c r="GB75" s="24">
        <f t="shared" si="165"/>
        <v>8.2365313080149369E-2</v>
      </c>
      <c r="GC75" s="24">
        <f t="shared" si="177"/>
        <v>11.342226289585389</v>
      </c>
      <c r="GD75" s="24">
        <f t="shared" si="177"/>
        <v>11.35410818215427</v>
      </c>
      <c r="GE75" s="24">
        <f t="shared" si="177"/>
        <v>11.323176895050688</v>
      </c>
      <c r="GF75" s="24">
        <f t="shared" si="175"/>
        <v>11.321446538498108</v>
      </c>
      <c r="GG75" s="24">
        <f t="shared" si="175"/>
        <v>11.395398397919482</v>
      </c>
      <c r="GH75" s="24">
        <f t="shared" si="175"/>
        <v>11.537905001712717</v>
      </c>
      <c r="GI75" s="24" t="str">
        <f t="shared" si="175"/>
        <v/>
      </c>
      <c r="GJ75" s="24" t="str">
        <f t="shared" si="175"/>
        <v/>
      </c>
      <c r="GK75" s="24" t="str">
        <f t="shared" si="175"/>
        <v/>
      </c>
      <c r="GL75" s="24"/>
      <c r="GM75" s="24">
        <f t="shared" si="61"/>
        <v>12.011295544002371</v>
      </c>
      <c r="GN75" s="24">
        <f t="shared" si="166"/>
        <v>3.1749561473714993E-2</v>
      </c>
      <c r="GO75" s="24">
        <f t="shared" si="62"/>
        <v>12.021756690852799</v>
      </c>
      <c r="GP75" s="24">
        <f t="shared" si="63"/>
        <v>12.0401658094837</v>
      </c>
      <c r="GQ75" s="24">
        <f t="shared" si="64"/>
        <v>11.978631936033299</v>
      </c>
      <c r="GR75" s="24">
        <f t="shared" si="65"/>
        <v>11.996045489968399</v>
      </c>
      <c r="GS75" s="24">
        <f t="shared" si="66"/>
        <v>11.97843197527064</v>
      </c>
      <c r="GT75" s="24">
        <f t="shared" si="67"/>
        <v>12.052741362405389</v>
      </c>
      <c r="GU75" s="24" t="str">
        <f t="shared" si="68"/>
        <v/>
      </c>
      <c r="GV75" s="24" t="str">
        <f t="shared" si="69"/>
        <v/>
      </c>
      <c r="GW75" s="24" t="str">
        <f t="shared" si="70"/>
        <v/>
      </c>
      <c r="GX75" s="24"/>
      <c r="GY75" s="24">
        <f t="shared" si="71"/>
        <v>13.026574699798587</v>
      </c>
      <c r="GZ75" s="24">
        <f t="shared" si="167"/>
        <v>7.6250250142015377E-2</v>
      </c>
      <c r="HA75" s="24">
        <f t="shared" si="72"/>
        <v>12.945134372821471</v>
      </c>
      <c r="HB75" s="24">
        <f t="shared" si="73"/>
        <v>12.933564727189971</v>
      </c>
      <c r="HC75" s="24">
        <f t="shared" si="74"/>
        <v>13.04568782310872</v>
      </c>
      <c r="HD75" s="24">
        <f t="shared" si="75"/>
        <v>13.021287646295772</v>
      </c>
      <c r="HE75" s="24">
        <f t="shared" si="76"/>
        <v>13.12259963361759</v>
      </c>
      <c r="HF75" s="24">
        <f t="shared" si="77"/>
        <v>13.091173995757991</v>
      </c>
      <c r="HG75" s="24" t="str">
        <f t="shared" si="78"/>
        <v/>
      </c>
      <c r="HH75" s="24" t="str">
        <f t="shared" si="79"/>
        <v/>
      </c>
      <c r="HI75" s="24" t="str">
        <f t="shared" si="80"/>
        <v/>
      </c>
      <c r="HJ75" s="24"/>
      <c r="HK75" s="24">
        <f t="shared" si="81"/>
        <v>11.96485685068965</v>
      </c>
      <c r="HL75" s="24">
        <f t="shared" si="168"/>
        <v>9.0053863930225821E-3</v>
      </c>
      <c r="HM75" s="24">
        <f t="shared" si="169"/>
        <v>11.961699542735589</v>
      </c>
      <c r="HN75" s="24">
        <f t="shared" si="169"/>
        <v>11.972951517235664</v>
      </c>
      <c r="HO75" s="24">
        <f t="shared" si="169"/>
        <v>11.955076222983299</v>
      </c>
      <c r="HP75" s="24">
        <f t="shared" si="169"/>
        <v>11.965571204258602</v>
      </c>
      <c r="HQ75" s="24">
        <f t="shared" si="169"/>
        <v>11.956307691046806</v>
      </c>
      <c r="HR75" s="24">
        <f t="shared" si="169"/>
        <v>11.977534925877931</v>
      </c>
      <c r="HS75" s="24" t="str">
        <f t="shared" si="169"/>
        <v/>
      </c>
      <c r="HT75" s="24" t="str">
        <f t="shared" si="169"/>
        <v/>
      </c>
      <c r="HU75" s="24" t="str">
        <f t="shared" si="169"/>
        <v/>
      </c>
      <c r="HV75" s="24"/>
      <c r="HW75" s="24">
        <f t="shared" si="83"/>
        <v>13.178738575541786</v>
      </c>
      <c r="HX75" s="24">
        <f t="shared" si="170"/>
        <v>8.2365313080149119E-2</v>
      </c>
      <c r="HY75" s="24">
        <f t="shared" si="171"/>
        <v>13.141921314307066</v>
      </c>
      <c r="HZ75" s="24">
        <f t="shared" si="171"/>
        <v>13.153803206875947</v>
      </c>
      <c r="IA75" s="24">
        <f t="shared" si="171"/>
        <v>13.122871919772365</v>
      </c>
      <c r="IB75" s="24">
        <f t="shared" si="171"/>
        <v>13.121141563219787</v>
      </c>
      <c r="IC75" s="24">
        <f t="shared" si="171"/>
        <v>13.195093422641159</v>
      </c>
      <c r="ID75" s="24">
        <f t="shared" si="171"/>
        <v>13.337600026434394</v>
      </c>
      <c r="IE75" s="24" t="str">
        <f t="shared" si="171"/>
        <v/>
      </c>
      <c r="IF75" s="24" t="str">
        <f t="shared" si="171"/>
        <v/>
      </c>
      <c r="IG75" s="24" t="str">
        <f t="shared" si="171"/>
        <v/>
      </c>
    </row>
    <row r="76" spans="1:241" s="3" customFormat="1" x14ac:dyDescent="0.2">
      <c r="A76" s="27">
        <v>41</v>
      </c>
      <c r="B76" s="32">
        <f>IF(AND($B$3&lt;&gt;"",$C$3&lt;&gt;"",$B$4&lt;&gt;"",$C$4&lt;&gt;"",T76&lt;&gt;""),AirMass($B$3,$C$3,$B$4,$C$4,T76),"")</f>
        <v>1.0100054273552819</v>
      </c>
      <c r="C76" s="36">
        <f t="shared" si="85"/>
        <v>2458217.2890280001</v>
      </c>
      <c r="D76" s="5">
        <f t="shared" si="19"/>
        <v>11.148982110219423</v>
      </c>
      <c r="E76" s="14">
        <f t="shared" si="20"/>
        <v>11.275802784517678</v>
      </c>
      <c r="F76" s="32">
        <f t="shared" si="86"/>
        <v>0.12682067429825494</v>
      </c>
      <c r="G76" s="24">
        <f t="shared" si="21"/>
        <v>3.1184722542812564E-2</v>
      </c>
      <c r="H76" s="24">
        <f t="shared" si="22"/>
        <v>7.0890017170876007E-2</v>
      </c>
      <c r="I76" s="24"/>
      <c r="J76" s="8">
        <f t="shared" si="23"/>
        <v>11.97642087455745</v>
      </c>
      <c r="K76" s="9">
        <f t="shared" si="24"/>
        <v>13.050871820631633</v>
      </c>
      <c r="L76" s="40">
        <f t="shared" si="87"/>
        <v>1.0744509460741831</v>
      </c>
      <c r="M76" s="24">
        <f t="shared" si="25"/>
        <v>3.1184722542812002E-2</v>
      </c>
      <c r="N76" s="25">
        <f t="shared" si="26"/>
        <v>7.0890017170875994E-2</v>
      </c>
      <c r="O76" s="25"/>
      <c r="P76" s="50">
        <f t="shared" si="88"/>
        <v>6</v>
      </c>
      <c r="Q76" s="50">
        <f t="shared" si="89"/>
        <v>6</v>
      </c>
      <c r="R76" s="25"/>
      <c r="S76" s="25"/>
      <c r="T76" s="16">
        <v>2458217.2890280001</v>
      </c>
      <c r="U76" s="17">
        <v>-11.2772230047685</v>
      </c>
      <c r="V76" s="17">
        <v>-10.3370316091156</v>
      </c>
      <c r="W76" s="17">
        <v>-12.142982435201001</v>
      </c>
      <c r="X76" s="17">
        <v>-11.050727297457801</v>
      </c>
      <c r="Y76" s="17">
        <v>-10.394644992238399</v>
      </c>
      <c r="Z76" s="17">
        <v>-11.8435092845708</v>
      </c>
      <c r="AA76" s="17">
        <v>-10.0240654358862</v>
      </c>
      <c r="AB76" s="17">
        <v>-9.86236382192733</v>
      </c>
      <c r="AC76" s="17"/>
      <c r="AD76" s="17"/>
      <c r="AE76" s="17"/>
      <c r="AF76" s="46">
        <f t="shared" si="27"/>
        <v>2458217.2890280001</v>
      </c>
      <c r="AG76" s="17">
        <v>-11.1528514283641</v>
      </c>
      <c r="AH76" s="17">
        <v>-9.7472345916386907</v>
      </c>
      <c r="AI76" s="17">
        <v>-11.778624876467299</v>
      </c>
      <c r="AJ76" s="17">
        <v>-10.6773643603234</v>
      </c>
      <c r="AK76" s="17">
        <v>-9.9348048930089004</v>
      </c>
      <c r="AL76" s="17">
        <v>-11.288339427142899</v>
      </c>
      <c r="AM76" s="17">
        <v>-9.5712239980587199</v>
      </c>
      <c r="AN76" s="17">
        <v>-9.5433301847920102</v>
      </c>
      <c r="AO76" s="17"/>
      <c r="AP76" s="17"/>
      <c r="AQ76" s="18"/>
      <c r="AR76" s="25"/>
      <c r="AS76" s="25"/>
      <c r="AT76" s="24">
        <f t="shared" si="173"/>
        <v>0.12437157640439978</v>
      </c>
      <c r="AU76" s="24">
        <f t="shared" si="173"/>
        <v>0.5897970174769096</v>
      </c>
      <c r="AV76" s="24">
        <f t="shared" si="172"/>
        <v>0.36435755873370113</v>
      </c>
      <c r="AW76" s="24">
        <f t="shared" si="172"/>
        <v>0.3733629371344005</v>
      </c>
      <c r="AX76" s="24">
        <f t="shared" si="172"/>
        <v>0.45984009922949909</v>
      </c>
      <c r="AY76" s="24">
        <f t="shared" si="172"/>
        <v>0.55516985742790048</v>
      </c>
      <c r="AZ76" s="24">
        <f t="shared" si="172"/>
        <v>0.45284143782748032</v>
      </c>
      <c r="BA76" s="24">
        <f t="shared" si="172"/>
        <v>0.31903363713531974</v>
      </c>
      <c r="BB76" s="24" t="str">
        <f t="shared" si="172"/>
        <v/>
      </c>
      <c r="BC76" s="24" t="str">
        <f t="shared" si="172"/>
        <v/>
      </c>
      <c r="BD76" s="25" t="str">
        <f t="shared" si="172"/>
        <v/>
      </c>
      <c r="BE76" s="25"/>
      <c r="BF76" s="25"/>
      <c r="BG76" s="26">
        <f t="shared" si="90"/>
        <v>-0.55221284718419683</v>
      </c>
      <c r="BH76" s="26">
        <f t="shared" si="91"/>
        <v>-0.49221284718419633</v>
      </c>
      <c r="BI76" s="26">
        <f t="shared" si="92"/>
        <v>-0.85821284718419599</v>
      </c>
      <c r="BJ76" s="26">
        <f t="shared" si="93"/>
        <v>-0.80021284718419616</v>
      </c>
      <c r="BK76" s="26">
        <f t="shared" si="94"/>
        <v>-0.87021284718419467</v>
      </c>
      <c r="BL76" s="26">
        <f t="shared" si="95"/>
        <v>-0.42521284718419616</v>
      </c>
      <c r="BM76" s="26" t="str">
        <f t="shared" si="96"/>
        <v/>
      </c>
      <c r="BN76" s="26" t="str">
        <f t="shared" si="97"/>
        <v/>
      </c>
      <c r="BO76" s="26" t="str">
        <f t="shared" si="98"/>
        <v/>
      </c>
      <c r="BP76" s="25"/>
      <c r="BQ76" s="25"/>
      <c r="BR76" s="25">
        <f t="shared" si="99"/>
        <v>0.39301862436812551</v>
      </c>
      <c r="BS76" s="25">
        <f t="shared" si="100"/>
        <v>0.45301862436812601</v>
      </c>
      <c r="BT76" s="25">
        <f t="shared" si="101"/>
        <v>8.7018624368126352E-2</v>
      </c>
      <c r="BU76" s="25">
        <f t="shared" si="102"/>
        <v>0.14501862436812618</v>
      </c>
      <c r="BV76" s="25">
        <f t="shared" si="103"/>
        <v>7.5018624368127673E-2</v>
      </c>
      <c r="BW76" s="25">
        <f t="shared" si="104"/>
        <v>0.52001862436812618</v>
      </c>
      <c r="BX76" s="25" t="str">
        <f t="shared" si="105"/>
        <v/>
      </c>
      <c r="BY76" s="25" t="str">
        <f t="shared" si="106"/>
        <v/>
      </c>
      <c r="BZ76" s="25" t="str">
        <f t="shared" si="107"/>
        <v/>
      </c>
      <c r="CA76" s="25"/>
      <c r="CB76" s="25"/>
      <c r="CC76" s="26">
        <f t="shared" si="108"/>
        <v>-0.23900000000000093</v>
      </c>
      <c r="CD76" s="26">
        <f t="shared" si="109"/>
        <v>-0.17900000000000044</v>
      </c>
      <c r="CE76" s="26">
        <f t="shared" si="110"/>
        <v>-0.54500000000000015</v>
      </c>
      <c r="CF76" s="26">
        <f t="shared" si="111"/>
        <v>-0.48700000000000027</v>
      </c>
      <c r="CG76" s="26">
        <f t="shared" si="112"/>
        <v>-0.55699999999999883</v>
      </c>
      <c r="CH76" s="26">
        <f t="shared" si="113"/>
        <v>-0.11200000000000027</v>
      </c>
      <c r="CI76" s="26" t="str">
        <f t="shared" si="114"/>
        <v/>
      </c>
      <c r="CJ76" s="26" t="str">
        <f t="shared" si="115"/>
        <v/>
      </c>
      <c r="CK76" s="26" t="str">
        <f t="shared" si="116"/>
        <v/>
      </c>
      <c r="CL76" s="25"/>
      <c r="CM76" s="25"/>
      <c r="CN76" s="25">
        <f t="shared" si="117"/>
        <v>0.42099999999999937</v>
      </c>
      <c r="CO76" s="25">
        <f t="shared" si="118"/>
        <v>0.48099999999999987</v>
      </c>
      <c r="CP76" s="25">
        <f t="shared" si="119"/>
        <v>0.11500000000000021</v>
      </c>
      <c r="CQ76" s="25">
        <f t="shared" si="120"/>
        <v>0.17300000000000004</v>
      </c>
      <c r="CR76" s="25">
        <f t="shared" si="121"/>
        <v>0.10300000000000153</v>
      </c>
      <c r="CS76" s="25">
        <f t="shared" si="122"/>
        <v>0.54800000000000004</v>
      </c>
      <c r="CT76" s="25" t="str">
        <f t="shared" si="123"/>
        <v/>
      </c>
      <c r="CU76" s="25" t="str">
        <f t="shared" si="124"/>
        <v/>
      </c>
      <c r="CV76" s="25" t="str">
        <f t="shared" si="125"/>
        <v/>
      </c>
      <c r="CW76" s="25"/>
      <c r="CX76" s="25"/>
      <c r="CY76" s="25">
        <f t="shared" si="126"/>
        <v>-0.48738698663813435</v>
      </c>
      <c r="CZ76" s="25">
        <f t="shared" si="127"/>
        <v>-0.50567598918591816</v>
      </c>
      <c r="DA76" s="25">
        <f t="shared" si="128"/>
        <v>-0.68130226134340455</v>
      </c>
      <c r="DB76" s="25">
        <f t="shared" si="129"/>
        <v>-0.87490725082777565</v>
      </c>
      <c r="DC76" s="25">
        <f t="shared" si="130"/>
        <v>-0.66708869579210495</v>
      </c>
      <c r="DD76" s="25">
        <f t="shared" si="131"/>
        <v>-0.39533873716935269</v>
      </c>
      <c r="DE76" s="25" t="str">
        <f t="shared" si="132"/>
        <v/>
      </c>
      <c r="DF76" s="25" t="str">
        <f t="shared" si="133"/>
        <v/>
      </c>
      <c r="DG76" s="25" t="str">
        <f t="shared" si="134"/>
        <v/>
      </c>
      <c r="DH76" s="25"/>
      <c r="DI76" s="25"/>
      <c r="DJ76" s="25">
        <f t="shared" si="135"/>
        <v>0.45784448491418794</v>
      </c>
      <c r="DK76" s="25">
        <f t="shared" si="136"/>
        <v>0.43955548236640407</v>
      </c>
      <c r="DL76" s="25">
        <f t="shared" si="137"/>
        <v>0.26392921020891769</v>
      </c>
      <c r="DM76" s="25">
        <f t="shared" si="138"/>
        <v>7.0324220724546679E-2</v>
      </c>
      <c r="DN76" s="25">
        <f t="shared" si="139"/>
        <v>0.27814277576021729</v>
      </c>
      <c r="DO76" s="25">
        <f t="shared" si="140"/>
        <v>0.54989273438296959</v>
      </c>
      <c r="DP76" s="25" t="str">
        <f t="shared" si="141"/>
        <v/>
      </c>
      <c r="DQ76" s="25" t="str">
        <f t="shared" si="142"/>
        <v/>
      </c>
      <c r="DR76" s="25" t="str">
        <f t="shared" si="143"/>
        <v/>
      </c>
      <c r="DS76" s="25"/>
      <c r="DT76" s="24"/>
      <c r="DU76" s="24">
        <f t="shared" si="144"/>
        <v>-0.55221284718419683</v>
      </c>
      <c r="DV76" s="24">
        <f t="shared" si="145"/>
        <v>-0.49221284718419633</v>
      </c>
      <c r="DW76" s="24">
        <f t="shared" si="146"/>
        <v>-0.85821284718419599</v>
      </c>
      <c r="DX76" s="24">
        <f t="shared" si="147"/>
        <v>-0.80021284718419616</v>
      </c>
      <c r="DY76" s="24">
        <f t="shared" si="148"/>
        <v>-0.87021284718419467</v>
      </c>
      <c r="DZ76" s="24">
        <f t="shared" si="149"/>
        <v>-0.42521284718419616</v>
      </c>
      <c r="EA76" s="24" t="str">
        <f t="shared" si="150"/>
        <v/>
      </c>
      <c r="EB76" s="24" t="str">
        <f t="shared" si="151"/>
        <v/>
      </c>
      <c r="EC76" s="24" t="str">
        <f t="shared" si="152"/>
        <v/>
      </c>
      <c r="ED76" s="24"/>
      <c r="EE76" s="24"/>
      <c r="EF76" s="24">
        <f t="shared" si="153"/>
        <v>0.39301862436812551</v>
      </c>
      <c r="EG76" s="24">
        <f t="shared" si="154"/>
        <v>0.45301862436812601</v>
      </c>
      <c r="EH76" s="24">
        <f t="shared" si="155"/>
        <v>8.7018624368126352E-2</v>
      </c>
      <c r="EI76" s="24">
        <f t="shared" si="156"/>
        <v>0.14501862436812618</v>
      </c>
      <c r="EJ76" s="24">
        <f t="shared" si="157"/>
        <v>7.5018624368127673E-2</v>
      </c>
      <c r="EK76" s="24">
        <f t="shared" si="158"/>
        <v>0.52001862436812618</v>
      </c>
      <c r="EL76" s="24" t="str">
        <f t="shared" si="159"/>
        <v/>
      </c>
      <c r="EM76" s="24" t="str">
        <f t="shared" si="160"/>
        <v/>
      </c>
      <c r="EN76" s="24" t="str">
        <f t="shared" si="161"/>
        <v/>
      </c>
      <c r="EO76" s="24"/>
      <c r="EP76" s="24"/>
      <c r="EQ76" s="24">
        <f t="shared" si="37"/>
        <v>11.069492539778423</v>
      </c>
      <c r="ER76" s="24">
        <f t="shared" si="162"/>
        <v>3.8805008365624699E-2</v>
      </c>
      <c r="ES76" s="24">
        <f t="shared" si="38"/>
        <v>11.0557594304325</v>
      </c>
      <c r="ET76" s="24">
        <f t="shared" si="39"/>
        <v>11.085504292689301</v>
      </c>
      <c r="EU76" s="24">
        <f t="shared" si="40"/>
        <v>11.022421987469899</v>
      </c>
      <c r="EV76" s="24">
        <f t="shared" si="41"/>
        <v>11.0342862798023</v>
      </c>
      <c r="EW76" s="24">
        <f t="shared" si="42"/>
        <v>11.094842431117701</v>
      </c>
      <c r="EX76" s="24">
        <f t="shared" si="43"/>
        <v>11.12414081715883</v>
      </c>
      <c r="EY76" s="24" t="str">
        <f t="shared" si="44"/>
        <v/>
      </c>
      <c r="EZ76" s="24" t="str">
        <f t="shared" si="45"/>
        <v/>
      </c>
      <c r="FA76" s="24" t="str">
        <f t="shared" si="46"/>
        <v/>
      </c>
      <c r="FB76" s="24"/>
      <c r="FC76" s="24">
        <f t="shared" si="47"/>
        <v>11.53626319493477</v>
      </c>
      <c r="FD76" s="24">
        <f t="shared" si="163"/>
        <v>0.12318052529007741</v>
      </c>
      <c r="FE76" s="24">
        <f t="shared" si="48"/>
        <v>11.4647734481032</v>
      </c>
      <c r="FF76" s="24">
        <f t="shared" si="49"/>
        <v>11.4255129319593</v>
      </c>
      <c r="FG76" s="24">
        <f t="shared" si="50"/>
        <v>11.6419534646448</v>
      </c>
      <c r="FH76" s="24">
        <f t="shared" si="51"/>
        <v>11.5004879987788</v>
      </c>
      <c r="FI76" s="24">
        <f t="shared" si="52"/>
        <v>11.73337256969462</v>
      </c>
      <c r="FJ76" s="24">
        <f t="shared" si="53"/>
        <v>11.45147875642791</v>
      </c>
      <c r="FK76" s="24" t="str">
        <f t="shared" si="54"/>
        <v/>
      </c>
      <c r="FL76" s="24" t="str">
        <f t="shared" si="55"/>
        <v/>
      </c>
      <c r="FM76" s="24" t="str">
        <f t="shared" si="56"/>
        <v/>
      </c>
      <c r="FN76" s="24"/>
      <c r="FO76" s="24">
        <f t="shared" si="57"/>
        <v>11.148982110219423</v>
      </c>
      <c r="FP76" s="24">
        <f t="shared" si="164"/>
        <v>3.1184722542812564E-2</v>
      </c>
      <c r="FQ76" s="24">
        <f t="shared" si="176"/>
        <v>11.121630546069015</v>
      </c>
      <c r="FR76" s="24">
        <f t="shared" si="176"/>
        <v>11.14421826419499</v>
      </c>
      <c r="FS76" s="24">
        <f t="shared" si="176"/>
        <v>11.124794538173624</v>
      </c>
      <c r="FT76" s="24">
        <f t="shared" si="174"/>
        <v>11.129740257846228</v>
      </c>
      <c r="FU76" s="24">
        <f t="shared" si="174"/>
        <v>11.198646410647592</v>
      </c>
      <c r="FV76" s="24">
        <f t="shared" si="174"/>
        <v>11.174862644385097</v>
      </c>
      <c r="FW76" s="24" t="str">
        <f t="shared" si="174"/>
        <v/>
      </c>
      <c r="FX76" s="24" t="str">
        <f t="shared" si="174"/>
        <v/>
      </c>
      <c r="FY76" s="24" t="str">
        <f t="shared" si="174"/>
        <v/>
      </c>
      <c r="FZ76" s="24"/>
      <c r="GA76" s="24">
        <f t="shared" si="59"/>
        <v>11.275802784517678</v>
      </c>
      <c r="GB76" s="24">
        <f t="shared" si="165"/>
        <v>7.0890017170876007E-2</v>
      </c>
      <c r="GC76" s="24">
        <f t="shared" si="177"/>
        <v>11.2489361034285</v>
      </c>
      <c r="GD76" s="24">
        <f t="shared" si="177"/>
        <v>11.233127125484982</v>
      </c>
      <c r="GE76" s="24">
        <f t="shared" si="177"/>
        <v>11.30651327514815</v>
      </c>
      <c r="GF76" s="24">
        <f t="shared" si="175"/>
        <v>11.18771762954252</v>
      </c>
      <c r="GG76" s="24">
        <f t="shared" si="175"/>
        <v>11.393242072557895</v>
      </c>
      <c r="GH76" s="24">
        <f t="shared" si="175"/>
        <v>11.285280500944019</v>
      </c>
      <c r="GI76" s="24" t="str">
        <f t="shared" si="175"/>
        <v/>
      </c>
      <c r="GJ76" s="24" t="str">
        <f t="shared" si="175"/>
        <v/>
      </c>
      <c r="GK76" s="24" t="str">
        <f t="shared" si="175"/>
        <v/>
      </c>
      <c r="GL76" s="24"/>
      <c r="GM76" s="24">
        <f t="shared" si="61"/>
        <v>12.009683935431321</v>
      </c>
      <c r="GN76" s="24">
        <f t="shared" si="166"/>
        <v>3.8805008365624699E-2</v>
      </c>
      <c r="GO76" s="24">
        <f t="shared" si="62"/>
        <v>11.9959508260854</v>
      </c>
      <c r="GP76" s="24">
        <f t="shared" si="63"/>
        <v>12.0256956883422</v>
      </c>
      <c r="GQ76" s="24">
        <f t="shared" si="64"/>
        <v>11.962613383122799</v>
      </c>
      <c r="GR76" s="24">
        <f t="shared" si="65"/>
        <v>11.9744776754552</v>
      </c>
      <c r="GS76" s="24">
        <f t="shared" si="66"/>
        <v>12.035033826770601</v>
      </c>
      <c r="GT76" s="24">
        <f t="shared" si="67"/>
        <v>12.064332212811729</v>
      </c>
      <c r="GU76" s="24" t="str">
        <f t="shared" si="68"/>
        <v/>
      </c>
      <c r="GV76" s="24" t="str">
        <f t="shared" si="69"/>
        <v/>
      </c>
      <c r="GW76" s="24" t="str">
        <f t="shared" si="70"/>
        <v/>
      </c>
      <c r="GX76" s="24"/>
      <c r="GY76" s="24">
        <f t="shared" si="71"/>
        <v>12.941880031660181</v>
      </c>
      <c r="GZ76" s="24">
        <f t="shared" si="167"/>
        <v>0.12318052529007741</v>
      </c>
      <c r="HA76" s="24">
        <f t="shared" si="72"/>
        <v>12.870390284828609</v>
      </c>
      <c r="HB76" s="24">
        <f t="shared" si="73"/>
        <v>12.831129768684709</v>
      </c>
      <c r="HC76" s="24">
        <f t="shared" si="74"/>
        <v>13.047570301370209</v>
      </c>
      <c r="HD76" s="24">
        <f t="shared" si="75"/>
        <v>12.906104835504209</v>
      </c>
      <c r="HE76" s="24">
        <f t="shared" si="76"/>
        <v>13.138989406420029</v>
      </c>
      <c r="HF76" s="24">
        <f t="shared" si="77"/>
        <v>12.85709559315332</v>
      </c>
      <c r="HG76" s="24" t="str">
        <f t="shared" si="78"/>
        <v/>
      </c>
      <c r="HH76" s="24" t="str">
        <f t="shared" si="79"/>
        <v/>
      </c>
      <c r="HI76" s="24" t="str">
        <f t="shared" si="80"/>
        <v/>
      </c>
      <c r="HJ76" s="24"/>
      <c r="HK76" s="24">
        <f t="shared" si="81"/>
        <v>11.97642087455745</v>
      </c>
      <c r="HL76" s="24">
        <f t="shared" si="168"/>
        <v>3.1184722542812002E-2</v>
      </c>
      <c r="HM76" s="24">
        <f t="shared" si="169"/>
        <v>11.949069310407042</v>
      </c>
      <c r="HN76" s="24">
        <f t="shared" si="169"/>
        <v>11.971657028533016</v>
      </c>
      <c r="HO76" s="24">
        <f t="shared" si="169"/>
        <v>11.952233302511651</v>
      </c>
      <c r="HP76" s="24">
        <f t="shared" si="169"/>
        <v>11.957179022184254</v>
      </c>
      <c r="HQ76" s="24">
        <f t="shared" si="169"/>
        <v>12.026085174985617</v>
      </c>
      <c r="HR76" s="24">
        <f t="shared" si="169"/>
        <v>12.002301408723124</v>
      </c>
      <c r="HS76" s="24" t="str">
        <f t="shared" si="169"/>
        <v/>
      </c>
      <c r="HT76" s="24" t="str">
        <f t="shared" si="169"/>
        <v/>
      </c>
      <c r="HU76" s="24" t="str">
        <f t="shared" si="169"/>
        <v/>
      </c>
      <c r="HV76" s="24"/>
      <c r="HW76" s="24">
        <f t="shared" si="83"/>
        <v>13.050871820631633</v>
      </c>
      <c r="HX76" s="24">
        <f t="shared" si="170"/>
        <v>7.0890017170875994E-2</v>
      </c>
      <c r="HY76" s="24">
        <f t="shared" si="171"/>
        <v>13.024005139542455</v>
      </c>
      <c r="HZ76" s="24">
        <f t="shared" si="171"/>
        <v>13.008196161598939</v>
      </c>
      <c r="IA76" s="24">
        <f t="shared" si="171"/>
        <v>13.081582311262107</v>
      </c>
      <c r="IB76" s="24">
        <f t="shared" si="171"/>
        <v>12.962786665656475</v>
      </c>
      <c r="IC76" s="24">
        <f t="shared" si="171"/>
        <v>13.168311108671849</v>
      </c>
      <c r="ID76" s="24">
        <f t="shared" si="171"/>
        <v>13.060349537057975</v>
      </c>
      <c r="IE76" s="24" t="str">
        <f t="shared" si="171"/>
        <v/>
      </c>
      <c r="IF76" s="24" t="str">
        <f t="shared" si="171"/>
        <v/>
      </c>
      <c r="IG76" s="24" t="str">
        <f t="shared" si="171"/>
        <v/>
      </c>
    </row>
    <row r="77" spans="1:241" s="3" customFormat="1" x14ac:dyDescent="0.2">
      <c r="A77" s="27">
        <v>42</v>
      </c>
      <c r="B77" s="32">
        <f>IF(AND($B$3&lt;&gt;"",$C$3&lt;&gt;"",$B$4&lt;&gt;"",$C$4&lt;&gt;"",T77&lt;&gt;""),AirMass($B$3,$C$3,$B$4,$C$4,T77),"")</f>
        <v>1.0101970468690999</v>
      </c>
      <c r="C77" s="36">
        <f t="shared" si="85"/>
        <v>2458217.2895249999</v>
      </c>
      <c r="D77" s="5">
        <f t="shared" si="19"/>
        <v>11.128409593845516</v>
      </c>
      <c r="E77" s="14">
        <f t="shared" si="20"/>
        <v>11.369059213653786</v>
      </c>
      <c r="F77" s="32">
        <f t="shared" si="86"/>
        <v>0.24064961980826993</v>
      </c>
      <c r="G77" s="24">
        <f t="shared" si="21"/>
        <v>3.0673940609434375E-2</v>
      </c>
      <c r="H77" s="24">
        <f t="shared" si="22"/>
        <v>4.7099779141228613E-2</v>
      </c>
      <c r="I77" s="24"/>
      <c r="J77" s="8">
        <f t="shared" si="23"/>
        <v>12.051058453615497</v>
      </c>
      <c r="K77" s="9">
        <f t="shared" si="24"/>
        <v>13.003838723517406</v>
      </c>
      <c r="L77" s="40">
        <f t="shared" si="87"/>
        <v>0.95278026990190945</v>
      </c>
      <c r="M77" s="24">
        <f t="shared" si="25"/>
        <v>3.0673940609434375E-2</v>
      </c>
      <c r="N77" s="25">
        <f t="shared" si="26"/>
        <v>4.7099779141228378E-2</v>
      </c>
      <c r="O77" s="25"/>
      <c r="P77" s="50">
        <f t="shared" si="88"/>
        <v>6</v>
      </c>
      <c r="Q77" s="50">
        <f t="shared" si="89"/>
        <v>6</v>
      </c>
      <c r="R77" s="25"/>
      <c r="S77" s="25"/>
      <c r="T77" s="16">
        <v>2458217.2895249999</v>
      </c>
      <c r="U77" s="17">
        <v>-11.279608101612901</v>
      </c>
      <c r="V77" s="17">
        <v>-10.2722272455892</v>
      </c>
      <c r="W77" s="17">
        <v>-12.1407329890898</v>
      </c>
      <c r="X77" s="17">
        <v>-11.0167982384565</v>
      </c>
      <c r="Y77" s="17">
        <v>-10.4286963319186</v>
      </c>
      <c r="Z77" s="17">
        <v>-11.847178867816901</v>
      </c>
      <c r="AA77" s="17">
        <v>-9.9731510094278306</v>
      </c>
      <c r="AB77" s="17">
        <v>-9.8826438488043298</v>
      </c>
      <c r="AC77" s="17"/>
      <c r="AD77" s="17"/>
      <c r="AE77" s="17"/>
      <c r="AF77" s="46">
        <f t="shared" si="27"/>
        <v>2458217.2895249999</v>
      </c>
      <c r="AG77" s="17">
        <v>-11.100176201769001</v>
      </c>
      <c r="AH77" s="17">
        <v>-9.7430347568397409</v>
      </c>
      <c r="AI77" s="17">
        <v>-11.802466907609301</v>
      </c>
      <c r="AJ77" s="17">
        <v>-10.6761258647677</v>
      </c>
      <c r="AK77" s="17">
        <v>-9.8506212502431403</v>
      </c>
      <c r="AL77" s="17">
        <v>-11.3512784580256</v>
      </c>
      <c r="AM77" s="17">
        <v>-9.5042286681062595</v>
      </c>
      <c r="AN77" s="17">
        <v>-9.5902142834942303</v>
      </c>
      <c r="AO77" s="17"/>
      <c r="AP77" s="17"/>
      <c r="AQ77" s="18"/>
      <c r="AR77" s="25"/>
      <c r="AS77" s="25"/>
      <c r="AT77" s="24">
        <f t="shared" si="173"/>
        <v>0.17943189984389996</v>
      </c>
      <c r="AU77" s="24">
        <f t="shared" si="173"/>
        <v>0.52919248874945879</v>
      </c>
      <c r="AV77" s="24">
        <f t="shared" si="172"/>
        <v>0.33826608148049964</v>
      </c>
      <c r="AW77" s="24">
        <f t="shared" si="172"/>
        <v>0.34067237368880043</v>
      </c>
      <c r="AX77" s="24">
        <f t="shared" si="172"/>
        <v>0.5780750816754594</v>
      </c>
      <c r="AY77" s="24">
        <f t="shared" si="172"/>
        <v>0.49590040979130023</v>
      </c>
      <c r="AZ77" s="24">
        <f t="shared" si="172"/>
        <v>0.46892234132157107</v>
      </c>
      <c r="BA77" s="24">
        <f t="shared" si="172"/>
        <v>0.29242956531009945</v>
      </c>
      <c r="BB77" s="24" t="str">
        <f t="shared" si="172"/>
        <v/>
      </c>
      <c r="BC77" s="24" t="str">
        <f t="shared" si="172"/>
        <v/>
      </c>
      <c r="BD77" s="25" t="str">
        <f t="shared" si="172"/>
        <v/>
      </c>
      <c r="BE77" s="25"/>
      <c r="BF77" s="25"/>
      <c r="BG77" s="26">
        <f t="shared" si="90"/>
        <v>-0.44039096132223038</v>
      </c>
      <c r="BH77" s="26">
        <f t="shared" si="91"/>
        <v>-0.38039096132222988</v>
      </c>
      <c r="BI77" s="26">
        <f t="shared" si="92"/>
        <v>-0.74639096132222948</v>
      </c>
      <c r="BJ77" s="26">
        <f t="shared" si="93"/>
        <v>-0.68839096132222966</v>
      </c>
      <c r="BK77" s="26">
        <f t="shared" si="94"/>
        <v>-0.75839096132222816</v>
      </c>
      <c r="BL77" s="26">
        <f t="shared" si="95"/>
        <v>-0.31339096132222971</v>
      </c>
      <c r="BM77" s="26" t="str">
        <f t="shared" si="96"/>
        <v/>
      </c>
      <c r="BN77" s="26" t="str">
        <f t="shared" si="97"/>
        <v/>
      </c>
      <c r="BO77" s="26" t="str">
        <f t="shared" si="98"/>
        <v/>
      </c>
      <c r="BP77" s="25"/>
      <c r="BQ77" s="25"/>
      <c r="BR77" s="25">
        <f t="shared" si="99"/>
        <v>0.26993702457466107</v>
      </c>
      <c r="BS77" s="25">
        <f t="shared" si="100"/>
        <v>0.32993702457466156</v>
      </c>
      <c r="BT77" s="25">
        <f t="shared" si="101"/>
        <v>-3.6062975425338095E-2</v>
      </c>
      <c r="BU77" s="25">
        <f t="shared" si="102"/>
        <v>2.1937024574661734E-2</v>
      </c>
      <c r="BV77" s="25">
        <f t="shared" si="103"/>
        <v>-4.8062975425336774E-2</v>
      </c>
      <c r="BW77" s="25">
        <f t="shared" si="104"/>
        <v>0.39693702457466173</v>
      </c>
      <c r="BX77" s="25" t="str">
        <f t="shared" si="105"/>
        <v/>
      </c>
      <c r="BY77" s="25" t="str">
        <f t="shared" si="106"/>
        <v/>
      </c>
      <c r="BZ77" s="25" t="str">
        <f t="shared" si="107"/>
        <v/>
      </c>
      <c r="CA77" s="25"/>
      <c r="CB77" s="25"/>
      <c r="CC77" s="26">
        <f t="shared" si="108"/>
        <v>-0.23900000000000093</v>
      </c>
      <c r="CD77" s="26">
        <f t="shared" si="109"/>
        <v>-0.17900000000000044</v>
      </c>
      <c r="CE77" s="26">
        <f t="shared" si="110"/>
        <v>-0.54500000000000015</v>
      </c>
      <c r="CF77" s="26">
        <f t="shared" si="111"/>
        <v>-0.48700000000000027</v>
      </c>
      <c r="CG77" s="26">
        <f t="shared" si="112"/>
        <v>-0.55699999999999883</v>
      </c>
      <c r="CH77" s="26">
        <f t="shared" si="113"/>
        <v>-0.11200000000000027</v>
      </c>
      <c r="CI77" s="26" t="str">
        <f t="shared" si="114"/>
        <v/>
      </c>
      <c r="CJ77" s="26" t="str">
        <f t="shared" si="115"/>
        <v/>
      </c>
      <c r="CK77" s="26" t="str">
        <f t="shared" si="116"/>
        <v/>
      </c>
      <c r="CL77" s="25"/>
      <c r="CM77" s="25"/>
      <c r="CN77" s="25">
        <f t="shared" si="117"/>
        <v>0.42099999999999937</v>
      </c>
      <c r="CO77" s="25">
        <f t="shared" si="118"/>
        <v>0.48099999999999987</v>
      </c>
      <c r="CP77" s="25">
        <f t="shared" si="119"/>
        <v>0.11500000000000021</v>
      </c>
      <c r="CQ77" s="25">
        <f t="shared" si="120"/>
        <v>0.17300000000000004</v>
      </c>
      <c r="CR77" s="25">
        <f t="shared" si="121"/>
        <v>0.10300000000000153</v>
      </c>
      <c r="CS77" s="25">
        <f t="shared" si="122"/>
        <v>0.54800000000000004</v>
      </c>
      <c r="CT77" s="25" t="str">
        <f t="shared" si="123"/>
        <v/>
      </c>
      <c r="CU77" s="25" t="str">
        <f t="shared" si="124"/>
        <v/>
      </c>
      <c r="CV77" s="25" t="str">
        <f t="shared" si="125"/>
        <v/>
      </c>
      <c r="CW77" s="25"/>
      <c r="CX77" s="25"/>
      <c r="CY77" s="25">
        <f t="shared" si="126"/>
        <v>-0.32257597886184747</v>
      </c>
      <c r="CZ77" s="25">
        <f t="shared" si="127"/>
        <v>-0.32746291224433677</v>
      </c>
      <c r="DA77" s="25">
        <f t="shared" si="128"/>
        <v>-0.80960353288517528</v>
      </c>
      <c r="DB77" s="25">
        <f t="shared" si="129"/>
        <v>-0.64271517832852787</v>
      </c>
      <c r="DC77" s="25">
        <f t="shared" si="130"/>
        <v>-0.58792548032551606</v>
      </c>
      <c r="DD77" s="25">
        <f t="shared" si="131"/>
        <v>-0.22948670224056947</v>
      </c>
      <c r="DE77" s="25" t="str">
        <f t="shared" si="132"/>
        <v/>
      </c>
      <c r="DF77" s="25" t="str">
        <f t="shared" si="133"/>
        <v/>
      </c>
      <c r="DG77" s="25" t="str">
        <f t="shared" si="134"/>
        <v/>
      </c>
      <c r="DH77" s="25"/>
      <c r="DI77" s="25"/>
      <c r="DJ77" s="25">
        <f t="shared" si="135"/>
        <v>0.38775200703504392</v>
      </c>
      <c r="DK77" s="25">
        <f t="shared" si="136"/>
        <v>0.38286507365255468</v>
      </c>
      <c r="DL77" s="25">
        <f t="shared" si="137"/>
        <v>-9.9275546988283878E-2</v>
      </c>
      <c r="DM77" s="25">
        <f t="shared" si="138"/>
        <v>6.7612807568363506E-2</v>
      </c>
      <c r="DN77" s="25">
        <f t="shared" si="139"/>
        <v>0.12240250557137537</v>
      </c>
      <c r="DO77" s="25">
        <f t="shared" si="140"/>
        <v>0.48084128365632195</v>
      </c>
      <c r="DP77" s="25" t="str">
        <f t="shared" si="141"/>
        <v/>
      </c>
      <c r="DQ77" s="25" t="str">
        <f t="shared" si="142"/>
        <v/>
      </c>
      <c r="DR77" s="25" t="str">
        <f t="shared" si="143"/>
        <v/>
      </c>
      <c r="DS77" s="25"/>
      <c r="DT77" s="24"/>
      <c r="DU77" s="24">
        <f t="shared" si="144"/>
        <v>-0.44039096132223038</v>
      </c>
      <c r="DV77" s="24">
        <f t="shared" si="145"/>
        <v>-0.38039096132222988</v>
      </c>
      <c r="DW77" s="24">
        <f t="shared" si="146"/>
        <v>-0.74639096132222948</v>
      </c>
      <c r="DX77" s="24">
        <f t="shared" si="147"/>
        <v>-0.68839096132222966</v>
      </c>
      <c r="DY77" s="24">
        <f t="shared" si="148"/>
        <v>-0.75839096132222816</v>
      </c>
      <c r="DZ77" s="24">
        <f t="shared" si="149"/>
        <v>-0.31339096132222971</v>
      </c>
      <c r="EA77" s="24" t="str">
        <f t="shared" si="150"/>
        <v/>
      </c>
      <c r="EB77" s="24" t="str">
        <f t="shared" si="151"/>
        <v/>
      </c>
      <c r="EC77" s="24" t="str">
        <f t="shared" si="152"/>
        <v/>
      </c>
      <c r="ED77" s="24"/>
      <c r="EE77" s="24"/>
      <c r="EF77" s="24">
        <f t="shared" si="153"/>
        <v>0.26993702457466107</v>
      </c>
      <c r="EG77" s="24">
        <f t="shared" si="154"/>
        <v>0.32993702457466156</v>
      </c>
      <c r="EH77" s="24">
        <f t="shared" si="155"/>
        <v>-3.6062975425338095E-2</v>
      </c>
      <c r="EI77" s="24">
        <f t="shared" si="156"/>
        <v>2.1937024574661734E-2</v>
      </c>
      <c r="EJ77" s="24">
        <f t="shared" si="157"/>
        <v>-4.8062975425336774E-2</v>
      </c>
      <c r="EK77" s="24">
        <f t="shared" si="158"/>
        <v>0.39693702457466173</v>
      </c>
      <c r="EL77" s="24" t="str">
        <f t="shared" si="159"/>
        <v/>
      </c>
      <c r="EM77" s="24" t="str">
        <f t="shared" si="160"/>
        <v/>
      </c>
      <c r="EN77" s="24" t="str">
        <f t="shared" si="161"/>
        <v/>
      </c>
      <c r="EO77" s="24"/>
      <c r="EP77" s="24"/>
      <c r="EQ77" s="24">
        <f t="shared" si="37"/>
        <v>11.062258779306092</v>
      </c>
      <c r="ER77" s="24">
        <f t="shared" si="162"/>
        <v>3.9666794208754227E-2</v>
      </c>
      <c r="ES77" s="24">
        <f t="shared" si="38"/>
        <v>11.051124887476899</v>
      </c>
      <c r="ET77" s="24">
        <f t="shared" si="39"/>
        <v>11.049190136843599</v>
      </c>
      <c r="EU77" s="24">
        <f t="shared" si="40"/>
        <v>11.054088230305698</v>
      </c>
      <c r="EV77" s="24">
        <f t="shared" si="41"/>
        <v>11.035570766204</v>
      </c>
      <c r="EW77" s="24">
        <f t="shared" si="42"/>
        <v>11.041542907814931</v>
      </c>
      <c r="EX77" s="24">
        <f t="shared" si="43"/>
        <v>11.142035747191429</v>
      </c>
      <c r="EY77" s="24" t="str">
        <f t="shared" si="44"/>
        <v/>
      </c>
      <c r="EZ77" s="24" t="str">
        <f t="shared" si="45"/>
        <v/>
      </c>
      <c r="FA77" s="24" t="str">
        <f t="shared" si="46"/>
        <v/>
      </c>
      <c r="FB77" s="24"/>
      <c r="FC77" s="24">
        <f t="shared" si="47"/>
        <v>11.585813036938703</v>
      </c>
      <c r="FD77" s="24">
        <f t="shared" si="163"/>
        <v>8.284888412979155E-2</v>
      </c>
      <c r="FE77" s="24">
        <f t="shared" si="48"/>
        <v>11.5412907058403</v>
      </c>
      <c r="FF77" s="24">
        <f t="shared" si="49"/>
        <v>11.476949662998699</v>
      </c>
      <c r="FG77" s="24">
        <f t="shared" si="50"/>
        <v>11.610445048474139</v>
      </c>
      <c r="FH77" s="24">
        <f t="shared" si="51"/>
        <v>11.6161022562566</v>
      </c>
      <c r="FI77" s="24">
        <f t="shared" si="52"/>
        <v>11.719052466337258</v>
      </c>
      <c r="FJ77" s="24">
        <f t="shared" si="53"/>
        <v>11.551038081725229</v>
      </c>
      <c r="FK77" s="24" t="str">
        <f t="shared" si="54"/>
        <v/>
      </c>
      <c r="FL77" s="24" t="str">
        <f t="shared" si="55"/>
        <v/>
      </c>
      <c r="FM77" s="24" t="str">
        <f t="shared" si="56"/>
        <v/>
      </c>
      <c r="FN77" s="24"/>
      <c r="FO77" s="24">
        <f t="shared" si="57"/>
        <v>11.128409593845516</v>
      </c>
      <c r="FP77" s="24">
        <f t="shared" si="164"/>
        <v>3.0673940609434375E-2</v>
      </c>
      <c r="FQ77" s="24">
        <f t="shared" si="176"/>
        <v>11.103657247211833</v>
      </c>
      <c r="FR77" s="24">
        <f t="shared" si="176"/>
        <v>11.094565352447708</v>
      </c>
      <c r="FS77" s="24">
        <f t="shared" si="176"/>
        <v>11.143122025107843</v>
      </c>
      <c r="FT77" s="24">
        <f t="shared" si="174"/>
        <v>11.117685988346347</v>
      </c>
      <c r="FU77" s="24">
        <f t="shared" si="174"/>
        <v>11.132008131443241</v>
      </c>
      <c r="FV77" s="24">
        <f t="shared" si="174"/>
        <v>11.179418818516115</v>
      </c>
      <c r="FW77" s="24" t="str">
        <f t="shared" si="174"/>
        <v/>
      </c>
      <c r="FX77" s="24" t="str">
        <f t="shared" si="174"/>
        <v/>
      </c>
      <c r="FY77" s="24" t="str">
        <f t="shared" si="174"/>
        <v/>
      </c>
      <c r="FZ77" s="24"/>
      <c r="GA77" s="24">
        <f t="shared" si="59"/>
        <v>11.369059213653786</v>
      </c>
      <c r="GB77" s="24">
        <f t="shared" si="165"/>
        <v>4.7099779141228613E-2</v>
      </c>
      <c r="GC77" s="24">
        <f t="shared" si="177"/>
        <v>11.369159948297778</v>
      </c>
      <c r="GD77" s="24">
        <f t="shared" si="177"/>
        <v>11.328270443656558</v>
      </c>
      <c r="GE77" s="24">
        <f t="shared" si="177"/>
        <v>11.318711446109667</v>
      </c>
      <c r="GF77" s="24">
        <f t="shared" si="175"/>
        <v>11.347038474152498</v>
      </c>
      <c r="GG77" s="24">
        <f t="shared" si="175"/>
        <v>11.422628556332711</v>
      </c>
      <c r="GH77" s="24">
        <f t="shared" si="175"/>
        <v>11.428546413373516</v>
      </c>
      <c r="GI77" s="24" t="str">
        <f t="shared" si="175"/>
        <v/>
      </c>
      <c r="GJ77" s="24" t="str">
        <f t="shared" si="175"/>
        <v/>
      </c>
      <c r="GK77" s="24" t="str">
        <f t="shared" si="175"/>
        <v/>
      </c>
      <c r="GL77" s="24"/>
      <c r="GM77" s="24">
        <f t="shared" si="61"/>
        <v>12.069639635329793</v>
      </c>
      <c r="GN77" s="24">
        <f t="shared" si="166"/>
        <v>3.9666794208754227E-2</v>
      </c>
      <c r="GO77" s="24">
        <f t="shared" si="62"/>
        <v>12.0585057435006</v>
      </c>
      <c r="GP77" s="24">
        <f t="shared" si="63"/>
        <v>12.0565709928673</v>
      </c>
      <c r="GQ77" s="24">
        <f t="shared" si="64"/>
        <v>12.061469086329399</v>
      </c>
      <c r="GR77" s="24">
        <f t="shared" si="65"/>
        <v>12.042951622227701</v>
      </c>
      <c r="GS77" s="24">
        <f t="shared" si="66"/>
        <v>12.048923763838632</v>
      </c>
      <c r="GT77" s="24">
        <f t="shared" si="67"/>
        <v>12.14941660321513</v>
      </c>
      <c r="GU77" s="24" t="str">
        <f t="shared" si="68"/>
        <v/>
      </c>
      <c r="GV77" s="24" t="str">
        <f t="shared" si="69"/>
        <v/>
      </c>
      <c r="GW77" s="24" t="str">
        <f t="shared" si="70"/>
        <v/>
      </c>
      <c r="GX77" s="24"/>
      <c r="GY77" s="24">
        <f t="shared" si="71"/>
        <v>12.942954481867964</v>
      </c>
      <c r="GZ77" s="24">
        <f t="shared" si="167"/>
        <v>8.284888412979155E-2</v>
      </c>
      <c r="HA77" s="24">
        <f t="shared" si="72"/>
        <v>12.89843215076956</v>
      </c>
      <c r="HB77" s="24">
        <f t="shared" si="73"/>
        <v>12.834091107927959</v>
      </c>
      <c r="HC77" s="24">
        <f t="shared" si="74"/>
        <v>12.967586493403399</v>
      </c>
      <c r="HD77" s="24">
        <f t="shared" si="75"/>
        <v>12.97324370118586</v>
      </c>
      <c r="HE77" s="24">
        <f t="shared" si="76"/>
        <v>13.076193911266518</v>
      </c>
      <c r="HF77" s="24">
        <f t="shared" si="77"/>
        <v>12.908179526654489</v>
      </c>
      <c r="HG77" s="24" t="str">
        <f t="shared" si="78"/>
        <v/>
      </c>
      <c r="HH77" s="24" t="str">
        <f t="shared" si="79"/>
        <v/>
      </c>
      <c r="HI77" s="24" t="str">
        <f t="shared" si="80"/>
        <v/>
      </c>
      <c r="HJ77" s="24"/>
      <c r="HK77" s="24">
        <f t="shared" si="81"/>
        <v>12.051058453615497</v>
      </c>
      <c r="HL77" s="24">
        <f t="shared" si="168"/>
        <v>3.0673940609434375E-2</v>
      </c>
      <c r="HM77" s="24">
        <f t="shared" si="169"/>
        <v>12.026306106981815</v>
      </c>
      <c r="HN77" s="24">
        <f t="shared" si="169"/>
        <v>12.01721421221769</v>
      </c>
      <c r="HO77" s="24">
        <f t="shared" si="169"/>
        <v>12.065770884877825</v>
      </c>
      <c r="HP77" s="24">
        <f t="shared" si="169"/>
        <v>12.040334848116329</v>
      </c>
      <c r="HQ77" s="24">
        <f t="shared" si="169"/>
        <v>12.054656991213223</v>
      </c>
      <c r="HR77" s="24">
        <f t="shared" si="169"/>
        <v>12.102067678286097</v>
      </c>
      <c r="HS77" s="24" t="str">
        <f t="shared" si="169"/>
        <v/>
      </c>
      <c r="HT77" s="24" t="str">
        <f t="shared" si="169"/>
        <v/>
      </c>
      <c r="HU77" s="24" t="str">
        <f t="shared" si="169"/>
        <v/>
      </c>
      <c r="HV77" s="24"/>
      <c r="HW77" s="24">
        <f t="shared" si="83"/>
        <v>13.003838723517406</v>
      </c>
      <c r="HX77" s="24">
        <f t="shared" si="170"/>
        <v>4.7099779141228378E-2</v>
      </c>
      <c r="HY77" s="24">
        <f t="shared" si="171"/>
        <v>13.003939458161396</v>
      </c>
      <c r="HZ77" s="24">
        <f t="shared" si="171"/>
        <v>12.963049953520178</v>
      </c>
      <c r="IA77" s="24">
        <f t="shared" si="171"/>
        <v>12.953490955973287</v>
      </c>
      <c r="IB77" s="24">
        <f t="shared" si="171"/>
        <v>12.981817984016116</v>
      </c>
      <c r="IC77" s="24">
        <f t="shared" si="171"/>
        <v>13.057408066196329</v>
      </c>
      <c r="ID77" s="24">
        <f t="shared" si="171"/>
        <v>13.063325923237135</v>
      </c>
      <c r="IE77" s="24" t="str">
        <f t="shared" si="171"/>
        <v/>
      </c>
      <c r="IF77" s="24" t="str">
        <f t="shared" si="171"/>
        <v/>
      </c>
      <c r="IG77" s="24" t="str">
        <f t="shared" si="171"/>
        <v/>
      </c>
    </row>
    <row r="78" spans="1:241" s="3" customFormat="1" x14ac:dyDescent="0.2">
      <c r="A78" s="27">
        <v>43</v>
      </c>
      <c r="B78" s="32">
        <f>IF(AND($B$3&lt;&gt;"",$C$3&lt;&gt;"",$B$4&lt;&gt;"",$C$4&lt;&gt;"",T78&lt;&gt;""),AirMass($B$3,$C$3,$B$4,$C$4,T78),"")</f>
        <v>1.0103932824695714</v>
      </c>
      <c r="C78" s="36">
        <f t="shared" si="85"/>
        <v>2458217.290023</v>
      </c>
      <c r="D78" s="5">
        <f t="shared" si="19"/>
        <v>11.155986412601683</v>
      </c>
      <c r="E78" s="14">
        <f t="shared" si="20"/>
        <v>11.34934606552021</v>
      </c>
      <c r="F78" s="32">
        <f t="shared" si="86"/>
        <v>0.1933596529185273</v>
      </c>
      <c r="G78" s="24">
        <f t="shared" si="21"/>
        <v>2.9323839828586242E-2</v>
      </c>
      <c r="H78" s="24">
        <f t="shared" si="22"/>
        <v>4.4983903279511468E-2</v>
      </c>
      <c r="I78" s="24"/>
      <c r="J78" s="8">
        <f t="shared" si="23"/>
        <v>12.022086392818316</v>
      </c>
      <c r="K78" s="9">
        <f t="shared" si="24"/>
        <v>13.062393557561371</v>
      </c>
      <c r="L78" s="40">
        <f t="shared" si="87"/>
        <v>1.0403071647430551</v>
      </c>
      <c r="M78" s="24">
        <f t="shared" si="25"/>
        <v>2.9323839828586582E-2</v>
      </c>
      <c r="N78" s="25">
        <f t="shared" si="26"/>
        <v>4.4983903279511253E-2</v>
      </c>
      <c r="O78" s="25"/>
      <c r="P78" s="50">
        <f t="shared" si="88"/>
        <v>6</v>
      </c>
      <c r="Q78" s="50">
        <f t="shared" si="89"/>
        <v>6</v>
      </c>
      <c r="R78" s="25"/>
      <c r="S78" s="25"/>
      <c r="T78" s="16">
        <v>2458217.290023</v>
      </c>
      <c r="U78" s="17">
        <v>-11.255503741885599</v>
      </c>
      <c r="V78" s="17">
        <v>-10.288630745664699</v>
      </c>
      <c r="W78" s="17">
        <v>-12.138402467336601</v>
      </c>
      <c r="X78" s="17">
        <v>-11.043324980835299</v>
      </c>
      <c r="Y78" s="17">
        <v>-10.4642874953258</v>
      </c>
      <c r="Z78" s="17">
        <v>-11.8489640704005</v>
      </c>
      <c r="AA78" s="17">
        <v>-9.9374934401114192</v>
      </c>
      <c r="AB78" s="17">
        <v>-9.8271365629857605</v>
      </c>
      <c r="AC78" s="17"/>
      <c r="AD78" s="17"/>
      <c r="AE78" s="17"/>
      <c r="AF78" s="46">
        <f t="shared" si="27"/>
        <v>2458217.290023</v>
      </c>
      <c r="AG78" s="17">
        <v>-11.1107643351046</v>
      </c>
      <c r="AH78" s="17">
        <v>-9.7279158988869892</v>
      </c>
      <c r="AI78" s="17">
        <v>-11.794314927447299</v>
      </c>
      <c r="AJ78" s="17">
        <v>-10.7247759999746</v>
      </c>
      <c r="AK78" s="17">
        <v>-9.9449220755721406</v>
      </c>
      <c r="AL78" s="17">
        <v>-11.3214079900731</v>
      </c>
      <c r="AM78" s="17">
        <v>-9.4964226702433407</v>
      </c>
      <c r="AN78" s="17">
        <v>-9.6035739609809792</v>
      </c>
      <c r="AO78" s="17"/>
      <c r="AP78" s="17"/>
      <c r="AQ78" s="18"/>
      <c r="AR78" s="25"/>
      <c r="AS78" s="25"/>
      <c r="AT78" s="24">
        <f t="shared" si="173"/>
        <v>0.1447394067809995</v>
      </c>
      <c r="AU78" s="24">
        <f t="shared" si="173"/>
        <v>0.56071484677771011</v>
      </c>
      <c r="AV78" s="24">
        <f t="shared" si="172"/>
        <v>0.3440875398893013</v>
      </c>
      <c r="AW78" s="24">
        <f t="shared" si="172"/>
        <v>0.31854898086069916</v>
      </c>
      <c r="AX78" s="24">
        <f t="shared" si="172"/>
        <v>0.51936541975365991</v>
      </c>
      <c r="AY78" s="24">
        <f t="shared" si="172"/>
        <v>0.52755608032740042</v>
      </c>
      <c r="AZ78" s="24">
        <f t="shared" si="172"/>
        <v>0.44107076986807847</v>
      </c>
      <c r="BA78" s="24">
        <f t="shared" si="172"/>
        <v>0.2235626020047814</v>
      </c>
      <c r="BB78" s="24" t="str">
        <f t="shared" si="172"/>
        <v/>
      </c>
      <c r="BC78" s="24" t="str">
        <f t="shared" si="172"/>
        <v/>
      </c>
      <c r="BD78" s="25" t="str">
        <f t="shared" si="172"/>
        <v/>
      </c>
      <c r="BE78" s="25"/>
      <c r="BF78" s="25"/>
      <c r="BG78" s="26">
        <f t="shared" si="90"/>
        <v>-0.51084786671635407</v>
      </c>
      <c r="BH78" s="26">
        <f t="shared" si="91"/>
        <v>-0.45084786671635363</v>
      </c>
      <c r="BI78" s="26">
        <f t="shared" si="92"/>
        <v>-0.81684786671635323</v>
      </c>
      <c r="BJ78" s="26">
        <f t="shared" si="93"/>
        <v>-0.7588478667163534</v>
      </c>
      <c r="BK78" s="26">
        <f t="shared" si="94"/>
        <v>-0.82884786671635191</v>
      </c>
      <c r="BL78" s="26">
        <f t="shared" si="95"/>
        <v>-0.38384786671635346</v>
      </c>
      <c r="BM78" s="26" t="str">
        <f t="shared" si="96"/>
        <v/>
      </c>
      <c r="BN78" s="26" t="str">
        <f t="shared" si="97"/>
        <v/>
      </c>
      <c r="BO78" s="26" t="str">
        <f t="shared" si="98"/>
        <v/>
      </c>
      <c r="BP78" s="25"/>
      <c r="BQ78" s="25"/>
      <c r="BR78" s="25">
        <f t="shared" si="99"/>
        <v>0.33395570992452606</v>
      </c>
      <c r="BS78" s="25">
        <f t="shared" si="100"/>
        <v>0.39395570992452655</v>
      </c>
      <c r="BT78" s="25">
        <f t="shared" si="101"/>
        <v>2.7955709924526895E-2</v>
      </c>
      <c r="BU78" s="25">
        <f t="shared" si="102"/>
        <v>8.5955709924526724E-2</v>
      </c>
      <c r="BV78" s="25">
        <f t="shared" si="103"/>
        <v>1.5955709924528216E-2</v>
      </c>
      <c r="BW78" s="25">
        <f t="shared" si="104"/>
        <v>0.46095570992452672</v>
      </c>
      <c r="BX78" s="25" t="str">
        <f t="shared" si="105"/>
        <v/>
      </c>
      <c r="BY78" s="25" t="str">
        <f t="shared" si="106"/>
        <v/>
      </c>
      <c r="BZ78" s="25" t="str">
        <f t="shared" si="107"/>
        <v/>
      </c>
      <c r="CA78" s="25"/>
      <c r="CB78" s="25"/>
      <c r="CC78" s="26">
        <f t="shared" si="108"/>
        <v>-0.23900000000000093</v>
      </c>
      <c r="CD78" s="26">
        <f t="shared" si="109"/>
        <v>-0.17900000000000044</v>
      </c>
      <c r="CE78" s="26">
        <f t="shared" si="110"/>
        <v>-0.54500000000000015</v>
      </c>
      <c r="CF78" s="26">
        <f t="shared" si="111"/>
        <v>-0.48700000000000027</v>
      </c>
      <c r="CG78" s="26">
        <f t="shared" si="112"/>
        <v>-0.55699999999999883</v>
      </c>
      <c r="CH78" s="26">
        <f t="shared" si="113"/>
        <v>-0.11200000000000027</v>
      </c>
      <c r="CI78" s="26" t="str">
        <f t="shared" si="114"/>
        <v/>
      </c>
      <c r="CJ78" s="26" t="str">
        <f t="shared" si="115"/>
        <v/>
      </c>
      <c r="CK78" s="26" t="str">
        <f t="shared" si="116"/>
        <v/>
      </c>
      <c r="CL78" s="25"/>
      <c r="CM78" s="25"/>
      <c r="CN78" s="25">
        <f t="shared" si="117"/>
        <v>0.42099999999999937</v>
      </c>
      <c r="CO78" s="25">
        <f t="shared" si="118"/>
        <v>0.48099999999999987</v>
      </c>
      <c r="CP78" s="25">
        <f t="shared" si="119"/>
        <v>0.11500000000000021</v>
      </c>
      <c r="CQ78" s="25">
        <f t="shared" si="120"/>
        <v>0.17300000000000004</v>
      </c>
      <c r="CR78" s="25">
        <f t="shared" si="121"/>
        <v>0.10300000000000153</v>
      </c>
      <c r="CS78" s="25">
        <f t="shared" si="122"/>
        <v>0.54800000000000004</v>
      </c>
      <c r="CT78" s="25" t="str">
        <f t="shared" si="123"/>
        <v/>
      </c>
      <c r="CU78" s="25" t="str">
        <f t="shared" si="124"/>
        <v/>
      </c>
      <c r="CV78" s="25" t="str">
        <f t="shared" si="125"/>
        <v/>
      </c>
      <c r="CW78" s="25"/>
      <c r="CX78" s="25"/>
      <c r="CY78" s="25">
        <f t="shared" si="126"/>
        <v>-0.40485567092111818</v>
      </c>
      <c r="CZ78" s="25">
        <f t="shared" si="127"/>
        <v>-0.35298946937376735</v>
      </c>
      <c r="DA78" s="25">
        <f t="shared" si="128"/>
        <v>-0.76082711917924517</v>
      </c>
      <c r="DB78" s="25">
        <f t="shared" si="129"/>
        <v>-0.77746151314202849</v>
      </c>
      <c r="DC78" s="25">
        <f t="shared" si="130"/>
        <v>-0.6018186924901413</v>
      </c>
      <c r="DD78" s="25">
        <f t="shared" si="131"/>
        <v>-0.16008184821642321</v>
      </c>
      <c r="DE78" s="25" t="str">
        <f t="shared" si="132"/>
        <v/>
      </c>
      <c r="DF78" s="25" t="str">
        <f t="shared" si="133"/>
        <v/>
      </c>
      <c r="DG78" s="25" t="str">
        <f t="shared" si="134"/>
        <v/>
      </c>
      <c r="DH78" s="25"/>
      <c r="DI78" s="25"/>
      <c r="DJ78" s="25">
        <f t="shared" si="135"/>
        <v>0.43994790571976194</v>
      </c>
      <c r="DK78" s="25">
        <f t="shared" si="136"/>
        <v>0.49181410726711278</v>
      </c>
      <c r="DL78" s="25">
        <f t="shared" si="137"/>
        <v>8.3976457461635012E-2</v>
      </c>
      <c r="DM78" s="25">
        <f t="shared" si="138"/>
        <v>6.7342063498851662E-2</v>
      </c>
      <c r="DN78" s="25">
        <f t="shared" si="139"/>
        <v>0.24298488415073885</v>
      </c>
      <c r="DO78" s="25">
        <f t="shared" si="140"/>
        <v>0.684721728424457</v>
      </c>
      <c r="DP78" s="25" t="str">
        <f t="shared" si="141"/>
        <v/>
      </c>
      <c r="DQ78" s="25" t="str">
        <f t="shared" si="142"/>
        <v/>
      </c>
      <c r="DR78" s="25" t="str">
        <f t="shared" si="143"/>
        <v/>
      </c>
      <c r="DS78" s="25"/>
      <c r="DT78" s="24"/>
      <c r="DU78" s="24">
        <f t="shared" si="144"/>
        <v>-0.51084786671635407</v>
      </c>
      <c r="DV78" s="24">
        <f t="shared" si="145"/>
        <v>-0.45084786671635363</v>
      </c>
      <c r="DW78" s="24">
        <f t="shared" si="146"/>
        <v>-0.81684786671635323</v>
      </c>
      <c r="DX78" s="24">
        <f t="shared" si="147"/>
        <v>-0.7588478667163534</v>
      </c>
      <c r="DY78" s="24">
        <f t="shared" si="148"/>
        <v>-0.82884786671635191</v>
      </c>
      <c r="DZ78" s="24">
        <f t="shared" si="149"/>
        <v>-0.38384786671635346</v>
      </c>
      <c r="EA78" s="24" t="str">
        <f t="shared" si="150"/>
        <v/>
      </c>
      <c r="EB78" s="24" t="str">
        <f t="shared" si="151"/>
        <v/>
      </c>
      <c r="EC78" s="24" t="str">
        <f t="shared" si="152"/>
        <v/>
      </c>
      <c r="ED78" s="24"/>
      <c r="EE78" s="24"/>
      <c r="EF78" s="24">
        <f t="shared" si="153"/>
        <v>0.33395570992452606</v>
      </c>
      <c r="EG78" s="24">
        <f t="shared" si="154"/>
        <v>0.39395570992452655</v>
      </c>
      <c r="EH78" s="24">
        <f t="shared" si="155"/>
        <v>2.7955709924526895E-2</v>
      </c>
      <c r="EI78" s="24">
        <f t="shared" si="156"/>
        <v>8.5955709924526724E-2</v>
      </c>
      <c r="EJ78" s="24">
        <f t="shared" si="157"/>
        <v>1.5955709924528216E-2</v>
      </c>
      <c r="EK78" s="24">
        <f t="shared" si="158"/>
        <v>0.46095570992452672</v>
      </c>
      <c r="EL78" s="24" t="str">
        <f t="shared" si="159"/>
        <v/>
      </c>
      <c r="EM78" s="24" t="str">
        <f t="shared" si="160"/>
        <v/>
      </c>
      <c r="EN78" s="24" t="str">
        <f t="shared" si="161"/>
        <v/>
      </c>
      <c r="EO78" s="24"/>
      <c r="EP78" s="24"/>
      <c r="EQ78" s="24">
        <f t="shared" si="37"/>
        <v>11.081431094280296</v>
      </c>
      <c r="ER78" s="24">
        <f t="shared" si="162"/>
        <v>3.2727611755425601E-2</v>
      </c>
      <c r="ES78" s="24">
        <f t="shared" si="38"/>
        <v>11.072898725451001</v>
      </c>
      <c r="ET78" s="24">
        <f t="shared" si="39"/>
        <v>11.0998212389497</v>
      </c>
      <c r="EU78" s="24">
        <f t="shared" si="40"/>
        <v>11.113783753440201</v>
      </c>
      <c r="EV78" s="24">
        <f t="shared" si="41"/>
        <v>11.061460328514901</v>
      </c>
      <c r="EW78" s="24">
        <f t="shared" si="42"/>
        <v>11.029989698225821</v>
      </c>
      <c r="EX78" s="24">
        <f t="shared" si="43"/>
        <v>11.110632821100161</v>
      </c>
      <c r="EY78" s="24" t="str">
        <f t="shared" si="44"/>
        <v/>
      </c>
      <c r="EZ78" s="24" t="str">
        <f t="shared" si="45"/>
        <v/>
      </c>
      <c r="FA78" s="24" t="str">
        <f t="shared" si="46"/>
        <v/>
      </c>
      <c r="FB78" s="24"/>
      <c r="FC78" s="24">
        <f t="shared" si="47"/>
        <v>11.593638602277309</v>
      </c>
      <c r="FD78" s="24">
        <f t="shared" si="163"/>
        <v>8.3310487090818897E-2</v>
      </c>
      <c r="FE78" s="24">
        <f t="shared" si="48"/>
        <v>11.5225505923427</v>
      </c>
      <c r="FF78" s="24">
        <f t="shared" si="49"/>
        <v>11.51501166487</v>
      </c>
      <c r="FG78" s="24">
        <f t="shared" si="50"/>
        <v>11.69415774046754</v>
      </c>
      <c r="FH78" s="24">
        <f t="shared" si="51"/>
        <v>11.5756436549685</v>
      </c>
      <c r="FI78" s="24">
        <f t="shared" si="52"/>
        <v>11.700658335138741</v>
      </c>
      <c r="FJ78" s="24">
        <f t="shared" si="53"/>
        <v>11.553809625876379</v>
      </c>
      <c r="FK78" s="24" t="str">
        <f t="shared" si="54"/>
        <v/>
      </c>
      <c r="FL78" s="24" t="str">
        <f t="shared" si="55"/>
        <v/>
      </c>
      <c r="FM78" s="24" t="str">
        <f t="shared" si="56"/>
        <v/>
      </c>
      <c r="FN78" s="24"/>
      <c r="FO78" s="24">
        <f t="shared" si="57"/>
        <v>11.155986412601683</v>
      </c>
      <c r="FP78" s="24">
        <f t="shared" si="164"/>
        <v>2.9323839828586242E-2</v>
      </c>
      <c r="FQ78" s="24">
        <f t="shared" si="176"/>
        <v>11.133835588967898</v>
      </c>
      <c r="FR78" s="24">
        <f t="shared" si="176"/>
        <v>11.153600958335771</v>
      </c>
      <c r="FS78" s="24">
        <f t="shared" si="176"/>
        <v>11.211222052024308</v>
      </c>
      <c r="FT78" s="24">
        <f t="shared" si="174"/>
        <v>11.15198005443921</v>
      </c>
      <c r="FU78" s="24">
        <f t="shared" si="174"/>
        <v>11.128859425636092</v>
      </c>
      <c r="FV78" s="24">
        <f t="shared" si="174"/>
        <v>11.15642039620681</v>
      </c>
      <c r="FW78" s="24" t="str">
        <f t="shared" si="174"/>
        <v/>
      </c>
      <c r="FX78" s="24" t="str">
        <f t="shared" si="174"/>
        <v/>
      </c>
      <c r="FY78" s="24" t="str">
        <f t="shared" si="174"/>
        <v/>
      </c>
      <c r="FZ78" s="24"/>
      <c r="GA78" s="24">
        <f t="shared" si="59"/>
        <v>11.34934606552021</v>
      </c>
      <c r="GB78" s="24">
        <f t="shared" si="165"/>
        <v>4.4983903279511468E-2</v>
      </c>
      <c r="GC78" s="24">
        <f t="shared" si="177"/>
        <v>11.322881121327994</v>
      </c>
      <c r="GD78" s="24">
        <f t="shared" si="177"/>
        <v>11.338793732055677</v>
      </c>
      <c r="GE78" s="24">
        <f t="shared" si="177"/>
        <v>11.374885424630886</v>
      </c>
      <c r="GF78" s="24">
        <f t="shared" si="175"/>
        <v>11.279041159392214</v>
      </c>
      <c r="GG78" s="24">
        <f t="shared" si="175"/>
        <v>11.376695711662011</v>
      </c>
      <c r="GH78" s="24">
        <f t="shared" si="175"/>
        <v>11.403779244052483</v>
      </c>
      <c r="GI78" s="24" t="str">
        <f t="shared" si="175"/>
        <v/>
      </c>
      <c r="GJ78" s="24" t="str">
        <f t="shared" si="175"/>
        <v/>
      </c>
      <c r="GK78" s="24" t="str">
        <f t="shared" si="175"/>
        <v/>
      </c>
      <c r="GL78" s="24"/>
      <c r="GM78" s="24">
        <f t="shared" si="61"/>
        <v>12.048304090501196</v>
      </c>
      <c r="GN78" s="24">
        <f t="shared" si="166"/>
        <v>3.2727611755425601E-2</v>
      </c>
      <c r="GO78" s="24">
        <f t="shared" si="62"/>
        <v>12.039771721671901</v>
      </c>
      <c r="GP78" s="24">
        <f t="shared" si="63"/>
        <v>12.066694235170599</v>
      </c>
      <c r="GQ78" s="24">
        <f t="shared" si="64"/>
        <v>12.080656749661101</v>
      </c>
      <c r="GR78" s="24">
        <f t="shared" si="65"/>
        <v>12.028333324735801</v>
      </c>
      <c r="GS78" s="24">
        <f t="shared" si="66"/>
        <v>11.996862694446721</v>
      </c>
      <c r="GT78" s="24">
        <f t="shared" si="67"/>
        <v>12.077505817321061</v>
      </c>
      <c r="GU78" s="24" t="str">
        <f t="shared" si="68"/>
        <v/>
      </c>
      <c r="GV78" s="24" t="str">
        <f t="shared" si="69"/>
        <v/>
      </c>
      <c r="GW78" s="24" t="str">
        <f t="shared" si="70"/>
        <v/>
      </c>
      <c r="GX78" s="24"/>
      <c r="GY78" s="24">
        <f t="shared" si="71"/>
        <v>12.976487038494918</v>
      </c>
      <c r="GZ78" s="24">
        <f t="shared" si="167"/>
        <v>8.3310487090818883E-2</v>
      </c>
      <c r="HA78" s="24">
        <f t="shared" si="72"/>
        <v>12.905399028560311</v>
      </c>
      <c r="HB78" s="24">
        <f t="shared" si="73"/>
        <v>12.897860101087611</v>
      </c>
      <c r="HC78" s="24">
        <f t="shared" si="74"/>
        <v>13.077006176685151</v>
      </c>
      <c r="HD78" s="24">
        <f t="shared" si="75"/>
        <v>12.958492091186111</v>
      </c>
      <c r="HE78" s="24">
        <f t="shared" si="76"/>
        <v>13.083506771356351</v>
      </c>
      <c r="HF78" s="24">
        <f t="shared" si="77"/>
        <v>12.93665806209399</v>
      </c>
      <c r="HG78" s="24" t="str">
        <f t="shared" si="78"/>
        <v/>
      </c>
      <c r="HH78" s="24" t="str">
        <f t="shared" si="79"/>
        <v/>
      </c>
      <c r="HI78" s="24" t="str">
        <f t="shared" si="80"/>
        <v/>
      </c>
      <c r="HJ78" s="24"/>
      <c r="HK78" s="24">
        <f t="shared" si="81"/>
        <v>12.022086392818316</v>
      </c>
      <c r="HL78" s="24">
        <f t="shared" si="168"/>
        <v>2.9323839828586582E-2</v>
      </c>
      <c r="HM78" s="24">
        <f t="shared" si="169"/>
        <v>11.999935569184533</v>
      </c>
      <c r="HN78" s="24">
        <f t="shared" si="169"/>
        <v>12.019700938552406</v>
      </c>
      <c r="HO78" s="24">
        <f t="shared" si="169"/>
        <v>12.077322032240945</v>
      </c>
      <c r="HP78" s="24">
        <f t="shared" si="169"/>
        <v>12.018080034655846</v>
      </c>
      <c r="HQ78" s="24">
        <f t="shared" si="169"/>
        <v>11.994959405852729</v>
      </c>
      <c r="HR78" s="24">
        <f t="shared" si="169"/>
        <v>12.022520376423445</v>
      </c>
      <c r="HS78" s="24" t="str">
        <f t="shared" ref="HS78:HU141" si="178">IF(AND(GU78&lt;&gt;"",EL78&lt;&gt;""),GU78+EL78*$D$21,"")</f>
        <v/>
      </c>
      <c r="HT78" s="24" t="str">
        <f t="shared" si="178"/>
        <v/>
      </c>
      <c r="HU78" s="24" t="str">
        <f t="shared" si="178"/>
        <v/>
      </c>
      <c r="HV78" s="24"/>
      <c r="HW78" s="24">
        <f t="shared" si="83"/>
        <v>13.062393557561371</v>
      </c>
      <c r="HX78" s="24">
        <f t="shared" si="170"/>
        <v>4.4983903279511253E-2</v>
      </c>
      <c r="HY78" s="24">
        <f t="shared" si="171"/>
        <v>13.035928613369157</v>
      </c>
      <c r="HZ78" s="24">
        <f t="shared" si="171"/>
        <v>13.05184122409684</v>
      </c>
      <c r="IA78" s="24">
        <f t="shared" si="171"/>
        <v>13.087932916672049</v>
      </c>
      <c r="IB78" s="24">
        <f t="shared" si="171"/>
        <v>12.992088651433377</v>
      </c>
      <c r="IC78" s="24">
        <f t="shared" si="171"/>
        <v>13.089743203703172</v>
      </c>
      <c r="ID78" s="24">
        <f t="shared" si="171"/>
        <v>13.116826736093646</v>
      </c>
      <c r="IE78" s="24" t="str">
        <f t="shared" ref="IE78:IG141" si="179">IF(AND(HG78&lt;&gt;"",EL78&lt;&gt;""),HG78+EL78*$D$20,"")</f>
        <v/>
      </c>
      <c r="IF78" s="24" t="str">
        <f t="shared" si="179"/>
        <v/>
      </c>
      <c r="IG78" s="24" t="str">
        <f t="shared" si="179"/>
        <v/>
      </c>
    </row>
    <row r="79" spans="1:241" s="3" customFormat="1" x14ac:dyDescent="0.2">
      <c r="A79" s="27">
        <v>44</v>
      </c>
      <c r="B79" s="32">
        <f>IF(AND($B$3&lt;&gt;"",$C$3&lt;&gt;"",$B$4&lt;&gt;"",$C$4&lt;&gt;"",T79&lt;&gt;""),AirMass($B$3,$C$3,$B$4,$C$4,T79),"")</f>
        <v>1.0105941375596317</v>
      </c>
      <c r="C79" s="36">
        <f t="shared" si="85"/>
        <v>2458217.290521</v>
      </c>
      <c r="D79" s="5">
        <f t="shared" si="19"/>
        <v>11.115380379521085</v>
      </c>
      <c r="E79" s="14">
        <f t="shared" si="20"/>
        <v>11.348406861627119</v>
      </c>
      <c r="F79" s="32">
        <f t="shared" si="86"/>
        <v>0.23302648210603394</v>
      </c>
      <c r="G79" s="24">
        <f t="shared" si="21"/>
        <v>2.1910594093725793E-2</v>
      </c>
      <c r="H79" s="24">
        <f t="shared" si="22"/>
        <v>2.8015293225931128E-2</v>
      </c>
      <c r="I79" s="24"/>
      <c r="J79" s="8">
        <f t="shared" si="23"/>
        <v>12.018447864894291</v>
      </c>
      <c r="K79" s="9">
        <f t="shared" si="24"/>
        <v>13.047214224759813</v>
      </c>
      <c r="L79" s="40">
        <f t="shared" si="87"/>
        <v>1.0287663598655215</v>
      </c>
      <c r="M79" s="24">
        <f t="shared" si="25"/>
        <v>2.1910594093725793E-2</v>
      </c>
      <c r="N79" s="25">
        <f t="shared" si="26"/>
        <v>2.801529322593126E-2</v>
      </c>
      <c r="O79" s="25"/>
      <c r="P79" s="50">
        <f t="shared" si="88"/>
        <v>6</v>
      </c>
      <c r="Q79" s="50">
        <f t="shared" si="89"/>
        <v>6</v>
      </c>
      <c r="R79" s="25"/>
      <c r="S79" s="25"/>
      <c r="T79" s="16">
        <v>2458217.290521</v>
      </c>
      <c r="U79" s="17">
        <v>-11.2885744331924</v>
      </c>
      <c r="V79" s="17">
        <v>-10.290826809655799</v>
      </c>
      <c r="W79" s="17">
        <v>-12.130932932426701</v>
      </c>
      <c r="X79" s="17">
        <v>-11.043528582325999</v>
      </c>
      <c r="Y79" s="17">
        <v>-10.4323903249404</v>
      </c>
      <c r="Z79" s="17">
        <v>-11.844862323295001</v>
      </c>
      <c r="AA79" s="17">
        <v>-9.9763505145507008</v>
      </c>
      <c r="AB79" s="17">
        <v>-9.8562284093782608</v>
      </c>
      <c r="AC79" s="17"/>
      <c r="AD79" s="17"/>
      <c r="AE79" s="17"/>
      <c r="AF79" s="46">
        <f t="shared" si="27"/>
        <v>2458217.290521</v>
      </c>
      <c r="AG79" s="17">
        <v>-11.095748295361901</v>
      </c>
      <c r="AH79" s="17">
        <v>-9.7071756901675101</v>
      </c>
      <c r="AI79" s="17">
        <v>-11.765717345225699</v>
      </c>
      <c r="AJ79" s="17">
        <v>-10.677934806585901</v>
      </c>
      <c r="AK79" s="17">
        <v>-9.8450775466776896</v>
      </c>
      <c r="AL79" s="17">
        <v>-11.3282473718617</v>
      </c>
      <c r="AM79" s="17">
        <v>-9.46955514702071</v>
      </c>
      <c r="AN79" s="17">
        <v>-9.4741280219835193</v>
      </c>
      <c r="AO79" s="17"/>
      <c r="AP79" s="17"/>
      <c r="AQ79" s="18"/>
      <c r="AR79" s="25"/>
      <c r="AS79" s="25"/>
      <c r="AT79" s="24">
        <f t="shared" si="173"/>
        <v>0.19282613783049918</v>
      </c>
      <c r="AU79" s="24">
        <f t="shared" si="173"/>
        <v>0.58365111948828918</v>
      </c>
      <c r="AV79" s="24">
        <f t="shared" si="172"/>
        <v>0.36521558720100167</v>
      </c>
      <c r="AW79" s="24">
        <f t="shared" si="172"/>
        <v>0.36559377574009844</v>
      </c>
      <c r="AX79" s="24">
        <f t="shared" si="172"/>
        <v>0.58731277826271011</v>
      </c>
      <c r="AY79" s="24">
        <f t="shared" si="172"/>
        <v>0.51661495143330072</v>
      </c>
      <c r="AZ79" s="24">
        <f t="shared" si="172"/>
        <v>0.50679536752999077</v>
      </c>
      <c r="BA79" s="24">
        <f t="shared" si="172"/>
        <v>0.3821003873947415</v>
      </c>
      <c r="BB79" s="24" t="str">
        <f t="shared" si="172"/>
        <v/>
      </c>
      <c r="BC79" s="24" t="str">
        <f t="shared" si="172"/>
        <v/>
      </c>
      <c r="BD79" s="25" t="str">
        <f t="shared" si="172"/>
        <v/>
      </c>
      <c r="BE79" s="25"/>
      <c r="BF79" s="25"/>
      <c r="BG79" s="26">
        <f t="shared" si="90"/>
        <v>-0.41318863380609711</v>
      </c>
      <c r="BH79" s="26">
        <f t="shared" si="91"/>
        <v>-0.35318863380609661</v>
      </c>
      <c r="BI79" s="26">
        <f t="shared" si="92"/>
        <v>-0.71918863380609621</v>
      </c>
      <c r="BJ79" s="26">
        <f t="shared" si="93"/>
        <v>-0.66118863380609638</v>
      </c>
      <c r="BK79" s="26">
        <f t="shared" si="94"/>
        <v>-0.73118863380609489</v>
      </c>
      <c r="BL79" s="26">
        <f t="shared" si="95"/>
        <v>-0.28618863380609644</v>
      </c>
      <c r="BM79" s="26" t="str">
        <f t="shared" si="96"/>
        <v/>
      </c>
      <c r="BN79" s="26" t="str">
        <f t="shared" si="97"/>
        <v/>
      </c>
      <c r="BO79" s="26" t="str">
        <f t="shared" si="98"/>
        <v/>
      </c>
      <c r="BP79" s="25"/>
      <c r="BQ79" s="25"/>
      <c r="BR79" s="25">
        <f t="shared" si="99"/>
        <v>0.380536934096946</v>
      </c>
      <c r="BS79" s="25">
        <f t="shared" si="100"/>
        <v>0.4405369340969465</v>
      </c>
      <c r="BT79" s="25">
        <f t="shared" si="101"/>
        <v>7.4536934096946839E-2</v>
      </c>
      <c r="BU79" s="25">
        <f t="shared" si="102"/>
        <v>0.13253693409694667</v>
      </c>
      <c r="BV79" s="25">
        <f t="shared" si="103"/>
        <v>6.253693409694816E-2</v>
      </c>
      <c r="BW79" s="25">
        <f t="shared" si="104"/>
        <v>0.50753693409694667</v>
      </c>
      <c r="BX79" s="25" t="str">
        <f t="shared" si="105"/>
        <v/>
      </c>
      <c r="BY79" s="25" t="str">
        <f t="shared" si="106"/>
        <v/>
      </c>
      <c r="BZ79" s="25" t="str">
        <f t="shared" si="107"/>
        <v/>
      </c>
      <c r="CA79" s="25"/>
      <c r="CB79" s="25"/>
      <c r="CC79" s="26">
        <f t="shared" si="108"/>
        <v>-0.23900000000000093</v>
      </c>
      <c r="CD79" s="26">
        <f t="shared" si="109"/>
        <v>-0.17900000000000044</v>
      </c>
      <c r="CE79" s="26">
        <f t="shared" si="110"/>
        <v>-0.54500000000000015</v>
      </c>
      <c r="CF79" s="26">
        <f t="shared" si="111"/>
        <v>-0.48700000000000027</v>
      </c>
      <c r="CG79" s="26">
        <f t="shared" si="112"/>
        <v>-0.55699999999999883</v>
      </c>
      <c r="CH79" s="26">
        <f t="shared" si="113"/>
        <v>-0.11200000000000027</v>
      </c>
      <c r="CI79" s="26" t="str">
        <f t="shared" si="114"/>
        <v/>
      </c>
      <c r="CJ79" s="26" t="str">
        <f t="shared" si="115"/>
        <v/>
      </c>
      <c r="CK79" s="26" t="str">
        <f t="shared" si="116"/>
        <v/>
      </c>
      <c r="CL79" s="25"/>
      <c r="CM79" s="25"/>
      <c r="CN79" s="25">
        <f t="shared" si="117"/>
        <v>0.42099999999999937</v>
      </c>
      <c r="CO79" s="25">
        <f t="shared" si="118"/>
        <v>0.48099999999999987</v>
      </c>
      <c r="CP79" s="25">
        <f t="shared" si="119"/>
        <v>0.11500000000000021</v>
      </c>
      <c r="CQ79" s="25">
        <f t="shared" si="120"/>
        <v>0.17300000000000004</v>
      </c>
      <c r="CR79" s="25">
        <f t="shared" si="121"/>
        <v>0.10300000000000153</v>
      </c>
      <c r="CS79" s="25">
        <f t="shared" si="122"/>
        <v>0.54800000000000004</v>
      </c>
      <c r="CT79" s="25" t="str">
        <f t="shared" si="123"/>
        <v/>
      </c>
      <c r="CU79" s="25" t="str">
        <f t="shared" si="124"/>
        <v/>
      </c>
      <c r="CV79" s="25" t="str">
        <f t="shared" si="125"/>
        <v/>
      </c>
      <c r="CW79" s="25"/>
      <c r="CX79" s="25"/>
      <c r="CY79" s="25">
        <f t="shared" si="126"/>
        <v>-0.35010534132617077</v>
      </c>
      <c r="CZ79" s="25">
        <f t="shared" si="127"/>
        <v>-0.35087340357156693</v>
      </c>
      <c r="DA79" s="25">
        <f t="shared" si="128"/>
        <v>-0.8011620223944278</v>
      </c>
      <c r="DB79" s="25">
        <f t="shared" si="129"/>
        <v>-0.65758196640195166</v>
      </c>
      <c r="DC79" s="25">
        <f t="shared" si="130"/>
        <v>-0.63763939574752293</v>
      </c>
      <c r="DD79" s="25">
        <f t="shared" si="131"/>
        <v>-0.38439664370366411</v>
      </c>
      <c r="DE79" s="25" t="str">
        <f t="shared" si="132"/>
        <v/>
      </c>
      <c r="DF79" s="25" t="str">
        <f t="shared" si="133"/>
        <v/>
      </c>
      <c r="DG79" s="25" t="str">
        <f t="shared" si="134"/>
        <v/>
      </c>
      <c r="DH79" s="25"/>
      <c r="DI79" s="25"/>
      <c r="DJ79" s="25">
        <f t="shared" si="135"/>
        <v>0.44362022657687239</v>
      </c>
      <c r="DK79" s="25">
        <f t="shared" si="136"/>
        <v>0.44285216433147623</v>
      </c>
      <c r="DL79" s="25">
        <f t="shared" si="137"/>
        <v>-7.4364544913846919E-3</v>
      </c>
      <c r="DM79" s="25">
        <f t="shared" si="138"/>
        <v>0.1361436015010915</v>
      </c>
      <c r="DN79" s="25">
        <f t="shared" si="139"/>
        <v>0.15608617215552018</v>
      </c>
      <c r="DO79" s="25">
        <f t="shared" si="140"/>
        <v>0.40932892419937905</v>
      </c>
      <c r="DP79" s="25" t="str">
        <f t="shared" si="141"/>
        <v/>
      </c>
      <c r="DQ79" s="25" t="str">
        <f t="shared" si="142"/>
        <v/>
      </c>
      <c r="DR79" s="25" t="str">
        <f t="shared" si="143"/>
        <v/>
      </c>
      <c r="DS79" s="25"/>
      <c r="DT79" s="24"/>
      <c r="DU79" s="24">
        <f t="shared" si="144"/>
        <v>-0.41318863380609711</v>
      </c>
      <c r="DV79" s="24">
        <f t="shared" si="145"/>
        <v>-0.35318863380609661</v>
      </c>
      <c r="DW79" s="24">
        <f t="shared" si="146"/>
        <v>-0.71918863380609621</v>
      </c>
      <c r="DX79" s="24">
        <f t="shared" si="147"/>
        <v>-0.66118863380609638</v>
      </c>
      <c r="DY79" s="24">
        <f t="shared" si="148"/>
        <v>-0.73118863380609489</v>
      </c>
      <c r="DZ79" s="24">
        <f t="shared" si="149"/>
        <v>-0.28618863380609644</v>
      </c>
      <c r="EA79" s="24" t="str">
        <f t="shared" si="150"/>
        <v/>
      </c>
      <c r="EB79" s="24" t="str">
        <f t="shared" si="151"/>
        <v/>
      </c>
      <c r="EC79" s="24" t="str">
        <f t="shared" si="152"/>
        <v/>
      </c>
      <c r="ED79" s="24"/>
      <c r="EE79" s="24"/>
      <c r="EF79" s="24">
        <f t="shared" si="153"/>
        <v>0.380536934096946</v>
      </c>
      <c r="EG79" s="24">
        <f t="shared" si="154"/>
        <v>0.4405369340969465</v>
      </c>
      <c r="EH79" s="24">
        <f t="shared" si="155"/>
        <v>7.4536934096946839E-2</v>
      </c>
      <c r="EI79" s="24">
        <f t="shared" si="156"/>
        <v>0.13253693409694667</v>
      </c>
      <c r="EJ79" s="24">
        <f t="shared" si="157"/>
        <v>6.253693409694816E-2</v>
      </c>
      <c r="EK79" s="24">
        <f t="shared" si="158"/>
        <v>0.50753693409694667</v>
      </c>
      <c r="EL79" s="24" t="str">
        <f t="shared" si="159"/>
        <v/>
      </c>
      <c r="EM79" s="24" t="str">
        <f t="shared" si="160"/>
        <v/>
      </c>
      <c r="EN79" s="24" t="str">
        <f t="shared" si="161"/>
        <v/>
      </c>
      <c r="EO79" s="24"/>
      <c r="EP79" s="24"/>
      <c r="EQ79" s="24">
        <f t="shared" si="37"/>
        <v>11.052474414627108</v>
      </c>
      <c r="ER79" s="24">
        <f t="shared" si="162"/>
        <v>3.0451393868102205E-2</v>
      </c>
      <c r="ES79" s="24">
        <f t="shared" si="38"/>
        <v>11.0323584992343</v>
      </c>
      <c r="ET79" s="24">
        <f t="shared" si="39"/>
        <v>11.066954149133599</v>
      </c>
      <c r="EU79" s="24">
        <f t="shared" si="40"/>
        <v>11.048815891747999</v>
      </c>
      <c r="EV79" s="24">
        <f t="shared" si="41"/>
        <v>11.024287890102601</v>
      </c>
      <c r="EW79" s="24">
        <f t="shared" si="42"/>
        <v>11.035776081358302</v>
      </c>
      <c r="EX79" s="24">
        <f t="shared" si="43"/>
        <v>11.106653976185861</v>
      </c>
      <c r="EY79" s="24" t="str">
        <f t="shared" si="44"/>
        <v/>
      </c>
      <c r="EZ79" s="24" t="str">
        <f t="shared" si="45"/>
        <v/>
      </c>
      <c r="FA79" s="24" t="str">
        <f t="shared" si="46"/>
        <v/>
      </c>
      <c r="FB79" s="24"/>
      <c r="FC79" s="24">
        <f t="shared" si="47"/>
        <v>11.554528411197303</v>
      </c>
      <c r="FD79" s="24">
        <f t="shared" si="163"/>
        <v>9.3064334074266244E-2</v>
      </c>
      <c r="FE79" s="24">
        <f t="shared" si="48"/>
        <v>11.508969049863799</v>
      </c>
      <c r="FF79" s="24">
        <f t="shared" si="49"/>
        <v>11.483186511224</v>
      </c>
      <c r="FG79" s="24">
        <f t="shared" si="50"/>
        <v>11.609329251315788</v>
      </c>
      <c r="FH79" s="24">
        <f t="shared" si="51"/>
        <v>11.597499076499799</v>
      </c>
      <c r="FI79" s="24">
        <f t="shared" si="52"/>
        <v>11.688806851658809</v>
      </c>
      <c r="FJ79" s="24">
        <f t="shared" si="53"/>
        <v>11.439379726621619</v>
      </c>
      <c r="FK79" s="24" t="str">
        <f t="shared" si="54"/>
        <v/>
      </c>
      <c r="FL79" s="24" t="str">
        <f t="shared" si="55"/>
        <v/>
      </c>
      <c r="FM79" s="24" t="str">
        <f t="shared" si="56"/>
        <v/>
      </c>
      <c r="FN79" s="24"/>
      <c r="FO79" s="24">
        <f t="shared" si="57"/>
        <v>11.115380379521085</v>
      </c>
      <c r="FP79" s="24">
        <f t="shared" si="164"/>
        <v>2.1910594093725793E-2</v>
      </c>
      <c r="FQ79" s="24">
        <f t="shared" si="176"/>
        <v>11.081646009323787</v>
      </c>
      <c r="FR79" s="24">
        <f t="shared" si="176"/>
        <v>11.10908451509226</v>
      </c>
      <c r="FS79" s="24">
        <f t="shared" si="176"/>
        <v>11.134604836904696</v>
      </c>
      <c r="FT79" s="24">
        <f t="shared" si="174"/>
        <v>11.1031582625995</v>
      </c>
      <c r="FU79" s="24">
        <f t="shared" si="174"/>
        <v>11.122996455341164</v>
      </c>
      <c r="FV79" s="24">
        <f t="shared" si="174"/>
        <v>11.1407921978651</v>
      </c>
      <c r="FW79" s="24" t="str">
        <f t="shared" si="174"/>
        <v/>
      </c>
      <c r="FX79" s="24" t="str">
        <f t="shared" si="174"/>
        <v/>
      </c>
      <c r="FY79" s="24" t="str">
        <f t="shared" si="174"/>
        <v/>
      </c>
      <c r="FZ79" s="24"/>
      <c r="GA79" s="24">
        <f t="shared" si="59"/>
        <v>11.348406861627119</v>
      </c>
      <c r="GB79" s="24">
        <f t="shared" si="165"/>
        <v>2.8015293225931128E-2</v>
      </c>
      <c r="GC79" s="24">
        <f t="shared" si="177"/>
        <v>11.347470566036009</v>
      </c>
      <c r="GD79" s="24">
        <f t="shared" si="177"/>
        <v>11.345139565596591</v>
      </c>
      <c r="GE79" s="24">
        <f t="shared" si="177"/>
        <v>11.328227922666048</v>
      </c>
      <c r="GF79" s="24">
        <f t="shared" si="175"/>
        <v>11.33906756811043</v>
      </c>
      <c r="GG79" s="24">
        <f t="shared" si="175"/>
        <v>11.403015215368994</v>
      </c>
      <c r="GH79" s="24">
        <f t="shared" si="175"/>
        <v>11.327520331984637</v>
      </c>
      <c r="GI79" s="24" t="str">
        <f t="shared" si="175"/>
        <v/>
      </c>
      <c r="GJ79" s="24" t="str">
        <f t="shared" si="175"/>
        <v/>
      </c>
      <c r="GK79" s="24" t="str">
        <f t="shared" si="175"/>
        <v/>
      </c>
      <c r="GL79" s="24"/>
      <c r="GM79" s="24">
        <f t="shared" si="61"/>
        <v>12.05022203816371</v>
      </c>
      <c r="GN79" s="24">
        <f t="shared" si="166"/>
        <v>3.0451393868102205E-2</v>
      </c>
      <c r="GO79" s="24">
        <f t="shared" si="62"/>
        <v>12.030106122770901</v>
      </c>
      <c r="GP79" s="24">
        <f t="shared" si="63"/>
        <v>12.064701772670199</v>
      </c>
      <c r="GQ79" s="24">
        <f t="shared" si="64"/>
        <v>12.0465635152846</v>
      </c>
      <c r="GR79" s="24">
        <f t="shared" si="65"/>
        <v>12.022035513639201</v>
      </c>
      <c r="GS79" s="24">
        <f t="shared" si="66"/>
        <v>12.033523704894902</v>
      </c>
      <c r="GT79" s="24">
        <f t="shared" si="67"/>
        <v>12.104401599722461</v>
      </c>
      <c r="GU79" s="24" t="str">
        <f t="shared" si="68"/>
        <v/>
      </c>
      <c r="GV79" s="24" t="str">
        <f t="shared" si="69"/>
        <v/>
      </c>
      <c r="GW79" s="24" t="str">
        <f t="shared" si="70"/>
        <v/>
      </c>
      <c r="GX79" s="24"/>
      <c r="GY79" s="24">
        <f t="shared" si="71"/>
        <v>12.943101016391694</v>
      </c>
      <c r="GZ79" s="24">
        <f t="shared" si="167"/>
        <v>9.3064334074266244E-2</v>
      </c>
      <c r="HA79" s="24">
        <f t="shared" si="72"/>
        <v>12.897541655058189</v>
      </c>
      <c r="HB79" s="24">
        <f t="shared" si="73"/>
        <v>12.87175911641839</v>
      </c>
      <c r="HC79" s="24">
        <f t="shared" si="74"/>
        <v>12.997901856510179</v>
      </c>
      <c r="HD79" s="24">
        <f t="shared" si="75"/>
        <v>12.98607168169419</v>
      </c>
      <c r="HE79" s="24">
        <f t="shared" si="76"/>
        <v>13.077379456853199</v>
      </c>
      <c r="HF79" s="24">
        <f t="shared" si="77"/>
        <v>12.827952331816009</v>
      </c>
      <c r="HG79" s="24" t="str">
        <f t="shared" si="78"/>
        <v/>
      </c>
      <c r="HH79" s="24" t="str">
        <f t="shared" si="79"/>
        <v/>
      </c>
      <c r="HI79" s="24" t="str">
        <f t="shared" si="80"/>
        <v/>
      </c>
      <c r="HJ79" s="24"/>
      <c r="HK79" s="24">
        <f t="shared" si="81"/>
        <v>12.018447864894291</v>
      </c>
      <c r="HL79" s="24">
        <f t="shared" si="168"/>
        <v>2.1910594093725793E-2</v>
      </c>
      <c r="HM79" s="24">
        <f t="shared" ref="HM79:HR121" si="180">IF(AND(GO79&lt;&gt;"",EF79&lt;&gt;""),GO79+EF79*$D$21,"")</f>
        <v>11.984713494696996</v>
      </c>
      <c r="HN79" s="24">
        <f t="shared" si="180"/>
        <v>12.012152000465468</v>
      </c>
      <c r="HO79" s="24">
        <f t="shared" si="180"/>
        <v>12.037672322277905</v>
      </c>
      <c r="HP79" s="24">
        <f t="shared" si="180"/>
        <v>12.006225747972708</v>
      </c>
      <c r="HQ79" s="24">
        <f t="shared" si="180"/>
        <v>12.026063940714373</v>
      </c>
      <c r="HR79" s="24">
        <f t="shared" si="180"/>
        <v>12.043859683238308</v>
      </c>
      <c r="HS79" s="24" t="str">
        <f t="shared" si="178"/>
        <v/>
      </c>
      <c r="HT79" s="24" t="str">
        <f t="shared" si="178"/>
        <v/>
      </c>
      <c r="HU79" s="24" t="str">
        <f t="shared" si="178"/>
        <v/>
      </c>
      <c r="HV79" s="24"/>
      <c r="HW79" s="24">
        <f t="shared" si="83"/>
        <v>13.047214224759813</v>
      </c>
      <c r="HX79" s="24">
        <f t="shared" si="170"/>
        <v>2.801529322593126E-2</v>
      </c>
      <c r="HY79" s="24">
        <f t="shared" ref="HY79:ID121" si="181">IF(AND(HA79&lt;&gt;"",EF79&lt;&gt;""),HA79+EF79*$D$20,"")</f>
        <v>13.046277929168703</v>
      </c>
      <c r="HZ79" s="24">
        <f t="shared" si="181"/>
        <v>13.043946928729287</v>
      </c>
      <c r="IA79" s="24">
        <f t="shared" si="181"/>
        <v>13.027035285798744</v>
      </c>
      <c r="IB79" s="24">
        <f t="shared" si="181"/>
        <v>13.037874931243124</v>
      </c>
      <c r="IC79" s="24">
        <f t="shared" si="181"/>
        <v>13.10182257850169</v>
      </c>
      <c r="ID79" s="24">
        <f t="shared" si="181"/>
        <v>13.026327695117333</v>
      </c>
      <c r="IE79" s="24" t="str">
        <f t="shared" si="179"/>
        <v/>
      </c>
      <c r="IF79" s="24" t="str">
        <f t="shared" si="179"/>
        <v/>
      </c>
      <c r="IG79" s="24" t="str">
        <f t="shared" si="179"/>
        <v/>
      </c>
    </row>
    <row r="80" spans="1:241" s="3" customFormat="1" x14ac:dyDescent="0.2">
      <c r="A80" s="27">
        <v>45</v>
      </c>
      <c r="B80" s="32">
        <f>IF(AND($B$3&lt;&gt;"",$C$3&lt;&gt;"",$B$4&lt;&gt;"",$C$4&lt;&gt;"",T80&lt;&gt;""),AirMass($B$3,$C$3,$B$4,$C$4,T80),"")</f>
        <v>1.0107996156231975</v>
      </c>
      <c r="C80" s="36">
        <f t="shared" si="85"/>
        <v>2458217.2910190001</v>
      </c>
      <c r="D80" s="5">
        <f t="shared" si="19"/>
        <v>11.173024453175282</v>
      </c>
      <c r="E80" s="14">
        <f t="shared" si="20"/>
        <v>11.288731508188866</v>
      </c>
      <c r="F80" s="32">
        <f t="shared" si="86"/>
        <v>0.11570705501358347</v>
      </c>
      <c r="G80" s="24">
        <f t="shared" si="21"/>
        <v>2.4080344078298965E-2</v>
      </c>
      <c r="H80" s="24">
        <f t="shared" si="22"/>
        <v>8.1475241482061228E-2</v>
      </c>
      <c r="I80" s="24"/>
      <c r="J80" s="8">
        <f t="shared" si="23"/>
        <v>11.981785263461461</v>
      </c>
      <c r="K80" s="9">
        <f t="shared" si="24"/>
        <v>13.045084768601063</v>
      </c>
      <c r="L80" s="40">
        <f t="shared" si="87"/>
        <v>1.0632995051396019</v>
      </c>
      <c r="M80" s="24">
        <f t="shared" si="25"/>
        <v>2.4080344078298968E-2</v>
      </c>
      <c r="N80" s="25">
        <f t="shared" si="26"/>
        <v>8.1475241482061228E-2</v>
      </c>
      <c r="O80" s="25"/>
      <c r="P80" s="50">
        <f t="shared" si="88"/>
        <v>6</v>
      </c>
      <c r="Q80" s="50">
        <f t="shared" si="89"/>
        <v>6</v>
      </c>
      <c r="R80" s="25"/>
      <c r="S80" s="25"/>
      <c r="T80" s="16">
        <v>2458217.2910190001</v>
      </c>
      <c r="U80" s="17">
        <v>-11.234528008242499</v>
      </c>
      <c r="V80" s="17">
        <v>-10.3130190668043</v>
      </c>
      <c r="W80" s="17">
        <v>-12.1320892422744</v>
      </c>
      <c r="X80" s="17">
        <v>-11.0427300323291</v>
      </c>
      <c r="Y80" s="17">
        <v>-10.3926606428185</v>
      </c>
      <c r="Z80" s="17">
        <v>-11.829388277737699</v>
      </c>
      <c r="AA80" s="17">
        <v>-10.0019933552305</v>
      </c>
      <c r="AB80" s="17">
        <v>-9.8094715833794801</v>
      </c>
      <c r="AC80" s="17"/>
      <c r="AD80" s="17"/>
      <c r="AE80" s="17"/>
      <c r="AF80" s="46">
        <f t="shared" si="27"/>
        <v>2458217.2910190001</v>
      </c>
      <c r="AG80" s="17">
        <v>-11.1088109001203</v>
      </c>
      <c r="AH80" s="17">
        <v>-9.72189509358655</v>
      </c>
      <c r="AI80" s="17">
        <v>-11.779750902507899</v>
      </c>
      <c r="AJ80" s="17">
        <v>-10.692449558013999</v>
      </c>
      <c r="AK80" s="17">
        <v>-9.9290991493149008</v>
      </c>
      <c r="AL80" s="17">
        <v>-11.3521391951627</v>
      </c>
      <c r="AM80" s="17">
        <v>-9.2675769243508697</v>
      </c>
      <c r="AN80" s="17">
        <v>-9.5795927281791702</v>
      </c>
      <c r="AO80" s="17"/>
      <c r="AP80" s="17"/>
      <c r="AQ80" s="18"/>
      <c r="AR80" s="25"/>
      <c r="AS80" s="25"/>
      <c r="AT80" s="24">
        <f t="shared" si="173"/>
        <v>0.12571710812219905</v>
      </c>
      <c r="AU80" s="24">
        <f t="shared" si="173"/>
        <v>0.59112397321774957</v>
      </c>
      <c r="AV80" s="24">
        <f t="shared" si="172"/>
        <v>0.35233833976650075</v>
      </c>
      <c r="AW80" s="24">
        <f t="shared" si="172"/>
        <v>0.35028047431510068</v>
      </c>
      <c r="AX80" s="24">
        <f t="shared" si="172"/>
        <v>0.46356149350359921</v>
      </c>
      <c r="AY80" s="24">
        <f t="shared" si="172"/>
        <v>0.47724908257499976</v>
      </c>
      <c r="AZ80" s="24">
        <f t="shared" si="172"/>
        <v>0.73441643087963016</v>
      </c>
      <c r="BA80" s="24">
        <f t="shared" si="172"/>
        <v>0.22987885520030993</v>
      </c>
      <c r="BB80" s="24" t="str">
        <f t="shared" si="172"/>
        <v/>
      </c>
      <c r="BC80" s="24" t="str">
        <f t="shared" si="172"/>
        <v/>
      </c>
      <c r="BD80" s="25" t="str">
        <f t="shared" si="172"/>
        <v/>
      </c>
      <c r="BE80" s="25"/>
      <c r="BF80" s="25"/>
      <c r="BG80" s="26">
        <f t="shared" si="90"/>
        <v>-0.54948020987347101</v>
      </c>
      <c r="BH80" s="26">
        <f t="shared" si="91"/>
        <v>-0.48948020987347057</v>
      </c>
      <c r="BI80" s="26">
        <f t="shared" si="92"/>
        <v>-0.85548020987347018</v>
      </c>
      <c r="BJ80" s="26">
        <f t="shared" si="93"/>
        <v>-0.79748020987347035</v>
      </c>
      <c r="BK80" s="26">
        <f t="shared" si="94"/>
        <v>-0.86748020987346885</v>
      </c>
      <c r="BL80" s="26">
        <f t="shared" si="95"/>
        <v>-0.4224802098734704</v>
      </c>
      <c r="BM80" s="26" t="str">
        <f t="shared" si="96"/>
        <v/>
      </c>
      <c r="BN80" s="26" t="str">
        <f t="shared" si="97"/>
        <v/>
      </c>
      <c r="BO80" s="26" t="str">
        <f t="shared" si="98"/>
        <v/>
      </c>
      <c r="BP80" s="25"/>
      <c r="BQ80" s="25"/>
      <c r="BR80" s="25">
        <f t="shared" si="99"/>
        <v>0.39571353576942014</v>
      </c>
      <c r="BS80" s="25">
        <f t="shared" si="100"/>
        <v>0.45571353576942064</v>
      </c>
      <c r="BT80" s="25">
        <f t="shared" si="101"/>
        <v>8.9713535769420982E-2</v>
      </c>
      <c r="BU80" s="25">
        <f t="shared" si="102"/>
        <v>0.14771353576942081</v>
      </c>
      <c r="BV80" s="25">
        <f t="shared" si="103"/>
        <v>7.7713535769422304E-2</v>
      </c>
      <c r="BW80" s="25">
        <f t="shared" si="104"/>
        <v>0.52271353576942081</v>
      </c>
      <c r="BX80" s="25" t="str">
        <f t="shared" si="105"/>
        <v/>
      </c>
      <c r="BY80" s="25" t="str">
        <f t="shared" si="106"/>
        <v/>
      </c>
      <c r="BZ80" s="25" t="str">
        <f t="shared" si="107"/>
        <v/>
      </c>
      <c r="CA80" s="25"/>
      <c r="CB80" s="25"/>
      <c r="CC80" s="26">
        <f t="shared" si="108"/>
        <v>-0.23900000000000093</v>
      </c>
      <c r="CD80" s="26">
        <f t="shared" si="109"/>
        <v>-0.17900000000000044</v>
      </c>
      <c r="CE80" s="26">
        <f t="shared" si="110"/>
        <v>-0.54500000000000015</v>
      </c>
      <c r="CF80" s="26">
        <f t="shared" si="111"/>
        <v>-0.48700000000000027</v>
      </c>
      <c r="CG80" s="26">
        <f t="shared" si="112"/>
        <v>-0.55699999999999883</v>
      </c>
      <c r="CH80" s="26">
        <f t="shared" si="113"/>
        <v>-0.11200000000000027</v>
      </c>
      <c r="CI80" s="26" t="str">
        <f t="shared" si="114"/>
        <v/>
      </c>
      <c r="CJ80" s="26" t="str">
        <f t="shared" si="115"/>
        <v/>
      </c>
      <c r="CK80" s="26" t="str">
        <f t="shared" si="116"/>
        <v/>
      </c>
      <c r="CL80" s="25"/>
      <c r="CM80" s="25"/>
      <c r="CN80" s="25">
        <f t="shared" si="117"/>
        <v>0.42099999999999937</v>
      </c>
      <c r="CO80" s="25">
        <f t="shared" si="118"/>
        <v>0.48099999999999987</v>
      </c>
      <c r="CP80" s="25">
        <f t="shared" si="119"/>
        <v>0.11500000000000021</v>
      </c>
      <c r="CQ80" s="25">
        <f t="shared" si="120"/>
        <v>0.17300000000000004</v>
      </c>
      <c r="CR80" s="25">
        <f t="shared" si="121"/>
        <v>0.10300000000000153</v>
      </c>
      <c r="CS80" s="25">
        <f t="shared" si="122"/>
        <v>0.54800000000000004</v>
      </c>
      <c r="CT80" s="25" t="str">
        <f t="shared" si="123"/>
        <v/>
      </c>
      <c r="CU80" s="25" t="str">
        <f t="shared" si="124"/>
        <v/>
      </c>
      <c r="CV80" s="25" t="str">
        <f t="shared" si="125"/>
        <v/>
      </c>
      <c r="CW80" s="25"/>
      <c r="CX80" s="25"/>
      <c r="CY80" s="25">
        <f t="shared" si="126"/>
        <v>-0.4602445448158704</v>
      </c>
      <c r="CZ80" s="25">
        <f t="shared" si="127"/>
        <v>-0.45606523054288778</v>
      </c>
      <c r="DA80" s="25">
        <f t="shared" si="128"/>
        <v>-0.68612739521473598</v>
      </c>
      <c r="DB80" s="25">
        <f t="shared" si="129"/>
        <v>-0.71392548878295536</v>
      </c>
      <c r="DC80" s="25">
        <f t="shared" si="130"/>
        <v>-1.2362060725710768</v>
      </c>
      <c r="DD80" s="25">
        <f t="shared" si="131"/>
        <v>-0.21154185564764752</v>
      </c>
      <c r="DE80" s="25" t="str">
        <f t="shared" si="132"/>
        <v/>
      </c>
      <c r="DF80" s="25" t="str">
        <f t="shared" si="133"/>
        <v/>
      </c>
      <c r="DG80" s="25" t="str">
        <f t="shared" si="134"/>
        <v/>
      </c>
      <c r="DH80" s="25"/>
      <c r="DI80" s="25"/>
      <c r="DJ80" s="25">
        <f t="shared" si="135"/>
        <v>0.48494920082702092</v>
      </c>
      <c r="DK80" s="25">
        <f t="shared" si="136"/>
        <v>0.48912851510000355</v>
      </c>
      <c r="DL80" s="25">
        <f t="shared" si="137"/>
        <v>0.25906635042815535</v>
      </c>
      <c r="DM80" s="25">
        <f t="shared" si="138"/>
        <v>0.23126825685993593</v>
      </c>
      <c r="DN80" s="25">
        <f t="shared" si="139"/>
        <v>-0.29101232692818563</v>
      </c>
      <c r="DO80" s="25">
        <f t="shared" si="140"/>
        <v>0.73365188999524378</v>
      </c>
      <c r="DP80" s="25" t="str">
        <f t="shared" si="141"/>
        <v/>
      </c>
      <c r="DQ80" s="25" t="str">
        <f t="shared" si="142"/>
        <v/>
      </c>
      <c r="DR80" s="25" t="str">
        <f t="shared" si="143"/>
        <v/>
      </c>
      <c r="DS80" s="25"/>
      <c r="DT80" s="24"/>
      <c r="DU80" s="24">
        <f t="shared" si="144"/>
        <v>-0.54948020987347101</v>
      </c>
      <c r="DV80" s="24">
        <f t="shared" si="145"/>
        <v>-0.48948020987347057</v>
      </c>
      <c r="DW80" s="24">
        <f t="shared" si="146"/>
        <v>-0.85548020987347018</v>
      </c>
      <c r="DX80" s="24">
        <f t="shared" si="147"/>
        <v>-0.79748020987347035</v>
      </c>
      <c r="DY80" s="24">
        <f t="shared" si="148"/>
        <v>-0.86748020987346885</v>
      </c>
      <c r="DZ80" s="24">
        <f t="shared" si="149"/>
        <v>-0.4224802098734704</v>
      </c>
      <c r="EA80" s="24" t="str">
        <f t="shared" si="150"/>
        <v/>
      </c>
      <c r="EB80" s="24" t="str">
        <f t="shared" si="151"/>
        <v/>
      </c>
      <c r="EC80" s="24" t="str">
        <f t="shared" si="152"/>
        <v/>
      </c>
      <c r="ED80" s="24"/>
      <c r="EE80" s="24"/>
      <c r="EF80" s="24">
        <f t="shared" si="153"/>
        <v>0.39571353576942014</v>
      </c>
      <c r="EG80" s="24">
        <f t="shared" si="154"/>
        <v>0.45571353576942064</v>
      </c>
      <c r="EH80" s="24">
        <f t="shared" si="155"/>
        <v>8.9713535769420982E-2</v>
      </c>
      <c r="EI80" s="24">
        <f t="shared" si="156"/>
        <v>0.14771353576942081</v>
      </c>
      <c r="EJ80" s="24">
        <f t="shared" si="157"/>
        <v>7.7713535769422304E-2</v>
      </c>
      <c r="EK80" s="24">
        <f t="shared" si="158"/>
        <v>0.52271353576942081</v>
      </c>
      <c r="EL80" s="24" t="str">
        <f t="shared" si="159"/>
        <v/>
      </c>
      <c r="EM80" s="24" t="str">
        <f t="shared" si="160"/>
        <v/>
      </c>
      <c r="EN80" s="24" t="str">
        <f t="shared" si="161"/>
        <v/>
      </c>
      <c r="EO80" s="24"/>
      <c r="EP80" s="24"/>
      <c r="EQ80" s="24">
        <f t="shared" si="37"/>
        <v>11.093860847385782</v>
      </c>
      <c r="ER80" s="24">
        <f t="shared" si="162"/>
        <v>2.6491024772237359E-2</v>
      </c>
      <c r="ES80" s="24">
        <f t="shared" si="38"/>
        <v>11.087561234031901</v>
      </c>
      <c r="ET80" s="24">
        <f t="shared" si="39"/>
        <v>11.1202020240866</v>
      </c>
      <c r="EU80" s="24">
        <f t="shared" si="40"/>
        <v>11.063132634576</v>
      </c>
      <c r="EV80" s="24">
        <f t="shared" si="41"/>
        <v>11.0628602694952</v>
      </c>
      <c r="EW80" s="24">
        <f t="shared" si="42"/>
        <v>11.115465346988001</v>
      </c>
      <c r="EX80" s="24">
        <f t="shared" si="43"/>
        <v>11.113943575136981</v>
      </c>
      <c r="EY80" s="24" t="str">
        <f t="shared" si="44"/>
        <v/>
      </c>
      <c r="EZ80" s="24" t="str">
        <f t="shared" si="45"/>
        <v/>
      </c>
      <c r="FA80" s="24" t="str">
        <f t="shared" si="46"/>
        <v/>
      </c>
      <c r="FB80" s="24"/>
      <c r="FC80" s="24">
        <f t="shared" si="47"/>
        <v>11.548123842801289</v>
      </c>
      <c r="FD80" s="24">
        <f t="shared" si="163"/>
        <v>8.0469282818818488E-2</v>
      </c>
      <c r="FE80" s="24">
        <f t="shared" si="48"/>
        <v>11.5099400023876</v>
      </c>
      <c r="FF80" s="24">
        <f t="shared" si="49"/>
        <v>11.484638657893699</v>
      </c>
      <c r="FG80" s="24">
        <f t="shared" si="50"/>
        <v>11.6802882491946</v>
      </c>
      <c r="FH80" s="24">
        <f t="shared" si="51"/>
        <v>11.6083282950424</v>
      </c>
      <c r="FI80" s="24">
        <f t="shared" si="52"/>
        <v>11.473766024230569</v>
      </c>
      <c r="FJ80" s="24">
        <f t="shared" si="53"/>
        <v>11.53178182805887</v>
      </c>
      <c r="FK80" s="24" t="str">
        <f t="shared" si="54"/>
        <v/>
      </c>
      <c r="FL80" s="24" t="str">
        <f t="shared" si="55"/>
        <v/>
      </c>
      <c r="FM80" s="24" t="str">
        <f t="shared" si="56"/>
        <v/>
      </c>
      <c r="FN80" s="24"/>
      <c r="FO80" s="24">
        <f t="shared" si="57"/>
        <v>11.173024453175282</v>
      </c>
      <c r="FP80" s="24">
        <f t="shared" si="164"/>
        <v>2.4080344078298965E-2</v>
      </c>
      <c r="FQ80" s="24">
        <f t="shared" si="176"/>
        <v>11.153106385016914</v>
      </c>
      <c r="FR80" s="24">
        <f t="shared" si="176"/>
        <v>11.178590030940788</v>
      </c>
      <c r="FS80" s="24">
        <f t="shared" si="176"/>
        <v>11.165179220628223</v>
      </c>
      <c r="FT80" s="24">
        <f t="shared" si="174"/>
        <v>11.157988282887626</v>
      </c>
      <c r="FU80" s="24">
        <f t="shared" si="174"/>
        <v>11.218943361866391</v>
      </c>
      <c r="FV80" s="24">
        <f t="shared" si="174"/>
        <v>11.164339437711746</v>
      </c>
      <c r="FW80" s="24" t="str">
        <f t="shared" si="174"/>
        <v/>
      </c>
      <c r="FX80" s="24" t="str">
        <f t="shared" si="174"/>
        <v/>
      </c>
      <c r="FY80" s="24" t="str">
        <f t="shared" si="174"/>
        <v/>
      </c>
      <c r="FZ80" s="24"/>
      <c r="GA80" s="24">
        <f t="shared" si="59"/>
        <v>11.288731508188866</v>
      </c>
      <c r="GB80" s="24">
        <f t="shared" si="165"/>
        <v>8.1475241482061228E-2</v>
      </c>
      <c r="GC80" s="24">
        <f t="shared" si="177"/>
        <v>11.295170733517571</v>
      </c>
      <c r="GD80" s="24">
        <f t="shared" si="177"/>
        <v>11.293320927224052</v>
      </c>
      <c r="GE80" s="24">
        <f t="shared" si="177"/>
        <v>11.345916135502621</v>
      </c>
      <c r="GF80" s="24">
        <f t="shared" si="175"/>
        <v>11.296626001610791</v>
      </c>
      <c r="GG80" s="24">
        <f t="shared" si="175"/>
        <v>11.134703602898515</v>
      </c>
      <c r="GH80" s="24">
        <f t="shared" si="175"/>
        <v>11.36665164837965</v>
      </c>
      <c r="GI80" s="24" t="str">
        <f t="shared" si="175"/>
        <v/>
      </c>
      <c r="GJ80" s="24" t="str">
        <f t="shared" si="175"/>
        <v/>
      </c>
      <c r="GK80" s="24" t="str">
        <f t="shared" si="175"/>
        <v/>
      </c>
      <c r="GL80" s="24"/>
      <c r="GM80" s="24">
        <f t="shared" si="61"/>
        <v>12.01536978882398</v>
      </c>
      <c r="GN80" s="24">
        <f t="shared" si="166"/>
        <v>2.6491024772237356E-2</v>
      </c>
      <c r="GO80" s="24">
        <f t="shared" si="62"/>
        <v>12.0090701754701</v>
      </c>
      <c r="GP80" s="24">
        <f t="shared" si="63"/>
        <v>12.0417109655248</v>
      </c>
      <c r="GQ80" s="24">
        <f t="shared" si="64"/>
        <v>11.9846415760142</v>
      </c>
      <c r="GR80" s="24">
        <f t="shared" si="65"/>
        <v>11.9843692109334</v>
      </c>
      <c r="GS80" s="24">
        <f t="shared" si="66"/>
        <v>12.036974288426201</v>
      </c>
      <c r="GT80" s="24">
        <f t="shared" si="67"/>
        <v>12.03545251657518</v>
      </c>
      <c r="GU80" s="24" t="str">
        <f t="shared" si="68"/>
        <v/>
      </c>
      <c r="GV80" s="24" t="str">
        <f t="shared" si="69"/>
        <v/>
      </c>
      <c r="GW80" s="24" t="str">
        <f t="shared" si="70"/>
        <v/>
      </c>
      <c r="GX80" s="24"/>
      <c r="GY80" s="24">
        <f t="shared" si="71"/>
        <v>12.935039649335039</v>
      </c>
      <c r="GZ80" s="24">
        <f t="shared" si="167"/>
        <v>8.0469282818818488E-2</v>
      </c>
      <c r="HA80" s="24">
        <f t="shared" si="72"/>
        <v>12.89685580892135</v>
      </c>
      <c r="HB80" s="24">
        <f t="shared" si="73"/>
        <v>12.871554464427449</v>
      </c>
      <c r="HC80" s="24">
        <f t="shared" si="74"/>
        <v>13.06720405572835</v>
      </c>
      <c r="HD80" s="24">
        <f t="shared" si="75"/>
        <v>12.99524410157615</v>
      </c>
      <c r="HE80" s="24">
        <f t="shared" si="76"/>
        <v>12.860681830764319</v>
      </c>
      <c r="HF80" s="24">
        <f t="shared" si="77"/>
        <v>12.91869763459262</v>
      </c>
      <c r="HG80" s="24" t="str">
        <f t="shared" si="78"/>
        <v/>
      </c>
      <c r="HH80" s="24" t="str">
        <f t="shared" si="79"/>
        <v/>
      </c>
      <c r="HI80" s="24" t="str">
        <f t="shared" si="80"/>
        <v/>
      </c>
      <c r="HJ80" s="24"/>
      <c r="HK80" s="24">
        <f t="shared" si="81"/>
        <v>11.981785263461461</v>
      </c>
      <c r="HL80" s="24">
        <f t="shared" si="168"/>
        <v>2.4080344078298968E-2</v>
      </c>
      <c r="HM80" s="24">
        <f t="shared" si="180"/>
        <v>11.961867195303094</v>
      </c>
      <c r="HN80" s="24">
        <f t="shared" si="180"/>
        <v>11.987350841226968</v>
      </c>
      <c r="HO80" s="24">
        <f t="shared" si="180"/>
        <v>11.973940030914404</v>
      </c>
      <c r="HP80" s="24">
        <f t="shared" si="180"/>
        <v>11.966749093173807</v>
      </c>
      <c r="HQ80" s="24">
        <f t="shared" si="180"/>
        <v>12.027704172152571</v>
      </c>
      <c r="HR80" s="24">
        <f t="shared" si="180"/>
        <v>11.973100247997927</v>
      </c>
      <c r="HS80" s="24" t="str">
        <f t="shared" si="178"/>
        <v/>
      </c>
      <c r="HT80" s="24" t="str">
        <f t="shared" si="178"/>
        <v/>
      </c>
      <c r="HU80" s="24" t="str">
        <f t="shared" si="178"/>
        <v/>
      </c>
      <c r="HV80" s="24"/>
      <c r="HW80" s="24">
        <f t="shared" si="83"/>
        <v>13.045084768601063</v>
      </c>
      <c r="HX80" s="24">
        <f t="shared" si="170"/>
        <v>8.1475241482061228E-2</v>
      </c>
      <c r="HY80" s="24">
        <f t="shared" si="181"/>
        <v>13.051523993929765</v>
      </c>
      <c r="HZ80" s="24">
        <f t="shared" si="181"/>
        <v>13.049674187636246</v>
      </c>
      <c r="IA80" s="24">
        <f t="shared" si="181"/>
        <v>13.102269395914815</v>
      </c>
      <c r="IB80" s="24">
        <f t="shared" si="181"/>
        <v>13.052979262022985</v>
      </c>
      <c r="IC80" s="24">
        <f t="shared" si="181"/>
        <v>12.891056863310709</v>
      </c>
      <c r="ID80" s="24">
        <f t="shared" si="181"/>
        <v>13.123004908791843</v>
      </c>
      <c r="IE80" s="24" t="str">
        <f t="shared" si="179"/>
        <v/>
      </c>
      <c r="IF80" s="24" t="str">
        <f t="shared" si="179"/>
        <v/>
      </c>
      <c r="IG80" s="24" t="str">
        <f t="shared" si="179"/>
        <v/>
      </c>
    </row>
    <row r="81" spans="1:241" s="3" customFormat="1" x14ac:dyDescent="0.2">
      <c r="A81" s="27">
        <v>46</v>
      </c>
      <c r="B81" s="32">
        <f>IF(AND($B$3&lt;&gt;"",$C$3&lt;&gt;"",$B$4&lt;&gt;"",$C$4&lt;&gt;"",T81&lt;&gt;""),AirMass($B$3,$C$3,$B$4,$C$4,T81),"")</f>
        <v>1.0110097202252872</v>
      </c>
      <c r="C81" s="36">
        <f t="shared" si="85"/>
        <v>2458217.2915159999</v>
      </c>
      <c r="D81" s="5">
        <f t="shared" si="19"/>
        <v>11.133793239078344</v>
      </c>
      <c r="E81" s="14">
        <f t="shared" si="20"/>
        <v>11.341724226291433</v>
      </c>
      <c r="F81" s="32">
        <f t="shared" si="86"/>
        <v>0.20793098721308922</v>
      </c>
      <c r="G81" s="24">
        <f t="shared" si="21"/>
        <v>2.2370655284296884E-2</v>
      </c>
      <c r="H81" s="24">
        <f t="shared" si="22"/>
        <v>3.8698965983020431E-2</v>
      </c>
      <c r="I81" s="24"/>
      <c r="J81" s="8">
        <f t="shared" si="23"/>
        <v>11.950558126298686</v>
      </c>
      <c r="K81" s="9">
        <f t="shared" si="24"/>
        <v>13.204347192527679</v>
      </c>
      <c r="L81" s="40">
        <f t="shared" si="87"/>
        <v>1.2537890662289932</v>
      </c>
      <c r="M81" s="24">
        <f t="shared" si="25"/>
        <v>2.2370655284297422E-2</v>
      </c>
      <c r="N81" s="25">
        <f t="shared" si="26"/>
        <v>3.8698965983020722E-2</v>
      </c>
      <c r="O81" s="25"/>
      <c r="P81" s="50">
        <f t="shared" si="88"/>
        <v>6</v>
      </c>
      <c r="Q81" s="50">
        <f t="shared" si="89"/>
        <v>6</v>
      </c>
      <c r="R81" s="25"/>
      <c r="S81" s="25"/>
      <c r="T81" s="16">
        <v>2458217.2915159999</v>
      </c>
      <c r="U81" s="17">
        <v>-11.2788822180653</v>
      </c>
      <c r="V81" s="17">
        <v>-10.3376771837716</v>
      </c>
      <c r="W81" s="17">
        <v>-12.1488557233906</v>
      </c>
      <c r="X81" s="17">
        <v>-11.069612978322301</v>
      </c>
      <c r="Y81" s="17">
        <v>-10.4487316553501</v>
      </c>
      <c r="Z81" s="17">
        <v>-11.859299277175399</v>
      </c>
      <c r="AA81" s="17">
        <v>-9.9452161152507195</v>
      </c>
      <c r="AB81" s="17">
        <v>-9.8232806584529992</v>
      </c>
      <c r="AC81" s="17"/>
      <c r="AD81" s="17"/>
      <c r="AE81" s="17"/>
      <c r="AF81" s="46">
        <f t="shared" si="27"/>
        <v>2458217.2915159999</v>
      </c>
      <c r="AG81" s="17">
        <v>-11.114689943804301</v>
      </c>
      <c r="AH81" s="17">
        <v>-9.6598152091822396</v>
      </c>
      <c r="AI81" s="17">
        <v>-11.7569791347735</v>
      </c>
      <c r="AJ81" s="17">
        <v>-10.720757612077101</v>
      </c>
      <c r="AK81" s="17">
        <v>-9.9025623910031904</v>
      </c>
      <c r="AL81" s="17">
        <v>-11.328429281472401</v>
      </c>
      <c r="AM81" s="17">
        <v>-9.4818859454060593</v>
      </c>
      <c r="AN81" s="17">
        <v>-9.57997639003516</v>
      </c>
      <c r="AO81" s="17"/>
      <c r="AP81" s="17"/>
      <c r="AQ81" s="18"/>
      <c r="AR81" s="25"/>
      <c r="AS81" s="25"/>
      <c r="AT81" s="24">
        <f t="shared" si="173"/>
        <v>0.16419227426099958</v>
      </c>
      <c r="AU81" s="24">
        <f t="shared" si="173"/>
        <v>0.67786197458936037</v>
      </c>
      <c r="AV81" s="24">
        <f t="shared" si="172"/>
        <v>0.39187658861709984</v>
      </c>
      <c r="AW81" s="24">
        <f t="shared" si="172"/>
        <v>0.34885536624519986</v>
      </c>
      <c r="AX81" s="24">
        <f t="shared" si="172"/>
        <v>0.5461692643469096</v>
      </c>
      <c r="AY81" s="24">
        <f t="shared" si="172"/>
        <v>0.53086999570299831</v>
      </c>
      <c r="AZ81" s="24">
        <f t="shared" si="172"/>
        <v>0.46333016984466013</v>
      </c>
      <c r="BA81" s="24">
        <f t="shared" si="172"/>
        <v>0.24330426841783925</v>
      </c>
      <c r="BB81" s="24" t="str">
        <f t="shared" si="172"/>
        <v/>
      </c>
      <c r="BC81" s="24" t="str">
        <f t="shared" si="172"/>
        <v/>
      </c>
      <c r="BD81" s="25" t="str">
        <f t="shared" si="172"/>
        <v/>
      </c>
      <c r="BE81" s="25"/>
      <c r="BF81" s="25"/>
      <c r="BG81" s="26">
        <f t="shared" si="90"/>
        <v>-0.47134108231784472</v>
      </c>
      <c r="BH81" s="26">
        <f t="shared" si="91"/>
        <v>-0.41134108231784422</v>
      </c>
      <c r="BI81" s="26">
        <f t="shared" si="92"/>
        <v>-0.77734108231784393</v>
      </c>
      <c r="BJ81" s="26">
        <f t="shared" si="93"/>
        <v>-0.7193410823178441</v>
      </c>
      <c r="BK81" s="26">
        <f t="shared" si="94"/>
        <v>-0.78934108231784261</v>
      </c>
      <c r="BL81" s="26">
        <f t="shared" si="95"/>
        <v>-0.34434108231784405</v>
      </c>
      <c r="BM81" s="26" t="str">
        <f t="shared" si="96"/>
        <v/>
      </c>
      <c r="BN81" s="26" t="str">
        <f t="shared" si="97"/>
        <v/>
      </c>
      <c r="BO81" s="26" t="str">
        <f t="shared" si="98"/>
        <v/>
      </c>
      <c r="BP81" s="25"/>
      <c r="BQ81" s="25"/>
      <c r="BR81" s="25">
        <f t="shared" si="99"/>
        <v>0.57186954582135452</v>
      </c>
      <c r="BS81" s="25">
        <f t="shared" si="100"/>
        <v>0.63186954582135502</v>
      </c>
      <c r="BT81" s="25">
        <f t="shared" si="101"/>
        <v>0.26586954582135536</v>
      </c>
      <c r="BU81" s="25">
        <f t="shared" si="102"/>
        <v>0.32386954582135519</v>
      </c>
      <c r="BV81" s="25">
        <f t="shared" si="103"/>
        <v>0.25386954582135668</v>
      </c>
      <c r="BW81" s="25">
        <f t="shared" si="104"/>
        <v>0.69886954582135519</v>
      </c>
      <c r="BX81" s="25" t="str">
        <f t="shared" si="105"/>
        <v/>
      </c>
      <c r="BY81" s="25" t="str">
        <f t="shared" si="106"/>
        <v/>
      </c>
      <c r="BZ81" s="25" t="str">
        <f t="shared" si="107"/>
        <v/>
      </c>
      <c r="CA81" s="25"/>
      <c r="CB81" s="25"/>
      <c r="CC81" s="26">
        <f t="shared" si="108"/>
        <v>-0.23900000000000093</v>
      </c>
      <c r="CD81" s="26">
        <f t="shared" si="109"/>
        <v>-0.17900000000000044</v>
      </c>
      <c r="CE81" s="26">
        <f t="shared" si="110"/>
        <v>-0.54500000000000015</v>
      </c>
      <c r="CF81" s="26">
        <f t="shared" si="111"/>
        <v>-0.48700000000000027</v>
      </c>
      <c r="CG81" s="26">
        <f t="shared" si="112"/>
        <v>-0.55699999999999883</v>
      </c>
      <c r="CH81" s="26">
        <f t="shared" si="113"/>
        <v>-0.11200000000000027</v>
      </c>
      <c r="CI81" s="26" t="str">
        <f t="shared" si="114"/>
        <v/>
      </c>
      <c r="CJ81" s="26" t="str">
        <f t="shared" si="115"/>
        <v/>
      </c>
      <c r="CK81" s="26" t="str">
        <f t="shared" si="116"/>
        <v/>
      </c>
      <c r="CL81" s="25"/>
      <c r="CM81" s="25"/>
      <c r="CN81" s="25">
        <f t="shared" si="117"/>
        <v>0.42099999999999937</v>
      </c>
      <c r="CO81" s="25">
        <f t="shared" si="118"/>
        <v>0.48099999999999987</v>
      </c>
      <c r="CP81" s="25">
        <f t="shared" si="119"/>
        <v>0.11500000000000021</v>
      </c>
      <c r="CQ81" s="25">
        <f t="shared" si="120"/>
        <v>0.17300000000000004</v>
      </c>
      <c r="CR81" s="25">
        <f t="shared" si="121"/>
        <v>0.10300000000000153</v>
      </c>
      <c r="CS81" s="25">
        <f t="shared" si="122"/>
        <v>0.54800000000000004</v>
      </c>
      <c r="CT81" s="25" t="str">
        <f t="shared" si="123"/>
        <v/>
      </c>
      <c r="CU81" s="25" t="str">
        <f t="shared" si="124"/>
        <v/>
      </c>
      <c r="CV81" s="25" t="str">
        <f t="shared" si="125"/>
        <v/>
      </c>
      <c r="CW81" s="25"/>
      <c r="CX81" s="25"/>
      <c r="CY81" s="25">
        <f t="shared" si="126"/>
        <v>-0.46240355708159364</v>
      </c>
      <c r="CZ81" s="25">
        <f t="shared" si="127"/>
        <v>-0.3750318542437262</v>
      </c>
      <c r="DA81" s="25">
        <f t="shared" si="128"/>
        <v>-0.77575620190857075</v>
      </c>
      <c r="DB81" s="25">
        <f t="shared" si="129"/>
        <v>-0.74468495195576556</v>
      </c>
      <c r="DC81" s="25">
        <f t="shared" si="130"/>
        <v>-0.60751847296537731</v>
      </c>
      <c r="DD81" s="25">
        <f t="shared" si="131"/>
        <v>-0.1606683693138688</v>
      </c>
      <c r="DE81" s="25" t="str">
        <f t="shared" si="132"/>
        <v/>
      </c>
      <c r="DF81" s="25" t="str">
        <f t="shared" si="133"/>
        <v/>
      </c>
      <c r="DG81" s="25" t="str">
        <f t="shared" si="134"/>
        <v/>
      </c>
      <c r="DH81" s="25"/>
      <c r="DI81" s="25"/>
      <c r="DJ81" s="25">
        <f t="shared" si="135"/>
        <v>0.58080707105760565</v>
      </c>
      <c r="DK81" s="25">
        <f t="shared" si="136"/>
        <v>0.66817877389547309</v>
      </c>
      <c r="DL81" s="25">
        <f t="shared" si="137"/>
        <v>0.26745442623062854</v>
      </c>
      <c r="DM81" s="25">
        <f t="shared" si="138"/>
        <v>0.29852567618343379</v>
      </c>
      <c r="DN81" s="25">
        <f t="shared" si="139"/>
        <v>0.43569215517382198</v>
      </c>
      <c r="DO81" s="25">
        <f t="shared" si="140"/>
        <v>0.88254225882533055</v>
      </c>
      <c r="DP81" s="25" t="str">
        <f t="shared" si="141"/>
        <v/>
      </c>
      <c r="DQ81" s="25" t="str">
        <f t="shared" si="142"/>
        <v/>
      </c>
      <c r="DR81" s="25" t="str">
        <f t="shared" si="143"/>
        <v/>
      </c>
      <c r="DS81" s="25"/>
      <c r="DT81" s="24"/>
      <c r="DU81" s="24">
        <f t="shared" si="144"/>
        <v>-0.47134108231784472</v>
      </c>
      <c r="DV81" s="24">
        <f t="shared" si="145"/>
        <v>-0.41134108231784422</v>
      </c>
      <c r="DW81" s="24">
        <f t="shared" si="146"/>
        <v>-0.77734108231784393</v>
      </c>
      <c r="DX81" s="24">
        <f t="shared" si="147"/>
        <v>-0.7193410823178441</v>
      </c>
      <c r="DY81" s="24">
        <f t="shared" si="148"/>
        <v>-0.78934108231784261</v>
      </c>
      <c r="DZ81" s="24">
        <f t="shared" si="149"/>
        <v>-0.34434108231784405</v>
      </c>
      <c r="EA81" s="24" t="str">
        <f t="shared" si="150"/>
        <v/>
      </c>
      <c r="EB81" s="24" t="str">
        <f t="shared" si="151"/>
        <v/>
      </c>
      <c r="EC81" s="24" t="str">
        <f t="shared" si="152"/>
        <v/>
      </c>
      <c r="ED81" s="24"/>
      <c r="EE81" s="24"/>
      <c r="EF81" s="24">
        <f t="shared" si="153"/>
        <v>0.57186954582135452</v>
      </c>
      <c r="EG81" s="24">
        <f t="shared" si="154"/>
        <v>0.63186954582135502</v>
      </c>
      <c r="EH81" s="24">
        <f t="shared" si="155"/>
        <v>0.26586954582135536</v>
      </c>
      <c r="EI81" s="24">
        <f t="shared" si="156"/>
        <v>0.32386954582135519</v>
      </c>
      <c r="EJ81" s="24">
        <f t="shared" si="157"/>
        <v>0.25386954582135668</v>
      </c>
      <c r="EK81" s="24">
        <f t="shared" si="158"/>
        <v>0.69886954582135519</v>
      </c>
      <c r="EL81" s="24" t="str">
        <f t="shared" si="159"/>
        <v/>
      </c>
      <c r="EM81" s="24" t="str">
        <f t="shared" si="160"/>
        <v/>
      </c>
      <c r="EN81" s="24" t="str">
        <f t="shared" si="161"/>
        <v/>
      </c>
      <c r="EO81" s="24"/>
      <c r="EP81" s="24"/>
      <c r="EQ81" s="24">
        <f t="shared" si="37"/>
        <v>11.063950516591719</v>
      </c>
      <c r="ER81" s="24">
        <f t="shared" si="162"/>
        <v>3.0724027575312774E-2</v>
      </c>
      <c r="ES81" s="24">
        <f t="shared" si="38"/>
        <v>11.059973505325299</v>
      </c>
      <c r="ET81" s="24">
        <f t="shared" si="39"/>
        <v>11.102730760257</v>
      </c>
      <c r="EU81" s="24">
        <f t="shared" si="40"/>
        <v>11.074849437284799</v>
      </c>
      <c r="EV81" s="24">
        <f t="shared" si="41"/>
        <v>11.048417059110099</v>
      </c>
      <c r="EW81" s="24">
        <f t="shared" si="42"/>
        <v>11.01433389718542</v>
      </c>
      <c r="EX81" s="24">
        <f t="shared" si="43"/>
        <v>11.083398440387699</v>
      </c>
      <c r="EY81" s="24" t="str">
        <f t="shared" si="44"/>
        <v/>
      </c>
      <c r="EZ81" s="24" t="str">
        <f t="shared" si="45"/>
        <v/>
      </c>
      <c r="FA81" s="24" t="str">
        <f t="shared" si="46"/>
        <v/>
      </c>
      <c r="FB81" s="24"/>
      <c r="FC81" s="24">
        <f t="shared" si="47"/>
        <v>11.57057518199027</v>
      </c>
      <c r="FD81" s="24">
        <f t="shared" si="163"/>
        <v>8.0582147680190286E-2</v>
      </c>
      <c r="FE81" s="24">
        <f t="shared" si="48"/>
        <v>11.4812891909692</v>
      </c>
      <c r="FF81" s="24">
        <f t="shared" si="49"/>
        <v>11.5070676682728</v>
      </c>
      <c r="FG81" s="24">
        <f t="shared" si="50"/>
        <v>11.647872447198889</v>
      </c>
      <c r="FH81" s="24">
        <f t="shared" si="51"/>
        <v>11.5787393376681</v>
      </c>
      <c r="FI81" s="24">
        <f t="shared" si="52"/>
        <v>11.682196001601758</v>
      </c>
      <c r="FJ81" s="24">
        <f t="shared" si="53"/>
        <v>11.526286446230859</v>
      </c>
      <c r="FK81" s="24" t="str">
        <f t="shared" si="54"/>
        <v/>
      </c>
      <c r="FL81" s="24" t="str">
        <f t="shared" si="55"/>
        <v/>
      </c>
      <c r="FM81" s="24" t="str">
        <f t="shared" si="56"/>
        <v/>
      </c>
      <c r="FN81" s="24"/>
      <c r="FO81" s="24">
        <f t="shared" si="57"/>
        <v>11.133793239078344</v>
      </c>
      <c r="FP81" s="24">
        <f t="shared" si="164"/>
        <v>2.2370655284296884E-2</v>
      </c>
      <c r="FQ81" s="24">
        <f t="shared" si="176"/>
        <v>11.116197773007436</v>
      </c>
      <c r="FR81" s="24">
        <f t="shared" si="176"/>
        <v>11.15179788380831</v>
      </c>
      <c r="FS81" s="24">
        <f t="shared" si="176"/>
        <v>11.167575140034145</v>
      </c>
      <c r="FT81" s="24">
        <f t="shared" si="174"/>
        <v>11.134224189199648</v>
      </c>
      <c r="FU81" s="24">
        <f t="shared" si="174"/>
        <v>11.108491028760932</v>
      </c>
      <c r="FV81" s="24">
        <f t="shared" si="174"/>
        <v>11.124473419659587</v>
      </c>
      <c r="FW81" s="24" t="str">
        <f t="shared" si="174"/>
        <v/>
      </c>
      <c r="FX81" s="24" t="str">
        <f t="shared" si="174"/>
        <v/>
      </c>
      <c r="FY81" s="24" t="str">
        <f t="shared" si="174"/>
        <v/>
      </c>
      <c r="FZ81" s="24"/>
      <c r="GA81" s="24">
        <f t="shared" si="59"/>
        <v>11.341724226291433</v>
      </c>
      <c r="GB81" s="24">
        <f t="shared" si="165"/>
        <v>3.8698965983020431E-2</v>
      </c>
      <c r="GC81" s="24">
        <f t="shared" si="177"/>
        <v>11.297061301012759</v>
      </c>
      <c r="GD81" s="24">
        <f t="shared" si="177"/>
        <v>11.346291316516742</v>
      </c>
      <c r="GE81" s="24">
        <f t="shared" si="177"/>
        <v>11.3440417124205</v>
      </c>
      <c r="GF81" s="24">
        <f t="shared" si="175"/>
        <v>11.29757842315008</v>
      </c>
      <c r="GG81" s="24">
        <f t="shared" si="175"/>
        <v>11.373674959183292</v>
      </c>
      <c r="GH81" s="24">
        <f t="shared" si="175"/>
        <v>11.391697645465229</v>
      </c>
      <c r="GI81" s="24" t="str">
        <f t="shared" si="175"/>
        <v/>
      </c>
      <c r="GJ81" s="24" t="str">
        <f t="shared" si="175"/>
        <v/>
      </c>
      <c r="GK81" s="24" t="str">
        <f t="shared" si="175"/>
        <v/>
      </c>
      <c r="GL81" s="24"/>
      <c r="GM81" s="24">
        <f t="shared" si="61"/>
        <v>12.005155550885419</v>
      </c>
      <c r="GN81" s="24">
        <f t="shared" si="166"/>
        <v>3.0724027575312774E-2</v>
      </c>
      <c r="GO81" s="24">
        <f t="shared" si="62"/>
        <v>12.001178539619</v>
      </c>
      <c r="GP81" s="24">
        <f t="shared" si="63"/>
        <v>12.0439357945507</v>
      </c>
      <c r="GQ81" s="24">
        <f t="shared" si="64"/>
        <v>12.016054471578499</v>
      </c>
      <c r="GR81" s="24">
        <f t="shared" si="65"/>
        <v>11.989622093403799</v>
      </c>
      <c r="GS81" s="24">
        <f t="shared" si="66"/>
        <v>11.95553893147912</v>
      </c>
      <c r="GT81" s="24">
        <f t="shared" si="67"/>
        <v>12.024603474681399</v>
      </c>
      <c r="GU81" s="24" t="str">
        <f t="shared" si="68"/>
        <v/>
      </c>
      <c r="GV81" s="24" t="str">
        <f t="shared" si="69"/>
        <v/>
      </c>
      <c r="GW81" s="24" t="str">
        <f t="shared" si="70"/>
        <v/>
      </c>
      <c r="GX81" s="24"/>
      <c r="GY81" s="24">
        <f t="shared" si="71"/>
        <v>13.025449916612331</v>
      </c>
      <c r="GZ81" s="24">
        <f t="shared" si="167"/>
        <v>8.0582147680190286E-2</v>
      </c>
      <c r="HA81" s="24">
        <f t="shared" si="72"/>
        <v>12.936163925591261</v>
      </c>
      <c r="HB81" s="24">
        <f t="shared" si="73"/>
        <v>12.961942402894861</v>
      </c>
      <c r="HC81" s="24">
        <f t="shared" si="74"/>
        <v>13.10274718182095</v>
      </c>
      <c r="HD81" s="24">
        <f t="shared" si="75"/>
        <v>13.033614072290161</v>
      </c>
      <c r="HE81" s="24">
        <f t="shared" si="76"/>
        <v>13.137070736223819</v>
      </c>
      <c r="HF81" s="24">
        <f t="shared" si="77"/>
        <v>12.98116118085292</v>
      </c>
      <c r="HG81" s="24" t="str">
        <f t="shared" si="78"/>
        <v/>
      </c>
      <c r="HH81" s="24" t="str">
        <f t="shared" si="79"/>
        <v/>
      </c>
      <c r="HI81" s="24" t="str">
        <f t="shared" si="80"/>
        <v/>
      </c>
      <c r="HJ81" s="24"/>
      <c r="HK81" s="24">
        <f t="shared" si="81"/>
        <v>11.950558126298686</v>
      </c>
      <c r="HL81" s="24">
        <f t="shared" si="168"/>
        <v>2.2370655284297422E-2</v>
      </c>
      <c r="HM81" s="24">
        <f t="shared" si="180"/>
        <v>11.932962660227778</v>
      </c>
      <c r="HN81" s="24">
        <f t="shared" si="180"/>
        <v>11.968562771028653</v>
      </c>
      <c r="HO81" s="24">
        <f t="shared" si="180"/>
        <v>11.98434002725449</v>
      </c>
      <c r="HP81" s="24">
        <f t="shared" si="180"/>
        <v>11.95098907641999</v>
      </c>
      <c r="HQ81" s="24">
        <f t="shared" si="180"/>
        <v>11.925255915981275</v>
      </c>
      <c r="HR81" s="24">
        <f t="shared" si="180"/>
        <v>11.94123830687993</v>
      </c>
      <c r="HS81" s="24" t="str">
        <f t="shared" si="178"/>
        <v/>
      </c>
      <c r="HT81" s="24" t="str">
        <f t="shared" si="178"/>
        <v/>
      </c>
      <c r="HU81" s="24" t="str">
        <f t="shared" si="178"/>
        <v/>
      </c>
      <c r="HV81" s="24"/>
      <c r="HW81" s="24">
        <f t="shared" si="83"/>
        <v>13.204347192527679</v>
      </c>
      <c r="HX81" s="24">
        <f t="shared" si="170"/>
        <v>3.8698965983020722E-2</v>
      </c>
      <c r="HY81" s="24">
        <f t="shared" si="181"/>
        <v>13.159684267249006</v>
      </c>
      <c r="HZ81" s="24">
        <f t="shared" si="181"/>
        <v>13.208914282752989</v>
      </c>
      <c r="IA81" s="24">
        <f t="shared" si="181"/>
        <v>13.206664678656747</v>
      </c>
      <c r="IB81" s="24">
        <f t="shared" si="181"/>
        <v>13.160201389386327</v>
      </c>
      <c r="IC81" s="24">
        <f t="shared" si="181"/>
        <v>13.236297925419541</v>
      </c>
      <c r="ID81" s="24">
        <f t="shared" si="181"/>
        <v>13.254320611701475</v>
      </c>
      <c r="IE81" s="24" t="str">
        <f t="shared" si="179"/>
        <v/>
      </c>
      <c r="IF81" s="24" t="str">
        <f t="shared" si="179"/>
        <v/>
      </c>
      <c r="IG81" s="24" t="str">
        <f t="shared" si="179"/>
        <v/>
      </c>
    </row>
    <row r="82" spans="1:241" s="3" customFormat="1" x14ac:dyDescent="0.2">
      <c r="A82" s="27">
        <v>47</v>
      </c>
      <c r="B82" s="32">
        <f>IF(AND($B$3&lt;&gt;"",$C$3&lt;&gt;"",$B$4&lt;&gt;"",$C$4&lt;&gt;"",T82&lt;&gt;""),AirMass($B$3,$C$3,$B$4,$C$4,T82),"")</f>
        <v>1.0112244550121461</v>
      </c>
      <c r="C82" s="36">
        <f t="shared" si="85"/>
        <v>2458217.292014</v>
      </c>
      <c r="D82" s="5">
        <f t="shared" si="19"/>
        <v>11.140675226407398</v>
      </c>
      <c r="E82" s="14">
        <f t="shared" si="20"/>
        <v>11.39281479953298</v>
      </c>
      <c r="F82" s="32">
        <f t="shared" si="86"/>
        <v>0.25213957312558222</v>
      </c>
      <c r="G82" s="24">
        <f t="shared" si="21"/>
        <v>3.233494944094098E-2</v>
      </c>
      <c r="H82" s="24">
        <f t="shared" si="22"/>
        <v>2.6072746879744431E-2</v>
      </c>
      <c r="I82" s="24"/>
      <c r="J82" s="8">
        <f t="shared" si="23"/>
        <v>11.968310339056496</v>
      </c>
      <c r="K82" s="9">
        <f t="shared" si="24"/>
        <v>13.168024999177367</v>
      </c>
      <c r="L82" s="40">
        <f t="shared" si="87"/>
        <v>1.1997146601208719</v>
      </c>
      <c r="M82" s="24">
        <f t="shared" si="25"/>
        <v>3.233494944094098E-2</v>
      </c>
      <c r="N82" s="25">
        <f t="shared" si="26"/>
        <v>2.6072746879744431E-2</v>
      </c>
      <c r="O82" s="25"/>
      <c r="P82" s="50">
        <f t="shared" si="88"/>
        <v>6</v>
      </c>
      <c r="Q82" s="50">
        <f t="shared" si="89"/>
        <v>6</v>
      </c>
      <c r="R82" s="25"/>
      <c r="S82" s="25"/>
      <c r="T82" s="16">
        <v>2458217.292014</v>
      </c>
      <c r="U82" s="17">
        <v>-11.2749317099485</v>
      </c>
      <c r="V82" s="17">
        <v>-10.3345505320783</v>
      </c>
      <c r="W82" s="17">
        <v>-12.156547789312301</v>
      </c>
      <c r="X82" s="17">
        <v>-11.052445889237299</v>
      </c>
      <c r="Y82" s="17">
        <v>-10.440132968265999</v>
      </c>
      <c r="Z82" s="17">
        <v>-11.846016954949601</v>
      </c>
      <c r="AA82" s="17">
        <v>-10.036925207425501</v>
      </c>
      <c r="AB82" s="17">
        <v>-9.8138437341900708</v>
      </c>
      <c r="AC82" s="17"/>
      <c r="AD82" s="17"/>
      <c r="AE82" s="17"/>
      <c r="AF82" s="46">
        <f t="shared" si="27"/>
        <v>2458217.292014</v>
      </c>
      <c r="AG82" s="17">
        <v>-11.087811138906</v>
      </c>
      <c r="AH82" s="17">
        <v>-9.6820316237838799</v>
      </c>
      <c r="AI82" s="17">
        <v>-11.802028482457899</v>
      </c>
      <c r="AJ82" s="17">
        <v>-10.728216429741</v>
      </c>
      <c r="AK82" s="17">
        <v>-9.8849568264000993</v>
      </c>
      <c r="AL82" s="17">
        <v>-11.357736606006201</v>
      </c>
      <c r="AM82" s="17">
        <v>-9.4488015982179796</v>
      </c>
      <c r="AN82" s="17">
        <v>-9.5849192736900495</v>
      </c>
      <c r="AO82" s="17"/>
      <c r="AP82" s="17"/>
      <c r="AQ82" s="18"/>
      <c r="AR82" s="25"/>
      <c r="AS82" s="25"/>
      <c r="AT82" s="24">
        <f t="shared" si="173"/>
        <v>0.18712057104250057</v>
      </c>
      <c r="AU82" s="24">
        <f t="shared" si="173"/>
        <v>0.65251890829441983</v>
      </c>
      <c r="AV82" s="24">
        <f t="shared" si="172"/>
        <v>0.35451930685440125</v>
      </c>
      <c r="AW82" s="24">
        <f t="shared" si="172"/>
        <v>0.32422945949629955</v>
      </c>
      <c r="AX82" s="24">
        <f t="shared" si="172"/>
        <v>0.55517614186589981</v>
      </c>
      <c r="AY82" s="24">
        <f t="shared" si="172"/>
        <v>0.4882803489434</v>
      </c>
      <c r="AZ82" s="24">
        <f t="shared" si="172"/>
        <v>0.58812360920752127</v>
      </c>
      <c r="BA82" s="24">
        <f t="shared" si="172"/>
        <v>0.22892446050002135</v>
      </c>
      <c r="BB82" s="24" t="str">
        <f t="shared" si="172"/>
        <v/>
      </c>
      <c r="BC82" s="24" t="str">
        <f t="shared" si="172"/>
        <v/>
      </c>
      <c r="BD82" s="25" t="str">
        <f t="shared" si="172"/>
        <v/>
      </c>
      <c r="BE82" s="25"/>
      <c r="BF82" s="25"/>
      <c r="BG82" s="26">
        <f t="shared" si="90"/>
        <v>-0.42477605644168048</v>
      </c>
      <c r="BH82" s="26">
        <f t="shared" si="91"/>
        <v>-0.36477605644167999</v>
      </c>
      <c r="BI82" s="26">
        <f t="shared" si="92"/>
        <v>-0.73077605644167964</v>
      </c>
      <c r="BJ82" s="26">
        <f t="shared" si="93"/>
        <v>-0.67277605644167982</v>
      </c>
      <c r="BK82" s="26">
        <f t="shared" si="94"/>
        <v>-0.74277605644167832</v>
      </c>
      <c r="BL82" s="26">
        <f t="shared" si="95"/>
        <v>-0.29777605644167982</v>
      </c>
      <c r="BM82" s="26" t="str">
        <f t="shared" si="96"/>
        <v/>
      </c>
      <c r="BN82" s="26" t="str">
        <f t="shared" si="97"/>
        <v/>
      </c>
      <c r="BO82" s="26" t="str">
        <f t="shared" si="98"/>
        <v/>
      </c>
      <c r="BP82" s="25"/>
      <c r="BQ82" s="25"/>
      <c r="BR82" s="25">
        <f t="shared" si="99"/>
        <v>0.52040037002294204</v>
      </c>
      <c r="BS82" s="25">
        <f t="shared" si="100"/>
        <v>0.58040037002294254</v>
      </c>
      <c r="BT82" s="25">
        <f t="shared" si="101"/>
        <v>0.21440037002294288</v>
      </c>
      <c r="BU82" s="25">
        <f t="shared" si="102"/>
        <v>0.27240037002294271</v>
      </c>
      <c r="BV82" s="25">
        <f t="shared" si="103"/>
        <v>0.2024003700229442</v>
      </c>
      <c r="BW82" s="25">
        <f t="shared" si="104"/>
        <v>0.64740037002294271</v>
      </c>
      <c r="BX82" s="25" t="str">
        <f t="shared" si="105"/>
        <v/>
      </c>
      <c r="BY82" s="25" t="str">
        <f t="shared" si="106"/>
        <v/>
      </c>
      <c r="BZ82" s="25" t="str">
        <f t="shared" si="107"/>
        <v/>
      </c>
      <c r="CA82" s="25"/>
      <c r="CB82" s="25"/>
      <c r="CC82" s="26">
        <f t="shared" si="108"/>
        <v>-0.23900000000000093</v>
      </c>
      <c r="CD82" s="26">
        <f t="shared" si="109"/>
        <v>-0.17900000000000044</v>
      </c>
      <c r="CE82" s="26">
        <f t="shared" si="110"/>
        <v>-0.54500000000000015</v>
      </c>
      <c r="CF82" s="26">
        <f t="shared" si="111"/>
        <v>-0.48700000000000027</v>
      </c>
      <c r="CG82" s="26">
        <f t="shared" si="112"/>
        <v>-0.55699999999999883</v>
      </c>
      <c r="CH82" s="26">
        <f t="shared" si="113"/>
        <v>-0.11200000000000027</v>
      </c>
      <c r="CI82" s="26" t="str">
        <f t="shared" si="114"/>
        <v/>
      </c>
      <c r="CJ82" s="26" t="str">
        <f t="shared" si="115"/>
        <v/>
      </c>
      <c r="CK82" s="26" t="str">
        <f t="shared" si="116"/>
        <v/>
      </c>
      <c r="CL82" s="25"/>
      <c r="CM82" s="25"/>
      <c r="CN82" s="25">
        <f t="shared" si="117"/>
        <v>0.42099999999999937</v>
      </c>
      <c r="CO82" s="25">
        <f t="shared" si="118"/>
        <v>0.48099999999999987</v>
      </c>
      <c r="CP82" s="25">
        <f t="shared" si="119"/>
        <v>0.11500000000000021</v>
      </c>
      <c r="CQ82" s="25">
        <f t="shared" si="120"/>
        <v>0.17300000000000004</v>
      </c>
      <c r="CR82" s="25">
        <f t="shared" si="121"/>
        <v>0.10300000000000153</v>
      </c>
      <c r="CS82" s="25">
        <f t="shared" si="122"/>
        <v>0.54800000000000004</v>
      </c>
      <c r="CT82" s="25" t="str">
        <f t="shared" si="123"/>
        <v/>
      </c>
      <c r="CU82" s="25" t="str">
        <f t="shared" si="124"/>
        <v/>
      </c>
      <c r="CV82" s="25" t="str">
        <f t="shared" si="125"/>
        <v/>
      </c>
      <c r="CW82" s="25"/>
      <c r="CX82" s="25"/>
      <c r="CY82" s="25">
        <f t="shared" si="126"/>
        <v>-0.33996971249113594</v>
      </c>
      <c r="CZ82" s="25">
        <f t="shared" si="127"/>
        <v>-0.27845413026293281</v>
      </c>
      <c r="DA82" s="25">
        <f t="shared" si="128"/>
        <v>-0.7474832231361237</v>
      </c>
      <c r="DB82" s="25">
        <f t="shared" si="129"/>
        <v>-0.61162470917288969</v>
      </c>
      <c r="DC82" s="25">
        <f t="shared" si="130"/>
        <v>-0.81439615975488289</v>
      </c>
      <c r="DD82" s="25">
        <f t="shared" si="131"/>
        <v>-8.4899424185939459E-2</v>
      </c>
      <c r="DE82" s="25" t="str">
        <f t="shared" si="132"/>
        <v/>
      </c>
      <c r="DF82" s="25" t="str">
        <f t="shared" si="133"/>
        <v/>
      </c>
      <c r="DG82" s="25" t="str">
        <f t="shared" si="134"/>
        <v/>
      </c>
      <c r="DH82" s="25"/>
      <c r="DI82" s="25"/>
      <c r="DJ82" s="25">
        <f t="shared" si="135"/>
        <v>0.60520671397348658</v>
      </c>
      <c r="DK82" s="25">
        <f t="shared" si="136"/>
        <v>0.66672229620168977</v>
      </c>
      <c r="DL82" s="25">
        <f t="shared" si="137"/>
        <v>0.19769320332849891</v>
      </c>
      <c r="DM82" s="25">
        <f t="shared" si="138"/>
        <v>0.33355171729173294</v>
      </c>
      <c r="DN82" s="25">
        <f t="shared" si="139"/>
        <v>0.13078026670973963</v>
      </c>
      <c r="DO82" s="25">
        <f t="shared" si="140"/>
        <v>0.86027700227868309</v>
      </c>
      <c r="DP82" s="25" t="str">
        <f t="shared" si="141"/>
        <v/>
      </c>
      <c r="DQ82" s="25" t="str">
        <f t="shared" si="142"/>
        <v/>
      </c>
      <c r="DR82" s="25" t="str">
        <f t="shared" si="143"/>
        <v/>
      </c>
      <c r="DS82" s="25"/>
      <c r="DT82" s="24"/>
      <c r="DU82" s="24">
        <f t="shared" si="144"/>
        <v>-0.42477605644168048</v>
      </c>
      <c r="DV82" s="24">
        <f t="shared" si="145"/>
        <v>-0.36477605644167999</v>
      </c>
      <c r="DW82" s="24">
        <f t="shared" si="146"/>
        <v>-0.73077605644167964</v>
      </c>
      <c r="DX82" s="24">
        <f t="shared" si="147"/>
        <v>-0.67277605644167982</v>
      </c>
      <c r="DY82" s="24">
        <f t="shared" si="148"/>
        <v>-0.74277605644167832</v>
      </c>
      <c r="DZ82" s="24">
        <f t="shared" si="149"/>
        <v>-0.29777605644167982</v>
      </c>
      <c r="EA82" s="24" t="str">
        <f t="shared" si="150"/>
        <v/>
      </c>
      <c r="EB82" s="24" t="str">
        <f t="shared" si="151"/>
        <v/>
      </c>
      <c r="EC82" s="24" t="str">
        <f t="shared" si="152"/>
        <v/>
      </c>
      <c r="ED82" s="24"/>
      <c r="EE82" s="24"/>
      <c r="EF82" s="24">
        <f t="shared" si="153"/>
        <v>0.52040037002294204</v>
      </c>
      <c r="EG82" s="24">
        <f t="shared" si="154"/>
        <v>0.58040037002294254</v>
      </c>
      <c r="EH82" s="24">
        <f t="shared" si="155"/>
        <v>0.21440037002294288</v>
      </c>
      <c r="EI82" s="24">
        <f t="shared" si="156"/>
        <v>0.27240037002294271</v>
      </c>
      <c r="EJ82" s="24">
        <f t="shared" si="157"/>
        <v>0.2024003700229442</v>
      </c>
      <c r="EK82" s="24">
        <f t="shared" si="158"/>
        <v>0.64740037002294271</v>
      </c>
      <c r="EL82" s="24" t="str">
        <f t="shared" si="159"/>
        <v/>
      </c>
      <c r="EM82" s="24" t="str">
        <f t="shared" si="160"/>
        <v/>
      </c>
      <c r="EN82" s="24" t="str">
        <f t="shared" si="161"/>
        <v/>
      </c>
      <c r="EO82" s="24"/>
      <c r="EP82" s="24"/>
      <c r="EQ82" s="24">
        <f t="shared" si="37"/>
        <v>11.076387047281628</v>
      </c>
      <c r="ER82" s="24">
        <f t="shared" si="162"/>
        <v>2.3479741129549984E-2</v>
      </c>
      <c r="ES82" s="24">
        <f t="shared" si="38"/>
        <v>11.0716160793638</v>
      </c>
      <c r="ET82" s="24">
        <f t="shared" si="39"/>
        <v>11.089514179288798</v>
      </c>
      <c r="EU82" s="24">
        <f t="shared" si="40"/>
        <v>11.070201258317498</v>
      </c>
      <c r="EV82" s="24">
        <f t="shared" si="41"/>
        <v>11.0390852450011</v>
      </c>
      <c r="EW82" s="24">
        <f t="shared" si="42"/>
        <v>11.109993497477001</v>
      </c>
      <c r="EX82" s="24">
        <f t="shared" si="43"/>
        <v>11.07791202424157</v>
      </c>
      <c r="EY82" s="24" t="str">
        <f t="shared" si="44"/>
        <v/>
      </c>
      <c r="EZ82" s="24" t="str">
        <f t="shared" si="45"/>
        <v/>
      </c>
      <c r="FA82" s="24" t="str">
        <f t="shared" si="46"/>
        <v/>
      </c>
      <c r="FB82" s="24"/>
      <c r="FC82" s="24">
        <f t="shared" si="47"/>
        <v>11.603465397179539</v>
      </c>
      <c r="FD82" s="24">
        <f t="shared" si="163"/>
        <v>5.9270227180022832E-2</v>
      </c>
      <c r="FE82" s="24">
        <f t="shared" si="48"/>
        <v>11.5532173435519</v>
      </c>
      <c r="FF82" s="24">
        <f t="shared" si="49"/>
        <v>11.541405290835</v>
      </c>
      <c r="FG82" s="24">
        <f t="shared" si="50"/>
        <v>11.657145687494099</v>
      </c>
      <c r="FH82" s="24">
        <f t="shared" si="51"/>
        <v>11.634925467100201</v>
      </c>
      <c r="FI82" s="24">
        <f t="shared" si="52"/>
        <v>11.675990459311979</v>
      </c>
      <c r="FJ82" s="24">
        <f t="shared" si="53"/>
        <v>11.55810813478405</v>
      </c>
      <c r="FK82" s="24" t="str">
        <f t="shared" si="54"/>
        <v/>
      </c>
      <c r="FL82" s="24" t="str">
        <f t="shared" si="55"/>
        <v/>
      </c>
      <c r="FM82" s="24" t="str">
        <f t="shared" si="56"/>
        <v/>
      </c>
      <c r="FN82" s="24"/>
      <c r="FO82" s="24">
        <f t="shared" si="57"/>
        <v>11.140675226407398</v>
      </c>
      <c r="FP82" s="24">
        <f t="shared" si="164"/>
        <v>3.233494944094098E-2</v>
      </c>
      <c r="FQ82" s="24">
        <f t="shared" si="176"/>
        <v>11.122285803685081</v>
      </c>
      <c r="FR82" s="24">
        <f t="shared" si="176"/>
        <v>11.133026759479254</v>
      </c>
      <c r="FS82" s="24">
        <f t="shared" si="176"/>
        <v>11.157372417705989</v>
      </c>
      <c r="FT82" s="24">
        <f t="shared" si="174"/>
        <v>11.119337831729794</v>
      </c>
      <c r="FU82" s="24">
        <f t="shared" si="174"/>
        <v>11.198596085691658</v>
      </c>
      <c r="FV82" s="24">
        <f t="shared" si="174"/>
        <v>11.113432460152604</v>
      </c>
      <c r="FW82" s="24" t="str">
        <f t="shared" si="174"/>
        <v/>
      </c>
      <c r="FX82" s="24" t="str">
        <f t="shared" si="174"/>
        <v/>
      </c>
      <c r="FY82" s="24" t="str">
        <f t="shared" si="174"/>
        <v/>
      </c>
      <c r="FZ82" s="24"/>
      <c r="GA82" s="24">
        <f t="shared" si="59"/>
        <v>11.39281479953298</v>
      </c>
      <c r="GB82" s="24">
        <f t="shared" si="165"/>
        <v>2.6072746879744431E-2</v>
      </c>
      <c r="GC82" s="24">
        <f t="shared" si="177"/>
        <v>11.387189811647737</v>
      </c>
      <c r="GD82" s="24">
        <f t="shared" si="177"/>
        <v>11.398829297131218</v>
      </c>
      <c r="GE82" s="24">
        <f t="shared" si="177"/>
        <v>11.371515310767986</v>
      </c>
      <c r="GF82" s="24">
        <f t="shared" si="175"/>
        <v>11.371964910634459</v>
      </c>
      <c r="GG82" s="24">
        <f t="shared" si="175"/>
        <v>11.385669774945791</v>
      </c>
      <c r="GH82" s="24">
        <f t="shared" si="175"/>
        <v>11.441719692070695</v>
      </c>
      <c r="GI82" s="24" t="str">
        <f t="shared" si="175"/>
        <v/>
      </c>
      <c r="GJ82" s="24" t="str">
        <f t="shared" si="175"/>
        <v/>
      </c>
      <c r="GK82" s="24" t="str">
        <f t="shared" si="175"/>
        <v/>
      </c>
      <c r="GL82" s="24"/>
      <c r="GM82" s="24">
        <f t="shared" si="61"/>
        <v>12.016768225151827</v>
      </c>
      <c r="GN82" s="24">
        <f t="shared" si="166"/>
        <v>2.347974112954998E-2</v>
      </c>
      <c r="GO82" s="24">
        <f t="shared" si="62"/>
        <v>12.011997257234</v>
      </c>
      <c r="GP82" s="24">
        <f t="shared" si="63"/>
        <v>12.029895357158999</v>
      </c>
      <c r="GQ82" s="24">
        <f t="shared" si="64"/>
        <v>12.010582436187699</v>
      </c>
      <c r="GR82" s="24">
        <f t="shared" si="65"/>
        <v>11.979466422871301</v>
      </c>
      <c r="GS82" s="24">
        <f t="shared" si="66"/>
        <v>12.050374675347202</v>
      </c>
      <c r="GT82" s="24">
        <f t="shared" si="67"/>
        <v>12.018293202111771</v>
      </c>
      <c r="GU82" s="24" t="str">
        <f t="shared" si="68"/>
        <v/>
      </c>
      <c r="GV82" s="24" t="str">
        <f t="shared" si="69"/>
        <v/>
      </c>
      <c r="GW82" s="24" t="str">
        <f t="shared" si="70"/>
        <v/>
      </c>
      <c r="GX82" s="24"/>
      <c r="GY82" s="24">
        <f t="shared" si="71"/>
        <v>13.009244912301659</v>
      </c>
      <c r="GZ82" s="24">
        <f t="shared" si="167"/>
        <v>5.9270227180022832E-2</v>
      </c>
      <c r="HA82" s="24">
        <f t="shared" si="72"/>
        <v>12.95899685867402</v>
      </c>
      <c r="HB82" s="24">
        <f t="shared" si="73"/>
        <v>12.94718480595712</v>
      </c>
      <c r="HC82" s="24">
        <f t="shared" si="74"/>
        <v>13.062925202616219</v>
      </c>
      <c r="HD82" s="24">
        <f t="shared" si="75"/>
        <v>13.040704982222321</v>
      </c>
      <c r="HE82" s="24">
        <f t="shared" si="76"/>
        <v>13.081769974434099</v>
      </c>
      <c r="HF82" s="24">
        <f t="shared" si="77"/>
        <v>12.963887649906169</v>
      </c>
      <c r="HG82" s="24" t="str">
        <f t="shared" si="78"/>
        <v/>
      </c>
      <c r="HH82" s="24" t="str">
        <f t="shared" si="79"/>
        <v/>
      </c>
      <c r="HI82" s="24" t="str">
        <f t="shared" si="80"/>
        <v/>
      </c>
      <c r="HJ82" s="24"/>
      <c r="HK82" s="24">
        <f t="shared" si="81"/>
        <v>11.968310339056496</v>
      </c>
      <c r="HL82" s="24">
        <f t="shared" si="168"/>
        <v>3.233494944094098E-2</v>
      </c>
      <c r="HM82" s="24">
        <f t="shared" si="180"/>
        <v>11.949920916334181</v>
      </c>
      <c r="HN82" s="24">
        <f t="shared" si="180"/>
        <v>11.960661872128354</v>
      </c>
      <c r="HO82" s="24">
        <f t="shared" si="180"/>
        <v>11.985007530355089</v>
      </c>
      <c r="HP82" s="24">
        <f t="shared" si="180"/>
        <v>11.946972944378894</v>
      </c>
      <c r="HQ82" s="24">
        <f t="shared" si="180"/>
        <v>12.026231198340758</v>
      </c>
      <c r="HR82" s="24">
        <f t="shared" si="180"/>
        <v>11.941067572801703</v>
      </c>
      <c r="HS82" s="24" t="str">
        <f t="shared" si="178"/>
        <v/>
      </c>
      <c r="HT82" s="24" t="str">
        <f t="shared" si="178"/>
        <v/>
      </c>
      <c r="HU82" s="24" t="str">
        <f t="shared" si="178"/>
        <v/>
      </c>
      <c r="HV82" s="24"/>
      <c r="HW82" s="24">
        <f t="shared" si="83"/>
        <v>13.168024999177367</v>
      </c>
      <c r="HX82" s="24">
        <f t="shared" si="170"/>
        <v>2.6072746879744431E-2</v>
      </c>
      <c r="HY82" s="24">
        <f t="shared" si="181"/>
        <v>13.162400011292121</v>
      </c>
      <c r="HZ82" s="24">
        <f t="shared" si="181"/>
        <v>13.174039496775602</v>
      </c>
      <c r="IA82" s="24">
        <f t="shared" si="181"/>
        <v>13.14672551041237</v>
      </c>
      <c r="IB82" s="24">
        <f t="shared" si="181"/>
        <v>13.147175110278843</v>
      </c>
      <c r="IC82" s="24">
        <f t="shared" si="181"/>
        <v>13.160879974590175</v>
      </c>
      <c r="ID82" s="24">
        <f t="shared" si="181"/>
        <v>13.216929891715079</v>
      </c>
      <c r="IE82" s="24" t="str">
        <f t="shared" si="179"/>
        <v/>
      </c>
      <c r="IF82" s="24" t="str">
        <f t="shared" si="179"/>
        <v/>
      </c>
      <c r="IG82" s="24" t="str">
        <f t="shared" si="179"/>
        <v/>
      </c>
    </row>
    <row r="83" spans="1:241" s="3" customFormat="1" x14ac:dyDescent="0.2">
      <c r="A83" s="27">
        <v>48</v>
      </c>
      <c r="B83" s="32">
        <f>IF(AND($B$3&lt;&gt;"",$C$3&lt;&gt;"",$B$4&lt;&gt;"",$C$4&lt;&gt;"",T83&lt;&gt;""),AirMass($B$3,$C$3,$B$4,$C$4,T83),"")</f>
        <v>1.0114438237113719</v>
      </c>
      <c r="C83" s="36">
        <f t="shared" si="85"/>
        <v>2458217.2925120001</v>
      </c>
      <c r="D83" s="5">
        <f t="shared" si="19"/>
        <v>11.179172219562192</v>
      </c>
      <c r="E83" s="14">
        <f t="shared" si="20"/>
        <v>11.375843703662504</v>
      </c>
      <c r="F83" s="32">
        <f t="shared" si="86"/>
        <v>0.1966714841003121</v>
      </c>
      <c r="G83" s="24">
        <f t="shared" si="21"/>
        <v>2.5236901784850267E-2</v>
      </c>
      <c r="H83" s="24">
        <f t="shared" si="22"/>
        <v>3.0337472363348671E-2</v>
      </c>
      <c r="I83" s="24"/>
      <c r="J83" s="8">
        <f t="shared" si="23"/>
        <v>12.026264801865208</v>
      </c>
      <c r="K83" s="9">
        <f t="shared" si="24"/>
        <v>13.016754910332766</v>
      </c>
      <c r="L83" s="40">
        <f t="shared" si="87"/>
        <v>0.99049010846755792</v>
      </c>
      <c r="M83" s="24">
        <f t="shared" si="25"/>
        <v>2.5236901784849847E-2</v>
      </c>
      <c r="N83" s="25">
        <f t="shared" si="26"/>
        <v>3.0337472363348866E-2</v>
      </c>
      <c r="O83" s="25"/>
      <c r="P83" s="50">
        <f t="shared" si="88"/>
        <v>6</v>
      </c>
      <c r="Q83" s="50">
        <f t="shared" si="89"/>
        <v>6</v>
      </c>
      <c r="R83" s="25"/>
      <c r="S83" s="25"/>
      <c r="T83" s="16">
        <v>2458217.2925120001</v>
      </c>
      <c r="U83" s="17">
        <v>-11.2398694609941</v>
      </c>
      <c r="V83" s="17">
        <v>-10.298325338517699</v>
      </c>
      <c r="W83" s="17">
        <v>-12.1584107762291</v>
      </c>
      <c r="X83" s="17">
        <v>-11.0502512230011</v>
      </c>
      <c r="Y83" s="17">
        <v>-10.4116322091041</v>
      </c>
      <c r="Z83" s="17">
        <v>-11.847935730285499</v>
      </c>
      <c r="AA83" s="17">
        <v>-10.022633474322999</v>
      </c>
      <c r="AB83" s="17">
        <v>-9.8611039478440006</v>
      </c>
      <c r="AC83" s="17"/>
      <c r="AD83" s="17"/>
      <c r="AE83" s="17"/>
      <c r="AF83" s="46">
        <f t="shared" si="27"/>
        <v>2458217.2925120001</v>
      </c>
      <c r="AG83" s="17">
        <v>-11.0627614248637</v>
      </c>
      <c r="AH83" s="17">
        <v>-9.7313359379124194</v>
      </c>
      <c r="AI83" s="17">
        <v>-11.7888139685264</v>
      </c>
      <c r="AJ83" s="17">
        <v>-10.718086924128199</v>
      </c>
      <c r="AK83" s="17">
        <v>-9.8339833913393004</v>
      </c>
      <c r="AL83" s="17">
        <v>-11.3203552305432</v>
      </c>
      <c r="AM83" s="17">
        <v>-9.4051386814049405</v>
      </c>
      <c r="AN83" s="17">
        <v>-9.5358435376531201</v>
      </c>
      <c r="AO83" s="17"/>
      <c r="AP83" s="17"/>
      <c r="AQ83" s="18"/>
      <c r="AR83" s="25"/>
      <c r="AS83" s="25"/>
      <c r="AT83" s="24">
        <f t="shared" si="173"/>
        <v>0.17710803613040049</v>
      </c>
      <c r="AU83" s="24">
        <f t="shared" si="173"/>
        <v>0.56698940060528003</v>
      </c>
      <c r="AV83" s="24">
        <f t="shared" si="172"/>
        <v>0.36959680770270076</v>
      </c>
      <c r="AW83" s="24">
        <f t="shared" si="172"/>
        <v>0.33216429887290033</v>
      </c>
      <c r="AX83" s="24">
        <f t="shared" si="172"/>
        <v>0.57764881776479982</v>
      </c>
      <c r="AY83" s="24">
        <f t="shared" si="172"/>
        <v>0.52758049974229948</v>
      </c>
      <c r="AZ83" s="24">
        <f t="shared" si="172"/>
        <v>0.61749479291805898</v>
      </c>
      <c r="BA83" s="24">
        <f t="shared" si="172"/>
        <v>0.32526041019088048</v>
      </c>
      <c r="BB83" s="24" t="str">
        <f t="shared" si="172"/>
        <v/>
      </c>
      <c r="BC83" s="24" t="str">
        <f t="shared" si="172"/>
        <v/>
      </c>
      <c r="BD83" s="25" t="str">
        <f t="shared" si="172"/>
        <v/>
      </c>
      <c r="BE83" s="25"/>
      <c r="BF83" s="25"/>
      <c r="BG83" s="26">
        <f t="shared" si="90"/>
        <v>-0.44511049086177684</v>
      </c>
      <c r="BH83" s="26">
        <f t="shared" si="91"/>
        <v>-0.38511049086177634</v>
      </c>
      <c r="BI83" s="26">
        <f t="shared" si="92"/>
        <v>-0.75111049086177606</v>
      </c>
      <c r="BJ83" s="26">
        <f t="shared" si="93"/>
        <v>-0.69311049086177623</v>
      </c>
      <c r="BK83" s="26">
        <f t="shared" si="94"/>
        <v>-0.76311049086177474</v>
      </c>
      <c r="BL83" s="26">
        <f t="shared" si="95"/>
        <v>-0.31811049086177617</v>
      </c>
      <c r="BM83" s="26" t="str">
        <f t="shared" si="96"/>
        <v/>
      </c>
      <c r="BN83" s="26" t="str">
        <f t="shared" si="97"/>
        <v/>
      </c>
      <c r="BO83" s="26" t="str">
        <f t="shared" si="98"/>
        <v/>
      </c>
      <c r="BP83" s="25"/>
      <c r="BQ83" s="25"/>
      <c r="BR83" s="25">
        <f t="shared" si="99"/>
        <v>0.34669868704692219</v>
      </c>
      <c r="BS83" s="25">
        <f t="shared" si="100"/>
        <v>0.40669868704692269</v>
      </c>
      <c r="BT83" s="25">
        <f t="shared" si="101"/>
        <v>4.0698687046923032E-2</v>
      </c>
      <c r="BU83" s="25">
        <f t="shared" si="102"/>
        <v>9.8698687046922862E-2</v>
      </c>
      <c r="BV83" s="25">
        <f t="shared" si="103"/>
        <v>2.8698687046924354E-2</v>
      </c>
      <c r="BW83" s="25">
        <f t="shared" si="104"/>
        <v>0.47369868704692286</v>
      </c>
      <c r="BX83" s="25" t="str">
        <f t="shared" si="105"/>
        <v/>
      </c>
      <c r="BY83" s="25" t="str">
        <f t="shared" si="106"/>
        <v/>
      </c>
      <c r="BZ83" s="25" t="str">
        <f t="shared" si="107"/>
        <v/>
      </c>
      <c r="CA83" s="25"/>
      <c r="CB83" s="25"/>
      <c r="CC83" s="26">
        <f t="shared" si="108"/>
        <v>-0.23900000000000093</v>
      </c>
      <c r="CD83" s="26">
        <f t="shared" si="109"/>
        <v>-0.17900000000000044</v>
      </c>
      <c r="CE83" s="26">
        <f t="shared" si="110"/>
        <v>-0.54500000000000015</v>
      </c>
      <c r="CF83" s="26">
        <f t="shared" si="111"/>
        <v>-0.48700000000000027</v>
      </c>
      <c r="CG83" s="26">
        <f t="shared" si="112"/>
        <v>-0.55699999999999883</v>
      </c>
      <c r="CH83" s="26">
        <f t="shared" si="113"/>
        <v>-0.11200000000000027</v>
      </c>
      <c r="CI83" s="26" t="str">
        <f t="shared" si="114"/>
        <v/>
      </c>
      <c r="CJ83" s="26" t="str">
        <f t="shared" si="115"/>
        <v/>
      </c>
      <c r="CK83" s="26" t="str">
        <f t="shared" si="116"/>
        <v/>
      </c>
      <c r="CL83" s="25"/>
      <c r="CM83" s="25"/>
      <c r="CN83" s="25">
        <f t="shared" si="117"/>
        <v>0.42099999999999937</v>
      </c>
      <c r="CO83" s="25">
        <f t="shared" si="118"/>
        <v>0.48099999999999987</v>
      </c>
      <c r="CP83" s="25">
        <f t="shared" si="119"/>
        <v>0.11500000000000021</v>
      </c>
      <c r="CQ83" s="25">
        <f t="shared" si="120"/>
        <v>0.17300000000000004</v>
      </c>
      <c r="CR83" s="25">
        <f t="shared" si="121"/>
        <v>0.10300000000000153</v>
      </c>
      <c r="CS83" s="25">
        <f t="shared" si="122"/>
        <v>0.54800000000000004</v>
      </c>
      <c r="CT83" s="25" t="str">
        <f t="shared" si="123"/>
        <v/>
      </c>
      <c r="CU83" s="25" t="str">
        <f t="shared" si="124"/>
        <v/>
      </c>
      <c r="CV83" s="25" t="str">
        <f t="shared" si="125"/>
        <v/>
      </c>
      <c r="CW83" s="25"/>
      <c r="CX83" s="25"/>
      <c r="CY83" s="25">
        <f t="shared" si="126"/>
        <v>-0.39092500915144063</v>
      </c>
      <c r="CZ83" s="25">
        <f t="shared" si="127"/>
        <v>-0.31490341195736882</v>
      </c>
      <c r="DA83" s="25">
        <f t="shared" si="128"/>
        <v>-0.81345736401637103</v>
      </c>
      <c r="DB83" s="25">
        <f t="shared" si="129"/>
        <v>-0.71177373062172677</v>
      </c>
      <c r="DC83" s="25">
        <f t="shared" si="130"/>
        <v>-0.89438046448711794</v>
      </c>
      <c r="DD83" s="25">
        <f t="shared" si="131"/>
        <v>-0.30088232010793897</v>
      </c>
      <c r="DE83" s="25" t="str">
        <f t="shared" si="132"/>
        <v/>
      </c>
      <c r="DF83" s="25" t="str">
        <f t="shared" si="133"/>
        <v/>
      </c>
      <c r="DG83" s="25" t="str">
        <f t="shared" si="134"/>
        <v/>
      </c>
      <c r="DH83" s="25"/>
      <c r="DI83" s="25"/>
      <c r="DJ83" s="25">
        <f t="shared" si="135"/>
        <v>0.40088416875725846</v>
      </c>
      <c r="DK83" s="25">
        <f t="shared" si="136"/>
        <v>0.47690576595133027</v>
      </c>
      <c r="DL83" s="25">
        <f t="shared" si="137"/>
        <v>-2.1648186107671885E-2</v>
      </c>
      <c r="DM83" s="25">
        <f t="shared" si="138"/>
        <v>8.0035447286972275E-2</v>
      </c>
      <c r="DN83" s="25">
        <f t="shared" si="139"/>
        <v>-0.10257128657841884</v>
      </c>
      <c r="DO83" s="25">
        <f t="shared" si="140"/>
        <v>0.49092685780076012</v>
      </c>
      <c r="DP83" s="25" t="str">
        <f t="shared" si="141"/>
        <v/>
      </c>
      <c r="DQ83" s="25" t="str">
        <f t="shared" si="142"/>
        <v/>
      </c>
      <c r="DR83" s="25" t="str">
        <f t="shared" si="143"/>
        <v/>
      </c>
      <c r="DS83" s="25"/>
      <c r="DT83" s="24"/>
      <c r="DU83" s="24">
        <f t="shared" si="144"/>
        <v>-0.44511049086177684</v>
      </c>
      <c r="DV83" s="24">
        <f t="shared" si="145"/>
        <v>-0.38511049086177634</v>
      </c>
      <c r="DW83" s="24">
        <f t="shared" si="146"/>
        <v>-0.75111049086177606</v>
      </c>
      <c r="DX83" s="24">
        <f t="shared" si="147"/>
        <v>-0.69311049086177623</v>
      </c>
      <c r="DY83" s="24">
        <f t="shared" si="148"/>
        <v>-0.76311049086177474</v>
      </c>
      <c r="DZ83" s="24">
        <f t="shared" si="149"/>
        <v>-0.31811049086177617</v>
      </c>
      <c r="EA83" s="24" t="str">
        <f t="shared" si="150"/>
        <v/>
      </c>
      <c r="EB83" s="24" t="str">
        <f t="shared" si="151"/>
        <v/>
      </c>
      <c r="EC83" s="24" t="str">
        <f t="shared" si="152"/>
        <v/>
      </c>
      <c r="ED83" s="24"/>
      <c r="EE83" s="24"/>
      <c r="EF83" s="24">
        <f t="shared" si="153"/>
        <v>0.34669868704692219</v>
      </c>
      <c r="EG83" s="24">
        <f t="shared" si="154"/>
        <v>0.40669868704692269</v>
      </c>
      <c r="EH83" s="24">
        <f t="shared" si="155"/>
        <v>4.0698687046923032E-2</v>
      </c>
      <c r="EI83" s="24">
        <f t="shared" si="156"/>
        <v>9.8698687046922862E-2</v>
      </c>
      <c r="EJ83" s="24">
        <f t="shared" si="157"/>
        <v>2.8698687046924354E-2</v>
      </c>
      <c r="EK83" s="24">
        <f t="shared" si="158"/>
        <v>0.47369868704692286</v>
      </c>
      <c r="EL83" s="24" t="str">
        <f t="shared" si="159"/>
        <v/>
      </c>
      <c r="EM83" s="24" t="str">
        <f t="shared" si="160"/>
        <v/>
      </c>
      <c r="EN83" s="24" t="str">
        <f t="shared" si="161"/>
        <v/>
      </c>
      <c r="EO83" s="24"/>
      <c r="EP83" s="24"/>
      <c r="EQ83" s="24">
        <f t="shared" si="37"/>
        <v>11.112458432470367</v>
      </c>
      <c r="ER83" s="24">
        <f t="shared" si="162"/>
        <v>3.2649757616166807E-2</v>
      </c>
      <c r="ES83" s="24">
        <f t="shared" si="38"/>
        <v>11.108541315235</v>
      </c>
      <c r="ET83" s="24">
        <f t="shared" si="39"/>
        <v>11.122381762006999</v>
      </c>
      <c r="EU83" s="24">
        <f t="shared" si="40"/>
        <v>11.076762748109999</v>
      </c>
      <c r="EV83" s="24">
        <f t="shared" si="41"/>
        <v>11.076066269291399</v>
      </c>
      <c r="EW83" s="24">
        <f t="shared" si="42"/>
        <v>11.1307640133289</v>
      </c>
      <c r="EX83" s="24">
        <f t="shared" si="43"/>
        <v>11.1602344868499</v>
      </c>
      <c r="EY83" s="24" t="str">
        <f t="shared" si="44"/>
        <v/>
      </c>
      <c r="EZ83" s="24" t="str">
        <f t="shared" si="45"/>
        <v/>
      </c>
      <c r="FA83" s="24" t="str">
        <f t="shared" si="46"/>
        <v/>
      </c>
      <c r="FB83" s="24"/>
      <c r="FC83" s="24">
        <f t="shared" si="47"/>
        <v>11.594442197402159</v>
      </c>
      <c r="FD83" s="24">
        <f t="shared" si="163"/>
        <v>4.9124454946260512E-2</v>
      </c>
      <c r="FE83" s="24">
        <f t="shared" si="48"/>
        <v>11.5650525436627</v>
      </c>
      <c r="FF83" s="24">
        <f t="shared" si="49"/>
        <v>11.556325499264499</v>
      </c>
      <c r="FG83" s="24">
        <f t="shared" si="50"/>
        <v>11.6312219664756</v>
      </c>
      <c r="FH83" s="24">
        <f t="shared" si="51"/>
        <v>11.6225938056795</v>
      </c>
      <c r="FI83" s="24">
        <f t="shared" si="52"/>
        <v>11.65737725654124</v>
      </c>
      <c r="FJ83" s="24">
        <f t="shared" si="53"/>
        <v>11.53408211278942</v>
      </c>
      <c r="FK83" s="24" t="str">
        <f t="shared" si="54"/>
        <v/>
      </c>
      <c r="FL83" s="24" t="str">
        <f t="shared" si="55"/>
        <v/>
      </c>
      <c r="FM83" s="24" t="str">
        <f t="shared" si="56"/>
        <v/>
      </c>
      <c r="FN83" s="24"/>
      <c r="FO83" s="24">
        <f t="shared" si="57"/>
        <v>11.179172219562192</v>
      </c>
      <c r="FP83" s="24">
        <f t="shared" si="164"/>
        <v>2.5236901784850267E-2</v>
      </c>
      <c r="FQ83" s="24">
        <f t="shared" si="176"/>
        <v>11.161636647522338</v>
      </c>
      <c r="FR83" s="24">
        <f t="shared" si="176"/>
        <v>11.168319950163511</v>
      </c>
      <c r="FS83" s="24">
        <f t="shared" si="176"/>
        <v>11.166359515464549</v>
      </c>
      <c r="FT83" s="24">
        <f t="shared" si="174"/>
        <v>11.158744463986149</v>
      </c>
      <c r="FU83" s="24">
        <f t="shared" si="174"/>
        <v>11.221792209509614</v>
      </c>
      <c r="FV83" s="24">
        <f t="shared" si="174"/>
        <v>11.19818053072699</v>
      </c>
      <c r="FW83" s="24" t="str">
        <f t="shared" si="174"/>
        <v/>
      </c>
      <c r="FX83" s="24" t="str">
        <f t="shared" si="174"/>
        <v/>
      </c>
      <c r="FY83" s="24" t="str">
        <f t="shared" si="174"/>
        <v/>
      </c>
      <c r="FZ83" s="24"/>
      <c r="GA83" s="24">
        <f t="shared" si="59"/>
        <v>11.375843703662504</v>
      </c>
      <c r="GB83" s="24">
        <f t="shared" si="165"/>
        <v>3.0337472363348671E-2</v>
      </c>
      <c r="GC83" s="24">
        <f t="shared" si="177"/>
        <v>11.391077115665436</v>
      </c>
      <c r="GD83" s="24">
        <f t="shared" si="177"/>
        <v>11.405801609467618</v>
      </c>
      <c r="GE83" s="24">
        <f t="shared" si="177"/>
        <v>11.337643693656387</v>
      </c>
      <c r="GF83" s="24">
        <f t="shared" si="175"/>
        <v>11.351685353120656</v>
      </c>
      <c r="GG83" s="24">
        <f t="shared" si="175"/>
        <v>11.359108676081952</v>
      </c>
      <c r="GH83" s="24">
        <f t="shared" si="175"/>
        <v>11.409745773982966</v>
      </c>
      <c r="GI83" s="24" t="str">
        <f t="shared" si="175"/>
        <v/>
      </c>
      <c r="GJ83" s="24" t="str">
        <f t="shared" si="175"/>
        <v/>
      </c>
      <c r="GK83" s="24" t="str">
        <f t="shared" si="175"/>
        <v/>
      </c>
      <c r="GL83" s="24"/>
      <c r="GM83" s="24">
        <f t="shared" si="61"/>
        <v>12.054002554946768</v>
      </c>
      <c r="GN83" s="24">
        <f t="shared" si="166"/>
        <v>3.2649757616166807E-2</v>
      </c>
      <c r="GO83" s="24">
        <f t="shared" si="62"/>
        <v>12.050085437711401</v>
      </c>
      <c r="GP83" s="24">
        <f t="shared" si="63"/>
        <v>12.0639258844834</v>
      </c>
      <c r="GQ83" s="24">
        <f t="shared" si="64"/>
        <v>12.0183068705864</v>
      </c>
      <c r="GR83" s="24">
        <f t="shared" si="65"/>
        <v>12.0176103917678</v>
      </c>
      <c r="GS83" s="24">
        <f t="shared" si="66"/>
        <v>12.072308135805301</v>
      </c>
      <c r="GT83" s="24">
        <f t="shared" si="67"/>
        <v>12.101778609326301</v>
      </c>
      <c r="GU83" s="24" t="str">
        <f t="shared" si="68"/>
        <v/>
      </c>
      <c r="GV83" s="24" t="str">
        <f t="shared" si="69"/>
        <v/>
      </c>
      <c r="GW83" s="24" t="str">
        <f t="shared" si="70"/>
        <v/>
      </c>
      <c r="GX83" s="24"/>
      <c r="GY83" s="24">
        <f t="shared" si="71"/>
        <v>12.925867684353442</v>
      </c>
      <c r="GZ83" s="24">
        <f t="shared" si="167"/>
        <v>4.9124454946260512E-2</v>
      </c>
      <c r="HA83" s="24">
        <f t="shared" si="72"/>
        <v>12.896478030613981</v>
      </c>
      <c r="HB83" s="24">
        <f t="shared" si="73"/>
        <v>12.88775098621578</v>
      </c>
      <c r="HC83" s="24">
        <f t="shared" si="74"/>
        <v>12.962647453426881</v>
      </c>
      <c r="HD83" s="24">
        <f t="shared" si="75"/>
        <v>12.954019292630781</v>
      </c>
      <c r="HE83" s="24">
        <f t="shared" si="76"/>
        <v>12.988802743492521</v>
      </c>
      <c r="HF83" s="24">
        <f t="shared" si="77"/>
        <v>12.865507599740701</v>
      </c>
      <c r="HG83" s="24" t="str">
        <f t="shared" si="78"/>
        <v/>
      </c>
      <c r="HH83" s="24" t="str">
        <f t="shared" si="79"/>
        <v/>
      </c>
      <c r="HI83" s="24" t="str">
        <f t="shared" si="80"/>
        <v/>
      </c>
      <c r="HJ83" s="24"/>
      <c r="HK83" s="24">
        <f t="shared" si="81"/>
        <v>12.026264801865208</v>
      </c>
      <c r="HL83" s="24">
        <f t="shared" si="168"/>
        <v>2.5236901784849847E-2</v>
      </c>
      <c r="HM83" s="24">
        <f t="shared" si="180"/>
        <v>12.008729229825354</v>
      </c>
      <c r="HN83" s="24">
        <f t="shared" si="180"/>
        <v>12.015412532466527</v>
      </c>
      <c r="HO83" s="24">
        <f t="shared" si="180"/>
        <v>12.013452097767564</v>
      </c>
      <c r="HP83" s="24">
        <f t="shared" si="180"/>
        <v>12.005837046289166</v>
      </c>
      <c r="HQ83" s="24">
        <f t="shared" si="180"/>
        <v>12.068884791812629</v>
      </c>
      <c r="HR83" s="24">
        <f t="shared" si="180"/>
        <v>12.045273113030007</v>
      </c>
      <c r="HS83" s="24" t="str">
        <f t="shared" si="178"/>
        <v/>
      </c>
      <c r="HT83" s="24" t="str">
        <f t="shared" si="178"/>
        <v/>
      </c>
      <c r="HU83" s="24" t="str">
        <f t="shared" si="178"/>
        <v/>
      </c>
      <c r="HV83" s="24"/>
      <c r="HW83" s="24">
        <f t="shared" si="83"/>
        <v>13.016754910332766</v>
      </c>
      <c r="HX83" s="24">
        <f t="shared" si="170"/>
        <v>3.0337472363348866E-2</v>
      </c>
      <c r="HY83" s="24">
        <f t="shared" si="181"/>
        <v>13.031988322335701</v>
      </c>
      <c r="HZ83" s="24">
        <f t="shared" si="181"/>
        <v>13.046712816137884</v>
      </c>
      <c r="IA83" s="24">
        <f t="shared" si="181"/>
        <v>12.978554900326653</v>
      </c>
      <c r="IB83" s="24">
        <f t="shared" si="181"/>
        <v>12.992596559790922</v>
      </c>
      <c r="IC83" s="24">
        <f t="shared" si="181"/>
        <v>13.000019882752216</v>
      </c>
      <c r="ID83" s="24">
        <f t="shared" si="181"/>
        <v>13.050656980653232</v>
      </c>
      <c r="IE83" s="24" t="str">
        <f t="shared" si="179"/>
        <v/>
      </c>
      <c r="IF83" s="24" t="str">
        <f t="shared" si="179"/>
        <v/>
      </c>
      <c r="IG83" s="24" t="str">
        <f t="shared" si="179"/>
        <v/>
      </c>
    </row>
    <row r="84" spans="1:241" s="3" customFormat="1" x14ac:dyDescent="0.2">
      <c r="A84" s="27">
        <v>49</v>
      </c>
      <c r="B84" s="32">
        <f>IF(AND($B$3&lt;&gt;"",$C$3&lt;&gt;"",$B$4&lt;&gt;"",$C$4&lt;&gt;"",T84&lt;&gt;""),AirMass($B$3,$C$3,$B$4,$C$4,T84),"")</f>
        <v>1.011667830132047</v>
      </c>
      <c r="C84" s="36">
        <f t="shared" si="85"/>
        <v>2458217.2930089999</v>
      </c>
      <c r="D84" s="5">
        <f t="shared" si="19"/>
        <v>11.190015923353457</v>
      </c>
      <c r="E84" s="14">
        <f t="shared" si="20"/>
        <v>11.413659139221641</v>
      </c>
      <c r="F84" s="32">
        <f t="shared" si="86"/>
        <v>0.2236432158681847</v>
      </c>
      <c r="G84" s="24">
        <f t="shared" si="21"/>
        <v>2.856434034509436E-2</v>
      </c>
      <c r="H84" s="24">
        <f t="shared" si="22"/>
        <v>5.941247644116833E-2</v>
      </c>
      <c r="I84" s="24"/>
      <c r="J84" s="8">
        <f t="shared" si="23"/>
        <v>11.978450869020845</v>
      </c>
      <c r="K84" s="9">
        <f t="shared" si="24"/>
        <v>12.947946411252211</v>
      </c>
      <c r="L84" s="40">
        <f t="shared" si="87"/>
        <v>0.9694955422313658</v>
      </c>
      <c r="M84" s="24">
        <f t="shared" si="25"/>
        <v>2.8564340345093718E-2</v>
      </c>
      <c r="N84" s="25">
        <f t="shared" si="26"/>
        <v>5.9412476441167705E-2</v>
      </c>
      <c r="O84" s="25"/>
      <c r="P84" s="50">
        <f t="shared" si="88"/>
        <v>6</v>
      </c>
      <c r="Q84" s="50">
        <f t="shared" si="89"/>
        <v>6</v>
      </c>
      <c r="R84" s="25"/>
      <c r="S84" s="25"/>
      <c r="T84" s="16">
        <v>2458217.2930089999</v>
      </c>
      <c r="U84" s="17">
        <v>-11.2188961430529</v>
      </c>
      <c r="V84" s="17">
        <v>-10.3417168686378</v>
      </c>
      <c r="W84" s="17">
        <v>-12.1460903004423</v>
      </c>
      <c r="X84" s="17">
        <v>-11.0564540828777</v>
      </c>
      <c r="Y84" s="17">
        <v>-10.4657867545475</v>
      </c>
      <c r="Z84" s="17">
        <v>-11.846094642289</v>
      </c>
      <c r="AA84" s="17">
        <v>-9.9722733792183096</v>
      </c>
      <c r="AB84" s="17">
        <v>-9.8026638448818293</v>
      </c>
      <c r="AC84" s="17"/>
      <c r="AD84" s="17"/>
      <c r="AE84" s="17"/>
      <c r="AF84" s="46">
        <f t="shared" si="27"/>
        <v>2458217.2930089999</v>
      </c>
      <c r="AG84" s="17">
        <v>-11.0430448099656</v>
      </c>
      <c r="AH84" s="17">
        <v>-9.7995426580404992</v>
      </c>
      <c r="AI84" s="17">
        <v>-11.794436220682901</v>
      </c>
      <c r="AJ84" s="17">
        <v>-10.7027347211741</v>
      </c>
      <c r="AK84" s="17">
        <v>-9.8909222003703903</v>
      </c>
      <c r="AL84" s="17">
        <v>-11.3214886689883</v>
      </c>
      <c r="AM84" s="17">
        <v>-9.3774659044515101</v>
      </c>
      <c r="AN84" s="17">
        <v>-9.6297523263912108</v>
      </c>
      <c r="AO84" s="17"/>
      <c r="AP84" s="17"/>
      <c r="AQ84" s="18"/>
      <c r="AR84" s="25"/>
      <c r="AS84" s="25"/>
      <c r="AT84" s="24">
        <f t="shared" si="173"/>
        <v>0.17585133308729972</v>
      </c>
      <c r="AU84" s="24">
        <f t="shared" si="173"/>
        <v>0.54217421059730064</v>
      </c>
      <c r="AV84" s="24">
        <f t="shared" si="172"/>
        <v>0.351654079759399</v>
      </c>
      <c r="AW84" s="24">
        <f t="shared" si="172"/>
        <v>0.3537193617036003</v>
      </c>
      <c r="AX84" s="24">
        <f t="shared" si="172"/>
        <v>0.57486455417710935</v>
      </c>
      <c r="AY84" s="24">
        <f t="shared" si="172"/>
        <v>0.5246059733006998</v>
      </c>
      <c r="AZ84" s="24">
        <f t="shared" si="172"/>
        <v>0.59480747476679952</v>
      </c>
      <c r="BA84" s="24">
        <f t="shared" si="172"/>
        <v>0.17291151849061848</v>
      </c>
      <c r="BB84" s="24" t="str">
        <f t="shared" si="172"/>
        <v/>
      </c>
      <c r="BC84" s="24" t="str">
        <f t="shared" si="172"/>
        <v/>
      </c>
      <c r="BD84" s="25" t="str">
        <f t="shared" si="172"/>
        <v/>
      </c>
      <c r="BE84" s="25"/>
      <c r="BF84" s="25"/>
      <c r="BG84" s="26">
        <f t="shared" si="90"/>
        <v>-0.44766272621873782</v>
      </c>
      <c r="BH84" s="26">
        <f t="shared" si="91"/>
        <v>-0.38766272621873732</v>
      </c>
      <c r="BI84" s="26">
        <f t="shared" si="92"/>
        <v>-0.75366272621873698</v>
      </c>
      <c r="BJ84" s="26">
        <f t="shared" si="93"/>
        <v>-0.69566272621873715</v>
      </c>
      <c r="BK84" s="26">
        <f t="shared" si="94"/>
        <v>-0.76566272621873566</v>
      </c>
      <c r="BL84" s="26">
        <f t="shared" si="95"/>
        <v>-0.32066272621873715</v>
      </c>
      <c r="BM84" s="26" t="str">
        <f t="shared" si="96"/>
        <v/>
      </c>
      <c r="BN84" s="26" t="str">
        <f t="shared" si="97"/>
        <v/>
      </c>
      <c r="BO84" s="26" t="str">
        <f t="shared" si="98"/>
        <v/>
      </c>
      <c r="BP84" s="25"/>
      <c r="BQ84" s="25"/>
      <c r="BR84" s="25">
        <f t="shared" si="99"/>
        <v>0.29630157400118629</v>
      </c>
      <c r="BS84" s="25">
        <f t="shared" si="100"/>
        <v>0.35630157400118678</v>
      </c>
      <c r="BT84" s="25">
        <f t="shared" si="101"/>
        <v>-9.6984259988128763E-3</v>
      </c>
      <c r="BU84" s="25">
        <f t="shared" si="102"/>
        <v>4.8301574001186953E-2</v>
      </c>
      <c r="BV84" s="25">
        <f t="shared" si="103"/>
        <v>-2.1698425998811555E-2</v>
      </c>
      <c r="BW84" s="25">
        <f t="shared" si="104"/>
        <v>0.42330157400118695</v>
      </c>
      <c r="BX84" s="25" t="str">
        <f t="shared" si="105"/>
        <v/>
      </c>
      <c r="BY84" s="25" t="str">
        <f t="shared" si="106"/>
        <v/>
      </c>
      <c r="BZ84" s="25" t="str">
        <f t="shared" si="107"/>
        <v/>
      </c>
      <c r="CA84" s="25"/>
      <c r="CB84" s="25"/>
      <c r="CC84" s="26">
        <f t="shared" si="108"/>
        <v>-0.23900000000000093</v>
      </c>
      <c r="CD84" s="26">
        <f t="shared" si="109"/>
        <v>-0.17900000000000044</v>
      </c>
      <c r="CE84" s="26">
        <f t="shared" si="110"/>
        <v>-0.54500000000000015</v>
      </c>
      <c r="CF84" s="26">
        <f t="shared" si="111"/>
        <v>-0.48700000000000027</v>
      </c>
      <c r="CG84" s="26">
        <f t="shared" si="112"/>
        <v>-0.55699999999999883</v>
      </c>
      <c r="CH84" s="26">
        <f t="shared" si="113"/>
        <v>-0.11200000000000027</v>
      </c>
      <c r="CI84" s="26" t="str">
        <f t="shared" si="114"/>
        <v/>
      </c>
      <c r="CJ84" s="26" t="str">
        <f t="shared" si="115"/>
        <v/>
      </c>
      <c r="CK84" s="26" t="str">
        <f t="shared" si="116"/>
        <v/>
      </c>
      <c r="CL84" s="25"/>
      <c r="CM84" s="25"/>
      <c r="CN84" s="25">
        <f t="shared" si="117"/>
        <v>0.42099999999999937</v>
      </c>
      <c r="CO84" s="25">
        <f t="shared" si="118"/>
        <v>0.48099999999999987</v>
      </c>
      <c r="CP84" s="25">
        <f t="shared" si="119"/>
        <v>0.11500000000000021</v>
      </c>
      <c r="CQ84" s="25">
        <f t="shared" si="120"/>
        <v>0.17300000000000004</v>
      </c>
      <c r="CR84" s="25">
        <f t="shared" si="121"/>
        <v>0.10300000000000153</v>
      </c>
      <c r="CS84" s="25">
        <f t="shared" si="122"/>
        <v>0.54800000000000004</v>
      </c>
      <c r="CT84" s="25" t="str">
        <f t="shared" si="123"/>
        <v/>
      </c>
      <c r="CU84" s="25" t="str">
        <f t="shared" si="124"/>
        <v/>
      </c>
      <c r="CV84" s="25" t="str">
        <f t="shared" si="125"/>
        <v/>
      </c>
      <c r="CW84" s="25"/>
      <c r="CX84" s="25"/>
      <c r="CY84" s="25">
        <f t="shared" si="126"/>
        <v>-0.3570373990662874</v>
      </c>
      <c r="CZ84" s="25">
        <f t="shared" si="127"/>
        <v>-0.36123177547766133</v>
      </c>
      <c r="DA84" s="25">
        <f t="shared" si="128"/>
        <v>-0.81035504477460263</v>
      </c>
      <c r="DB84" s="25">
        <f t="shared" si="129"/>
        <v>-0.70828500698193519</v>
      </c>
      <c r="DC84" s="25">
        <f t="shared" si="130"/>
        <v>-0.85085707692094403</v>
      </c>
      <c r="DD84" s="25">
        <f t="shared" si="131"/>
        <v>5.9704627897190794E-3</v>
      </c>
      <c r="DE84" s="25" t="str">
        <f t="shared" si="132"/>
        <v/>
      </c>
      <c r="DF84" s="25" t="str">
        <f t="shared" si="133"/>
        <v/>
      </c>
      <c r="DG84" s="25" t="str">
        <f t="shared" si="134"/>
        <v/>
      </c>
      <c r="DH84" s="25"/>
      <c r="DI84" s="25"/>
      <c r="DJ84" s="25">
        <f t="shared" si="135"/>
        <v>0.38692690115363665</v>
      </c>
      <c r="DK84" s="25">
        <f t="shared" si="136"/>
        <v>0.38273252474226271</v>
      </c>
      <c r="DL84" s="25">
        <f t="shared" si="137"/>
        <v>-6.6390744554678555E-2</v>
      </c>
      <c r="DM84" s="25">
        <f t="shared" si="138"/>
        <v>3.5679293237988907E-2</v>
      </c>
      <c r="DN84" s="25">
        <f t="shared" si="139"/>
        <v>-0.10689277670102</v>
      </c>
      <c r="DO84" s="25">
        <f t="shared" si="140"/>
        <v>0.74993476300964312</v>
      </c>
      <c r="DP84" s="25" t="str">
        <f t="shared" si="141"/>
        <v/>
      </c>
      <c r="DQ84" s="25" t="str">
        <f t="shared" si="142"/>
        <v/>
      </c>
      <c r="DR84" s="25" t="str">
        <f t="shared" si="143"/>
        <v/>
      </c>
      <c r="DS84" s="25"/>
      <c r="DT84" s="24"/>
      <c r="DU84" s="24">
        <f t="shared" si="144"/>
        <v>-0.44766272621873782</v>
      </c>
      <c r="DV84" s="24">
        <f t="shared" si="145"/>
        <v>-0.38766272621873732</v>
      </c>
      <c r="DW84" s="24">
        <f t="shared" si="146"/>
        <v>-0.75366272621873698</v>
      </c>
      <c r="DX84" s="24">
        <f t="shared" si="147"/>
        <v>-0.69566272621873715</v>
      </c>
      <c r="DY84" s="24">
        <f t="shared" si="148"/>
        <v>-0.76566272621873566</v>
      </c>
      <c r="DZ84" s="24">
        <f t="shared" si="149"/>
        <v>-0.32066272621873715</v>
      </c>
      <c r="EA84" s="24" t="str">
        <f t="shared" si="150"/>
        <v/>
      </c>
      <c r="EB84" s="24" t="str">
        <f t="shared" si="151"/>
        <v/>
      </c>
      <c r="EC84" s="24" t="str">
        <f t="shared" si="152"/>
        <v/>
      </c>
      <c r="ED84" s="24"/>
      <c r="EE84" s="24"/>
      <c r="EF84" s="24">
        <f t="shared" si="153"/>
        <v>0.29630157400118629</v>
      </c>
      <c r="EG84" s="24">
        <f t="shared" si="154"/>
        <v>0.35630157400118678</v>
      </c>
      <c r="EH84" s="24">
        <f t="shared" si="155"/>
        <v>-9.6984259988128763E-3</v>
      </c>
      <c r="EI84" s="24">
        <f t="shared" si="156"/>
        <v>4.8301574001186953E-2</v>
      </c>
      <c r="EJ84" s="24">
        <f t="shared" si="157"/>
        <v>-2.1698425998811555E-2</v>
      </c>
      <c r="EK84" s="24">
        <f t="shared" si="158"/>
        <v>0.42330157400118695</v>
      </c>
      <c r="EL84" s="24" t="str">
        <f t="shared" si="159"/>
        <v/>
      </c>
      <c r="EM84" s="24" t="str">
        <f t="shared" si="160"/>
        <v/>
      </c>
      <c r="EN84" s="24" t="str">
        <f t="shared" si="161"/>
        <v/>
      </c>
      <c r="EO84" s="24"/>
      <c r="EP84" s="24"/>
      <c r="EQ84" s="24">
        <f t="shared" si="37"/>
        <v>11.122997690989871</v>
      </c>
      <c r="ER84" s="24">
        <f t="shared" si="162"/>
        <v>2.3724336448934825E-2</v>
      </c>
      <c r="ES84" s="24">
        <f t="shared" si="38"/>
        <v>11.117194157389399</v>
      </c>
      <c r="ET84" s="24">
        <f t="shared" si="39"/>
        <v>11.149557939824799</v>
      </c>
      <c r="EU84" s="24">
        <f t="shared" si="40"/>
        <v>11.151890611494599</v>
      </c>
      <c r="EV84" s="24">
        <f t="shared" si="41"/>
        <v>11.095198499236099</v>
      </c>
      <c r="EW84" s="24">
        <f t="shared" si="42"/>
        <v>11.10137723616541</v>
      </c>
      <c r="EX84" s="24">
        <f t="shared" si="43"/>
        <v>11.122767701828929</v>
      </c>
      <c r="EY84" s="24" t="str">
        <f t="shared" si="44"/>
        <v/>
      </c>
      <c r="EZ84" s="24" t="str">
        <f t="shared" si="45"/>
        <v/>
      </c>
      <c r="FA84" s="24" t="str">
        <f t="shared" si="46"/>
        <v/>
      </c>
      <c r="FB84" s="24"/>
      <c r="FC84" s="24">
        <f t="shared" si="47"/>
        <v>11.633255197044134</v>
      </c>
      <c r="FD84" s="24">
        <f t="shared" si="163"/>
        <v>5.1469430222512748E-2</v>
      </c>
      <c r="FE84" s="24">
        <f t="shared" si="48"/>
        <v>11.590391410717301</v>
      </c>
      <c r="FF84" s="24">
        <f t="shared" si="49"/>
        <v>11.560689911208499</v>
      </c>
      <c r="FG84" s="24">
        <f t="shared" si="50"/>
        <v>11.707877390404789</v>
      </c>
      <c r="FH84" s="24">
        <f t="shared" si="51"/>
        <v>11.6434438590227</v>
      </c>
      <c r="FI84" s="24">
        <f t="shared" si="52"/>
        <v>11.649421094485909</v>
      </c>
      <c r="FJ84" s="24">
        <f t="shared" si="53"/>
        <v>11.64770751642561</v>
      </c>
      <c r="FK84" s="24" t="str">
        <f t="shared" si="54"/>
        <v/>
      </c>
      <c r="FL84" s="24" t="str">
        <f t="shared" si="55"/>
        <v/>
      </c>
      <c r="FM84" s="24" t="str">
        <f t="shared" si="56"/>
        <v/>
      </c>
      <c r="FN84" s="24"/>
      <c r="FO84" s="24">
        <f t="shared" si="57"/>
        <v>11.190015923353457</v>
      </c>
      <c r="FP84" s="24">
        <f t="shared" si="164"/>
        <v>2.856434034509436E-2</v>
      </c>
      <c r="FQ84" s="24">
        <f t="shared" si="176"/>
        <v>11.170593934948496</v>
      </c>
      <c r="FR84" s="24">
        <f t="shared" si="176"/>
        <v>11.19580057325307</v>
      </c>
      <c r="FS84" s="24">
        <f t="shared" si="176"/>
        <v>11.241791824120908</v>
      </c>
      <c r="FT84" s="24">
        <f t="shared" si="174"/>
        <v>11.178181139202609</v>
      </c>
      <c r="FU84" s="24">
        <f t="shared" si="174"/>
        <v>11.192709877617883</v>
      </c>
      <c r="FV84" s="24">
        <f t="shared" si="174"/>
        <v>11.161018190977778</v>
      </c>
      <c r="FW84" s="24" t="str">
        <f t="shared" si="174"/>
        <v/>
      </c>
      <c r="FX84" s="24" t="str">
        <f t="shared" si="174"/>
        <v/>
      </c>
      <c r="FY84" s="24" t="str">
        <f t="shared" si="174"/>
        <v/>
      </c>
      <c r="FZ84" s="24"/>
      <c r="GA84" s="24">
        <f t="shared" si="59"/>
        <v>11.413659139221641</v>
      </c>
      <c r="GB84" s="24">
        <f t="shared" si="165"/>
        <v>5.941247644116833E-2</v>
      </c>
      <c r="GC84" s="24">
        <f t="shared" si="177"/>
        <v>11.4154184186372</v>
      </c>
      <c r="GD84" s="24">
        <f t="shared" si="177"/>
        <v>11.409168457328782</v>
      </c>
      <c r="GE84" s="24">
        <f t="shared" si="177"/>
        <v>11.413301553502741</v>
      </c>
      <c r="GF84" s="24">
        <f t="shared" si="175"/>
        <v>11.37153784238102</v>
      </c>
      <c r="GG84" s="24">
        <f t="shared" si="175"/>
        <v>11.350154949943784</v>
      </c>
      <c r="GH84" s="24">
        <f t="shared" si="175"/>
        <v>11.52237361353632</v>
      </c>
      <c r="GI84" s="24" t="str">
        <f t="shared" si="175"/>
        <v/>
      </c>
      <c r="GJ84" s="24" t="str">
        <f t="shared" si="175"/>
        <v/>
      </c>
      <c r="GK84" s="24" t="str">
        <f t="shared" si="175"/>
        <v/>
      </c>
      <c r="GL84" s="24"/>
      <c r="GM84" s="24">
        <f t="shared" si="61"/>
        <v>12.000176965404973</v>
      </c>
      <c r="GN84" s="24">
        <f t="shared" si="166"/>
        <v>2.3724336448934825E-2</v>
      </c>
      <c r="GO84" s="24">
        <f t="shared" si="62"/>
        <v>11.994373431804499</v>
      </c>
      <c r="GP84" s="24">
        <f t="shared" si="63"/>
        <v>12.026737214239899</v>
      </c>
      <c r="GQ84" s="24">
        <f t="shared" si="64"/>
        <v>12.029069885909699</v>
      </c>
      <c r="GR84" s="24">
        <f t="shared" si="65"/>
        <v>11.9723777736512</v>
      </c>
      <c r="GS84" s="24">
        <f t="shared" si="66"/>
        <v>11.978556510580511</v>
      </c>
      <c r="GT84" s="24">
        <f t="shared" si="67"/>
        <v>11.999946976244029</v>
      </c>
      <c r="GU84" s="24" t="str">
        <f t="shared" si="68"/>
        <v/>
      </c>
      <c r="GV84" s="24" t="str">
        <f t="shared" si="69"/>
        <v/>
      </c>
      <c r="GW84" s="24" t="str">
        <f t="shared" si="70"/>
        <v/>
      </c>
      <c r="GX84" s="24"/>
      <c r="GY84" s="24">
        <f t="shared" si="71"/>
        <v>12.876757348969235</v>
      </c>
      <c r="GZ84" s="24">
        <f t="shared" si="167"/>
        <v>5.1469430222512748E-2</v>
      </c>
      <c r="HA84" s="24">
        <f t="shared" si="72"/>
        <v>12.833893562642402</v>
      </c>
      <c r="HB84" s="24">
        <f t="shared" si="73"/>
        <v>12.8041920631336</v>
      </c>
      <c r="HC84" s="24">
        <f t="shared" si="74"/>
        <v>12.951379542329891</v>
      </c>
      <c r="HD84" s="24">
        <f t="shared" si="75"/>
        <v>12.886946010947801</v>
      </c>
      <c r="HE84" s="24">
        <f t="shared" si="76"/>
        <v>12.89292324641101</v>
      </c>
      <c r="HF84" s="24">
        <f t="shared" si="77"/>
        <v>12.891209668350712</v>
      </c>
      <c r="HG84" s="24" t="str">
        <f t="shared" si="78"/>
        <v/>
      </c>
      <c r="HH84" s="24" t="str">
        <f t="shared" si="79"/>
        <v/>
      </c>
      <c r="HI84" s="24" t="str">
        <f t="shared" si="80"/>
        <v/>
      </c>
      <c r="HJ84" s="24"/>
      <c r="HK84" s="24">
        <f t="shared" si="81"/>
        <v>11.978450869020845</v>
      </c>
      <c r="HL84" s="24">
        <f t="shared" si="168"/>
        <v>2.8564340345093718E-2</v>
      </c>
      <c r="HM84" s="24">
        <f t="shared" si="180"/>
        <v>11.959028880615882</v>
      </c>
      <c r="HN84" s="24">
        <f t="shared" si="180"/>
        <v>11.984235518920457</v>
      </c>
      <c r="HO84" s="24">
        <f t="shared" si="180"/>
        <v>12.030226769788293</v>
      </c>
      <c r="HP84" s="24">
        <f t="shared" si="180"/>
        <v>11.966616084869996</v>
      </c>
      <c r="HQ84" s="24">
        <f t="shared" si="180"/>
        <v>11.98114482328527</v>
      </c>
      <c r="HR84" s="24">
        <f t="shared" si="180"/>
        <v>11.949453136645165</v>
      </c>
      <c r="HS84" s="24" t="str">
        <f t="shared" si="178"/>
        <v/>
      </c>
      <c r="HT84" s="24" t="str">
        <f t="shared" si="178"/>
        <v/>
      </c>
      <c r="HU84" s="24" t="str">
        <f t="shared" si="178"/>
        <v/>
      </c>
      <c r="HV84" s="24"/>
      <c r="HW84" s="24">
        <f t="shared" si="83"/>
        <v>12.947946411252211</v>
      </c>
      <c r="HX84" s="24">
        <f t="shared" si="170"/>
        <v>5.9412476441167705E-2</v>
      </c>
      <c r="HY84" s="24">
        <f t="shared" si="181"/>
        <v>12.949705690667772</v>
      </c>
      <c r="HZ84" s="24">
        <f t="shared" si="181"/>
        <v>12.943455729359352</v>
      </c>
      <c r="IA84" s="24">
        <f t="shared" si="181"/>
        <v>12.947588825533311</v>
      </c>
      <c r="IB84" s="24">
        <f t="shared" si="181"/>
        <v>12.905825114411591</v>
      </c>
      <c r="IC84" s="24">
        <f t="shared" si="181"/>
        <v>12.884442221974355</v>
      </c>
      <c r="ID84" s="24">
        <f t="shared" si="181"/>
        <v>13.05666088556689</v>
      </c>
      <c r="IE84" s="24" t="str">
        <f t="shared" si="179"/>
        <v/>
      </c>
      <c r="IF84" s="24" t="str">
        <f t="shared" si="179"/>
        <v/>
      </c>
      <c r="IG84" s="24" t="str">
        <f t="shared" si="179"/>
        <v/>
      </c>
    </row>
    <row r="85" spans="1:241" s="3" customFormat="1" x14ac:dyDescent="0.2">
      <c r="A85" s="27">
        <v>50</v>
      </c>
      <c r="B85" s="32">
        <f>IF(AND($B$3&lt;&gt;"",$C$3&lt;&gt;"",$B$4&lt;&gt;"",$C$4&lt;&gt;"",T85&lt;&gt;""),AirMass($B$3,$C$3,$B$4,$C$4,T85),"")</f>
        <v>1.0118964781648694</v>
      </c>
      <c r="C85" s="36">
        <f t="shared" si="85"/>
        <v>2458217.293507</v>
      </c>
      <c r="D85" s="5">
        <f t="shared" si="19"/>
        <v>11.211323596657797</v>
      </c>
      <c r="E85" s="14">
        <f t="shared" si="20"/>
        <v>11.355829234968546</v>
      </c>
      <c r="F85" s="32">
        <f t="shared" si="86"/>
        <v>0.14450563831074881</v>
      </c>
      <c r="G85" s="24">
        <f t="shared" si="21"/>
        <v>1.5209069036803255E-2</v>
      </c>
      <c r="H85" s="24">
        <f t="shared" si="22"/>
        <v>6.0228868131831016E-2</v>
      </c>
      <c r="I85" s="24"/>
      <c r="J85" s="8">
        <f t="shared" si="23"/>
        <v>12.002523305961432</v>
      </c>
      <c r="K85" s="9">
        <f t="shared" si="24"/>
        <v>12.973476016969412</v>
      </c>
      <c r="L85" s="40">
        <f t="shared" si="87"/>
        <v>0.97095271100798008</v>
      </c>
      <c r="M85" s="24">
        <f t="shared" si="25"/>
        <v>1.5209069036803389E-2</v>
      </c>
      <c r="N85" s="25">
        <f t="shared" si="26"/>
        <v>6.0228868131831419E-2</v>
      </c>
      <c r="O85" s="25"/>
      <c r="P85" s="50">
        <f t="shared" si="88"/>
        <v>6</v>
      </c>
      <c r="Q85" s="50">
        <f t="shared" si="89"/>
        <v>6</v>
      </c>
      <c r="R85" s="25"/>
      <c r="S85" s="25"/>
      <c r="T85" s="16">
        <v>2458217.293507</v>
      </c>
      <c r="U85" s="17">
        <v>-11.2075370833279</v>
      </c>
      <c r="V85" s="17">
        <v>-10.318003577749</v>
      </c>
      <c r="W85" s="17">
        <v>-12.1511851813747</v>
      </c>
      <c r="X85" s="17">
        <v>-11.0469131914511</v>
      </c>
      <c r="Y85" s="17">
        <v>-10.4354628775527</v>
      </c>
      <c r="Z85" s="17">
        <v>-11.8478119770443</v>
      </c>
      <c r="AA85" s="17">
        <v>-9.9874919553475099</v>
      </c>
      <c r="AB85" s="17">
        <v>-9.8241751566470796</v>
      </c>
      <c r="AC85" s="17"/>
      <c r="AD85" s="17"/>
      <c r="AE85" s="17"/>
      <c r="AF85" s="46">
        <f t="shared" si="27"/>
        <v>2458217.293507</v>
      </c>
      <c r="AG85" s="17">
        <v>-11.070222178077</v>
      </c>
      <c r="AH85" s="17">
        <v>-9.7747819546678105</v>
      </c>
      <c r="AI85" s="17">
        <v>-11.7830340887023</v>
      </c>
      <c r="AJ85" s="17">
        <v>-10.7091275852361</v>
      </c>
      <c r="AK85" s="17">
        <v>-9.8422116390074592</v>
      </c>
      <c r="AL85" s="17">
        <v>-11.349932150015601</v>
      </c>
      <c r="AM85" s="17">
        <v>-9.3954391373843702</v>
      </c>
      <c r="AN85" s="17">
        <v>-9.63668027357045</v>
      </c>
      <c r="AO85" s="17"/>
      <c r="AP85" s="17"/>
      <c r="AQ85" s="18"/>
      <c r="AR85" s="25"/>
      <c r="AS85" s="25"/>
      <c r="AT85" s="24">
        <f t="shared" si="173"/>
        <v>0.13731490525089995</v>
      </c>
      <c r="AU85" s="24">
        <f t="shared" si="173"/>
        <v>0.54322162308118926</v>
      </c>
      <c r="AV85" s="24">
        <f t="shared" si="172"/>
        <v>0.36815109267240054</v>
      </c>
      <c r="AW85" s="24">
        <f t="shared" si="172"/>
        <v>0.3377856062150002</v>
      </c>
      <c r="AX85" s="24">
        <f t="shared" si="172"/>
        <v>0.59325123854524087</v>
      </c>
      <c r="AY85" s="24">
        <f t="shared" si="172"/>
        <v>0.49787982702869904</v>
      </c>
      <c r="AZ85" s="24">
        <f t="shared" si="172"/>
        <v>0.59205281796313969</v>
      </c>
      <c r="BA85" s="24">
        <f t="shared" si="172"/>
        <v>0.18749488307662965</v>
      </c>
      <c r="BB85" s="24" t="str">
        <f t="shared" si="172"/>
        <v/>
      </c>
      <c r="BC85" s="24" t="str">
        <f t="shared" si="172"/>
        <v/>
      </c>
      <c r="BD85" s="25" t="str">
        <f t="shared" si="172"/>
        <v/>
      </c>
      <c r="BE85" s="25"/>
      <c r="BF85" s="25"/>
      <c r="BG85" s="26">
        <f t="shared" si="90"/>
        <v>-0.52592627001692738</v>
      </c>
      <c r="BH85" s="26">
        <f t="shared" si="91"/>
        <v>-0.46592627001692682</v>
      </c>
      <c r="BI85" s="26">
        <f t="shared" si="92"/>
        <v>-0.83192627001692654</v>
      </c>
      <c r="BJ85" s="26">
        <f t="shared" si="93"/>
        <v>-0.77392627001692671</v>
      </c>
      <c r="BK85" s="26">
        <f t="shared" si="94"/>
        <v>-0.84392627001692522</v>
      </c>
      <c r="BL85" s="26">
        <f t="shared" si="95"/>
        <v>-0.39892627001692665</v>
      </c>
      <c r="BM85" s="26" t="str">
        <f t="shared" si="96"/>
        <v/>
      </c>
      <c r="BN85" s="26" t="str">
        <f t="shared" si="97"/>
        <v/>
      </c>
      <c r="BO85" s="26" t="str">
        <f t="shared" si="98"/>
        <v/>
      </c>
      <c r="BP85" s="25"/>
      <c r="BQ85" s="25"/>
      <c r="BR85" s="25">
        <f t="shared" si="99"/>
        <v>0.29842876163662546</v>
      </c>
      <c r="BS85" s="25">
        <f t="shared" si="100"/>
        <v>0.35842876163662596</v>
      </c>
      <c r="BT85" s="25">
        <f t="shared" si="101"/>
        <v>-7.5712383633737002E-3</v>
      </c>
      <c r="BU85" s="25">
        <f t="shared" si="102"/>
        <v>5.0428761636626129E-2</v>
      </c>
      <c r="BV85" s="25">
        <f t="shared" si="103"/>
        <v>-1.9571238363372379E-2</v>
      </c>
      <c r="BW85" s="25">
        <f t="shared" si="104"/>
        <v>0.42542876163662613</v>
      </c>
      <c r="BX85" s="25" t="str">
        <f t="shared" si="105"/>
        <v/>
      </c>
      <c r="BY85" s="25" t="str">
        <f t="shared" si="106"/>
        <v/>
      </c>
      <c r="BZ85" s="25" t="str">
        <f t="shared" si="107"/>
        <v/>
      </c>
      <c r="CA85" s="25"/>
      <c r="CB85" s="25"/>
      <c r="CC85" s="26">
        <f t="shared" si="108"/>
        <v>-0.23900000000000093</v>
      </c>
      <c r="CD85" s="26">
        <f t="shared" si="109"/>
        <v>-0.17900000000000044</v>
      </c>
      <c r="CE85" s="26">
        <f t="shared" si="110"/>
        <v>-0.54500000000000015</v>
      </c>
      <c r="CF85" s="26">
        <f t="shared" si="111"/>
        <v>-0.48700000000000027</v>
      </c>
      <c r="CG85" s="26">
        <f t="shared" si="112"/>
        <v>-0.55699999999999883</v>
      </c>
      <c r="CH85" s="26">
        <f t="shared" si="113"/>
        <v>-0.11200000000000027</v>
      </c>
      <c r="CI85" s="26" t="str">
        <f t="shared" si="114"/>
        <v/>
      </c>
      <c r="CJ85" s="26" t="str">
        <f t="shared" si="115"/>
        <v/>
      </c>
      <c r="CK85" s="26" t="str">
        <f t="shared" si="116"/>
        <v/>
      </c>
      <c r="CL85" s="25"/>
      <c r="CM85" s="25"/>
      <c r="CN85" s="25">
        <f t="shared" si="117"/>
        <v>0.42099999999999937</v>
      </c>
      <c r="CO85" s="25">
        <f t="shared" si="118"/>
        <v>0.48099999999999987</v>
      </c>
      <c r="CP85" s="25">
        <f t="shared" si="119"/>
        <v>0.11500000000000021</v>
      </c>
      <c r="CQ85" s="25">
        <f t="shared" si="120"/>
        <v>0.17300000000000004</v>
      </c>
      <c r="CR85" s="25">
        <f t="shared" si="121"/>
        <v>0.10300000000000153</v>
      </c>
      <c r="CS85" s="25">
        <f t="shared" si="122"/>
        <v>0.54800000000000004</v>
      </c>
      <c r="CT85" s="25" t="str">
        <f t="shared" si="123"/>
        <v/>
      </c>
      <c r="CU85" s="25" t="str">
        <f t="shared" si="124"/>
        <v/>
      </c>
      <c r="CV85" s="25" t="str">
        <f t="shared" si="125"/>
        <v/>
      </c>
      <c r="CW85" s="25"/>
      <c r="CX85" s="25"/>
      <c r="CY85" s="25">
        <f t="shared" si="126"/>
        <v>-0.46880468893396765</v>
      </c>
      <c r="CZ85" s="25">
        <f t="shared" si="127"/>
        <v>-0.40713549143073319</v>
      </c>
      <c r="DA85" s="25">
        <f t="shared" si="128"/>
        <v>-0.92596006411011533</v>
      </c>
      <c r="DB85" s="25">
        <f t="shared" si="129"/>
        <v>-0.73227048099650449</v>
      </c>
      <c r="DC85" s="25">
        <f t="shared" si="130"/>
        <v>-0.92352619447087148</v>
      </c>
      <c r="DD85" s="25">
        <f t="shared" si="131"/>
        <v>-0.10191040303550547</v>
      </c>
      <c r="DE85" s="25" t="str">
        <f t="shared" si="132"/>
        <v/>
      </c>
      <c r="DF85" s="25" t="str">
        <f t="shared" si="133"/>
        <v/>
      </c>
      <c r="DG85" s="25" t="str">
        <f t="shared" si="134"/>
        <v/>
      </c>
      <c r="DH85" s="25"/>
      <c r="DI85" s="25"/>
      <c r="DJ85" s="25">
        <f t="shared" si="135"/>
        <v>0.35555034271958513</v>
      </c>
      <c r="DK85" s="25">
        <f t="shared" si="136"/>
        <v>0.41721954022281965</v>
      </c>
      <c r="DL85" s="25">
        <f t="shared" si="137"/>
        <v>-0.10160503245656258</v>
      </c>
      <c r="DM85" s="25">
        <f t="shared" si="138"/>
        <v>9.2084550657048375E-2</v>
      </c>
      <c r="DN85" s="25">
        <f t="shared" si="139"/>
        <v>-9.9171162817318664E-2</v>
      </c>
      <c r="DO85" s="25">
        <f t="shared" si="140"/>
        <v>0.72244462861804737</v>
      </c>
      <c r="DP85" s="25" t="str">
        <f t="shared" si="141"/>
        <v/>
      </c>
      <c r="DQ85" s="25" t="str">
        <f t="shared" si="142"/>
        <v/>
      </c>
      <c r="DR85" s="25" t="str">
        <f t="shared" si="143"/>
        <v/>
      </c>
      <c r="DS85" s="25"/>
      <c r="DT85" s="24"/>
      <c r="DU85" s="24">
        <f t="shared" si="144"/>
        <v>-0.52592627001692738</v>
      </c>
      <c r="DV85" s="24">
        <f t="shared" si="145"/>
        <v>-0.46592627001692682</v>
      </c>
      <c r="DW85" s="24">
        <f t="shared" si="146"/>
        <v>-0.83192627001692654</v>
      </c>
      <c r="DX85" s="24">
        <f t="shared" si="147"/>
        <v>-0.77392627001692671</v>
      </c>
      <c r="DY85" s="24">
        <f t="shared" si="148"/>
        <v>-0.84392627001692522</v>
      </c>
      <c r="DZ85" s="24">
        <f t="shared" si="149"/>
        <v>-0.39892627001692665</v>
      </c>
      <c r="EA85" s="24" t="str">
        <f t="shared" si="150"/>
        <v/>
      </c>
      <c r="EB85" s="24" t="str">
        <f t="shared" si="151"/>
        <v/>
      </c>
      <c r="EC85" s="24" t="str">
        <f t="shared" si="152"/>
        <v/>
      </c>
      <c r="ED85" s="24"/>
      <c r="EE85" s="24"/>
      <c r="EF85" s="24">
        <f t="shared" si="153"/>
        <v>0.29842876163662546</v>
      </c>
      <c r="EG85" s="24">
        <f t="shared" si="154"/>
        <v>0.35842876163662596</v>
      </c>
      <c r="EH85" s="24">
        <f t="shared" si="155"/>
        <v>-7.5712383633737002E-3</v>
      </c>
      <c r="EI85" s="24">
        <f t="shared" si="156"/>
        <v>5.0428761636626129E-2</v>
      </c>
      <c r="EJ85" s="24">
        <f t="shared" si="157"/>
        <v>-1.9571238363372379E-2</v>
      </c>
      <c r="EK85" s="24">
        <f t="shared" si="158"/>
        <v>0.42542876163662613</v>
      </c>
      <c r="EL85" s="24" t="str">
        <f t="shared" si="159"/>
        <v/>
      </c>
      <c r="EM85" s="24" t="str">
        <f t="shared" si="160"/>
        <v/>
      </c>
      <c r="EN85" s="24" t="str">
        <f t="shared" si="161"/>
        <v/>
      </c>
      <c r="EO85" s="24"/>
      <c r="EP85" s="24"/>
      <c r="EQ85" s="24">
        <f t="shared" si="37"/>
        <v>11.134969639908332</v>
      </c>
      <c r="ER85" s="24">
        <f t="shared" si="162"/>
        <v>1.7111964000653394E-2</v>
      </c>
      <c r="ES85" s="24">
        <f t="shared" si="38"/>
        <v>11.1336480980468</v>
      </c>
      <c r="ET85" s="24">
        <f t="shared" si="39"/>
        <v>11.1513761081232</v>
      </c>
      <c r="EU85" s="24">
        <f t="shared" si="40"/>
        <v>11.1329257942248</v>
      </c>
      <c r="EV85" s="24">
        <f t="shared" si="41"/>
        <v>11.1082748937164</v>
      </c>
      <c r="EW85" s="24">
        <f t="shared" si="42"/>
        <v>11.127954872019611</v>
      </c>
      <c r="EX85" s="24">
        <f t="shared" si="43"/>
        <v>11.15563807331918</v>
      </c>
      <c r="EY85" s="24" t="str">
        <f t="shared" si="44"/>
        <v/>
      </c>
      <c r="EZ85" s="24" t="str">
        <f t="shared" si="45"/>
        <v/>
      </c>
      <c r="FA85" s="24" t="str">
        <f t="shared" si="46"/>
        <v/>
      </c>
      <c r="FB85" s="24"/>
      <c r="FC85" s="24">
        <f t="shared" si="47"/>
        <v>11.606015300909048</v>
      </c>
      <c r="FD85" s="24">
        <f t="shared" si="163"/>
        <v>4.7138109850882355E-2</v>
      </c>
      <c r="FE85" s="24">
        <f t="shared" si="48"/>
        <v>11.5518119106253</v>
      </c>
      <c r="FF85" s="24">
        <f t="shared" si="49"/>
        <v>11.5399054071591</v>
      </c>
      <c r="FG85" s="24">
        <f t="shared" si="50"/>
        <v>11.631989460930459</v>
      </c>
      <c r="FH85" s="24">
        <f t="shared" si="51"/>
        <v>11.644709971938601</v>
      </c>
      <c r="FI85" s="24">
        <f t="shared" si="52"/>
        <v>11.64021695930737</v>
      </c>
      <c r="FJ85" s="24">
        <f t="shared" si="53"/>
        <v>11.62745809549345</v>
      </c>
      <c r="FK85" s="24" t="str">
        <f t="shared" si="54"/>
        <v/>
      </c>
      <c r="FL85" s="24" t="str">
        <f t="shared" si="55"/>
        <v/>
      </c>
      <c r="FM85" s="24" t="str">
        <f t="shared" si="56"/>
        <v/>
      </c>
      <c r="FN85" s="24"/>
      <c r="FO85" s="24">
        <f t="shared" si="57"/>
        <v>11.211323596657797</v>
      </c>
      <c r="FP85" s="24">
        <f t="shared" si="164"/>
        <v>1.5209069036803255E-2</v>
      </c>
      <c r="FQ85" s="24">
        <f t="shared" si="176"/>
        <v>11.196383599991778</v>
      </c>
      <c r="FR85" s="24">
        <f t="shared" si="176"/>
        <v>11.206954465937352</v>
      </c>
      <c r="FS85" s="24">
        <f t="shared" si="176"/>
        <v>11.232162731236988</v>
      </c>
      <c r="FT85" s="24">
        <f t="shared" si="174"/>
        <v>11.200593258068791</v>
      </c>
      <c r="FU85" s="24">
        <f t="shared" si="174"/>
        <v>11.228623237857965</v>
      </c>
      <c r="FV85" s="24">
        <f t="shared" si="174"/>
        <v>11.20322428685391</v>
      </c>
      <c r="FW85" s="24" t="str">
        <f t="shared" si="174"/>
        <v/>
      </c>
      <c r="FX85" s="24" t="str">
        <f t="shared" si="174"/>
        <v/>
      </c>
      <c r="FY85" s="24" t="str">
        <f t="shared" si="174"/>
        <v/>
      </c>
      <c r="FZ85" s="24"/>
      <c r="GA85" s="24">
        <f t="shared" si="59"/>
        <v>11.355829234968546</v>
      </c>
      <c r="GB85" s="24">
        <f t="shared" si="165"/>
        <v>6.0228868131831016E-2</v>
      </c>
      <c r="GC85" s="24">
        <f t="shared" si="177"/>
        <v>11.346248910427192</v>
      </c>
      <c r="GD85" s="24">
        <f t="shared" si="177"/>
        <v>11.357793945161374</v>
      </c>
      <c r="GE85" s="24">
        <f t="shared" si="177"/>
        <v>11.306823615910401</v>
      </c>
      <c r="GF85" s="24">
        <f t="shared" si="175"/>
        <v>11.342213947178914</v>
      </c>
      <c r="GG85" s="24">
        <f t="shared" si="175"/>
        <v>11.310360806647237</v>
      </c>
      <c r="GH85" s="24">
        <f t="shared" si="175"/>
        <v>11.471534184486151</v>
      </c>
      <c r="GI85" s="24" t="str">
        <f t="shared" si="175"/>
        <v/>
      </c>
      <c r="GJ85" s="24" t="str">
        <f t="shared" si="175"/>
        <v/>
      </c>
      <c r="GK85" s="24" t="str">
        <f t="shared" si="175"/>
        <v/>
      </c>
      <c r="GL85" s="24"/>
      <c r="GM85" s="24">
        <f t="shared" si="61"/>
        <v>12.024503145487232</v>
      </c>
      <c r="GN85" s="24">
        <f t="shared" si="166"/>
        <v>1.7111964000653394E-2</v>
      </c>
      <c r="GO85" s="24">
        <f t="shared" si="62"/>
        <v>12.0231816036257</v>
      </c>
      <c r="GP85" s="24">
        <f t="shared" si="63"/>
        <v>12.0409096137021</v>
      </c>
      <c r="GQ85" s="24">
        <f t="shared" si="64"/>
        <v>12.0224592998037</v>
      </c>
      <c r="GR85" s="24">
        <f t="shared" si="65"/>
        <v>11.9978083992953</v>
      </c>
      <c r="GS85" s="24">
        <f t="shared" si="66"/>
        <v>12.017488377598511</v>
      </c>
      <c r="GT85" s="24">
        <f t="shared" si="67"/>
        <v>12.04517157889808</v>
      </c>
      <c r="GU85" s="24" t="str">
        <f t="shared" si="68"/>
        <v/>
      </c>
      <c r="GV85" s="24" t="str">
        <f t="shared" si="69"/>
        <v/>
      </c>
      <c r="GW85" s="24" t="str">
        <f t="shared" si="70"/>
        <v/>
      </c>
      <c r="GX85" s="24"/>
      <c r="GY85" s="24">
        <f t="shared" si="71"/>
        <v>12.901455524318235</v>
      </c>
      <c r="GZ85" s="24">
        <f t="shared" si="167"/>
        <v>4.7138109850882355E-2</v>
      </c>
      <c r="HA85" s="24">
        <f t="shared" si="72"/>
        <v>12.847252134034489</v>
      </c>
      <c r="HB85" s="24">
        <f t="shared" si="73"/>
        <v>12.835345630568289</v>
      </c>
      <c r="HC85" s="24">
        <f t="shared" si="74"/>
        <v>12.927429684339648</v>
      </c>
      <c r="HD85" s="24">
        <f t="shared" si="75"/>
        <v>12.94015019534779</v>
      </c>
      <c r="HE85" s="24">
        <f t="shared" si="76"/>
        <v>12.935657182716559</v>
      </c>
      <c r="HF85" s="24">
        <f t="shared" si="77"/>
        <v>12.922898318902639</v>
      </c>
      <c r="HG85" s="24" t="str">
        <f t="shared" si="78"/>
        <v/>
      </c>
      <c r="HH85" s="24" t="str">
        <f t="shared" si="79"/>
        <v/>
      </c>
      <c r="HI85" s="24" t="str">
        <f t="shared" si="80"/>
        <v/>
      </c>
      <c r="HJ85" s="24"/>
      <c r="HK85" s="24">
        <f t="shared" si="81"/>
        <v>12.002523305961432</v>
      </c>
      <c r="HL85" s="24">
        <f t="shared" si="168"/>
        <v>1.5209069036803389E-2</v>
      </c>
      <c r="HM85" s="24">
        <f t="shared" si="180"/>
        <v>11.987583309295413</v>
      </c>
      <c r="HN85" s="24">
        <f t="shared" si="180"/>
        <v>11.998154175240989</v>
      </c>
      <c r="HO85" s="24">
        <f t="shared" si="180"/>
        <v>12.023362440540625</v>
      </c>
      <c r="HP85" s="24">
        <f t="shared" si="180"/>
        <v>11.991792967372428</v>
      </c>
      <c r="HQ85" s="24">
        <f t="shared" si="180"/>
        <v>12.0198229471616</v>
      </c>
      <c r="HR85" s="24">
        <f t="shared" si="180"/>
        <v>11.994423996157545</v>
      </c>
      <c r="HS85" s="24" t="str">
        <f t="shared" si="178"/>
        <v/>
      </c>
      <c r="HT85" s="24" t="str">
        <f t="shared" si="178"/>
        <v/>
      </c>
      <c r="HU85" s="24" t="str">
        <f t="shared" si="178"/>
        <v/>
      </c>
      <c r="HV85" s="24"/>
      <c r="HW85" s="24">
        <f t="shared" si="83"/>
        <v>12.973476016969412</v>
      </c>
      <c r="HX85" s="24">
        <f t="shared" si="170"/>
        <v>6.0228868131831419E-2</v>
      </c>
      <c r="HY85" s="24">
        <f t="shared" si="181"/>
        <v>12.963895692428057</v>
      </c>
      <c r="HZ85" s="24">
        <f t="shared" si="181"/>
        <v>12.975440727162241</v>
      </c>
      <c r="IA85" s="24">
        <f t="shared" si="181"/>
        <v>12.924470397911268</v>
      </c>
      <c r="IB85" s="24">
        <f t="shared" si="181"/>
        <v>12.959860729179779</v>
      </c>
      <c r="IC85" s="24">
        <f t="shared" si="181"/>
        <v>12.928007588648102</v>
      </c>
      <c r="ID85" s="24">
        <f t="shared" si="181"/>
        <v>13.089180966487017</v>
      </c>
      <c r="IE85" s="24" t="str">
        <f t="shared" si="179"/>
        <v/>
      </c>
      <c r="IF85" s="24" t="str">
        <f t="shared" si="179"/>
        <v/>
      </c>
      <c r="IG85" s="24" t="str">
        <f t="shared" si="179"/>
        <v/>
      </c>
    </row>
    <row r="86" spans="1:241" s="3" customFormat="1" x14ac:dyDescent="0.2">
      <c r="A86" s="27">
        <v>51</v>
      </c>
      <c r="B86" s="32">
        <f>IF(AND($B$3&lt;&gt;"",$C$3&lt;&gt;"",$B$4&lt;&gt;"",$C$4&lt;&gt;"",T86&lt;&gt;""),AirMass($B$3,$C$3,$B$4,$C$4,T86),"")</f>
        <v>1.012129771782289</v>
      </c>
      <c r="C86" s="36">
        <f t="shared" si="85"/>
        <v>2458217.294005</v>
      </c>
      <c r="D86" s="5">
        <f t="shared" si="19"/>
        <v>11.172849041910409</v>
      </c>
      <c r="E86" s="14">
        <f t="shared" si="20"/>
        <v>11.415872669415711</v>
      </c>
      <c r="F86" s="32">
        <f t="shared" si="86"/>
        <v>0.24302362750530193</v>
      </c>
      <c r="G86" s="24">
        <f t="shared" si="21"/>
        <v>2.1070929357955626E-2</v>
      </c>
      <c r="H86" s="24">
        <f t="shared" si="22"/>
        <v>2.9697293370968297E-2</v>
      </c>
      <c r="I86" s="24"/>
      <c r="J86" s="8">
        <f t="shared" si="23"/>
        <v>11.939746710368452</v>
      </c>
      <c r="K86" s="9">
        <f t="shared" si="24"/>
        <v>13.093080975901552</v>
      </c>
      <c r="L86" s="40">
        <f t="shared" si="87"/>
        <v>1.1533342655331005</v>
      </c>
      <c r="M86" s="24">
        <f t="shared" si="25"/>
        <v>2.107092935795548E-2</v>
      </c>
      <c r="N86" s="25">
        <f t="shared" si="26"/>
        <v>2.9697293370968263E-2</v>
      </c>
      <c r="O86" s="25"/>
      <c r="P86" s="50">
        <f t="shared" si="88"/>
        <v>6</v>
      </c>
      <c r="Q86" s="50">
        <f t="shared" si="89"/>
        <v>6</v>
      </c>
      <c r="R86" s="25"/>
      <c r="S86" s="25"/>
      <c r="T86" s="16">
        <v>2458217.294005</v>
      </c>
      <c r="U86" s="17">
        <v>-11.2206021917379</v>
      </c>
      <c r="V86" s="17">
        <v>-10.3453923230383</v>
      </c>
      <c r="W86" s="17">
        <v>-12.147393816063</v>
      </c>
      <c r="X86" s="17">
        <v>-11.0682590792988</v>
      </c>
      <c r="Y86" s="17">
        <v>-10.411346744580699</v>
      </c>
      <c r="Z86" s="17">
        <v>-11.840890629240601</v>
      </c>
      <c r="AA86" s="17">
        <v>-9.9672650784518009</v>
      </c>
      <c r="AB86" s="17">
        <v>-9.7864416287795706</v>
      </c>
      <c r="AC86" s="17"/>
      <c r="AD86" s="17"/>
      <c r="AE86" s="17"/>
      <c r="AF86" s="46">
        <f t="shared" si="27"/>
        <v>2458217.294005</v>
      </c>
      <c r="AG86" s="17">
        <v>-11.027552211930599</v>
      </c>
      <c r="AH86" s="17">
        <v>-9.7052463155544295</v>
      </c>
      <c r="AI86" s="17">
        <v>-11.771980763367701</v>
      </c>
      <c r="AJ86" s="17">
        <v>-10.662846393242701</v>
      </c>
      <c r="AK86" s="17">
        <v>-9.8681225485653794</v>
      </c>
      <c r="AL86" s="17">
        <v>-11.333536261194199</v>
      </c>
      <c r="AM86" s="17">
        <v>-9.3746849591100805</v>
      </c>
      <c r="AN86" s="17">
        <v>-9.5440415527113007</v>
      </c>
      <c r="AO86" s="17"/>
      <c r="AP86" s="17"/>
      <c r="AQ86" s="18"/>
      <c r="AR86" s="25"/>
      <c r="AS86" s="25"/>
      <c r="AT86" s="24">
        <f t="shared" si="173"/>
        <v>0.19304997980730043</v>
      </c>
      <c r="AU86" s="24">
        <f t="shared" si="173"/>
        <v>0.64014600748387096</v>
      </c>
      <c r="AV86" s="24">
        <f t="shared" si="172"/>
        <v>0.37541305269529879</v>
      </c>
      <c r="AW86" s="24">
        <f t="shared" si="172"/>
        <v>0.40541268605609915</v>
      </c>
      <c r="AX86" s="24">
        <f t="shared" si="172"/>
        <v>0.5432241960153199</v>
      </c>
      <c r="AY86" s="24">
        <f t="shared" si="172"/>
        <v>0.50735436804640166</v>
      </c>
      <c r="AZ86" s="24">
        <f t="shared" si="172"/>
        <v>0.59258011934172039</v>
      </c>
      <c r="BA86" s="24">
        <f t="shared" si="172"/>
        <v>0.24240007606826985</v>
      </c>
      <c r="BB86" s="24" t="str">
        <f t="shared" si="172"/>
        <v/>
      </c>
      <c r="BC86" s="24" t="str">
        <f t="shared" si="172"/>
        <v/>
      </c>
      <c r="BD86" s="25" t="str">
        <f t="shared" si="172"/>
        <v/>
      </c>
      <c r="BE86" s="25"/>
      <c r="BF86" s="25"/>
      <c r="BG86" s="26">
        <f t="shared" si="90"/>
        <v>-0.41273403364363187</v>
      </c>
      <c r="BH86" s="26">
        <f t="shared" si="91"/>
        <v>-0.35273403364363137</v>
      </c>
      <c r="BI86" s="26">
        <f t="shared" si="92"/>
        <v>-0.71873403364363098</v>
      </c>
      <c r="BJ86" s="26">
        <f t="shared" si="93"/>
        <v>-0.66073403364363115</v>
      </c>
      <c r="BK86" s="26">
        <f t="shared" si="94"/>
        <v>-0.73073403364362965</v>
      </c>
      <c r="BL86" s="26">
        <f t="shared" si="95"/>
        <v>-0.2857340336436312</v>
      </c>
      <c r="BM86" s="26" t="str">
        <f t="shared" si="96"/>
        <v/>
      </c>
      <c r="BN86" s="26" t="str">
        <f t="shared" si="97"/>
        <v/>
      </c>
      <c r="BO86" s="26" t="str">
        <f t="shared" si="98"/>
        <v/>
      </c>
      <c r="BP86" s="25"/>
      <c r="BQ86" s="25"/>
      <c r="BR86" s="25">
        <f t="shared" si="99"/>
        <v>0.49527227385876182</v>
      </c>
      <c r="BS86" s="25">
        <f t="shared" si="100"/>
        <v>0.55527227385876232</v>
      </c>
      <c r="BT86" s="25">
        <f t="shared" si="101"/>
        <v>0.18927227385876266</v>
      </c>
      <c r="BU86" s="25">
        <f t="shared" si="102"/>
        <v>0.24727227385876249</v>
      </c>
      <c r="BV86" s="25">
        <f t="shared" si="103"/>
        <v>0.17727227385876398</v>
      </c>
      <c r="BW86" s="25">
        <f t="shared" si="104"/>
        <v>0.62227227385876249</v>
      </c>
      <c r="BX86" s="25" t="str">
        <f t="shared" si="105"/>
        <v/>
      </c>
      <c r="BY86" s="25" t="str">
        <f t="shared" si="106"/>
        <v/>
      </c>
      <c r="BZ86" s="25" t="str">
        <f t="shared" si="107"/>
        <v/>
      </c>
      <c r="CA86" s="25"/>
      <c r="CB86" s="25"/>
      <c r="CC86" s="26">
        <f t="shared" si="108"/>
        <v>-0.23900000000000093</v>
      </c>
      <c r="CD86" s="26">
        <f t="shared" si="109"/>
        <v>-0.17900000000000044</v>
      </c>
      <c r="CE86" s="26">
        <f t="shared" si="110"/>
        <v>-0.54500000000000015</v>
      </c>
      <c r="CF86" s="26">
        <f t="shared" si="111"/>
        <v>-0.48700000000000027</v>
      </c>
      <c r="CG86" s="26">
        <f t="shared" si="112"/>
        <v>-0.55699999999999883</v>
      </c>
      <c r="CH86" s="26">
        <f t="shared" si="113"/>
        <v>-0.11200000000000027</v>
      </c>
      <c r="CI86" s="26" t="str">
        <f t="shared" si="114"/>
        <v/>
      </c>
      <c r="CJ86" s="26" t="str">
        <f t="shared" si="115"/>
        <v/>
      </c>
      <c r="CK86" s="26" t="str">
        <f t="shared" si="116"/>
        <v/>
      </c>
      <c r="CL86" s="25"/>
      <c r="CM86" s="25"/>
      <c r="CN86" s="25">
        <f t="shared" si="117"/>
        <v>0.42099999999999937</v>
      </c>
      <c r="CO86" s="25">
        <f t="shared" si="118"/>
        <v>0.48099999999999987</v>
      </c>
      <c r="CP86" s="25">
        <f t="shared" si="119"/>
        <v>0.11500000000000021</v>
      </c>
      <c r="CQ86" s="25">
        <f t="shared" si="120"/>
        <v>0.17300000000000004</v>
      </c>
      <c r="CR86" s="25">
        <f t="shared" si="121"/>
        <v>0.10300000000000153</v>
      </c>
      <c r="CS86" s="25">
        <f t="shared" si="122"/>
        <v>0.54800000000000004</v>
      </c>
      <c r="CT86" s="25" t="str">
        <f t="shared" si="123"/>
        <v/>
      </c>
      <c r="CU86" s="25" t="str">
        <f t="shared" si="124"/>
        <v/>
      </c>
      <c r="CV86" s="25" t="str">
        <f t="shared" si="125"/>
        <v/>
      </c>
      <c r="CW86" s="25"/>
      <c r="CX86" s="25"/>
      <c r="CY86" s="25">
        <f t="shared" si="126"/>
        <v>-0.37036075068331148</v>
      </c>
      <c r="CZ86" s="25">
        <f t="shared" si="127"/>
        <v>-0.43128693796330958</v>
      </c>
      <c r="DA86" s="25">
        <f t="shared" si="128"/>
        <v>-0.71116802064634155</v>
      </c>
      <c r="DB86" s="25">
        <f t="shared" si="129"/>
        <v>-0.63832006846465794</v>
      </c>
      <c r="DC86" s="25">
        <f t="shared" si="130"/>
        <v>-0.81140485327012801</v>
      </c>
      <c r="DD86" s="25">
        <f t="shared" si="131"/>
        <v>-0.10022499844983246</v>
      </c>
      <c r="DE86" s="25" t="str">
        <f t="shared" si="132"/>
        <v/>
      </c>
      <c r="DF86" s="25" t="str">
        <f t="shared" si="133"/>
        <v/>
      </c>
      <c r="DG86" s="25" t="str">
        <f t="shared" si="134"/>
        <v/>
      </c>
      <c r="DH86" s="25"/>
      <c r="DI86" s="25"/>
      <c r="DJ86" s="25">
        <f t="shared" si="135"/>
        <v>0.53764555681908222</v>
      </c>
      <c r="DK86" s="25">
        <f t="shared" si="136"/>
        <v>0.47671936953908406</v>
      </c>
      <c r="DL86" s="25">
        <f t="shared" si="137"/>
        <v>0.19683828685605209</v>
      </c>
      <c r="DM86" s="25">
        <f t="shared" si="138"/>
        <v>0.26968623903773581</v>
      </c>
      <c r="DN86" s="25">
        <f t="shared" si="139"/>
        <v>9.660145423226571E-2</v>
      </c>
      <c r="DO86" s="25">
        <f t="shared" si="140"/>
        <v>0.80778130905256118</v>
      </c>
      <c r="DP86" s="25" t="str">
        <f t="shared" si="141"/>
        <v/>
      </c>
      <c r="DQ86" s="25" t="str">
        <f t="shared" si="142"/>
        <v/>
      </c>
      <c r="DR86" s="25" t="str">
        <f t="shared" si="143"/>
        <v/>
      </c>
      <c r="DS86" s="25"/>
      <c r="DT86" s="24"/>
      <c r="DU86" s="24">
        <f t="shared" si="144"/>
        <v>-0.41273403364363187</v>
      </c>
      <c r="DV86" s="24">
        <f t="shared" si="145"/>
        <v>-0.35273403364363137</v>
      </c>
      <c r="DW86" s="24">
        <f t="shared" si="146"/>
        <v>-0.71873403364363098</v>
      </c>
      <c r="DX86" s="24">
        <f t="shared" si="147"/>
        <v>-0.66073403364363115</v>
      </c>
      <c r="DY86" s="24">
        <f t="shared" si="148"/>
        <v>-0.73073403364362965</v>
      </c>
      <c r="DZ86" s="24">
        <f t="shared" si="149"/>
        <v>-0.2857340336436312</v>
      </c>
      <c r="EA86" s="24" t="str">
        <f t="shared" si="150"/>
        <v/>
      </c>
      <c r="EB86" s="24" t="str">
        <f t="shared" si="151"/>
        <v/>
      </c>
      <c r="EC86" s="24" t="str">
        <f t="shared" si="152"/>
        <v/>
      </c>
      <c r="ED86" s="24"/>
      <c r="EE86" s="24"/>
      <c r="EF86" s="24">
        <f t="shared" si="153"/>
        <v>0.49527227385876182</v>
      </c>
      <c r="EG86" s="24">
        <f t="shared" si="154"/>
        <v>0.55527227385876232</v>
      </c>
      <c r="EH86" s="24">
        <f t="shared" si="155"/>
        <v>0.18927227385876266</v>
      </c>
      <c r="EI86" s="24">
        <f t="shared" si="156"/>
        <v>0.24727227385876249</v>
      </c>
      <c r="EJ86" s="24">
        <f t="shared" si="157"/>
        <v>0.17727227385876398</v>
      </c>
      <c r="EK86" s="24">
        <f t="shared" si="158"/>
        <v>0.62227227385876249</v>
      </c>
      <c r="EL86" s="24" t="str">
        <f t="shared" si="159"/>
        <v/>
      </c>
      <c r="EM86" s="24" t="str">
        <f t="shared" si="160"/>
        <v/>
      </c>
      <c r="EN86" s="24" t="str">
        <f t="shared" si="161"/>
        <v/>
      </c>
      <c r="EO86" s="24"/>
      <c r="EP86" s="24"/>
      <c r="EQ86" s="24">
        <f t="shared" si="37"/>
        <v>11.109997304331181</v>
      </c>
      <c r="ER86" s="24">
        <f t="shared" si="162"/>
        <v>2.6261762215558447E-2</v>
      </c>
      <c r="ES86" s="24">
        <f t="shared" si="38"/>
        <v>11.116791624325099</v>
      </c>
      <c r="ET86" s="24">
        <f t="shared" si="39"/>
        <v>11.159656887560899</v>
      </c>
      <c r="EU86" s="24">
        <f t="shared" si="40"/>
        <v>11.095744552842799</v>
      </c>
      <c r="EV86" s="24">
        <f t="shared" si="41"/>
        <v>11.088288437502701</v>
      </c>
      <c r="EW86" s="24">
        <f t="shared" si="42"/>
        <v>11.094662886713902</v>
      </c>
      <c r="EX86" s="24">
        <f t="shared" si="43"/>
        <v>11.104839437041671</v>
      </c>
      <c r="EY86" s="24" t="str">
        <f t="shared" si="44"/>
        <v/>
      </c>
      <c r="EZ86" s="24" t="str">
        <f t="shared" si="45"/>
        <v/>
      </c>
      <c r="FA86" s="24" t="str">
        <f t="shared" si="46"/>
        <v/>
      </c>
      <c r="FB86" s="24"/>
      <c r="FC86" s="24">
        <f t="shared" si="47"/>
        <v>11.621816534434627</v>
      </c>
      <c r="FD86" s="24">
        <f t="shared" si="163"/>
        <v>6.4803723820458431E-2</v>
      </c>
      <c r="FE86" s="24">
        <f t="shared" si="48"/>
        <v>11.583428551437102</v>
      </c>
      <c r="FF86" s="24">
        <f t="shared" si="49"/>
        <v>11.536294181312101</v>
      </c>
      <c r="FG86" s="24">
        <f t="shared" si="50"/>
        <v>11.70057033663478</v>
      </c>
      <c r="FH86" s="24">
        <f t="shared" si="51"/>
        <v>11.6709840492636</v>
      </c>
      <c r="FI86" s="24">
        <f t="shared" si="52"/>
        <v>11.662132747179481</v>
      </c>
      <c r="FJ86" s="24">
        <f t="shared" si="53"/>
        <v>11.577489340780701</v>
      </c>
      <c r="FK86" s="24" t="str">
        <f t="shared" si="54"/>
        <v/>
      </c>
      <c r="FL86" s="24" t="str">
        <f t="shared" si="55"/>
        <v/>
      </c>
      <c r="FM86" s="24" t="str">
        <f t="shared" si="56"/>
        <v/>
      </c>
      <c r="FN86" s="24"/>
      <c r="FO86" s="24">
        <f t="shared" si="57"/>
        <v>11.172849041910409</v>
      </c>
      <c r="FP86" s="24">
        <f t="shared" si="164"/>
        <v>2.1070929357955626E-2</v>
      </c>
      <c r="FQ86" s="24">
        <f t="shared" si="176"/>
        <v>11.166024907099841</v>
      </c>
      <c r="FR86" s="24">
        <f t="shared" si="176"/>
        <v>11.201733026204815</v>
      </c>
      <c r="FS86" s="24">
        <f t="shared" si="176"/>
        <v>11.181479270684752</v>
      </c>
      <c r="FT86" s="24">
        <f t="shared" si="174"/>
        <v>11.167104582684855</v>
      </c>
      <c r="FU86" s="24">
        <f t="shared" si="174"/>
        <v>11.181829033382019</v>
      </c>
      <c r="FV86" s="24">
        <f t="shared" si="174"/>
        <v>11.138923431406164</v>
      </c>
      <c r="FW86" s="24" t="str">
        <f t="shared" si="174"/>
        <v/>
      </c>
      <c r="FX86" s="24" t="str">
        <f t="shared" si="174"/>
        <v/>
      </c>
      <c r="FY86" s="24" t="str">
        <f t="shared" si="174"/>
        <v/>
      </c>
      <c r="FZ86" s="24"/>
      <c r="GA86" s="24">
        <f t="shared" si="59"/>
        <v>11.415872669415711</v>
      </c>
      <c r="GB86" s="24">
        <f t="shared" si="165"/>
        <v>2.9697293370968297E-2</v>
      </c>
      <c r="GC86" s="24">
        <f t="shared" si="177"/>
        <v>11.422107752160578</v>
      </c>
      <c r="GD86" s="24">
        <f t="shared" si="177"/>
        <v>11.398424920235959</v>
      </c>
      <c r="GE86" s="24">
        <f t="shared" si="177"/>
        <v>11.419646692536306</v>
      </c>
      <c r="GF86" s="24">
        <f t="shared" si="175"/>
        <v>11.412730225425497</v>
      </c>
      <c r="GG86" s="24">
        <f t="shared" si="175"/>
        <v>11.376518795440932</v>
      </c>
      <c r="GH86" s="24">
        <f t="shared" si="175"/>
        <v>11.465807630694986</v>
      </c>
      <c r="GI86" s="24" t="str">
        <f t="shared" si="175"/>
        <v/>
      </c>
      <c r="GJ86" s="24" t="str">
        <f t="shared" si="175"/>
        <v/>
      </c>
      <c r="GK86" s="24" t="str">
        <f t="shared" si="175"/>
        <v/>
      </c>
      <c r="GL86" s="24"/>
      <c r="GM86" s="24">
        <f t="shared" si="61"/>
        <v>11.98520717303078</v>
      </c>
      <c r="GN86" s="24">
        <f t="shared" si="166"/>
        <v>2.6261762215558447E-2</v>
      </c>
      <c r="GO86" s="24">
        <f t="shared" si="62"/>
        <v>11.992001493024699</v>
      </c>
      <c r="GP86" s="24">
        <f t="shared" si="63"/>
        <v>12.034866756260499</v>
      </c>
      <c r="GQ86" s="24">
        <f t="shared" si="64"/>
        <v>11.970954421542398</v>
      </c>
      <c r="GR86" s="24">
        <f t="shared" si="65"/>
        <v>11.9634983062023</v>
      </c>
      <c r="GS86" s="24">
        <f t="shared" si="66"/>
        <v>11.969872755413501</v>
      </c>
      <c r="GT86" s="24">
        <f t="shared" si="67"/>
        <v>11.98004930574127</v>
      </c>
      <c r="GU86" s="24" t="str">
        <f t="shared" si="68"/>
        <v/>
      </c>
      <c r="GV86" s="24" t="str">
        <f t="shared" si="69"/>
        <v/>
      </c>
      <c r="GW86" s="24" t="str">
        <f t="shared" si="70"/>
        <v/>
      </c>
      <c r="GX86" s="24"/>
      <c r="GY86" s="24">
        <f t="shared" si="71"/>
        <v>12.944122430810795</v>
      </c>
      <c r="GZ86" s="24">
        <f t="shared" si="167"/>
        <v>6.4803723820458431E-2</v>
      </c>
      <c r="HA86" s="24">
        <f t="shared" si="72"/>
        <v>12.905734447813272</v>
      </c>
      <c r="HB86" s="24">
        <f t="shared" si="73"/>
        <v>12.858600077688271</v>
      </c>
      <c r="HC86" s="24">
        <f t="shared" si="74"/>
        <v>13.022876233010949</v>
      </c>
      <c r="HD86" s="24">
        <f t="shared" si="75"/>
        <v>12.99328994563977</v>
      </c>
      <c r="HE86" s="24">
        <f t="shared" si="76"/>
        <v>12.98443864355565</v>
      </c>
      <c r="HF86" s="24">
        <f t="shared" si="77"/>
        <v>12.899795237156871</v>
      </c>
      <c r="HG86" s="24" t="str">
        <f t="shared" si="78"/>
        <v/>
      </c>
      <c r="HH86" s="24" t="str">
        <f t="shared" si="79"/>
        <v/>
      </c>
      <c r="HI86" s="24" t="str">
        <f t="shared" si="80"/>
        <v/>
      </c>
      <c r="HJ86" s="24"/>
      <c r="HK86" s="24">
        <f t="shared" si="81"/>
        <v>11.939746710368452</v>
      </c>
      <c r="HL86" s="24">
        <f t="shared" si="168"/>
        <v>2.107092935795548E-2</v>
      </c>
      <c r="HM86" s="24">
        <f t="shared" si="180"/>
        <v>11.932922575557884</v>
      </c>
      <c r="HN86" s="24">
        <f t="shared" si="180"/>
        <v>11.968630694662858</v>
      </c>
      <c r="HO86" s="24">
        <f t="shared" si="180"/>
        <v>11.948376939142793</v>
      </c>
      <c r="HP86" s="24">
        <f t="shared" si="180"/>
        <v>11.934002251142898</v>
      </c>
      <c r="HQ86" s="24">
        <f t="shared" si="180"/>
        <v>11.948726701840062</v>
      </c>
      <c r="HR86" s="24">
        <f t="shared" si="180"/>
        <v>11.905821099864207</v>
      </c>
      <c r="HS86" s="24" t="str">
        <f t="shared" si="178"/>
        <v/>
      </c>
      <c r="HT86" s="24" t="str">
        <f t="shared" si="178"/>
        <v/>
      </c>
      <c r="HU86" s="24" t="str">
        <f t="shared" si="178"/>
        <v/>
      </c>
      <c r="HV86" s="24"/>
      <c r="HW86" s="24">
        <f t="shared" si="83"/>
        <v>13.093080975901552</v>
      </c>
      <c r="HX86" s="24">
        <f t="shared" si="170"/>
        <v>2.9697293370968263E-2</v>
      </c>
      <c r="HY86" s="24">
        <f t="shared" si="181"/>
        <v>13.099316058646419</v>
      </c>
      <c r="HZ86" s="24">
        <f t="shared" si="181"/>
        <v>13.075633226721802</v>
      </c>
      <c r="IA86" s="24">
        <f t="shared" si="181"/>
        <v>13.096854999022149</v>
      </c>
      <c r="IB86" s="24">
        <f t="shared" si="181"/>
        <v>13.089938531911338</v>
      </c>
      <c r="IC86" s="24">
        <f t="shared" si="181"/>
        <v>13.053727101926775</v>
      </c>
      <c r="ID86" s="24">
        <f t="shared" si="181"/>
        <v>13.143015937180829</v>
      </c>
      <c r="IE86" s="24" t="str">
        <f t="shared" si="179"/>
        <v/>
      </c>
      <c r="IF86" s="24" t="str">
        <f t="shared" si="179"/>
        <v/>
      </c>
      <c r="IG86" s="24" t="str">
        <f t="shared" si="179"/>
        <v/>
      </c>
    </row>
    <row r="87" spans="1:241" s="3" customFormat="1" x14ac:dyDescent="0.2">
      <c r="A87" s="27">
        <v>52</v>
      </c>
      <c r="B87" s="32">
        <f>IF(AND($B$3&lt;&gt;"",$C$3&lt;&gt;"",$B$4&lt;&gt;"",$C$4&lt;&gt;"",T87&lt;&gt;""),AirMass($B$3,$C$3,$B$4,$C$4,T87),"")</f>
        <v>1.0123677150386472</v>
      </c>
      <c r="C87" s="36">
        <f t="shared" si="85"/>
        <v>2458217.2945019999</v>
      </c>
      <c r="D87" s="5">
        <f t="shared" si="19"/>
        <v>11.201126882751863</v>
      </c>
      <c r="E87" s="14">
        <f t="shared" si="20"/>
        <v>11.490944075842114</v>
      </c>
      <c r="F87" s="32">
        <f t="shared" si="86"/>
        <v>0.28981719309025067</v>
      </c>
      <c r="G87" s="24">
        <f t="shared" si="21"/>
        <v>1.5667481524675661E-2</v>
      </c>
      <c r="H87" s="24">
        <f t="shared" si="22"/>
        <v>3.366536806363845E-2</v>
      </c>
      <c r="I87" s="24"/>
      <c r="J87" s="8">
        <f t="shared" si="23"/>
        <v>12.001853980147814</v>
      </c>
      <c r="K87" s="9">
        <f t="shared" si="24"/>
        <v>13.017433411976798</v>
      </c>
      <c r="L87" s="40">
        <f t="shared" si="87"/>
        <v>1.0155794318289839</v>
      </c>
      <c r="M87" s="24">
        <f t="shared" si="25"/>
        <v>1.5667481524675547E-2</v>
      </c>
      <c r="N87" s="25">
        <f t="shared" si="26"/>
        <v>3.366536806363845E-2</v>
      </c>
      <c r="O87" s="25"/>
      <c r="P87" s="50">
        <f t="shared" si="88"/>
        <v>6</v>
      </c>
      <c r="Q87" s="50">
        <f t="shared" si="89"/>
        <v>6</v>
      </c>
      <c r="R87" s="25"/>
      <c r="S87" s="25"/>
      <c r="T87" s="16">
        <v>2458217.2945019999</v>
      </c>
      <c r="U87" s="17">
        <v>-11.204032304486301</v>
      </c>
      <c r="V87" s="17">
        <v>-10.316951272898899</v>
      </c>
      <c r="W87" s="17">
        <v>-12.1530587616398</v>
      </c>
      <c r="X87" s="17">
        <v>-11.059371639951101</v>
      </c>
      <c r="Y87" s="17">
        <v>-10.410116766250599</v>
      </c>
      <c r="Z87" s="17">
        <v>-11.844583805416599</v>
      </c>
      <c r="AA87" s="17">
        <v>-9.9980803273624801</v>
      </c>
      <c r="AB87" s="17">
        <v>-9.8315241040515708</v>
      </c>
      <c r="AC87" s="17"/>
      <c r="AD87" s="17"/>
      <c r="AE87" s="17"/>
      <c r="AF87" s="46">
        <f t="shared" si="27"/>
        <v>2458217.2945019999</v>
      </c>
      <c r="AG87" s="17">
        <v>-11.0076176443975</v>
      </c>
      <c r="AH87" s="17">
        <v>-9.76408091469726</v>
      </c>
      <c r="AI87" s="17">
        <v>-11.786565071624899</v>
      </c>
      <c r="AJ87" s="17">
        <v>-10.706202311795201</v>
      </c>
      <c r="AK87" s="17">
        <v>-9.9224989764614993</v>
      </c>
      <c r="AL87" s="17">
        <v>-11.366030046588801</v>
      </c>
      <c r="AM87" s="17">
        <v>-9.5206479826929105</v>
      </c>
      <c r="AN87" s="17">
        <v>-9.5680639322645202</v>
      </c>
      <c r="AO87" s="17"/>
      <c r="AP87" s="17"/>
      <c r="AQ87" s="18"/>
      <c r="AR87" s="25"/>
      <c r="AS87" s="25"/>
      <c r="AT87" s="24">
        <f t="shared" si="173"/>
        <v>0.19641466008880037</v>
      </c>
      <c r="AU87" s="24">
        <f t="shared" si="173"/>
        <v>0.55287035820163943</v>
      </c>
      <c r="AV87" s="24">
        <f t="shared" si="172"/>
        <v>0.36649369001490051</v>
      </c>
      <c r="AW87" s="24">
        <f t="shared" si="172"/>
        <v>0.35316932815590008</v>
      </c>
      <c r="AX87" s="24">
        <f t="shared" si="172"/>
        <v>0.48761778978910009</v>
      </c>
      <c r="AY87" s="24">
        <f t="shared" ref="AY87:BD129" si="182">IF(AND(Z87&lt;&gt;"",AL87&lt;&gt;""),AL87-Z87,"")</f>
        <v>0.4785537588277986</v>
      </c>
      <c r="AZ87" s="24">
        <f t="shared" si="182"/>
        <v>0.47743234466956963</v>
      </c>
      <c r="BA87" s="24">
        <f t="shared" si="182"/>
        <v>0.26346017178705061</v>
      </c>
      <c r="BB87" s="24" t="str">
        <f t="shared" si="182"/>
        <v/>
      </c>
      <c r="BC87" s="24" t="str">
        <f t="shared" si="182"/>
        <v/>
      </c>
      <c r="BD87" s="25" t="str">
        <f t="shared" si="182"/>
        <v/>
      </c>
      <c r="BE87" s="25"/>
      <c r="BF87" s="25"/>
      <c r="BG87" s="26">
        <f t="shared" si="90"/>
        <v>-0.40590071209924772</v>
      </c>
      <c r="BH87" s="26">
        <f t="shared" si="91"/>
        <v>-0.34590071209924722</v>
      </c>
      <c r="BI87" s="26">
        <f t="shared" si="92"/>
        <v>-0.71190071209924688</v>
      </c>
      <c r="BJ87" s="26">
        <f t="shared" si="93"/>
        <v>-0.65390071209924705</v>
      </c>
      <c r="BK87" s="26">
        <f t="shared" si="94"/>
        <v>-0.72390071209924556</v>
      </c>
      <c r="BL87" s="26">
        <f t="shared" si="95"/>
        <v>-0.27890071209924705</v>
      </c>
      <c r="BM87" s="26" t="str">
        <f t="shared" si="96"/>
        <v/>
      </c>
      <c r="BN87" s="26" t="str">
        <f t="shared" si="97"/>
        <v/>
      </c>
      <c r="BO87" s="26" t="str">
        <f t="shared" si="98"/>
        <v/>
      </c>
      <c r="BP87" s="25"/>
      <c r="BQ87" s="25"/>
      <c r="BR87" s="25">
        <f t="shared" si="99"/>
        <v>0.31802435588584665</v>
      </c>
      <c r="BS87" s="25">
        <f t="shared" si="100"/>
        <v>0.37802435588584715</v>
      </c>
      <c r="BT87" s="25">
        <f t="shared" si="101"/>
        <v>1.2024355885847493E-2</v>
      </c>
      <c r="BU87" s="25">
        <f t="shared" si="102"/>
        <v>7.0024355885847323E-2</v>
      </c>
      <c r="BV87" s="25">
        <f t="shared" si="103"/>
        <v>2.4355885848814651E-5</v>
      </c>
      <c r="BW87" s="25">
        <f t="shared" si="104"/>
        <v>0.44502435588584732</v>
      </c>
      <c r="BX87" s="25" t="str">
        <f t="shared" si="105"/>
        <v/>
      </c>
      <c r="BY87" s="25" t="str">
        <f t="shared" si="106"/>
        <v/>
      </c>
      <c r="BZ87" s="25" t="str">
        <f t="shared" si="107"/>
        <v/>
      </c>
      <c r="CA87" s="25"/>
      <c r="CB87" s="25"/>
      <c r="CC87" s="26">
        <f t="shared" si="108"/>
        <v>-0.23900000000000093</v>
      </c>
      <c r="CD87" s="26">
        <f t="shared" si="109"/>
        <v>-0.17900000000000044</v>
      </c>
      <c r="CE87" s="26">
        <f t="shared" si="110"/>
        <v>-0.54500000000000015</v>
      </c>
      <c r="CF87" s="26">
        <f t="shared" si="111"/>
        <v>-0.48700000000000027</v>
      </c>
      <c r="CG87" s="26">
        <f t="shared" si="112"/>
        <v>-0.55699999999999883</v>
      </c>
      <c r="CH87" s="26">
        <f t="shared" si="113"/>
        <v>-0.11200000000000027</v>
      </c>
      <c r="CI87" s="26" t="str">
        <f t="shared" si="114"/>
        <v/>
      </c>
      <c r="CJ87" s="26" t="str">
        <f t="shared" si="115"/>
        <v/>
      </c>
      <c r="CK87" s="26" t="str">
        <f t="shared" si="116"/>
        <v/>
      </c>
      <c r="CL87" s="25"/>
      <c r="CM87" s="25"/>
      <c r="CN87" s="25">
        <f t="shared" si="117"/>
        <v>0.42099999999999937</v>
      </c>
      <c r="CO87" s="25">
        <f t="shared" si="118"/>
        <v>0.48099999999999987</v>
      </c>
      <c r="CP87" s="25">
        <f t="shared" si="119"/>
        <v>0.11500000000000021</v>
      </c>
      <c r="CQ87" s="25">
        <f t="shared" si="120"/>
        <v>0.17300000000000004</v>
      </c>
      <c r="CR87" s="25">
        <f t="shared" si="121"/>
        <v>0.10300000000000153</v>
      </c>
      <c r="CS87" s="25">
        <f t="shared" si="122"/>
        <v>0.54800000000000004</v>
      </c>
      <c r="CT87" s="25" t="str">
        <f t="shared" si="123"/>
        <v/>
      </c>
      <c r="CU87" s="25" t="str">
        <f t="shared" si="124"/>
        <v/>
      </c>
      <c r="CV87" s="25" t="str">
        <f t="shared" si="125"/>
        <v/>
      </c>
      <c r="CW87" s="25"/>
      <c r="CX87" s="25"/>
      <c r="CY87" s="25">
        <f t="shared" si="126"/>
        <v>-0.34541311572220917</v>
      </c>
      <c r="CZ87" s="25">
        <f t="shared" si="127"/>
        <v>-0.31835269947496653</v>
      </c>
      <c r="DA87" s="25">
        <f t="shared" si="128"/>
        <v>-0.59140377494829188</v>
      </c>
      <c r="DB87" s="25">
        <f t="shared" si="129"/>
        <v>-0.57299565504834837</v>
      </c>
      <c r="DC87" s="25">
        <f t="shared" si="130"/>
        <v>-0.57071817758050791</v>
      </c>
      <c r="DD87" s="25">
        <f t="shared" si="131"/>
        <v>-0.13616257748497762</v>
      </c>
      <c r="DE87" s="25" t="str">
        <f t="shared" si="132"/>
        <v/>
      </c>
      <c r="DF87" s="25" t="str">
        <f t="shared" si="133"/>
        <v/>
      </c>
      <c r="DG87" s="25" t="str">
        <f t="shared" si="134"/>
        <v/>
      </c>
      <c r="DH87" s="25"/>
      <c r="DI87" s="25"/>
      <c r="DJ87" s="25">
        <f t="shared" si="135"/>
        <v>0.3785119522628852</v>
      </c>
      <c r="DK87" s="25">
        <f t="shared" si="136"/>
        <v>0.40557236851012785</v>
      </c>
      <c r="DL87" s="25">
        <f t="shared" si="137"/>
        <v>0.13252129303680255</v>
      </c>
      <c r="DM87" s="25">
        <f t="shared" si="138"/>
        <v>0.15092941293674597</v>
      </c>
      <c r="DN87" s="25">
        <f t="shared" si="139"/>
        <v>0.15320689040458649</v>
      </c>
      <c r="DO87" s="25">
        <f t="shared" si="140"/>
        <v>0.58776249050011675</v>
      </c>
      <c r="DP87" s="25" t="str">
        <f t="shared" si="141"/>
        <v/>
      </c>
      <c r="DQ87" s="25" t="str">
        <f t="shared" si="142"/>
        <v/>
      </c>
      <c r="DR87" s="25" t="str">
        <f t="shared" si="143"/>
        <v/>
      </c>
      <c r="DS87" s="25"/>
      <c r="DT87" s="24"/>
      <c r="DU87" s="24">
        <f t="shared" si="144"/>
        <v>-0.40590071209924772</v>
      </c>
      <c r="DV87" s="24">
        <f t="shared" si="145"/>
        <v>-0.34590071209924722</v>
      </c>
      <c r="DW87" s="24">
        <f t="shared" si="146"/>
        <v>-0.71190071209924688</v>
      </c>
      <c r="DX87" s="24">
        <f t="shared" si="147"/>
        <v>-0.65390071209924705</v>
      </c>
      <c r="DY87" s="24">
        <f t="shared" si="148"/>
        <v>-0.72390071209924556</v>
      </c>
      <c r="DZ87" s="24">
        <f t="shared" si="149"/>
        <v>-0.27890071209924705</v>
      </c>
      <c r="EA87" s="24" t="str">
        <f t="shared" si="150"/>
        <v/>
      </c>
      <c r="EB87" s="24" t="str">
        <f t="shared" si="151"/>
        <v/>
      </c>
      <c r="EC87" s="24" t="str">
        <f t="shared" si="152"/>
        <v/>
      </c>
      <c r="ED87" s="24"/>
      <c r="EE87" s="24"/>
      <c r="EF87" s="24">
        <f t="shared" si="153"/>
        <v>0.31802435588584665</v>
      </c>
      <c r="EG87" s="24">
        <f t="shared" si="154"/>
        <v>0.37802435588584715</v>
      </c>
      <c r="EH87" s="24">
        <f t="shared" si="155"/>
        <v>1.2024355885847493E-2</v>
      </c>
      <c r="EI87" s="24">
        <f t="shared" si="156"/>
        <v>7.0024355885847323E-2</v>
      </c>
      <c r="EJ87" s="24">
        <f t="shared" si="157"/>
        <v>2.4355885848814651E-5</v>
      </c>
      <c r="EK87" s="24">
        <f t="shared" si="158"/>
        <v>0.44502435588584732</v>
      </c>
      <c r="EL87" s="24" t="str">
        <f t="shared" si="159"/>
        <v/>
      </c>
      <c r="EM87" s="24" t="str">
        <f t="shared" si="160"/>
        <v/>
      </c>
      <c r="EN87" s="24" t="str">
        <f t="shared" si="161"/>
        <v/>
      </c>
      <c r="EO87" s="24"/>
      <c r="EP87" s="24"/>
      <c r="EQ87" s="24">
        <f t="shared" si="37"/>
        <v>11.139090262959057</v>
      </c>
      <c r="ER87" s="24">
        <f t="shared" si="162"/>
        <v>2.5591200079456904E-2</v>
      </c>
      <c r="ES87" s="24">
        <f t="shared" si="38"/>
        <v>11.139026457153498</v>
      </c>
      <c r="ET87" s="24">
        <f t="shared" si="39"/>
        <v>11.167339335464799</v>
      </c>
      <c r="EU87" s="24">
        <f t="shared" si="40"/>
        <v>11.111084461764298</v>
      </c>
      <c r="EV87" s="24">
        <f t="shared" si="41"/>
        <v>11.108551500930298</v>
      </c>
      <c r="EW87" s="24">
        <f t="shared" si="42"/>
        <v>11.14204802287618</v>
      </c>
      <c r="EX87" s="24">
        <f t="shared" si="43"/>
        <v>11.16649179956527</v>
      </c>
      <c r="EY87" s="24" t="str">
        <f t="shared" si="44"/>
        <v/>
      </c>
      <c r="EZ87" s="24" t="str">
        <f t="shared" si="45"/>
        <v/>
      </c>
      <c r="FA87" s="24" t="str">
        <f t="shared" si="46"/>
        <v/>
      </c>
      <c r="FB87" s="24"/>
      <c r="FC87" s="24">
        <f t="shared" si="47"/>
        <v>11.69421707584047</v>
      </c>
      <c r="FD87" s="24">
        <f t="shared" si="163"/>
        <v>9.5218714684854294E-2</v>
      </c>
      <c r="FE87" s="24">
        <f t="shared" si="48"/>
        <v>11.617947427227399</v>
      </c>
      <c r="FF87" s="24">
        <f t="shared" si="49"/>
        <v>11.5995846673977</v>
      </c>
      <c r="FG87" s="24">
        <f t="shared" si="50"/>
        <v>11.774881332063998</v>
      </c>
      <c r="FH87" s="24">
        <f t="shared" si="51"/>
        <v>11.7234124021913</v>
      </c>
      <c r="FI87" s="24">
        <f t="shared" si="52"/>
        <v>11.82803033829541</v>
      </c>
      <c r="FJ87" s="24">
        <f t="shared" si="53"/>
        <v>11.62144628786702</v>
      </c>
      <c r="FK87" s="24" t="str">
        <f t="shared" si="54"/>
        <v/>
      </c>
      <c r="FL87" s="24" t="str">
        <f t="shared" si="55"/>
        <v/>
      </c>
      <c r="FM87" s="24" t="str">
        <f t="shared" si="56"/>
        <v/>
      </c>
      <c r="FN87" s="24"/>
      <c r="FO87" s="24">
        <f t="shared" si="57"/>
        <v>11.201126882751863</v>
      </c>
      <c r="FP87" s="24">
        <f t="shared" si="164"/>
        <v>1.5667481524675661E-2</v>
      </c>
      <c r="FQ87" s="24">
        <f t="shared" si="176"/>
        <v>11.187444622141816</v>
      </c>
      <c r="FR87" s="24">
        <f t="shared" si="176"/>
        <v>11.208600356322291</v>
      </c>
      <c r="FS87" s="24">
        <f t="shared" si="176"/>
        <v>11.196004061819826</v>
      </c>
      <c r="FT87" s="24">
        <f t="shared" si="174"/>
        <v>11.186552528326029</v>
      </c>
      <c r="FU87" s="24">
        <f t="shared" si="174"/>
        <v>11.228399051757874</v>
      </c>
      <c r="FV87" s="24">
        <f t="shared" si="174"/>
        <v>11.19976067614334</v>
      </c>
      <c r="FW87" s="24" t="str">
        <f t="shared" si="174"/>
        <v/>
      </c>
      <c r="FX87" s="24" t="str">
        <f t="shared" si="174"/>
        <v/>
      </c>
      <c r="FY87" s="24" t="str">
        <f t="shared" si="174"/>
        <v/>
      </c>
      <c r="FZ87" s="24"/>
      <c r="GA87" s="24">
        <f t="shared" si="59"/>
        <v>11.490944075842114</v>
      </c>
      <c r="GB87" s="24">
        <f t="shared" si="165"/>
        <v>3.366536806363845E-2</v>
      </c>
      <c r="GC87" s="24">
        <f t="shared" si="177"/>
        <v>11.459297492971436</v>
      </c>
      <c r="GD87" s="24">
        <f t="shared" si="177"/>
        <v>11.464386271342118</v>
      </c>
      <c r="GE87" s="24">
        <f t="shared" si="177"/>
        <v>11.496628552986085</v>
      </c>
      <c r="GF87" s="24">
        <f t="shared" si="175"/>
        <v>11.467829443373757</v>
      </c>
      <c r="GG87" s="24">
        <f t="shared" si="175"/>
        <v>11.545087251577421</v>
      </c>
      <c r="GH87" s="24">
        <f t="shared" si="175"/>
        <v>11.512435442801864</v>
      </c>
      <c r="GI87" s="24" t="str">
        <f t="shared" si="175"/>
        <v/>
      </c>
      <c r="GJ87" s="24" t="str">
        <f t="shared" si="175"/>
        <v/>
      </c>
      <c r="GK87" s="24" t="str">
        <f t="shared" si="175"/>
        <v/>
      </c>
      <c r="GL87" s="24"/>
      <c r="GM87" s="24">
        <f t="shared" si="61"/>
        <v>12.026171294546458</v>
      </c>
      <c r="GN87" s="24">
        <f t="shared" si="166"/>
        <v>2.5591200079456904E-2</v>
      </c>
      <c r="GO87" s="24">
        <f t="shared" si="62"/>
        <v>12.0261074887409</v>
      </c>
      <c r="GP87" s="24">
        <f t="shared" si="63"/>
        <v>12.054420367052201</v>
      </c>
      <c r="GQ87" s="24">
        <f t="shared" si="64"/>
        <v>11.998165493351699</v>
      </c>
      <c r="GR87" s="24">
        <f t="shared" si="65"/>
        <v>11.9956325325177</v>
      </c>
      <c r="GS87" s="24">
        <f t="shared" si="66"/>
        <v>12.029129054463581</v>
      </c>
      <c r="GT87" s="24">
        <f t="shared" si="67"/>
        <v>12.053572831152671</v>
      </c>
      <c r="GU87" s="24" t="str">
        <f t="shared" si="68"/>
        <v/>
      </c>
      <c r="GV87" s="24" t="str">
        <f t="shared" si="69"/>
        <v/>
      </c>
      <c r="GW87" s="24" t="str">
        <f t="shared" si="70"/>
        <v/>
      </c>
      <c r="GX87" s="24"/>
      <c r="GY87" s="24">
        <f t="shared" si="71"/>
        <v>12.93775380554071</v>
      </c>
      <c r="GZ87" s="24">
        <f t="shared" si="167"/>
        <v>9.5218714684854294E-2</v>
      </c>
      <c r="HA87" s="24">
        <f t="shared" si="72"/>
        <v>12.86148415692764</v>
      </c>
      <c r="HB87" s="24">
        <f t="shared" si="73"/>
        <v>12.84312139709794</v>
      </c>
      <c r="HC87" s="24">
        <f t="shared" si="74"/>
        <v>13.018418061764239</v>
      </c>
      <c r="HD87" s="24">
        <f t="shared" si="75"/>
        <v>12.966949131891541</v>
      </c>
      <c r="HE87" s="24">
        <f t="shared" si="76"/>
        <v>13.07156706799565</v>
      </c>
      <c r="HF87" s="24">
        <f t="shared" si="77"/>
        <v>12.86498301756726</v>
      </c>
      <c r="HG87" s="24" t="str">
        <f t="shared" si="78"/>
        <v/>
      </c>
      <c r="HH87" s="24" t="str">
        <f t="shared" si="79"/>
        <v/>
      </c>
      <c r="HI87" s="24" t="str">
        <f t="shared" si="80"/>
        <v/>
      </c>
      <c r="HJ87" s="24"/>
      <c r="HK87" s="24">
        <f t="shared" si="81"/>
        <v>12.001853980147814</v>
      </c>
      <c r="HL87" s="24">
        <f t="shared" si="168"/>
        <v>1.5667481524675547E-2</v>
      </c>
      <c r="HM87" s="24">
        <f t="shared" si="180"/>
        <v>11.988171719537766</v>
      </c>
      <c r="HN87" s="24">
        <f t="shared" si="180"/>
        <v>12.009327453718241</v>
      </c>
      <c r="HO87" s="24">
        <f t="shared" si="180"/>
        <v>11.996731159215777</v>
      </c>
      <c r="HP87" s="24">
        <f t="shared" si="180"/>
        <v>11.987279625721978</v>
      </c>
      <c r="HQ87" s="24">
        <f t="shared" si="180"/>
        <v>12.029126149153823</v>
      </c>
      <c r="HR87" s="24">
        <f t="shared" si="180"/>
        <v>12.000487773539289</v>
      </c>
      <c r="HS87" s="24" t="str">
        <f t="shared" si="178"/>
        <v/>
      </c>
      <c r="HT87" s="24" t="str">
        <f t="shared" si="178"/>
        <v/>
      </c>
      <c r="HU87" s="24" t="str">
        <f t="shared" si="178"/>
        <v/>
      </c>
      <c r="HV87" s="24"/>
      <c r="HW87" s="24">
        <f t="shared" si="83"/>
        <v>13.017433411976798</v>
      </c>
      <c r="HX87" s="24">
        <f t="shared" si="170"/>
        <v>3.366536806363845E-2</v>
      </c>
      <c r="HY87" s="24">
        <f t="shared" si="181"/>
        <v>12.985786829106122</v>
      </c>
      <c r="HZ87" s="24">
        <f t="shared" si="181"/>
        <v>12.990875607476804</v>
      </c>
      <c r="IA87" s="24">
        <f t="shared" si="181"/>
        <v>13.023117889120771</v>
      </c>
      <c r="IB87" s="24">
        <f t="shared" si="181"/>
        <v>12.994318779508443</v>
      </c>
      <c r="IC87" s="24">
        <f t="shared" si="181"/>
        <v>13.071576587712107</v>
      </c>
      <c r="ID87" s="24">
        <f t="shared" si="181"/>
        <v>13.038924778936551</v>
      </c>
      <c r="IE87" s="24" t="str">
        <f t="shared" si="179"/>
        <v/>
      </c>
      <c r="IF87" s="24" t="str">
        <f t="shared" si="179"/>
        <v/>
      </c>
      <c r="IG87" s="24" t="str">
        <f t="shared" si="179"/>
        <v/>
      </c>
    </row>
    <row r="88" spans="1:241" s="3" customFormat="1" x14ac:dyDescent="0.2">
      <c r="A88" s="27">
        <v>53</v>
      </c>
      <c r="B88" s="32">
        <f>IF(AND($B$3&lt;&gt;"",$C$3&lt;&gt;"",$B$4&lt;&gt;"",$C$4&lt;&gt;"",T88&lt;&gt;""),AirMass($B$3,$C$3,$B$4,$C$4,T88),"")</f>
        <v>1.0126103120703167</v>
      </c>
      <c r="C88" s="36">
        <f t="shared" si="85"/>
        <v>2458217.2949999999</v>
      </c>
      <c r="D88" s="5">
        <f t="shared" si="19"/>
        <v>11.192660952514531</v>
      </c>
      <c r="E88" s="14">
        <f t="shared" si="20"/>
        <v>11.471528995622334</v>
      </c>
      <c r="F88" s="32">
        <f t="shared" si="86"/>
        <v>0.27886804310780278</v>
      </c>
      <c r="G88" s="24">
        <f t="shared" si="21"/>
        <v>2.2008829983225925E-2</v>
      </c>
      <c r="H88" s="24">
        <f t="shared" si="22"/>
        <v>3.7170675407187742E-2</v>
      </c>
      <c r="I88" s="24"/>
      <c r="J88" s="8">
        <f t="shared" si="23"/>
        <v>11.984548101345078</v>
      </c>
      <c r="K88" s="9">
        <f t="shared" si="24"/>
        <v>12.929737565358563</v>
      </c>
      <c r="L88" s="40">
        <f t="shared" si="87"/>
        <v>0.94518946401348458</v>
      </c>
      <c r="M88" s="24">
        <f t="shared" si="25"/>
        <v>2.2008829983226195E-2</v>
      </c>
      <c r="N88" s="25">
        <f t="shared" si="26"/>
        <v>3.7170675407187916E-2</v>
      </c>
      <c r="O88" s="25"/>
      <c r="P88" s="50">
        <f t="shared" si="88"/>
        <v>6</v>
      </c>
      <c r="Q88" s="50">
        <f t="shared" si="89"/>
        <v>6</v>
      </c>
      <c r="R88" s="25"/>
      <c r="S88" s="25"/>
      <c r="T88" s="16">
        <v>2458217.2949999999</v>
      </c>
      <c r="U88" s="17">
        <v>-11.207344819245501</v>
      </c>
      <c r="V88" s="17">
        <v>-10.336176229386499</v>
      </c>
      <c r="W88" s="17">
        <v>-12.1474012938799</v>
      </c>
      <c r="X88" s="17">
        <v>-11.0765276781745</v>
      </c>
      <c r="Y88" s="17">
        <v>-10.4270868777253</v>
      </c>
      <c r="Z88" s="17">
        <v>-11.8420459811003</v>
      </c>
      <c r="AA88" s="17">
        <v>-9.9755047039442406</v>
      </c>
      <c r="AB88" s="17">
        <v>-9.79935815560866</v>
      </c>
      <c r="AC88" s="17"/>
      <c r="AD88" s="17"/>
      <c r="AE88" s="17"/>
      <c r="AF88" s="46">
        <f t="shared" si="27"/>
        <v>2458217.2949999999</v>
      </c>
      <c r="AG88" s="17">
        <v>-11.009478685788601</v>
      </c>
      <c r="AH88" s="17">
        <v>-9.8110485568486503</v>
      </c>
      <c r="AI88" s="17">
        <v>-11.7925006696028</v>
      </c>
      <c r="AJ88" s="17">
        <v>-10.6840497686637</v>
      </c>
      <c r="AK88" s="17">
        <v>-9.9699670892646193</v>
      </c>
      <c r="AL88" s="17">
        <v>-11.3594995120012</v>
      </c>
      <c r="AM88" s="17">
        <v>-9.4218830778511595</v>
      </c>
      <c r="AN88" s="17">
        <v>-9.5298709407880295</v>
      </c>
      <c r="AO88" s="17"/>
      <c r="AP88" s="17"/>
      <c r="AQ88" s="18"/>
      <c r="AR88" s="25"/>
      <c r="AS88" s="25"/>
      <c r="AT88" s="24">
        <f t="shared" si="173"/>
        <v>0.19786613345690007</v>
      </c>
      <c r="AU88" s="24">
        <f t="shared" si="173"/>
        <v>0.52512767253784887</v>
      </c>
      <c r="AV88" s="24">
        <f t="shared" si="173"/>
        <v>0.35490062427710001</v>
      </c>
      <c r="AW88" s="24">
        <f t="shared" si="173"/>
        <v>0.39247790951080042</v>
      </c>
      <c r="AX88" s="24">
        <f t="shared" si="173"/>
        <v>0.45711978846068035</v>
      </c>
      <c r="AY88" s="24">
        <f t="shared" si="182"/>
        <v>0.48254646909910015</v>
      </c>
      <c r="AZ88" s="24">
        <f t="shared" si="182"/>
        <v>0.55362162609308108</v>
      </c>
      <c r="BA88" s="24">
        <f t="shared" si="182"/>
        <v>0.26948721482063043</v>
      </c>
      <c r="BB88" s="24" t="str">
        <f t="shared" si="182"/>
        <v/>
      </c>
      <c r="BC88" s="24" t="str">
        <f t="shared" si="182"/>
        <v/>
      </c>
      <c r="BD88" s="25" t="str">
        <f t="shared" si="182"/>
        <v/>
      </c>
      <c r="BE88" s="25"/>
      <c r="BF88" s="25"/>
      <c r="BG88" s="26">
        <f t="shared" si="90"/>
        <v>-0.40295291813146128</v>
      </c>
      <c r="BH88" s="26">
        <f t="shared" si="91"/>
        <v>-0.34295291813146078</v>
      </c>
      <c r="BI88" s="26">
        <f t="shared" si="92"/>
        <v>-0.70895291813146044</v>
      </c>
      <c r="BJ88" s="26">
        <f t="shared" si="93"/>
        <v>-0.65095291813146061</v>
      </c>
      <c r="BK88" s="26">
        <f t="shared" si="94"/>
        <v>-0.72095291813145912</v>
      </c>
      <c r="BL88" s="26">
        <f t="shared" si="95"/>
        <v>-0.27595291813146061</v>
      </c>
      <c r="BM88" s="26" t="str">
        <f t="shared" si="96"/>
        <v/>
      </c>
      <c r="BN88" s="26" t="str">
        <f t="shared" si="97"/>
        <v/>
      </c>
      <c r="BO88" s="26" t="str">
        <f t="shared" si="98"/>
        <v/>
      </c>
      <c r="BP88" s="25"/>
      <c r="BQ88" s="25"/>
      <c r="BR88" s="25">
        <f t="shared" si="99"/>
        <v>0.26168179855943507</v>
      </c>
      <c r="BS88" s="25">
        <f t="shared" si="100"/>
        <v>0.32168179855943557</v>
      </c>
      <c r="BT88" s="25">
        <f t="shared" si="101"/>
        <v>-4.4318201440564087E-2</v>
      </c>
      <c r="BU88" s="25">
        <f t="shared" si="102"/>
        <v>1.3681798559435743E-2</v>
      </c>
      <c r="BV88" s="25">
        <f t="shared" si="103"/>
        <v>-5.6318201440562765E-2</v>
      </c>
      <c r="BW88" s="25">
        <f t="shared" si="104"/>
        <v>0.38868179855943574</v>
      </c>
      <c r="BX88" s="25" t="str">
        <f t="shared" si="105"/>
        <v/>
      </c>
      <c r="BY88" s="25" t="str">
        <f t="shared" si="106"/>
        <v/>
      </c>
      <c r="BZ88" s="25" t="str">
        <f t="shared" si="107"/>
        <v/>
      </c>
      <c r="CA88" s="25"/>
      <c r="CB88" s="25"/>
      <c r="CC88" s="26">
        <f t="shared" si="108"/>
        <v>-0.23900000000000093</v>
      </c>
      <c r="CD88" s="26">
        <f t="shared" si="109"/>
        <v>-0.17900000000000044</v>
      </c>
      <c r="CE88" s="26">
        <f t="shared" si="110"/>
        <v>-0.54500000000000015</v>
      </c>
      <c r="CF88" s="26">
        <f t="shared" si="111"/>
        <v>-0.48700000000000027</v>
      </c>
      <c r="CG88" s="26">
        <f t="shared" si="112"/>
        <v>-0.55699999999999883</v>
      </c>
      <c r="CH88" s="26">
        <f t="shared" si="113"/>
        <v>-0.11200000000000027</v>
      </c>
      <c r="CI88" s="26" t="str">
        <f t="shared" si="114"/>
        <v/>
      </c>
      <c r="CJ88" s="26" t="str">
        <f t="shared" si="115"/>
        <v/>
      </c>
      <c r="CK88" s="26" t="str">
        <f t="shared" si="116"/>
        <v/>
      </c>
      <c r="CL88" s="25"/>
      <c r="CM88" s="25"/>
      <c r="CN88" s="25">
        <f t="shared" si="117"/>
        <v>0.42099999999999937</v>
      </c>
      <c r="CO88" s="25">
        <f t="shared" si="118"/>
        <v>0.48099999999999987</v>
      </c>
      <c r="CP88" s="25">
        <f t="shared" si="119"/>
        <v>0.11500000000000021</v>
      </c>
      <c r="CQ88" s="25">
        <f t="shared" si="120"/>
        <v>0.17300000000000004</v>
      </c>
      <c r="CR88" s="25">
        <f t="shared" si="121"/>
        <v>0.10300000000000153</v>
      </c>
      <c r="CS88" s="25">
        <f t="shared" si="122"/>
        <v>0.54800000000000004</v>
      </c>
      <c r="CT88" s="25" t="str">
        <f t="shared" si="123"/>
        <v/>
      </c>
      <c r="CU88" s="25" t="str">
        <f t="shared" si="124"/>
        <v/>
      </c>
      <c r="CV88" s="25" t="str">
        <f t="shared" si="125"/>
        <v/>
      </c>
      <c r="CW88" s="25"/>
      <c r="CX88" s="25"/>
      <c r="CY88" s="25">
        <f t="shared" si="126"/>
        <v>-0.31892099086891623</v>
      </c>
      <c r="CZ88" s="25">
        <f t="shared" si="127"/>
        <v>-0.39523661413296202</v>
      </c>
      <c r="DA88" s="25">
        <f t="shared" si="128"/>
        <v>-0.52651765932658501</v>
      </c>
      <c r="DB88" s="25">
        <f t="shared" si="129"/>
        <v>-0.57815664730532801</v>
      </c>
      <c r="DC88" s="25">
        <f t="shared" si="130"/>
        <v>-0.72250302227232599</v>
      </c>
      <c r="DD88" s="25">
        <f t="shared" si="131"/>
        <v>-0.14545509153003203</v>
      </c>
      <c r="DE88" s="25" t="str">
        <f t="shared" si="132"/>
        <v/>
      </c>
      <c r="DF88" s="25" t="str">
        <f t="shared" si="133"/>
        <v/>
      </c>
      <c r="DG88" s="25" t="str">
        <f t="shared" si="134"/>
        <v/>
      </c>
      <c r="DH88" s="25"/>
      <c r="DI88" s="25"/>
      <c r="DJ88" s="25">
        <f t="shared" si="135"/>
        <v>0.34571372582198012</v>
      </c>
      <c r="DK88" s="25">
        <f t="shared" si="136"/>
        <v>0.26939810255793434</v>
      </c>
      <c r="DL88" s="25">
        <f t="shared" si="137"/>
        <v>0.13811705736431132</v>
      </c>
      <c r="DM88" s="25">
        <f t="shared" si="138"/>
        <v>8.6478069385568346E-2</v>
      </c>
      <c r="DN88" s="25">
        <f t="shared" si="139"/>
        <v>-5.7868305581429628E-2</v>
      </c>
      <c r="DO88" s="25">
        <f t="shared" si="140"/>
        <v>0.51917962516086436</v>
      </c>
      <c r="DP88" s="25" t="str">
        <f t="shared" si="141"/>
        <v/>
      </c>
      <c r="DQ88" s="25" t="str">
        <f t="shared" si="142"/>
        <v/>
      </c>
      <c r="DR88" s="25" t="str">
        <f t="shared" si="143"/>
        <v/>
      </c>
      <c r="DS88" s="25"/>
      <c r="DT88" s="24"/>
      <c r="DU88" s="24">
        <f t="shared" si="144"/>
        <v>-0.40295291813146128</v>
      </c>
      <c r="DV88" s="24">
        <f t="shared" si="145"/>
        <v>-0.34295291813146078</v>
      </c>
      <c r="DW88" s="24">
        <f t="shared" si="146"/>
        <v>-0.70895291813146044</v>
      </c>
      <c r="DX88" s="24">
        <f t="shared" si="147"/>
        <v>-0.65095291813146061</v>
      </c>
      <c r="DY88" s="24">
        <f t="shared" si="148"/>
        <v>-0.72095291813145912</v>
      </c>
      <c r="DZ88" s="24">
        <f t="shared" si="149"/>
        <v>-0.27595291813146061</v>
      </c>
      <c r="EA88" s="24" t="str">
        <f t="shared" si="150"/>
        <v/>
      </c>
      <c r="EB88" s="24" t="str">
        <f t="shared" si="151"/>
        <v/>
      </c>
      <c r="EC88" s="24" t="str">
        <f t="shared" si="152"/>
        <v/>
      </c>
      <c r="ED88" s="24"/>
      <c r="EE88" s="24"/>
      <c r="EF88" s="24">
        <f t="shared" si="153"/>
        <v>0.26168179855943507</v>
      </c>
      <c r="EG88" s="24">
        <f t="shared" si="154"/>
        <v>0.32168179855943557</v>
      </c>
      <c r="EH88" s="24">
        <f t="shared" si="155"/>
        <v>-4.4318201440564087E-2</v>
      </c>
      <c r="EI88" s="24">
        <f t="shared" si="156"/>
        <v>1.3681798559435743E-2</v>
      </c>
      <c r="EJ88" s="24">
        <f t="shared" si="157"/>
        <v>-5.6318201440562765E-2</v>
      </c>
      <c r="EK88" s="24">
        <f t="shared" si="158"/>
        <v>0.38868179855943574</v>
      </c>
      <c r="EL88" s="24" t="str">
        <f t="shared" si="159"/>
        <v/>
      </c>
      <c r="EM88" s="24" t="str">
        <f t="shared" si="160"/>
        <v/>
      </c>
      <c r="EN88" s="24" t="str">
        <f t="shared" si="161"/>
        <v/>
      </c>
      <c r="EO88" s="24"/>
      <c r="EP88" s="24"/>
      <c r="EQ88" s="24">
        <f t="shared" si="37"/>
        <v>11.130975962493316</v>
      </c>
      <c r="ER88" s="24">
        <f t="shared" si="162"/>
        <v>2.675601381388765E-2</v>
      </c>
      <c r="ES88" s="24">
        <f t="shared" si="38"/>
        <v>11.130056474634399</v>
      </c>
      <c r="ET88" s="24">
        <f t="shared" si="39"/>
        <v>11.181182858928999</v>
      </c>
      <c r="EU88" s="24">
        <f t="shared" si="40"/>
        <v>11.124742058479798</v>
      </c>
      <c r="EV88" s="24">
        <f t="shared" si="41"/>
        <v>11.102701161854799</v>
      </c>
      <c r="EW88" s="24">
        <f t="shared" si="42"/>
        <v>11.116159884698741</v>
      </c>
      <c r="EX88" s="24">
        <f t="shared" si="43"/>
        <v>11.131013336363159</v>
      </c>
      <c r="EY88" s="24" t="str">
        <f t="shared" si="44"/>
        <v/>
      </c>
      <c r="EZ88" s="24" t="str">
        <f t="shared" si="45"/>
        <v/>
      </c>
      <c r="FA88" s="24" t="str">
        <f t="shared" si="46"/>
        <v/>
      </c>
      <c r="FB88" s="24"/>
      <c r="FC88" s="24">
        <f t="shared" si="47"/>
        <v>11.673649823906652</v>
      </c>
      <c r="FD88" s="24">
        <f t="shared" si="163"/>
        <v>9.6911314318807021E-2</v>
      </c>
      <c r="FE88" s="24">
        <f t="shared" si="48"/>
        <v>11.6220219838142</v>
      </c>
      <c r="FF88" s="24">
        <f t="shared" si="49"/>
        <v>11.575571082875099</v>
      </c>
      <c r="FG88" s="24">
        <f t="shared" si="50"/>
        <v>11.820488403476018</v>
      </c>
      <c r="FH88" s="24">
        <f t="shared" si="51"/>
        <v>11.7150208262126</v>
      </c>
      <c r="FI88" s="24">
        <f t="shared" si="52"/>
        <v>11.727404392062558</v>
      </c>
      <c r="FJ88" s="24">
        <f t="shared" si="53"/>
        <v>11.581392254999429</v>
      </c>
      <c r="FK88" s="24" t="str">
        <f t="shared" si="54"/>
        <v/>
      </c>
      <c r="FL88" s="24" t="str">
        <f t="shared" si="55"/>
        <v/>
      </c>
      <c r="FM88" s="24" t="str">
        <f t="shared" si="56"/>
        <v/>
      </c>
      <c r="FN88" s="24"/>
      <c r="FO88" s="24">
        <f t="shared" si="57"/>
        <v>11.192660952514531</v>
      </c>
      <c r="FP88" s="24">
        <f t="shared" si="164"/>
        <v>2.2008829983225925E-2</v>
      </c>
      <c r="FQ88" s="24">
        <f t="shared" si="176"/>
        <v>11.178123009851127</v>
      </c>
      <c r="FR88" s="24">
        <f t="shared" si="176"/>
        <v>11.222092250014901</v>
      </c>
      <c r="FS88" s="24">
        <f t="shared" si="176"/>
        <v>11.209310028763737</v>
      </c>
      <c r="FT88" s="24">
        <f t="shared" si="174"/>
        <v>11.18035055947894</v>
      </c>
      <c r="FU88" s="24">
        <f t="shared" si="174"/>
        <v>11.202159283808845</v>
      </c>
      <c r="FV88" s="24">
        <f t="shared" si="174"/>
        <v>11.163930583169639</v>
      </c>
      <c r="FW88" s="24" t="str">
        <f t="shared" si="174"/>
        <v/>
      </c>
      <c r="FX88" s="24" t="str">
        <f t="shared" si="174"/>
        <v/>
      </c>
      <c r="FY88" s="24" t="str">
        <f t="shared" si="174"/>
        <v/>
      </c>
      <c r="FZ88" s="24"/>
      <c r="GA88" s="24">
        <f t="shared" si="59"/>
        <v>11.471528995622334</v>
      </c>
      <c r="GB88" s="24">
        <f t="shared" si="165"/>
        <v>3.7170675407187742E-2</v>
      </c>
      <c r="GC88" s="24">
        <f t="shared" si="177"/>
        <v>11.464524221272276</v>
      </c>
      <c r="GD88" s="24">
        <f t="shared" si="177"/>
        <v>11.441524858533556</v>
      </c>
      <c r="GE88" s="24">
        <f t="shared" si="177"/>
        <v>11.543387796112144</v>
      </c>
      <c r="GF88" s="24">
        <f t="shared" si="175"/>
        <v>11.460590039109096</v>
      </c>
      <c r="GG88" s="24">
        <f t="shared" si="175"/>
        <v>11.445613477058609</v>
      </c>
      <c r="GH88" s="24">
        <f t="shared" si="175"/>
        <v>11.473533581648313</v>
      </c>
      <c r="GI88" s="24" t="str">
        <f t="shared" si="175"/>
        <v/>
      </c>
      <c r="GJ88" s="24" t="str">
        <f t="shared" si="175"/>
        <v/>
      </c>
      <c r="GK88" s="24" t="str">
        <f t="shared" si="175"/>
        <v/>
      </c>
      <c r="GL88" s="24"/>
      <c r="GM88" s="24">
        <f t="shared" si="61"/>
        <v>12.002144552352318</v>
      </c>
      <c r="GN88" s="24">
        <f t="shared" si="166"/>
        <v>2.675601381388765E-2</v>
      </c>
      <c r="GO88" s="24">
        <f t="shared" si="62"/>
        <v>12.001225064493401</v>
      </c>
      <c r="GP88" s="24">
        <f t="shared" si="63"/>
        <v>12.052351448788</v>
      </c>
      <c r="GQ88" s="24">
        <f t="shared" si="64"/>
        <v>11.9959106483388</v>
      </c>
      <c r="GR88" s="24">
        <f t="shared" si="65"/>
        <v>11.973869751713801</v>
      </c>
      <c r="GS88" s="24">
        <f t="shared" si="66"/>
        <v>11.987328474557742</v>
      </c>
      <c r="GT88" s="24">
        <f t="shared" si="67"/>
        <v>12.002181926222161</v>
      </c>
      <c r="GU88" s="24" t="str">
        <f t="shared" si="68"/>
        <v/>
      </c>
      <c r="GV88" s="24" t="str">
        <f t="shared" si="69"/>
        <v/>
      </c>
      <c r="GW88" s="24" t="str">
        <f t="shared" si="70"/>
        <v/>
      </c>
      <c r="GX88" s="24"/>
      <c r="GY88" s="24">
        <f t="shared" si="71"/>
        <v>12.872079952846599</v>
      </c>
      <c r="GZ88" s="24">
        <f t="shared" si="167"/>
        <v>9.6911314318807007E-2</v>
      </c>
      <c r="HA88" s="24">
        <f t="shared" si="72"/>
        <v>12.82045211275415</v>
      </c>
      <c r="HB88" s="24">
        <f t="shared" si="73"/>
        <v>12.774001211815049</v>
      </c>
      <c r="HC88" s="24">
        <f t="shared" si="74"/>
        <v>13.018918532415968</v>
      </c>
      <c r="HD88" s="24">
        <f t="shared" si="75"/>
        <v>12.91345095515255</v>
      </c>
      <c r="HE88" s="24">
        <f t="shared" si="76"/>
        <v>12.925834521002509</v>
      </c>
      <c r="HF88" s="24">
        <f t="shared" si="77"/>
        <v>12.779822383939379</v>
      </c>
      <c r="HG88" s="24" t="str">
        <f t="shared" si="78"/>
        <v/>
      </c>
      <c r="HH88" s="24" t="str">
        <f t="shared" si="79"/>
        <v/>
      </c>
      <c r="HI88" s="24" t="str">
        <f t="shared" si="80"/>
        <v/>
      </c>
      <c r="HJ88" s="24"/>
      <c r="HK88" s="24">
        <f t="shared" si="81"/>
        <v>11.984548101345078</v>
      </c>
      <c r="HL88" s="24">
        <f t="shared" si="168"/>
        <v>2.2008829983226195E-2</v>
      </c>
      <c r="HM88" s="24">
        <f t="shared" si="180"/>
        <v>11.970010158681674</v>
      </c>
      <c r="HN88" s="24">
        <f t="shared" si="180"/>
        <v>12.013979398845448</v>
      </c>
      <c r="HO88" s="24">
        <f t="shared" si="180"/>
        <v>12.001197177594285</v>
      </c>
      <c r="HP88" s="24">
        <f t="shared" si="180"/>
        <v>11.972237708309487</v>
      </c>
      <c r="HQ88" s="24">
        <f t="shared" si="180"/>
        <v>11.994046432639392</v>
      </c>
      <c r="HR88" s="24">
        <f t="shared" si="180"/>
        <v>11.955817732000186</v>
      </c>
      <c r="HS88" s="24" t="str">
        <f t="shared" si="178"/>
        <v/>
      </c>
      <c r="HT88" s="24" t="str">
        <f t="shared" si="178"/>
        <v/>
      </c>
      <c r="HU88" s="24" t="str">
        <f t="shared" si="178"/>
        <v/>
      </c>
      <c r="HV88" s="24"/>
      <c r="HW88" s="24">
        <f t="shared" si="83"/>
        <v>12.929737565358563</v>
      </c>
      <c r="HX88" s="24">
        <f t="shared" si="170"/>
        <v>3.7170675407187916E-2</v>
      </c>
      <c r="HY88" s="24">
        <f t="shared" si="181"/>
        <v>12.922732791008505</v>
      </c>
      <c r="HZ88" s="24">
        <f t="shared" si="181"/>
        <v>12.899733428269787</v>
      </c>
      <c r="IA88" s="24">
        <f t="shared" si="181"/>
        <v>13.001596365848375</v>
      </c>
      <c r="IB88" s="24">
        <f t="shared" si="181"/>
        <v>12.918798608845325</v>
      </c>
      <c r="IC88" s="24">
        <f t="shared" si="181"/>
        <v>12.90382204679484</v>
      </c>
      <c r="ID88" s="24">
        <f t="shared" si="181"/>
        <v>12.931742151384544</v>
      </c>
      <c r="IE88" s="24" t="str">
        <f t="shared" si="179"/>
        <v/>
      </c>
      <c r="IF88" s="24" t="str">
        <f t="shared" si="179"/>
        <v/>
      </c>
      <c r="IG88" s="24" t="str">
        <f t="shared" si="179"/>
        <v/>
      </c>
    </row>
    <row r="89" spans="1:241" s="3" customFormat="1" x14ac:dyDescent="0.2">
      <c r="A89" s="27">
        <v>54</v>
      </c>
      <c r="B89" s="32">
        <f>IF(AND($B$3&lt;&gt;"",$C$3&lt;&gt;"",$B$4&lt;&gt;"",$C$4&lt;&gt;"",T89&lt;&gt;""),AirMass($B$3,$C$3,$B$4,$C$4,T89),"")</f>
        <v>1.0128575670958475</v>
      </c>
      <c r="C89" s="36">
        <f t="shared" si="85"/>
        <v>2458217.295498</v>
      </c>
      <c r="D89" s="5">
        <f t="shared" si="19"/>
        <v>11.208141231018724</v>
      </c>
      <c r="E89" s="14">
        <f t="shared" si="20"/>
        <v>11.444635438481365</v>
      </c>
      <c r="F89" s="32">
        <f t="shared" si="86"/>
        <v>0.23649420746264127</v>
      </c>
      <c r="G89" s="24">
        <f t="shared" si="21"/>
        <v>1.2643916378047688E-2</v>
      </c>
      <c r="H89" s="24">
        <f t="shared" si="22"/>
        <v>3.2885253442794776E-2</v>
      </c>
      <c r="I89" s="24"/>
      <c r="J89" s="8">
        <f t="shared" si="23"/>
        <v>12.003206743594324</v>
      </c>
      <c r="K89" s="9">
        <f t="shared" si="24"/>
        <v>12.989069079675758</v>
      </c>
      <c r="L89" s="40">
        <f t="shared" si="87"/>
        <v>0.98586233608143381</v>
      </c>
      <c r="M89" s="24">
        <f t="shared" si="25"/>
        <v>1.2643916378047666E-2</v>
      </c>
      <c r="N89" s="25">
        <f t="shared" si="26"/>
        <v>3.2885253442794776E-2</v>
      </c>
      <c r="O89" s="25"/>
      <c r="P89" s="50">
        <f t="shared" si="88"/>
        <v>6</v>
      </c>
      <c r="Q89" s="50">
        <f t="shared" si="89"/>
        <v>6</v>
      </c>
      <c r="R89" s="25"/>
      <c r="S89" s="25"/>
      <c r="T89" s="16">
        <v>2458217.295498</v>
      </c>
      <c r="U89" s="17">
        <v>-11.1926252510958</v>
      </c>
      <c r="V89" s="17">
        <v>-10.3083970863321</v>
      </c>
      <c r="W89" s="17">
        <v>-12.158467098204699</v>
      </c>
      <c r="X89" s="17">
        <v>-11.048576840921299</v>
      </c>
      <c r="Y89" s="17">
        <v>-10.4076641871573</v>
      </c>
      <c r="Z89" s="17">
        <v>-11.8457339361939</v>
      </c>
      <c r="AA89" s="17">
        <v>-9.9813897156370803</v>
      </c>
      <c r="AB89" s="17">
        <v>-9.8048096708845396</v>
      </c>
      <c r="AC89" s="17"/>
      <c r="AD89" s="17"/>
      <c r="AE89" s="17"/>
      <c r="AF89" s="46">
        <f t="shared" si="27"/>
        <v>2458217.295498</v>
      </c>
      <c r="AG89" s="17">
        <v>-11.012541534488401</v>
      </c>
      <c r="AH89" s="17">
        <v>-9.76026371768641</v>
      </c>
      <c r="AI89" s="17">
        <v>-11.7770528249332</v>
      </c>
      <c r="AJ89" s="17">
        <v>-10.7152442857608</v>
      </c>
      <c r="AK89" s="17">
        <v>-9.8787538387928802</v>
      </c>
      <c r="AL89" s="17">
        <v>-11.3743584420482</v>
      </c>
      <c r="AM89" s="17">
        <v>-9.4862197362045002</v>
      </c>
      <c r="AN89" s="17">
        <v>-9.4678511980466702</v>
      </c>
      <c r="AO89" s="17"/>
      <c r="AP89" s="17"/>
      <c r="AQ89" s="18"/>
      <c r="AR89" s="25"/>
      <c r="AS89" s="25"/>
      <c r="AT89" s="24">
        <f t="shared" si="173"/>
        <v>0.18008371660739897</v>
      </c>
      <c r="AU89" s="24">
        <f t="shared" si="173"/>
        <v>0.54813336864568996</v>
      </c>
      <c r="AV89" s="24">
        <f t="shared" si="173"/>
        <v>0.38141427327149913</v>
      </c>
      <c r="AW89" s="24">
        <f t="shared" si="173"/>
        <v>0.33333255516049931</v>
      </c>
      <c r="AX89" s="24">
        <f t="shared" si="173"/>
        <v>0.52891034836441975</v>
      </c>
      <c r="AY89" s="24">
        <f t="shared" si="182"/>
        <v>0.47137549414570046</v>
      </c>
      <c r="AZ89" s="24">
        <f t="shared" si="182"/>
        <v>0.49516997943258012</v>
      </c>
      <c r="BA89" s="24">
        <f t="shared" si="182"/>
        <v>0.33695847283786939</v>
      </c>
      <c r="BB89" s="24" t="str">
        <f t="shared" si="182"/>
        <v/>
      </c>
      <c r="BC89" s="24" t="str">
        <f t="shared" si="182"/>
        <v/>
      </c>
      <c r="BD89" s="25" t="str">
        <f t="shared" si="182"/>
        <v/>
      </c>
      <c r="BE89" s="25"/>
      <c r="BF89" s="25"/>
      <c r="BG89" s="26">
        <f t="shared" si="90"/>
        <v>-0.4390671881371529</v>
      </c>
      <c r="BH89" s="26">
        <f t="shared" si="91"/>
        <v>-0.3790671881371524</v>
      </c>
      <c r="BI89" s="26">
        <f t="shared" si="92"/>
        <v>-0.745067188137152</v>
      </c>
      <c r="BJ89" s="26">
        <f t="shared" si="93"/>
        <v>-0.68706718813715217</v>
      </c>
      <c r="BK89" s="26">
        <f t="shared" si="94"/>
        <v>-0.75706718813715068</v>
      </c>
      <c r="BL89" s="26">
        <f t="shared" si="95"/>
        <v>-0.31206718813715223</v>
      </c>
      <c r="BM89" s="26" t="str">
        <f t="shared" si="96"/>
        <v/>
      </c>
      <c r="BN89" s="26" t="str">
        <f t="shared" si="97"/>
        <v/>
      </c>
      <c r="BO89" s="26" t="str">
        <f t="shared" si="98"/>
        <v/>
      </c>
      <c r="BP89" s="25"/>
      <c r="BQ89" s="25"/>
      <c r="BR89" s="25">
        <f t="shared" si="99"/>
        <v>0.30840401455173261</v>
      </c>
      <c r="BS89" s="25">
        <f t="shared" si="100"/>
        <v>0.36840401455173311</v>
      </c>
      <c r="BT89" s="25">
        <f t="shared" si="101"/>
        <v>2.4040145517334466E-3</v>
      </c>
      <c r="BU89" s="25">
        <f t="shared" si="102"/>
        <v>6.0404014551733276E-2</v>
      </c>
      <c r="BV89" s="25">
        <f t="shared" si="103"/>
        <v>-9.5959854482652318E-3</v>
      </c>
      <c r="BW89" s="25">
        <f t="shared" si="104"/>
        <v>0.43540401455173328</v>
      </c>
      <c r="BX89" s="25" t="str">
        <f t="shared" si="105"/>
        <v/>
      </c>
      <c r="BY89" s="25" t="str">
        <f t="shared" si="106"/>
        <v/>
      </c>
      <c r="BZ89" s="25" t="str">
        <f t="shared" si="107"/>
        <v/>
      </c>
      <c r="CA89" s="25"/>
      <c r="CB89" s="25"/>
      <c r="CC89" s="26">
        <f t="shared" si="108"/>
        <v>-0.23900000000000093</v>
      </c>
      <c r="CD89" s="26">
        <f t="shared" si="109"/>
        <v>-0.17900000000000044</v>
      </c>
      <c r="CE89" s="26">
        <f t="shared" si="110"/>
        <v>-0.54500000000000015</v>
      </c>
      <c r="CF89" s="26">
        <f t="shared" si="111"/>
        <v>-0.48700000000000027</v>
      </c>
      <c r="CG89" s="26">
        <f t="shared" si="112"/>
        <v>-0.55699999999999883</v>
      </c>
      <c r="CH89" s="26">
        <f t="shared" si="113"/>
        <v>-0.11200000000000027</v>
      </c>
      <c r="CI89" s="26" t="str">
        <f t="shared" si="114"/>
        <v/>
      </c>
      <c r="CJ89" s="26" t="str">
        <f t="shared" si="115"/>
        <v/>
      </c>
      <c r="CK89" s="26" t="str">
        <f t="shared" si="116"/>
        <v/>
      </c>
      <c r="CL89" s="25"/>
      <c r="CM89" s="25"/>
      <c r="CN89" s="25">
        <f t="shared" si="117"/>
        <v>0.42099999999999937</v>
      </c>
      <c r="CO89" s="25">
        <f t="shared" si="118"/>
        <v>0.48099999999999987</v>
      </c>
      <c r="CP89" s="25">
        <f t="shared" si="119"/>
        <v>0.11500000000000021</v>
      </c>
      <c r="CQ89" s="25">
        <f t="shared" si="120"/>
        <v>0.17300000000000004</v>
      </c>
      <c r="CR89" s="25">
        <f t="shared" si="121"/>
        <v>0.10300000000000153</v>
      </c>
      <c r="CS89" s="25">
        <f t="shared" si="122"/>
        <v>0.54800000000000004</v>
      </c>
      <c r="CT89" s="25" t="str">
        <f t="shared" si="123"/>
        <v/>
      </c>
      <c r="CU89" s="25" t="str">
        <f t="shared" si="124"/>
        <v/>
      </c>
      <c r="CV89" s="25" t="str">
        <f t="shared" si="125"/>
        <v/>
      </c>
      <c r="CW89" s="25"/>
      <c r="CX89" s="25"/>
      <c r="CY89" s="25">
        <f t="shared" si="126"/>
        <v>-0.40888177041960982</v>
      </c>
      <c r="CZ89" s="25">
        <f t="shared" si="127"/>
        <v>-0.31123271827477061</v>
      </c>
      <c r="DA89" s="25">
        <f t="shared" si="128"/>
        <v>-0.7084312144444217</v>
      </c>
      <c r="DB89" s="25">
        <f t="shared" si="129"/>
        <v>-0.59158380964121982</v>
      </c>
      <c r="DC89" s="25">
        <f t="shared" si="130"/>
        <v>-0.63990797578632608</v>
      </c>
      <c r="DD89" s="25">
        <f t="shared" si="131"/>
        <v>-0.31859658625330284</v>
      </c>
      <c r="DE89" s="25" t="str">
        <f t="shared" si="132"/>
        <v/>
      </c>
      <c r="DF89" s="25" t="str">
        <f t="shared" si="133"/>
        <v/>
      </c>
      <c r="DG89" s="25" t="str">
        <f t="shared" si="134"/>
        <v/>
      </c>
      <c r="DH89" s="25"/>
      <c r="DI89" s="25"/>
      <c r="DJ89" s="25">
        <f t="shared" si="135"/>
        <v>0.33858943226927574</v>
      </c>
      <c r="DK89" s="25">
        <f t="shared" si="136"/>
        <v>0.43623848441411495</v>
      </c>
      <c r="DL89" s="25">
        <f t="shared" si="137"/>
        <v>3.9039988244463829E-2</v>
      </c>
      <c r="DM89" s="25">
        <f t="shared" si="138"/>
        <v>0.15588739304766577</v>
      </c>
      <c r="DN89" s="25">
        <f t="shared" si="139"/>
        <v>0.10756322690255948</v>
      </c>
      <c r="DO89" s="25">
        <f t="shared" si="140"/>
        <v>0.42887461643558272</v>
      </c>
      <c r="DP89" s="25" t="str">
        <f t="shared" si="141"/>
        <v/>
      </c>
      <c r="DQ89" s="25" t="str">
        <f t="shared" si="142"/>
        <v/>
      </c>
      <c r="DR89" s="25" t="str">
        <f t="shared" si="143"/>
        <v/>
      </c>
      <c r="DS89" s="25"/>
      <c r="DT89" s="24"/>
      <c r="DU89" s="24">
        <f t="shared" si="144"/>
        <v>-0.4390671881371529</v>
      </c>
      <c r="DV89" s="24">
        <f t="shared" si="145"/>
        <v>-0.3790671881371524</v>
      </c>
      <c r="DW89" s="24">
        <f t="shared" si="146"/>
        <v>-0.745067188137152</v>
      </c>
      <c r="DX89" s="24">
        <f t="shared" si="147"/>
        <v>-0.68706718813715217</v>
      </c>
      <c r="DY89" s="24">
        <f t="shared" si="148"/>
        <v>-0.75706718813715068</v>
      </c>
      <c r="DZ89" s="24">
        <f t="shared" si="149"/>
        <v>-0.31206718813715223</v>
      </c>
      <c r="EA89" s="24" t="str">
        <f t="shared" si="150"/>
        <v/>
      </c>
      <c r="EB89" s="24" t="str">
        <f t="shared" si="151"/>
        <v/>
      </c>
      <c r="EC89" s="24" t="str">
        <f t="shared" si="152"/>
        <v/>
      </c>
      <c r="ED89" s="24"/>
      <c r="EE89" s="24"/>
      <c r="EF89" s="24">
        <f t="shared" si="153"/>
        <v>0.30840401455173261</v>
      </c>
      <c r="EG89" s="24">
        <f t="shared" si="154"/>
        <v>0.36840401455173311</v>
      </c>
      <c r="EH89" s="24">
        <f t="shared" si="155"/>
        <v>2.4040145517334466E-3</v>
      </c>
      <c r="EI89" s="24">
        <f t="shared" si="156"/>
        <v>6.0404014551733276E-2</v>
      </c>
      <c r="EJ89" s="24">
        <f t="shared" si="157"/>
        <v>-9.5959854482652318E-3</v>
      </c>
      <c r="EK89" s="24">
        <f t="shared" si="158"/>
        <v>0.43540401455173328</v>
      </c>
      <c r="EL89" s="24" t="str">
        <f t="shared" si="159"/>
        <v/>
      </c>
      <c r="EM89" s="24" t="str">
        <f t="shared" si="160"/>
        <v/>
      </c>
      <c r="EN89" s="24" t="str">
        <f t="shared" si="161"/>
        <v/>
      </c>
      <c r="EO89" s="24"/>
      <c r="EP89" s="24"/>
      <c r="EQ89" s="24">
        <f t="shared" si="37"/>
        <v>11.142148323737336</v>
      </c>
      <c r="ER89" s="24">
        <f t="shared" si="162"/>
        <v>1.947023118664629E-2</v>
      </c>
      <c r="ES89" s="24">
        <f t="shared" si="38"/>
        <v>11.155841847108899</v>
      </c>
      <c r="ET89" s="24">
        <f t="shared" si="39"/>
        <v>11.167951589825499</v>
      </c>
      <c r="EU89" s="24">
        <f t="shared" si="40"/>
        <v>11.1200389360615</v>
      </c>
      <c r="EV89" s="24">
        <f t="shared" si="41"/>
        <v>11.1211086850981</v>
      </c>
      <c r="EW89" s="24">
        <f t="shared" si="42"/>
        <v>11.136764464541281</v>
      </c>
      <c r="EX89" s="24">
        <f t="shared" si="43"/>
        <v>11.15118441978874</v>
      </c>
      <c r="EY89" s="24" t="str">
        <f t="shared" si="44"/>
        <v/>
      </c>
      <c r="EZ89" s="24" t="str">
        <f t="shared" si="45"/>
        <v/>
      </c>
      <c r="FA89" s="24" t="str">
        <f t="shared" si="46"/>
        <v/>
      </c>
      <c r="FB89" s="24"/>
      <c r="FC89" s="24">
        <f t="shared" si="47"/>
        <v>11.660871853142643</v>
      </c>
      <c r="FD89" s="24">
        <f t="shared" si="163"/>
        <v>0.10238100850732579</v>
      </c>
      <c r="FE89" s="24">
        <f t="shared" si="48"/>
        <v>11.6035112904448</v>
      </c>
      <c r="FF89" s="24">
        <f t="shared" si="49"/>
        <v>11.603702751272399</v>
      </c>
      <c r="FG89" s="24">
        <f t="shared" si="50"/>
        <v>11.726212304304479</v>
      </c>
      <c r="FH89" s="24">
        <f t="shared" si="51"/>
        <v>11.726816907559799</v>
      </c>
      <c r="FI89" s="24">
        <f t="shared" si="52"/>
        <v>11.788678201716099</v>
      </c>
      <c r="FJ89" s="24">
        <f t="shared" si="53"/>
        <v>11.516309663558269</v>
      </c>
      <c r="FK89" s="24" t="str">
        <f t="shared" si="54"/>
        <v/>
      </c>
      <c r="FL89" s="24" t="str">
        <f t="shared" si="55"/>
        <v/>
      </c>
      <c r="FM89" s="24" t="str">
        <f t="shared" si="56"/>
        <v/>
      </c>
      <c r="FN89" s="24"/>
      <c r="FO89" s="24">
        <f t="shared" si="57"/>
        <v>11.208141231018724</v>
      </c>
      <c r="FP89" s="24">
        <f t="shared" si="164"/>
        <v>1.2643916378047688E-2</v>
      </c>
      <c r="FQ89" s="24">
        <f t="shared" si="176"/>
        <v>11.208216299585798</v>
      </c>
      <c r="FR89" s="24">
        <f t="shared" si="176"/>
        <v>11.213168898171572</v>
      </c>
      <c r="FS89" s="24">
        <f t="shared" si="176"/>
        <v>11.20891482360561</v>
      </c>
      <c r="FT89" s="24">
        <f t="shared" si="174"/>
        <v>11.203065999982412</v>
      </c>
      <c r="FU89" s="24">
        <f t="shared" si="174"/>
        <v>11.227071780911556</v>
      </c>
      <c r="FV89" s="24">
        <f t="shared" si="174"/>
        <v>11.188409583855391</v>
      </c>
      <c r="FW89" s="24" t="str">
        <f t="shared" si="174"/>
        <v/>
      </c>
      <c r="FX89" s="24" t="str">
        <f t="shared" si="174"/>
        <v/>
      </c>
      <c r="FY89" s="24" t="str">
        <f t="shared" si="174"/>
        <v/>
      </c>
      <c r="FZ89" s="24"/>
      <c r="GA89" s="24">
        <f t="shared" si="59"/>
        <v>11.444635438481365</v>
      </c>
      <c r="GB89" s="24">
        <f t="shared" si="165"/>
        <v>3.2885253442794776E-2</v>
      </c>
      <c r="GC89" s="24">
        <f t="shared" si="177"/>
        <v>11.43189794152592</v>
      </c>
      <c r="GD89" s="24">
        <f t="shared" si="177"/>
        <v>11.455540940553901</v>
      </c>
      <c r="GE89" s="24">
        <f t="shared" si="177"/>
        <v>11.434996110563649</v>
      </c>
      <c r="GF89" s="24">
        <f t="shared" si="175"/>
        <v>11.45827053407934</v>
      </c>
      <c r="GG89" s="24">
        <f t="shared" si="175"/>
        <v>11.492771700335194</v>
      </c>
      <c r="GH89" s="24">
        <f t="shared" si="175"/>
        <v>11.394335403830198</v>
      </c>
      <c r="GI89" s="24" t="str">
        <f t="shared" si="175"/>
        <v/>
      </c>
      <c r="GJ89" s="24" t="str">
        <f t="shared" si="175"/>
        <v/>
      </c>
      <c r="GK89" s="24" t="str">
        <f t="shared" si="175"/>
        <v/>
      </c>
      <c r="GL89" s="24"/>
      <c r="GM89" s="24">
        <f t="shared" si="61"/>
        <v>12.026376488501034</v>
      </c>
      <c r="GN89" s="24">
        <f t="shared" si="166"/>
        <v>1.9470231186646286E-2</v>
      </c>
      <c r="GO89" s="24">
        <f t="shared" si="62"/>
        <v>12.040070011872599</v>
      </c>
      <c r="GP89" s="24">
        <f t="shared" si="63"/>
        <v>12.052179754589199</v>
      </c>
      <c r="GQ89" s="24">
        <f t="shared" si="64"/>
        <v>12.004267100825199</v>
      </c>
      <c r="GR89" s="24">
        <f t="shared" si="65"/>
        <v>12.0053368498618</v>
      </c>
      <c r="GS89" s="24">
        <f t="shared" si="66"/>
        <v>12.020992629304981</v>
      </c>
      <c r="GT89" s="24">
        <f t="shared" si="67"/>
        <v>12.035412584552439</v>
      </c>
      <c r="GU89" s="24" t="str">
        <f t="shared" si="68"/>
        <v/>
      </c>
      <c r="GV89" s="24" t="str">
        <f t="shared" si="69"/>
        <v/>
      </c>
      <c r="GW89" s="24" t="str">
        <f t="shared" si="70"/>
        <v/>
      </c>
      <c r="GX89" s="24"/>
      <c r="GY89" s="24">
        <f t="shared" si="71"/>
        <v>12.91314966994463</v>
      </c>
      <c r="GZ89" s="24">
        <f t="shared" si="167"/>
        <v>0.10238100850732579</v>
      </c>
      <c r="HA89" s="24">
        <f t="shared" si="72"/>
        <v>12.855789107246791</v>
      </c>
      <c r="HB89" s="24">
        <f t="shared" si="73"/>
        <v>12.85598056807439</v>
      </c>
      <c r="HC89" s="24">
        <f t="shared" si="74"/>
        <v>12.97849012110647</v>
      </c>
      <c r="HD89" s="24">
        <f t="shared" si="75"/>
        <v>12.97909472436179</v>
      </c>
      <c r="HE89" s="24">
        <f t="shared" si="76"/>
        <v>13.04095601851809</v>
      </c>
      <c r="HF89" s="24">
        <f t="shared" si="77"/>
        <v>12.76858748036026</v>
      </c>
      <c r="HG89" s="24" t="str">
        <f t="shared" si="78"/>
        <v/>
      </c>
      <c r="HH89" s="24" t="str">
        <f t="shared" si="79"/>
        <v/>
      </c>
      <c r="HI89" s="24" t="str">
        <f t="shared" si="80"/>
        <v/>
      </c>
      <c r="HJ89" s="24"/>
      <c r="HK89" s="24">
        <f t="shared" si="81"/>
        <v>12.003206743594324</v>
      </c>
      <c r="HL89" s="24">
        <f t="shared" si="168"/>
        <v>1.2643916378047666E-2</v>
      </c>
      <c r="HM89" s="24">
        <f t="shared" si="180"/>
        <v>12.003281812161399</v>
      </c>
      <c r="HN89" s="24">
        <f t="shared" si="180"/>
        <v>12.008234410747173</v>
      </c>
      <c r="HO89" s="24">
        <f t="shared" si="180"/>
        <v>12.003980336181209</v>
      </c>
      <c r="HP89" s="24">
        <f t="shared" si="180"/>
        <v>11.998131512558013</v>
      </c>
      <c r="HQ89" s="24">
        <f t="shared" si="180"/>
        <v>12.022137293487157</v>
      </c>
      <c r="HR89" s="24">
        <f t="shared" si="180"/>
        <v>11.983475096430992</v>
      </c>
      <c r="HS89" s="24" t="str">
        <f t="shared" si="178"/>
        <v/>
      </c>
      <c r="HT89" s="24" t="str">
        <f t="shared" si="178"/>
        <v/>
      </c>
      <c r="HU89" s="24" t="str">
        <f t="shared" si="178"/>
        <v/>
      </c>
      <c r="HV89" s="24"/>
      <c r="HW89" s="24">
        <f t="shared" si="83"/>
        <v>12.989069079675758</v>
      </c>
      <c r="HX89" s="24">
        <f t="shared" si="170"/>
        <v>3.2885253442794776E-2</v>
      </c>
      <c r="HY89" s="24">
        <f t="shared" si="181"/>
        <v>12.976331582720311</v>
      </c>
      <c r="HZ89" s="24">
        <f t="shared" si="181"/>
        <v>12.999974581748292</v>
      </c>
      <c r="IA89" s="24">
        <f t="shared" si="181"/>
        <v>12.97942975175804</v>
      </c>
      <c r="IB89" s="24">
        <f t="shared" si="181"/>
        <v>13.002704175273731</v>
      </c>
      <c r="IC89" s="24">
        <f t="shared" si="181"/>
        <v>13.037205341529585</v>
      </c>
      <c r="ID89" s="24">
        <f t="shared" si="181"/>
        <v>12.938769045024589</v>
      </c>
      <c r="IE89" s="24" t="str">
        <f t="shared" si="179"/>
        <v/>
      </c>
      <c r="IF89" s="24" t="str">
        <f t="shared" si="179"/>
        <v/>
      </c>
      <c r="IG89" s="24" t="str">
        <f t="shared" si="179"/>
        <v/>
      </c>
    </row>
    <row r="90" spans="1:241" s="3" customFormat="1" x14ac:dyDescent="0.2">
      <c r="A90" s="27">
        <v>55</v>
      </c>
      <c r="B90" s="32">
        <f>IF(AND($B$3&lt;&gt;"",$C$3&lt;&gt;"",$B$4&lt;&gt;"",$C$4&lt;&gt;"",T90&lt;&gt;""),AirMass($B$3,$C$3,$B$4,$C$4,T90),"")</f>
        <v>1.0131094844161137</v>
      </c>
      <c r="C90" s="36">
        <f t="shared" si="85"/>
        <v>2458217.2959949998</v>
      </c>
      <c r="D90" s="5">
        <f t="shared" si="19"/>
        <v>11.204774527219406</v>
      </c>
      <c r="E90" s="14">
        <f t="shared" si="20"/>
        <v>11.615048184001056</v>
      </c>
      <c r="F90" s="32">
        <f t="shared" si="86"/>
        <v>0.41027365678164962</v>
      </c>
      <c r="G90" s="24">
        <f t="shared" si="21"/>
        <v>2.0710692546152647E-2</v>
      </c>
      <c r="H90" s="24">
        <f t="shared" si="22"/>
        <v>4.8824317524411305E-2</v>
      </c>
      <c r="I90" s="24"/>
      <c r="J90" s="8">
        <f t="shared" si="23"/>
        <v>12.030018877259669</v>
      </c>
      <c r="K90" s="9">
        <f t="shared" si="24"/>
        <v>13.090921787151586</v>
      </c>
      <c r="L90" s="40">
        <f t="shared" si="87"/>
        <v>1.0609029098919169</v>
      </c>
      <c r="M90" s="24">
        <f t="shared" si="25"/>
        <v>2.0710692546152414E-2</v>
      </c>
      <c r="N90" s="25">
        <f t="shared" si="26"/>
        <v>4.8824317524411305E-2</v>
      </c>
      <c r="O90" s="25"/>
      <c r="P90" s="50">
        <f t="shared" si="88"/>
        <v>6</v>
      </c>
      <c r="Q90" s="50">
        <f t="shared" si="89"/>
        <v>6</v>
      </c>
      <c r="R90" s="25"/>
      <c r="S90" s="25"/>
      <c r="T90" s="16">
        <v>2458217.2959949998</v>
      </c>
      <c r="U90" s="17">
        <v>-11.197035988443099</v>
      </c>
      <c r="V90" s="17">
        <v>-10.2943773108074</v>
      </c>
      <c r="W90" s="17">
        <v>-12.161446697326801</v>
      </c>
      <c r="X90" s="17">
        <v>-11.0791165180043</v>
      </c>
      <c r="Y90" s="17">
        <v>-10.402941201705801</v>
      </c>
      <c r="Z90" s="17">
        <v>-11.862647230186701</v>
      </c>
      <c r="AA90" s="17">
        <v>-9.9973510034010804</v>
      </c>
      <c r="AB90" s="17">
        <v>-9.8722363388734795</v>
      </c>
      <c r="AC90" s="17"/>
      <c r="AD90" s="17"/>
      <c r="AE90" s="17"/>
      <c r="AF90" s="46">
        <f t="shared" si="27"/>
        <v>2458217.2959949998</v>
      </c>
      <c r="AG90" s="17">
        <v>-10.9324460975463</v>
      </c>
      <c r="AH90" s="17">
        <v>-9.7102330366003091</v>
      </c>
      <c r="AI90" s="17">
        <v>-11.7788309324928</v>
      </c>
      <c r="AJ90" s="17">
        <v>-10.673041805059</v>
      </c>
      <c r="AK90" s="17">
        <v>-9.9650141507264909</v>
      </c>
      <c r="AL90" s="17">
        <v>-11.3411751492541</v>
      </c>
      <c r="AM90" s="17">
        <v>-9.4957413280705794</v>
      </c>
      <c r="AN90" s="17">
        <v>-9.5850975453986695</v>
      </c>
      <c r="AO90" s="17"/>
      <c r="AP90" s="17"/>
      <c r="AQ90" s="18"/>
      <c r="AR90" s="25"/>
      <c r="AS90" s="25"/>
      <c r="AT90" s="24">
        <f t="shared" si="173"/>
        <v>0.26458989089679896</v>
      </c>
      <c r="AU90" s="24">
        <f t="shared" si="173"/>
        <v>0.58414427420709103</v>
      </c>
      <c r="AV90" s="24">
        <f t="shared" si="173"/>
        <v>0.38261576483400006</v>
      </c>
      <c r="AW90" s="24">
        <f t="shared" si="173"/>
        <v>0.40607471294529951</v>
      </c>
      <c r="AX90" s="24">
        <f t="shared" si="173"/>
        <v>0.43792705097930984</v>
      </c>
      <c r="AY90" s="24">
        <f t="shared" si="182"/>
        <v>0.52147208093260033</v>
      </c>
      <c r="AZ90" s="24">
        <f t="shared" si="182"/>
        <v>0.50160967533050105</v>
      </c>
      <c r="BA90" s="24">
        <f t="shared" si="182"/>
        <v>0.28713879347480997</v>
      </c>
      <c r="BB90" s="24" t="str">
        <f t="shared" si="182"/>
        <v/>
      </c>
      <c r="BC90" s="24" t="str">
        <f t="shared" si="182"/>
        <v/>
      </c>
      <c r="BD90" s="25" t="str">
        <f t="shared" si="182"/>
        <v/>
      </c>
      <c r="BE90" s="25"/>
      <c r="BF90" s="25"/>
      <c r="BG90" s="26">
        <f t="shared" si="90"/>
        <v>-0.26744379063924473</v>
      </c>
      <c r="BH90" s="26">
        <f t="shared" si="91"/>
        <v>-0.20744379063924423</v>
      </c>
      <c r="BI90" s="26">
        <f t="shared" si="92"/>
        <v>-0.57344379063924389</v>
      </c>
      <c r="BJ90" s="26">
        <f t="shared" si="93"/>
        <v>-0.51544379063924406</v>
      </c>
      <c r="BK90" s="26">
        <f t="shared" si="94"/>
        <v>-0.58544379063924257</v>
      </c>
      <c r="BL90" s="26">
        <f t="shared" si="95"/>
        <v>-0.14044379063924406</v>
      </c>
      <c r="BM90" s="26" t="str">
        <f t="shared" si="96"/>
        <v/>
      </c>
      <c r="BN90" s="26" t="str">
        <f t="shared" si="97"/>
        <v/>
      </c>
      <c r="BO90" s="26" t="str">
        <f t="shared" si="98"/>
        <v/>
      </c>
      <c r="BP90" s="25"/>
      <c r="BQ90" s="25"/>
      <c r="BR90" s="25">
        <f t="shared" si="99"/>
        <v>0.38153848089568121</v>
      </c>
      <c r="BS90" s="25">
        <f t="shared" si="100"/>
        <v>0.44153848089568171</v>
      </c>
      <c r="BT90" s="25">
        <f t="shared" si="101"/>
        <v>7.5538480895682047E-2</v>
      </c>
      <c r="BU90" s="25">
        <f t="shared" si="102"/>
        <v>0.13353848089568188</v>
      </c>
      <c r="BV90" s="25">
        <f t="shared" si="103"/>
        <v>6.3538480895683369E-2</v>
      </c>
      <c r="BW90" s="25">
        <f t="shared" si="104"/>
        <v>0.50853848089568188</v>
      </c>
      <c r="BX90" s="25" t="str">
        <f t="shared" si="105"/>
        <v/>
      </c>
      <c r="BY90" s="25" t="str">
        <f t="shared" si="106"/>
        <v/>
      </c>
      <c r="BZ90" s="25" t="str">
        <f t="shared" si="107"/>
        <v/>
      </c>
      <c r="CA90" s="25"/>
      <c r="CB90" s="25"/>
      <c r="CC90" s="26">
        <f t="shared" si="108"/>
        <v>-0.23900000000000093</v>
      </c>
      <c r="CD90" s="26">
        <f t="shared" si="109"/>
        <v>-0.17900000000000044</v>
      </c>
      <c r="CE90" s="26">
        <f t="shared" si="110"/>
        <v>-0.54500000000000015</v>
      </c>
      <c r="CF90" s="26">
        <f t="shared" si="111"/>
        <v>-0.48700000000000027</v>
      </c>
      <c r="CG90" s="26">
        <f t="shared" si="112"/>
        <v>-0.55699999999999883</v>
      </c>
      <c r="CH90" s="26">
        <f t="shared" si="113"/>
        <v>-0.11200000000000027</v>
      </c>
      <c r="CI90" s="26" t="str">
        <f t="shared" si="114"/>
        <v/>
      </c>
      <c r="CJ90" s="26" t="str">
        <f t="shared" si="115"/>
        <v/>
      </c>
      <c r="CK90" s="26" t="str">
        <f t="shared" si="116"/>
        <v/>
      </c>
      <c r="CL90" s="25"/>
      <c r="CM90" s="25"/>
      <c r="CN90" s="25">
        <f t="shared" si="117"/>
        <v>0.42099999999999937</v>
      </c>
      <c r="CO90" s="25">
        <f t="shared" si="118"/>
        <v>0.48099999999999987</v>
      </c>
      <c r="CP90" s="25">
        <f t="shared" si="119"/>
        <v>0.11500000000000021</v>
      </c>
      <c r="CQ90" s="25">
        <f t="shared" si="120"/>
        <v>0.17300000000000004</v>
      </c>
      <c r="CR90" s="25">
        <f t="shared" si="121"/>
        <v>0.10300000000000153</v>
      </c>
      <c r="CS90" s="25">
        <f t="shared" si="122"/>
        <v>0.54800000000000004</v>
      </c>
      <c r="CT90" s="25" t="str">
        <f t="shared" si="123"/>
        <v/>
      </c>
      <c r="CU90" s="25" t="str">
        <f t="shared" si="124"/>
        <v/>
      </c>
      <c r="CV90" s="25" t="str">
        <f t="shared" si="125"/>
        <v/>
      </c>
      <c r="CW90" s="25"/>
      <c r="CX90" s="25"/>
      <c r="CY90" s="25">
        <f t="shared" si="126"/>
        <v>-0.23969847940806696</v>
      </c>
      <c r="CZ90" s="25">
        <f t="shared" si="127"/>
        <v>-0.28734120386510537</v>
      </c>
      <c r="DA90" s="25">
        <f t="shared" si="128"/>
        <v>-0.35203004485946565</v>
      </c>
      <c r="DB90" s="25">
        <f t="shared" si="129"/>
        <v>-0.52170145650739219</v>
      </c>
      <c r="DC90" s="25">
        <f t="shared" si="130"/>
        <v>-0.4813629420665444</v>
      </c>
      <c r="DD90" s="25">
        <f t="shared" si="131"/>
        <v>-4.5794515049689233E-2</v>
      </c>
      <c r="DE90" s="25" t="str">
        <f t="shared" si="132"/>
        <v/>
      </c>
      <c r="DF90" s="25" t="str">
        <f t="shared" si="133"/>
        <v/>
      </c>
      <c r="DG90" s="25" t="str">
        <f t="shared" si="134"/>
        <v/>
      </c>
      <c r="DH90" s="25"/>
      <c r="DI90" s="25"/>
      <c r="DJ90" s="25">
        <f t="shared" si="135"/>
        <v>0.40928379212685895</v>
      </c>
      <c r="DK90" s="25">
        <f t="shared" si="136"/>
        <v>0.36164106766982057</v>
      </c>
      <c r="DL90" s="25">
        <f t="shared" si="137"/>
        <v>0.29695222667546028</v>
      </c>
      <c r="DM90" s="25">
        <f t="shared" si="138"/>
        <v>0.12728081502753366</v>
      </c>
      <c r="DN90" s="25">
        <f t="shared" si="139"/>
        <v>0.16761932946838148</v>
      </c>
      <c r="DO90" s="25">
        <f t="shared" si="140"/>
        <v>0.6031877564852367</v>
      </c>
      <c r="DP90" s="25" t="str">
        <f t="shared" si="141"/>
        <v/>
      </c>
      <c r="DQ90" s="25" t="str">
        <f t="shared" si="142"/>
        <v/>
      </c>
      <c r="DR90" s="25" t="str">
        <f t="shared" si="143"/>
        <v/>
      </c>
      <c r="DS90" s="25"/>
      <c r="DT90" s="24"/>
      <c r="DU90" s="24">
        <f t="shared" si="144"/>
        <v>-0.26744379063924473</v>
      </c>
      <c r="DV90" s="24">
        <f t="shared" si="145"/>
        <v>-0.20744379063924423</v>
      </c>
      <c r="DW90" s="24">
        <f t="shared" si="146"/>
        <v>-0.57344379063924389</v>
      </c>
      <c r="DX90" s="24">
        <f t="shared" si="147"/>
        <v>-0.51544379063924406</v>
      </c>
      <c r="DY90" s="24">
        <f t="shared" si="148"/>
        <v>-0.58544379063924257</v>
      </c>
      <c r="DZ90" s="24">
        <f t="shared" si="149"/>
        <v>-0.14044379063924406</v>
      </c>
      <c r="EA90" s="24" t="str">
        <f t="shared" si="150"/>
        <v/>
      </c>
      <c r="EB90" s="24" t="str">
        <f t="shared" si="151"/>
        <v/>
      </c>
      <c r="EC90" s="24" t="str">
        <f t="shared" si="152"/>
        <v/>
      </c>
      <c r="ED90" s="24"/>
      <c r="EE90" s="24"/>
      <c r="EF90" s="24">
        <f t="shared" si="153"/>
        <v>0.38153848089568121</v>
      </c>
      <c r="EG90" s="24">
        <f t="shared" si="154"/>
        <v>0.44153848089568171</v>
      </c>
      <c r="EH90" s="24">
        <f t="shared" si="155"/>
        <v>7.5538480895682047E-2</v>
      </c>
      <c r="EI90" s="24">
        <f t="shared" si="156"/>
        <v>0.13353848089568188</v>
      </c>
      <c r="EJ90" s="24">
        <f t="shared" si="157"/>
        <v>6.3538480895683369E-2</v>
      </c>
      <c r="EK90" s="24">
        <f t="shared" si="158"/>
        <v>0.50853848089568188</v>
      </c>
      <c r="EL90" s="24" t="str">
        <f t="shared" si="159"/>
        <v/>
      </c>
      <c r="EM90" s="24" t="str">
        <f t="shared" si="160"/>
        <v/>
      </c>
      <c r="EN90" s="24" t="str">
        <f t="shared" si="161"/>
        <v/>
      </c>
      <c r="EO90" s="24"/>
      <c r="EP90" s="24"/>
      <c r="EQ90" s="24">
        <f t="shared" si="37"/>
        <v>11.159253843139927</v>
      </c>
      <c r="ER90" s="24">
        <f t="shared" si="162"/>
        <v>3.8393394430029947E-2</v>
      </c>
      <c r="ES90" s="24">
        <f t="shared" si="38"/>
        <v>11.154410708883701</v>
      </c>
      <c r="ET90" s="24">
        <f t="shared" si="39"/>
        <v>11.1940805295612</v>
      </c>
      <c r="EU90" s="24">
        <f t="shared" si="40"/>
        <v>11.110905213262701</v>
      </c>
      <c r="EV90" s="24">
        <f t="shared" si="41"/>
        <v>11.133611241743601</v>
      </c>
      <c r="EW90" s="24">
        <f t="shared" si="42"/>
        <v>11.148315014957982</v>
      </c>
      <c r="EX90" s="24">
        <f t="shared" si="43"/>
        <v>11.21420035043038</v>
      </c>
      <c r="EY90" s="24" t="str">
        <f t="shared" si="44"/>
        <v/>
      </c>
      <c r="EZ90" s="24" t="str">
        <f t="shared" si="45"/>
        <v/>
      </c>
      <c r="FA90" s="24" t="str">
        <f t="shared" si="46"/>
        <v/>
      </c>
      <c r="FB90" s="24"/>
      <c r="FC90" s="24">
        <f t="shared" si="47"/>
        <v>11.764204054287305</v>
      </c>
      <c r="FD90" s="24">
        <f t="shared" si="163"/>
        <v>0.10333022823591398</v>
      </c>
      <c r="FE90" s="24">
        <f t="shared" si="48"/>
        <v>11.6853848349465</v>
      </c>
      <c r="FF90" s="24">
        <f t="shared" si="49"/>
        <v>11.6415957075127</v>
      </c>
      <c r="FG90" s="24">
        <f t="shared" si="50"/>
        <v>11.89256805318019</v>
      </c>
      <c r="FH90" s="24">
        <f t="shared" si="51"/>
        <v>11.7737290517078</v>
      </c>
      <c r="FI90" s="24">
        <f t="shared" si="52"/>
        <v>11.878295230524278</v>
      </c>
      <c r="FJ90" s="24">
        <f t="shared" si="53"/>
        <v>11.713651447852369</v>
      </c>
      <c r="FK90" s="24" t="str">
        <f t="shared" si="54"/>
        <v/>
      </c>
      <c r="FL90" s="24" t="str">
        <f t="shared" si="55"/>
        <v/>
      </c>
      <c r="FM90" s="24" t="str">
        <f t="shared" si="56"/>
        <v/>
      </c>
      <c r="FN90" s="24"/>
      <c r="FO90" s="24">
        <f t="shared" si="57"/>
        <v>11.204774527219406</v>
      </c>
      <c r="FP90" s="24">
        <f t="shared" si="164"/>
        <v>2.0710692546152647E-2</v>
      </c>
      <c r="FQ90" s="24">
        <f t="shared" si="176"/>
        <v>11.186312938158691</v>
      </c>
      <c r="FR90" s="24">
        <f t="shared" si="176"/>
        <v>11.218825614705365</v>
      </c>
      <c r="FS90" s="24">
        <f t="shared" si="176"/>
        <v>11.179308877604901</v>
      </c>
      <c r="FT90" s="24">
        <f t="shared" si="174"/>
        <v>11.195096333426005</v>
      </c>
      <c r="FU90" s="24">
        <f t="shared" si="174"/>
        <v>11.218150108126348</v>
      </c>
      <c r="FV90" s="24">
        <f t="shared" si="174"/>
        <v>11.230953291295123</v>
      </c>
      <c r="FW90" s="24" t="str">
        <f t="shared" si="174"/>
        <v/>
      </c>
      <c r="FX90" s="24" t="str">
        <f t="shared" si="174"/>
        <v/>
      </c>
      <c r="FY90" s="24" t="str">
        <f t="shared" si="174"/>
        <v/>
      </c>
      <c r="FZ90" s="24"/>
      <c r="GA90" s="24">
        <f t="shared" si="59"/>
        <v>11.615048184001056</v>
      </c>
      <c r="GB90" s="24">
        <f t="shared" si="165"/>
        <v>4.8824317524411305E-2</v>
      </c>
      <c r="GC90" s="24">
        <f t="shared" si="177"/>
        <v>11.580852030402646</v>
      </c>
      <c r="GD90" s="24">
        <f t="shared" si="177"/>
        <v>11.560514441169227</v>
      </c>
      <c r="GE90" s="24">
        <f t="shared" si="177"/>
        <v>11.668432403814386</v>
      </c>
      <c r="GF90" s="24">
        <f t="shared" si="175"/>
        <v>11.572263222602366</v>
      </c>
      <c r="GG90" s="24">
        <f t="shared" si="175"/>
        <v>11.649469273518399</v>
      </c>
      <c r="GH90" s="24">
        <f t="shared" si="175"/>
        <v>11.658757732499323</v>
      </c>
      <c r="GI90" s="24" t="str">
        <f t="shared" si="175"/>
        <v/>
      </c>
      <c r="GJ90" s="24" t="str">
        <f t="shared" si="175"/>
        <v/>
      </c>
      <c r="GK90" s="24" t="str">
        <f t="shared" si="175"/>
        <v/>
      </c>
      <c r="GL90" s="24"/>
      <c r="GM90" s="24">
        <f t="shared" si="61"/>
        <v>12.061912520775627</v>
      </c>
      <c r="GN90" s="24">
        <f t="shared" si="166"/>
        <v>3.8393394430029947E-2</v>
      </c>
      <c r="GO90" s="24">
        <f t="shared" si="62"/>
        <v>12.0570693865194</v>
      </c>
      <c r="GP90" s="24">
        <f t="shared" si="63"/>
        <v>12.096739207196899</v>
      </c>
      <c r="GQ90" s="24">
        <f t="shared" si="64"/>
        <v>12.0135638908984</v>
      </c>
      <c r="GR90" s="24">
        <f t="shared" si="65"/>
        <v>12.036269919379301</v>
      </c>
      <c r="GS90" s="24">
        <f t="shared" si="66"/>
        <v>12.050973692593681</v>
      </c>
      <c r="GT90" s="24">
        <f t="shared" si="67"/>
        <v>12.116859028066079</v>
      </c>
      <c r="GU90" s="24" t="str">
        <f t="shared" si="68"/>
        <v/>
      </c>
      <c r="GV90" s="24" t="str">
        <f t="shared" si="69"/>
        <v/>
      </c>
      <c r="GW90" s="24" t="str">
        <f t="shared" si="70"/>
        <v/>
      </c>
      <c r="GX90" s="24"/>
      <c r="GY90" s="24">
        <f t="shared" si="71"/>
        <v>12.986417115233296</v>
      </c>
      <c r="GZ90" s="24">
        <f t="shared" si="167"/>
        <v>0.10333022823591398</v>
      </c>
      <c r="HA90" s="24">
        <f t="shared" si="72"/>
        <v>12.907597895892492</v>
      </c>
      <c r="HB90" s="24">
        <f t="shared" si="73"/>
        <v>12.863808768458691</v>
      </c>
      <c r="HC90" s="24">
        <f t="shared" si="74"/>
        <v>13.114781114126181</v>
      </c>
      <c r="HD90" s="24">
        <f t="shared" si="75"/>
        <v>12.995942112653792</v>
      </c>
      <c r="HE90" s="24">
        <f t="shared" si="76"/>
        <v>13.10050829147027</v>
      </c>
      <c r="HF90" s="24">
        <f t="shared" si="77"/>
        <v>12.93586450879836</v>
      </c>
      <c r="HG90" s="24" t="str">
        <f t="shared" si="78"/>
        <v/>
      </c>
      <c r="HH90" s="24" t="str">
        <f t="shared" si="79"/>
        <v/>
      </c>
      <c r="HI90" s="24" t="str">
        <f t="shared" si="80"/>
        <v/>
      </c>
      <c r="HJ90" s="24"/>
      <c r="HK90" s="24">
        <f t="shared" si="81"/>
        <v>12.030018877259669</v>
      </c>
      <c r="HL90" s="24">
        <f t="shared" si="168"/>
        <v>2.0710692546152414E-2</v>
      </c>
      <c r="HM90" s="24">
        <f t="shared" si="180"/>
        <v>12.011557288198956</v>
      </c>
      <c r="HN90" s="24">
        <f t="shared" si="180"/>
        <v>12.04406996474563</v>
      </c>
      <c r="HO90" s="24">
        <f t="shared" si="180"/>
        <v>12.004553227645166</v>
      </c>
      <c r="HP90" s="24">
        <f t="shared" si="180"/>
        <v>12.020340683466269</v>
      </c>
      <c r="HQ90" s="24">
        <f t="shared" si="180"/>
        <v>12.043394458166611</v>
      </c>
      <c r="HR90" s="24">
        <f t="shared" si="180"/>
        <v>12.056197641335388</v>
      </c>
      <c r="HS90" s="24" t="str">
        <f t="shared" si="178"/>
        <v/>
      </c>
      <c r="HT90" s="24" t="str">
        <f t="shared" si="178"/>
        <v/>
      </c>
      <c r="HU90" s="24" t="str">
        <f t="shared" si="178"/>
        <v/>
      </c>
      <c r="HV90" s="24"/>
      <c r="HW90" s="24">
        <f t="shared" si="83"/>
        <v>13.090921787151586</v>
      </c>
      <c r="HX90" s="24">
        <f t="shared" si="170"/>
        <v>4.8824317524411305E-2</v>
      </c>
      <c r="HY90" s="24">
        <f t="shared" si="181"/>
        <v>13.056725633553173</v>
      </c>
      <c r="HZ90" s="24">
        <f t="shared" si="181"/>
        <v>13.036388044319754</v>
      </c>
      <c r="IA90" s="24">
        <f t="shared" si="181"/>
        <v>13.144306006964912</v>
      </c>
      <c r="IB90" s="24">
        <f t="shared" si="181"/>
        <v>13.048136825752893</v>
      </c>
      <c r="IC90" s="24">
        <f t="shared" si="181"/>
        <v>13.125342876668926</v>
      </c>
      <c r="ID90" s="24">
        <f t="shared" si="181"/>
        <v>13.13463133564985</v>
      </c>
      <c r="IE90" s="24" t="str">
        <f t="shared" si="179"/>
        <v/>
      </c>
      <c r="IF90" s="24" t="str">
        <f t="shared" si="179"/>
        <v/>
      </c>
      <c r="IG90" s="24" t="str">
        <f t="shared" si="179"/>
        <v/>
      </c>
    </row>
    <row r="91" spans="1:241" s="3" customFormat="1" x14ac:dyDescent="0.2">
      <c r="A91" s="27">
        <v>56</v>
      </c>
      <c r="B91" s="32">
        <f>IF(AND($B$3&lt;&gt;"",$C$3&lt;&gt;"",$B$4&lt;&gt;"",$C$4&lt;&gt;"",T91&lt;&gt;""),AirMass($B$3,$C$3,$B$4,$C$4,T91),"")</f>
        <v>1.0133660684144634</v>
      </c>
      <c r="C91" s="36">
        <f t="shared" si="85"/>
        <v>2458217.2964929999</v>
      </c>
      <c r="D91" s="5">
        <f t="shared" si="19"/>
        <v>11.19047395697641</v>
      </c>
      <c r="E91" s="14">
        <f t="shared" si="20"/>
        <v>11.620157622404557</v>
      </c>
      <c r="F91" s="32">
        <f t="shared" si="86"/>
        <v>0.42968366542814707</v>
      </c>
      <c r="G91" s="24">
        <f t="shared" si="21"/>
        <v>2.2720175094189478E-2</v>
      </c>
      <c r="H91" s="24">
        <f t="shared" si="22"/>
        <v>3.542070095782944E-2</v>
      </c>
      <c r="I91" s="24"/>
      <c r="J91" s="8">
        <f t="shared" si="23"/>
        <v>11.961258314513557</v>
      </c>
      <c r="K91" s="9">
        <f t="shared" si="24"/>
        <v>13.070472479639131</v>
      </c>
      <c r="L91" s="40">
        <f t="shared" si="87"/>
        <v>1.1092141651255734</v>
      </c>
      <c r="M91" s="24">
        <f t="shared" si="25"/>
        <v>2.2720175094189478E-2</v>
      </c>
      <c r="N91" s="25">
        <f t="shared" si="26"/>
        <v>3.5420700957829405E-2</v>
      </c>
      <c r="O91" s="25"/>
      <c r="P91" s="50">
        <f t="shared" si="88"/>
        <v>6</v>
      </c>
      <c r="Q91" s="50">
        <f t="shared" si="89"/>
        <v>6</v>
      </c>
      <c r="R91" s="25"/>
      <c r="S91" s="25"/>
      <c r="T91" s="16">
        <v>2458217.2964929999</v>
      </c>
      <c r="U91" s="17">
        <v>-11.188706804219199</v>
      </c>
      <c r="V91" s="17">
        <v>-10.3370693395351</v>
      </c>
      <c r="W91" s="17">
        <v>-12.164491372891</v>
      </c>
      <c r="X91" s="17">
        <v>-11.037418785844601</v>
      </c>
      <c r="Y91" s="17">
        <v>-10.4159366954879</v>
      </c>
      <c r="Z91" s="17">
        <v>-11.8635917751982</v>
      </c>
      <c r="AA91" s="17">
        <v>-9.9199060630561409</v>
      </c>
      <c r="AB91" s="17">
        <v>-9.8457613688989003</v>
      </c>
      <c r="AC91" s="17"/>
      <c r="AD91" s="17"/>
      <c r="AE91" s="17"/>
      <c r="AF91" s="46">
        <f t="shared" si="27"/>
        <v>2458217.2964929999</v>
      </c>
      <c r="AG91" s="17">
        <v>-10.9192009254373</v>
      </c>
      <c r="AH91" s="17">
        <v>-9.7338143267674493</v>
      </c>
      <c r="AI91" s="17">
        <v>-11.7881213461065</v>
      </c>
      <c r="AJ91" s="17">
        <v>-10.707108342427</v>
      </c>
      <c r="AK91" s="17">
        <v>-9.8525975292850507</v>
      </c>
      <c r="AL91" s="17">
        <v>-11.357652666020799</v>
      </c>
      <c r="AM91" s="17">
        <v>-9.4801636343240396</v>
      </c>
      <c r="AN91" s="17">
        <v>-9.5810292829385606</v>
      </c>
      <c r="AO91" s="17"/>
      <c r="AP91" s="17"/>
      <c r="AQ91" s="18"/>
      <c r="AR91" s="25"/>
      <c r="AS91" s="25"/>
      <c r="AT91" s="24">
        <f t="shared" si="173"/>
        <v>0.26950587878189936</v>
      </c>
      <c r="AU91" s="24">
        <f t="shared" si="173"/>
        <v>0.60325501276765081</v>
      </c>
      <c r="AV91" s="24">
        <f t="shared" si="173"/>
        <v>0.3763700267844996</v>
      </c>
      <c r="AW91" s="24">
        <f t="shared" si="173"/>
        <v>0.3303104434176003</v>
      </c>
      <c r="AX91" s="24">
        <f t="shared" si="173"/>
        <v>0.56333916620284974</v>
      </c>
      <c r="AY91" s="24">
        <f t="shared" si="182"/>
        <v>0.50593910917740104</v>
      </c>
      <c r="AZ91" s="24">
        <f t="shared" si="182"/>
        <v>0.43974242873210123</v>
      </c>
      <c r="BA91" s="24">
        <f t="shared" si="182"/>
        <v>0.2647320859603397</v>
      </c>
      <c r="BB91" s="24" t="str">
        <f t="shared" si="182"/>
        <v/>
      </c>
      <c r="BC91" s="24" t="str">
        <f t="shared" si="182"/>
        <v/>
      </c>
      <c r="BD91" s="25" t="str">
        <f t="shared" si="182"/>
        <v/>
      </c>
      <c r="BE91" s="25"/>
      <c r="BF91" s="25"/>
      <c r="BG91" s="26">
        <f t="shared" si="90"/>
        <v>-0.25745992200486367</v>
      </c>
      <c r="BH91" s="26">
        <f t="shared" si="91"/>
        <v>-0.19745992200486318</v>
      </c>
      <c r="BI91" s="26">
        <f t="shared" si="92"/>
        <v>-0.56345992200486283</v>
      </c>
      <c r="BJ91" s="26">
        <f t="shared" si="93"/>
        <v>-0.505459922004863</v>
      </c>
      <c r="BK91" s="26">
        <f t="shared" si="94"/>
        <v>-0.57545992200486151</v>
      </c>
      <c r="BL91" s="26">
        <f t="shared" si="95"/>
        <v>-0.130459922004863</v>
      </c>
      <c r="BM91" s="26" t="str">
        <f t="shared" si="96"/>
        <v/>
      </c>
      <c r="BN91" s="26" t="str">
        <f t="shared" si="97"/>
        <v/>
      </c>
      <c r="BO91" s="26" t="str">
        <f t="shared" si="98"/>
        <v/>
      </c>
      <c r="BP91" s="25"/>
      <c r="BQ91" s="25"/>
      <c r="BR91" s="25">
        <f t="shared" si="99"/>
        <v>0.42035043644848336</v>
      </c>
      <c r="BS91" s="25">
        <f t="shared" si="100"/>
        <v>0.48035043644848385</v>
      </c>
      <c r="BT91" s="25">
        <f t="shared" si="101"/>
        <v>0.11435043644848419</v>
      </c>
      <c r="BU91" s="25">
        <f t="shared" si="102"/>
        <v>0.17235043644848402</v>
      </c>
      <c r="BV91" s="25">
        <f t="shared" si="103"/>
        <v>0.10235043644848552</v>
      </c>
      <c r="BW91" s="25">
        <f t="shared" si="104"/>
        <v>0.54735043644848402</v>
      </c>
      <c r="BX91" s="25" t="str">
        <f t="shared" si="105"/>
        <v/>
      </c>
      <c r="BY91" s="25" t="str">
        <f t="shared" si="106"/>
        <v/>
      </c>
      <c r="BZ91" s="25" t="str">
        <f t="shared" si="107"/>
        <v/>
      </c>
      <c r="CA91" s="25"/>
      <c r="CB91" s="25"/>
      <c r="CC91" s="26">
        <f t="shared" si="108"/>
        <v>-0.23900000000000093</v>
      </c>
      <c r="CD91" s="26">
        <f t="shared" si="109"/>
        <v>-0.17900000000000044</v>
      </c>
      <c r="CE91" s="26">
        <f t="shared" si="110"/>
        <v>-0.54500000000000015</v>
      </c>
      <c r="CF91" s="26">
        <f t="shared" si="111"/>
        <v>-0.48700000000000027</v>
      </c>
      <c r="CG91" s="26">
        <f t="shared" si="112"/>
        <v>-0.55699999999999883</v>
      </c>
      <c r="CH91" s="26">
        <f t="shared" si="113"/>
        <v>-0.11200000000000027</v>
      </c>
      <c r="CI91" s="26" t="str">
        <f t="shared" si="114"/>
        <v/>
      </c>
      <c r="CJ91" s="26" t="str">
        <f t="shared" si="115"/>
        <v/>
      </c>
      <c r="CK91" s="26" t="str">
        <f t="shared" si="116"/>
        <v/>
      </c>
      <c r="CL91" s="25"/>
      <c r="CM91" s="25"/>
      <c r="CN91" s="25">
        <f t="shared" si="117"/>
        <v>0.42099999999999937</v>
      </c>
      <c r="CO91" s="25">
        <f t="shared" si="118"/>
        <v>0.48099999999999987</v>
      </c>
      <c r="CP91" s="25">
        <f t="shared" si="119"/>
        <v>0.11500000000000021</v>
      </c>
      <c r="CQ91" s="25">
        <f t="shared" si="120"/>
        <v>0.17300000000000004</v>
      </c>
      <c r="CR91" s="25">
        <f t="shared" si="121"/>
        <v>0.10300000000000153</v>
      </c>
      <c r="CS91" s="25">
        <f t="shared" si="122"/>
        <v>0.54800000000000004</v>
      </c>
      <c r="CT91" s="25" t="str">
        <f t="shared" si="123"/>
        <v/>
      </c>
      <c r="CU91" s="25" t="str">
        <f t="shared" si="124"/>
        <v/>
      </c>
      <c r="CV91" s="25" t="str">
        <f t="shared" si="125"/>
        <v/>
      </c>
      <c r="CW91" s="25"/>
      <c r="CX91" s="25"/>
      <c r="CY91" s="25">
        <f t="shared" si="126"/>
        <v>-0.21703015554954627</v>
      </c>
      <c r="CZ91" s="25">
        <f t="shared" si="127"/>
        <v>-0.12348785226535954</v>
      </c>
      <c r="DA91" s="25">
        <f t="shared" si="128"/>
        <v>-0.59674535629153869</v>
      </c>
      <c r="DB91" s="25">
        <f t="shared" si="129"/>
        <v>-0.48017171080210058</v>
      </c>
      <c r="DC91" s="25">
        <f t="shared" si="130"/>
        <v>-0.34573302278151719</v>
      </c>
      <c r="DD91" s="25">
        <f t="shared" si="131"/>
        <v>9.6950850026819961E-3</v>
      </c>
      <c r="DE91" s="25" t="str">
        <f t="shared" si="132"/>
        <v/>
      </c>
      <c r="DF91" s="25" t="str">
        <f t="shared" si="133"/>
        <v/>
      </c>
      <c r="DG91" s="25" t="str">
        <f t="shared" si="134"/>
        <v/>
      </c>
      <c r="DH91" s="25"/>
      <c r="DI91" s="25"/>
      <c r="DJ91" s="25">
        <f t="shared" si="135"/>
        <v>0.46078020290380073</v>
      </c>
      <c r="DK91" s="25">
        <f t="shared" si="136"/>
        <v>0.55432250618798751</v>
      </c>
      <c r="DL91" s="25">
        <f t="shared" si="137"/>
        <v>8.1065002161808369E-2</v>
      </c>
      <c r="DM91" s="25">
        <f t="shared" si="138"/>
        <v>0.19763864765124642</v>
      </c>
      <c r="DN91" s="25">
        <f t="shared" si="139"/>
        <v>0.33207733567182979</v>
      </c>
      <c r="DO91" s="25">
        <f t="shared" si="140"/>
        <v>0.68750544345602904</v>
      </c>
      <c r="DP91" s="25" t="str">
        <f t="shared" si="141"/>
        <v/>
      </c>
      <c r="DQ91" s="25" t="str">
        <f t="shared" si="142"/>
        <v/>
      </c>
      <c r="DR91" s="25" t="str">
        <f t="shared" si="143"/>
        <v/>
      </c>
      <c r="DS91" s="25"/>
      <c r="DT91" s="24"/>
      <c r="DU91" s="24">
        <f t="shared" si="144"/>
        <v>-0.25745992200486367</v>
      </c>
      <c r="DV91" s="24">
        <f t="shared" si="145"/>
        <v>-0.19745992200486318</v>
      </c>
      <c r="DW91" s="24">
        <f t="shared" si="146"/>
        <v>-0.56345992200486283</v>
      </c>
      <c r="DX91" s="24">
        <f t="shared" si="147"/>
        <v>-0.505459922004863</v>
      </c>
      <c r="DY91" s="24">
        <f t="shared" si="148"/>
        <v>-0.57545992200486151</v>
      </c>
      <c r="DZ91" s="24">
        <f t="shared" si="149"/>
        <v>-0.130459922004863</v>
      </c>
      <c r="EA91" s="24" t="str">
        <f t="shared" si="150"/>
        <v/>
      </c>
      <c r="EB91" s="24" t="str">
        <f t="shared" si="151"/>
        <v/>
      </c>
      <c r="EC91" s="24" t="str">
        <f t="shared" si="152"/>
        <v/>
      </c>
      <c r="ED91" s="24"/>
      <c r="EE91" s="24"/>
      <c r="EF91" s="24">
        <f t="shared" si="153"/>
        <v>0.42035043644848336</v>
      </c>
      <c r="EG91" s="24">
        <f t="shared" si="154"/>
        <v>0.48035043644848385</v>
      </c>
      <c r="EH91" s="24">
        <f t="shared" si="155"/>
        <v>0.11435043644848419</v>
      </c>
      <c r="EI91" s="24">
        <f t="shared" si="156"/>
        <v>0.17235043644848402</v>
      </c>
      <c r="EJ91" s="24">
        <f t="shared" si="157"/>
        <v>0.10235043644848552</v>
      </c>
      <c r="EK91" s="24">
        <f t="shared" si="158"/>
        <v>0.54735043644848402</v>
      </c>
      <c r="EL91" s="24" t="str">
        <f t="shared" si="159"/>
        <v/>
      </c>
      <c r="EM91" s="24" t="str">
        <f t="shared" si="160"/>
        <v/>
      </c>
      <c r="EN91" s="24" t="str">
        <f t="shared" si="161"/>
        <v/>
      </c>
      <c r="EO91" s="24"/>
      <c r="EP91" s="24"/>
      <c r="EQ91" s="24">
        <f t="shared" si="37"/>
        <v>11.146144206010257</v>
      </c>
      <c r="ER91" s="24">
        <f t="shared" si="162"/>
        <v>3.9433144825429728E-2</v>
      </c>
      <c r="ES91" s="24">
        <f t="shared" si="38"/>
        <v>11.1657845686718</v>
      </c>
      <c r="ET91" s="24">
        <f t="shared" si="39"/>
        <v>11.160711981625401</v>
      </c>
      <c r="EU91" s="24">
        <f t="shared" si="40"/>
        <v>11.1322298912687</v>
      </c>
      <c r="EV91" s="24">
        <f t="shared" si="41"/>
        <v>11.142884970979001</v>
      </c>
      <c r="EW91" s="24">
        <f t="shared" si="42"/>
        <v>11.079199258836942</v>
      </c>
      <c r="EX91" s="24">
        <f t="shared" si="43"/>
        <v>11.196054564679701</v>
      </c>
      <c r="EY91" s="24" t="str">
        <f t="shared" si="44"/>
        <v/>
      </c>
      <c r="EZ91" s="24" t="str">
        <f t="shared" si="45"/>
        <v/>
      </c>
      <c r="FA91" s="24" t="str">
        <f t="shared" si="46"/>
        <v/>
      </c>
      <c r="FB91" s="24"/>
      <c r="FC91" s="24">
        <f t="shared" si="47"/>
        <v>11.765411208079691</v>
      </c>
      <c r="FD91" s="24">
        <f t="shared" si="163"/>
        <v>7.1306687865533444E-2</v>
      </c>
      <c r="FE91" s="24">
        <f t="shared" si="48"/>
        <v>11.7079204206692</v>
      </c>
      <c r="FF91" s="24">
        <f t="shared" si="49"/>
        <v>11.6889074169897</v>
      </c>
      <c r="FG91" s="24">
        <f t="shared" si="50"/>
        <v>11.79339660384775</v>
      </c>
      <c r="FH91" s="24">
        <f t="shared" si="51"/>
        <v>11.803451740583499</v>
      </c>
      <c r="FI91" s="24">
        <f t="shared" si="52"/>
        <v>11.875962708886739</v>
      </c>
      <c r="FJ91" s="24">
        <f t="shared" si="53"/>
        <v>11.72282835750126</v>
      </c>
      <c r="FK91" s="24" t="str">
        <f t="shared" si="54"/>
        <v/>
      </c>
      <c r="FL91" s="24" t="str">
        <f t="shared" si="55"/>
        <v/>
      </c>
      <c r="FM91" s="24" t="str">
        <f t="shared" si="56"/>
        <v/>
      </c>
      <c r="FN91" s="24"/>
      <c r="FO91" s="24">
        <f t="shared" si="57"/>
        <v>11.19047395697641</v>
      </c>
      <c r="FP91" s="24">
        <f t="shared" si="164"/>
        <v>2.2720175094189478E-2</v>
      </c>
      <c r="FQ91" s="24">
        <f t="shared" si="176"/>
        <v>11.196495864833466</v>
      </c>
      <c r="FR91" s="24">
        <f t="shared" si="176"/>
        <v>11.184266133656241</v>
      </c>
      <c r="FS91" s="24">
        <f t="shared" si="176"/>
        <v>11.199442622497576</v>
      </c>
      <c r="FT91" s="24">
        <f t="shared" si="174"/>
        <v>11.203179129548079</v>
      </c>
      <c r="FU91" s="24">
        <f t="shared" si="174"/>
        <v>11.147843418891984</v>
      </c>
      <c r="FV91" s="24">
        <f t="shared" si="174"/>
        <v>11.211616572431119</v>
      </c>
      <c r="FW91" s="24" t="str">
        <f t="shared" si="174"/>
        <v/>
      </c>
      <c r="FX91" s="24" t="str">
        <f t="shared" si="174"/>
        <v/>
      </c>
      <c r="FY91" s="24" t="str">
        <f t="shared" si="174"/>
        <v/>
      </c>
      <c r="FZ91" s="24"/>
      <c r="GA91" s="24">
        <f t="shared" si="59"/>
        <v>11.620157622404557</v>
      </c>
      <c r="GB91" s="24">
        <f t="shared" si="165"/>
        <v>3.542070095782944E-2</v>
      </c>
      <c r="GC91" s="24">
        <f t="shared" si="177"/>
        <v>11.607289900736459</v>
      </c>
      <c r="GD91" s="24">
        <f t="shared" si="177"/>
        <v>11.611728435257341</v>
      </c>
      <c r="GE91" s="24">
        <f t="shared" si="177"/>
        <v>11.573163239093059</v>
      </c>
      <c r="GF91" s="24">
        <f t="shared" si="175"/>
        <v>11.605888196089179</v>
      </c>
      <c r="GG91" s="24">
        <f t="shared" si="175"/>
        <v>11.651039036491973</v>
      </c>
      <c r="GH91" s="24">
        <f t="shared" si="175"/>
        <v>11.671836926759328</v>
      </c>
      <c r="GI91" s="24" t="str">
        <f t="shared" si="175"/>
        <v/>
      </c>
      <c r="GJ91" s="24" t="str">
        <f t="shared" si="175"/>
        <v/>
      </c>
      <c r="GK91" s="24" t="str">
        <f t="shared" si="175"/>
        <v/>
      </c>
      <c r="GL91" s="24"/>
      <c r="GM91" s="24">
        <f t="shared" si="61"/>
        <v>11.997781670694357</v>
      </c>
      <c r="GN91" s="24">
        <f t="shared" si="166"/>
        <v>3.9433144825429728E-2</v>
      </c>
      <c r="GO91" s="24">
        <f t="shared" si="62"/>
        <v>12.017422033355899</v>
      </c>
      <c r="GP91" s="24">
        <f t="shared" si="63"/>
        <v>12.0123494463095</v>
      </c>
      <c r="GQ91" s="24">
        <f t="shared" si="64"/>
        <v>11.9838673559528</v>
      </c>
      <c r="GR91" s="24">
        <f t="shared" si="65"/>
        <v>11.9945224356631</v>
      </c>
      <c r="GS91" s="24">
        <f t="shared" si="66"/>
        <v>11.930836723521042</v>
      </c>
      <c r="GT91" s="24">
        <f t="shared" si="67"/>
        <v>12.0476920293638</v>
      </c>
      <c r="GU91" s="24" t="str">
        <f t="shared" si="68"/>
        <v/>
      </c>
      <c r="GV91" s="24" t="str">
        <f t="shared" si="69"/>
        <v/>
      </c>
      <c r="GW91" s="24" t="str">
        <f t="shared" si="70"/>
        <v/>
      </c>
      <c r="GX91" s="24"/>
      <c r="GY91" s="24">
        <f t="shared" si="71"/>
        <v>12.950797806749542</v>
      </c>
      <c r="GZ91" s="24">
        <f t="shared" si="167"/>
        <v>7.1306687865533444E-2</v>
      </c>
      <c r="HA91" s="24">
        <f t="shared" si="72"/>
        <v>12.893307019339051</v>
      </c>
      <c r="HB91" s="24">
        <f t="shared" si="73"/>
        <v>12.874294015659551</v>
      </c>
      <c r="HC91" s="24">
        <f t="shared" si="74"/>
        <v>12.978783202517601</v>
      </c>
      <c r="HD91" s="24">
        <f t="shared" si="75"/>
        <v>12.98883833925335</v>
      </c>
      <c r="HE91" s="24">
        <f t="shared" si="76"/>
        <v>13.06134930755659</v>
      </c>
      <c r="HF91" s="24">
        <f t="shared" si="77"/>
        <v>12.908214956171111</v>
      </c>
      <c r="HG91" s="24" t="str">
        <f t="shared" si="78"/>
        <v/>
      </c>
      <c r="HH91" s="24" t="str">
        <f t="shared" si="79"/>
        <v/>
      </c>
      <c r="HI91" s="24" t="str">
        <f t="shared" si="80"/>
        <v/>
      </c>
      <c r="HJ91" s="24"/>
      <c r="HK91" s="24">
        <f t="shared" si="81"/>
        <v>11.961258314513557</v>
      </c>
      <c r="HL91" s="24">
        <f t="shared" si="168"/>
        <v>2.2720175094189478E-2</v>
      </c>
      <c r="HM91" s="24">
        <f t="shared" si="180"/>
        <v>11.967280222370611</v>
      </c>
      <c r="HN91" s="24">
        <f t="shared" si="180"/>
        <v>11.955050491193386</v>
      </c>
      <c r="HO91" s="24">
        <f t="shared" si="180"/>
        <v>11.970226980034722</v>
      </c>
      <c r="HP91" s="24">
        <f t="shared" si="180"/>
        <v>11.973963487085225</v>
      </c>
      <c r="HQ91" s="24">
        <f t="shared" si="180"/>
        <v>11.91862777642913</v>
      </c>
      <c r="HR91" s="24">
        <f t="shared" si="180"/>
        <v>11.982400929968264</v>
      </c>
      <c r="HS91" s="24" t="str">
        <f t="shared" si="178"/>
        <v/>
      </c>
      <c r="HT91" s="24" t="str">
        <f t="shared" si="178"/>
        <v/>
      </c>
      <c r="HU91" s="24" t="str">
        <f t="shared" si="178"/>
        <v/>
      </c>
      <c r="HV91" s="24"/>
      <c r="HW91" s="24">
        <f t="shared" si="83"/>
        <v>13.070472479639131</v>
      </c>
      <c r="HX91" s="24">
        <f t="shared" si="170"/>
        <v>3.5420700957829405E-2</v>
      </c>
      <c r="HY91" s="24">
        <f t="shared" si="181"/>
        <v>13.057604757971033</v>
      </c>
      <c r="HZ91" s="24">
        <f t="shared" si="181"/>
        <v>13.062043292491916</v>
      </c>
      <c r="IA91" s="24">
        <f t="shared" si="181"/>
        <v>13.023478096327635</v>
      </c>
      <c r="IB91" s="24">
        <f t="shared" si="181"/>
        <v>13.056203053323753</v>
      </c>
      <c r="IC91" s="24">
        <f t="shared" si="181"/>
        <v>13.101353893726547</v>
      </c>
      <c r="ID91" s="24">
        <f t="shared" si="181"/>
        <v>13.122151783993903</v>
      </c>
      <c r="IE91" s="24" t="str">
        <f t="shared" si="179"/>
        <v/>
      </c>
      <c r="IF91" s="24" t="str">
        <f t="shared" si="179"/>
        <v/>
      </c>
      <c r="IG91" s="24" t="str">
        <f t="shared" si="179"/>
        <v/>
      </c>
    </row>
    <row r="92" spans="1:241" s="3" customFormat="1" x14ac:dyDescent="0.2">
      <c r="A92" s="27">
        <v>57</v>
      </c>
      <c r="B92" s="32">
        <f>IF(AND($B$3&lt;&gt;"",$C$3&lt;&gt;"",$B$4&lt;&gt;"",$C$4&lt;&gt;"",T92&lt;&gt;""),AirMass($B$3,$C$3,$B$4,$C$4,T92),"")</f>
        <v>1.0136273235568727</v>
      </c>
      <c r="C92" s="36">
        <f t="shared" si="85"/>
        <v>2458217.296991</v>
      </c>
      <c r="D92" s="5">
        <f t="shared" si="19"/>
        <v>11.218233517353193</v>
      </c>
      <c r="E92" s="14">
        <f t="shared" si="20"/>
        <v>11.509168338669753</v>
      </c>
      <c r="F92" s="32">
        <f t="shared" si="86"/>
        <v>0.29093482131655968</v>
      </c>
      <c r="G92" s="24">
        <f t="shared" si="21"/>
        <v>2.5824704023044532E-2</v>
      </c>
      <c r="H92" s="24">
        <f t="shared" si="22"/>
        <v>5.7384032919203937E-2</v>
      </c>
      <c r="I92" s="24"/>
      <c r="J92" s="8">
        <f t="shared" si="23"/>
        <v>12.035730013638727</v>
      </c>
      <c r="K92" s="9">
        <f t="shared" si="24"/>
        <v>12.889731235689434</v>
      </c>
      <c r="L92" s="40">
        <f t="shared" si="87"/>
        <v>0.85400122205070694</v>
      </c>
      <c r="M92" s="24">
        <f t="shared" si="25"/>
        <v>2.5824704023044532E-2</v>
      </c>
      <c r="N92" s="25">
        <f t="shared" si="26"/>
        <v>5.7384032919204006E-2</v>
      </c>
      <c r="O92" s="25"/>
      <c r="P92" s="50">
        <f t="shared" si="88"/>
        <v>6</v>
      </c>
      <c r="Q92" s="50">
        <f t="shared" si="89"/>
        <v>6</v>
      </c>
      <c r="R92" s="25"/>
      <c r="S92" s="25"/>
      <c r="T92" s="16">
        <v>2458217.296991</v>
      </c>
      <c r="U92" s="17">
        <v>-11.1806521212717</v>
      </c>
      <c r="V92" s="17">
        <v>-10.296159856511199</v>
      </c>
      <c r="W92" s="17">
        <v>-12.1489834982217</v>
      </c>
      <c r="X92" s="17">
        <v>-11.0414572959204</v>
      </c>
      <c r="Y92" s="17">
        <v>-10.4391004872809</v>
      </c>
      <c r="Z92" s="17">
        <v>-11.8612409718816</v>
      </c>
      <c r="AA92" s="17">
        <v>-10.002595313621599</v>
      </c>
      <c r="AB92" s="17">
        <v>-9.7963624124122504</v>
      </c>
      <c r="AC92" s="17"/>
      <c r="AD92" s="17"/>
      <c r="AE92" s="17"/>
      <c r="AF92" s="46">
        <f t="shared" si="27"/>
        <v>2458217.296991</v>
      </c>
      <c r="AG92" s="17">
        <v>-10.9631538943003</v>
      </c>
      <c r="AH92" s="17">
        <v>-9.8021134485454606</v>
      </c>
      <c r="AI92" s="17">
        <v>-11.774609372702701</v>
      </c>
      <c r="AJ92" s="17">
        <v>-10.7094057885094</v>
      </c>
      <c r="AK92" s="17">
        <v>-9.9671221042229998</v>
      </c>
      <c r="AL92" s="17">
        <v>-11.3359228407695</v>
      </c>
      <c r="AM92" s="17">
        <v>-9.3403629326930098</v>
      </c>
      <c r="AN92" s="17">
        <v>-9.4847322303344406</v>
      </c>
      <c r="AO92" s="17"/>
      <c r="AP92" s="17"/>
      <c r="AQ92" s="18"/>
      <c r="AR92" s="25"/>
      <c r="AS92" s="25"/>
      <c r="AT92" s="24">
        <f t="shared" si="173"/>
        <v>0.21749822697140075</v>
      </c>
      <c r="AU92" s="24">
        <f t="shared" si="173"/>
        <v>0.49404640796573851</v>
      </c>
      <c r="AV92" s="24">
        <f t="shared" si="173"/>
        <v>0.37437412551899918</v>
      </c>
      <c r="AW92" s="24">
        <f t="shared" si="173"/>
        <v>0.3320515074110002</v>
      </c>
      <c r="AX92" s="24">
        <f t="shared" si="173"/>
        <v>0.47197838305790007</v>
      </c>
      <c r="AY92" s="24">
        <f t="shared" si="182"/>
        <v>0.52531813111209935</v>
      </c>
      <c r="AZ92" s="24">
        <f t="shared" si="182"/>
        <v>0.66223238092858949</v>
      </c>
      <c r="BA92" s="24">
        <f t="shared" si="182"/>
        <v>0.31163018207780979</v>
      </c>
      <c r="BB92" s="24" t="str">
        <f t="shared" si="182"/>
        <v/>
      </c>
      <c r="BC92" s="24" t="str">
        <f t="shared" si="182"/>
        <v/>
      </c>
      <c r="BD92" s="25" t="str">
        <f t="shared" si="182"/>
        <v/>
      </c>
      <c r="BE92" s="25"/>
      <c r="BF92" s="25"/>
      <c r="BG92" s="26">
        <f t="shared" si="90"/>
        <v>-0.36308214398640709</v>
      </c>
      <c r="BH92" s="26">
        <f t="shared" si="91"/>
        <v>-0.30308214398640659</v>
      </c>
      <c r="BI92" s="26">
        <f t="shared" si="92"/>
        <v>-0.66908214398640631</v>
      </c>
      <c r="BJ92" s="26">
        <f t="shared" si="93"/>
        <v>-0.61108214398640648</v>
      </c>
      <c r="BK92" s="26">
        <f t="shared" si="94"/>
        <v>-0.68108214398640499</v>
      </c>
      <c r="BL92" s="26">
        <f t="shared" si="95"/>
        <v>-0.23608214398640642</v>
      </c>
      <c r="BM92" s="26" t="str">
        <f t="shared" si="96"/>
        <v/>
      </c>
      <c r="BN92" s="26" t="str">
        <f t="shared" si="97"/>
        <v/>
      </c>
      <c r="BO92" s="26" t="str">
        <f t="shared" si="98"/>
        <v/>
      </c>
      <c r="BP92" s="25"/>
      <c r="BQ92" s="25"/>
      <c r="BR92" s="25">
        <f t="shared" si="99"/>
        <v>0.19855892890816929</v>
      </c>
      <c r="BS92" s="25">
        <f t="shared" si="100"/>
        <v>0.25855892890816978</v>
      </c>
      <c r="BT92" s="25">
        <f t="shared" si="101"/>
        <v>-0.10744107109182988</v>
      </c>
      <c r="BU92" s="25">
        <f t="shared" si="102"/>
        <v>-4.9441071091830047E-2</v>
      </c>
      <c r="BV92" s="25">
        <f t="shared" si="103"/>
        <v>-0.11944107109182855</v>
      </c>
      <c r="BW92" s="25">
        <f t="shared" si="104"/>
        <v>0.32555892890816995</v>
      </c>
      <c r="BX92" s="25" t="str">
        <f t="shared" si="105"/>
        <v/>
      </c>
      <c r="BY92" s="25" t="str">
        <f t="shared" si="106"/>
        <v/>
      </c>
      <c r="BZ92" s="25" t="str">
        <f t="shared" si="107"/>
        <v/>
      </c>
      <c r="CA92" s="25"/>
      <c r="CB92" s="25"/>
      <c r="CC92" s="26">
        <f t="shared" si="108"/>
        <v>-0.23900000000000093</v>
      </c>
      <c r="CD92" s="26">
        <f t="shared" si="109"/>
        <v>-0.17900000000000044</v>
      </c>
      <c r="CE92" s="26">
        <f t="shared" si="110"/>
        <v>-0.54500000000000015</v>
      </c>
      <c r="CF92" s="26">
        <f t="shared" si="111"/>
        <v>-0.48700000000000027</v>
      </c>
      <c r="CG92" s="26">
        <f t="shared" si="112"/>
        <v>-0.55699999999999883</v>
      </c>
      <c r="CH92" s="26">
        <f t="shared" si="113"/>
        <v>-0.11200000000000027</v>
      </c>
      <c r="CI92" s="26" t="str">
        <f t="shared" si="114"/>
        <v/>
      </c>
      <c r="CJ92" s="26" t="str">
        <f t="shared" si="115"/>
        <v/>
      </c>
      <c r="CK92" s="26" t="str">
        <f t="shared" si="116"/>
        <v/>
      </c>
      <c r="CL92" s="25"/>
      <c r="CM92" s="25"/>
      <c r="CN92" s="25">
        <f t="shared" si="117"/>
        <v>0.42099999999999937</v>
      </c>
      <c r="CO92" s="25">
        <f t="shared" si="118"/>
        <v>0.48099999999999987</v>
      </c>
      <c r="CP92" s="25">
        <f t="shared" si="119"/>
        <v>0.11500000000000021</v>
      </c>
      <c r="CQ92" s="25">
        <f t="shared" si="120"/>
        <v>0.17300000000000004</v>
      </c>
      <c r="CR92" s="25">
        <f t="shared" si="121"/>
        <v>0.10300000000000153</v>
      </c>
      <c r="CS92" s="25">
        <f t="shared" si="122"/>
        <v>0.54800000000000004</v>
      </c>
      <c r="CT92" s="25" t="str">
        <f t="shared" si="123"/>
        <v/>
      </c>
      <c r="CU92" s="25" t="str">
        <f t="shared" si="124"/>
        <v/>
      </c>
      <c r="CV92" s="25" t="str">
        <f t="shared" si="125"/>
        <v/>
      </c>
      <c r="CW92" s="25"/>
      <c r="CX92" s="25"/>
      <c r="CY92" s="25">
        <f t="shared" si="126"/>
        <v>-0.31859890618256453</v>
      </c>
      <c r="CZ92" s="25">
        <f t="shared" si="127"/>
        <v>-0.23264599715811263</v>
      </c>
      <c r="DA92" s="25">
        <f t="shared" si="128"/>
        <v>-0.51682317121343535</v>
      </c>
      <c r="DB92" s="25">
        <f t="shared" si="129"/>
        <v>-0.62515074443186214</v>
      </c>
      <c r="DC92" s="25">
        <f t="shared" si="130"/>
        <v>-0.90320958352820035</v>
      </c>
      <c r="DD92" s="25">
        <f t="shared" si="131"/>
        <v>-0.19117237390438713</v>
      </c>
      <c r="DE92" s="25" t="str">
        <f t="shared" si="132"/>
        <v/>
      </c>
      <c r="DF92" s="25" t="str">
        <f t="shared" si="133"/>
        <v/>
      </c>
      <c r="DG92" s="25" t="str">
        <f t="shared" si="134"/>
        <v/>
      </c>
      <c r="DH92" s="25"/>
      <c r="DI92" s="25"/>
      <c r="DJ92" s="25">
        <f t="shared" si="135"/>
        <v>0.24304216671201181</v>
      </c>
      <c r="DK92" s="25">
        <f t="shared" si="136"/>
        <v>0.32899507573646369</v>
      </c>
      <c r="DL92" s="25">
        <f t="shared" si="137"/>
        <v>4.4817901681140991E-2</v>
      </c>
      <c r="DM92" s="25">
        <f t="shared" si="138"/>
        <v>-6.3509671537285817E-2</v>
      </c>
      <c r="DN92" s="25">
        <f t="shared" si="139"/>
        <v>-0.34156851063362403</v>
      </c>
      <c r="DO92" s="25">
        <f t="shared" si="140"/>
        <v>0.37046869899018919</v>
      </c>
      <c r="DP92" s="25" t="str">
        <f t="shared" si="141"/>
        <v/>
      </c>
      <c r="DQ92" s="25" t="str">
        <f t="shared" si="142"/>
        <v/>
      </c>
      <c r="DR92" s="25" t="str">
        <f t="shared" si="143"/>
        <v/>
      </c>
      <c r="DS92" s="25"/>
      <c r="DT92" s="24"/>
      <c r="DU92" s="24">
        <f t="shared" si="144"/>
        <v>-0.36308214398640709</v>
      </c>
      <c r="DV92" s="24">
        <f t="shared" si="145"/>
        <v>-0.30308214398640659</v>
      </c>
      <c r="DW92" s="24">
        <f t="shared" si="146"/>
        <v>-0.66908214398640631</v>
      </c>
      <c r="DX92" s="24">
        <f t="shared" si="147"/>
        <v>-0.61108214398640648</v>
      </c>
      <c r="DY92" s="24">
        <f t="shared" si="148"/>
        <v>-0.68108214398640499</v>
      </c>
      <c r="DZ92" s="24">
        <f t="shared" si="149"/>
        <v>-0.23608214398640642</v>
      </c>
      <c r="EA92" s="24" t="str">
        <f t="shared" si="150"/>
        <v/>
      </c>
      <c r="EB92" s="24" t="str">
        <f t="shared" si="151"/>
        <v/>
      </c>
      <c r="EC92" s="24" t="str">
        <f t="shared" si="152"/>
        <v/>
      </c>
      <c r="ED92" s="24"/>
      <c r="EE92" s="24"/>
      <c r="EF92" s="24">
        <f t="shared" si="153"/>
        <v>0.19855892890816929</v>
      </c>
      <c r="EG92" s="24">
        <f t="shared" si="154"/>
        <v>0.25855892890816978</v>
      </c>
      <c r="EH92" s="24">
        <f t="shared" si="155"/>
        <v>-0.10744107109182988</v>
      </c>
      <c r="EI92" s="24">
        <f t="shared" si="156"/>
        <v>-4.9441071091830047E-2</v>
      </c>
      <c r="EJ92" s="24">
        <f t="shared" si="157"/>
        <v>-0.11944107109182855</v>
      </c>
      <c r="EK92" s="24">
        <f t="shared" si="158"/>
        <v>0.32555892890816995</v>
      </c>
      <c r="EL92" s="24" t="str">
        <f t="shared" si="159"/>
        <v/>
      </c>
      <c r="EM92" s="24" t="str">
        <f t="shared" si="160"/>
        <v/>
      </c>
      <c r="EN92" s="24" t="str">
        <f t="shared" si="161"/>
        <v/>
      </c>
      <c r="EO92" s="24"/>
      <c r="EP92" s="24"/>
      <c r="EQ92" s="24">
        <f t="shared" si="37"/>
        <v>11.161304541951374</v>
      </c>
      <c r="ER92" s="24">
        <f t="shared" si="162"/>
        <v>9.2249604325521442E-3</v>
      </c>
      <c r="ES92" s="24">
        <f t="shared" si="38"/>
        <v>11.158331376949999</v>
      </c>
      <c r="ET92" s="24">
        <f t="shared" si="39"/>
        <v>11.172805174648699</v>
      </c>
      <c r="EU92" s="24">
        <f t="shared" si="40"/>
        <v>11.163448366009199</v>
      </c>
      <c r="EV92" s="24">
        <f t="shared" si="41"/>
        <v>11.148588850609899</v>
      </c>
      <c r="EW92" s="24">
        <f t="shared" si="42"/>
        <v>11.1699431923499</v>
      </c>
      <c r="EX92" s="24">
        <f t="shared" si="43"/>
        <v>11.15471029114055</v>
      </c>
      <c r="EY92" s="24" t="str">
        <f t="shared" si="44"/>
        <v/>
      </c>
      <c r="EZ92" s="24" t="str">
        <f t="shared" si="45"/>
        <v/>
      </c>
      <c r="FA92" s="24" t="str">
        <f t="shared" si="46"/>
        <v/>
      </c>
      <c r="FB92" s="24"/>
      <c r="FC92" s="24">
        <f t="shared" si="47"/>
        <v>11.695705317238376</v>
      </c>
      <c r="FD92" s="24">
        <f t="shared" si="163"/>
        <v>9.7249133588582837E-2</v>
      </c>
      <c r="FE92" s="24">
        <f t="shared" si="48"/>
        <v>11.650455478402401</v>
      </c>
      <c r="FF92" s="24">
        <f t="shared" si="49"/>
        <v>11.6472518942091</v>
      </c>
      <c r="FG92" s="24">
        <f t="shared" si="50"/>
        <v>11.8639682099227</v>
      </c>
      <c r="FH92" s="24">
        <f t="shared" si="51"/>
        <v>11.737768946469201</v>
      </c>
      <c r="FI92" s="24">
        <f t="shared" si="52"/>
        <v>11.69220903839271</v>
      </c>
      <c r="FJ92" s="24">
        <f t="shared" si="53"/>
        <v>11.582578336034141</v>
      </c>
      <c r="FK92" s="24" t="str">
        <f t="shared" si="54"/>
        <v/>
      </c>
      <c r="FL92" s="24" t="str">
        <f t="shared" si="55"/>
        <v/>
      </c>
      <c r="FM92" s="24" t="str">
        <f t="shared" si="56"/>
        <v/>
      </c>
      <c r="FN92" s="24"/>
      <c r="FO92" s="24">
        <f t="shared" si="57"/>
        <v>11.218233517353193</v>
      </c>
      <c r="FP92" s="24">
        <f t="shared" si="164"/>
        <v>2.5824704023044532E-2</v>
      </c>
      <c r="FQ92" s="24">
        <f t="shared" si="176"/>
        <v>11.201641897547331</v>
      </c>
      <c r="FR92" s="24">
        <f t="shared" si="176"/>
        <v>11.208958551115206</v>
      </c>
      <c r="FS92" s="24">
        <f t="shared" si="176"/>
        <v>11.243260321673741</v>
      </c>
      <c r="FT92" s="24">
        <f t="shared" si="174"/>
        <v>11.221482233614644</v>
      </c>
      <c r="FU92" s="24">
        <f t="shared" si="174"/>
        <v>11.251186576840608</v>
      </c>
      <c r="FV92" s="24">
        <f t="shared" si="174"/>
        <v>11.182871523327634</v>
      </c>
      <c r="FW92" s="24" t="str">
        <f t="shared" si="174"/>
        <v/>
      </c>
      <c r="FX92" s="24" t="str">
        <f t="shared" si="174"/>
        <v/>
      </c>
      <c r="FY92" s="24" t="str">
        <f t="shared" si="174"/>
        <v/>
      </c>
      <c r="FZ92" s="24"/>
      <c r="GA92" s="24">
        <f t="shared" si="59"/>
        <v>11.509168338669753</v>
      </c>
      <c r="GB92" s="24">
        <f t="shared" si="165"/>
        <v>5.7384032919203937E-2</v>
      </c>
      <c r="GC92" s="24">
        <f t="shared" si="177"/>
        <v>11.50854156557617</v>
      </c>
      <c r="GD92" s="24">
        <f t="shared" si="177"/>
        <v>11.528789519583251</v>
      </c>
      <c r="GE92" s="24">
        <f t="shared" si="177"/>
        <v>11.602451452274519</v>
      </c>
      <c r="GF92" s="24">
        <f t="shared" si="175"/>
        <v>11.49892200908139</v>
      </c>
      <c r="GG92" s="24">
        <f t="shared" si="175"/>
        <v>11.426001973104453</v>
      </c>
      <c r="GH92" s="24">
        <f t="shared" si="175"/>
        <v>11.490303512398718</v>
      </c>
      <c r="GI92" s="24" t="str">
        <f t="shared" si="175"/>
        <v/>
      </c>
      <c r="GJ92" s="24" t="str">
        <f t="shared" si="175"/>
        <v/>
      </c>
      <c r="GK92" s="24" t="str">
        <f t="shared" si="175"/>
        <v/>
      </c>
      <c r="GL92" s="24"/>
      <c r="GM92" s="24">
        <f t="shared" si="61"/>
        <v>12.045796806711877</v>
      </c>
      <c r="GN92" s="24">
        <f t="shared" si="166"/>
        <v>9.2249604325521442E-3</v>
      </c>
      <c r="GO92" s="24">
        <f t="shared" si="62"/>
        <v>12.0428236417105</v>
      </c>
      <c r="GP92" s="24">
        <f t="shared" si="63"/>
        <v>12.057297439409201</v>
      </c>
      <c r="GQ92" s="24">
        <f t="shared" si="64"/>
        <v>12.0479406307697</v>
      </c>
      <c r="GR92" s="24">
        <f t="shared" si="65"/>
        <v>12.0330811153704</v>
      </c>
      <c r="GS92" s="24">
        <f t="shared" si="66"/>
        <v>12.054435457110401</v>
      </c>
      <c r="GT92" s="24">
        <f t="shared" si="67"/>
        <v>12.039202555901051</v>
      </c>
      <c r="GU92" s="24" t="str">
        <f t="shared" si="68"/>
        <v/>
      </c>
      <c r="GV92" s="24" t="str">
        <f t="shared" si="69"/>
        <v/>
      </c>
      <c r="GW92" s="24" t="str">
        <f t="shared" si="70"/>
        <v/>
      </c>
      <c r="GX92" s="24"/>
      <c r="GY92" s="24">
        <f t="shared" si="71"/>
        <v>12.856745762993215</v>
      </c>
      <c r="GZ92" s="24">
        <f t="shared" si="167"/>
        <v>9.7249133588582837E-2</v>
      </c>
      <c r="HA92" s="24">
        <f t="shared" si="72"/>
        <v>12.81149592415724</v>
      </c>
      <c r="HB92" s="24">
        <f t="shared" si="73"/>
        <v>12.808292339963939</v>
      </c>
      <c r="HC92" s="24">
        <f t="shared" si="74"/>
        <v>13.025008655677539</v>
      </c>
      <c r="HD92" s="24">
        <f t="shared" si="75"/>
        <v>12.89880939222404</v>
      </c>
      <c r="HE92" s="24">
        <f t="shared" si="76"/>
        <v>12.853249484147549</v>
      </c>
      <c r="HF92" s="24">
        <f t="shared" si="77"/>
        <v>12.74361878178898</v>
      </c>
      <c r="HG92" s="24" t="str">
        <f t="shared" si="78"/>
        <v/>
      </c>
      <c r="HH92" s="24" t="str">
        <f t="shared" si="79"/>
        <v/>
      </c>
      <c r="HI92" s="24" t="str">
        <f t="shared" si="80"/>
        <v/>
      </c>
      <c r="HJ92" s="24"/>
      <c r="HK92" s="24">
        <f t="shared" si="81"/>
        <v>12.035730013638727</v>
      </c>
      <c r="HL92" s="24">
        <f t="shared" si="168"/>
        <v>2.5824704023044532E-2</v>
      </c>
      <c r="HM92" s="24">
        <f t="shared" si="180"/>
        <v>12.019138393832865</v>
      </c>
      <c r="HN92" s="24">
        <f t="shared" si="180"/>
        <v>12.02645504740074</v>
      </c>
      <c r="HO92" s="24">
        <f t="shared" si="180"/>
        <v>12.060756817959275</v>
      </c>
      <c r="HP92" s="24">
        <f t="shared" si="180"/>
        <v>12.038978729900178</v>
      </c>
      <c r="HQ92" s="24">
        <f t="shared" si="180"/>
        <v>12.068683073126142</v>
      </c>
      <c r="HR92" s="24">
        <f t="shared" si="180"/>
        <v>12.000368019613168</v>
      </c>
      <c r="HS92" s="24" t="str">
        <f t="shared" si="178"/>
        <v/>
      </c>
      <c r="HT92" s="24" t="str">
        <f t="shared" si="178"/>
        <v/>
      </c>
      <c r="HU92" s="24" t="str">
        <f t="shared" si="178"/>
        <v/>
      </c>
      <c r="HV92" s="24"/>
      <c r="HW92" s="24">
        <f t="shared" si="83"/>
        <v>12.889731235689434</v>
      </c>
      <c r="HX92" s="24">
        <f t="shared" si="170"/>
        <v>5.7384032919204006E-2</v>
      </c>
      <c r="HY92" s="24">
        <f t="shared" si="181"/>
        <v>12.889104462595855</v>
      </c>
      <c r="HZ92" s="24">
        <f t="shared" si="181"/>
        <v>12.909352416602937</v>
      </c>
      <c r="IA92" s="24">
        <f t="shared" si="181"/>
        <v>12.983014349294205</v>
      </c>
      <c r="IB92" s="24">
        <f t="shared" si="181"/>
        <v>12.879484906101075</v>
      </c>
      <c r="IC92" s="24">
        <f t="shared" si="181"/>
        <v>12.80656487012414</v>
      </c>
      <c r="ID92" s="24">
        <f t="shared" si="181"/>
        <v>12.870866409418404</v>
      </c>
      <c r="IE92" s="24" t="str">
        <f t="shared" si="179"/>
        <v/>
      </c>
      <c r="IF92" s="24" t="str">
        <f t="shared" si="179"/>
        <v/>
      </c>
      <c r="IG92" s="24" t="str">
        <f t="shared" si="179"/>
        <v/>
      </c>
    </row>
    <row r="93" spans="1:241" s="3" customFormat="1" x14ac:dyDescent="0.2">
      <c r="A93" s="27">
        <v>58</v>
      </c>
      <c r="B93" s="32">
        <f>IF(AND($B$3&lt;&gt;"",$C$3&lt;&gt;"",$B$4&lt;&gt;"",$C$4&lt;&gt;"",T93&lt;&gt;""),AirMass($B$3,$C$3,$B$4,$C$4,T93),"")</f>
        <v>1.013893254392102</v>
      </c>
      <c r="C93" s="36">
        <f t="shared" si="85"/>
        <v>2458217.2974879998</v>
      </c>
      <c r="D93" s="5">
        <f t="shared" si="19"/>
        <v>11.240445124622008</v>
      </c>
      <c r="E93" s="14">
        <f t="shared" si="20"/>
        <v>11.452221944038206</v>
      </c>
      <c r="F93" s="32">
        <f t="shared" si="86"/>
        <v>0.21177681941619753</v>
      </c>
      <c r="G93" s="24">
        <f t="shared" si="21"/>
        <v>1.8059956627635293E-2</v>
      </c>
      <c r="H93" s="24">
        <f t="shared" si="22"/>
        <v>2.6542784191775196E-2</v>
      </c>
      <c r="I93" s="24"/>
      <c r="J93" s="8">
        <f t="shared" si="23"/>
        <v>12.024382129353016</v>
      </c>
      <c r="K93" s="9">
        <f t="shared" si="24"/>
        <v>12.936091814521204</v>
      </c>
      <c r="L93" s="40">
        <f t="shared" si="87"/>
        <v>0.91170968516818718</v>
      </c>
      <c r="M93" s="24">
        <f t="shared" si="25"/>
        <v>1.8059956627635172E-2</v>
      </c>
      <c r="N93" s="25">
        <f t="shared" si="26"/>
        <v>2.6542784191775196E-2</v>
      </c>
      <c r="O93" s="25"/>
      <c r="P93" s="50">
        <f t="shared" si="88"/>
        <v>6</v>
      </c>
      <c r="Q93" s="50">
        <f t="shared" si="89"/>
        <v>6</v>
      </c>
      <c r="R93" s="25"/>
      <c r="S93" s="25"/>
      <c r="T93" s="16">
        <v>2458217.2974879998</v>
      </c>
      <c r="U93" s="17">
        <v>-11.1762928623516</v>
      </c>
      <c r="V93" s="17">
        <v>-10.3090751998495</v>
      </c>
      <c r="W93" s="17">
        <v>-12.156290629656199</v>
      </c>
      <c r="X93" s="17">
        <v>-11.0664642124844</v>
      </c>
      <c r="Y93" s="17">
        <v>-10.4537994975638</v>
      </c>
      <c r="Z93" s="17">
        <v>-11.852319126626201</v>
      </c>
      <c r="AA93" s="17">
        <v>-9.9785119073482296</v>
      </c>
      <c r="AB93" s="17">
        <v>-9.8308879525548996</v>
      </c>
      <c r="AC93" s="17"/>
      <c r="AD93" s="17"/>
      <c r="AE93" s="17"/>
      <c r="AF93" s="46">
        <f t="shared" si="27"/>
        <v>2458217.2974879998</v>
      </c>
      <c r="AG93" s="17">
        <v>-10.9990966781838</v>
      </c>
      <c r="AH93" s="17">
        <v>-9.7881093277914495</v>
      </c>
      <c r="AI93" s="17">
        <v>-11.7631054059203</v>
      </c>
      <c r="AJ93" s="17">
        <v>-10.7340166548094</v>
      </c>
      <c r="AK93" s="17">
        <v>-9.8619224650741302</v>
      </c>
      <c r="AL93" s="17">
        <v>-11.3480608189614</v>
      </c>
      <c r="AM93" s="17">
        <v>-9.4226916245837096</v>
      </c>
      <c r="AN93" s="17">
        <v>-9.5482858978072809</v>
      </c>
      <c r="AO93" s="17"/>
      <c r="AP93" s="17"/>
      <c r="AQ93" s="18"/>
      <c r="AR93" s="25"/>
      <c r="AS93" s="25"/>
      <c r="AT93" s="24">
        <f t="shared" si="173"/>
        <v>0.17719618416779959</v>
      </c>
      <c r="AU93" s="24">
        <f t="shared" si="173"/>
        <v>0.520965872058051</v>
      </c>
      <c r="AV93" s="24">
        <f t="shared" si="173"/>
        <v>0.39318522373589992</v>
      </c>
      <c r="AW93" s="24">
        <f t="shared" si="173"/>
        <v>0.33244755767499967</v>
      </c>
      <c r="AX93" s="24">
        <f t="shared" si="173"/>
        <v>0.59187703248966983</v>
      </c>
      <c r="AY93" s="24">
        <f t="shared" si="182"/>
        <v>0.5042583076648004</v>
      </c>
      <c r="AZ93" s="24">
        <f t="shared" si="182"/>
        <v>0.55582028276452</v>
      </c>
      <c r="BA93" s="24">
        <f t="shared" si="182"/>
        <v>0.28260205474761868</v>
      </c>
      <c r="BB93" s="24" t="str">
        <f t="shared" si="182"/>
        <v/>
      </c>
      <c r="BC93" s="24" t="str">
        <f t="shared" si="182"/>
        <v/>
      </c>
      <c r="BD93" s="25" t="str">
        <f t="shared" si="182"/>
        <v/>
      </c>
      <c r="BE93" s="25"/>
      <c r="BF93" s="25"/>
      <c r="BG93" s="26">
        <f t="shared" si="90"/>
        <v>-0.44493147121275811</v>
      </c>
      <c r="BH93" s="26">
        <f t="shared" si="91"/>
        <v>-0.38493147121275761</v>
      </c>
      <c r="BI93" s="26">
        <f t="shared" si="92"/>
        <v>-0.75093147121275727</v>
      </c>
      <c r="BJ93" s="26">
        <f t="shared" si="93"/>
        <v>-0.69293147121275744</v>
      </c>
      <c r="BK93" s="26">
        <f t="shared" si="94"/>
        <v>-0.76293147121275595</v>
      </c>
      <c r="BL93" s="26">
        <f t="shared" si="95"/>
        <v>-0.31793147121275744</v>
      </c>
      <c r="BM93" s="26" t="str">
        <f t="shared" si="96"/>
        <v/>
      </c>
      <c r="BN93" s="26" t="str">
        <f t="shared" si="97"/>
        <v/>
      </c>
      <c r="BO93" s="26" t="str">
        <f t="shared" si="98"/>
        <v/>
      </c>
      <c r="BP93" s="25"/>
      <c r="BQ93" s="25"/>
      <c r="BR93" s="25">
        <f t="shared" si="99"/>
        <v>0.25322960741414358</v>
      </c>
      <c r="BS93" s="25">
        <f t="shared" si="100"/>
        <v>0.31322960741414407</v>
      </c>
      <c r="BT93" s="25">
        <f t="shared" si="101"/>
        <v>-5.2770392585855586E-2</v>
      </c>
      <c r="BU93" s="25">
        <f t="shared" si="102"/>
        <v>5.2296074141442439E-3</v>
      </c>
      <c r="BV93" s="25">
        <f t="shared" si="103"/>
        <v>-6.4770392585854264E-2</v>
      </c>
      <c r="BW93" s="25">
        <f t="shared" si="104"/>
        <v>0.38022960741414424</v>
      </c>
      <c r="BX93" s="25" t="str">
        <f t="shared" si="105"/>
        <v/>
      </c>
      <c r="BY93" s="25" t="str">
        <f t="shared" si="106"/>
        <v/>
      </c>
      <c r="BZ93" s="25" t="str">
        <f t="shared" si="107"/>
        <v/>
      </c>
      <c r="CA93" s="25"/>
      <c r="CB93" s="25"/>
      <c r="CC93" s="26">
        <f t="shared" si="108"/>
        <v>-0.23900000000000093</v>
      </c>
      <c r="CD93" s="26">
        <f t="shared" si="109"/>
        <v>-0.17900000000000044</v>
      </c>
      <c r="CE93" s="26">
        <f t="shared" si="110"/>
        <v>-0.54500000000000015</v>
      </c>
      <c r="CF93" s="26">
        <f t="shared" si="111"/>
        <v>-0.48700000000000027</v>
      </c>
      <c r="CG93" s="26">
        <f t="shared" si="112"/>
        <v>-0.55699999999999883</v>
      </c>
      <c r="CH93" s="26">
        <f t="shared" si="113"/>
        <v>-0.11200000000000027</v>
      </c>
      <c r="CI93" s="26" t="str">
        <f t="shared" si="114"/>
        <v/>
      </c>
      <c r="CJ93" s="26" t="str">
        <f t="shared" si="115"/>
        <v/>
      </c>
      <c r="CK93" s="26" t="str">
        <f t="shared" si="116"/>
        <v/>
      </c>
      <c r="CL93" s="25"/>
      <c r="CM93" s="25"/>
      <c r="CN93" s="25">
        <f t="shared" si="117"/>
        <v>0.42099999999999937</v>
      </c>
      <c r="CO93" s="25">
        <f t="shared" si="118"/>
        <v>0.48099999999999987</v>
      </c>
      <c r="CP93" s="25">
        <f t="shared" si="119"/>
        <v>0.11500000000000021</v>
      </c>
      <c r="CQ93" s="25">
        <f t="shared" si="120"/>
        <v>0.17300000000000004</v>
      </c>
      <c r="CR93" s="25">
        <f t="shared" si="121"/>
        <v>0.10300000000000153</v>
      </c>
      <c r="CS93" s="25">
        <f t="shared" si="122"/>
        <v>0.54800000000000004</v>
      </c>
      <c r="CT93" s="25" t="str">
        <f t="shared" si="123"/>
        <v/>
      </c>
      <c r="CU93" s="25" t="str">
        <f t="shared" si="124"/>
        <v/>
      </c>
      <c r="CV93" s="25" t="str">
        <f t="shared" si="125"/>
        <v/>
      </c>
      <c r="CW93" s="25"/>
      <c r="CX93" s="25"/>
      <c r="CY93" s="25">
        <f t="shared" si="126"/>
        <v>-0.43865165006809692</v>
      </c>
      <c r="CZ93" s="25">
        <f t="shared" si="127"/>
        <v>-0.31529966196641074</v>
      </c>
      <c r="DA93" s="25">
        <f t="shared" si="128"/>
        <v>-0.84217439334774324</v>
      </c>
      <c r="DB93" s="25">
        <f t="shared" si="129"/>
        <v>-0.66422972403421809</v>
      </c>
      <c r="DC93" s="25">
        <f t="shared" si="130"/>
        <v>-0.76894682219572397</v>
      </c>
      <c r="DD93" s="25">
        <f t="shared" si="131"/>
        <v>-0.2140685432425555</v>
      </c>
      <c r="DE93" s="25" t="str">
        <f t="shared" si="132"/>
        <v/>
      </c>
      <c r="DF93" s="25" t="str">
        <f t="shared" si="133"/>
        <v/>
      </c>
      <c r="DG93" s="25" t="str">
        <f t="shared" si="134"/>
        <v/>
      </c>
      <c r="DH93" s="25"/>
      <c r="DI93" s="25"/>
      <c r="DJ93" s="25">
        <f t="shared" si="135"/>
        <v>0.25950942855880466</v>
      </c>
      <c r="DK93" s="25">
        <f t="shared" si="136"/>
        <v>0.38286141666049089</v>
      </c>
      <c r="DL93" s="25">
        <f t="shared" si="137"/>
        <v>-0.14401331472084158</v>
      </c>
      <c r="DM93" s="25">
        <f t="shared" si="138"/>
        <v>3.393135459268351E-2</v>
      </c>
      <c r="DN93" s="25">
        <f t="shared" si="139"/>
        <v>-7.0785743568822321E-2</v>
      </c>
      <c r="DO93" s="25">
        <f t="shared" si="140"/>
        <v>0.4840925353843461</v>
      </c>
      <c r="DP93" s="25" t="str">
        <f t="shared" si="141"/>
        <v/>
      </c>
      <c r="DQ93" s="25" t="str">
        <f t="shared" si="142"/>
        <v/>
      </c>
      <c r="DR93" s="25" t="str">
        <f t="shared" si="143"/>
        <v/>
      </c>
      <c r="DS93" s="25"/>
      <c r="DT93" s="24"/>
      <c r="DU93" s="24">
        <f t="shared" si="144"/>
        <v>-0.44493147121275811</v>
      </c>
      <c r="DV93" s="24">
        <f t="shared" si="145"/>
        <v>-0.38493147121275761</v>
      </c>
      <c r="DW93" s="24">
        <f t="shared" si="146"/>
        <v>-0.75093147121275727</v>
      </c>
      <c r="DX93" s="24">
        <f t="shared" si="147"/>
        <v>-0.69293147121275744</v>
      </c>
      <c r="DY93" s="24">
        <f t="shared" si="148"/>
        <v>-0.76293147121275595</v>
      </c>
      <c r="DZ93" s="24">
        <f t="shared" si="149"/>
        <v>-0.31793147121275744</v>
      </c>
      <c r="EA93" s="24" t="str">
        <f t="shared" si="150"/>
        <v/>
      </c>
      <c r="EB93" s="24" t="str">
        <f t="shared" si="151"/>
        <v/>
      </c>
      <c r="EC93" s="24" t="str">
        <f t="shared" si="152"/>
        <v/>
      </c>
      <c r="ED93" s="24"/>
      <c r="EE93" s="24"/>
      <c r="EF93" s="24">
        <f t="shared" si="153"/>
        <v>0.25322960741414358</v>
      </c>
      <c r="EG93" s="24">
        <f t="shared" si="154"/>
        <v>0.31322960741414407</v>
      </c>
      <c r="EH93" s="24">
        <f t="shared" si="155"/>
        <v>-5.2770392585855586E-2</v>
      </c>
      <c r="EI93" s="24">
        <f t="shared" si="156"/>
        <v>5.2296074141442439E-3</v>
      </c>
      <c r="EJ93" s="24">
        <f t="shared" si="157"/>
        <v>-6.4770392585854264E-2</v>
      </c>
      <c r="EK93" s="24">
        <f t="shared" si="158"/>
        <v>0.38022960741414424</v>
      </c>
      <c r="EL93" s="24" t="str">
        <f t="shared" si="159"/>
        <v/>
      </c>
      <c r="EM93" s="24" t="str">
        <f t="shared" si="160"/>
        <v/>
      </c>
      <c r="EN93" s="24" t="str">
        <f t="shared" si="161"/>
        <v/>
      </c>
      <c r="EO93" s="24"/>
      <c r="EP93" s="24"/>
      <c r="EQ93" s="24">
        <f t="shared" si="37"/>
        <v>11.17375269202069</v>
      </c>
      <c r="ER93" s="24">
        <f t="shared" si="162"/>
        <v>2.3364780865012827E-2</v>
      </c>
      <c r="ES93" s="24">
        <f t="shared" si="38"/>
        <v>11.169997767304599</v>
      </c>
      <c r="ET93" s="24">
        <f t="shared" si="39"/>
        <v>11.202171350132799</v>
      </c>
      <c r="EU93" s="24">
        <f t="shared" si="40"/>
        <v>11.182506635212199</v>
      </c>
      <c r="EV93" s="24">
        <f t="shared" si="41"/>
        <v>11.144026264274601</v>
      </c>
      <c r="EW93" s="24">
        <f t="shared" si="42"/>
        <v>11.15021904499663</v>
      </c>
      <c r="EX93" s="24">
        <f t="shared" si="43"/>
        <v>11.193595090203299</v>
      </c>
      <c r="EY93" s="24" t="str">
        <f t="shared" si="44"/>
        <v/>
      </c>
      <c r="EZ93" s="24" t="str">
        <f t="shared" si="45"/>
        <v/>
      </c>
      <c r="FA93" s="24" t="str">
        <f t="shared" si="46"/>
        <v/>
      </c>
      <c r="FB93" s="24"/>
      <c r="FC93" s="24">
        <f t="shared" si="47"/>
        <v>11.670750466342236</v>
      </c>
      <c r="FD93" s="24">
        <f t="shared" si="163"/>
        <v>6.107684489239254E-2</v>
      </c>
      <c r="FE93" s="24">
        <f t="shared" si="48"/>
        <v>11.603008727736499</v>
      </c>
      <c r="FF93" s="24">
        <f t="shared" si="49"/>
        <v>11.635919976625599</v>
      </c>
      <c r="FG93" s="24">
        <f t="shared" si="50"/>
        <v>11.722825786890329</v>
      </c>
      <c r="FH93" s="24">
        <f t="shared" si="51"/>
        <v>11.7139641407776</v>
      </c>
      <c r="FI93" s="24">
        <f t="shared" si="52"/>
        <v>11.738594946399909</v>
      </c>
      <c r="FJ93" s="24">
        <f t="shared" si="53"/>
        <v>11.61018921962348</v>
      </c>
      <c r="FK93" s="24" t="str">
        <f t="shared" si="54"/>
        <v/>
      </c>
      <c r="FL93" s="24" t="str">
        <f t="shared" si="55"/>
        <v/>
      </c>
      <c r="FM93" s="24" t="str">
        <f t="shared" si="56"/>
        <v/>
      </c>
      <c r="FN93" s="24"/>
      <c r="FO93" s="24">
        <f t="shared" si="57"/>
        <v>11.240445124622008</v>
      </c>
      <c r="FP93" s="24">
        <f t="shared" si="164"/>
        <v>1.8059956627635293E-2</v>
      </c>
      <c r="FQ93" s="24">
        <f t="shared" si="176"/>
        <v>11.223071745101432</v>
      </c>
      <c r="FR93" s="24">
        <f t="shared" si="176"/>
        <v>11.248088183798806</v>
      </c>
      <c r="FS93" s="24">
        <f t="shared" si="176"/>
        <v>11.272082048076244</v>
      </c>
      <c r="FT93" s="24">
        <f t="shared" si="174"/>
        <v>11.226683104478846</v>
      </c>
      <c r="FU93" s="24">
        <f t="shared" si="174"/>
        <v>11.24122588668684</v>
      </c>
      <c r="FV93" s="24">
        <f t="shared" si="174"/>
        <v>11.231519779589885</v>
      </c>
      <c r="FW93" s="24" t="str">
        <f t="shared" si="174"/>
        <v/>
      </c>
      <c r="FX93" s="24" t="str">
        <f t="shared" si="174"/>
        <v/>
      </c>
      <c r="FY93" s="24" t="str">
        <f t="shared" si="174"/>
        <v/>
      </c>
      <c r="FZ93" s="24"/>
      <c r="GA93" s="24">
        <f t="shared" si="59"/>
        <v>11.452221944038206</v>
      </c>
      <c r="GB93" s="24">
        <f t="shared" si="165"/>
        <v>2.6542784191775196E-2</v>
      </c>
      <c r="GC93" s="24">
        <f t="shared" si="177"/>
        <v>11.429103271174862</v>
      </c>
      <c r="GD93" s="24">
        <f t="shared" si="177"/>
        <v>11.485466058264345</v>
      </c>
      <c r="GE93" s="24">
        <f t="shared" si="177"/>
        <v>11.429317485506743</v>
      </c>
      <c r="GF93" s="24">
        <f t="shared" si="175"/>
        <v>11.443125659654383</v>
      </c>
      <c r="GG93" s="24">
        <f t="shared" si="175"/>
        <v>11.440396337376246</v>
      </c>
      <c r="GH93" s="24">
        <f t="shared" si="175"/>
        <v>11.485922852252653</v>
      </c>
      <c r="GI93" s="24" t="str">
        <f t="shared" si="175"/>
        <v/>
      </c>
      <c r="GJ93" s="24" t="str">
        <f t="shared" si="175"/>
        <v/>
      </c>
      <c r="GK93" s="24" t="str">
        <f t="shared" si="175"/>
        <v/>
      </c>
      <c r="GL93" s="24"/>
      <c r="GM93" s="24">
        <f t="shared" si="61"/>
        <v>12.04097035452279</v>
      </c>
      <c r="GN93" s="24">
        <f t="shared" si="166"/>
        <v>2.3364780865012827E-2</v>
      </c>
      <c r="GO93" s="24">
        <f t="shared" si="62"/>
        <v>12.037215429806698</v>
      </c>
      <c r="GP93" s="24">
        <f t="shared" si="63"/>
        <v>12.069389012634899</v>
      </c>
      <c r="GQ93" s="24">
        <f t="shared" si="64"/>
        <v>12.049724297714299</v>
      </c>
      <c r="GR93" s="24">
        <f t="shared" si="65"/>
        <v>12.0112439267767</v>
      </c>
      <c r="GS93" s="24">
        <f t="shared" si="66"/>
        <v>12.01743670749873</v>
      </c>
      <c r="GT93" s="24">
        <f t="shared" si="67"/>
        <v>12.060812752705399</v>
      </c>
      <c r="GU93" s="24" t="str">
        <f t="shared" si="68"/>
        <v/>
      </c>
      <c r="GV93" s="24" t="str">
        <f t="shared" si="69"/>
        <v/>
      </c>
      <c r="GW93" s="24" t="str">
        <f t="shared" si="70"/>
        <v/>
      </c>
      <c r="GX93" s="24"/>
      <c r="GY93" s="24">
        <f t="shared" si="71"/>
        <v>12.881737816734587</v>
      </c>
      <c r="GZ93" s="24">
        <f t="shared" si="167"/>
        <v>6.107684489239254E-2</v>
      </c>
      <c r="HA93" s="24">
        <f t="shared" si="72"/>
        <v>12.81399607812885</v>
      </c>
      <c r="HB93" s="24">
        <f t="shared" si="73"/>
        <v>12.84690732701795</v>
      </c>
      <c r="HC93" s="24">
        <f t="shared" si="74"/>
        <v>12.93381313728268</v>
      </c>
      <c r="HD93" s="24">
        <f t="shared" si="75"/>
        <v>12.924951491169951</v>
      </c>
      <c r="HE93" s="24">
        <f t="shared" si="76"/>
        <v>12.94958229679226</v>
      </c>
      <c r="HF93" s="24">
        <f t="shared" si="77"/>
        <v>12.821176570015831</v>
      </c>
      <c r="HG93" s="24" t="str">
        <f t="shared" si="78"/>
        <v/>
      </c>
      <c r="HH93" s="24" t="str">
        <f t="shared" si="79"/>
        <v/>
      </c>
      <c r="HI93" s="24" t="str">
        <f t="shared" si="80"/>
        <v/>
      </c>
      <c r="HJ93" s="24"/>
      <c r="HK93" s="24">
        <f t="shared" si="81"/>
        <v>12.024382129353016</v>
      </c>
      <c r="HL93" s="24">
        <f t="shared" si="168"/>
        <v>1.8059956627635172E-2</v>
      </c>
      <c r="HM93" s="24">
        <f t="shared" si="180"/>
        <v>12.00700874983244</v>
      </c>
      <c r="HN93" s="24">
        <f t="shared" si="180"/>
        <v>12.032025188529817</v>
      </c>
      <c r="HO93" s="24">
        <f t="shared" si="180"/>
        <v>12.056019052807253</v>
      </c>
      <c r="HP93" s="24">
        <f t="shared" si="180"/>
        <v>12.010620109209857</v>
      </c>
      <c r="HQ93" s="24">
        <f t="shared" si="180"/>
        <v>12.025162891417848</v>
      </c>
      <c r="HR93" s="24">
        <f t="shared" si="180"/>
        <v>12.015456784320893</v>
      </c>
      <c r="HS93" s="24" t="str">
        <f t="shared" si="178"/>
        <v/>
      </c>
      <c r="HT93" s="24" t="str">
        <f t="shared" si="178"/>
        <v/>
      </c>
      <c r="HU93" s="24" t="str">
        <f t="shared" si="178"/>
        <v/>
      </c>
      <c r="HV93" s="24"/>
      <c r="HW93" s="24">
        <f t="shared" si="83"/>
        <v>12.936091814521204</v>
      </c>
      <c r="HX93" s="24">
        <f t="shared" si="170"/>
        <v>2.6542784191775196E-2</v>
      </c>
      <c r="HY93" s="24">
        <f t="shared" si="181"/>
        <v>12.91297314165786</v>
      </c>
      <c r="HZ93" s="24">
        <f t="shared" si="181"/>
        <v>12.969335928747343</v>
      </c>
      <c r="IA93" s="24">
        <f t="shared" si="181"/>
        <v>12.913187355989741</v>
      </c>
      <c r="IB93" s="24">
        <f t="shared" si="181"/>
        <v>12.926995530137381</v>
      </c>
      <c r="IC93" s="24">
        <f t="shared" si="181"/>
        <v>12.924266207859244</v>
      </c>
      <c r="ID93" s="24">
        <f t="shared" si="181"/>
        <v>12.969792722735651</v>
      </c>
      <c r="IE93" s="24" t="str">
        <f t="shared" si="179"/>
        <v/>
      </c>
      <c r="IF93" s="24" t="str">
        <f t="shared" si="179"/>
        <v/>
      </c>
      <c r="IG93" s="24" t="str">
        <f t="shared" si="179"/>
        <v/>
      </c>
    </row>
    <row r="94" spans="1:241" s="3" customFormat="1" x14ac:dyDescent="0.2">
      <c r="A94" s="27">
        <v>59</v>
      </c>
      <c r="B94" s="32">
        <f>IF(AND($B$3&lt;&gt;"",$C$3&lt;&gt;"",$B$4&lt;&gt;"",$C$4&lt;&gt;"",T94&lt;&gt;""),AirMass($B$3,$C$3,$B$4,$C$4,T94),"")</f>
        <v>1.0141638655518534</v>
      </c>
      <c r="C94" s="36">
        <f t="shared" si="85"/>
        <v>2458217.2979859998</v>
      </c>
      <c r="D94" s="5">
        <f t="shared" si="19"/>
        <v>11.235415560598247</v>
      </c>
      <c r="E94" s="14">
        <f t="shared" si="20"/>
        <v>11.463832062425858</v>
      </c>
      <c r="F94" s="32">
        <f t="shared" si="86"/>
        <v>0.22841650182761164</v>
      </c>
      <c r="G94" s="24">
        <f t="shared" si="21"/>
        <v>2.2387455501263507E-2</v>
      </c>
      <c r="H94" s="24">
        <f t="shared" si="22"/>
        <v>2.9934271547994981E-2</v>
      </c>
      <c r="I94" s="24"/>
      <c r="J94" s="8">
        <f t="shared" si="23"/>
        <v>12.024570678126736</v>
      </c>
      <c r="K94" s="9">
        <f t="shared" si="24"/>
        <v>12.947852840841456</v>
      </c>
      <c r="L94" s="40">
        <f t="shared" si="87"/>
        <v>0.9232821627147203</v>
      </c>
      <c r="M94" s="24">
        <f t="shared" si="25"/>
        <v>2.2387455501263354E-2</v>
      </c>
      <c r="N94" s="25">
        <f t="shared" si="26"/>
        <v>2.9934271547995092E-2</v>
      </c>
      <c r="O94" s="25"/>
      <c r="P94" s="50">
        <f t="shared" si="88"/>
        <v>6</v>
      </c>
      <c r="Q94" s="50">
        <f t="shared" si="89"/>
        <v>6</v>
      </c>
      <c r="R94" s="25"/>
      <c r="S94" s="25"/>
      <c r="T94" s="16">
        <v>2458217.2979859998</v>
      </c>
      <c r="U94" s="17">
        <v>-11.168818002577799</v>
      </c>
      <c r="V94" s="17">
        <v>-10.2969851424646</v>
      </c>
      <c r="W94" s="17">
        <v>-12.156419731775699</v>
      </c>
      <c r="X94" s="17">
        <v>-11.050105866326801</v>
      </c>
      <c r="Y94" s="17">
        <v>-10.4181081924268</v>
      </c>
      <c r="Z94" s="17">
        <v>-11.853611113143</v>
      </c>
      <c r="AA94" s="17">
        <v>-9.9235632310192905</v>
      </c>
      <c r="AB94" s="17">
        <v>-9.8532527437821997</v>
      </c>
      <c r="AC94" s="17"/>
      <c r="AD94" s="17"/>
      <c r="AE94" s="17"/>
      <c r="AF94" s="46">
        <f t="shared" si="27"/>
        <v>2458217.2979859998</v>
      </c>
      <c r="AG94" s="17">
        <v>-10.997253510236799</v>
      </c>
      <c r="AH94" s="17">
        <v>-9.7841397029685098</v>
      </c>
      <c r="AI94" s="17">
        <v>-11.756282034903601</v>
      </c>
      <c r="AJ94" s="17">
        <v>-10.7379628981057</v>
      </c>
      <c r="AK94" s="17">
        <v>-9.9078083726278692</v>
      </c>
      <c r="AL94" s="17">
        <v>-11.346623518312001</v>
      </c>
      <c r="AM94" s="17">
        <v>-9.4849550907024298</v>
      </c>
      <c r="AN94" s="17">
        <v>-9.5298750943374397</v>
      </c>
      <c r="AO94" s="17"/>
      <c r="AP94" s="17"/>
      <c r="AQ94" s="18"/>
      <c r="AR94" s="25"/>
      <c r="AS94" s="25"/>
      <c r="AT94" s="24">
        <f t="shared" si="173"/>
        <v>0.17156449234100002</v>
      </c>
      <c r="AU94" s="24">
        <f t="shared" si="173"/>
        <v>0.51284543949608974</v>
      </c>
      <c r="AV94" s="24">
        <f t="shared" si="173"/>
        <v>0.40013769687209866</v>
      </c>
      <c r="AW94" s="24">
        <f t="shared" si="173"/>
        <v>0.31214296822110121</v>
      </c>
      <c r="AX94" s="24">
        <f t="shared" si="173"/>
        <v>0.5102998197989308</v>
      </c>
      <c r="AY94" s="24">
        <f t="shared" si="182"/>
        <v>0.5069875948309992</v>
      </c>
      <c r="AZ94" s="24">
        <f t="shared" si="182"/>
        <v>0.43860814031686068</v>
      </c>
      <c r="BA94" s="24">
        <f t="shared" si="182"/>
        <v>0.32337764944476</v>
      </c>
      <c r="BB94" s="24" t="str">
        <f t="shared" si="182"/>
        <v/>
      </c>
      <c r="BC94" s="24" t="str">
        <f t="shared" si="182"/>
        <v/>
      </c>
      <c r="BD94" s="25" t="str">
        <f t="shared" si="182"/>
        <v/>
      </c>
      <c r="BE94" s="25"/>
      <c r="BF94" s="25"/>
      <c r="BG94" s="26">
        <f t="shared" si="90"/>
        <v>-0.4563688613573712</v>
      </c>
      <c r="BH94" s="26">
        <f t="shared" si="91"/>
        <v>-0.39636886135737071</v>
      </c>
      <c r="BI94" s="26">
        <f t="shared" si="92"/>
        <v>-0.76236886135737036</v>
      </c>
      <c r="BJ94" s="26">
        <f t="shared" si="93"/>
        <v>-0.70436886135737053</v>
      </c>
      <c r="BK94" s="26">
        <f t="shared" si="94"/>
        <v>-0.77436886135736904</v>
      </c>
      <c r="BL94" s="26">
        <f t="shared" si="95"/>
        <v>-0.32936886135737053</v>
      </c>
      <c r="BM94" s="26" t="str">
        <f t="shared" si="96"/>
        <v/>
      </c>
      <c r="BN94" s="26" t="str">
        <f t="shared" si="97"/>
        <v/>
      </c>
      <c r="BO94" s="26" t="str">
        <f t="shared" si="98"/>
        <v/>
      </c>
      <c r="BP94" s="25"/>
      <c r="BQ94" s="25"/>
      <c r="BR94" s="25">
        <f t="shared" si="99"/>
        <v>0.23673783936103399</v>
      </c>
      <c r="BS94" s="25">
        <f t="shared" si="100"/>
        <v>0.29673783936103448</v>
      </c>
      <c r="BT94" s="25">
        <f t="shared" si="101"/>
        <v>-6.9262160638965176E-2</v>
      </c>
      <c r="BU94" s="25">
        <f t="shared" si="102"/>
        <v>-1.1262160638965346E-2</v>
      </c>
      <c r="BV94" s="25">
        <f t="shared" si="103"/>
        <v>-8.1262160638963854E-2</v>
      </c>
      <c r="BW94" s="25">
        <f t="shared" si="104"/>
        <v>0.36373783936103465</v>
      </c>
      <c r="BX94" s="25" t="str">
        <f t="shared" si="105"/>
        <v/>
      </c>
      <c r="BY94" s="25" t="str">
        <f t="shared" si="106"/>
        <v/>
      </c>
      <c r="BZ94" s="25" t="str">
        <f t="shared" si="107"/>
        <v/>
      </c>
      <c r="CA94" s="25"/>
      <c r="CB94" s="25"/>
      <c r="CC94" s="26">
        <f t="shared" si="108"/>
        <v>-0.23900000000000093</v>
      </c>
      <c r="CD94" s="26">
        <f t="shared" si="109"/>
        <v>-0.17900000000000044</v>
      </c>
      <c r="CE94" s="26">
        <f t="shared" si="110"/>
        <v>-0.54500000000000015</v>
      </c>
      <c r="CF94" s="26">
        <f t="shared" si="111"/>
        <v>-0.48700000000000027</v>
      </c>
      <c r="CG94" s="26">
        <f t="shared" si="112"/>
        <v>-0.55699999999999883</v>
      </c>
      <c r="CH94" s="26">
        <f t="shared" si="113"/>
        <v>-0.11200000000000027</v>
      </c>
      <c r="CI94" s="26" t="str">
        <f t="shared" si="114"/>
        <v/>
      </c>
      <c r="CJ94" s="26" t="str">
        <f t="shared" si="115"/>
        <v/>
      </c>
      <c r="CK94" s="26" t="str">
        <f t="shared" si="116"/>
        <v/>
      </c>
      <c r="CL94" s="25"/>
      <c r="CM94" s="25"/>
      <c r="CN94" s="25">
        <f t="shared" si="117"/>
        <v>0.42099999999999937</v>
      </c>
      <c r="CO94" s="25">
        <f t="shared" si="118"/>
        <v>0.48099999999999987</v>
      </c>
      <c r="CP94" s="25">
        <f t="shared" si="119"/>
        <v>0.11500000000000021</v>
      </c>
      <c r="CQ94" s="25">
        <f t="shared" si="120"/>
        <v>0.17300000000000004</v>
      </c>
      <c r="CR94" s="25">
        <f t="shared" si="121"/>
        <v>0.10300000000000153</v>
      </c>
      <c r="CS94" s="25">
        <f t="shared" si="122"/>
        <v>0.54800000000000004</v>
      </c>
      <c r="CT94" s="25" t="str">
        <f t="shared" si="123"/>
        <v/>
      </c>
      <c r="CU94" s="25" t="str">
        <f t="shared" si="124"/>
        <v/>
      </c>
      <c r="CV94" s="25" t="str">
        <f t="shared" si="125"/>
        <v/>
      </c>
      <c r="CW94" s="25"/>
      <c r="CX94" s="25"/>
      <c r="CY94" s="25">
        <f t="shared" si="126"/>
        <v>-0.46420880211982352</v>
      </c>
      <c r="CZ94" s="25">
        <f t="shared" si="127"/>
        <v>-0.28550050748951022</v>
      </c>
      <c r="DA94" s="25">
        <f t="shared" si="128"/>
        <v>-0.68793680745512897</v>
      </c>
      <c r="DB94" s="25">
        <f t="shared" si="129"/>
        <v>-0.68121001728797403</v>
      </c>
      <c r="DC94" s="25">
        <f t="shared" si="130"/>
        <v>-0.54233833836684975</v>
      </c>
      <c r="DD94" s="25">
        <f t="shared" si="131"/>
        <v>-0.30831699607893787</v>
      </c>
      <c r="DE94" s="25" t="str">
        <f t="shared" si="132"/>
        <v/>
      </c>
      <c r="DF94" s="25" t="str">
        <f t="shared" si="133"/>
        <v/>
      </c>
      <c r="DG94" s="25" t="str">
        <f t="shared" si="134"/>
        <v/>
      </c>
      <c r="DH94" s="25"/>
      <c r="DI94" s="25"/>
      <c r="DJ94" s="25">
        <f t="shared" si="135"/>
        <v>0.22889789859858165</v>
      </c>
      <c r="DK94" s="25">
        <f t="shared" si="136"/>
        <v>0.40760619322889496</v>
      </c>
      <c r="DL94" s="25">
        <f t="shared" si="137"/>
        <v>5.1698932632761995E-3</v>
      </c>
      <c r="DM94" s="25">
        <f t="shared" si="138"/>
        <v>1.1896683430431178E-2</v>
      </c>
      <c r="DN94" s="25">
        <f t="shared" si="139"/>
        <v>0.15076836235155547</v>
      </c>
      <c r="DO94" s="25">
        <f t="shared" si="140"/>
        <v>0.38478970463946732</v>
      </c>
      <c r="DP94" s="25" t="str">
        <f t="shared" si="141"/>
        <v/>
      </c>
      <c r="DQ94" s="25" t="str">
        <f t="shared" si="142"/>
        <v/>
      </c>
      <c r="DR94" s="25" t="str">
        <f t="shared" si="143"/>
        <v/>
      </c>
      <c r="DS94" s="25"/>
      <c r="DT94" s="24"/>
      <c r="DU94" s="24">
        <f t="shared" si="144"/>
        <v>-0.4563688613573712</v>
      </c>
      <c r="DV94" s="24">
        <f t="shared" si="145"/>
        <v>-0.39636886135737071</v>
      </c>
      <c r="DW94" s="24">
        <f t="shared" si="146"/>
        <v>-0.76236886135737036</v>
      </c>
      <c r="DX94" s="24">
        <f t="shared" si="147"/>
        <v>-0.70436886135737053</v>
      </c>
      <c r="DY94" s="24">
        <f t="shared" si="148"/>
        <v>-0.77436886135736904</v>
      </c>
      <c r="DZ94" s="24">
        <f t="shared" si="149"/>
        <v>-0.32936886135737053</v>
      </c>
      <c r="EA94" s="24" t="str">
        <f t="shared" si="150"/>
        <v/>
      </c>
      <c r="EB94" s="24" t="str">
        <f t="shared" si="151"/>
        <v/>
      </c>
      <c r="EC94" s="24" t="str">
        <f t="shared" si="152"/>
        <v/>
      </c>
      <c r="ED94" s="24"/>
      <c r="EE94" s="24"/>
      <c r="EF94" s="24">
        <f t="shared" si="153"/>
        <v>0.23673783936103399</v>
      </c>
      <c r="EG94" s="24">
        <f t="shared" si="154"/>
        <v>0.29673783936103448</v>
      </c>
      <c r="EH94" s="24">
        <f t="shared" si="155"/>
        <v>-6.9262160638965176E-2</v>
      </c>
      <c r="EI94" s="24">
        <f t="shared" si="156"/>
        <v>-1.1262160638965346E-2</v>
      </c>
      <c r="EJ94" s="24">
        <f t="shared" si="157"/>
        <v>-8.1262160638963854E-2</v>
      </c>
      <c r="EK94" s="24">
        <f t="shared" si="158"/>
        <v>0.36373783936103465</v>
      </c>
      <c r="EL94" s="24" t="str">
        <f t="shared" si="159"/>
        <v/>
      </c>
      <c r="EM94" s="24" t="str">
        <f t="shared" si="160"/>
        <v/>
      </c>
      <c r="EN94" s="24" t="str">
        <f t="shared" si="161"/>
        <v/>
      </c>
      <c r="EO94" s="24"/>
      <c r="EP94" s="24"/>
      <c r="EQ94" s="24">
        <f t="shared" si="37"/>
        <v>11.167358810501165</v>
      </c>
      <c r="ER94" s="24">
        <f t="shared" si="162"/>
        <v>4.1181565382942653E-2</v>
      </c>
      <c r="ES94" s="24">
        <f t="shared" si="38"/>
        <v>11.1776017291979</v>
      </c>
      <c r="ET94" s="24">
        <f t="shared" si="39"/>
        <v>11.193287863749001</v>
      </c>
      <c r="EU94" s="24">
        <f t="shared" si="40"/>
        <v>11.154290189849</v>
      </c>
      <c r="EV94" s="24">
        <f t="shared" si="41"/>
        <v>11.152793110565201</v>
      </c>
      <c r="EW94" s="24">
        <f t="shared" si="42"/>
        <v>11.102745228441492</v>
      </c>
      <c r="EX94" s="24">
        <f t="shared" si="43"/>
        <v>11.2234347412044</v>
      </c>
      <c r="EY94" s="24" t="str">
        <f t="shared" si="44"/>
        <v/>
      </c>
      <c r="EZ94" s="24" t="str">
        <f t="shared" si="45"/>
        <v/>
      </c>
      <c r="FA94" s="24" t="str">
        <f t="shared" si="46"/>
        <v/>
      </c>
      <c r="FB94" s="24"/>
      <c r="FC94" s="24">
        <f t="shared" si="47"/>
        <v>11.686830991261374</v>
      </c>
      <c r="FD94" s="24">
        <f t="shared" si="163"/>
        <v>8.9223212490695286E-2</v>
      </c>
      <c r="FE94" s="24">
        <f t="shared" si="48"/>
        <v>11.598028524666802</v>
      </c>
      <c r="FF94" s="24">
        <f t="shared" si="49"/>
        <v>11.6417093878689</v>
      </c>
      <c r="FG94" s="24">
        <f t="shared" si="50"/>
        <v>11.770554862391069</v>
      </c>
      <c r="FH94" s="24">
        <f t="shared" si="51"/>
        <v>11.714370008075202</v>
      </c>
      <c r="FI94" s="24">
        <f t="shared" si="52"/>
        <v>11.80270158046563</v>
      </c>
      <c r="FJ94" s="24">
        <f t="shared" si="53"/>
        <v>11.59362158410064</v>
      </c>
      <c r="FK94" s="24" t="str">
        <f t="shared" si="54"/>
        <v/>
      </c>
      <c r="FL94" s="24" t="str">
        <f t="shared" si="55"/>
        <v/>
      </c>
      <c r="FM94" s="24" t="str">
        <f t="shared" si="56"/>
        <v/>
      </c>
      <c r="FN94" s="24"/>
      <c r="FO94" s="24">
        <f t="shared" si="57"/>
        <v>11.235415560598247</v>
      </c>
      <c r="FP94" s="24">
        <f t="shared" si="164"/>
        <v>2.2387455501263507E-2</v>
      </c>
      <c r="FQ94" s="24">
        <f t="shared" si="176"/>
        <v>11.232040024490491</v>
      </c>
      <c r="FR94" s="24">
        <f t="shared" si="176"/>
        <v>11.240569014910767</v>
      </c>
      <c r="FS94" s="24">
        <f t="shared" si="176"/>
        <v>11.245229920208804</v>
      </c>
      <c r="FT94" s="24">
        <f t="shared" si="174"/>
        <v>11.236814268265205</v>
      </c>
      <c r="FU94" s="24">
        <f t="shared" si="174"/>
        <v>11.19511638762746</v>
      </c>
      <c r="FV94" s="24">
        <f t="shared" si="174"/>
        <v>11.262723748086744</v>
      </c>
      <c r="FW94" s="24" t="str">
        <f t="shared" si="174"/>
        <v/>
      </c>
      <c r="FX94" s="24" t="str">
        <f t="shared" si="174"/>
        <v/>
      </c>
      <c r="FY94" s="24" t="str">
        <f t="shared" si="174"/>
        <v/>
      </c>
      <c r="FZ94" s="24"/>
      <c r="GA94" s="24">
        <f t="shared" si="59"/>
        <v>11.463832062425858</v>
      </c>
      <c r="GB94" s="24">
        <f t="shared" si="165"/>
        <v>2.9934271547994981E-2</v>
      </c>
      <c r="GC94" s="24">
        <f t="shared" si="177"/>
        <v>11.41965266157368</v>
      </c>
      <c r="GD94" s="24">
        <f t="shared" si="177"/>
        <v>11.486785062976161</v>
      </c>
      <c r="GE94" s="24">
        <f t="shared" si="177"/>
        <v>11.472576154475998</v>
      </c>
      <c r="GF94" s="24">
        <f t="shared" si="175"/>
        <v>11.439061120420501</v>
      </c>
      <c r="GG94" s="24">
        <f t="shared" si="175"/>
        <v>11.500032564910484</v>
      </c>
      <c r="GH94" s="24">
        <f t="shared" si="175"/>
        <v>11.464884810198328</v>
      </c>
      <c r="GI94" s="24" t="str">
        <f t="shared" si="175"/>
        <v/>
      </c>
      <c r="GJ94" s="24" t="str">
        <f t="shared" si="175"/>
        <v/>
      </c>
      <c r="GK94" s="24" t="str">
        <f t="shared" si="175"/>
        <v/>
      </c>
      <c r="GL94" s="24"/>
      <c r="GM94" s="24">
        <f t="shared" si="61"/>
        <v>12.039191670614365</v>
      </c>
      <c r="GN94" s="24">
        <f t="shared" si="166"/>
        <v>4.1181565382942653E-2</v>
      </c>
      <c r="GO94" s="24">
        <f t="shared" si="62"/>
        <v>12.049434589311099</v>
      </c>
      <c r="GP94" s="24">
        <f t="shared" si="63"/>
        <v>12.065120723862201</v>
      </c>
      <c r="GQ94" s="24">
        <f t="shared" si="64"/>
        <v>12.0261230499622</v>
      </c>
      <c r="GR94" s="24">
        <f t="shared" si="65"/>
        <v>12.0246259706784</v>
      </c>
      <c r="GS94" s="24">
        <f t="shared" si="66"/>
        <v>11.974578088554692</v>
      </c>
      <c r="GT94" s="24">
        <f t="shared" si="67"/>
        <v>12.0952676013176</v>
      </c>
      <c r="GU94" s="24" t="str">
        <f t="shared" si="68"/>
        <v/>
      </c>
      <c r="GV94" s="24" t="str">
        <f t="shared" si="69"/>
        <v/>
      </c>
      <c r="GW94" s="24" t="str">
        <f t="shared" si="70"/>
        <v/>
      </c>
      <c r="GX94" s="24"/>
      <c r="GY94" s="24">
        <f t="shared" si="71"/>
        <v>12.899944798529665</v>
      </c>
      <c r="GZ94" s="24">
        <f t="shared" si="167"/>
        <v>8.9223212490695272E-2</v>
      </c>
      <c r="HA94" s="24">
        <f t="shared" si="72"/>
        <v>12.811142331935091</v>
      </c>
      <c r="HB94" s="24">
        <f t="shared" si="73"/>
        <v>12.85482319513719</v>
      </c>
      <c r="HC94" s="24">
        <f t="shared" si="74"/>
        <v>12.983668669659359</v>
      </c>
      <c r="HD94" s="24">
        <f t="shared" si="75"/>
        <v>12.927483815343491</v>
      </c>
      <c r="HE94" s="24">
        <f t="shared" si="76"/>
        <v>13.01581538773392</v>
      </c>
      <c r="HF94" s="24">
        <f t="shared" si="77"/>
        <v>12.80673539136893</v>
      </c>
      <c r="HG94" s="24" t="str">
        <f t="shared" si="78"/>
        <v/>
      </c>
      <c r="HH94" s="24" t="str">
        <f t="shared" si="79"/>
        <v/>
      </c>
      <c r="HI94" s="24" t="str">
        <f t="shared" si="80"/>
        <v/>
      </c>
      <c r="HJ94" s="24"/>
      <c r="HK94" s="24">
        <f t="shared" si="81"/>
        <v>12.024570678126736</v>
      </c>
      <c r="HL94" s="24">
        <f t="shared" si="168"/>
        <v>2.2387455501263354E-2</v>
      </c>
      <c r="HM94" s="24">
        <f t="shared" si="180"/>
        <v>12.02119514201898</v>
      </c>
      <c r="HN94" s="24">
        <f t="shared" si="180"/>
        <v>12.029724132439256</v>
      </c>
      <c r="HO94" s="24">
        <f t="shared" si="180"/>
        <v>12.034385037737291</v>
      </c>
      <c r="HP94" s="24">
        <f t="shared" si="180"/>
        <v>12.025969385793694</v>
      </c>
      <c r="HQ94" s="24">
        <f t="shared" si="180"/>
        <v>11.984271505155949</v>
      </c>
      <c r="HR94" s="24">
        <f t="shared" si="180"/>
        <v>12.051878865615233</v>
      </c>
      <c r="HS94" s="24" t="str">
        <f t="shared" si="178"/>
        <v/>
      </c>
      <c r="HT94" s="24" t="str">
        <f t="shared" si="178"/>
        <v/>
      </c>
      <c r="HU94" s="24" t="str">
        <f t="shared" si="178"/>
        <v/>
      </c>
      <c r="HV94" s="24"/>
      <c r="HW94" s="24">
        <f t="shared" si="83"/>
        <v>12.947852840841456</v>
      </c>
      <c r="HX94" s="24">
        <f t="shared" si="170"/>
        <v>2.9934271547995092E-2</v>
      </c>
      <c r="HY94" s="24">
        <f t="shared" si="181"/>
        <v>12.903673439989278</v>
      </c>
      <c r="HZ94" s="24">
        <f t="shared" si="181"/>
        <v>12.970805841391758</v>
      </c>
      <c r="IA94" s="24">
        <f t="shared" si="181"/>
        <v>12.956596932891598</v>
      </c>
      <c r="IB94" s="24">
        <f t="shared" si="181"/>
        <v>12.923081898836099</v>
      </c>
      <c r="IC94" s="24">
        <f t="shared" si="181"/>
        <v>12.984053343326082</v>
      </c>
      <c r="ID94" s="24">
        <f t="shared" si="181"/>
        <v>12.948905588613927</v>
      </c>
      <c r="IE94" s="24" t="str">
        <f t="shared" si="179"/>
        <v/>
      </c>
      <c r="IF94" s="24" t="str">
        <f t="shared" si="179"/>
        <v/>
      </c>
      <c r="IG94" s="24" t="str">
        <f t="shared" si="179"/>
        <v/>
      </c>
    </row>
    <row r="95" spans="1:241" s="3" customFormat="1" x14ac:dyDescent="0.2">
      <c r="A95" s="27">
        <v>60</v>
      </c>
      <c r="B95" s="32">
        <f>IF(AND($B$3&lt;&gt;"",$C$3&lt;&gt;"",$B$4&lt;&gt;"",$C$4&lt;&gt;"",T95&lt;&gt;""),AirMass($B$3,$C$3,$B$4,$C$4,T95),"")</f>
        <v>1.0144391617509358</v>
      </c>
      <c r="C95" s="36">
        <f t="shared" si="85"/>
        <v>2458217.2984839999</v>
      </c>
      <c r="D95" s="5">
        <f t="shared" si="19"/>
        <v>11.248380980029699</v>
      </c>
      <c r="E95" s="14">
        <f t="shared" si="20"/>
        <v>11.493980115865684</v>
      </c>
      <c r="F95" s="32">
        <f t="shared" si="86"/>
        <v>0.24559913583598458</v>
      </c>
      <c r="G95" s="24">
        <f t="shared" si="21"/>
        <v>2.0438003724943306E-2</v>
      </c>
      <c r="H95" s="24">
        <f t="shared" si="22"/>
        <v>2.6807388027835312E-2</v>
      </c>
      <c r="I95" s="24"/>
      <c r="J95" s="8">
        <f t="shared" si="23"/>
        <v>11.980822571528597</v>
      </c>
      <c r="K95" s="9">
        <f t="shared" si="24"/>
        <v>12.880627399544219</v>
      </c>
      <c r="L95" s="40">
        <f t="shared" si="87"/>
        <v>0.89980482801562189</v>
      </c>
      <c r="M95" s="24">
        <f t="shared" si="25"/>
        <v>2.0438003724943306E-2</v>
      </c>
      <c r="N95" s="25">
        <f t="shared" si="26"/>
        <v>2.6807388027835815E-2</v>
      </c>
      <c r="O95" s="25"/>
      <c r="P95" s="50">
        <f t="shared" si="88"/>
        <v>6</v>
      </c>
      <c r="Q95" s="50">
        <f t="shared" si="89"/>
        <v>6</v>
      </c>
      <c r="R95" s="25"/>
      <c r="S95" s="25"/>
      <c r="T95" s="16">
        <v>2458217.2984839999</v>
      </c>
      <c r="U95" s="17">
        <v>-11.158920665181</v>
      </c>
      <c r="V95" s="17">
        <v>-10.348639207849001</v>
      </c>
      <c r="W95" s="17">
        <v>-12.164088520727301</v>
      </c>
      <c r="X95" s="17">
        <v>-11.0646723714766</v>
      </c>
      <c r="Y95" s="17">
        <v>-10.4056096898132</v>
      </c>
      <c r="Z95" s="17">
        <v>-11.8576182624052</v>
      </c>
      <c r="AA95" s="17">
        <v>-10.0087655984269</v>
      </c>
      <c r="AB95" s="17">
        <v>-9.8122379775325506</v>
      </c>
      <c r="AC95" s="17"/>
      <c r="AD95" s="17"/>
      <c r="AE95" s="17"/>
      <c r="AF95" s="46">
        <f t="shared" si="27"/>
        <v>2458217.2984839999</v>
      </c>
      <c r="AG95" s="17">
        <v>-10.9601653324066</v>
      </c>
      <c r="AH95" s="17">
        <v>-9.8285729356675802</v>
      </c>
      <c r="AI95" s="17">
        <v>-11.784245754159</v>
      </c>
      <c r="AJ95" s="17">
        <v>-10.6897322574342</v>
      </c>
      <c r="AK95" s="17">
        <v>-9.8237747576887404</v>
      </c>
      <c r="AL95" s="17">
        <v>-11.3326297894771</v>
      </c>
      <c r="AM95" s="17">
        <v>-9.4527917646768103</v>
      </c>
      <c r="AN95" s="17">
        <v>-9.5091882862323693</v>
      </c>
      <c r="AO95" s="17"/>
      <c r="AP95" s="17"/>
      <c r="AQ95" s="18"/>
      <c r="AR95" s="25"/>
      <c r="AS95" s="25"/>
      <c r="AT95" s="24">
        <f t="shared" si="173"/>
        <v>0.19875533277440027</v>
      </c>
      <c r="AU95" s="24">
        <f t="shared" si="173"/>
        <v>0.52006627218142043</v>
      </c>
      <c r="AV95" s="24">
        <f t="shared" si="173"/>
        <v>0.37984276656830041</v>
      </c>
      <c r="AW95" s="24">
        <f t="shared" si="173"/>
        <v>0.37494011404240091</v>
      </c>
      <c r="AX95" s="24">
        <f t="shared" si="173"/>
        <v>0.58183493212446002</v>
      </c>
      <c r="AY95" s="24">
        <f t="shared" si="182"/>
        <v>0.52498847292810069</v>
      </c>
      <c r="AZ95" s="24">
        <f t="shared" si="182"/>
        <v>0.55597383375008924</v>
      </c>
      <c r="BA95" s="24">
        <f t="shared" si="182"/>
        <v>0.30304969130018122</v>
      </c>
      <c r="BB95" s="24" t="str">
        <f t="shared" si="182"/>
        <v/>
      </c>
      <c r="BC95" s="24" t="str">
        <f t="shared" si="182"/>
        <v/>
      </c>
      <c r="BD95" s="25" t="str">
        <f t="shared" si="182"/>
        <v/>
      </c>
      <c r="BE95" s="25"/>
      <c r="BF95" s="25"/>
      <c r="BG95" s="26">
        <f t="shared" si="90"/>
        <v>-0.4011470452564263</v>
      </c>
      <c r="BH95" s="26">
        <f t="shared" si="91"/>
        <v>-0.34114704525642581</v>
      </c>
      <c r="BI95" s="26">
        <f t="shared" si="92"/>
        <v>-0.70714704525642547</v>
      </c>
      <c r="BJ95" s="26">
        <f t="shared" si="93"/>
        <v>-0.64914704525642564</v>
      </c>
      <c r="BK95" s="26">
        <f t="shared" si="94"/>
        <v>-0.71914704525642414</v>
      </c>
      <c r="BL95" s="26">
        <f t="shared" si="95"/>
        <v>-0.27414704525642564</v>
      </c>
      <c r="BM95" s="26" t="str">
        <f t="shared" si="96"/>
        <v/>
      </c>
      <c r="BN95" s="26" t="str">
        <f t="shared" si="97"/>
        <v/>
      </c>
      <c r="BO95" s="26" t="str">
        <f t="shared" si="98"/>
        <v/>
      </c>
      <c r="BP95" s="25"/>
      <c r="BQ95" s="25"/>
      <c r="BR95" s="25">
        <f t="shared" si="99"/>
        <v>0.25140261206718462</v>
      </c>
      <c r="BS95" s="25">
        <f t="shared" si="100"/>
        <v>0.31140261206718511</v>
      </c>
      <c r="BT95" s="25">
        <f t="shared" si="101"/>
        <v>-5.4597387932814545E-2</v>
      </c>
      <c r="BU95" s="25">
        <f t="shared" si="102"/>
        <v>3.4026120671852844E-3</v>
      </c>
      <c r="BV95" s="25">
        <f t="shared" si="103"/>
        <v>-6.6597387932813223E-2</v>
      </c>
      <c r="BW95" s="25">
        <f t="shared" si="104"/>
        <v>0.37840261206718528</v>
      </c>
      <c r="BX95" s="25" t="str">
        <f t="shared" si="105"/>
        <v/>
      </c>
      <c r="BY95" s="25" t="str">
        <f t="shared" si="106"/>
        <v/>
      </c>
      <c r="BZ95" s="25" t="str">
        <f t="shared" si="107"/>
        <v/>
      </c>
      <c r="CA95" s="25"/>
      <c r="CB95" s="25"/>
      <c r="CC95" s="26">
        <f t="shared" si="108"/>
        <v>-0.23900000000000093</v>
      </c>
      <c r="CD95" s="26">
        <f t="shared" si="109"/>
        <v>-0.17900000000000044</v>
      </c>
      <c r="CE95" s="26">
        <f t="shared" si="110"/>
        <v>-0.54500000000000015</v>
      </c>
      <c r="CF95" s="26">
        <f t="shared" si="111"/>
        <v>-0.48700000000000027</v>
      </c>
      <c r="CG95" s="26">
        <f t="shared" si="112"/>
        <v>-0.55699999999999883</v>
      </c>
      <c r="CH95" s="26">
        <f t="shared" si="113"/>
        <v>-0.11200000000000027</v>
      </c>
      <c r="CI95" s="26" t="str">
        <f t="shared" si="114"/>
        <v/>
      </c>
      <c r="CJ95" s="26" t="str">
        <f t="shared" si="115"/>
        <v/>
      </c>
      <c r="CK95" s="26" t="str">
        <f t="shared" si="116"/>
        <v/>
      </c>
      <c r="CL95" s="25"/>
      <c r="CM95" s="25"/>
      <c r="CN95" s="25">
        <f t="shared" si="117"/>
        <v>0.42099999999999937</v>
      </c>
      <c r="CO95" s="25">
        <f t="shared" si="118"/>
        <v>0.48099999999999987</v>
      </c>
      <c r="CP95" s="25">
        <f t="shared" si="119"/>
        <v>0.11500000000000021</v>
      </c>
      <c r="CQ95" s="25">
        <f t="shared" si="120"/>
        <v>0.17300000000000004</v>
      </c>
      <c r="CR95" s="25">
        <f t="shared" si="121"/>
        <v>0.10300000000000153</v>
      </c>
      <c r="CS95" s="25">
        <f t="shared" si="122"/>
        <v>0.54800000000000004</v>
      </c>
      <c r="CT95" s="25" t="str">
        <f t="shared" si="123"/>
        <v/>
      </c>
      <c r="CU95" s="25" t="str">
        <f t="shared" si="124"/>
        <v/>
      </c>
      <c r="CV95" s="25" t="str">
        <f t="shared" si="125"/>
        <v/>
      </c>
      <c r="CW95" s="25"/>
      <c r="CX95" s="25"/>
      <c r="CY95" s="25">
        <f t="shared" si="126"/>
        <v>-0.36777005814337299</v>
      </c>
      <c r="CZ95" s="25">
        <f t="shared" si="127"/>
        <v>-0.35781327225971576</v>
      </c>
      <c r="DA95" s="25">
        <f t="shared" si="128"/>
        <v>-0.77799548855972123</v>
      </c>
      <c r="DB95" s="25">
        <f t="shared" si="129"/>
        <v>-0.66254614364446862</v>
      </c>
      <c r="DC95" s="25">
        <f t="shared" si="130"/>
        <v>-0.72547424258735604</v>
      </c>
      <c r="DD95" s="25">
        <f t="shared" si="131"/>
        <v>-0.21181117593563398</v>
      </c>
      <c r="DE95" s="25" t="str">
        <f t="shared" si="132"/>
        <v/>
      </c>
      <c r="DF95" s="25" t="str">
        <f t="shared" si="133"/>
        <v/>
      </c>
      <c r="DG95" s="25" t="str">
        <f t="shared" si="134"/>
        <v/>
      </c>
      <c r="DH95" s="25"/>
      <c r="DI95" s="25"/>
      <c r="DJ95" s="25">
        <f t="shared" si="135"/>
        <v>0.28477959918023787</v>
      </c>
      <c r="DK95" s="25">
        <f t="shared" si="136"/>
        <v>0.29473638506389505</v>
      </c>
      <c r="DL95" s="25">
        <f t="shared" si="137"/>
        <v>-0.12544583123611036</v>
      </c>
      <c r="DM95" s="25">
        <f t="shared" si="138"/>
        <v>-9.9964863208577351E-3</v>
      </c>
      <c r="DN95" s="25">
        <f t="shared" si="139"/>
        <v>-7.2924585263745151E-2</v>
      </c>
      <c r="DO95" s="25">
        <f t="shared" si="140"/>
        <v>0.44073848138797689</v>
      </c>
      <c r="DP95" s="25" t="str">
        <f t="shared" si="141"/>
        <v/>
      </c>
      <c r="DQ95" s="25" t="str">
        <f t="shared" si="142"/>
        <v/>
      </c>
      <c r="DR95" s="25" t="str">
        <f t="shared" si="143"/>
        <v/>
      </c>
      <c r="DS95" s="25"/>
      <c r="DT95" s="24"/>
      <c r="DU95" s="24">
        <f t="shared" si="144"/>
        <v>-0.4011470452564263</v>
      </c>
      <c r="DV95" s="24">
        <f t="shared" si="145"/>
        <v>-0.34114704525642581</v>
      </c>
      <c r="DW95" s="24">
        <f t="shared" si="146"/>
        <v>-0.70714704525642547</v>
      </c>
      <c r="DX95" s="24">
        <f t="shared" si="147"/>
        <v>-0.64914704525642564</v>
      </c>
      <c r="DY95" s="24">
        <f t="shared" si="148"/>
        <v>-0.71914704525642414</v>
      </c>
      <c r="DZ95" s="24">
        <f t="shared" si="149"/>
        <v>-0.27414704525642564</v>
      </c>
      <c r="EA95" s="24" t="str">
        <f t="shared" si="150"/>
        <v/>
      </c>
      <c r="EB95" s="24" t="str">
        <f t="shared" si="151"/>
        <v/>
      </c>
      <c r="EC95" s="24" t="str">
        <f t="shared" si="152"/>
        <v/>
      </c>
      <c r="ED95" s="24"/>
      <c r="EE95" s="24"/>
      <c r="EF95" s="24">
        <f t="shared" si="153"/>
        <v>0.25140261206718462</v>
      </c>
      <c r="EG95" s="24">
        <f t="shared" si="154"/>
        <v>0.31140261206718511</v>
      </c>
      <c r="EH95" s="24">
        <f t="shared" si="155"/>
        <v>-5.4597387932814545E-2</v>
      </c>
      <c r="EI95" s="24">
        <f t="shared" si="156"/>
        <v>3.4026120671852844E-3</v>
      </c>
      <c r="EJ95" s="24">
        <f t="shared" si="157"/>
        <v>-6.6597387932813223E-2</v>
      </c>
      <c r="EK95" s="24">
        <f t="shared" si="158"/>
        <v>0.37840261206718528</v>
      </c>
      <c r="EL95" s="24" t="str">
        <f t="shared" si="159"/>
        <v/>
      </c>
      <c r="EM95" s="24" t="str">
        <f t="shared" si="160"/>
        <v/>
      </c>
      <c r="EN95" s="24" t="str">
        <f t="shared" si="161"/>
        <v/>
      </c>
      <c r="EO95" s="24"/>
      <c r="EP95" s="24"/>
      <c r="EQ95" s="24">
        <f t="shared" si="37"/>
        <v>11.186911404882624</v>
      </c>
      <c r="ER95" s="24">
        <f t="shared" si="162"/>
        <v>2.3737199234093748E-2</v>
      </c>
      <c r="ES95" s="24">
        <f t="shared" si="38"/>
        <v>11.1951678555463</v>
      </c>
      <c r="ET95" s="24">
        <f t="shared" si="39"/>
        <v>11.2177517062956</v>
      </c>
      <c r="EU95" s="24">
        <f t="shared" si="40"/>
        <v>11.1516890246322</v>
      </c>
      <c r="EV95" s="24">
        <f t="shared" si="41"/>
        <v>11.1666975972242</v>
      </c>
      <c r="EW95" s="24">
        <f t="shared" si="42"/>
        <v>11.1978449332459</v>
      </c>
      <c r="EX95" s="24">
        <f t="shared" si="43"/>
        <v>11.19231731235155</v>
      </c>
      <c r="EY95" s="24" t="str">
        <f t="shared" si="44"/>
        <v/>
      </c>
      <c r="EZ95" s="24" t="str">
        <f t="shared" si="45"/>
        <v/>
      </c>
      <c r="FA95" s="24" t="str">
        <f t="shared" si="46"/>
        <v/>
      </c>
      <c r="FB95" s="24"/>
      <c r="FC95" s="24">
        <f t="shared" si="47"/>
        <v>11.695395102538106</v>
      </c>
      <c r="FD95" s="24">
        <f t="shared" si="163"/>
        <v>7.4427259712406532E-2</v>
      </c>
      <c r="FE95" s="24">
        <f t="shared" si="48"/>
        <v>11.663080421752401</v>
      </c>
      <c r="FF95" s="24">
        <f t="shared" si="49"/>
        <v>11.630566925027599</v>
      </c>
      <c r="FG95" s="24">
        <f t="shared" si="50"/>
        <v>11.72360942528214</v>
      </c>
      <c r="FH95" s="24">
        <f t="shared" si="51"/>
        <v>11.7374644570705</v>
      </c>
      <c r="FI95" s="24">
        <f t="shared" si="52"/>
        <v>11.80762643227021</v>
      </c>
      <c r="FJ95" s="24">
        <f t="shared" si="53"/>
        <v>11.610022953825769</v>
      </c>
      <c r="FK95" s="24" t="str">
        <f t="shared" si="54"/>
        <v/>
      </c>
      <c r="FL95" s="24" t="str">
        <f t="shared" si="55"/>
        <v/>
      </c>
      <c r="FM95" s="24" t="str">
        <f t="shared" si="56"/>
        <v/>
      </c>
      <c r="FN95" s="24"/>
      <c r="FO95" s="24">
        <f t="shared" si="57"/>
        <v>11.248380980029699</v>
      </c>
      <c r="FP95" s="24">
        <f t="shared" si="164"/>
        <v>2.0438003724943306E-2</v>
      </c>
      <c r="FQ95" s="24">
        <f t="shared" si="176"/>
        <v>11.243018975888885</v>
      </c>
      <c r="FR95" s="24">
        <f t="shared" si="176"/>
        <v>11.258445682507359</v>
      </c>
      <c r="FS95" s="24">
        <f t="shared" si="176"/>
        <v>11.236041580041995</v>
      </c>
      <c r="FT95" s="24">
        <f t="shared" si="174"/>
        <v>11.244131579974198</v>
      </c>
      <c r="FU95" s="24">
        <f t="shared" si="174"/>
        <v>11.283628917481861</v>
      </c>
      <c r="FV95" s="24">
        <f t="shared" si="174"/>
        <v>11.225019144283888</v>
      </c>
      <c r="FW95" s="24" t="str">
        <f t="shared" si="174"/>
        <v/>
      </c>
      <c r="FX95" s="24" t="str">
        <f t="shared" si="174"/>
        <v/>
      </c>
      <c r="FY95" s="24" t="str">
        <f t="shared" si="174"/>
        <v/>
      </c>
      <c r="FZ95" s="24"/>
      <c r="GA95" s="24">
        <f t="shared" si="59"/>
        <v>11.493980115865684</v>
      </c>
      <c r="GB95" s="24">
        <f t="shared" si="165"/>
        <v>2.6807388027835312E-2</v>
      </c>
      <c r="GC95" s="24">
        <f t="shared" si="177"/>
        <v>11.506288500822375</v>
      </c>
      <c r="GD95" s="24">
        <f t="shared" si="177"/>
        <v>11.497226542297955</v>
      </c>
      <c r="GE95" s="24">
        <f t="shared" si="177"/>
        <v>11.447214659530166</v>
      </c>
      <c r="GF95" s="24">
        <f t="shared" si="175"/>
        <v>11.483739511578895</v>
      </c>
      <c r="GG95" s="24">
        <f t="shared" si="175"/>
        <v>11.526541358878159</v>
      </c>
      <c r="GH95" s="24">
        <f t="shared" si="175"/>
        <v>11.502870122086554</v>
      </c>
      <c r="GI95" s="24" t="str">
        <f t="shared" si="175"/>
        <v/>
      </c>
      <c r="GJ95" s="24" t="str">
        <f t="shared" si="175"/>
        <v/>
      </c>
      <c r="GK95" s="24" t="str">
        <f t="shared" si="175"/>
        <v/>
      </c>
      <c r="GL95" s="24"/>
      <c r="GM95" s="24">
        <f t="shared" si="61"/>
        <v>11.997192862214623</v>
      </c>
      <c r="GN95" s="24">
        <f t="shared" si="166"/>
        <v>2.3737199234093748E-2</v>
      </c>
      <c r="GO95" s="24">
        <f t="shared" si="62"/>
        <v>12.0054493128783</v>
      </c>
      <c r="GP95" s="24">
        <f t="shared" si="63"/>
        <v>12.028033163627599</v>
      </c>
      <c r="GQ95" s="24">
        <f t="shared" si="64"/>
        <v>11.961970481964199</v>
      </c>
      <c r="GR95" s="24">
        <f t="shared" si="65"/>
        <v>11.9769790545562</v>
      </c>
      <c r="GS95" s="24">
        <f t="shared" si="66"/>
        <v>12.0081263905779</v>
      </c>
      <c r="GT95" s="24">
        <f t="shared" si="67"/>
        <v>12.00259876968355</v>
      </c>
      <c r="GU95" s="24" t="str">
        <f t="shared" si="68"/>
        <v/>
      </c>
      <c r="GV95" s="24" t="str">
        <f t="shared" si="69"/>
        <v/>
      </c>
      <c r="GW95" s="24" t="str">
        <f t="shared" si="70"/>
        <v/>
      </c>
      <c r="GX95" s="24"/>
      <c r="GY95" s="24">
        <f t="shared" si="71"/>
        <v>12.826987499277122</v>
      </c>
      <c r="GZ95" s="24">
        <f t="shared" si="167"/>
        <v>7.4427259712406532E-2</v>
      </c>
      <c r="HA95" s="24">
        <f t="shared" si="72"/>
        <v>12.794672818491421</v>
      </c>
      <c r="HB95" s="24">
        <f t="shared" si="73"/>
        <v>12.762159321766619</v>
      </c>
      <c r="HC95" s="24">
        <f t="shared" si="74"/>
        <v>12.85520182202116</v>
      </c>
      <c r="HD95" s="24">
        <f t="shared" si="75"/>
        <v>12.86905685380952</v>
      </c>
      <c r="HE95" s="24">
        <f t="shared" si="76"/>
        <v>12.93921882900923</v>
      </c>
      <c r="HF95" s="24">
        <f t="shared" si="77"/>
        <v>12.741615350564789</v>
      </c>
      <c r="HG95" s="24" t="str">
        <f t="shared" si="78"/>
        <v/>
      </c>
      <c r="HH95" s="24" t="str">
        <f t="shared" si="79"/>
        <v/>
      </c>
      <c r="HI95" s="24" t="str">
        <f t="shared" si="80"/>
        <v/>
      </c>
      <c r="HJ95" s="24"/>
      <c r="HK95" s="24">
        <f t="shared" si="81"/>
        <v>11.980822571528597</v>
      </c>
      <c r="HL95" s="24">
        <f t="shared" si="168"/>
        <v>2.0438003724943306E-2</v>
      </c>
      <c r="HM95" s="24">
        <f t="shared" si="180"/>
        <v>11.975460567387785</v>
      </c>
      <c r="HN95" s="24">
        <f t="shared" si="180"/>
        <v>11.990887274006258</v>
      </c>
      <c r="HO95" s="24">
        <f t="shared" si="180"/>
        <v>11.968483171540894</v>
      </c>
      <c r="HP95" s="24">
        <f t="shared" si="180"/>
        <v>11.976573171473097</v>
      </c>
      <c r="HQ95" s="24">
        <f t="shared" si="180"/>
        <v>12.016070508980761</v>
      </c>
      <c r="HR95" s="24">
        <f t="shared" si="180"/>
        <v>11.957460735782787</v>
      </c>
      <c r="HS95" s="24" t="str">
        <f t="shared" si="178"/>
        <v/>
      </c>
      <c r="HT95" s="24" t="str">
        <f t="shared" si="178"/>
        <v/>
      </c>
      <c r="HU95" s="24" t="str">
        <f t="shared" si="178"/>
        <v/>
      </c>
      <c r="HV95" s="24"/>
      <c r="HW95" s="24">
        <f t="shared" si="83"/>
        <v>12.880627399544219</v>
      </c>
      <c r="HX95" s="24">
        <f t="shared" si="170"/>
        <v>2.6807388027835815E-2</v>
      </c>
      <c r="HY95" s="24">
        <f t="shared" si="181"/>
        <v>12.892935784500912</v>
      </c>
      <c r="HZ95" s="24">
        <f t="shared" si="181"/>
        <v>12.883873825976492</v>
      </c>
      <c r="IA95" s="24">
        <f t="shared" si="181"/>
        <v>12.833861943208701</v>
      </c>
      <c r="IB95" s="24">
        <f t="shared" si="181"/>
        <v>12.870386795257431</v>
      </c>
      <c r="IC95" s="24">
        <f t="shared" si="181"/>
        <v>12.913188642556696</v>
      </c>
      <c r="ID95" s="24">
        <f t="shared" si="181"/>
        <v>12.889517405765089</v>
      </c>
      <c r="IE95" s="24" t="str">
        <f t="shared" si="179"/>
        <v/>
      </c>
      <c r="IF95" s="24" t="str">
        <f t="shared" si="179"/>
        <v/>
      </c>
      <c r="IG95" s="24" t="str">
        <f t="shared" si="179"/>
        <v/>
      </c>
    </row>
    <row r="96" spans="1:241" s="3" customFormat="1" x14ac:dyDescent="0.2">
      <c r="A96" s="27">
        <v>61</v>
      </c>
      <c r="B96" s="32">
        <f>IF(AND($B$3&lt;&gt;"",$C$3&lt;&gt;"",$B$4&lt;&gt;"",$C$4&lt;&gt;"",T96&lt;&gt;""),AirMass($B$3,$C$3,$B$4,$C$4,T96),"")</f>
        <v>1.0147191477874273</v>
      </c>
      <c r="C96" s="36">
        <f t="shared" si="85"/>
        <v>2458217.2989810002</v>
      </c>
      <c r="D96" s="5">
        <f t="shared" si="19"/>
        <v>11.218986967154969</v>
      </c>
      <c r="E96" s="14">
        <f t="shared" si="20"/>
        <v>11.538246392551356</v>
      </c>
      <c r="F96" s="32">
        <f t="shared" si="86"/>
        <v>0.31925942539638719</v>
      </c>
      <c r="G96" s="24">
        <f t="shared" si="21"/>
        <v>1.6249173572583011E-2</v>
      </c>
      <c r="H96" s="24">
        <f t="shared" si="22"/>
        <v>3.1221076731690271E-2</v>
      </c>
      <c r="I96" s="24"/>
      <c r="J96" s="8">
        <f t="shared" si="23"/>
        <v>11.969846676977346</v>
      </c>
      <c r="K96" s="9">
        <f t="shared" si="24"/>
        <v>13.031028007257516</v>
      </c>
      <c r="L96" s="40">
        <f t="shared" si="87"/>
        <v>1.0611813302801707</v>
      </c>
      <c r="M96" s="24">
        <f t="shared" si="25"/>
        <v>1.6249173572583014E-2</v>
      </c>
      <c r="N96" s="25">
        <f t="shared" si="26"/>
        <v>3.1221076731690271E-2</v>
      </c>
      <c r="O96" s="25"/>
      <c r="P96" s="50">
        <f t="shared" si="88"/>
        <v>6</v>
      </c>
      <c r="Q96" s="50">
        <f t="shared" si="89"/>
        <v>6</v>
      </c>
      <c r="R96" s="25"/>
      <c r="S96" s="25"/>
      <c r="T96" s="16">
        <v>2458217.2989810002</v>
      </c>
      <c r="U96" s="17">
        <v>-11.164409594794201</v>
      </c>
      <c r="V96" s="17">
        <v>-10.325273212626801</v>
      </c>
      <c r="W96" s="17">
        <v>-12.1559321475932</v>
      </c>
      <c r="X96" s="17">
        <v>-11.047157547350499</v>
      </c>
      <c r="Y96" s="17">
        <v>-10.3972893077758</v>
      </c>
      <c r="Z96" s="17">
        <v>-11.858549426577</v>
      </c>
      <c r="AA96" s="17">
        <v>-9.92546732051483</v>
      </c>
      <c r="AB96" s="17">
        <v>-9.8081728964447894</v>
      </c>
      <c r="AC96" s="17"/>
      <c r="AD96" s="17"/>
      <c r="AE96" s="17"/>
      <c r="AF96" s="46">
        <f t="shared" si="27"/>
        <v>2458217.2989810002</v>
      </c>
      <c r="AG96" s="17">
        <v>-10.949826227362101</v>
      </c>
      <c r="AH96" s="17">
        <v>-9.7462973810591293</v>
      </c>
      <c r="AI96" s="17">
        <v>-11.7689109249618</v>
      </c>
      <c r="AJ96" s="17">
        <v>-10.6947893718984</v>
      </c>
      <c r="AK96" s="17">
        <v>-9.9181340498328208</v>
      </c>
      <c r="AL96" s="17">
        <v>-11.3245060776146</v>
      </c>
      <c r="AM96" s="17">
        <v>-9.4505681873248495</v>
      </c>
      <c r="AN96" s="17">
        <v>-9.5636317777407598</v>
      </c>
      <c r="AO96" s="17"/>
      <c r="AP96" s="17"/>
      <c r="AQ96" s="18"/>
      <c r="AR96" s="25"/>
      <c r="AS96" s="25"/>
      <c r="AT96" s="24">
        <f t="shared" si="173"/>
        <v>0.21458336743210005</v>
      </c>
      <c r="AU96" s="24">
        <f t="shared" si="173"/>
        <v>0.57897583156767141</v>
      </c>
      <c r="AV96" s="24">
        <f t="shared" si="173"/>
        <v>0.38702122263140026</v>
      </c>
      <c r="AW96" s="24">
        <f t="shared" si="173"/>
        <v>0.35236817545209931</v>
      </c>
      <c r="AX96" s="24">
        <f t="shared" si="173"/>
        <v>0.47915525794297942</v>
      </c>
      <c r="AY96" s="24">
        <f t="shared" si="182"/>
        <v>0.53404334896239902</v>
      </c>
      <c r="AZ96" s="24">
        <f t="shared" si="182"/>
        <v>0.47489913318998056</v>
      </c>
      <c r="BA96" s="24">
        <f t="shared" si="182"/>
        <v>0.24454111870402961</v>
      </c>
      <c r="BB96" s="24" t="str">
        <f t="shared" si="182"/>
        <v/>
      </c>
      <c r="BC96" s="24" t="str">
        <f t="shared" si="182"/>
        <v/>
      </c>
      <c r="BD96" s="25" t="str">
        <f t="shared" si="182"/>
        <v/>
      </c>
      <c r="BE96" s="25"/>
      <c r="BF96" s="25"/>
      <c r="BG96" s="26">
        <f t="shared" si="90"/>
        <v>-0.36900192560675105</v>
      </c>
      <c r="BH96" s="26">
        <f t="shared" si="91"/>
        <v>-0.30900192560675055</v>
      </c>
      <c r="BI96" s="26">
        <f t="shared" si="92"/>
        <v>-0.67500192560675021</v>
      </c>
      <c r="BJ96" s="26">
        <f t="shared" si="93"/>
        <v>-0.61700192560675038</v>
      </c>
      <c r="BK96" s="26">
        <f t="shared" si="94"/>
        <v>-0.68700192560674889</v>
      </c>
      <c r="BL96" s="26">
        <f t="shared" si="95"/>
        <v>-0.24200192560675038</v>
      </c>
      <c r="BM96" s="26" t="str">
        <f t="shared" si="96"/>
        <v/>
      </c>
      <c r="BN96" s="26" t="str">
        <f t="shared" si="97"/>
        <v/>
      </c>
      <c r="BO96" s="26" t="str">
        <f t="shared" si="98"/>
        <v/>
      </c>
      <c r="BP96" s="25"/>
      <c r="BQ96" s="25"/>
      <c r="BR96" s="25">
        <f t="shared" si="99"/>
        <v>0.37104190247393709</v>
      </c>
      <c r="BS96" s="25">
        <f t="shared" si="100"/>
        <v>0.43104190247393759</v>
      </c>
      <c r="BT96" s="25">
        <f t="shared" si="101"/>
        <v>6.5041902473937929E-2</v>
      </c>
      <c r="BU96" s="25">
        <f t="shared" si="102"/>
        <v>0.12304190247393776</v>
      </c>
      <c r="BV96" s="25">
        <f t="shared" si="103"/>
        <v>5.3041902473939251E-2</v>
      </c>
      <c r="BW96" s="25">
        <f t="shared" si="104"/>
        <v>0.49804190247393776</v>
      </c>
      <c r="BX96" s="25" t="str">
        <f t="shared" si="105"/>
        <v/>
      </c>
      <c r="BY96" s="25" t="str">
        <f t="shared" si="106"/>
        <v/>
      </c>
      <c r="BZ96" s="25" t="str">
        <f t="shared" si="107"/>
        <v/>
      </c>
      <c r="CA96" s="25"/>
      <c r="CB96" s="25"/>
      <c r="CC96" s="26">
        <f t="shared" si="108"/>
        <v>-0.23900000000000093</v>
      </c>
      <c r="CD96" s="26">
        <f t="shared" si="109"/>
        <v>-0.17900000000000044</v>
      </c>
      <c r="CE96" s="26">
        <f t="shared" si="110"/>
        <v>-0.54500000000000015</v>
      </c>
      <c r="CF96" s="26">
        <f t="shared" si="111"/>
        <v>-0.48700000000000027</v>
      </c>
      <c r="CG96" s="26">
        <f t="shared" si="112"/>
        <v>-0.55699999999999883</v>
      </c>
      <c r="CH96" s="26">
        <f t="shared" si="113"/>
        <v>-0.11200000000000027</v>
      </c>
      <c r="CI96" s="26" t="str">
        <f t="shared" si="114"/>
        <v/>
      </c>
      <c r="CJ96" s="26" t="str">
        <f t="shared" si="115"/>
        <v/>
      </c>
      <c r="CK96" s="26" t="str">
        <f t="shared" si="116"/>
        <v/>
      </c>
      <c r="CL96" s="25"/>
      <c r="CM96" s="25"/>
      <c r="CN96" s="25">
        <f t="shared" si="117"/>
        <v>0.42099999999999937</v>
      </c>
      <c r="CO96" s="25">
        <f t="shared" si="118"/>
        <v>0.48099999999999987</v>
      </c>
      <c r="CP96" s="25">
        <f t="shared" si="119"/>
        <v>0.11500000000000021</v>
      </c>
      <c r="CQ96" s="25">
        <f t="shared" si="120"/>
        <v>0.17300000000000004</v>
      </c>
      <c r="CR96" s="25">
        <f t="shared" si="121"/>
        <v>0.10300000000000153</v>
      </c>
      <c r="CS96" s="25">
        <f t="shared" si="122"/>
        <v>0.54800000000000004</v>
      </c>
      <c r="CT96" s="25" t="str">
        <f t="shared" si="123"/>
        <v/>
      </c>
      <c r="CU96" s="25" t="str">
        <f t="shared" si="124"/>
        <v/>
      </c>
      <c r="CV96" s="25" t="str">
        <f t="shared" si="125"/>
        <v/>
      </c>
      <c r="CW96" s="25"/>
      <c r="CX96" s="25"/>
      <c r="CY96" s="25">
        <f t="shared" si="126"/>
        <v>-0.35020364861397341</v>
      </c>
      <c r="CZ96" s="25">
        <f t="shared" si="127"/>
        <v>-0.27982685377529226</v>
      </c>
      <c r="DA96" s="25">
        <f t="shared" si="128"/>
        <v>-0.53731845174320314</v>
      </c>
      <c r="DB96" s="25">
        <f t="shared" si="129"/>
        <v>-0.64879055117427176</v>
      </c>
      <c r="DC96" s="25">
        <f t="shared" si="130"/>
        <v>-0.52867469764562547</v>
      </c>
      <c r="DD96" s="25">
        <f t="shared" si="131"/>
        <v>-6.0841129040801314E-2</v>
      </c>
      <c r="DE96" s="25" t="str">
        <f t="shared" si="132"/>
        <v/>
      </c>
      <c r="DF96" s="25" t="str">
        <f t="shared" si="133"/>
        <v/>
      </c>
      <c r="DG96" s="25" t="str">
        <f t="shared" si="134"/>
        <v/>
      </c>
      <c r="DH96" s="25"/>
      <c r="DI96" s="25"/>
      <c r="DJ96" s="25">
        <f t="shared" si="135"/>
        <v>0.38984017946671479</v>
      </c>
      <c r="DK96" s="25">
        <f t="shared" si="136"/>
        <v>0.46021697430539593</v>
      </c>
      <c r="DL96" s="25">
        <f t="shared" si="137"/>
        <v>0.20272537633748508</v>
      </c>
      <c r="DM96" s="25">
        <f t="shared" si="138"/>
        <v>9.1253276906416422E-2</v>
      </c>
      <c r="DN96" s="25">
        <f t="shared" si="139"/>
        <v>0.2113691304350627</v>
      </c>
      <c r="DO96" s="25">
        <f t="shared" si="140"/>
        <v>0.67920269903988684</v>
      </c>
      <c r="DP96" s="25" t="str">
        <f t="shared" si="141"/>
        <v/>
      </c>
      <c r="DQ96" s="25" t="str">
        <f t="shared" si="142"/>
        <v/>
      </c>
      <c r="DR96" s="25" t="str">
        <f t="shared" si="143"/>
        <v/>
      </c>
      <c r="DS96" s="25"/>
      <c r="DT96" s="24"/>
      <c r="DU96" s="24">
        <f t="shared" si="144"/>
        <v>-0.36900192560675105</v>
      </c>
      <c r="DV96" s="24">
        <f t="shared" si="145"/>
        <v>-0.30900192560675055</v>
      </c>
      <c r="DW96" s="24">
        <f t="shared" si="146"/>
        <v>-0.67500192560675021</v>
      </c>
      <c r="DX96" s="24">
        <f t="shared" si="147"/>
        <v>-0.61700192560675038</v>
      </c>
      <c r="DY96" s="24">
        <f t="shared" si="148"/>
        <v>-0.68700192560674889</v>
      </c>
      <c r="DZ96" s="24">
        <f t="shared" si="149"/>
        <v>-0.24200192560675038</v>
      </c>
      <c r="EA96" s="24" t="str">
        <f t="shared" si="150"/>
        <v/>
      </c>
      <c r="EB96" s="24" t="str">
        <f t="shared" si="151"/>
        <v/>
      </c>
      <c r="EC96" s="24" t="str">
        <f t="shared" si="152"/>
        <v/>
      </c>
      <c r="ED96" s="24"/>
      <c r="EE96" s="24"/>
      <c r="EF96" s="24">
        <f t="shared" si="153"/>
        <v>0.37104190247393709</v>
      </c>
      <c r="EG96" s="24">
        <f t="shared" si="154"/>
        <v>0.43104190247393759</v>
      </c>
      <c r="EH96" s="24">
        <f t="shared" si="155"/>
        <v>6.5041902473937929E-2</v>
      </c>
      <c r="EI96" s="24">
        <f t="shared" si="156"/>
        <v>0.12304190247393776</v>
      </c>
      <c r="EJ96" s="24">
        <f t="shared" si="157"/>
        <v>5.3041902473939251E-2</v>
      </c>
      <c r="EK96" s="24">
        <f t="shared" si="158"/>
        <v>0.49804190247393776</v>
      </c>
      <c r="EL96" s="24" t="str">
        <f t="shared" si="159"/>
        <v/>
      </c>
      <c r="EM96" s="24" t="str">
        <f t="shared" si="160"/>
        <v/>
      </c>
      <c r="EN96" s="24" t="str">
        <f t="shared" si="161"/>
        <v/>
      </c>
      <c r="EO96" s="24"/>
      <c r="EP96" s="24"/>
      <c r="EQ96" s="24">
        <f t="shared" si="37"/>
        <v>11.161351846248484</v>
      </c>
      <c r="ER96" s="24">
        <f t="shared" si="162"/>
        <v>3.2455645871831057E-2</v>
      </c>
      <c r="ES96" s="24">
        <f t="shared" si="38"/>
        <v>11.181522552798999</v>
      </c>
      <c r="ET96" s="24">
        <f t="shared" si="39"/>
        <v>11.194747952556298</v>
      </c>
      <c r="EU96" s="24">
        <f t="shared" si="40"/>
        <v>11.137879712981599</v>
      </c>
      <c r="EV96" s="24">
        <f t="shared" si="41"/>
        <v>11.162139831782799</v>
      </c>
      <c r="EW96" s="24">
        <f t="shared" si="42"/>
        <v>11.10905772572063</v>
      </c>
      <c r="EX96" s="24">
        <f t="shared" si="43"/>
        <v>11.182763301650589</v>
      </c>
      <c r="EY96" s="24" t="str">
        <f t="shared" si="44"/>
        <v/>
      </c>
      <c r="EZ96" s="24" t="str">
        <f t="shared" si="45"/>
        <v/>
      </c>
      <c r="FA96" s="24" t="str">
        <f t="shared" si="46"/>
        <v/>
      </c>
      <c r="FB96" s="24"/>
      <c r="FC96" s="24">
        <f t="shared" si="47"/>
        <v>11.727097170866772</v>
      </c>
      <c r="FD96" s="24">
        <f t="shared" si="163"/>
        <v>8.0423483785266203E-2</v>
      </c>
      <c r="FE96" s="24">
        <f t="shared" si="48"/>
        <v>11.658084697599699</v>
      </c>
      <c r="FF96" s="24">
        <f t="shared" si="49"/>
        <v>11.645963144536299</v>
      </c>
      <c r="FG96" s="24">
        <f t="shared" si="50"/>
        <v>11.82830782247072</v>
      </c>
      <c r="FH96" s="24">
        <f t="shared" si="51"/>
        <v>11.7396798502525</v>
      </c>
      <c r="FI96" s="24">
        <f t="shared" si="52"/>
        <v>11.815741959962748</v>
      </c>
      <c r="FJ96" s="24">
        <f t="shared" si="53"/>
        <v>11.674805550378659</v>
      </c>
      <c r="FK96" s="24" t="str">
        <f t="shared" si="54"/>
        <v/>
      </c>
      <c r="FL96" s="24" t="str">
        <f t="shared" si="55"/>
        <v/>
      </c>
      <c r="FM96" s="24" t="str">
        <f t="shared" si="56"/>
        <v/>
      </c>
      <c r="FN96" s="24"/>
      <c r="FO96" s="24">
        <f t="shared" si="57"/>
        <v>11.218986967154969</v>
      </c>
      <c r="FP96" s="24">
        <f t="shared" si="164"/>
        <v>1.6249173572583011E-2</v>
      </c>
      <c r="FQ96" s="24">
        <f t="shared" si="176"/>
        <v>11.225539218900995</v>
      </c>
      <c r="FR96" s="24">
        <f t="shared" si="176"/>
        <v>11.231607474527468</v>
      </c>
      <c r="FS96" s="24">
        <f t="shared" si="176"/>
        <v>11.218397814150805</v>
      </c>
      <c r="FT96" s="24">
        <f t="shared" si="174"/>
        <v>11.235739360292207</v>
      </c>
      <c r="FU96" s="24">
        <f t="shared" si="174"/>
        <v>11.191007255716002</v>
      </c>
      <c r="FV96" s="24">
        <f t="shared" si="174"/>
        <v>11.211630679342337</v>
      </c>
      <c r="FW96" s="24" t="str">
        <f t="shared" si="174"/>
        <v/>
      </c>
      <c r="FX96" s="24" t="str">
        <f t="shared" si="174"/>
        <v/>
      </c>
      <c r="FY96" s="24" t="str">
        <f t="shared" si="174"/>
        <v/>
      </c>
      <c r="FZ96" s="24"/>
      <c r="GA96" s="24">
        <f t="shared" si="59"/>
        <v>11.538246392551356</v>
      </c>
      <c r="GB96" s="24">
        <f t="shared" si="165"/>
        <v>3.1221076731690271E-2</v>
      </c>
      <c r="GC96" s="24">
        <f t="shared" si="177"/>
        <v>11.513856985026678</v>
      </c>
      <c r="GD96" s="24">
        <f t="shared" si="177"/>
        <v>11.525186970163659</v>
      </c>
      <c r="GE96" s="24">
        <f t="shared" si="177"/>
        <v>11.564477265075748</v>
      </c>
      <c r="GF96" s="24">
        <f t="shared" si="175"/>
        <v>11.498519113117899</v>
      </c>
      <c r="GG96" s="24">
        <f t="shared" si="175"/>
        <v>11.547221094927702</v>
      </c>
      <c r="GH96" s="24">
        <f t="shared" si="175"/>
        <v>11.580216926996446</v>
      </c>
      <c r="GI96" s="24" t="str">
        <f t="shared" si="175"/>
        <v/>
      </c>
      <c r="GJ96" s="24" t="str">
        <f t="shared" si="175"/>
        <v/>
      </c>
      <c r="GK96" s="24" t="str">
        <f t="shared" si="175"/>
        <v/>
      </c>
      <c r="GL96" s="24"/>
      <c r="GM96" s="24">
        <f t="shared" si="61"/>
        <v>12.000488228415884</v>
      </c>
      <c r="GN96" s="24">
        <f t="shared" si="166"/>
        <v>3.2455645871831057E-2</v>
      </c>
      <c r="GO96" s="24">
        <f t="shared" si="62"/>
        <v>12.020658934966399</v>
      </c>
      <c r="GP96" s="24">
        <f t="shared" si="63"/>
        <v>12.033884334723698</v>
      </c>
      <c r="GQ96" s="24">
        <f t="shared" si="64"/>
        <v>11.977016095148999</v>
      </c>
      <c r="GR96" s="24">
        <f t="shared" si="65"/>
        <v>12.001276213950199</v>
      </c>
      <c r="GS96" s="24">
        <f t="shared" si="66"/>
        <v>11.94819410788803</v>
      </c>
      <c r="GT96" s="24">
        <f t="shared" si="67"/>
        <v>12.021899683817988</v>
      </c>
      <c r="GU96" s="24" t="str">
        <f t="shared" si="68"/>
        <v/>
      </c>
      <c r="GV96" s="24" t="str">
        <f t="shared" si="69"/>
        <v/>
      </c>
      <c r="GW96" s="24" t="str">
        <f t="shared" si="70"/>
        <v/>
      </c>
      <c r="GX96" s="24"/>
      <c r="GY96" s="24">
        <f t="shared" si="71"/>
        <v>12.930626017169743</v>
      </c>
      <c r="GZ96" s="24">
        <f t="shared" si="167"/>
        <v>8.0423483785266203E-2</v>
      </c>
      <c r="HA96" s="24">
        <f t="shared" si="72"/>
        <v>12.861613543902671</v>
      </c>
      <c r="HB96" s="24">
        <f t="shared" si="73"/>
        <v>12.849491990839271</v>
      </c>
      <c r="HC96" s="24">
        <f t="shared" si="74"/>
        <v>13.031836668773691</v>
      </c>
      <c r="HD96" s="24">
        <f t="shared" si="75"/>
        <v>12.943208696555471</v>
      </c>
      <c r="HE96" s="24">
        <f t="shared" si="76"/>
        <v>13.01927080626572</v>
      </c>
      <c r="HF96" s="24">
        <f t="shared" si="77"/>
        <v>12.87833439668163</v>
      </c>
      <c r="HG96" s="24" t="str">
        <f t="shared" si="78"/>
        <v/>
      </c>
      <c r="HH96" s="24" t="str">
        <f t="shared" si="79"/>
        <v/>
      </c>
      <c r="HI96" s="24" t="str">
        <f t="shared" si="80"/>
        <v/>
      </c>
      <c r="HJ96" s="24"/>
      <c r="HK96" s="24">
        <f t="shared" si="81"/>
        <v>11.969846676977346</v>
      </c>
      <c r="HL96" s="24">
        <f t="shared" si="168"/>
        <v>1.6249173572583014E-2</v>
      </c>
      <c r="HM96" s="24">
        <f t="shared" si="180"/>
        <v>11.97639892872337</v>
      </c>
      <c r="HN96" s="24">
        <f t="shared" si="180"/>
        <v>11.982467184349844</v>
      </c>
      <c r="HO96" s="24">
        <f t="shared" si="180"/>
        <v>11.96925752397318</v>
      </c>
      <c r="HP96" s="24">
        <f t="shared" si="180"/>
        <v>11.986599070114583</v>
      </c>
      <c r="HQ96" s="24">
        <f t="shared" si="180"/>
        <v>11.941866965538377</v>
      </c>
      <c r="HR96" s="24">
        <f t="shared" si="180"/>
        <v>11.962490389164712</v>
      </c>
      <c r="HS96" s="24" t="str">
        <f t="shared" si="178"/>
        <v/>
      </c>
      <c r="HT96" s="24" t="str">
        <f t="shared" si="178"/>
        <v/>
      </c>
      <c r="HU96" s="24" t="str">
        <f t="shared" si="178"/>
        <v/>
      </c>
      <c r="HV96" s="24"/>
      <c r="HW96" s="24">
        <f t="shared" si="83"/>
        <v>13.031028007257516</v>
      </c>
      <c r="HX96" s="24">
        <f t="shared" si="170"/>
        <v>3.1221076731690271E-2</v>
      </c>
      <c r="HY96" s="24">
        <f t="shared" si="181"/>
        <v>13.006638599732838</v>
      </c>
      <c r="HZ96" s="24">
        <f t="shared" si="181"/>
        <v>13.01796858486982</v>
      </c>
      <c r="IA96" s="24">
        <f t="shared" si="181"/>
        <v>13.057258879781909</v>
      </c>
      <c r="IB96" s="24">
        <f t="shared" si="181"/>
        <v>12.99130072782406</v>
      </c>
      <c r="IC96" s="24">
        <f t="shared" si="181"/>
        <v>13.040002709633862</v>
      </c>
      <c r="ID96" s="24">
        <f t="shared" si="181"/>
        <v>13.072998541702606</v>
      </c>
      <c r="IE96" s="24" t="str">
        <f t="shared" si="179"/>
        <v/>
      </c>
      <c r="IF96" s="24" t="str">
        <f t="shared" si="179"/>
        <v/>
      </c>
      <c r="IG96" s="24" t="str">
        <f t="shared" si="179"/>
        <v/>
      </c>
    </row>
    <row r="97" spans="1:241" s="3" customFormat="1" x14ac:dyDescent="0.2">
      <c r="A97" s="27">
        <v>62</v>
      </c>
      <c r="B97" s="32">
        <f>IF(AND($B$3&lt;&gt;"",$C$3&lt;&gt;"",$B$4&lt;&gt;"",$C$4&lt;&gt;"",T97&lt;&gt;""),AirMass($B$3,$C$3,$B$4,$C$4,T97),"")</f>
        <v>1.0150038285428447</v>
      </c>
      <c r="C97" s="36">
        <f t="shared" si="85"/>
        <v>2458217.2994789998</v>
      </c>
      <c r="D97" s="5">
        <f t="shared" si="19"/>
        <v>11.244329805022593</v>
      </c>
      <c r="E97" s="14">
        <f t="shared" si="20"/>
        <v>11.539777056552857</v>
      </c>
      <c r="F97" s="32">
        <f t="shared" si="86"/>
        <v>0.29544725153026441</v>
      </c>
      <c r="G97" s="24">
        <f t="shared" si="21"/>
        <v>2.3036429348324675E-2</v>
      </c>
      <c r="H97" s="24">
        <f t="shared" si="22"/>
        <v>5.7073915920950638E-2</v>
      </c>
      <c r="I97" s="24"/>
      <c r="J97" s="8">
        <f t="shared" si="23"/>
        <v>11.961922881128018</v>
      </c>
      <c r="K97" s="9">
        <f t="shared" si="24"/>
        <v>13.081096617553387</v>
      </c>
      <c r="L97" s="40">
        <f t="shared" si="87"/>
        <v>1.1191737364253687</v>
      </c>
      <c r="M97" s="24">
        <f t="shared" si="25"/>
        <v>2.3036429348324127E-2</v>
      </c>
      <c r="N97" s="25">
        <f t="shared" si="26"/>
        <v>5.7073915920950312E-2</v>
      </c>
      <c r="O97" s="25"/>
      <c r="P97" s="50">
        <f t="shared" si="88"/>
        <v>6</v>
      </c>
      <c r="Q97" s="50">
        <f t="shared" si="89"/>
        <v>6</v>
      </c>
      <c r="R97" s="25"/>
      <c r="S97" s="25"/>
      <c r="T97" s="16">
        <v>2458217.2994789998</v>
      </c>
      <c r="U97" s="17">
        <v>-11.1650575813969</v>
      </c>
      <c r="V97" s="17">
        <v>-10.3494544148354</v>
      </c>
      <c r="W97" s="17">
        <v>-12.150633127960599</v>
      </c>
      <c r="X97" s="17">
        <v>-11.045989403983</v>
      </c>
      <c r="Y97" s="17">
        <v>-10.4481766468132</v>
      </c>
      <c r="Z97" s="17">
        <v>-11.8399460102095</v>
      </c>
      <c r="AA97" s="17">
        <v>-9.9855169228662906</v>
      </c>
      <c r="AB97" s="17">
        <v>-9.8630930281913098</v>
      </c>
      <c r="AC97" s="17"/>
      <c r="AD97" s="17"/>
      <c r="AE97" s="17"/>
      <c r="AF97" s="46">
        <f t="shared" si="27"/>
        <v>2458217.2994789998</v>
      </c>
      <c r="AG97" s="17">
        <v>-10.9609028393199</v>
      </c>
      <c r="AH97" s="17">
        <v>-9.7407291625351196</v>
      </c>
      <c r="AI97" s="17">
        <v>-11.815982651562599</v>
      </c>
      <c r="AJ97" s="17">
        <v>-10.676154313596401</v>
      </c>
      <c r="AK97" s="17">
        <v>-9.9751444188566101</v>
      </c>
      <c r="AL97" s="17">
        <v>-11.329336052540199</v>
      </c>
      <c r="AM97" s="17">
        <v>-9.5372245328562304</v>
      </c>
      <c r="AN97" s="17">
        <v>-9.5120111943431098</v>
      </c>
      <c r="AO97" s="17"/>
      <c r="AP97" s="17"/>
      <c r="AQ97" s="18"/>
      <c r="AR97" s="25"/>
      <c r="AS97" s="25"/>
      <c r="AT97" s="24">
        <f t="shared" si="173"/>
        <v>0.2041547420769998</v>
      </c>
      <c r="AU97" s="24">
        <f t="shared" si="173"/>
        <v>0.60872525230027996</v>
      </c>
      <c r="AV97" s="24">
        <f t="shared" si="173"/>
        <v>0.33465047639800005</v>
      </c>
      <c r="AW97" s="24">
        <f t="shared" si="173"/>
        <v>0.36983509038659967</v>
      </c>
      <c r="AX97" s="24">
        <f t="shared" si="173"/>
        <v>0.47303222795659039</v>
      </c>
      <c r="AY97" s="24">
        <f t="shared" si="182"/>
        <v>0.51060995766930084</v>
      </c>
      <c r="AZ97" s="24">
        <f t="shared" si="182"/>
        <v>0.44829239001006016</v>
      </c>
      <c r="BA97" s="24">
        <f t="shared" si="182"/>
        <v>0.35108183384820002</v>
      </c>
      <c r="BB97" s="24" t="str">
        <f t="shared" si="182"/>
        <v/>
      </c>
      <c r="BC97" s="24" t="str">
        <f t="shared" si="182"/>
        <v/>
      </c>
      <c r="BD97" s="25" t="str">
        <f t="shared" si="182"/>
        <v/>
      </c>
      <c r="BE97" s="25"/>
      <c r="BF97" s="25"/>
      <c r="BG97" s="26">
        <f t="shared" si="90"/>
        <v>-0.3901813971628269</v>
      </c>
      <c r="BH97" s="26">
        <f t="shared" si="91"/>
        <v>-0.33018139716282641</v>
      </c>
      <c r="BI97" s="26">
        <f t="shared" si="92"/>
        <v>-0.69618139716282612</v>
      </c>
      <c r="BJ97" s="26">
        <f t="shared" si="93"/>
        <v>-0.63818139716282629</v>
      </c>
      <c r="BK97" s="26">
        <f t="shared" si="94"/>
        <v>-0.7081813971628248</v>
      </c>
      <c r="BL97" s="26">
        <f t="shared" si="95"/>
        <v>-0.26318139716282624</v>
      </c>
      <c r="BM97" s="26" t="str">
        <f t="shared" si="96"/>
        <v/>
      </c>
      <c r="BN97" s="26" t="str">
        <f t="shared" si="97"/>
        <v/>
      </c>
      <c r="BO97" s="26" t="str">
        <f t="shared" si="98"/>
        <v/>
      </c>
      <c r="BP97" s="25"/>
      <c r="BQ97" s="25"/>
      <c r="BR97" s="25">
        <f t="shared" si="99"/>
        <v>0.43145993349543388</v>
      </c>
      <c r="BS97" s="25">
        <f t="shared" si="100"/>
        <v>0.49145993349543438</v>
      </c>
      <c r="BT97" s="25">
        <f t="shared" si="101"/>
        <v>0.12545993349543472</v>
      </c>
      <c r="BU97" s="25">
        <f t="shared" si="102"/>
        <v>0.18345993349543455</v>
      </c>
      <c r="BV97" s="25">
        <f t="shared" si="103"/>
        <v>0.11345993349543604</v>
      </c>
      <c r="BW97" s="25">
        <f t="shared" si="104"/>
        <v>0.55845993349543455</v>
      </c>
      <c r="BX97" s="25" t="str">
        <f t="shared" si="105"/>
        <v/>
      </c>
      <c r="BY97" s="25" t="str">
        <f t="shared" si="106"/>
        <v/>
      </c>
      <c r="BZ97" s="25" t="str">
        <f t="shared" si="107"/>
        <v/>
      </c>
      <c r="CA97" s="25"/>
      <c r="CB97" s="25"/>
      <c r="CC97" s="26">
        <f t="shared" si="108"/>
        <v>-0.23900000000000093</v>
      </c>
      <c r="CD97" s="26">
        <f t="shared" si="109"/>
        <v>-0.17900000000000044</v>
      </c>
      <c r="CE97" s="26">
        <f t="shared" si="110"/>
        <v>-0.54500000000000015</v>
      </c>
      <c r="CF97" s="26">
        <f t="shared" si="111"/>
        <v>-0.48700000000000027</v>
      </c>
      <c r="CG97" s="26">
        <f t="shared" si="112"/>
        <v>-0.55699999999999883</v>
      </c>
      <c r="CH97" s="26">
        <f t="shared" si="113"/>
        <v>-0.11200000000000027</v>
      </c>
      <c r="CI97" s="26" t="str">
        <f t="shared" si="114"/>
        <v/>
      </c>
      <c r="CJ97" s="26" t="str">
        <f t="shared" si="115"/>
        <v/>
      </c>
      <c r="CK97" s="26" t="str">
        <f t="shared" si="116"/>
        <v/>
      </c>
      <c r="CL97" s="25"/>
      <c r="CM97" s="25"/>
      <c r="CN97" s="25">
        <f t="shared" si="117"/>
        <v>0.42099999999999937</v>
      </c>
      <c r="CO97" s="25">
        <f t="shared" si="118"/>
        <v>0.48099999999999987</v>
      </c>
      <c r="CP97" s="25">
        <f t="shared" si="119"/>
        <v>0.11500000000000021</v>
      </c>
      <c r="CQ97" s="25">
        <f t="shared" si="120"/>
        <v>0.17300000000000004</v>
      </c>
      <c r="CR97" s="25">
        <f t="shared" si="121"/>
        <v>0.10300000000000153</v>
      </c>
      <c r="CS97" s="25">
        <f t="shared" si="122"/>
        <v>0.54800000000000004</v>
      </c>
      <c r="CT97" s="25" t="str">
        <f t="shared" si="123"/>
        <v/>
      </c>
      <c r="CU97" s="25" t="str">
        <f t="shared" si="124"/>
        <v/>
      </c>
      <c r="CV97" s="25" t="str">
        <f t="shared" si="125"/>
        <v/>
      </c>
      <c r="CW97" s="25"/>
      <c r="CX97" s="25"/>
      <c r="CY97" s="25">
        <f t="shared" si="126"/>
        <v>-0.26502349054942004</v>
      </c>
      <c r="CZ97" s="25">
        <f t="shared" si="127"/>
        <v>-0.33647984321421381</v>
      </c>
      <c r="DA97" s="25">
        <f t="shared" si="128"/>
        <v>-0.5460626756019108</v>
      </c>
      <c r="DB97" s="25">
        <f t="shared" si="129"/>
        <v>-0.62237920155736881</v>
      </c>
      <c r="DC97" s="25">
        <f t="shared" si="130"/>
        <v>-0.49581859488668928</v>
      </c>
      <c r="DD97" s="25">
        <f t="shared" si="131"/>
        <v>-0.29839389708857406</v>
      </c>
      <c r="DE97" s="25" t="str">
        <f t="shared" si="132"/>
        <v/>
      </c>
      <c r="DF97" s="25" t="str">
        <f t="shared" si="133"/>
        <v/>
      </c>
      <c r="DG97" s="25" t="str">
        <f t="shared" si="134"/>
        <v/>
      </c>
      <c r="DH97" s="25"/>
      <c r="DI97" s="25"/>
      <c r="DJ97" s="25">
        <f t="shared" si="135"/>
        <v>0.55661784010884086</v>
      </c>
      <c r="DK97" s="25">
        <f t="shared" si="136"/>
        <v>0.48516148744404708</v>
      </c>
      <c r="DL97" s="25">
        <f t="shared" si="137"/>
        <v>0.2755786550563501</v>
      </c>
      <c r="DM97" s="25">
        <f t="shared" si="138"/>
        <v>0.199262129100892</v>
      </c>
      <c r="DN97" s="25">
        <f t="shared" si="139"/>
        <v>0.32582273577157161</v>
      </c>
      <c r="DO97" s="25">
        <f t="shared" si="140"/>
        <v>0.52324743356968684</v>
      </c>
      <c r="DP97" s="25" t="str">
        <f t="shared" si="141"/>
        <v/>
      </c>
      <c r="DQ97" s="25" t="str">
        <f t="shared" si="142"/>
        <v/>
      </c>
      <c r="DR97" s="25" t="str">
        <f t="shared" si="143"/>
        <v/>
      </c>
      <c r="DS97" s="25"/>
      <c r="DT97" s="24"/>
      <c r="DU97" s="24">
        <f t="shared" si="144"/>
        <v>-0.3901813971628269</v>
      </c>
      <c r="DV97" s="24">
        <f t="shared" si="145"/>
        <v>-0.33018139716282641</v>
      </c>
      <c r="DW97" s="24">
        <f t="shared" si="146"/>
        <v>-0.69618139716282612</v>
      </c>
      <c r="DX97" s="24">
        <f t="shared" si="147"/>
        <v>-0.63818139716282629</v>
      </c>
      <c r="DY97" s="24">
        <f t="shared" si="148"/>
        <v>-0.7081813971628248</v>
      </c>
      <c r="DZ97" s="24">
        <f t="shared" si="149"/>
        <v>-0.26318139716282624</v>
      </c>
      <c r="EA97" s="24" t="str">
        <f t="shared" si="150"/>
        <v/>
      </c>
      <c r="EB97" s="24" t="str">
        <f t="shared" si="151"/>
        <v/>
      </c>
      <c r="EC97" s="24" t="str">
        <f t="shared" si="152"/>
        <v/>
      </c>
      <c r="ED97" s="24"/>
      <c r="EE97" s="24"/>
      <c r="EF97" s="24">
        <f t="shared" si="153"/>
        <v>0.43145993349543388</v>
      </c>
      <c r="EG97" s="24">
        <f t="shared" si="154"/>
        <v>0.49145993349543438</v>
      </c>
      <c r="EH97" s="24">
        <f t="shared" si="155"/>
        <v>0.12545993349543472</v>
      </c>
      <c r="EI97" s="24">
        <f t="shared" si="156"/>
        <v>0.18345993349543455</v>
      </c>
      <c r="EJ97" s="24">
        <f t="shared" si="157"/>
        <v>0.11345993349543604</v>
      </c>
      <c r="EK97" s="24">
        <f t="shared" si="158"/>
        <v>0.55845993349543455</v>
      </c>
      <c r="EL97" s="24" t="str">
        <f t="shared" si="159"/>
        <v/>
      </c>
      <c r="EM97" s="24" t="str">
        <f t="shared" si="160"/>
        <v/>
      </c>
      <c r="EN97" s="24" t="str">
        <f t="shared" si="161"/>
        <v/>
      </c>
      <c r="EO97" s="24"/>
      <c r="EP97" s="24"/>
      <c r="EQ97" s="24">
        <f t="shared" si="37"/>
        <v>11.18416827527375</v>
      </c>
      <c r="ER97" s="24">
        <f t="shared" si="162"/>
        <v>3.1343189501553473E-2</v>
      </c>
      <c r="ES97" s="24">
        <f t="shared" si="38"/>
        <v>11.175575546563699</v>
      </c>
      <c r="ET97" s="24">
        <f t="shared" si="39"/>
        <v>11.1929318225861</v>
      </c>
      <c r="EU97" s="24">
        <f t="shared" si="40"/>
        <v>11.1881190654163</v>
      </c>
      <c r="EV97" s="24">
        <f t="shared" si="41"/>
        <v>11.142888428812601</v>
      </c>
      <c r="EW97" s="24">
        <f t="shared" si="42"/>
        <v>11.168459341469392</v>
      </c>
      <c r="EX97" s="24">
        <f t="shared" si="43"/>
        <v>11.23703544679441</v>
      </c>
      <c r="EY97" s="24" t="str">
        <f t="shared" si="44"/>
        <v/>
      </c>
      <c r="EZ97" s="24" t="str">
        <f t="shared" si="45"/>
        <v/>
      </c>
      <c r="FA97" s="24" t="str">
        <f t="shared" si="46"/>
        <v/>
      </c>
      <c r="FB97" s="24"/>
      <c r="FC97" s="24">
        <f t="shared" si="47"/>
        <v>11.736906021305957</v>
      </c>
      <c r="FD97" s="24">
        <f t="shared" si="163"/>
        <v>0.12221569227570021</v>
      </c>
      <c r="FE97" s="24">
        <f t="shared" si="48"/>
        <v>11.6940798122427</v>
      </c>
      <c r="FF97" s="24">
        <f t="shared" si="49"/>
        <v>11.616251474276501</v>
      </c>
      <c r="FG97" s="24">
        <f t="shared" si="50"/>
        <v>11.87424157953671</v>
      </c>
      <c r="FH97" s="24">
        <f t="shared" si="51"/>
        <v>11.7334332132203</v>
      </c>
      <c r="FI97" s="24">
        <f t="shared" si="52"/>
        <v>11.89132169353633</v>
      </c>
      <c r="FJ97" s="24">
        <f t="shared" si="53"/>
        <v>11.61210835502321</v>
      </c>
      <c r="FK97" s="24" t="str">
        <f t="shared" si="54"/>
        <v/>
      </c>
      <c r="FL97" s="24" t="str">
        <f t="shared" si="55"/>
        <v/>
      </c>
      <c r="FM97" s="24" t="str">
        <f t="shared" si="56"/>
        <v/>
      </c>
      <c r="FN97" s="24"/>
      <c r="FO97" s="24">
        <f t="shared" si="57"/>
        <v>11.244329805022593</v>
      </c>
      <c r="FP97" s="24">
        <f t="shared" si="164"/>
        <v>2.3036429348324675E-2</v>
      </c>
      <c r="FQ97" s="24">
        <f t="shared" si="176"/>
        <v>11.222118621508054</v>
      </c>
      <c r="FR97" s="24">
        <f t="shared" si="176"/>
        <v>11.232317753399629</v>
      </c>
      <c r="FS97" s="24">
        <f t="shared" si="176"/>
        <v>11.271163575427867</v>
      </c>
      <c r="FT97" s="24">
        <f t="shared" si="174"/>
        <v>11.219014366164368</v>
      </c>
      <c r="FU97" s="24">
        <f t="shared" si="174"/>
        <v>11.252935280307122</v>
      </c>
      <c r="FV97" s="24">
        <f t="shared" si="174"/>
        <v>11.268429233328517</v>
      </c>
      <c r="FW97" s="24" t="str">
        <f t="shared" si="174"/>
        <v/>
      </c>
      <c r="FX97" s="24" t="str">
        <f t="shared" si="174"/>
        <v/>
      </c>
      <c r="FY97" s="24" t="str">
        <f t="shared" si="174"/>
        <v/>
      </c>
      <c r="FZ97" s="24"/>
      <c r="GA97" s="24">
        <f t="shared" si="59"/>
        <v>11.539777056552857</v>
      </c>
      <c r="GB97" s="24">
        <f t="shared" si="165"/>
        <v>5.7073915920950638E-2</v>
      </c>
      <c r="GC97" s="24">
        <f t="shared" si="177"/>
        <v>11.541573913231991</v>
      </c>
      <c r="GD97" s="24">
        <f t="shared" si="177"/>
        <v>11.487197113466173</v>
      </c>
      <c r="GE97" s="24">
        <f t="shared" si="177"/>
        <v>11.602132835704053</v>
      </c>
      <c r="GF97" s="24">
        <f t="shared" si="175"/>
        <v>11.483994289648011</v>
      </c>
      <c r="GG97" s="24">
        <f t="shared" si="175"/>
        <v>11.614522642063596</v>
      </c>
      <c r="GH97" s="24">
        <f t="shared" si="175"/>
        <v>11.509241545203311</v>
      </c>
      <c r="GI97" s="24" t="str">
        <f t="shared" si="175"/>
        <v/>
      </c>
      <c r="GJ97" s="24" t="str">
        <f t="shared" si="175"/>
        <v/>
      </c>
      <c r="GK97" s="24" t="str">
        <f t="shared" si="175"/>
        <v/>
      </c>
      <c r="GL97" s="24"/>
      <c r="GM97" s="24">
        <f t="shared" si="61"/>
        <v>11.99977144183525</v>
      </c>
      <c r="GN97" s="24">
        <f t="shared" si="166"/>
        <v>3.1343189501553473E-2</v>
      </c>
      <c r="GO97" s="24">
        <f t="shared" si="62"/>
        <v>11.991178713125199</v>
      </c>
      <c r="GP97" s="24">
        <f t="shared" si="63"/>
        <v>12.0085349891476</v>
      </c>
      <c r="GQ97" s="24">
        <f t="shared" si="64"/>
        <v>12.0037222319778</v>
      </c>
      <c r="GR97" s="24">
        <f t="shared" si="65"/>
        <v>11.958491595374101</v>
      </c>
      <c r="GS97" s="24">
        <f t="shared" si="66"/>
        <v>11.984062508030892</v>
      </c>
      <c r="GT97" s="24">
        <f t="shared" si="67"/>
        <v>12.05263861335591</v>
      </c>
      <c r="GU97" s="24" t="str">
        <f t="shared" si="68"/>
        <v/>
      </c>
      <c r="GV97" s="24" t="str">
        <f t="shared" si="69"/>
        <v/>
      </c>
      <c r="GW97" s="24" t="str">
        <f t="shared" si="70"/>
        <v/>
      </c>
      <c r="GX97" s="24"/>
      <c r="GY97" s="24">
        <f t="shared" si="71"/>
        <v>12.957079698090737</v>
      </c>
      <c r="GZ97" s="24">
        <f t="shared" si="167"/>
        <v>0.12221569227570021</v>
      </c>
      <c r="HA97" s="24">
        <f t="shared" si="72"/>
        <v>12.91425348902748</v>
      </c>
      <c r="HB97" s="24">
        <f t="shared" si="73"/>
        <v>12.836425151061281</v>
      </c>
      <c r="HC97" s="24">
        <f t="shared" si="74"/>
        <v>13.09441525632149</v>
      </c>
      <c r="HD97" s="24">
        <f t="shared" si="75"/>
        <v>12.95360689000508</v>
      </c>
      <c r="HE97" s="24">
        <f t="shared" si="76"/>
        <v>13.11149537032111</v>
      </c>
      <c r="HF97" s="24">
        <f t="shared" si="77"/>
        <v>12.83228203180799</v>
      </c>
      <c r="HG97" s="24" t="str">
        <f t="shared" si="78"/>
        <v/>
      </c>
      <c r="HH97" s="24" t="str">
        <f t="shared" si="79"/>
        <v/>
      </c>
      <c r="HI97" s="24" t="str">
        <f t="shared" si="80"/>
        <v/>
      </c>
      <c r="HJ97" s="24"/>
      <c r="HK97" s="24">
        <f t="shared" si="81"/>
        <v>11.961922881128018</v>
      </c>
      <c r="HL97" s="24">
        <f t="shared" si="168"/>
        <v>2.3036429348324127E-2</v>
      </c>
      <c r="HM97" s="24">
        <f t="shared" si="180"/>
        <v>11.939711697613479</v>
      </c>
      <c r="HN97" s="24">
        <f t="shared" si="180"/>
        <v>11.949910829505054</v>
      </c>
      <c r="HO97" s="24">
        <f t="shared" si="180"/>
        <v>11.98875665153329</v>
      </c>
      <c r="HP97" s="24">
        <f t="shared" si="180"/>
        <v>11.936607442269793</v>
      </c>
      <c r="HQ97" s="24">
        <f t="shared" si="180"/>
        <v>11.970528356412546</v>
      </c>
      <c r="HR97" s="24">
        <f t="shared" si="180"/>
        <v>11.986022309433942</v>
      </c>
      <c r="HS97" s="24" t="str">
        <f t="shared" si="178"/>
        <v/>
      </c>
      <c r="HT97" s="24" t="str">
        <f t="shared" si="178"/>
        <v/>
      </c>
      <c r="HU97" s="24" t="str">
        <f t="shared" si="178"/>
        <v/>
      </c>
      <c r="HV97" s="24"/>
      <c r="HW97" s="24">
        <f t="shared" si="83"/>
        <v>13.081096617553387</v>
      </c>
      <c r="HX97" s="24">
        <f t="shared" si="170"/>
        <v>5.7073915920950312E-2</v>
      </c>
      <c r="HY97" s="24">
        <f t="shared" si="181"/>
        <v>13.082893474232522</v>
      </c>
      <c r="HZ97" s="24">
        <f t="shared" si="181"/>
        <v>13.028516674466706</v>
      </c>
      <c r="IA97" s="24">
        <f t="shared" si="181"/>
        <v>13.143452396704584</v>
      </c>
      <c r="IB97" s="24">
        <f t="shared" si="181"/>
        <v>13.025313850648542</v>
      </c>
      <c r="IC97" s="24">
        <f t="shared" si="181"/>
        <v>13.155842203064127</v>
      </c>
      <c r="ID97" s="24">
        <f t="shared" si="181"/>
        <v>13.050561106203842</v>
      </c>
      <c r="IE97" s="24" t="str">
        <f t="shared" si="179"/>
        <v/>
      </c>
      <c r="IF97" s="24" t="str">
        <f t="shared" si="179"/>
        <v/>
      </c>
      <c r="IG97" s="24" t="str">
        <f t="shared" si="179"/>
        <v/>
      </c>
    </row>
    <row r="98" spans="1:241" s="3" customFormat="1" x14ac:dyDescent="0.2">
      <c r="A98" s="27">
        <v>63</v>
      </c>
      <c r="B98" s="32">
        <f>IF(AND($B$3&lt;&gt;"",$C$3&lt;&gt;"",$B$4&lt;&gt;"",$C$4&lt;&gt;"",T98&lt;&gt;""),AirMass($B$3,$C$3,$B$4,$C$4,T98),"")</f>
        <v>1.0152932089823141</v>
      </c>
      <c r="C98" s="36">
        <f t="shared" si="85"/>
        <v>2458217.2999769999</v>
      </c>
      <c r="D98" s="5">
        <f t="shared" si="19"/>
        <v>11.276884385304948</v>
      </c>
      <c r="E98" s="14">
        <f t="shared" si="20"/>
        <v>11.48730880576138</v>
      </c>
      <c r="F98" s="32">
        <f t="shared" si="86"/>
        <v>0.21042442045643206</v>
      </c>
      <c r="G98" s="24">
        <f t="shared" si="21"/>
        <v>1.7290445351306343E-2</v>
      </c>
      <c r="H98" s="24">
        <f t="shared" si="22"/>
        <v>4.6714803896235543E-2</v>
      </c>
      <c r="I98" s="24"/>
      <c r="J98" s="8">
        <f t="shared" si="23"/>
        <v>11.982643092596328</v>
      </c>
      <c r="K98" s="9">
        <f t="shared" si="24"/>
        <v>13.080327838484083</v>
      </c>
      <c r="L98" s="40">
        <f t="shared" si="87"/>
        <v>1.0976847458877543</v>
      </c>
      <c r="M98" s="24">
        <f t="shared" si="25"/>
        <v>1.7290445351306586E-2</v>
      </c>
      <c r="N98" s="25">
        <f t="shared" si="26"/>
        <v>4.6714803896235543E-2</v>
      </c>
      <c r="O98" s="25"/>
      <c r="P98" s="50">
        <f t="shared" si="88"/>
        <v>6</v>
      </c>
      <c r="Q98" s="50">
        <f t="shared" si="89"/>
        <v>6</v>
      </c>
      <c r="R98" s="25"/>
      <c r="S98" s="25"/>
      <c r="T98" s="16">
        <v>2458217.2999769999</v>
      </c>
      <c r="U98" s="17">
        <v>-11.134707414111899</v>
      </c>
      <c r="V98" s="17">
        <v>-10.3233791198906</v>
      </c>
      <c r="W98" s="17">
        <v>-12.1454873884921</v>
      </c>
      <c r="X98" s="17">
        <v>-11.0555506459024</v>
      </c>
      <c r="Y98" s="17">
        <v>-10.427479045933501</v>
      </c>
      <c r="Z98" s="17">
        <v>-11.8408099607602</v>
      </c>
      <c r="AA98" s="17">
        <v>-9.9747022370735507</v>
      </c>
      <c r="AB98" s="17">
        <v>-9.8559082219704894</v>
      </c>
      <c r="AC98" s="17"/>
      <c r="AD98" s="17"/>
      <c r="AE98" s="17"/>
      <c r="AF98" s="46">
        <f t="shared" si="27"/>
        <v>2458217.2999769999</v>
      </c>
      <c r="AG98" s="17">
        <v>-10.9626426239982</v>
      </c>
      <c r="AH98" s="17">
        <v>-9.7155393860996497</v>
      </c>
      <c r="AI98" s="17">
        <v>-11.7862049099418</v>
      </c>
      <c r="AJ98" s="17">
        <v>-10.704665357123201</v>
      </c>
      <c r="AK98" s="17">
        <v>-9.8310499926548705</v>
      </c>
      <c r="AL98" s="17">
        <v>-11.3226740432473</v>
      </c>
      <c r="AM98" s="17">
        <v>-9.4548567315558891</v>
      </c>
      <c r="AN98" s="17">
        <v>-9.5948683150410599</v>
      </c>
      <c r="AO98" s="17"/>
      <c r="AP98" s="17"/>
      <c r="AQ98" s="18"/>
      <c r="AR98" s="25"/>
      <c r="AS98" s="25"/>
      <c r="AT98" s="24">
        <f t="shared" si="173"/>
        <v>0.17206479011369957</v>
      </c>
      <c r="AU98" s="24">
        <f t="shared" si="173"/>
        <v>0.60783973379095002</v>
      </c>
      <c r="AV98" s="24">
        <f t="shared" si="173"/>
        <v>0.35928247855030016</v>
      </c>
      <c r="AW98" s="24">
        <f t="shared" si="173"/>
        <v>0.35088528877919956</v>
      </c>
      <c r="AX98" s="24">
        <f t="shared" si="173"/>
        <v>0.59642905327863005</v>
      </c>
      <c r="AY98" s="24">
        <f t="shared" si="182"/>
        <v>0.51813591751290033</v>
      </c>
      <c r="AZ98" s="24">
        <f t="shared" si="182"/>
        <v>0.51984550551766162</v>
      </c>
      <c r="BA98" s="24">
        <f t="shared" si="182"/>
        <v>0.26103990692942958</v>
      </c>
      <c r="BB98" s="24" t="str">
        <f t="shared" si="182"/>
        <v/>
      </c>
      <c r="BC98" s="24" t="str">
        <f t="shared" si="182"/>
        <v/>
      </c>
      <c r="BD98" s="25" t="str">
        <f t="shared" si="182"/>
        <v/>
      </c>
      <c r="BE98" s="25"/>
      <c r="BF98" s="25"/>
      <c r="BG98" s="26">
        <f t="shared" si="90"/>
        <v>-0.45535280774669318</v>
      </c>
      <c r="BH98" s="26">
        <f t="shared" si="91"/>
        <v>-0.39535280774669268</v>
      </c>
      <c r="BI98" s="26">
        <f t="shared" si="92"/>
        <v>-0.76135280774669234</v>
      </c>
      <c r="BJ98" s="26">
        <f t="shared" si="93"/>
        <v>-0.70335280774669251</v>
      </c>
      <c r="BK98" s="26">
        <f t="shared" si="94"/>
        <v>-0.77335280774669102</v>
      </c>
      <c r="BL98" s="26">
        <f t="shared" si="95"/>
        <v>-0.32835280774669251</v>
      </c>
      <c r="BM98" s="26" t="str">
        <f t="shared" si="96"/>
        <v/>
      </c>
      <c r="BN98" s="26" t="str">
        <f t="shared" si="97"/>
        <v/>
      </c>
      <c r="BO98" s="26" t="str">
        <f t="shared" si="98"/>
        <v/>
      </c>
      <c r="BP98" s="25"/>
      <c r="BQ98" s="25"/>
      <c r="BR98" s="25">
        <f t="shared" si="99"/>
        <v>0.42966153596535483</v>
      </c>
      <c r="BS98" s="25">
        <f t="shared" si="100"/>
        <v>0.48966153596535533</v>
      </c>
      <c r="BT98" s="25">
        <f t="shared" si="101"/>
        <v>0.12366153596535567</v>
      </c>
      <c r="BU98" s="25">
        <f t="shared" si="102"/>
        <v>0.1816615359653555</v>
      </c>
      <c r="BV98" s="25">
        <f t="shared" si="103"/>
        <v>0.11166153596535699</v>
      </c>
      <c r="BW98" s="25">
        <f t="shared" si="104"/>
        <v>0.5566615359653555</v>
      </c>
      <c r="BX98" s="25" t="str">
        <f t="shared" si="105"/>
        <v/>
      </c>
      <c r="BY98" s="25" t="str">
        <f t="shared" si="106"/>
        <v/>
      </c>
      <c r="BZ98" s="25" t="str">
        <f t="shared" si="107"/>
        <v/>
      </c>
      <c r="CA98" s="25"/>
      <c r="CB98" s="25"/>
      <c r="CC98" s="26">
        <f t="shared" si="108"/>
        <v>-0.23900000000000093</v>
      </c>
      <c r="CD98" s="26">
        <f t="shared" si="109"/>
        <v>-0.17900000000000044</v>
      </c>
      <c r="CE98" s="26">
        <f t="shared" si="110"/>
        <v>-0.54500000000000015</v>
      </c>
      <c r="CF98" s="26">
        <f t="shared" si="111"/>
        <v>-0.48700000000000027</v>
      </c>
      <c r="CG98" s="26">
        <f t="shared" si="112"/>
        <v>-0.55699999999999883</v>
      </c>
      <c r="CH98" s="26">
        <f t="shared" si="113"/>
        <v>-0.11200000000000027</v>
      </c>
      <c r="CI98" s="26" t="str">
        <f t="shared" si="114"/>
        <v/>
      </c>
      <c r="CJ98" s="26" t="str">
        <f t="shared" si="115"/>
        <v/>
      </c>
      <c r="CK98" s="26" t="str">
        <f t="shared" si="116"/>
        <v/>
      </c>
      <c r="CL98" s="25"/>
      <c r="CM98" s="25"/>
      <c r="CN98" s="25">
        <f t="shared" si="117"/>
        <v>0.42099999999999937</v>
      </c>
      <c r="CO98" s="25">
        <f t="shared" si="118"/>
        <v>0.48099999999999987</v>
      </c>
      <c r="CP98" s="25">
        <f t="shared" si="119"/>
        <v>0.11500000000000021</v>
      </c>
      <c r="CQ98" s="25">
        <f t="shared" si="120"/>
        <v>0.17300000000000004</v>
      </c>
      <c r="CR98" s="25">
        <f t="shared" si="121"/>
        <v>0.10300000000000153</v>
      </c>
      <c r="CS98" s="25">
        <f t="shared" si="122"/>
        <v>0.54800000000000004</v>
      </c>
      <c r="CT98" s="25" t="str">
        <f t="shared" si="123"/>
        <v/>
      </c>
      <c r="CU98" s="25" t="str">
        <f t="shared" si="124"/>
        <v/>
      </c>
      <c r="CV98" s="25" t="str">
        <f t="shared" si="125"/>
        <v/>
      </c>
      <c r="CW98" s="25"/>
      <c r="CX98" s="25"/>
      <c r="CY98" s="25">
        <f t="shared" si="126"/>
        <v>-0.38021997837884086</v>
      </c>
      <c r="CZ98" s="25">
        <f t="shared" si="127"/>
        <v>-0.36316614473805164</v>
      </c>
      <c r="DA98" s="25">
        <f t="shared" si="128"/>
        <v>-0.86184041856687477</v>
      </c>
      <c r="DB98" s="25">
        <f t="shared" si="129"/>
        <v>-0.70283506690034003</v>
      </c>
      <c r="DC98" s="25">
        <f t="shared" si="130"/>
        <v>-0.70630706529768805</v>
      </c>
      <c r="DD98" s="25">
        <f t="shared" si="131"/>
        <v>-0.18069936272815343</v>
      </c>
      <c r="DE98" s="25" t="str">
        <f t="shared" si="132"/>
        <v/>
      </c>
      <c r="DF98" s="25" t="str">
        <f t="shared" si="133"/>
        <v/>
      </c>
      <c r="DG98" s="25" t="str">
        <f t="shared" si="134"/>
        <v/>
      </c>
      <c r="DH98" s="25"/>
      <c r="DI98" s="25"/>
      <c r="DJ98" s="25">
        <f t="shared" si="135"/>
        <v>0.50479436533320721</v>
      </c>
      <c r="DK98" s="25">
        <f t="shared" si="136"/>
        <v>0.52184819897399648</v>
      </c>
      <c r="DL98" s="25">
        <f t="shared" si="137"/>
        <v>2.3173925145173305E-2</v>
      </c>
      <c r="DM98" s="25">
        <f t="shared" si="138"/>
        <v>0.18217927681170801</v>
      </c>
      <c r="DN98" s="25">
        <f t="shared" si="139"/>
        <v>0.17870727841436007</v>
      </c>
      <c r="DO98" s="25">
        <f t="shared" si="140"/>
        <v>0.70431498098389467</v>
      </c>
      <c r="DP98" s="25" t="str">
        <f t="shared" si="141"/>
        <v/>
      </c>
      <c r="DQ98" s="25" t="str">
        <f t="shared" si="142"/>
        <v/>
      </c>
      <c r="DR98" s="25" t="str">
        <f t="shared" si="143"/>
        <v/>
      </c>
      <c r="DS98" s="25"/>
      <c r="DT98" s="24"/>
      <c r="DU98" s="24">
        <f t="shared" si="144"/>
        <v>-0.45535280774669318</v>
      </c>
      <c r="DV98" s="24">
        <f t="shared" si="145"/>
        <v>-0.39535280774669268</v>
      </c>
      <c r="DW98" s="24">
        <f t="shared" si="146"/>
        <v>-0.76135280774669234</v>
      </c>
      <c r="DX98" s="24">
        <f t="shared" si="147"/>
        <v>-0.70335280774669251</v>
      </c>
      <c r="DY98" s="24">
        <f t="shared" si="148"/>
        <v>-0.77335280774669102</v>
      </c>
      <c r="DZ98" s="24">
        <f t="shared" si="149"/>
        <v>-0.32835280774669251</v>
      </c>
      <c r="EA98" s="24" t="str">
        <f t="shared" si="150"/>
        <v/>
      </c>
      <c r="EB98" s="24" t="str">
        <f t="shared" si="151"/>
        <v/>
      </c>
      <c r="EC98" s="24" t="str">
        <f t="shared" si="152"/>
        <v/>
      </c>
      <c r="ED98" s="24"/>
      <c r="EE98" s="24"/>
      <c r="EF98" s="24">
        <f t="shared" si="153"/>
        <v>0.42966153596535483</v>
      </c>
      <c r="EG98" s="24">
        <f t="shared" si="154"/>
        <v>0.48966153596535533</v>
      </c>
      <c r="EH98" s="24">
        <f t="shared" si="155"/>
        <v>0.12366153596535567</v>
      </c>
      <c r="EI98" s="24">
        <f t="shared" si="156"/>
        <v>0.1816615359653555</v>
      </c>
      <c r="EJ98" s="24">
        <f t="shared" si="157"/>
        <v>0.11166153596535699</v>
      </c>
      <c r="EK98" s="24">
        <f t="shared" si="158"/>
        <v>0.5566615359653555</v>
      </c>
      <c r="EL98" s="24" t="str">
        <f t="shared" si="159"/>
        <v/>
      </c>
      <c r="EM98" s="24" t="str">
        <f t="shared" si="160"/>
        <v/>
      </c>
      <c r="EN98" s="24" t="str">
        <f t="shared" si="161"/>
        <v/>
      </c>
      <c r="EO98" s="24"/>
      <c r="EP98" s="24"/>
      <c r="EQ98" s="24">
        <f t="shared" si="37"/>
        <v>11.208948835910142</v>
      </c>
      <c r="ER98" s="24">
        <f t="shared" si="162"/>
        <v>3.175752354006655E-2</v>
      </c>
      <c r="ES98" s="24">
        <f t="shared" si="38"/>
        <v>11.2007799743802</v>
      </c>
      <c r="ET98" s="24">
        <f t="shared" si="39"/>
        <v>11.2328432317905</v>
      </c>
      <c r="EU98" s="24">
        <f t="shared" si="40"/>
        <v>11.197771631821601</v>
      </c>
      <c r="EV98" s="24">
        <f t="shared" si="41"/>
        <v>11.174102546648301</v>
      </c>
      <c r="EW98" s="24">
        <f t="shared" si="42"/>
        <v>11.187994822961652</v>
      </c>
      <c r="EX98" s="24">
        <f t="shared" si="43"/>
        <v>11.26020080785859</v>
      </c>
      <c r="EY98" s="24" t="str">
        <f t="shared" si="44"/>
        <v/>
      </c>
      <c r="EZ98" s="24" t="str">
        <f t="shared" si="45"/>
        <v/>
      </c>
      <c r="FA98" s="24" t="str">
        <f t="shared" si="46"/>
        <v/>
      </c>
      <c r="FB98" s="24"/>
      <c r="FC98" s="24">
        <f t="shared" si="47"/>
        <v>11.709910600929154</v>
      </c>
      <c r="FD98" s="24">
        <f t="shared" si="163"/>
        <v>5.8366048306375297E-2</v>
      </c>
      <c r="FE98" s="24">
        <f t="shared" si="48"/>
        <v>11.662562285943601</v>
      </c>
      <c r="FF98" s="24">
        <f t="shared" si="49"/>
        <v>11.643022733125001</v>
      </c>
      <c r="FG98" s="24">
        <f t="shared" si="50"/>
        <v>11.72840736865667</v>
      </c>
      <c r="FH98" s="24">
        <f t="shared" si="51"/>
        <v>11.725031419249101</v>
      </c>
      <c r="FI98" s="24">
        <f t="shared" si="52"/>
        <v>11.807214107557689</v>
      </c>
      <c r="FJ98" s="24">
        <f t="shared" si="53"/>
        <v>11.69322569104286</v>
      </c>
      <c r="FK98" s="24" t="str">
        <f t="shared" si="54"/>
        <v/>
      </c>
      <c r="FL98" s="24" t="str">
        <f t="shared" si="55"/>
        <v/>
      </c>
      <c r="FM98" s="24" t="str">
        <f t="shared" si="56"/>
        <v/>
      </c>
      <c r="FN98" s="24"/>
      <c r="FO98" s="24">
        <f t="shared" si="57"/>
        <v>11.276884385304948</v>
      </c>
      <c r="FP98" s="24">
        <f t="shared" si="164"/>
        <v>1.7290445351306343E-2</v>
      </c>
      <c r="FQ98" s="24">
        <f t="shared" si="176"/>
        <v>11.255097068970521</v>
      </c>
      <c r="FR98" s="24">
        <f t="shared" si="176"/>
        <v>11.280003182249995</v>
      </c>
      <c r="FS98" s="24">
        <f t="shared" si="176"/>
        <v>11.288590161479132</v>
      </c>
      <c r="FT98" s="24">
        <f t="shared" si="174"/>
        <v>11.258002503646034</v>
      </c>
      <c r="FU98" s="24">
        <f t="shared" si="174"/>
        <v>11.280244781445349</v>
      </c>
      <c r="FV98" s="24">
        <f t="shared" si="174"/>
        <v>11.299368614038663</v>
      </c>
      <c r="FW98" s="24" t="str">
        <f t="shared" si="174"/>
        <v/>
      </c>
      <c r="FX98" s="24" t="str">
        <f t="shared" si="174"/>
        <v/>
      </c>
      <c r="FY98" s="24" t="str">
        <f t="shared" si="174"/>
        <v/>
      </c>
      <c r="FZ98" s="24"/>
      <c r="GA98" s="24">
        <f t="shared" si="59"/>
        <v>11.48730880576138</v>
      </c>
      <c r="GB98" s="24">
        <f t="shared" si="165"/>
        <v>4.6714803896235543E-2</v>
      </c>
      <c r="GC98" s="24">
        <f t="shared" si="177"/>
        <v>11.484583556518219</v>
      </c>
      <c r="GD98" s="24">
        <f t="shared" si="177"/>
        <v>11.488495541900003</v>
      </c>
      <c r="GE98" s="24">
        <f t="shared" si="177"/>
        <v>11.430825794409341</v>
      </c>
      <c r="GF98" s="24">
        <f t="shared" si="175"/>
        <v>11.45011966526214</v>
      </c>
      <c r="GG98" s="24">
        <f t="shared" si="175"/>
        <v>11.504942225670282</v>
      </c>
      <c r="GH98" s="24">
        <f t="shared" si="175"/>
        <v>11.564886050808289</v>
      </c>
      <c r="GI98" s="24" t="str">
        <f t="shared" si="175"/>
        <v/>
      </c>
      <c r="GJ98" s="24" t="str">
        <f t="shared" si="175"/>
        <v/>
      </c>
      <c r="GK98" s="24" t="str">
        <f t="shared" si="175"/>
        <v/>
      </c>
      <c r="GL98" s="24"/>
      <c r="GM98" s="24">
        <f t="shared" si="61"/>
        <v>12.02027713013144</v>
      </c>
      <c r="GN98" s="24">
        <f t="shared" si="166"/>
        <v>3.175752354006655E-2</v>
      </c>
      <c r="GO98" s="24">
        <f t="shared" si="62"/>
        <v>12.0121082686015</v>
      </c>
      <c r="GP98" s="24">
        <f t="shared" si="63"/>
        <v>12.0441715260118</v>
      </c>
      <c r="GQ98" s="24">
        <f t="shared" si="64"/>
        <v>12.0090999260429</v>
      </c>
      <c r="GR98" s="24">
        <f t="shared" si="65"/>
        <v>11.985430840869601</v>
      </c>
      <c r="GS98" s="24">
        <f t="shared" si="66"/>
        <v>11.999323117182952</v>
      </c>
      <c r="GT98" s="24">
        <f t="shared" si="67"/>
        <v>12.071529102079889</v>
      </c>
      <c r="GU98" s="24" t="str">
        <f t="shared" si="68"/>
        <v/>
      </c>
      <c r="GV98" s="24" t="str">
        <f t="shared" si="69"/>
        <v/>
      </c>
      <c r="GW98" s="24" t="str">
        <f t="shared" si="70"/>
        <v/>
      </c>
      <c r="GX98" s="24"/>
      <c r="GY98" s="24">
        <f t="shared" si="71"/>
        <v>12.957013838827704</v>
      </c>
      <c r="GZ98" s="24">
        <f t="shared" si="167"/>
        <v>5.8366048306375297E-2</v>
      </c>
      <c r="HA98" s="24">
        <f t="shared" si="72"/>
        <v>12.90966552384215</v>
      </c>
      <c r="HB98" s="24">
        <f t="shared" si="73"/>
        <v>12.890125971023551</v>
      </c>
      <c r="HC98" s="24">
        <f t="shared" si="74"/>
        <v>12.97551060655522</v>
      </c>
      <c r="HD98" s="24">
        <f t="shared" si="75"/>
        <v>12.972134657147651</v>
      </c>
      <c r="HE98" s="24">
        <f t="shared" si="76"/>
        <v>13.054317345456239</v>
      </c>
      <c r="HF98" s="24">
        <f t="shared" si="77"/>
        <v>12.94032892894141</v>
      </c>
      <c r="HG98" s="24" t="str">
        <f t="shared" si="78"/>
        <v/>
      </c>
      <c r="HH98" s="24" t="str">
        <f t="shared" si="79"/>
        <v/>
      </c>
      <c r="HI98" s="24" t="str">
        <f t="shared" si="80"/>
        <v/>
      </c>
      <c r="HJ98" s="24"/>
      <c r="HK98" s="24">
        <f t="shared" si="81"/>
        <v>11.982643092596328</v>
      </c>
      <c r="HL98" s="24">
        <f t="shared" si="168"/>
        <v>1.7290445351306586E-2</v>
      </c>
      <c r="HM98" s="24">
        <f t="shared" si="180"/>
        <v>11.9608557762619</v>
      </c>
      <c r="HN98" s="24">
        <f t="shared" si="180"/>
        <v>11.985761889541374</v>
      </c>
      <c r="HO98" s="24">
        <f t="shared" si="180"/>
        <v>11.994348868770512</v>
      </c>
      <c r="HP98" s="24">
        <f t="shared" si="180"/>
        <v>11.963761210937413</v>
      </c>
      <c r="HQ98" s="24">
        <f t="shared" si="180"/>
        <v>11.986003488736728</v>
      </c>
      <c r="HR98" s="24">
        <f t="shared" si="180"/>
        <v>12.005127321330042</v>
      </c>
      <c r="HS98" s="24" t="str">
        <f t="shared" si="178"/>
        <v/>
      </c>
      <c r="HT98" s="24" t="str">
        <f t="shared" si="178"/>
        <v/>
      </c>
      <c r="HU98" s="24" t="str">
        <f t="shared" si="178"/>
        <v/>
      </c>
      <c r="HV98" s="24"/>
      <c r="HW98" s="24">
        <f t="shared" si="83"/>
        <v>13.080327838484083</v>
      </c>
      <c r="HX98" s="24">
        <f t="shared" si="170"/>
        <v>4.6714803896235543E-2</v>
      </c>
      <c r="HY98" s="24">
        <f t="shared" si="181"/>
        <v>13.077602589240923</v>
      </c>
      <c r="HZ98" s="24">
        <f t="shared" si="181"/>
        <v>13.081514574622707</v>
      </c>
      <c r="IA98" s="24">
        <f t="shared" si="181"/>
        <v>13.023844827132045</v>
      </c>
      <c r="IB98" s="24">
        <f t="shared" si="181"/>
        <v>13.043138697984844</v>
      </c>
      <c r="IC98" s="24">
        <f t="shared" si="181"/>
        <v>13.097961258392987</v>
      </c>
      <c r="ID98" s="24">
        <f t="shared" si="181"/>
        <v>13.157905083530993</v>
      </c>
      <c r="IE98" s="24" t="str">
        <f t="shared" si="179"/>
        <v/>
      </c>
      <c r="IF98" s="24" t="str">
        <f t="shared" si="179"/>
        <v/>
      </c>
      <c r="IG98" s="24" t="str">
        <f t="shared" si="179"/>
        <v/>
      </c>
    </row>
    <row r="99" spans="1:241" s="3" customFormat="1" x14ac:dyDescent="0.2">
      <c r="A99" s="27">
        <v>64</v>
      </c>
      <c r="B99" s="32">
        <f>IF(AND($B$3&lt;&gt;"",$C$3&lt;&gt;"",$B$4&lt;&gt;"",$C$4&lt;&gt;"",T99&lt;&gt;""),AirMass($B$3,$C$3,$B$4,$C$4,T99),"")</f>
        <v>1.0155872941547457</v>
      </c>
      <c r="C99" s="36">
        <f t="shared" si="85"/>
        <v>2458217.3004749999</v>
      </c>
      <c r="D99" s="5">
        <f t="shared" si="19"/>
        <v>11.293866538646135</v>
      </c>
      <c r="E99" s="14">
        <f t="shared" si="20"/>
        <v>11.511026974234978</v>
      </c>
      <c r="F99" s="32">
        <f t="shared" si="86"/>
        <v>0.21716043558884301</v>
      </c>
      <c r="G99" s="24">
        <f t="shared" si="21"/>
        <v>2.1489081535289053E-2</v>
      </c>
      <c r="H99" s="24">
        <f t="shared" si="22"/>
        <v>4.6955851501519617E-2</v>
      </c>
      <c r="I99" s="24"/>
      <c r="J99" s="8">
        <f t="shared" si="23"/>
        <v>12.004056400506455</v>
      </c>
      <c r="K99" s="9">
        <f t="shared" si="24"/>
        <v>13.045812601545514</v>
      </c>
      <c r="L99" s="40">
        <f t="shared" si="87"/>
        <v>1.0417562010390586</v>
      </c>
      <c r="M99" s="24">
        <f t="shared" si="25"/>
        <v>2.1489081535289285E-2</v>
      </c>
      <c r="N99" s="25">
        <f t="shared" si="26"/>
        <v>4.6955851501519909E-2</v>
      </c>
      <c r="O99" s="25"/>
      <c r="P99" s="50">
        <f t="shared" si="88"/>
        <v>6</v>
      </c>
      <c r="Q99" s="50">
        <f t="shared" si="89"/>
        <v>6</v>
      </c>
      <c r="R99" s="25"/>
      <c r="S99" s="25"/>
      <c r="T99" s="16">
        <v>2458217.3004749999</v>
      </c>
      <c r="U99" s="17">
        <v>-11.120813460025801</v>
      </c>
      <c r="V99" s="17">
        <v>-10.3125100774235</v>
      </c>
      <c r="W99" s="17">
        <v>-12.166851451949</v>
      </c>
      <c r="X99" s="17">
        <v>-11.076411447798399</v>
      </c>
      <c r="Y99" s="17">
        <v>-10.429247028809201</v>
      </c>
      <c r="Z99" s="17">
        <v>-11.8641977092911</v>
      </c>
      <c r="AA99" s="17">
        <v>-9.9892614734974803</v>
      </c>
      <c r="AB99" s="17">
        <v>-9.7973433930540406</v>
      </c>
      <c r="AC99" s="17"/>
      <c r="AD99" s="17"/>
      <c r="AE99" s="17"/>
      <c r="AF99" s="46">
        <f t="shared" si="27"/>
        <v>2458217.3004749999</v>
      </c>
      <c r="AG99" s="17">
        <v>-10.945414878286099</v>
      </c>
      <c r="AH99" s="17">
        <v>-9.7321140412209495</v>
      </c>
      <c r="AI99" s="17">
        <v>-11.7534164558</v>
      </c>
      <c r="AJ99" s="17">
        <v>-10.7047905181074</v>
      </c>
      <c r="AK99" s="17">
        <v>-9.8620039352320994</v>
      </c>
      <c r="AL99" s="17">
        <v>-11.3503385955964</v>
      </c>
      <c r="AM99" s="17">
        <v>-9.5326074648927399</v>
      </c>
      <c r="AN99" s="17">
        <v>-9.5142268418677496</v>
      </c>
      <c r="AO99" s="17"/>
      <c r="AP99" s="17"/>
      <c r="AQ99" s="18"/>
      <c r="AR99" s="25"/>
      <c r="AS99" s="25"/>
      <c r="AT99" s="24">
        <f t="shared" si="173"/>
        <v>0.17539858173970124</v>
      </c>
      <c r="AU99" s="24">
        <f t="shared" si="173"/>
        <v>0.58039603620255065</v>
      </c>
      <c r="AV99" s="24">
        <f t="shared" si="173"/>
        <v>0.41343499614900026</v>
      </c>
      <c r="AW99" s="24">
        <f t="shared" si="173"/>
        <v>0.3716209296909998</v>
      </c>
      <c r="AX99" s="24">
        <f t="shared" si="173"/>
        <v>0.56724309357710112</v>
      </c>
      <c r="AY99" s="24">
        <f t="shared" si="182"/>
        <v>0.51385911369469994</v>
      </c>
      <c r="AZ99" s="24">
        <f t="shared" si="182"/>
        <v>0.45665400860474037</v>
      </c>
      <c r="BA99" s="24">
        <f t="shared" si="182"/>
        <v>0.28311655118629098</v>
      </c>
      <c r="BB99" s="24" t="str">
        <f t="shared" si="182"/>
        <v/>
      </c>
      <c r="BC99" s="24" t="str">
        <f t="shared" si="182"/>
        <v/>
      </c>
      <c r="BD99" s="25" t="str">
        <f t="shared" si="182"/>
        <v/>
      </c>
      <c r="BE99" s="25"/>
      <c r="BF99" s="25"/>
      <c r="BG99" s="26">
        <f t="shared" si="90"/>
        <v>-0.44858221790262953</v>
      </c>
      <c r="BH99" s="26">
        <f t="shared" si="91"/>
        <v>-0.38858221790262903</v>
      </c>
      <c r="BI99" s="26">
        <f t="shared" si="92"/>
        <v>-0.75458221790262869</v>
      </c>
      <c r="BJ99" s="26">
        <f t="shared" si="93"/>
        <v>-0.69658221790262886</v>
      </c>
      <c r="BK99" s="26">
        <f t="shared" si="94"/>
        <v>-0.76658221790262737</v>
      </c>
      <c r="BL99" s="26">
        <f t="shared" si="95"/>
        <v>-0.32158221790262886</v>
      </c>
      <c r="BM99" s="26" t="str">
        <f t="shared" si="96"/>
        <v/>
      </c>
      <c r="BN99" s="26" t="str">
        <f t="shared" si="97"/>
        <v/>
      </c>
      <c r="BO99" s="26" t="str">
        <f t="shared" si="98"/>
        <v/>
      </c>
      <c r="BP99" s="25"/>
      <c r="BQ99" s="25"/>
      <c r="BR99" s="25">
        <f t="shared" si="99"/>
        <v>0.37392619284242001</v>
      </c>
      <c r="BS99" s="25">
        <f t="shared" si="100"/>
        <v>0.43392619284242051</v>
      </c>
      <c r="BT99" s="25">
        <f t="shared" si="101"/>
        <v>6.7926192842420852E-2</v>
      </c>
      <c r="BU99" s="25">
        <f t="shared" si="102"/>
        <v>0.12592619284242068</v>
      </c>
      <c r="BV99" s="25">
        <f t="shared" si="103"/>
        <v>5.5926192842422173E-2</v>
      </c>
      <c r="BW99" s="25">
        <f t="shared" si="104"/>
        <v>0.50092619284242068</v>
      </c>
      <c r="BX99" s="25" t="str">
        <f t="shared" si="105"/>
        <v/>
      </c>
      <c r="BY99" s="25" t="str">
        <f t="shared" si="106"/>
        <v/>
      </c>
      <c r="BZ99" s="25" t="str">
        <f t="shared" si="107"/>
        <v/>
      </c>
      <c r="CA99" s="25"/>
      <c r="CB99" s="25"/>
      <c r="CC99" s="26">
        <f t="shared" si="108"/>
        <v>-0.23900000000000093</v>
      </c>
      <c r="CD99" s="26">
        <f t="shared" si="109"/>
        <v>-0.17900000000000044</v>
      </c>
      <c r="CE99" s="26">
        <f t="shared" si="110"/>
        <v>-0.54500000000000015</v>
      </c>
      <c r="CF99" s="26">
        <f t="shared" si="111"/>
        <v>-0.48700000000000027</v>
      </c>
      <c r="CG99" s="26">
        <f t="shared" si="112"/>
        <v>-0.55699999999999883</v>
      </c>
      <c r="CH99" s="26">
        <f t="shared" si="113"/>
        <v>-0.11200000000000027</v>
      </c>
      <c r="CI99" s="26" t="str">
        <f t="shared" si="114"/>
        <v/>
      </c>
      <c r="CJ99" s="26" t="str">
        <f t="shared" si="115"/>
        <v/>
      </c>
      <c r="CK99" s="26" t="str">
        <f t="shared" si="116"/>
        <v/>
      </c>
      <c r="CL99" s="25"/>
      <c r="CM99" s="25"/>
      <c r="CN99" s="25">
        <f t="shared" si="117"/>
        <v>0.42099999999999937</v>
      </c>
      <c r="CO99" s="25">
        <f t="shared" si="118"/>
        <v>0.48099999999999987</v>
      </c>
      <c r="CP99" s="25">
        <f t="shared" si="119"/>
        <v>0.11500000000000021</v>
      </c>
      <c r="CQ99" s="25">
        <f t="shared" si="120"/>
        <v>0.17300000000000004</v>
      </c>
      <c r="CR99" s="25">
        <f t="shared" si="121"/>
        <v>0.10300000000000153</v>
      </c>
      <c r="CS99" s="25">
        <f t="shared" si="122"/>
        <v>0.54800000000000004</v>
      </c>
      <c r="CT99" s="25" t="str">
        <f t="shared" si="123"/>
        <v/>
      </c>
      <c r="CU99" s="25" t="str">
        <f t="shared" si="124"/>
        <v/>
      </c>
      <c r="CV99" s="25" t="str">
        <f t="shared" si="125"/>
        <v/>
      </c>
      <c r="CW99" s="25"/>
      <c r="CX99" s="25"/>
      <c r="CY99" s="25">
        <f t="shared" si="126"/>
        <v>-0.48342761357578401</v>
      </c>
      <c r="CZ99" s="25">
        <f t="shared" si="127"/>
        <v>-0.39850752094267672</v>
      </c>
      <c r="DA99" s="25">
        <f t="shared" si="128"/>
        <v>-0.79579612943002787</v>
      </c>
      <c r="DB99" s="25">
        <f t="shared" si="129"/>
        <v>-0.68737872589213167</v>
      </c>
      <c r="DC99" s="25">
        <f t="shared" si="130"/>
        <v>-0.57120100784585126</v>
      </c>
      <c r="DD99" s="25">
        <f t="shared" si="131"/>
        <v>-0.21876417958159178</v>
      </c>
      <c r="DE99" s="25" t="str">
        <f t="shared" si="132"/>
        <v/>
      </c>
      <c r="DF99" s="25" t="str">
        <f t="shared" si="133"/>
        <v/>
      </c>
      <c r="DG99" s="25" t="str">
        <f t="shared" si="134"/>
        <v/>
      </c>
      <c r="DH99" s="25"/>
      <c r="DI99" s="25"/>
      <c r="DJ99" s="25">
        <f t="shared" si="135"/>
        <v>0.33908079716926554</v>
      </c>
      <c r="DK99" s="25">
        <f t="shared" si="136"/>
        <v>0.42400088980237288</v>
      </c>
      <c r="DL99" s="25">
        <f t="shared" si="137"/>
        <v>2.6712281315021666E-2</v>
      </c>
      <c r="DM99" s="25">
        <f t="shared" si="138"/>
        <v>0.13512968485291788</v>
      </c>
      <c r="DN99" s="25">
        <f t="shared" si="139"/>
        <v>0.25130740289919828</v>
      </c>
      <c r="DO99" s="25">
        <f t="shared" si="140"/>
        <v>0.60374423116345777</v>
      </c>
      <c r="DP99" s="25" t="str">
        <f t="shared" si="141"/>
        <v/>
      </c>
      <c r="DQ99" s="25" t="str">
        <f t="shared" si="142"/>
        <v/>
      </c>
      <c r="DR99" s="25" t="str">
        <f t="shared" si="143"/>
        <v/>
      </c>
      <c r="DS99" s="25"/>
      <c r="DT99" s="24"/>
      <c r="DU99" s="24">
        <f t="shared" si="144"/>
        <v>-0.44858221790262953</v>
      </c>
      <c r="DV99" s="24">
        <f t="shared" si="145"/>
        <v>-0.38858221790262903</v>
      </c>
      <c r="DW99" s="24">
        <f t="shared" si="146"/>
        <v>-0.75458221790262869</v>
      </c>
      <c r="DX99" s="24">
        <f t="shared" si="147"/>
        <v>-0.69658221790262886</v>
      </c>
      <c r="DY99" s="24">
        <f t="shared" si="148"/>
        <v>-0.76658221790262737</v>
      </c>
      <c r="DZ99" s="24">
        <f t="shared" si="149"/>
        <v>-0.32158221790262886</v>
      </c>
      <c r="EA99" s="24" t="str">
        <f t="shared" si="150"/>
        <v/>
      </c>
      <c r="EB99" s="24" t="str">
        <f t="shared" si="151"/>
        <v/>
      </c>
      <c r="EC99" s="24" t="str">
        <f t="shared" si="152"/>
        <v/>
      </c>
      <c r="ED99" s="24"/>
      <c r="EE99" s="24"/>
      <c r="EF99" s="24">
        <f t="shared" si="153"/>
        <v>0.37392619284242001</v>
      </c>
      <c r="EG99" s="24">
        <f t="shared" si="154"/>
        <v>0.43392619284242051</v>
      </c>
      <c r="EH99" s="24">
        <f t="shared" si="155"/>
        <v>6.7926192842420852E-2</v>
      </c>
      <c r="EI99" s="24">
        <f t="shared" si="156"/>
        <v>0.12592619284242068</v>
      </c>
      <c r="EJ99" s="24">
        <f t="shared" si="157"/>
        <v>5.5926192842422173E-2</v>
      </c>
      <c r="EK99" s="24">
        <f t="shared" si="158"/>
        <v>0.50092619284242068</v>
      </c>
      <c r="EL99" s="24" t="str">
        <f t="shared" si="159"/>
        <v/>
      </c>
      <c r="EM99" s="24" t="str">
        <f t="shared" si="160"/>
        <v/>
      </c>
      <c r="EN99" s="24" t="str">
        <f t="shared" si="161"/>
        <v/>
      </c>
      <c r="EO99" s="24"/>
      <c r="EP99" s="24"/>
      <c r="EQ99" s="24">
        <f t="shared" si="37"/>
        <v>11.226738624040735</v>
      </c>
      <c r="ER99" s="24">
        <f t="shared" si="162"/>
        <v>2.1910173836959614E-2</v>
      </c>
      <c r="ES99" s="24">
        <f t="shared" si="38"/>
        <v>11.236037991923199</v>
      </c>
      <c r="ET99" s="24">
        <f t="shared" si="39"/>
        <v>11.267597987772598</v>
      </c>
      <c r="EU99" s="24">
        <f t="shared" si="40"/>
        <v>11.213433568783399</v>
      </c>
      <c r="EV99" s="24">
        <f t="shared" si="41"/>
        <v>11.211384249265299</v>
      </c>
      <c r="EW99" s="24">
        <f t="shared" si="42"/>
        <v>11.21644801347168</v>
      </c>
      <c r="EX99" s="24">
        <f t="shared" si="43"/>
        <v>11.21552993302824</v>
      </c>
      <c r="EY99" s="24" t="str">
        <f t="shared" si="44"/>
        <v/>
      </c>
      <c r="EZ99" s="24" t="str">
        <f t="shared" si="45"/>
        <v/>
      </c>
      <c r="FA99" s="24" t="str">
        <f t="shared" si="46"/>
        <v/>
      </c>
      <c r="FB99" s="24"/>
      <c r="FC99" s="24">
        <f t="shared" si="47"/>
        <v>11.730982423629966</v>
      </c>
      <c r="FD99" s="24">
        <f t="shared" si="163"/>
        <v>0.10505510143061327</v>
      </c>
      <c r="FE99" s="24">
        <f t="shared" si="48"/>
        <v>11.647001577513901</v>
      </c>
      <c r="FF99" s="24">
        <f t="shared" si="49"/>
        <v>11.6603756398213</v>
      </c>
      <c r="FG99" s="24">
        <f t="shared" si="50"/>
        <v>11.776589056945999</v>
      </c>
      <c r="FH99" s="24">
        <f t="shared" si="51"/>
        <v>11.7699237173103</v>
      </c>
      <c r="FI99" s="24">
        <f t="shared" si="52"/>
        <v>11.90219258660664</v>
      </c>
      <c r="FJ99" s="24">
        <f t="shared" si="53"/>
        <v>11.62981196358165</v>
      </c>
      <c r="FK99" s="24" t="str">
        <f t="shared" si="54"/>
        <v/>
      </c>
      <c r="FL99" s="24" t="str">
        <f t="shared" si="55"/>
        <v/>
      </c>
      <c r="FM99" s="24" t="str">
        <f t="shared" si="56"/>
        <v/>
      </c>
      <c r="FN99" s="24"/>
      <c r="FO99" s="24">
        <f t="shared" si="57"/>
        <v>11.293866538646135</v>
      </c>
      <c r="FP99" s="24">
        <f t="shared" si="164"/>
        <v>2.1489081535289053E-2</v>
      </c>
      <c r="FQ99" s="24">
        <f t="shared" si="176"/>
        <v>11.289547451724109</v>
      </c>
      <c r="FR99" s="24">
        <f t="shared" si="176"/>
        <v>11.313950303442683</v>
      </c>
      <c r="FS99" s="24">
        <f t="shared" si="176"/>
        <v>11.30344446365152</v>
      </c>
      <c r="FT99" s="24">
        <f t="shared" si="174"/>
        <v>11.294476571473622</v>
      </c>
      <c r="FU99" s="24">
        <f t="shared" si="174"/>
        <v>11.307890337165965</v>
      </c>
      <c r="FV99" s="24">
        <f t="shared" si="174"/>
        <v>11.253890104418902</v>
      </c>
      <c r="FW99" s="24" t="str">
        <f t="shared" si="174"/>
        <v/>
      </c>
      <c r="FX99" s="24" t="str">
        <f t="shared" si="174"/>
        <v/>
      </c>
      <c r="FY99" s="24" t="str">
        <f t="shared" si="174"/>
        <v/>
      </c>
      <c r="FZ99" s="24"/>
      <c r="GA99" s="24">
        <f t="shared" si="59"/>
        <v>11.511026974234978</v>
      </c>
      <c r="GB99" s="24">
        <f t="shared" si="165"/>
        <v>4.6955851501519617E-2</v>
      </c>
      <c r="GC99" s="24">
        <f t="shared" si="177"/>
        <v>11.471669193861306</v>
      </c>
      <c r="GD99" s="24">
        <f t="shared" si="177"/>
        <v>11.508494794369089</v>
      </c>
      <c r="GE99" s="24">
        <f t="shared" si="177"/>
        <v>11.481653828471456</v>
      </c>
      <c r="GF99" s="24">
        <f t="shared" si="175"/>
        <v>11.497658309096126</v>
      </c>
      <c r="GG99" s="24">
        <f t="shared" si="175"/>
        <v>11.60256705049202</v>
      </c>
      <c r="GH99" s="24">
        <f t="shared" si="175"/>
        <v>11.504118669119865</v>
      </c>
      <c r="GI99" s="24" t="str">
        <f t="shared" si="175"/>
        <v/>
      </c>
      <c r="GJ99" s="24" t="str">
        <f t="shared" si="175"/>
        <v/>
      </c>
      <c r="GK99" s="24" t="str">
        <f t="shared" si="175"/>
        <v/>
      </c>
      <c r="GL99" s="24"/>
      <c r="GM99" s="24">
        <f t="shared" si="61"/>
        <v>12.035042006643037</v>
      </c>
      <c r="GN99" s="24">
        <f t="shared" si="166"/>
        <v>2.1910173836959614E-2</v>
      </c>
      <c r="GO99" s="24">
        <f t="shared" si="62"/>
        <v>12.0443413745255</v>
      </c>
      <c r="GP99" s="24">
        <f t="shared" si="63"/>
        <v>12.075901370374899</v>
      </c>
      <c r="GQ99" s="24">
        <f t="shared" si="64"/>
        <v>12.0217369513857</v>
      </c>
      <c r="GR99" s="24">
        <f t="shared" si="65"/>
        <v>12.019687631867599</v>
      </c>
      <c r="GS99" s="24">
        <f t="shared" si="66"/>
        <v>12.024751396073981</v>
      </c>
      <c r="GT99" s="24">
        <f t="shared" si="67"/>
        <v>12.02383331563054</v>
      </c>
      <c r="GU99" s="24" t="str">
        <f t="shared" si="68"/>
        <v/>
      </c>
      <c r="GV99" s="24" t="str">
        <f t="shared" si="69"/>
        <v/>
      </c>
      <c r="GW99" s="24" t="str">
        <f t="shared" si="70"/>
        <v/>
      </c>
      <c r="GX99" s="24"/>
      <c r="GY99" s="24">
        <f t="shared" si="71"/>
        <v>12.944283260695116</v>
      </c>
      <c r="GZ99" s="24">
        <f t="shared" si="167"/>
        <v>0.10505510143061327</v>
      </c>
      <c r="HA99" s="24">
        <f t="shared" si="72"/>
        <v>12.860302414579051</v>
      </c>
      <c r="HB99" s="24">
        <f t="shared" si="73"/>
        <v>12.87367647688645</v>
      </c>
      <c r="HC99" s="24">
        <f t="shared" si="74"/>
        <v>12.989889894011149</v>
      </c>
      <c r="HD99" s="24">
        <f t="shared" si="75"/>
        <v>12.98322455437545</v>
      </c>
      <c r="HE99" s="24">
        <f t="shared" si="76"/>
        <v>13.11549342367179</v>
      </c>
      <c r="HF99" s="24">
        <f t="shared" si="77"/>
        <v>12.8431128006468</v>
      </c>
      <c r="HG99" s="24" t="str">
        <f t="shared" si="78"/>
        <v/>
      </c>
      <c r="HH99" s="24" t="str">
        <f t="shared" si="79"/>
        <v/>
      </c>
      <c r="HI99" s="24" t="str">
        <f t="shared" si="80"/>
        <v/>
      </c>
      <c r="HJ99" s="24"/>
      <c r="HK99" s="24">
        <f t="shared" si="81"/>
        <v>12.004056400506455</v>
      </c>
      <c r="HL99" s="24">
        <f t="shared" si="168"/>
        <v>2.1489081535289285E-2</v>
      </c>
      <c r="HM99" s="24">
        <f t="shared" si="180"/>
        <v>11.999737313584431</v>
      </c>
      <c r="HN99" s="24">
        <f t="shared" si="180"/>
        <v>12.024140165303004</v>
      </c>
      <c r="HO99" s="24">
        <f t="shared" si="180"/>
        <v>12.013634325511841</v>
      </c>
      <c r="HP99" s="24">
        <f t="shared" si="180"/>
        <v>12.004666433333943</v>
      </c>
      <c r="HQ99" s="24">
        <f t="shared" si="180"/>
        <v>12.018080199026288</v>
      </c>
      <c r="HR99" s="24">
        <f t="shared" si="180"/>
        <v>11.964079966279224</v>
      </c>
      <c r="HS99" s="24" t="str">
        <f t="shared" si="178"/>
        <v/>
      </c>
      <c r="HT99" s="24" t="str">
        <f t="shared" si="178"/>
        <v/>
      </c>
      <c r="HU99" s="24" t="str">
        <f t="shared" si="178"/>
        <v/>
      </c>
      <c r="HV99" s="24"/>
      <c r="HW99" s="24">
        <f t="shared" si="83"/>
        <v>13.045812601545514</v>
      </c>
      <c r="HX99" s="24">
        <f t="shared" si="170"/>
        <v>4.6955851501519909E-2</v>
      </c>
      <c r="HY99" s="24">
        <f t="shared" si="181"/>
        <v>13.006454821171843</v>
      </c>
      <c r="HZ99" s="24">
        <f t="shared" si="181"/>
        <v>13.043280421679624</v>
      </c>
      <c r="IA99" s="24">
        <f t="shared" si="181"/>
        <v>13.016439455781992</v>
      </c>
      <c r="IB99" s="24">
        <f t="shared" si="181"/>
        <v>13.032443936406663</v>
      </c>
      <c r="IC99" s="24">
        <f t="shared" si="181"/>
        <v>13.137352677802557</v>
      </c>
      <c r="ID99" s="24">
        <f t="shared" si="181"/>
        <v>13.038904296430401</v>
      </c>
      <c r="IE99" s="24" t="str">
        <f t="shared" si="179"/>
        <v/>
      </c>
      <c r="IF99" s="24" t="str">
        <f t="shared" si="179"/>
        <v/>
      </c>
      <c r="IG99" s="24" t="str">
        <f t="shared" si="179"/>
        <v/>
      </c>
    </row>
    <row r="100" spans="1:241" s="3" customFormat="1" x14ac:dyDescent="0.2">
      <c r="A100" s="27">
        <v>65</v>
      </c>
      <c r="B100" s="32">
        <f>IF(AND($B$3&lt;&gt;"",$C$3&lt;&gt;"",$B$4&lt;&gt;"",$C$4&lt;&gt;"",T100&lt;&gt;""),AirMass($B$3,$C$3,$B$4,$C$4,T100),"")</f>
        <v>1.0158860891930093</v>
      </c>
      <c r="C100" s="36">
        <f t="shared" si="85"/>
        <v>2458217.3009720002</v>
      </c>
      <c r="D100" s="5">
        <f t="shared" ref="D100:D163" si="183">IF($B$24&lt;&gt;0,FO100,EQ100)</f>
        <v>11.292120616581082</v>
      </c>
      <c r="E100" s="14">
        <f t="shared" ref="E100:E163" si="184">IF($B$24&lt;&gt;0,GA100,FC100)</f>
        <v>11.534987863698907</v>
      </c>
      <c r="F100" s="32">
        <f t="shared" si="86"/>
        <v>0.24286724711782526</v>
      </c>
      <c r="G100" s="24">
        <f t="shared" ref="G100:G163" si="185">IF($B$24&lt;&gt;0,FP100,ER100)</f>
        <v>9.5803888350301982E-3</v>
      </c>
      <c r="H100" s="24">
        <f t="shared" ref="H100:H163" si="186">IF($B$24&lt;&gt;0,GB100,FD100)</f>
        <v>3.2450594520221657E-2</v>
      </c>
      <c r="I100" s="24"/>
      <c r="J100" s="8">
        <f t="shared" ref="J100:J163" si="187">IF($B$24&lt;&gt;0,HK100,GM100)</f>
        <v>12.025979398548998</v>
      </c>
      <c r="K100" s="9">
        <f t="shared" ref="K100:K163" si="188">IF($B$24&lt;&gt;0,HW100,GY100)</f>
        <v>12.960114627696447</v>
      </c>
      <c r="L100" s="40">
        <f t="shared" si="87"/>
        <v>0.93413522914744895</v>
      </c>
      <c r="M100" s="24">
        <f t="shared" ref="M100:M163" si="189">IF($B$24&lt;&gt;0,HL100,GN100)</f>
        <v>9.5803888350301982E-3</v>
      </c>
      <c r="N100" s="25">
        <f t="shared" ref="N100:N163" si="190">IF($B$24&lt;&gt;0,HX100,GZ100)</f>
        <v>3.2450594520221657E-2</v>
      </c>
      <c r="O100" s="25"/>
      <c r="P100" s="50">
        <f t="shared" si="88"/>
        <v>6</v>
      </c>
      <c r="Q100" s="50">
        <f t="shared" si="89"/>
        <v>6</v>
      </c>
      <c r="R100" s="25"/>
      <c r="S100" s="25"/>
      <c r="T100" s="16">
        <v>2458217.3009720002</v>
      </c>
      <c r="U100" s="17">
        <v>-11.109851341360899</v>
      </c>
      <c r="V100" s="17">
        <v>-10.2937428822362</v>
      </c>
      <c r="W100" s="17">
        <v>-12.1589580915971</v>
      </c>
      <c r="X100" s="17">
        <v>-11.0312749006446</v>
      </c>
      <c r="Y100" s="17">
        <v>-10.4103222969456</v>
      </c>
      <c r="Z100" s="17">
        <v>-11.859348235073501</v>
      </c>
      <c r="AA100" s="17">
        <v>-9.9779966376716196</v>
      </c>
      <c r="AB100" s="17">
        <v>-9.8338751994009304</v>
      </c>
      <c r="AC100" s="17"/>
      <c r="AD100" s="17"/>
      <c r="AE100" s="17"/>
      <c r="AF100" s="46">
        <f t="shared" ref="AF100:AF163" si="191">IF(T100&lt;&gt;"",T100,"")</f>
        <v>2458217.3009720002</v>
      </c>
      <c r="AG100" s="17">
        <v>-10.9174521582542</v>
      </c>
      <c r="AH100" s="17">
        <v>-9.7618297399220904</v>
      </c>
      <c r="AI100" s="17">
        <v>-11.7390683595747</v>
      </c>
      <c r="AJ100" s="17">
        <v>-10.6977177863611</v>
      </c>
      <c r="AK100" s="17">
        <v>-9.8426344035583906</v>
      </c>
      <c r="AL100" s="17">
        <v>-11.3406941159949</v>
      </c>
      <c r="AM100" s="17">
        <v>-9.4365215651462595</v>
      </c>
      <c r="AN100" s="17">
        <v>-9.5557666846161595</v>
      </c>
      <c r="AO100" s="17"/>
      <c r="AP100" s="17"/>
      <c r="AQ100" s="18"/>
      <c r="AR100" s="25"/>
      <c r="AS100" s="25"/>
      <c r="AT100" s="24">
        <f t="shared" si="173"/>
        <v>0.19239918310669957</v>
      </c>
      <c r="AU100" s="24">
        <f t="shared" si="173"/>
        <v>0.53191314231411013</v>
      </c>
      <c r="AV100" s="24">
        <f t="shared" si="173"/>
        <v>0.41988973202239954</v>
      </c>
      <c r="AW100" s="24">
        <f t="shared" si="173"/>
        <v>0.33355711428350077</v>
      </c>
      <c r="AX100" s="24">
        <f t="shared" si="173"/>
        <v>0.56768789338720893</v>
      </c>
      <c r="AY100" s="24">
        <f t="shared" si="182"/>
        <v>0.51865411907860093</v>
      </c>
      <c r="AZ100" s="24">
        <f t="shared" si="182"/>
        <v>0.54147507252536009</v>
      </c>
      <c r="BA100" s="24">
        <f t="shared" si="182"/>
        <v>0.27810851478477083</v>
      </c>
      <c r="BB100" s="24" t="str">
        <f t="shared" si="182"/>
        <v/>
      </c>
      <c r="BC100" s="24" t="str">
        <f t="shared" si="182"/>
        <v/>
      </c>
      <c r="BD100" s="25" t="str">
        <f t="shared" si="182"/>
        <v/>
      </c>
      <c r="BE100" s="25"/>
      <c r="BF100" s="25"/>
      <c r="BG100" s="26">
        <f t="shared" si="90"/>
        <v>-0.41405573518528549</v>
      </c>
      <c r="BH100" s="26">
        <f t="shared" si="91"/>
        <v>-0.35405573518528499</v>
      </c>
      <c r="BI100" s="26">
        <f t="shared" si="92"/>
        <v>-0.72005573518528465</v>
      </c>
      <c r="BJ100" s="26">
        <f t="shared" si="93"/>
        <v>-0.66205573518528482</v>
      </c>
      <c r="BK100" s="26">
        <f t="shared" si="94"/>
        <v>-0.73205573518528333</v>
      </c>
      <c r="BL100" s="26">
        <f t="shared" si="95"/>
        <v>-0.28705573518528482</v>
      </c>
      <c r="BM100" s="26" t="str">
        <f t="shared" si="96"/>
        <v/>
      </c>
      <c r="BN100" s="26" t="str">
        <f t="shared" si="97"/>
        <v/>
      </c>
      <c r="BO100" s="26" t="str">
        <f t="shared" si="98"/>
        <v/>
      </c>
      <c r="BP100" s="25"/>
      <c r="BQ100" s="25"/>
      <c r="BR100" s="25">
        <f t="shared" si="99"/>
        <v>0.27546239372202308</v>
      </c>
      <c r="BS100" s="25">
        <f t="shared" si="100"/>
        <v>0.33546239372202358</v>
      </c>
      <c r="BT100" s="25">
        <f t="shared" si="101"/>
        <v>-3.0537606277976082E-2</v>
      </c>
      <c r="BU100" s="25">
        <f t="shared" si="102"/>
        <v>2.7462393722023748E-2</v>
      </c>
      <c r="BV100" s="25">
        <f t="shared" si="103"/>
        <v>-4.253760627797476E-2</v>
      </c>
      <c r="BW100" s="25">
        <f t="shared" si="104"/>
        <v>0.40246239372202375</v>
      </c>
      <c r="BX100" s="25" t="str">
        <f t="shared" si="105"/>
        <v/>
      </c>
      <c r="BY100" s="25" t="str">
        <f t="shared" si="106"/>
        <v/>
      </c>
      <c r="BZ100" s="25" t="str">
        <f t="shared" si="107"/>
        <v/>
      </c>
      <c r="CA100" s="25"/>
      <c r="CB100" s="25"/>
      <c r="CC100" s="26">
        <f t="shared" si="108"/>
        <v>-0.23900000000000093</v>
      </c>
      <c r="CD100" s="26">
        <f t="shared" si="109"/>
        <v>-0.17900000000000044</v>
      </c>
      <c r="CE100" s="26">
        <f t="shared" si="110"/>
        <v>-0.54500000000000015</v>
      </c>
      <c r="CF100" s="26">
        <f t="shared" si="111"/>
        <v>-0.48700000000000027</v>
      </c>
      <c r="CG100" s="26">
        <f t="shared" si="112"/>
        <v>-0.55699999999999883</v>
      </c>
      <c r="CH100" s="26">
        <f t="shared" si="113"/>
        <v>-0.11200000000000027</v>
      </c>
      <c r="CI100" s="26" t="str">
        <f t="shared" si="114"/>
        <v/>
      </c>
      <c r="CJ100" s="26" t="str">
        <f t="shared" si="115"/>
        <v/>
      </c>
      <c r="CK100" s="26" t="str">
        <f t="shared" si="116"/>
        <v/>
      </c>
      <c r="CL100" s="25"/>
      <c r="CM100" s="25"/>
      <c r="CN100" s="25">
        <f t="shared" si="117"/>
        <v>0.42099999999999937</v>
      </c>
      <c r="CO100" s="25">
        <f t="shared" si="118"/>
        <v>0.48099999999999987</v>
      </c>
      <c r="CP100" s="25">
        <f t="shared" si="119"/>
        <v>0.11500000000000021</v>
      </c>
      <c r="CQ100" s="25">
        <f t="shared" si="120"/>
        <v>0.17300000000000004</v>
      </c>
      <c r="CR100" s="25">
        <f t="shared" si="121"/>
        <v>0.10300000000000153</v>
      </c>
      <c r="CS100" s="25">
        <f t="shared" si="122"/>
        <v>0.54800000000000004</v>
      </c>
      <c r="CT100" s="25" t="str">
        <f t="shared" si="123"/>
        <v/>
      </c>
      <c r="CU100" s="25" t="str">
        <f t="shared" si="124"/>
        <v/>
      </c>
      <c r="CV100" s="25" t="str">
        <f t="shared" si="125"/>
        <v/>
      </c>
      <c r="CW100" s="25"/>
      <c r="CX100" s="25"/>
      <c r="CY100" s="25">
        <f t="shared" si="126"/>
        <v>-0.46201003928861806</v>
      </c>
      <c r="CZ100" s="25">
        <f t="shared" si="127"/>
        <v>-0.28667732193595818</v>
      </c>
      <c r="DA100" s="25">
        <f t="shared" si="128"/>
        <v>-0.76217298963713931</v>
      </c>
      <c r="DB100" s="25">
        <f t="shared" si="129"/>
        <v>-0.66259040872216668</v>
      </c>
      <c r="DC100" s="25">
        <f t="shared" si="130"/>
        <v>-0.7089374312635206</v>
      </c>
      <c r="DD100" s="25">
        <f t="shared" si="131"/>
        <v>-0.17406688710686061</v>
      </c>
      <c r="DE100" s="25" t="str">
        <f t="shared" si="132"/>
        <v/>
      </c>
      <c r="DF100" s="25" t="str">
        <f t="shared" si="133"/>
        <v/>
      </c>
      <c r="DG100" s="25" t="str">
        <f t="shared" si="134"/>
        <v/>
      </c>
      <c r="DH100" s="25"/>
      <c r="DI100" s="25"/>
      <c r="DJ100" s="25">
        <f t="shared" si="135"/>
        <v>0.2275080896186906</v>
      </c>
      <c r="DK100" s="25">
        <f t="shared" si="136"/>
        <v>0.40284080697135044</v>
      </c>
      <c r="DL100" s="25">
        <f t="shared" si="137"/>
        <v>-7.2654860729830642E-2</v>
      </c>
      <c r="DM100" s="25">
        <f t="shared" si="138"/>
        <v>2.6927720185141907E-2</v>
      </c>
      <c r="DN100" s="25">
        <f t="shared" si="139"/>
        <v>-1.9419302356212014E-2</v>
      </c>
      <c r="DO100" s="25">
        <f t="shared" si="140"/>
        <v>0.51545124180044799</v>
      </c>
      <c r="DP100" s="25" t="str">
        <f t="shared" si="141"/>
        <v/>
      </c>
      <c r="DQ100" s="25" t="str">
        <f t="shared" si="142"/>
        <v/>
      </c>
      <c r="DR100" s="25" t="str">
        <f t="shared" si="143"/>
        <v/>
      </c>
      <c r="DS100" s="25"/>
      <c r="DT100" s="24"/>
      <c r="DU100" s="24">
        <f t="shared" si="144"/>
        <v>-0.41405573518528549</v>
      </c>
      <c r="DV100" s="24">
        <f t="shared" si="145"/>
        <v>-0.35405573518528499</v>
      </c>
      <c r="DW100" s="24">
        <f t="shared" si="146"/>
        <v>-0.72005573518528465</v>
      </c>
      <c r="DX100" s="24">
        <f t="shared" si="147"/>
        <v>-0.66205573518528482</v>
      </c>
      <c r="DY100" s="24">
        <f t="shared" si="148"/>
        <v>-0.73205573518528333</v>
      </c>
      <c r="DZ100" s="24">
        <f t="shared" si="149"/>
        <v>-0.28705573518528482</v>
      </c>
      <c r="EA100" s="24" t="str">
        <f t="shared" si="150"/>
        <v/>
      </c>
      <c r="EB100" s="24" t="str">
        <f t="shared" si="151"/>
        <v/>
      </c>
      <c r="EC100" s="24" t="str">
        <f t="shared" si="152"/>
        <v/>
      </c>
      <c r="ED100" s="24"/>
      <c r="EE100" s="24"/>
      <c r="EF100" s="24">
        <f t="shared" si="153"/>
        <v>0.27546239372202308</v>
      </c>
      <c r="EG100" s="24">
        <f t="shared" si="154"/>
        <v>0.33546239372202358</v>
      </c>
      <c r="EH100" s="24">
        <f t="shared" si="155"/>
        <v>-3.0537606277976082E-2</v>
      </c>
      <c r="EI100" s="24">
        <f t="shared" si="156"/>
        <v>2.7462393722023748E-2</v>
      </c>
      <c r="EJ100" s="24">
        <f t="shared" si="157"/>
        <v>-4.253760627797476E-2</v>
      </c>
      <c r="EK100" s="24">
        <f t="shared" si="158"/>
        <v>0.40246239372202375</v>
      </c>
      <c r="EL100" s="24" t="str">
        <f t="shared" si="159"/>
        <v/>
      </c>
      <c r="EM100" s="24" t="str">
        <f t="shared" si="160"/>
        <v/>
      </c>
      <c r="EN100" s="24" t="str">
        <f t="shared" si="161"/>
        <v/>
      </c>
      <c r="EO100" s="24"/>
      <c r="EP100" s="24"/>
      <c r="EQ100" s="24">
        <f t="shared" ref="EQ100:EQ163" si="192">IF(AND(U100&lt;&gt;"",COUNT(W100:AE100)&gt;0),AVERAGE(ES100:FA100),"")</f>
        <v>11.229111218861325</v>
      </c>
      <c r="ER100" s="24">
        <f t="shared" si="162"/>
        <v>2.064191738907192E-2</v>
      </c>
      <c r="ES100" s="24">
        <f t="shared" ref="ES100:ES163" si="193">IF(AND($U100&lt;&gt;"",W100&lt;&gt;"",W$32&lt;&gt;""),$U100-W100+W$32,"")</f>
        <v>11.2391067502362</v>
      </c>
      <c r="ET100" s="24">
        <f t="shared" ref="ET100:ET163" si="194">IF(AND($U100&lt;&gt;"",X100&lt;&gt;"",X$32&lt;&gt;""),$U100-X100+X$32,"")</f>
        <v>11.2334235592837</v>
      </c>
      <c r="EU100" s="24">
        <f t="shared" ref="EU100:EU163" si="195">IF(AND($U100&lt;&gt;"",Y100&lt;&gt;"",Y$32&lt;&gt;""),$U100-Y100+Y$32,"")</f>
        <v>11.205470955584699</v>
      </c>
      <c r="EV100" s="24">
        <f t="shared" ref="EV100:EV163" si="196">IF(AND($U100&lt;&gt;"",Z100&lt;&gt;"",Z$32&lt;&gt;""),$U100-Z100+Z$32,"")</f>
        <v>11.217496893712601</v>
      </c>
      <c r="EW100" s="24">
        <f t="shared" ref="EW100:EW163" si="197">IF(AND($U100&lt;&gt;"",AA100&lt;&gt;"",AA$32&lt;&gt;""),$U100-AA100+AA$32,"")</f>
        <v>11.216145296310721</v>
      </c>
      <c r="EX100" s="24">
        <f t="shared" ref="EX100:EX163" si="198">IF(AND($U100&lt;&gt;"",AB100&lt;&gt;"",AB$32&lt;&gt;""),$U100-AB100+AB$32,"")</f>
        <v>11.263023858040031</v>
      </c>
      <c r="EY100" s="24" t="str">
        <f t="shared" ref="EY100:EY163" si="199">IF(AND($U100&lt;&gt;"",AC100&lt;&gt;"",AC$32&lt;&gt;""),$U100-AC100+AC$32,"")</f>
        <v/>
      </c>
      <c r="EZ100" s="24" t="str">
        <f t="shared" ref="EZ100:EZ163" si="200">IF(AND($U100&lt;&gt;"",AD100&lt;&gt;"",AD$32&lt;&gt;""),$U100-AD100+AD$32,"")</f>
        <v/>
      </c>
      <c r="FA100" s="24" t="str">
        <f t="shared" ref="FA100:FA163" si="201">IF(AND($U100&lt;&gt;"",AE100&lt;&gt;"",AE$32&lt;&gt;""),$U100-AE100+AE$32,"")</f>
        <v/>
      </c>
      <c r="FB100" s="24"/>
      <c r="FC100" s="24">
        <f t="shared" ref="FC100:FC163" si="202">IF(AND(AG100&lt;&gt;"",COUNT(AI100:AQ100)&gt;0),AVERAGE(FE100:FM100),"")</f>
        <v>11.741448327621052</v>
      </c>
      <c r="FD100" s="24">
        <f t="shared" si="163"/>
        <v>7.0159833056579968E-2</v>
      </c>
      <c r="FE100" s="24">
        <f t="shared" ref="FE100:FE163" si="203">IF(AND($AG100&lt;&gt;"",AI100&lt;&gt;"",AI$32&lt;&gt;""),$AG100-AI100+AI$32,"")</f>
        <v>11.660616201320501</v>
      </c>
      <c r="FF100" s="24">
        <f t="shared" ref="FF100:FF163" si="204">IF(AND($AG100&lt;&gt;"",AJ100&lt;&gt;"",AJ$32&lt;&gt;""),$AG100-AJ100+AJ$32,"")</f>
        <v>11.6812656281069</v>
      </c>
      <c r="FG100" s="24">
        <f t="shared" ref="FG100:FG163" si="205">IF(AND($AG100&lt;&gt;"",AK100&lt;&gt;"",AK$32&lt;&gt;""),$AG100-AK100+AK$32,"")</f>
        <v>11.78518224530419</v>
      </c>
      <c r="FH100" s="24">
        <f t="shared" ref="FH100:FH163" si="206">IF(AND($AG100&lt;&gt;"",AL100&lt;&gt;"",AL$32&lt;&gt;""),$AG100-AL100+AL$32,"")</f>
        <v>11.7882419577407</v>
      </c>
      <c r="FI100" s="24">
        <f t="shared" ref="FI100:FI163" si="207">IF(AND($AG100&lt;&gt;"",AM100&lt;&gt;"",AM$32&lt;&gt;""),$AG100-AM100+AM$32,"")</f>
        <v>11.834069406892059</v>
      </c>
      <c r="FJ100" s="24">
        <f t="shared" ref="FJ100:FJ163" si="208">IF(AND($AG100&lt;&gt;"",AN100&lt;&gt;"",AN$32&lt;&gt;""),$AG100-AN100+AN$32,"")</f>
        <v>11.69931452636196</v>
      </c>
      <c r="FK100" s="24" t="str">
        <f t="shared" ref="FK100:FK163" si="209">IF(AND($AG100&lt;&gt;"",AO100&lt;&gt;"",AO$32&lt;&gt;""),$AG100-AO100+AO$32,"")</f>
        <v/>
      </c>
      <c r="FL100" s="24" t="str">
        <f t="shared" ref="FL100:FL163" si="210">IF(AND($AG100&lt;&gt;"",AP100&lt;&gt;"",AP$32&lt;&gt;""),$AG100-AP100+AP$32,"")</f>
        <v/>
      </c>
      <c r="FM100" s="24" t="str">
        <f t="shared" ref="FM100:FM163" si="211">IF(AND($AG100&lt;&gt;"",AQ100&lt;&gt;"",AQ$32&lt;&gt;""),$AG100-AQ100+AQ$32,"")</f>
        <v/>
      </c>
      <c r="FN100" s="24"/>
      <c r="FO100" s="24">
        <f t="shared" ref="FO100:FO163" si="212">IF(AND(U100&lt;&gt;"",COUNT(W100:AE100)&gt;0),AVERAGE(FQ100:FY100),"")</f>
        <v>11.292120616581082</v>
      </c>
      <c r="FP100" s="24">
        <f t="shared" si="164"/>
        <v>9.5803888350301982E-3</v>
      </c>
      <c r="FQ100" s="24">
        <f t="shared" si="176"/>
        <v>11.288497693151468</v>
      </c>
      <c r="FR100" s="24">
        <f t="shared" si="176"/>
        <v>11.275657358068143</v>
      </c>
      <c r="FS100" s="24">
        <f t="shared" si="176"/>
        <v>11.291363333567178</v>
      </c>
      <c r="FT100" s="24">
        <f t="shared" si="174"/>
        <v>11.296470699035282</v>
      </c>
      <c r="FU100" s="24">
        <f t="shared" si="174"/>
        <v>11.303469103119365</v>
      </c>
      <c r="FV100" s="24">
        <f t="shared" si="174"/>
        <v>11.297265512545051</v>
      </c>
      <c r="FW100" s="24" t="str">
        <f t="shared" si="174"/>
        <v/>
      </c>
      <c r="FX100" s="24" t="str">
        <f t="shared" si="174"/>
        <v/>
      </c>
      <c r="FY100" s="24" t="str">
        <f t="shared" si="174"/>
        <v/>
      </c>
      <c r="FZ100" s="24"/>
      <c r="GA100" s="24">
        <f t="shared" ref="GA100:GA163" si="213">IF(AND(AG100&lt;&gt;"",COUNT(AI100:AQ100)&gt;0),AVERAGE(GC100:GK100),"")</f>
        <v>11.534987863698907</v>
      </c>
      <c r="GB100" s="24">
        <f t="shared" si="165"/>
        <v>3.2450594520221657E-2</v>
      </c>
      <c r="GC100" s="24">
        <f t="shared" si="177"/>
        <v>11.49877880314075</v>
      </c>
      <c r="GD100" s="24">
        <f t="shared" si="177"/>
        <v>11.542879768127531</v>
      </c>
      <c r="GE100" s="24">
        <f t="shared" si="177"/>
        <v>11.50374200230249</v>
      </c>
      <c r="GF100" s="24">
        <f t="shared" si="175"/>
        <v>11.52947153499937</v>
      </c>
      <c r="GG100" s="24">
        <f t="shared" si="175"/>
        <v>11.547938856250283</v>
      </c>
      <c r="GH100" s="24">
        <f t="shared" si="175"/>
        <v>11.587116217373017</v>
      </c>
      <c r="GI100" s="24" t="str">
        <f t="shared" si="175"/>
        <v/>
      </c>
      <c r="GJ100" s="24" t="str">
        <f t="shared" si="175"/>
        <v/>
      </c>
      <c r="GK100" s="24" t="str">
        <f t="shared" si="175"/>
        <v/>
      </c>
      <c r="GL100" s="24"/>
      <c r="GM100" s="24">
        <f t="shared" ref="GM100:GM163" si="214">IF(AND(V100&lt;&gt;"",COUNT(W100:AE100)&gt;0),AVERAGE(GO100:GW100),"")</f>
        <v>12.045219677986024</v>
      </c>
      <c r="GN100" s="24">
        <f t="shared" si="166"/>
        <v>2.064191738907192E-2</v>
      </c>
      <c r="GO100" s="24">
        <f t="shared" ref="GO100:GO163" si="215">IF(AND($V100&lt;&gt;"",W100&lt;&gt;"",W$32&lt;&gt;""),$V100-W100+W$32,"")</f>
        <v>12.055215209360899</v>
      </c>
      <c r="GP100" s="24">
        <f t="shared" ref="GP100:GP163" si="216">IF(AND($V100&lt;&gt;"",X100&lt;&gt;"",X$32&lt;&gt;""),$V100-X100+X$32,"")</f>
        <v>12.049532018408399</v>
      </c>
      <c r="GQ100" s="24">
        <f t="shared" ref="GQ100:GQ163" si="217">IF(AND($V100&lt;&gt;"",Y100&lt;&gt;"",Y$32&lt;&gt;""),$V100-Y100+Y$32,"")</f>
        <v>12.021579414709398</v>
      </c>
      <c r="GR100" s="24">
        <f t="shared" ref="GR100:GR163" si="218">IF(AND($V100&lt;&gt;"",Z100&lt;&gt;"",Z$32&lt;&gt;""),$V100-Z100+Z$32,"")</f>
        <v>12.0336053528373</v>
      </c>
      <c r="GS100" s="24">
        <f t="shared" ref="GS100:GS163" si="219">IF(AND($V100&lt;&gt;"",AA100&lt;&gt;"",AA$32&lt;&gt;""),$V100-AA100+AA$32,"")</f>
        <v>12.03225375543542</v>
      </c>
      <c r="GT100" s="24">
        <f t="shared" ref="GT100:GT163" si="220">IF(AND($V100&lt;&gt;"",AB100&lt;&gt;"",AB$32&lt;&gt;""),$V100-AB100+AB$32,"")</f>
        <v>12.07913231716473</v>
      </c>
      <c r="GU100" s="24" t="str">
        <f t="shared" ref="GU100:GU163" si="221">IF(AND($V100&lt;&gt;"",AC100&lt;&gt;"",AC$32&lt;&gt;""),$V100-AC100+AC$32,"")</f>
        <v/>
      </c>
      <c r="GV100" s="24" t="str">
        <f t="shared" ref="GV100:GV163" si="222">IF(AND($V100&lt;&gt;"",AD100&lt;&gt;"",AD$32&lt;&gt;""),$V100-AD100+AD$32,"")</f>
        <v/>
      </c>
      <c r="GW100" s="24" t="str">
        <f t="shared" ref="GW100:GW163" si="223">IF(AND($V100&lt;&gt;"",AE100&lt;&gt;"",AE$32&lt;&gt;""),$V100-AE100+AE$32,"")</f>
        <v/>
      </c>
      <c r="GX100" s="24"/>
      <c r="GY100" s="24">
        <f t="shared" ref="GY100:GY163" si="224">IF(AND(AH100&lt;&gt;"",COUNT(AI100:AQ100)&gt;0),AVERAGE(HA100:HI100),"")</f>
        <v>12.897070745953163</v>
      </c>
      <c r="GZ100" s="24">
        <f t="shared" si="167"/>
        <v>7.0159833056579968E-2</v>
      </c>
      <c r="HA100" s="24">
        <f t="shared" ref="HA100:HA163" si="225">IF(AND($AH100&lt;&gt;"",AI100&lt;&gt;"",AI$32&lt;&gt;""),$AH100-AI100+AI$32,"")</f>
        <v>12.81623861965261</v>
      </c>
      <c r="HB100" s="24">
        <f t="shared" ref="HB100:HB163" si="226">IF(AND($AH100&lt;&gt;"",AJ100&lt;&gt;"",AJ$32&lt;&gt;""),$AH100-AJ100+AJ$32,"")</f>
        <v>12.836888046439009</v>
      </c>
      <c r="HC100" s="24">
        <f t="shared" ref="HC100:HC163" si="227">IF(AND($AH100&lt;&gt;"",AK100&lt;&gt;"",AK$32&lt;&gt;""),$AH100-AK100+AK$32,"")</f>
        <v>12.9408046636363</v>
      </c>
      <c r="HD100" s="24">
        <f t="shared" ref="HD100:HD163" si="228">IF(AND($AH100&lt;&gt;"",AL100&lt;&gt;"",AL$32&lt;&gt;""),$AH100-AL100+AL$32,"")</f>
        <v>12.94386437607281</v>
      </c>
      <c r="HE100" s="24">
        <f t="shared" ref="HE100:HE163" si="229">IF(AND($AH100&lt;&gt;"",AM100&lt;&gt;"",AM$32&lt;&gt;""),$AH100-AM100+AM$32,"")</f>
        <v>12.989691825224169</v>
      </c>
      <c r="HF100" s="24">
        <f t="shared" ref="HF100:HF163" si="230">IF(AND($AH100&lt;&gt;"",AN100&lt;&gt;"",AN$32&lt;&gt;""),$AH100-AN100+AN$32,"")</f>
        <v>12.854936944694069</v>
      </c>
      <c r="HG100" s="24" t="str">
        <f t="shared" ref="HG100:HG163" si="231">IF(AND($AH100&lt;&gt;"",AO100&lt;&gt;"",AO$32&lt;&gt;""),$AH100-AO100+AO$32,"")</f>
        <v/>
      </c>
      <c r="HH100" s="24" t="str">
        <f t="shared" ref="HH100:HH163" si="232">IF(AND($AH100&lt;&gt;"",AP100&lt;&gt;"",AP$32&lt;&gt;""),$AH100-AP100+AP$32,"")</f>
        <v/>
      </c>
      <c r="HI100" s="24" t="str">
        <f t="shared" ref="HI100:HI163" si="233">IF(AND($AH100&lt;&gt;"",AQ100&lt;&gt;"",AQ$32&lt;&gt;""),$AH100-AQ100+AQ$32,"")</f>
        <v/>
      </c>
      <c r="HJ100" s="24"/>
      <c r="HK100" s="24">
        <f t="shared" ref="HK100:HK163" si="234">IF(AND(V100&lt;&gt;"",COUNT(W100:AE100)&gt;0),AVERAGE(HM100:HU100),"")</f>
        <v>12.025979398548998</v>
      </c>
      <c r="HL100" s="24">
        <f t="shared" si="168"/>
        <v>9.5803888350301982E-3</v>
      </c>
      <c r="HM100" s="24">
        <f t="shared" si="180"/>
        <v>12.022356475119386</v>
      </c>
      <c r="HN100" s="24">
        <f t="shared" si="180"/>
        <v>12.009516140036061</v>
      </c>
      <c r="HO100" s="24">
        <f t="shared" si="180"/>
        <v>12.025222115535096</v>
      </c>
      <c r="HP100" s="24">
        <f t="shared" si="180"/>
        <v>12.0303294810032</v>
      </c>
      <c r="HQ100" s="24">
        <f t="shared" si="180"/>
        <v>12.037327885087283</v>
      </c>
      <c r="HR100" s="24">
        <f t="shared" si="180"/>
        <v>12.031124294512969</v>
      </c>
      <c r="HS100" s="24" t="str">
        <f t="shared" si="178"/>
        <v/>
      </c>
      <c r="HT100" s="24" t="str">
        <f t="shared" si="178"/>
        <v/>
      </c>
      <c r="HU100" s="24" t="str">
        <f t="shared" si="178"/>
        <v/>
      </c>
      <c r="HV100" s="24"/>
      <c r="HW100" s="24">
        <f t="shared" ref="HW100:HW163" si="235">IF(AND(AH100&lt;&gt;"",COUNT(AI100:AQ100)&gt;0),AVERAGE(HY100:IG100),"")</f>
        <v>12.960114627696447</v>
      </c>
      <c r="HX100" s="24">
        <f t="shared" si="170"/>
        <v>3.2450594520221657E-2</v>
      </c>
      <c r="HY100" s="24">
        <f t="shared" si="181"/>
        <v>12.92390556713829</v>
      </c>
      <c r="HZ100" s="24">
        <f t="shared" si="181"/>
        <v>12.96800653212507</v>
      </c>
      <c r="IA100" s="24">
        <f t="shared" si="181"/>
        <v>12.928868766300029</v>
      </c>
      <c r="IB100" s="24">
        <f t="shared" si="181"/>
        <v>12.95459829899691</v>
      </c>
      <c r="IC100" s="24">
        <f t="shared" si="181"/>
        <v>12.973065620247823</v>
      </c>
      <c r="ID100" s="24">
        <f t="shared" si="181"/>
        <v>13.012242981370557</v>
      </c>
      <c r="IE100" s="24" t="str">
        <f t="shared" si="179"/>
        <v/>
      </c>
      <c r="IF100" s="24" t="str">
        <f t="shared" si="179"/>
        <v/>
      </c>
      <c r="IG100" s="24" t="str">
        <f t="shared" si="179"/>
        <v/>
      </c>
    </row>
    <row r="101" spans="1:241" s="3" customFormat="1" x14ac:dyDescent="0.2">
      <c r="A101" s="27">
        <v>66</v>
      </c>
      <c r="B101" s="32">
        <f>IF(AND($B$3&lt;&gt;"",$C$3&lt;&gt;"",$B$4&lt;&gt;"",$C$4&lt;&gt;"",T101&lt;&gt;""),AirMass($B$3,$C$3,$B$4,$C$4,T101),"")</f>
        <v>1.0161895993141159</v>
      </c>
      <c r="C101" s="36">
        <f t="shared" ref="C101:C164" si="236">IF(T101&lt;&gt;"",T101,NA())</f>
        <v>2458217.3014699998</v>
      </c>
      <c r="D101" s="5">
        <f t="shared" si="183"/>
        <v>11.311645682411852</v>
      </c>
      <c r="E101" s="14">
        <f t="shared" si="184"/>
        <v>11.479704419190099</v>
      </c>
      <c r="F101" s="32">
        <f t="shared" ref="F101:F164" si="237">IF(AND(D101&lt;&gt;"",E101&lt;&gt;""),E101-D101,"")</f>
        <v>0.16805873677824756</v>
      </c>
      <c r="G101" s="24">
        <f t="shared" si="185"/>
        <v>2.0559844645712189E-2</v>
      </c>
      <c r="H101" s="24">
        <f t="shared" si="186"/>
        <v>2.0526045107199319E-2</v>
      </c>
      <c r="I101" s="24"/>
      <c r="J101" s="8">
        <f t="shared" si="187"/>
        <v>12.010174402024951</v>
      </c>
      <c r="K101" s="9">
        <f t="shared" si="188"/>
        <v>12.996181444123755</v>
      </c>
      <c r="L101" s="40">
        <f t="shared" ref="L101:L164" si="238">IF(AND(J101&lt;&gt;"",K101&lt;&gt;""),K101-J101,"")</f>
        <v>0.98600704209880341</v>
      </c>
      <c r="M101" s="24">
        <f t="shared" si="189"/>
        <v>2.0559844645711728E-2</v>
      </c>
      <c r="N101" s="25">
        <f t="shared" si="190"/>
        <v>2.0526045107199201E-2</v>
      </c>
      <c r="O101" s="25"/>
      <c r="P101" s="50">
        <f t="shared" ref="P101:P164" si="239">MIN(COUNT(W$32:AE$32),COUNT(W101:AE101))</f>
        <v>6</v>
      </c>
      <c r="Q101" s="50">
        <f t="shared" ref="Q101:Q164" si="240">MIN(COUNT(AI$32:AQ$32),COUNT(AI101:AQ101))</f>
        <v>6</v>
      </c>
      <c r="R101" s="25"/>
      <c r="S101" s="25"/>
      <c r="T101" s="16">
        <v>2458217.3014699998</v>
      </c>
      <c r="U101" s="17">
        <v>-11.103482439230101</v>
      </c>
      <c r="V101" s="17">
        <v>-10.3076311388054</v>
      </c>
      <c r="W101" s="17">
        <v>-12.1644041946371</v>
      </c>
      <c r="X101" s="17">
        <v>-11.0614618186799</v>
      </c>
      <c r="Y101" s="17">
        <v>-10.4532910133149</v>
      </c>
      <c r="Z101" s="17">
        <v>-11.844130090159201</v>
      </c>
      <c r="AA101" s="17">
        <v>-9.9654015335761006</v>
      </c>
      <c r="AB101" s="17">
        <v>-9.8149574898808307</v>
      </c>
      <c r="AC101" s="17"/>
      <c r="AD101" s="17"/>
      <c r="AE101" s="17"/>
      <c r="AF101" s="46">
        <f t="shared" si="191"/>
        <v>2458217.3014699998</v>
      </c>
      <c r="AG101" s="17">
        <v>-10.943463591979199</v>
      </c>
      <c r="AH101" s="17">
        <v>-9.7458797149190097</v>
      </c>
      <c r="AI101" s="17">
        <v>-11.7578420372247</v>
      </c>
      <c r="AJ101" s="17">
        <v>-10.708899001536199</v>
      </c>
      <c r="AK101" s="17">
        <v>-9.8798211033053303</v>
      </c>
      <c r="AL101" s="17">
        <v>-11.3517525795764</v>
      </c>
      <c r="AM101" s="17">
        <v>-9.4269556351924706</v>
      </c>
      <c r="AN101" s="17">
        <v>-9.4657205071872195</v>
      </c>
      <c r="AO101" s="17"/>
      <c r="AP101" s="17"/>
      <c r="AQ101" s="18"/>
      <c r="AR101" s="25"/>
      <c r="AS101" s="25"/>
      <c r="AT101" s="24">
        <f t="shared" si="173"/>
        <v>0.16001884725090143</v>
      </c>
      <c r="AU101" s="24">
        <f t="shared" si="173"/>
        <v>0.5617514238863901</v>
      </c>
      <c r="AV101" s="24">
        <f t="shared" si="173"/>
        <v>0.40656215741240054</v>
      </c>
      <c r="AW101" s="24">
        <f t="shared" si="173"/>
        <v>0.35256281714370097</v>
      </c>
      <c r="AX101" s="24">
        <f t="shared" si="173"/>
        <v>0.57346991000956926</v>
      </c>
      <c r="AY101" s="24">
        <f t="shared" si="182"/>
        <v>0.49237751058280033</v>
      </c>
      <c r="AZ101" s="24">
        <f t="shared" si="182"/>
        <v>0.53844589838363</v>
      </c>
      <c r="BA101" s="24">
        <f t="shared" si="182"/>
        <v>0.34923698269361125</v>
      </c>
      <c r="BB101" s="24" t="str">
        <f t="shared" si="182"/>
        <v/>
      </c>
      <c r="BC101" s="24" t="str">
        <f t="shared" si="182"/>
        <v/>
      </c>
      <c r="BD101" s="25" t="str">
        <f t="shared" si="182"/>
        <v/>
      </c>
      <c r="BE101" s="25"/>
      <c r="BF101" s="25"/>
      <c r="BG101" s="26">
        <f t="shared" ref="BG101:BG164" si="241">IF(AND($AT101&lt;&gt;"",AV$32&lt;&gt;""),$AT101*$D$19+$D$18-AV$32,"")</f>
        <v>-0.47981688575712578</v>
      </c>
      <c r="BH101" s="26">
        <f t="shared" ref="BH101:BH164" si="242">IF(AND($AT101&lt;&gt;"",AW$32&lt;&gt;""),$AT101*$D$19+$D$18-AW$32,"")</f>
        <v>-0.41981688575712528</v>
      </c>
      <c r="BI101" s="26">
        <f t="shared" ref="BI101:BI164" si="243">IF(AND($AT101&lt;&gt;"",AX$32&lt;&gt;""),$AT101*$D$19+$D$18-AX$32,"")</f>
        <v>-0.78581688575712494</v>
      </c>
      <c r="BJ101" s="26">
        <f t="shared" ref="BJ101:BJ164" si="244">IF(AND($AT101&lt;&gt;"",AY$32&lt;&gt;""),$AT101*$D$19+$D$18-AY$32,"")</f>
        <v>-0.72781688575712511</v>
      </c>
      <c r="BK101" s="26">
        <f t="shared" ref="BK101:BK164" si="245">IF(AND($AT101&lt;&gt;"",AZ$32&lt;&gt;""),$AT101*$D$19+$D$18-AZ$32,"")</f>
        <v>-0.79781688575712362</v>
      </c>
      <c r="BL101" s="26">
        <f t="shared" ref="BL101:BL164" si="246">IF(AND($AT101&lt;&gt;"",BA$32&lt;&gt;""),$AT101*$D$19+$D$18-BA$32,"")</f>
        <v>-0.35281688575712511</v>
      </c>
      <c r="BM101" s="26" t="str">
        <f t="shared" ref="BM101:BM164" si="247">IF(AND($AT101&lt;&gt;"",BB$32&lt;&gt;""),$AT101*$D$19+$D$18-BB$32,"")</f>
        <v/>
      </c>
      <c r="BN101" s="26" t="str">
        <f t="shared" ref="BN101:BN164" si="248">IF(AND($AT101&lt;&gt;"",BC$32&lt;&gt;""),$AT101*$D$19+$D$18-BC$32,"")</f>
        <v/>
      </c>
      <c r="BO101" s="26" t="str">
        <f t="shared" ref="BO101:BO164" si="249">IF(AND($AT101&lt;&gt;"",BD$32&lt;&gt;""),$AT101*$D$19+$D$18-BD$32,"")</f>
        <v/>
      </c>
      <c r="BP101" s="25"/>
      <c r="BQ101" s="25"/>
      <c r="BR101" s="25">
        <f t="shared" ref="BR101:BR164" si="250">IF(AND($AU101&lt;&gt;"",AV$32&lt;&gt;""),$AU101*$D$19+$D$18-AV$32,"")</f>
        <v>0.33606089202105527</v>
      </c>
      <c r="BS101" s="25">
        <f t="shared" ref="BS101:BS164" si="251">IF(AND($AU101&lt;&gt;"",AW$32&lt;&gt;""),$AU101*$D$19+$D$18-AW$32,"")</f>
        <v>0.39606089202105577</v>
      </c>
      <c r="BT101" s="25">
        <f t="shared" ref="BT101:BT164" si="252">IF(AND($AU101&lt;&gt;"",AX$32&lt;&gt;""),$AU101*$D$19+$D$18-AX$32,"")</f>
        <v>3.0060892021056107E-2</v>
      </c>
      <c r="BU101" s="25">
        <f t="shared" ref="BU101:BU164" si="253">IF(AND($AU101&lt;&gt;"",AY$32&lt;&gt;""),$AU101*$D$19+$D$18-AY$32,"")</f>
        <v>8.8060892021055936E-2</v>
      </c>
      <c r="BV101" s="25">
        <f t="shared" ref="BV101:BV164" si="254">IF(AND($AU101&lt;&gt;"",AZ$32&lt;&gt;""),$AU101*$D$19+$D$18-AZ$32,"")</f>
        <v>1.8060892021057429E-2</v>
      </c>
      <c r="BW101" s="25">
        <f t="shared" ref="BW101:BW164" si="255">IF(AND($AU101&lt;&gt;"",BA$32&lt;&gt;""),$AU101*$D$19+$D$18-BA$32,"")</f>
        <v>0.46306089202105594</v>
      </c>
      <c r="BX101" s="25" t="str">
        <f t="shared" ref="BX101:BX164" si="256">IF(AND($AU101&lt;&gt;"",BB$32&lt;&gt;""),$AU101*$D$19+$D$18-BB$32,"")</f>
        <v/>
      </c>
      <c r="BY101" s="25" t="str">
        <f t="shared" ref="BY101:BY164" si="257">IF(AND($AU101&lt;&gt;"",BC$32&lt;&gt;""),$AU101*$D$19+$D$18-BC$32,"")</f>
        <v/>
      </c>
      <c r="BZ101" s="25" t="str">
        <f t="shared" ref="BZ101:BZ164" si="258">IF(AND($AU101&lt;&gt;"",BD$32&lt;&gt;""),$AU101*$D$19+$D$18-BD$32,"")</f>
        <v/>
      </c>
      <c r="CA101" s="25"/>
      <c r="CB101" s="25"/>
      <c r="CC101" s="26">
        <f t="shared" ref="CC101:CC164" si="259">IF(AND($B$23&lt;&gt;"",AV$32&lt;&gt;""),$B$23-AV$32,"")</f>
        <v>-0.23900000000000093</v>
      </c>
      <c r="CD101" s="26">
        <f t="shared" ref="CD101:CD164" si="260">IF(AND($B$23&lt;&gt;"",AW$32&lt;&gt;""),$B$23-AW$32,"")</f>
        <v>-0.17900000000000044</v>
      </c>
      <c r="CE101" s="26">
        <f t="shared" ref="CE101:CE164" si="261">IF(AND($B$23&lt;&gt;"",AX$32&lt;&gt;""),$B$23-AX$32,"")</f>
        <v>-0.54500000000000015</v>
      </c>
      <c r="CF101" s="26">
        <f t="shared" ref="CF101:CF164" si="262">IF(AND($B$23&lt;&gt;"",AY$32&lt;&gt;""),$B$23-AY$32,"")</f>
        <v>-0.48700000000000027</v>
      </c>
      <c r="CG101" s="26">
        <f t="shared" ref="CG101:CG164" si="263">IF(AND($B$23&lt;&gt;"",AZ$32&lt;&gt;""),$B$23-AZ$32,"")</f>
        <v>-0.55699999999999883</v>
      </c>
      <c r="CH101" s="26">
        <f t="shared" ref="CH101:CH164" si="264">IF(AND($B$23&lt;&gt;"",BA$32&lt;&gt;""),$B$23-BA$32,"")</f>
        <v>-0.11200000000000027</v>
      </c>
      <c r="CI101" s="26" t="str">
        <f t="shared" ref="CI101:CI164" si="265">IF(AND($B$23&lt;&gt;"",BB$32&lt;&gt;""),$B$23-BB$32,"")</f>
        <v/>
      </c>
      <c r="CJ101" s="26" t="str">
        <f t="shared" ref="CJ101:CJ164" si="266">IF(AND($B$23&lt;&gt;"",BC$32&lt;&gt;""),$B$23-BC$32,"")</f>
        <v/>
      </c>
      <c r="CK101" s="26" t="str">
        <f t="shared" ref="CK101:CK164" si="267">IF(AND($B$23&lt;&gt;"",BD$32&lt;&gt;""),$B$23-BD$32,"")</f>
        <v/>
      </c>
      <c r="CL101" s="25"/>
      <c r="CM101" s="25"/>
      <c r="CN101" s="25">
        <f t="shared" ref="CN101:CN164" si="268">IF(AND($AU$32&lt;&gt;"",AV$32&lt;&gt;""),$AU$32-AV$32,"")</f>
        <v>0.42099999999999937</v>
      </c>
      <c r="CO101" s="25">
        <f t="shared" ref="CO101:CO164" si="269">IF(AND($AU$32&lt;&gt;"",AW$32&lt;&gt;""),$AU$32-AW$32,"")</f>
        <v>0.48099999999999987</v>
      </c>
      <c r="CP101" s="25">
        <f t="shared" ref="CP101:CP164" si="270">IF(AND($AU$32&lt;&gt;"",AX$32&lt;&gt;""),$AU$32-AX$32,"")</f>
        <v>0.11500000000000021</v>
      </c>
      <c r="CQ101" s="25">
        <f t="shared" ref="CQ101:CQ164" si="271">IF(AND($AU$32&lt;&gt;"",AY$32&lt;&gt;""),$AU$32-AY$32,"")</f>
        <v>0.17300000000000004</v>
      </c>
      <c r="CR101" s="25">
        <f t="shared" ref="CR101:CR164" si="272">IF(AND($AU$32&lt;&gt;"",AZ$32&lt;&gt;""),$AU$32-AZ$32,"")</f>
        <v>0.10300000000000153</v>
      </c>
      <c r="CS101" s="25">
        <f t="shared" ref="CS101:CS164" si="273">IF(AND($AU$32&lt;&gt;"",BA$32&lt;&gt;""),$AU$32-BA$32,"")</f>
        <v>0.54800000000000004</v>
      </c>
      <c r="CT101" s="25" t="str">
        <f t="shared" ref="CT101:CT164" si="274">IF(AND($AU$32&lt;&gt;"",BB$32&lt;&gt;""),$AU$32-BB$32,"")</f>
        <v/>
      </c>
      <c r="CU101" s="25" t="str">
        <f t="shared" ref="CU101:CU164" si="275">IF(AND($AU$32&lt;&gt;"",BC$32&lt;&gt;""),$AU$32-BC$32,"")</f>
        <v/>
      </c>
      <c r="CV101" s="25" t="str">
        <f t="shared" ref="CV101:CV164" si="276">IF(AND($AU$32&lt;&gt;"",BD$32&lt;&gt;""),$AU$32-BD$32,"")</f>
        <v/>
      </c>
      <c r="CW101" s="25"/>
      <c r="CX101" s="25"/>
      <c r="CY101" s="25">
        <f t="shared" ref="CY101:CY164" si="277">IF(AND($D$19&lt;&gt;"",$AT101&lt;&gt;"",AV101&lt;&gt;""),$D$19*($AT101-AV101),"")</f>
        <v>-0.50070424884450704</v>
      </c>
      <c r="CZ101" s="25">
        <f t="shared" ref="CZ101:CZ164" si="278">IF(AND($D$19&lt;&gt;"",$AT101&lt;&gt;"",AW101&lt;&gt;""),$D$19*($AT101-AW101),"")</f>
        <v>-0.39103711129521801</v>
      </c>
      <c r="DA101" s="25">
        <f t="shared" ref="DA101:DA164" si="279">IF(AND($D$19&lt;&gt;"",$AT101&lt;&gt;"",AX101&lt;&gt;""),$D$19*($AT101-AX101),"")</f>
        <v>-0.83967682463959314</v>
      </c>
      <c r="DB101" s="25">
        <f t="shared" ref="DB101:DB164" si="280">IF(AND($D$19&lt;&gt;"",$AT101&lt;&gt;"",AY101&lt;&gt;""),$D$19*($AT101-AY101),"")</f>
        <v>-0.67498645475942187</v>
      </c>
      <c r="DC101" s="25">
        <f t="shared" ref="DC101:DC164" si="281">IF(AND($D$19&lt;&gt;"",$AT101&lt;&gt;"",AZ101&lt;&gt;""),$D$19*($AT101-AZ101),"")</f>
        <v>-0.76854663894848785</v>
      </c>
      <c r="DD101" s="25">
        <f t="shared" ref="DD101:DD164" si="282">IF(AND($D$19&lt;&gt;"",$AT101&lt;&gt;"",BA101&lt;&gt;""),$D$19*($AT101-BA101),"")</f>
        <v>-0.38428268166164764</v>
      </c>
      <c r="DE101" s="25" t="str">
        <f t="shared" ref="DE101:DE164" si="283">IF(AND($D$19&lt;&gt;"",$AT101&lt;&gt;"",BB101&lt;&gt;""),$D$19*($AT101-BB101),"")</f>
        <v/>
      </c>
      <c r="DF101" s="25" t="str">
        <f t="shared" ref="DF101:DF164" si="284">IF(AND($D$19&lt;&gt;"",$AT101&lt;&gt;"",BC101&lt;&gt;""),$D$19*($AT101-BC101),"")</f>
        <v/>
      </c>
      <c r="DG101" s="25" t="str">
        <f t="shared" ref="DG101:DG164" si="285">IF(AND($D$19&lt;&gt;"",$AT101&lt;&gt;"",BD101&lt;&gt;""),$D$19*($AT101-BD101),"")</f>
        <v/>
      </c>
      <c r="DH101" s="25"/>
      <c r="DI101" s="25"/>
      <c r="DJ101" s="25">
        <f t="shared" ref="DJ101:DJ164" si="286">IF(AND($D$19&lt;&gt;"",$AU101&lt;&gt;"",AV101&lt;&gt;""),$D$19*($AU101-AV101),"")</f>
        <v>0.31517352893367395</v>
      </c>
      <c r="DK101" s="25">
        <f t="shared" ref="DK101:DK164" si="287">IF(AND($D$19&lt;&gt;"",$AU101&lt;&gt;"",AW101&lt;&gt;""),$D$19*($AU101-AW101),"")</f>
        <v>0.42484066648296298</v>
      </c>
      <c r="DL101" s="25">
        <f t="shared" ref="DL101:DL164" si="288">IF(AND($D$19&lt;&gt;"",$AU101&lt;&gt;"",AX101&lt;&gt;""),$D$19*($AU101-AX101),"")</f>
        <v>-2.3799046861412206E-2</v>
      </c>
      <c r="DM101" s="25">
        <f t="shared" ref="DM101:DM164" si="289">IF(AND($D$19&lt;&gt;"",$AU101&lt;&gt;"",AY101&lt;&gt;""),$D$19*($AU101-AY101),"")</f>
        <v>0.14089132301875906</v>
      </c>
      <c r="DN101" s="25">
        <f t="shared" ref="DN101:DN164" si="290">IF(AND($D$19&lt;&gt;"",$AU101&lt;&gt;"",AZ101&lt;&gt;""),$D$19*($AU101-AZ101),"")</f>
        <v>4.7331138829693101E-2</v>
      </c>
      <c r="DO101" s="25">
        <f t="shared" ref="DO101:DO164" si="291">IF(AND($D$19&lt;&gt;"",$AU101&lt;&gt;"",BA101&lt;&gt;""),$D$19*($AU101-BA101),"")</f>
        <v>0.43159509611653335</v>
      </c>
      <c r="DP101" s="25" t="str">
        <f t="shared" ref="DP101:DP164" si="292">IF(AND($D$19&lt;&gt;"",$AU101&lt;&gt;"",BB101&lt;&gt;""),$D$19*($AU101-BB101),"")</f>
        <v/>
      </c>
      <c r="DQ101" s="25" t="str">
        <f t="shared" ref="DQ101:DQ164" si="293">IF(AND($D$19&lt;&gt;"",$AU101&lt;&gt;"",BC101&lt;&gt;""),$D$19*($AU101-BC101),"")</f>
        <v/>
      </c>
      <c r="DR101" s="25" t="str">
        <f t="shared" ref="DR101:DR164" si="294">IF(AND($D$19&lt;&gt;"",$AU101&lt;&gt;"",BD101&lt;&gt;""),$D$19*($AU101-BD101),"")</f>
        <v/>
      </c>
      <c r="DS101" s="25"/>
      <c r="DT101" s="24"/>
      <c r="DU101" s="24">
        <f t="shared" ref="DU101:DU164" si="295">IF($D$23="1",BG101,IF($D$23="2",CC101,IF($D$23="3",CY101,"")))</f>
        <v>-0.47981688575712578</v>
      </c>
      <c r="DV101" s="24">
        <f t="shared" ref="DV101:DV164" si="296">IF($D$23="1",BH101,IF($D$23="2",CD101,IF($D$23="3",CZ101,"")))</f>
        <v>-0.41981688575712528</v>
      </c>
      <c r="DW101" s="24">
        <f t="shared" ref="DW101:DW164" si="297">IF($D$23="1",BI101,IF($D$23="2",CE101,IF($D$23="3",DA101,"")))</f>
        <v>-0.78581688575712494</v>
      </c>
      <c r="DX101" s="24">
        <f t="shared" ref="DX101:DX164" si="298">IF($D$23="1",BJ101,IF($D$23="2",CF101,IF($D$23="3",DB101,"")))</f>
        <v>-0.72781688575712511</v>
      </c>
      <c r="DY101" s="24">
        <f t="shared" ref="DY101:DY164" si="299">IF($D$23="1",BK101,IF($D$23="2",CG101,IF($D$23="3",DC101,"")))</f>
        <v>-0.79781688575712362</v>
      </c>
      <c r="DZ101" s="24">
        <f t="shared" ref="DZ101:DZ164" si="300">IF($D$23="1",BL101,IF($D$23="2",CH101,IF($D$23="3",DD101,"")))</f>
        <v>-0.35281688575712511</v>
      </c>
      <c r="EA101" s="24" t="str">
        <f t="shared" ref="EA101:EA164" si="301">IF($D$23="1",BM101,IF($D$23="2",CI101,IF($D$23="3",DE101,"")))</f>
        <v/>
      </c>
      <c r="EB101" s="24" t="str">
        <f t="shared" ref="EB101:EB164" si="302">IF($D$23="1",BN101,IF($D$23="2",CJ101,IF($D$23="3",DF101,"")))</f>
        <v/>
      </c>
      <c r="EC101" s="24" t="str">
        <f t="shared" ref="EC101:EC164" si="303">IF($D$23="1",BO101,IF($D$23="2",CK101,IF($D$23="3",DG101,"")))</f>
        <v/>
      </c>
      <c r="ED101" s="24"/>
      <c r="EE101" s="24"/>
      <c r="EF101" s="24">
        <f t="shared" ref="EF101:EF164" si="304">IF($D$23="1",BR101,IF($D$23="2",CN101,IF($D$23="3",DJ101,"")))</f>
        <v>0.33606089202105527</v>
      </c>
      <c r="EG101" s="24">
        <f t="shared" ref="EG101:EG164" si="305">IF($D$23="1",BS101,IF($D$23="2",CO101,IF($D$23="3",DK101,"")))</f>
        <v>0.39606089202105577</v>
      </c>
      <c r="EH101" s="24">
        <f t="shared" ref="EH101:EH164" si="306">IF($D$23="1",BT101,IF($D$23="2",CP101,IF($D$23="3",DL101,"")))</f>
        <v>3.0060892021056107E-2</v>
      </c>
      <c r="EI101" s="24">
        <f t="shared" ref="EI101:EI164" si="307">IF($D$23="1",BU101,IF($D$23="2",CQ101,IF($D$23="3",DM101,"")))</f>
        <v>8.8060892021055936E-2</v>
      </c>
      <c r="EJ101" s="24">
        <f t="shared" ref="EJ101:EJ164" si="308">IF($D$23="1",BV101,IF($D$23="2",CR101,IF($D$23="3",DN101,"")))</f>
        <v>1.8060892021057429E-2</v>
      </c>
      <c r="EK101" s="24">
        <f t="shared" ref="EK101:EK164" si="309">IF($D$23="1",BW101,IF($D$23="2",CS101,IF($D$23="3",DO101,"")))</f>
        <v>0.46306089202105594</v>
      </c>
      <c r="EL101" s="24" t="str">
        <f t="shared" ref="EL101:EL164" si="310">IF($D$23="1",BX101,IF($D$23="2",CT101,IF($D$23="3",DP101,"")))</f>
        <v/>
      </c>
      <c r="EM101" s="24" t="str">
        <f t="shared" ref="EM101:EM164" si="311">IF($D$23="1",BY101,IF($D$23="2",CU101,IF($D$23="3",DQ101,"")))</f>
        <v/>
      </c>
      <c r="EN101" s="24" t="str">
        <f t="shared" ref="EN101:EN164" si="312">IF($D$23="1",BZ101,IF($D$23="2",CV101,IF($D$23="3",DR101,"")))</f>
        <v/>
      </c>
      <c r="EO101" s="24"/>
      <c r="EP101" s="24"/>
      <c r="EQ101" s="24">
        <f t="shared" si="192"/>
        <v>11.240791917477905</v>
      </c>
      <c r="ER101" s="24">
        <f t="shared" ref="ER101:ER164" si="313">IF(EQ101&lt;&gt;"",STDEV(ES101:FA101),"")</f>
        <v>2.5421000623119309E-2</v>
      </c>
      <c r="ES101" s="24">
        <f t="shared" si="193"/>
        <v>11.250921755406999</v>
      </c>
      <c r="ET101" s="24">
        <f t="shared" si="194"/>
        <v>11.269979379449799</v>
      </c>
      <c r="EU101" s="24">
        <f t="shared" si="195"/>
        <v>11.254808574084798</v>
      </c>
      <c r="EV101" s="24">
        <f t="shared" si="196"/>
        <v>11.2086476509291</v>
      </c>
      <c r="EW101" s="24">
        <f t="shared" si="197"/>
        <v>11.209919094346001</v>
      </c>
      <c r="EX101" s="24">
        <f t="shared" si="198"/>
        <v>11.25047505065073</v>
      </c>
      <c r="EY101" s="24" t="str">
        <f t="shared" si="199"/>
        <v/>
      </c>
      <c r="EZ101" s="24" t="str">
        <f t="shared" si="200"/>
        <v/>
      </c>
      <c r="FA101" s="24" t="str">
        <f t="shared" si="201"/>
        <v/>
      </c>
      <c r="FB101" s="24"/>
      <c r="FC101" s="24">
        <f t="shared" si="202"/>
        <v>11.711868218691189</v>
      </c>
      <c r="FD101" s="24">
        <f t="shared" ref="FD101:FD164" si="314">IF(FC101&lt;&gt;"",STDEV(FE101:FM101),"")</f>
        <v>8.9934086446666381E-2</v>
      </c>
      <c r="FE101" s="24">
        <f t="shared" si="203"/>
        <v>11.653378445245501</v>
      </c>
      <c r="FF101" s="24">
        <f t="shared" si="204"/>
        <v>11.666435409557</v>
      </c>
      <c r="FG101" s="24">
        <f t="shared" si="205"/>
        <v>11.79635751132613</v>
      </c>
      <c r="FH101" s="24">
        <f t="shared" si="206"/>
        <v>11.773288987597201</v>
      </c>
      <c r="FI101" s="24">
        <f t="shared" si="207"/>
        <v>11.798492043213271</v>
      </c>
      <c r="FJ101" s="24">
        <f t="shared" si="208"/>
        <v>11.58325691520802</v>
      </c>
      <c r="FK101" s="24" t="str">
        <f t="shared" si="209"/>
        <v/>
      </c>
      <c r="FL101" s="24" t="str">
        <f t="shared" si="210"/>
        <v/>
      </c>
      <c r="FM101" s="24" t="str">
        <f t="shared" si="211"/>
        <v/>
      </c>
      <c r="FN101" s="24"/>
      <c r="FO101" s="24">
        <f t="shared" si="212"/>
        <v>11.311645682411852</v>
      </c>
      <c r="FP101" s="24">
        <f t="shared" ref="FP101:FP164" si="315">IF(FO101&lt;&gt;"",STDEV(FQ101:FY101),"")</f>
        <v>2.0559844645712189E-2</v>
      </c>
      <c r="FQ101" s="24">
        <f t="shared" si="176"/>
        <v>11.308157065536459</v>
      </c>
      <c r="FR101" s="24">
        <f t="shared" si="176"/>
        <v>11.320057545448433</v>
      </c>
      <c r="FS101" s="24">
        <f t="shared" si="176"/>
        <v>11.34854531928147</v>
      </c>
      <c r="FT101" s="24">
        <f t="shared" si="174"/>
        <v>11.295465823465973</v>
      </c>
      <c r="FU101" s="24">
        <f t="shared" si="174"/>
        <v>11.305087268368837</v>
      </c>
      <c r="FV101" s="24">
        <f t="shared" si="174"/>
        <v>11.292561072369942</v>
      </c>
      <c r="FW101" s="24" t="str">
        <f t="shared" si="174"/>
        <v/>
      </c>
      <c r="FX101" s="24" t="str">
        <f t="shared" si="174"/>
        <v/>
      </c>
      <c r="FY101" s="24" t="str">
        <f t="shared" si="174"/>
        <v/>
      </c>
      <c r="FZ101" s="24"/>
      <c r="GA101" s="24">
        <f t="shared" si="213"/>
        <v>11.479704419190099</v>
      </c>
      <c r="GB101" s="24">
        <f t="shared" ref="GB101:GB164" si="316">IF(GA101&lt;&gt;"",STDEV(GC101:GK101),"")</f>
        <v>2.0526045107199319E-2</v>
      </c>
      <c r="GC101" s="24">
        <f t="shared" si="177"/>
        <v>11.465837711486806</v>
      </c>
      <c r="GD101" s="24">
        <f t="shared" si="177"/>
        <v>11.502346213998688</v>
      </c>
      <c r="GE101" s="24">
        <f t="shared" si="177"/>
        <v>11.489213932745487</v>
      </c>
      <c r="GF101" s="24">
        <f t="shared" si="175"/>
        <v>11.488815229276927</v>
      </c>
      <c r="GG101" s="24">
        <f t="shared" si="175"/>
        <v>11.486658156992551</v>
      </c>
      <c r="GH101" s="24">
        <f t="shared" si="175"/>
        <v>11.445355270640135</v>
      </c>
      <c r="GI101" s="24" t="str">
        <f t="shared" si="175"/>
        <v/>
      </c>
      <c r="GJ101" s="24" t="str">
        <f t="shared" si="175"/>
        <v/>
      </c>
      <c r="GK101" s="24" t="str">
        <f t="shared" si="175"/>
        <v/>
      </c>
      <c r="GL101" s="24"/>
      <c r="GM101" s="24">
        <f t="shared" si="214"/>
        <v>12.036643217902606</v>
      </c>
      <c r="GN101" s="24">
        <f t="shared" ref="GN101:GN164" si="317">IF(GM101&lt;&gt;"",STDEV(GO101:GW101),"")</f>
        <v>2.5421000623119309E-2</v>
      </c>
      <c r="GO101" s="24">
        <f t="shared" si="215"/>
        <v>12.0467730558317</v>
      </c>
      <c r="GP101" s="24">
        <f t="shared" si="216"/>
        <v>12.0658306798745</v>
      </c>
      <c r="GQ101" s="24">
        <f t="shared" si="217"/>
        <v>12.050659874509499</v>
      </c>
      <c r="GR101" s="24">
        <f t="shared" si="218"/>
        <v>12.004498951353801</v>
      </c>
      <c r="GS101" s="24">
        <f t="shared" si="219"/>
        <v>12.005770394770702</v>
      </c>
      <c r="GT101" s="24">
        <f t="shared" si="220"/>
        <v>12.046326351075431</v>
      </c>
      <c r="GU101" s="24" t="str">
        <f t="shared" si="221"/>
        <v/>
      </c>
      <c r="GV101" s="24" t="str">
        <f t="shared" si="222"/>
        <v/>
      </c>
      <c r="GW101" s="24" t="str">
        <f t="shared" si="223"/>
        <v/>
      </c>
      <c r="GX101" s="24"/>
      <c r="GY101" s="24">
        <f t="shared" si="224"/>
        <v>12.909452095751377</v>
      </c>
      <c r="GZ101" s="24">
        <f t="shared" ref="GZ101:GZ164" si="318">IF(GY101&lt;&gt;"",STDEV(HA101:HI101),"")</f>
        <v>8.9934086446666381E-2</v>
      </c>
      <c r="HA101" s="24">
        <f t="shared" si="225"/>
        <v>12.850962322305691</v>
      </c>
      <c r="HB101" s="24">
        <f t="shared" si="226"/>
        <v>12.864019286617189</v>
      </c>
      <c r="HC101" s="24">
        <f t="shared" si="227"/>
        <v>12.99394138838632</v>
      </c>
      <c r="HD101" s="24">
        <f t="shared" si="228"/>
        <v>12.970872864657391</v>
      </c>
      <c r="HE101" s="24">
        <f t="shared" si="229"/>
        <v>12.99607592027346</v>
      </c>
      <c r="HF101" s="24">
        <f t="shared" si="230"/>
        <v>12.78084079226821</v>
      </c>
      <c r="HG101" s="24" t="str">
        <f t="shared" si="231"/>
        <v/>
      </c>
      <c r="HH101" s="24" t="str">
        <f t="shared" si="232"/>
        <v/>
      </c>
      <c r="HI101" s="24" t="str">
        <f t="shared" si="233"/>
        <v/>
      </c>
      <c r="HJ101" s="24"/>
      <c r="HK101" s="24">
        <f t="shared" si="234"/>
        <v>12.010174402024951</v>
      </c>
      <c r="HL101" s="24">
        <f t="shared" ref="HL101:HL164" si="319">IF(HK101&lt;&gt;"",STDEV(HM101:HU101),"")</f>
        <v>2.0559844645711728E-2</v>
      </c>
      <c r="HM101" s="24">
        <f t="shared" si="180"/>
        <v>12.006685785149557</v>
      </c>
      <c r="HN101" s="24">
        <f t="shared" si="180"/>
        <v>12.018586265061533</v>
      </c>
      <c r="HO101" s="24">
        <f t="shared" si="180"/>
        <v>12.047074038894568</v>
      </c>
      <c r="HP101" s="24">
        <f t="shared" si="180"/>
        <v>11.993994543079072</v>
      </c>
      <c r="HQ101" s="24">
        <f t="shared" si="180"/>
        <v>12.003615987981934</v>
      </c>
      <c r="HR101" s="24">
        <f t="shared" si="180"/>
        <v>11.991089791983041</v>
      </c>
      <c r="HS101" s="24" t="str">
        <f t="shared" si="178"/>
        <v/>
      </c>
      <c r="HT101" s="24" t="str">
        <f t="shared" si="178"/>
        <v/>
      </c>
      <c r="HU101" s="24" t="str">
        <f t="shared" si="178"/>
        <v/>
      </c>
      <c r="HV101" s="24"/>
      <c r="HW101" s="24">
        <f t="shared" si="235"/>
        <v>12.996181444123755</v>
      </c>
      <c r="HX101" s="24">
        <f t="shared" ref="HX101:HX164" si="320">IF(HW101&lt;&gt;"",STDEV(HY101:IG101),"")</f>
        <v>2.0526045107199201E-2</v>
      </c>
      <c r="HY101" s="24">
        <f t="shared" si="181"/>
        <v>12.982314736420463</v>
      </c>
      <c r="HZ101" s="24">
        <f t="shared" si="181"/>
        <v>13.018823238932344</v>
      </c>
      <c r="IA101" s="24">
        <f t="shared" si="181"/>
        <v>13.005690957679143</v>
      </c>
      <c r="IB101" s="24">
        <f t="shared" si="181"/>
        <v>13.005292254210582</v>
      </c>
      <c r="IC101" s="24">
        <f t="shared" si="181"/>
        <v>13.003135181926208</v>
      </c>
      <c r="ID101" s="24">
        <f t="shared" si="181"/>
        <v>12.961832295573791</v>
      </c>
      <c r="IE101" s="24" t="str">
        <f t="shared" si="179"/>
        <v/>
      </c>
      <c r="IF101" s="24" t="str">
        <f t="shared" si="179"/>
        <v/>
      </c>
      <c r="IG101" s="24" t="str">
        <f t="shared" si="179"/>
        <v/>
      </c>
    </row>
    <row r="102" spans="1:241" s="3" customFormat="1" x14ac:dyDescent="0.2">
      <c r="A102" s="27">
        <v>67</v>
      </c>
      <c r="B102" s="32">
        <f>IF(AND($B$3&lt;&gt;"",$C$3&lt;&gt;"",$B$4&lt;&gt;"",$C$4&lt;&gt;"",T102&lt;&gt;""),AirMass($B$3,$C$3,$B$4,$C$4,T102),"")</f>
        <v>1.0164978298194005</v>
      </c>
      <c r="C102" s="36">
        <f t="shared" si="236"/>
        <v>2458217.3019679999</v>
      </c>
      <c r="D102" s="5">
        <f t="shared" si="183"/>
        <v>11.269945837264588</v>
      </c>
      <c r="E102" s="14">
        <f t="shared" si="184"/>
        <v>11.566119311493649</v>
      </c>
      <c r="F102" s="32">
        <f t="shared" si="237"/>
        <v>0.29617347422906093</v>
      </c>
      <c r="G102" s="24">
        <f t="shared" si="185"/>
        <v>1.4854078328517201E-2</v>
      </c>
      <c r="H102" s="24">
        <f t="shared" si="186"/>
        <v>3.8498819951970784E-2</v>
      </c>
      <c r="I102" s="24"/>
      <c r="J102" s="8">
        <f t="shared" si="187"/>
        <v>11.971818320137714</v>
      </c>
      <c r="K102" s="9">
        <f t="shared" si="188"/>
        <v>13.13100240475792</v>
      </c>
      <c r="L102" s="40">
        <f t="shared" si="238"/>
        <v>1.1591840846202057</v>
      </c>
      <c r="M102" s="24">
        <f t="shared" si="189"/>
        <v>1.4854078328517203E-2</v>
      </c>
      <c r="N102" s="25">
        <f t="shared" si="190"/>
        <v>3.849881995197147E-2</v>
      </c>
      <c r="O102" s="25"/>
      <c r="P102" s="50">
        <f t="shared" si="239"/>
        <v>6</v>
      </c>
      <c r="Q102" s="50">
        <f t="shared" si="240"/>
        <v>6</v>
      </c>
      <c r="R102" s="25"/>
      <c r="S102" s="25"/>
      <c r="T102" s="16">
        <v>2458217.3019679999</v>
      </c>
      <c r="U102" s="17">
        <v>-11.132106588972499</v>
      </c>
      <c r="V102" s="17">
        <v>-10.327549841917</v>
      </c>
      <c r="W102" s="17">
        <v>-12.158725321212</v>
      </c>
      <c r="X102" s="17">
        <v>-11.0523332495688</v>
      </c>
      <c r="Y102" s="17">
        <v>-10.4160507742993</v>
      </c>
      <c r="Z102" s="17">
        <v>-11.844120949106999</v>
      </c>
      <c r="AA102" s="17">
        <v>-9.9561572606144395</v>
      </c>
      <c r="AB102" s="17">
        <v>-9.8577829607521608</v>
      </c>
      <c r="AC102" s="17"/>
      <c r="AD102" s="17"/>
      <c r="AE102" s="17"/>
      <c r="AF102" s="46">
        <f t="shared" si="191"/>
        <v>2458217.3019679999</v>
      </c>
      <c r="AG102" s="17">
        <v>-10.930824045390899</v>
      </c>
      <c r="AH102" s="17">
        <v>-9.7024025211593798</v>
      </c>
      <c r="AI102" s="17">
        <v>-11.7743963357133</v>
      </c>
      <c r="AJ102" s="17">
        <v>-10.716266717399501</v>
      </c>
      <c r="AK102" s="17">
        <v>-9.9304093025941107</v>
      </c>
      <c r="AL102" s="17">
        <v>-11.3523638366163</v>
      </c>
      <c r="AM102" s="17">
        <v>-9.4558778029332196</v>
      </c>
      <c r="AN102" s="17">
        <v>-9.6077995484138796</v>
      </c>
      <c r="AO102" s="17"/>
      <c r="AP102" s="17"/>
      <c r="AQ102" s="18"/>
      <c r="AR102" s="25"/>
      <c r="AS102" s="25"/>
      <c r="AT102" s="24">
        <f t="shared" si="173"/>
        <v>0.20128254358160014</v>
      </c>
      <c r="AU102" s="24">
        <f t="shared" si="173"/>
        <v>0.6251473207576197</v>
      </c>
      <c r="AV102" s="24">
        <f t="shared" si="173"/>
        <v>0.38432898549869954</v>
      </c>
      <c r="AW102" s="24">
        <f t="shared" si="173"/>
        <v>0.33606653216929949</v>
      </c>
      <c r="AX102" s="24">
        <f t="shared" si="173"/>
        <v>0.48564147170518979</v>
      </c>
      <c r="AY102" s="24">
        <f t="shared" si="182"/>
        <v>0.4917571124906992</v>
      </c>
      <c r="AZ102" s="24">
        <f t="shared" si="182"/>
        <v>0.50027945768121995</v>
      </c>
      <c r="BA102" s="24">
        <f t="shared" si="182"/>
        <v>0.24998341233828114</v>
      </c>
      <c r="BB102" s="24" t="str">
        <f t="shared" si="182"/>
        <v/>
      </c>
      <c r="BC102" s="24" t="str">
        <f t="shared" si="182"/>
        <v/>
      </c>
      <c r="BD102" s="25" t="str">
        <f t="shared" si="182"/>
        <v/>
      </c>
      <c r="BE102" s="25"/>
      <c r="BF102" s="25"/>
      <c r="BG102" s="26">
        <f t="shared" si="241"/>
        <v>-0.39601453856597169</v>
      </c>
      <c r="BH102" s="26">
        <f t="shared" si="242"/>
        <v>-0.33601453856597119</v>
      </c>
      <c r="BI102" s="26">
        <f t="shared" si="243"/>
        <v>-0.70201453856597085</v>
      </c>
      <c r="BJ102" s="26">
        <f t="shared" si="244"/>
        <v>-0.64401453856597102</v>
      </c>
      <c r="BK102" s="26">
        <f t="shared" si="245"/>
        <v>-0.71401453856596953</v>
      </c>
      <c r="BL102" s="26">
        <f t="shared" si="246"/>
        <v>-0.26901453856597102</v>
      </c>
      <c r="BM102" s="26" t="str">
        <f t="shared" si="247"/>
        <v/>
      </c>
      <c r="BN102" s="26" t="str">
        <f t="shared" si="248"/>
        <v/>
      </c>
      <c r="BO102" s="26" t="str">
        <f t="shared" si="249"/>
        <v/>
      </c>
      <c r="BP102" s="25"/>
      <c r="BQ102" s="25"/>
      <c r="BR102" s="25">
        <f t="shared" si="250"/>
        <v>0.46481147504007825</v>
      </c>
      <c r="BS102" s="25">
        <f t="shared" si="251"/>
        <v>0.52481147504007875</v>
      </c>
      <c r="BT102" s="25">
        <f t="shared" si="252"/>
        <v>0.15881147504007909</v>
      </c>
      <c r="BU102" s="25">
        <f t="shared" si="253"/>
        <v>0.21681147504007892</v>
      </c>
      <c r="BV102" s="25">
        <f t="shared" si="254"/>
        <v>0.14681147504008041</v>
      </c>
      <c r="BW102" s="25">
        <f t="shared" si="255"/>
        <v>0.59181147504007892</v>
      </c>
      <c r="BX102" s="25" t="str">
        <f t="shared" si="256"/>
        <v/>
      </c>
      <c r="BY102" s="25" t="str">
        <f t="shared" si="257"/>
        <v/>
      </c>
      <c r="BZ102" s="25" t="str">
        <f t="shared" si="258"/>
        <v/>
      </c>
      <c r="CA102" s="25"/>
      <c r="CB102" s="25"/>
      <c r="CC102" s="26">
        <f t="shared" si="259"/>
        <v>-0.23900000000000093</v>
      </c>
      <c r="CD102" s="26">
        <f t="shared" si="260"/>
        <v>-0.17900000000000044</v>
      </c>
      <c r="CE102" s="26">
        <f t="shared" si="261"/>
        <v>-0.54500000000000015</v>
      </c>
      <c r="CF102" s="26">
        <f t="shared" si="262"/>
        <v>-0.48700000000000027</v>
      </c>
      <c r="CG102" s="26">
        <f t="shared" si="263"/>
        <v>-0.55699999999999883</v>
      </c>
      <c r="CH102" s="26">
        <f t="shared" si="264"/>
        <v>-0.11200000000000027</v>
      </c>
      <c r="CI102" s="26" t="str">
        <f t="shared" si="265"/>
        <v/>
      </c>
      <c r="CJ102" s="26" t="str">
        <f t="shared" si="266"/>
        <v/>
      </c>
      <c r="CK102" s="26" t="str">
        <f t="shared" si="267"/>
        <v/>
      </c>
      <c r="CL102" s="25"/>
      <c r="CM102" s="25"/>
      <c r="CN102" s="25">
        <f t="shared" si="268"/>
        <v>0.42099999999999937</v>
      </c>
      <c r="CO102" s="25">
        <f t="shared" si="269"/>
        <v>0.48099999999999987</v>
      </c>
      <c r="CP102" s="25">
        <f t="shared" si="270"/>
        <v>0.11500000000000021</v>
      </c>
      <c r="CQ102" s="25">
        <f t="shared" si="271"/>
        <v>0.17300000000000004</v>
      </c>
      <c r="CR102" s="25">
        <f t="shared" si="272"/>
        <v>0.10300000000000153</v>
      </c>
      <c r="CS102" s="25">
        <f t="shared" si="273"/>
        <v>0.54800000000000004</v>
      </c>
      <c r="CT102" s="25" t="str">
        <f t="shared" si="274"/>
        <v/>
      </c>
      <c r="CU102" s="25" t="str">
        <f t="shared" si="275"/>
        <v/>
      </c>
      <c r="CV102" s="25" t="str">
        <f t="shared" si="276"/>
        <v/>
      </c>
      <c r="CW102" s="25"/>
      <c r="CX102" s="25"/>
      <c r="CY102" s="25">
        <f t="shared" si="277"/>
        <v>-0.3717486032929625</v>
      </c>
      <c r="CZ102" s="25">
        <f t="shared" si="278"/>
        <v>-0.27373249640342323</v>
      </c>
      <c r="DA102" s="25">
        <f t="shared" si="279"/>
        <v>-0.57750390150551945</v>
      </c>
      <c r="DB102" s="25">
        <f t="shared" si="280"/>
        <v>-0.58992414249159808</v>
      </c>
      <c r="DC102" s="25">
        <f t="shared" si="281"/>
        <v>-0.60723215398952946</v>
      </c>
      <c r="DD102" s="25">
        <f t="shared" si="282"/>
        <v>-9.8906483785407021E-2</v>
      </c>
      <c r="DE102" s="25" t="str">
        <f t="shared" si="283"/>
        <v/>
      </c>
      <c r="DF102" s="25" t="str">
        <f t="shared" si="284"/>
        <v/>
      </c>
      <c r="DG102" s="25" t="str">
        <f t="shared" si="285"/>
        <v/>
      </c>
      <c r="DH102" s="25"/>
      <c r="DI102" s="25"/>
      <c r="DJ102" s="25">
        <f t="shared" si="286"/>
        <v>0.48907741031308744</v>
      </c>
      <c r="DK102" s="25">
        <f t="shared" si="287"/>
        <v>0.5870935172026267</v>
      </c>
      <c r="DL102" s="25">
        <f t="shared" si="288"/>
        <v>0.28332211210053049</v>
      </c>
      <c r="DM102" s="25">
        <f t="shared" si="289"/>
        <v>0.27090187111445196</v>
      </c>
      <c r="DN102" s="25">
        <f t="shared" si="290"/>
        <v>0.25359385961652053</v>
      </c>
      <c r="DO102" s="25">
        <f t="shared" si="291"/>
        <v>0.76191952982064293</v>
      </c>
      <c r="DP102" s="25" t="str">
        <f t="shared" si="292"/>
        <v/>
      </c>
      <c r="DQ102" s="25" t="str">
        <f t="shared" si="293"/>
        <v/>
      </c>
      <c r="DR102" s="25" t="str">
        <f t="shared" si="294"/>
        <v/>
      </c>
      <c r="DS102" s="25"/>
      <c r="DT102" s="24"/>
      <c r="DU102" s="24">
        <f t="shared" si="295"/>
        <v>-0.39601453856597169</v>
      </c>
      <c r="DV102" s="24">
        <f t="shared" si="296"/>
        <v>-0.33601453856597119</v>
      </c>
      <c r="DW102" s="24">
        <f t="shared" si="297"/>
        <v>-0.70201453856597085</v>
      </c>
      <c r="DX102" s="24">
        <f t="shared" si="298"/>
        <v>-0.64401453856597102</v>
      </c>
      <c r="DY102" s="24">
        <f t="shared" si="299"/>
        <v>-0.71401453856596953</v>
      </c>
      <c r="DZ102" s="24">
        <f t="shared" si="300"/>
        <v>-0.26901453856597102</v>
      </c>
      <c r="EA102" s="24" t="str">
        <f t="shared" si="301"/>
        <v/>
      </c>
      <c r="EB102" s="24" t="str">
        <f t="shared" si="302"/>
        <v/>
      </c>
      <c r="EC102" s="24" t="str">
        <f t="shared" si="303"/>
        <v/>
      </c>
      <c r="ED102" s="24"/>
      <c r="EE102" s="24"/>
      <c r="EF102" s="24">
        <f t="shared" si="304"/>
        <v>0.46481147504007825</v>
      </c>
      <c r="EG102" s="24">
        <f t="shared" si="305"/>
        <v>0.52481147504007875</v>
      </c>
      <c r="EH102" s="24">
        <f t="shared" si="306"/>
        <v>0.15881147504007909</v>
      </c>
      <c r="EI102" s="24">
        <f t="shared" si="307"/>
        <v>0.21681147504007892</v>
      </c>
      <c r="EJ102" s="24">
        <f t="shared" si="308"/>
        <v>0.14681147504008041</v>
      </c>
      <c r="EK102" s="24">
        <f t="shared" si="309"/>
        <v>0.59181147504007892</v>
      </c>
      <c r="EL102" s="24" t="str">
        <f t="shared" si="310"/>
        <v/>
      </c>
      <c r="EM102" s="24" t="str">
        <f t="shared" si="311"/>
        <v/>
      </c>
      <c r="EN102" s="24" t="str">
        <f t="shared" si="312"/>
        <v/>
      </c>
      <c r="EO102" s="24"/>
      <c r="EP102" s="24"/>
      <c r="EQ102" s="24">
        <f t="shared" si="192"/>
        <v>11.209088496953116</v>
      </c>
      <c r="ER102" s="24">
        <f t="shared" si="313"/>
        <v>3.5510533970655962E-2</v>
      </c>
      <c r="ES102" s="24">
        <f t="shared" si="193"/>
        <v>11.2166187322395</v>
      </c>
      <c r="ET102" s="24">
        <f t="shared" si="194"/>
        <v>11.2322266605963</v>
      </c>
      <c r="EU102" s="24">
        <f t="shared" si="195"/>
        <v>11.1889441853268</v>
      </c>
      <c r="EV102" s="24">
        <f t="shared" si="196"/>
        <v>11.1800143601345</v>
      </c>
      <c r="EW102" s="24">
        <f t="shared" si="197"/>
        <v>11.172050671641941</v>
      </c>
      <c r="EX102" s="24">
        <f t="shared" si="198"/>
        <v>11.264676371779661</v>
      </c>
      <c r="EY102" s="24" t="str">
        <f t="shared" si="199"/>
        <v/>
      </c>
      <c r="EZ102" s="24" t="str">
        <f t="shared" si="200"/>
        <v/>
      </c>
      <c r="FA102" s="24" t="str">
        <f t="shared" si="201"/>
        <v/>
      </c>
      <c r="FB102" s="24"/>
      <c r="FC102" s="24">
        <f t="shared" si="202"/>
        <v>11.765528211887485</v>
      </c>
      <c r="FD102" s="24">
        <f t="shared" si="314"/>
        <v>7.5812440273833562E-2</v>
      </c>
      <c r="FE102" s="24">
        <f t="shared" si="203"/>
        <v>11.682572290322401</v>
      </c>
      <c r="FF102" s="24">
        <f t="shared" si="204"/>
        <v>11.686442672008601</v>
      </c>
      <c r="FG102" s="24">
        <f t="shared" si="205"/>
        <v>11.859585257203211</v>
      </c>
      <c r="FH102" s="24">
        <f t="shared" si="206"/>
        <v>11.786539791225401</v>
      </c>
      <c r="FI102" s="24">
        <f t="shared" si="207"/>
        <v>11.84005375754232</v>
      </c>
      <c r="FJ102" s="24">
        <f t="shared" si="208"/>
        <v>11.73797550302298</v>
      </c>
      <c r="FK102" s="24" t="str">
        <f t="shared" si="209"/>
        <v/>
      </c>
      <c r="FL102" s="24" t="str">
        <f t="shared" si="210"/>
        <v/>
      </c>
      <c r="FM102" s="24" t="str">
        <f t="shared" si="211"/>
        <v/>
      </c>
      <c r="FN102" s="24"/>
      <c r="FO102" s="24">
        <f t="shared" si="212"/>
        <v>11.269945837264588</v>
      </c>
      <c r="FP102" s="24">
        <f t="shared" si="315"/>
        <v>1.4854078328517201E-2</v>
      </c>
      <c r="FQ102" s="24">
        <f t="shared" si="176"/>
        <v>11.263857617746485</v>
      </c>
      <c r="FR102" s="24">
        <f t="shared" si="176"/>
        <v>11.27230840197246</v>
      </c>
      <c r="FS102" s="24">
        <f t="shared" si="176"/>
        <v>11.272684505900996</v>
      </c>
      <c r="FT102" s="24">
        <f t="shared" si="174"/>
        <v>11.256836108048898</v>
      </c>
      <c r="FU102" s="24">
        <f t="shared" si="174"/>
        <v>11.257222421042302</v>
      </c>
      <c r="FV102" s="24">
        <f t="shared" si="174"/>
        <v>11.296765968876398</v>
      </c>
      <c r="FW102" s="24" t="str">
        <f t="shared" si="174"/>
        <v/>
      </c>
      <c r="FX102" s="24" t="str">
        <f t="shared" si="174"/>
        <v/>
      </c>
      <c r="FY102" s="24" t="str">
        <f t="shared" si="174"/>
        <v/>
      </c>
      <c r="FZ102" s="24"/>
      <c r="GA102" s="24">
        <f t="shared" si="213"/>
        <v>11.566119311493649</v>
      </c>
      <c r="GB102" s="24">
        <f t="shared" si="316"/>
        <v>3.8498819951970784E-2</v>
      </c>
      <c r="GC102" s="24">
        <f t="shared" si="177"/>
        <v>11.527786455670958</v>
      </c>
      <c r="GD102" s="24">
        <f t="shared" si="177"/>
        <v>11.555108375557539</v>
      </c>
      <c r="GE102" s="24">
        <f t="shared" si="177"/>
        <v>11.585196577729818</v>
      </c>
      <c r="GF102" s="24">
        <f t="shared" si="175"/>
        <v>11.534820932012378</v>
      </c>
      <c r="GG102" s="24">
        <f t="shared" si="175"/>
        <v>11.560974770428851</v>
      </c>
      <c r="GH102" s="24">
        <f t="shared" si="175"/>
        <v>11.632828757562345</v>
      </c>
      <c r="GI102" s="24" t="str">
        <f t="shared" si="175"/>
        <v/>
      </c>
      <c r="GJ102" s="24" t="str">
        <f t="shared" si="175"/>
        <v/>
      </c>
      <c r="GK102" s="24" t="str">
        <f t="shared" si="175"/>
        <v/>
      </c>
      <c r="GL102" s="24"/>
      <c r="GM102" s="24">
        <f t="shared" si="214"/>
        <v>12.013645244008616</v>
      </c>
      <c r="GN102" s="24">
        <f t="shared" si="317"/>
        <v>3.5510533970655962E-2</v>
      </c>
      <c r="GO102" s="24">
        <f t="shared" si="215"/>
        <v>12.021175479295</v>
      </c>
      <c r="GP102" s="24">
        <f t="shared" si="216"/>
        <v>12.0367834076518</v>
      </c>
      <c r="GQ102" s="24">
        <f t="shared" si="217"/>
        <v>11.9935009323823</v>
      </c>
      <c r="GR102" s="24">
        <f t="shared" si="218"/>
        <v>11.98457110719</v>
      </c>
      <c r="GS102" s="24">
        <f t="shared" si="219"/>
        <v>11.976607418697441</v>
      </c>
      <c r="GT102" s="24">
        <f t="shared" si="220"/>
        <v>12.069233118835161</v>
      </c>
      <c r="GU102" s="24" t="str">
        <f t="shared" si="221"/>
        <v/>
      </c>
      <c r="GV102" s="24" t="str">
        <f t="shared" si="222"/>
        <v/>
      </c>
      <c r="GW102" s="24" t="str">
        <f t="shared" si="223"/>
        <v/>
      </c>
      <c r="GX102" s="24"/>
      <c r="GY102" s="24">
        <f t="shared" si="224"/>
        <v>12.993949736119006</v>
      </c>
      <c r="GZ102" s="24">
        <f t="shared" si="318"/>
        <v>7.5812440273833562E-2</v>
      </c>
      <c r="HA102" s="24">
        <f t="shared" si="225"/>
        <v>12.910993814553921</v>
      </c>
      <c r="HB102" s="24">
        <f t="shared" si="226"/>
        <v>12.914864196240121</v>
      </c>
      <c r="HC102" s="24">
        <f t="shared" si="227"/>
        <v>13.08800678143473</v>
      </c>
      <c r="HD102" s="24">
        <f t="shared" si="228"/>
        <v>13.014961315456921</v>
      </c>
      <c r="HE102" s="24">
        <f t="shared" si="229"/>
        <v>13.068475281773839</v>
      </c>
      <c r="HF102" s="24">
        <f t="shared" si="230"/>
        <v>12.9663970272545</v>
      </c>
      <c r="HG102" s="24" t="str">
        <f t="shared" si="231"/>
        <v/>
      </c>
      <c r="HH102" s="24" t="str">
        <f t="shared" si="232"/>
        <v/>
      </c>
      <c r="HI102" s="24" t="str">
        <f t="shared" si="233"/>
        <v/>
      </c>
      <c r="HJ102" s="24"/>
      <c r="HK102" s="24">
        <f t="shared" si="234"/>
        <v>11.971818320137714</v>
      </c>
      <c r="HL102" s="24">
        <f t="shared" si="319"/>
        <v>1.4854078328517203E-2</v>
      </c>
      <c r="HM102" s="24">
        <f t="shared" si="180"/>
        <v>11.965730100619608</v>
      </c>
      <c r="HN102" s="24">
        <f t="shared" si="180"/>
        <v>11.974180884845582</v>
      </c>
      <c r="HO102" s="24">
        <f t="shared" si="180"/>
        <v>11.974556988774118</v>
      </c>
      <c r="HP102" s="24">
        <f t="shared" si="180"/>
        <v>11.95870859092202</v>
      </c>
      <c r="HQ102" s="24">
        <f t="shared" si="180"/>
        <v>11.959094903915425</v>
      </c>
      <c r="HR102" s="24">
        <f t="shared" si="180"/>
        <v>11.998638451749521</v>
      </c>
      <c r="HS102" s="24" t="str">
        <f t="shared" si="178"/>
        <v/>
      </c>
      <c r="HT102" s="24" t="str">
        <f t="shared" si="178"/>
        <v/>
      </c>
      <c r="HU102" s="24" t="str">
        <f t="shared" si="178"/>
        <v/>
      </c>
      <c r="HV102" s="24"/>
      <c r="HW102" s="24">
        <f t="shared" si="235"/>
        <v>13.13100240475792</v>
      </c>
      <c r="HX102" s="24">
        <f t="shared" si="320"/>
        <v>3.849881995197147E-2</v>
      </c>
      <c r="HY102" s="24">
        <f t="shared" si="181"/>
        <v>13.092669548935227</v>
      </c>
      <c r="HZ102" s="24">
        <f t="shared" si="181"/>
        <v>13.11999146882181</v>
      </c>
      <c r="IA102" s="24">
        <f t="shared" si="181"/>
        <v>13.150079670994089</v>
      </c>
      <c r="IB102" s="24">
        <f t="shared" si="181"/>
        <v>13.099704025276647</v>
      </c>
      <c r="IC102" s="24">
        <f t="shared" si="181"/>
        <v>13.12585786369312</v>
      </c>
      <c r="ID102" s="24">
        <f t="shared" si="181"/>
        <v>13.197711850826616</v>
      </c>
      <c r="IE102" s="24" t="str">
        <f t="shared" si="179"/>
        <v/>
      </c>
      <c r="IF102" s="24" t="str">
        <f t="shared" si="179"/>
        <v/>
      </c>
      <c r="IG102" s="24" t="str">
        <f t="shared" si="179"/>
        <v/>
      </c>
    </row>
    <row r="103" spans="1:241" s="3" customFormat="1" x14ac:dyDescent="0.2">
      <c r="A103" s="27">
        <v>68</v>
      </c>
      <c r="B103" s="32">
        <f>IF(AND($B$3&lt;&gt;"",$C$3&lt;&gt;"",$B$4&lt;&gt;"",$C$4&lt;&gt;"",T103&lt;&gt;""),AirMass($B$3,$C$3,$B$4,$C$4,T103),"")</f>
        <v>1.016810786094708</v>
      </c>
      <c r="C103" s="36">
        <f t="shared" si="236"/>
        <v>2458217.3024650002</v>
      </c>
      <c r="D103" s="5">
        <f t="shared" si="183"/>
        <v>11.290087172449113</v>
      </c>
      <c r="E103" s="14">
        <f t="shared" si="184"/>
        <v>11.548233304754021</v>
      </c>
      <c r="F103" s="32">
        <f t="shared" si="237"/>
        <v>0.25814613230490835</v>
      </c>
      <c r="G103" s="24">
        <f t="shared" si="185"/>
        <v>1.6986666653203652E-2</v>
      </c>
      <c r="H103" s="24">
        <f t="shared" si="186"/>
        <v>4.4564667914469648E-2</v>
      </c>
      <c r="I103" s="24"/>
      <c r="J103" s="8">
        <f t="shared" si="187"/>
        <v>11.972139021786013</v>
      </c>
      <c r="K103" s="9">
        <f t="shared" si="188"/>
        <v>13.13870804329377</v>
      </c>
      <c r="L103" s="40">
        <f t="shared" si="238"/>
        <v>1.1665690215077564</v>
      </c>
      <c r="M103" s="24">
        <f t="shared" si="189"/>
        <v>1.6986666653203655E-2</v>
      </c>
      <c r="N103" s="25">
        <f t="shared" si="190"/>
        <v>4.4564667914469648E-2</v>
      </c>
      <c r="O103" s="25"/>
      <c r="P103" s="50">
        <f t="shared" si="239"/>
        <v>6</v>
      </c>
      <c r="Q103" s="50">
        <f t="shared" si="240"/>
        <v>6</v>
      </c>
      <c r="R103" s="25"/>
      <c r="S103" s="25"/>
      <c r="T103" s="16">
        <v>2458217.3024650002</v>
      </c>
      <c r="U103" s="17">
        <v>-11.1173506316782</v>
      </c>
      <c r="V103" s="17">
        <v>-10.327211193589701</v>
      </c>
      <c r="W103" s="17">
        <v>-12.1658892476917</v>
      </c>
      <c r="X103" s="17">
        <v>-11.042561496593899</v>
      </c>
      <c r="Y103" s="17">
        <v>-10.420317792497301</v>
      </c>
      <c r="Z103" s="17">
        <v>-11.8355681359998</v>
      </c>
      <c r="AA103" s="17">
        <v>-9.9970160068240705</v>
      </c>
      <c r="AB103" s="17">
        <v>-9.8426064647963205</v>
      </c>
      <c r="AC103" s="17"/>
      <c r="AD103" s="17"/>
      <c r="AE103" s="17"/>
      <c r="AF103" s="46">
        <f t="shared" si="191"/>
        <v>2458217.3024650002</v>
      </c>
      <c r="AG103" s="17">
        <v>-10.9253720031311</v>
      </c>
      <c r="AH103" s="17">
        <v>-9.6890636988926904</v>
      </c>
      <c r="AI103" s="17">
        <v>-11.737933692232099</v>
      </c>
      <c r="AJ103" s="17">
        <v>-10.7683968274905</v>
      </c>
      <c r="AK103" s="17">
        <v>-9.8714199595779402</v>
      </c>
      <c r="AL103" s="17">
        <v>-11.340219816655299</v>
      </c>
      <c r="AM103" s="17">
        <v>-9.4564410364853693</v>
      </c>
      <c r="AN103" s="17">
        <v>-9.5669863020196697</v>
      </c>
      <c r="AO103" s="17"/>
      <c r="AP103" s="17"/>
      <c r="AQ103" s="18"/>
      <c r="AR103" s="25"/>
      <c r="AS103" s="25"/>
      <c r="AT103" s="24">
        <f t="shared" si="173"/>
        <v>0.19197862854709946</v>
      </c>
      <c r="AU103" s="24">
        <f t="shared" si="173"/>
        <v>0.63814749469701049</v>
      </c>
      <c r="AV103" s="24">
        <f t="shared" si="173"/>
        <v>0.42795555545960084</v>
      </c>
      <c r="AW103" s="24">
        <f t="shared" si="173"/>
        <v>0.27416466910339921</v>
      </c>
      <c r="AX103" s="24">
        <f t="shared" si="173"/>
        <v>0.54889783291936034</v>
      </c>
      <c r="AY103" s="24">
        <f t="shared" si="182"/>
        <v>0.49534831934450096</v>
      </c>
      <c r="AZ103" s="24">
        <f t="shared" si="182"/>
        <v>0.54057497033870128</v>
      </c>
      <c r="BA103" s="24">
        <f t="shared" si="182"/>
        <v>0.2756201627766508</v>
      </c>
      <c r="BB103" s="24" t="str">
        <f t="shared" si="182"/>
        <v/>
      </c>
      <c r="BC103" s="24" t="str">
        <f t="shared" si="182"/>
        <v/>
      </c>
      <c r="BD103" s="25" t="str">
        <f t="shared" si="182"/>
        <v/>
      </c>
      <c r="BE103" s="25"/>
      <c r="BF103" s="25"/>
      <c r="BG103" s="26">
        <f t="shared" si="241"/>
        <v>-0.41490983848553226</v>
      </c>
      <c r="BH103" s="26">
        <f t="shared" si="242"/>
        <v>-0.35490983848553176</v>
      </c>
      <c r="BI103" s="26">
        <f t="shared" si="243"/>
        <v>-0.72090983848553147</v>
      </c>
      <c r="BJ103" s="26">
        <f t="shared" si="244"/>
        <v>-0.66290983848553164</v>
      </c>
      <c r="BK103" s="26">
        <f t="shared" si="245"/>
        <v>-0.73290983848553015</v>
      </c>
      <c r="BL103" s="26">
        <f t="shared" si="246"/>
        <v>-0.28790983848553159</v>
      </c>
      <c r="BM103" s="26" t="str">
        <f t="shared" si="247"/>
        <v/>
      </c>
      <c r="BN103" s="26" t="str">
        <f t="shared" si="248"/>
        <v/>
      </c>
      <c r="BO103" s="26" t="str">
        <f t="shared" si="249"/>
        <v/>
      </c>
      <c r="BP103" s="25"/>
      <c r="BQ103" s="25"/>
      <c r="BR103" s="25">
        <f t="shared" si="250"/>
        <v>0.49121349877743592</v>
      </c>
      <c r="BS103" s="25">
        <f t="shared" si="251"/>
        <v>0.55121349877743642</v>
      </c>
      <c r="BT103" s="25">
        <f t="shared" si="252"/>
        <v>0.18521349877743676</v>
      </c>
      <c r="BU103" s="25">
        <f t="shared" si="253"/>
        <v>0.24321349877743659</v>
      </c>
      <c r="BV103" s="25">
        <f t="shared" si="254"/>
        <v>0.17321349877743808</v>
      </c>
      <c r="BW103" s="25">
        <f t="shared" si="255"/>
        <v>0.61821349877743659</v>
      </c>
      <c r="BX103" s="25" t="str">
        <f t="shared" si="256"/>
        <v/>
      </c>
      <c r="BY103" s="25" t="str">
        <f t="shared" si="257"/>
        <v/>
      </c>
      <c r="BZ103" s="25" t="str">
        <f t="shared" si="258"/>
        <v/>
      </c>
      <c r="CA103" s="25"/>
      <c r="CB103" s="25"/>
      <c r="CC103" s="26">
        <f t="shared" si="259"/>
        <v>-0.23900000000000093</v>
      </c>
      <c r="CD103" s="26">
        <f t="shared" si="260"/>
        <v>-0.17900000000000044</v>
      </c>
      <c r="CE103" s="26">
        <f t="shared" si="261"/>
        <v>-0.54500000000000015</v>
      </c>
      <c r="CF103" s="26">
        <f t="shared" si="262"/>
        <v>-0.48700000000000027</v>
      </c>
      <c r="CG103" s="26">
        <f t="shared" si="263"/>
        <v>-0.55699999999999883</v>
      </c>
      <c r="CH103" s="26">
        <f t="shared" si="264"/>
        <v>-0.11200000000000027</v>
      </c>
      <c r="CI103" s="26" t="str">
        <f t="shared" si="265"/>
        <v/>
      </c>
      <c r="CJ103" s="26" t="str">
        <f t="shared" si="266"/>
        <v/>
      </c>
      <c r="CK103" s="26" t="str">
        <f t="shared" si="267"/>
        <v/>
      </c>
      <c r="CL103" s="25"/>
      <c r="CM103" s="25"/>
      <c r="CN103" s="25">
        <f t="shared" si="268"/>
        <v>0.42099999999999937</v>
      </c>
      <c r="CO103" s="25">
        <f t="shared" si="269"/>
        <v>0.48099999999999987</v>
      </c>
      <c r="CP103" s="25">
        <f t="shared" si="270"/>
        <v>0.11500000000000021</v>
      </c>
      <c r="CQ103" s="25">
        <f t="shared" si="271"/>
        <v>0.17300000000000004</v>
      </c>
      <c r="CR103" s="25">
        <f t="shared" si="272"/>
        <v>0.10300000000000153</v>
      </c>
      <c r="CS103" s="25">
        <f t="shared" si="273"/>
        <v>0.54800000000000004</v>
      </c>
      <c r="CT103" s="25" t="str">
        <f t="shared" si="274"/>
        <v/>
      </c>
      <c r="CU103" s="25" t="str">
        <f t="shared" si="275"/>
        <v/>
      </c>
      <c r="CV103" s="25" t="str">
        <f t="shared" si="276"/>
        <v/>
      </c>
      <c r="CW103" s="25"/>
      <c r="CX103" s="25"/>
      <c r="CY103" s="25">
        <f t="shared" si="277"/>
        <v>-0.47924500509448625</v>
      </c>
      <c r="CZ103" s="25">
        <f t="shared" si="278"/>
        <v>-0.16691144316708575</v>
      </c>
      <c r="DA103" s="25">
        <f t="shared" si="279"/>
        <v>-0.72486640179498973</v>
      </c>
      <c r="DB103" s="25">
        <f t="shared" si="280"/>
        <v>-0.61611281625691494</v>
      </c>
      <c r="DC103" s="25">
        <f t="shared" si="281"/>
        <v>-0.70796351907651256</v>
      </c>
      <c r="DD103" s="25">
        <f t="shared" si="282"/>
        <v>-0.1698674019634773</v>
      </c>
      <c r="DE103" s="25" t="str">
        <f t="shared" si="283"/>
        <v/>
      </c>
      <c r="DF103" s="25" t="str">
        <f t="shared" si="284"/>
        <v/>
      </c>
      <c r="DG103" s="25" t="str">
        <f t="shared" si="285"/>
        <v/>
      </c>
      <c r="DH103" s="25"/>
      <c r="DI103" s="25"/>
      <c r="DJ103" s="25">
        <f t="shared" si="286"/>
        <v>0.42687833216848187</v>
      </c>
      <c r="DK103" s="25">
        <f t="shared" si="287"/>
        <v>0.73921189409588239</v>
      </c>
      <c r="DL103" s="25">
        <f t="shared" si="288"/>
        <v>0.18125693546797841</v>
      </c>
      <c r="DM103" s="25">
        <f t="shared" si="289"/>
        <v>0.29001052100605318</v>
      </c>
      <c r="DN103" s="25">
        <f t="shared" si="290"/>
        <v>0.19815981818645553</v>
      </c>
      <c r="DO103" s="25">
        <f t="shared" si="291"/>
        <v>0.73625593529949085</v>
      </c>
      <c r="DP103" s="25" t="str">
        <f t="shared" si="292"/>
        <v/>
      </c>
      <c r="DQ103" s="25" t="str">
        <f t="shared" si="293"/>
        <v/>
      </c>
      <c r="DR103" s="25" t="str">
        <f t="shared" si="294"/>
        <v/>
      </c>
      <c r="DS103" s="25"/>
      <c r="DT103" s="24"/>
      <c r="DU103" s="24">
        <f t="shared" si="295"/>
        <v>-0.41490983848553226</v>
      </c>
      <c r="DV103" s="24">
        <f t="shared" si="296"/>
        <v>-0.35490983848553176</v>
      </c>
      <c r="DW103" s="24">
        <f t="shared" si="297"/>
        <v>-0.72090983848553147</v>
      </c>
      <c r="DX103" s="24">
        <f t="shared" si="298"/>
        <v>-0.66290983848553164</v>
      </c>
      <c r="DY103" s="24">
        <f t="shared" si="299"/>
        <v>-0.73290983848553015</v>
      </c>
      <c r="DZ103" s="24">
        <f t="shared" si="300"/>
        <v>-0.28790983848553159</v>
      </c>
      <c r="EA103" s="24" t="str">
        <f t="shared" si="301"/>
        <v/>
      </c>
      <c r="EB103" s="24" t="str">
        <f t="shared" si="302"/>
        <v/>
      </c>
      <c r="EC103" s="24" t="str">
        <f t="shared" si="303"/>
        <v/>
      </c>
      <c r="ED103" s="24"/>
      <c r="EE103" s="24"/>
      <c r="EF103" s="24">
        <f t="shared" si="304"/>
        <v>0.49121349877743592</v>
      </c>
      <c r="EG103" s="24">
        <f t="shared" si="305"/>
        <v>0.55121349877743642</v>
      </c>
      <c r="EH103" s="24">
        <f t="shared" si="306"/>
        <v>0.18521349877743676</v>
      </c>
      <c r="EI103" s="24">
        <f t="shared" si="307"/>
        <v>0.24321349877743659</v>
      </c>
      <c r="EJ103" s="24">
        <f t="shared" si="308"/>
        <v>0.17321349877743808</v>
      </c>
      <c r="EK103" s="24">
        <f t="shared" si="309"/>
        <v>0.61821349877743659</v>
      </c>
      <c r="EL103" s="24" t="str">
        <f t="shared" si="310"/>
        <v/>
      </c>
      <c r="EM103" s="24" t="str">
        <f t="shared" si="311"/>
        <v/>
      </c>
      <c r="EN103" s="24" t="str">
        <f t="shared" si="312"/>
        <v/>
      </c>
      <c r="EO103" s="24"/>
      <c r="EP103" s="24"/>
      <c r="EQ103" s="24">
        <f t="shared" si="192"/>
        <v>11.226975892388984</v>
      </c>
      <c r="ER103" s="24">
        <f t="shared" si="313"/>
        <v>2.702331837960267E-2</v>
      </c>
      <c r="ES103" s="24">
        <f t="shared" si="193"/>
        <v>11.2385386160135</v>
      </c>
      <c r="ET103" s="24">
        <f t="shared" si="194"/>
        <v>11.237210864915699</v>
      </c>
      <c r="EU103" s="24">
        <f t="shared" si="195"/>
        <v>11.2079671608191</v>
      </c>
      <c r="EV103" s="24">
        <f t="shared" si="196"/>
        <v>11.186217504321601</v>
      </c>
      <c r="EW103" s="24">
        <f t="shared" si="197"/>
        <v>11.227665375145872</v>
      </c>
      <c r="EX103" s="24">
        <f t="shared" si="198"/>
        <v>11.264255833118121</v>
      </c>
      <c r="EY103" s="24" t="str">
        <f t="shared" si="199"/>
        <v/>
      </c>
      <c r="EZ103" s="24" t="str">
        <f t="shared" si="200"/>
        <v/>
      </c>
      <c r="FA103" s="24" t="str">
        <f t="shared" si="201"/>
        <v/>
      </c>
      <c r="FB103" s="24"/>
      <c r="FC103" s="24">
        <f t="shared" si="202"/>
        <v>11.75502760261238</v>
      </c>
      <c r="FD103" s="24">
        <f t="shared" si="314"/>
        <v>7.0825238837442517E-2</v>
      </c>
      <c r="FE103" s="24">
        <f t="shared" si="203"/>
        <v>11.651561689100999</v>
      </c>
      <c r="FF103" s="24">
        <f t="shared" si="204"/>
        <v>11.7440248243594</v>
      </c>
      <c r="FG103" s="24">
        <f t="shared" si="205"/>
        <v>11.806047956446839</v>
      </c>
      <c r="FH103" s="24">
        <f t="shared" si="206"/>
        <v>11.779847813524199</v>
      </c>
      <c r="FI103" s="24">
        <f t="shared" si="207"/>
        <v>11.846069033354269</v>
      </c>
      <c r="FJ103" s="24">
        <f t="shared" si="208"/>
        <v>11.70261429888857</v>
      </c>
      <c r="FK103" s="24" t="str">
        <f t="shared" si="209"/>
        <v/>
      </c>
      <c r="FL103" s="24" t="str">
        <f t="shared" si="210"/>
        <v/>
      </c>
      <c r="FM103" s="24" t="str">
        <f t="shared" si="211"/>
        <v/>
      </c>
      <c r="FN103" s="24"/>
      <c r="FO103" s="24">
        <f t="shared" si="212"/>
        <v>11.290087172449113</v>
      </c>
      <c r="FP103" s="24">
        <f t="shared" si="315"/>
        <v>1.6986666653203652E-2</v>
      </c>
      <c r="FQ103" s="24">
        <f t="shared" si="176"/>
        <v>11.288031441269142</v>
      </c>
      <c r="FR103" s="24">
        <f t="shared" si="176"/>
        <v>11.279546546040516</v>
      </c>
      <c r="FS103" s="24">
        <f t="shared" si="176"/>
        <v>11.293961421141953</v>
      </c>
      <c r="FT103" s="24">
        <f t="shared" si="174"/>
        <v>11.265293191984656</v>
      </c>
      <c r="FU103" s="24">
        <f t="shared" si="174"/>
        <v>11.31509106429489</v>
      </c>
      <c r="FV103" s="24">
        <f t="shared" si="174"/>
        <v>11.298599369963515</v>
      </c>
      <c r="FW103" s="24" t="str">
        <f t="shared" si="174"/>
        <v/>
      </c>
      <c r="FX103" s="24" t="str">
        <f t="shared" si="174"/>
        <v/>
      </c>
      <c r="FY103" s="24" t="str">
        <f t="shared" si="174"/>
        <v/>
      </c>
      <c r="FZ103" s="24"/>
      <c r="GA103" s="24">
        <f t="shared" si="213"/>
        <v>11.548233304754021</v>
      </c>
      <c r="GB103" s="24">
        <f t="shared" si="316"/>
        <v>4.4564667914469648E-2</v>
      </c>
      <c r="GC103" s="24">
        <f t="shared" si="177"/>
        <v>11.489390456985035</v>
      </c>
      <c r="GD103" s="24">
        <f t="shared" si="177"/>
        <v>11.605305130443817</v>
      </c>
      <c r="GE103" s="24">
        <f t="shared" si="177"/>
        <v>11.524273879508925</v>
      </c>
      <c r="GF103" s="24">
        <f t="shared" si="175"/>
        <v>11.520743556846655</v>
      </c>
      <c r="GG103" s="24">
        <f t="shared" si="175"/>
        <v>11.559604648776279</v>
      </c>
      <c r="GH103" s="24">
        <f t="shared" si="175"/>
        <v>11.590082155963414</v>
      </c>
      <c r="GI103" s="24" t="str">
        <f t="shared" si="175"/>
        <v/>
      </c>
      <c r="GJ103" s="24" t="str">
        <f t="shared" si="175"/>
        <v/>
      </c>
      <c r="GK103" s="24" t="str">
        <f t="shared" si="175"/>
        <v/>
      </c>
      <c r="GL103" s="24"/>
      <c r="GM103" s="24">
        <f t="shared" si="214"/>
        <v>12.01711533047748</v>
      </c>
      <c r="GN103" s="24">
        <f t="shared" si="317"/>
        <v>2.7023318379602673E-2</v>
      </c>
      <c r="GO103" s="24">
        <f t="shared" si="215"/>
        <v>12.028678054101999</v>
      </c>
      <c r="GP103" s="24">
        <f t="shared" si="216"/>
        <v>12.027350303004198</v>
      </c>
      <c r="GQ103" s="24">
        <f t="shared" si="217"/>
        <v>11.998106598907599</v>
      </c>
      <c r="GR103" s="24">
        <f t="shared" si="218"/>
        <v>11.976356942410099</v>
      </c>
      <c r="GS103" s="24">
        <f t="shared" si="219"/>
        <v>12.01780481323437</v>
      </c>
      <c r="GT103" s="24">
        <f t="shared" si="220"/>
        <v>12.054395271206619</v>
      </c>
      <c r="GU103" s="24" t="str">
        <f t="shared" si="221"/>
        <v/>
      </c>
      <c r="GV103" s="24" t="str">
        <f t="shared" si="222"/>
        <v/>
      </c>
      <c r="GW103" s="24" t="str">
        <f t="shared" si="223"/>
        <v/>
      </c>
      <c r="GX103" s="24"/>
      <c r="GY103" s="24">
        <f t="shared" si="224"/>
        <v>12.991335906850788</v>
      </c>
      <c r="GZ103" s="24">
        <f t="shared" si="318"/>
        <v>7.0825238837442517E-2</v>
      </c>
      <c r="HA103" s="24">
        <f t="shared" si="225"/>
        <v>12.887869993339409</v>
      </c>
      <c r="HB103" s="24">
        <f t="shared" si="226"/>
        <v>12.98033312859781</v>
      </c>
      <c r="HC103" s="24">
        <f t="shared" si="227"/>
        <v>13.042356260685249</v>
      </c>
      <c r="HD103" s="24">
        <f t="shared" si="228"/>
        <v>13.016156117762609</v>
      </c>
      <c r="HE103" s="24">
        <f t="shared" si="229"/>
        <v>13.082377337592678</v>
      </c>
      <c r="HF103" s="24">
        <f t="shared" si="230"/>
        <v>12.938922603126979</v>
      </c>
      <c r="HG103" s="24" t="str">
        <f t="shared" si="231"/>
        <v/>
      </c>
      <c r="HH103" s="24" t="str">
        <f t="shared" si="232"/>
        <v/>
      </c>
      <c r="HI103" s="24" t="str">
        <f t="shared" si="233"/>
        <v/>
      </c>
      <c r="HJ103" s="24"/>
      <c r="HK103" s="24">
        <f t="shared" si="234"/>
        <v>11.972139021786013</v>
      </c>
      <c r="HL103" s="24">
        <f t="shared" si="319"/>
        <v>1.6986666653203655E-2</v>
      </c>
      <c r="HM103" s="24">
        <f t="shared" si="180"/>
        <v>11.970083290606045</v>
      </c>
      <c r="HN103" s="24">
        <f t="shared" si="180"/>
        <v>11.961598395377418</v>
      </c>
      <c r="HO103" s="24">
        <f t="shared" si="180"/>
        <v>11.976013270478855</v>
      </c>
      <c r="HP103" s="24">
        <f t="shared" si="180"/>
        <v>11.947345041321558</v>
      </c>
      <c r="HQ103" s="24">
        <f t="shared" si="180"/>
        <v>11.997142913631793</v>
      </c>
      <c r="HR103" s="24">
        <f t="shared" si="180"/>
        <v>11.980651219300418</v>
      </c>
      <c r="HS103" s="24" t="str">
        <f t="shared" si="178"/>
        <v/>
      </c>
      <c r="HT103" s="24" t="str">
        <f t="shared" si="178"/>
        <v/>
      </c>
      <c r="HU103" s="24" t="str">
        <f t="shared" si="178"/>
        <v/>
      </c>
      <c r="HV103" s="24"/>
      <c r="HW103" s="24">
        <f t="shared" si="235"/>
        <v>13.13870804329377</v>
      </c>
      <c r="HX103" s="24">
        <f t="shared" si="320"/>
        <v>4.4564667914469648E-2</v>
      </c>
      <c r="HY103" s="24">
        <f t="shared" si="181"/>
        <v>13.079865195524784</v>
      </c>
      <c r="HZ103" s="24">
        <f t="shared" si="181"/>
        <v>13.195779868983566</v>
      </c>
      <c r="IA103" s="24">
        <f t="shared" si="181"/>
        <v>13.114748618048674</v>
      </c>
      <c r="IB103" s="24">
        <f t="shared" si="181"/>
        <v>13.111218295386404</v>
      </c>
      <c r="IC103" s="24">
        <f t="shared" si="181"/>
        <v>13.150079387316028</v>
      </c>
      <c r="ID103" s="24">
        <f t="shared" si="181"/>
        <v>13.180556894503162</v>
      </c>
      <c r="IE103" s="24" t="str">
        <f t="shared" si="179"/>
        <v/>
      </c>
      <c r="IF103" s="24" t="str">
        <f t="shared" si="179"/>
        <v/>
      </c>
      <c r="IG103" s="24" t="str">
        <f t="shared" si="179"/>
        <v/>
      </c>
    </row>
    <row r="104" spans="1:241" s="3" customFormat="1" x14ac:dyDescent="0.2">
      <c r="A104" s="27">
        <v>69</v>
      </c>
      <c r="B104" s="32">
        <f>IF(AND($B$3&lt;&gt;"",$C$3&lt;&gt;"",$B$4&lt;&gt;"",$C$4&lt;&gt;"",T104&lt;&gt;""),AirMass($B$3,$C$3,$B$4,$C$4,T104),"")</f>
        <v>1.0171284736105828</v>
      </c>
      <c r="C104" s="36">
        <f t="shared" si="236"/>
        <v>2458217.3029629998</v>
      </c>
      <c r="D104" s="5">
        <f t="shared" si="183"/>
        <v>11.33657573850237</v>
      </c>
      <c r="E104" s="14">
        <f t="shared" si="184"/>
        <v>11.49928347757305</v>
      </c>
      <c r="F104" s="32">
        <f t="shared" si="237"/>
        <v>0.16270773907067948</v>
      </c>
      <c r="G104" s="24">
        <f t="shared" si="185"/>
        <v>3.7048666106379392E-2</v>
      </c>
      <c r="H104" s="24">
        <f t="shared" si="186"/>
        <v>4.5003595809387335E-2</v>
      </c>
      <c r="I104" s="24"/>
      <c r="J104" s="8">
        <f t="shared" si="187"/>
        <v>11.996184408439786</v>
      </c>
      <c r="K104" s="9">
        <f t="shared" si="188"/>
        <v>13.201814964067012</v>
      </c>
      <c r="L104" s="40">
        <f t="shared" si="238"/>
        <v>1.2056305556272253</v>
      </c>
      <c r="M104" s="24">
        <f t="shared" si="189"/>
        <v>3.7048666106379392E-2</v>
      </c>
      <c r="N104" s="25">
        <f t="shared" si="190"/>
        <v>4.5003595809387335E-2</v>
      </c>
      <c r="O104" s="25"/>
      <c r="P104" s="50">
        <f t="shared" si="239"/>
        <v>6</v>
      </c>
      <c r="Q104" s="50">
        <f t="shared" si="240"/>
        <v>6</v>
      </c>
      <c r="R104" s="25"/>
      <c r="S104" s="25"/>
      <c r="T104" s="16">
        <v>2458217.3029629998</v>
      </c>
      <c r="U104" s="17">
        <v>-11.087104465646201</v>
      </c>
      <c r="V104" s="17">
        <v>-10.3034048972567</v>
      </c>
      <c r="W104" s="17">
        <v>-12.168538354472901</v>
      </c>
      <c r="X104" s="17">
        <v>-11.05156287912</v>
      </c>
      <c r="Y104" s="17">
        <v>-10.3700383806293</v>
      </c>
      <c r="Z104" s="17">
        <v>-11.852773073154401</v>
      </c>
      <c r="AA104" s="17">
        <v>-10.0295015642201</v>
      </c>
      <c r="AB104" s="17">
        <v>-9.8747866350099098</v>
      </c>
      <c r="AC104" s="17"/>
      <c r="AD104" s="17"/>
      <c r="AE104" s="17"/>
      <c r="AF104" s="46">
        <f t="shared" si="191"/>
        <v>2458217.3029629998</v>
      </c>
      <c r="AG104" s="17">
        <v>-10.9324227497177</v>
      </c>
      <c r="AH104" s="17">
        <v>-9.6364951253473201</v>
      </c>
      <c r="AI104" s="17">
        <v>-11.7829864393739</v>
      </c>
      <c r="AJ104" s="17">
        <v>-10.6440321449975</v>
      </c>
      <c r="AK104" s="17">
        <v>-9.9380886273346007</v>
      </c>
      <c r="AL104" s="17">
        <v>-11.356418994994399</v>
      </c>
      <c r="AM104" s="17">
        <v>-9.3878951488310207</v>
      </c>
      <c r="AN104" s="17">
        <v>-9.5582183211911698</v>
      </c>
      <c r="AO104" s="17"/>
      <c r="AP104" s="17"/>
      <c r="AQ104" s="18"/>
      <c r="AR104" s="25"/>
      <c r="AS104" s="25"/>
      <c r="AT104" s="24">
        <f t="shared" si="173"/>
        <v>0.15468171592850055</v>
      </c>
      <c r="AU104" s="24">
        <f t="shared" si="173"/>
        <v>0.6669097719093795</v>
      </c>
      <c r="AV104" s="24">
        <f t="shared" si="173"/>
        <v>0.38555191509900055</v>
      </c>
      <c r="AW104" s="24">
        <f t="shared" si="173"/>
        <v>0.40753073412250096</v>
      </c>
      <c r="AX104" s="24">
        <f t="shared" si="173"/>
        <v>0.43194975329469898</v>
      </c>
      <c r="AY104" s="24">
        <f t="shared" si="182"/>
        <v>0.49635407816000132</v>
      </c>
      <c r="AZ104" s="24">
        <f t="shared" si="182"/>
        <v>0.64160641538907903</v>
      </c>
      <c r="BA104" s="24">
        <f t="shared" si="182"/>
        <v>0.31656831381874007</v>
      </c>
      <c r="BB104" s="24" t="str">
        <f t="shared" si="182"/>
        <v/>
      </c>
      <c r="BC104" s="24" t="str">
        <f t="shared" si="182"/>
        <v/>
      </c>
      <c r="BD104" s="25" t="str">
        <f t="shared" si="182"/>
        <v/>
      </c>
      <c r="BE104" s="25"/>
      <c r="BF104" s="25"/>
      <c r="BG104" s="26">
        <f t="shared" si="241"/>
        <v>-0.49065605364213838</v>
      </c>
      <c r="BH104" s="26">
        <f t="shared" si="242"/>
        <v>-0.43065605364213788</v>
      </c>
      <c r="BI104" s="26">
        <f t="shared" si="243"/>
        <v>-0.79665605364213754</v>
      </c>
      <c r="BJ104" s="26">
        <f t="shared" si="244"/>
        <v>-0.73865605364213771</v>
      </c>
      <c r="BK104" s="26">
        <f t="shared" si="245"/>
        <v>-0.80865605364213622</v>
      </c>
      <c r="BL104" s="26">
        <f t="shared" si="246"/>
        <v>-0.36365605364213771</v>
      </c>
      <c r="BM104" s="26" t="str">
        <f t="shared" si="247"/>
        <v/>
      </c>
      <c r="BN104" s="26" t="str">
        <f t="shared" si="248"/>
        <v/>
      </c>
      <c r="BO104" s="26" t="str">
        <f t="shared" si="249"/>
        <v/>
      </c>
      <c r="BP104" s="25"/>
      <c r="BQ104" s="25"/>
      <c r="BR104" s="25">
        <f t="shared" si="250"/>
        <v>0.54962674226493102</v>
      </c>
      <c r="BS104" s="25">
        <f t="shared" si="251"/>
        <v>0.60962674226493152</v>
      </c>
      <c r="BT104" s="25">
        <f t="shared" si="252"/>
        <v>0.24362674226493186</v>
      </c>
      <c r="BU104" s="25">
        <f t="shared" si="253"/>
        <v>0.30162674226493169</v>
      </c>
      <c r="BV104" s="25">
        <f t="shared" si="254"/>
        <v>0.23162674226493318</v>
      </c>
      <c r="BW104" s="25">
        <f t="shared" si="255"/>
        <v>0.67662674226493169</v>
      </c>
      <c r="BX104" s="25" t="str">
        <f t="shared" si="256"/>
        <v/>
      </c>
      <c r="BY104" s="25" t="str">
        <f t="shared" si="257"/>
        <v/>
      </c>
      <c r="BZ104" s="25" t="str">
        <f t="shared" si="258"/>
        <v/>
      </c>
      <c r="CA104" s="25"/>
      <c r="CB104" s="25"/>
      <c r="CC104" s="26">
        <f t="shared" si="259"/>
        <v>-0.23900000000000093</v>
      </c>
      <c r="CD104" s="26">
        <f t="shared" si="260"/>
        <v>-0.17900000000000044</v>
      </c>
      <c r="CE104" s="26">
        <f t="shared" si="261"/>
        <v>-0.54500000000000015</v>
      </c>
      <c r="CF104" s="26">
        <f t="shared" si="262"/>
        <v>-0.48700000000000027</v>
      </c>
      <c r="CG104" s="26">
        <f t="shared" si="263"/>
        <v>-0.55699999999999883</v>
      </c>
      <c r="CH104" s="26">
        <f t="shared" si="264"/>
        <v>-0.11200000000000027</v>
      </c>
      <c r="CI104" s="26" t="str">
        <f t="shared" si="265"/>
        <v/>
      </c>
      <c r="CJ104" s="26" t="str">
        <f t="shared" si="266"/>
        <v/>
      </c>
      <c r="CK104" s="26" t="str">
        <f t="shared" si="267"/>
        <v/>
      </c>
      <c r="CL104" s="25"/>
      <c r="CM104" s="25"/>
      <c r="CN104" s="25">
        <f t="shared" si="268"/>
        <v>0.42099999999999937</v>
      </c>
      <c r="CO104" s="25">
        <f t="shared" si="269"/>
        <v>0.48099999999999987</v>
      </c>
      <c r="CP104" s="25">
        <f t="shared" si="270"/>
        <v>0.11500000000000021</v>
      </c>
      <c r="CQ104" s="25">
        <f t="shared" si="271"/>
        <v>0.17300000000000004</v>
      </c>
      <c r="CR104" s="25">
        <f t="shared" si="272"/>
        <v>0.10300000000000153</v>
      </c>
      <c r="CS104" s="25">
        <f t="shared" si="273"/>
        <v>0.54800000000000004</v>
      </c>
      <c r="CT104" s="25" t="str">
        <f t="shared" si="274"/>
        <v/>
      </c>
      <c r="CU104" s="25" t="str">
        <f t="shared" si="275"/>
        <v/>
      </c>
      <c r="CV104" s="25" t="str">
        <f t="shared" si="276"/>
        <v/>
      </c>
      <c r="CW104" s="25"/>
      <c r="CX104" s="25"/>
      <c r="CY104" s="25">
        <f t="shared" si="277"/>
        <v>-0.46887376331778885</v>
      </c>
      <c r="CZ104" s="25">
        <f t="shared" si="278"/>
        <v>-0.51351049697096462</v>
      </c>
      <c r="DA104" s="25">
        <f t="shared" si="279"/>
        <v>-0.56310302756579544</v>
      </c>
      <c r="DB104" s="25">
        <f t="shared" si="280"/>
        <v>-0.69390162470840289</v>
      </c>
      <c r="DC104" s="25">
        <f t="shared" si="281"/>
        <v>-0.98889426659981472</v>
      </c>
      <c r="DD104" s="25">
        <f t="shared" si="282"/>
        <v>-0.3287751241010281</v>
      </c>
      <c r="DE104" s="25" t="str">
        <f t="shared" si="283"/>
        <v/>
      </c>
      <c r="DF104" s="25" t="str">
        <f t="shared" si="284"/>
        <v/>
      </c>
      <c r="DG104" s="25" t="str">
        <f t="shared" si="285"/>
        <v/>
      </c>
      <c r="DH104" s="25"/>
      <c r="DI104" s="25"/>
      <c r="DJ104" s="25">
        <f t="shared" si="286"/>
        <v>0.57140903258928066</v>
      </c>
      <c r="DK104" s="25">
        <f t="shared" si="287"/>
        <v>0.52677229893610489</v>
      </c>
      <c r="DL104" s="25">
        <f t="shared" si="288"/>
        <v>0.47717976834127396</v>
      </c>
      <c r="DM104" s="25">
        <f t="shared" si="289"/>
        <v>0.34638117119866663</v>
      </c>
      <c r="DN104" s="25">
        <f t="shared" si="290"/>
        <v>5.1388529307254793E-2</v>
      </c>
      <c r="DO104" s="25">
        <f t="shared" si="291"/>
        <v>0.71150767180604135</v>
      </c>
      <c r="DP104" s="25" t="str">
        <f t="shared" si="292"/>
        <v/>
      </c>
      <c r="DQ104" s="25" t="str">
        <f t="shared" si="293"/>
        <v/>
      </c>
      <c r="DR104" s="25" t="str">
        <f t="shared" si="294"/>
        <v/>
      </c>
      <c r="DS104" s="25"/>
      <c r="DT104" s="24"/>
      <c r="DU104" s="24">
        <f t="shared" si="295"/>
        <v>-0.49065605364213838</v>
      </c>
      <c r="DV104" s="24">
        <f t="shared" si="296"/>
        <v>-0.43065605364213788</v>
      </c>
      <c r="DW104" s="24">
        <f t="shared" si="297"/>
        <v>-0.79665605364213754</v>
      </c>
      <c r="DX104" s="24">
        <f t="shared" si="298"/>
        <v>-0.73865605364213771</v>
      </c>
      <c r="DY104" s="24">
        <f t="shared" si="299"/>
        <v>-0.80865605364213622</v>
      </c>
      <c r="DZ104" s="24">
        <f t="shared" si="300"/>
        <v>-0.36365605364213771</v>
      </c>
      <c r="EA104" s="24" t="str">
        <f t="shared" si="301"/>
        <v/>
      </c>
      <c r="EB104" s="24" t="str">
        <f t="shared" si="302"/>
        <v/>
      </c>
      <c r="EC104" s="24" t="str">
        <f t="shared" si="303"/>
        <v/>
      </c>
      <c r="ED104" s="24"/>
      <c r="EE104" s="24"/>
      <c r="EF104" s="24">
        <f t="shared" si="304"/>
        <v>0.54962674226493102</v>
      </c>
      <c r="EG104" s="24">
        <f t="shared" si="305"/>
        <v>0.60962674226493152</v>
      </c>
      <c r="EH104" s="24">
        <f t="shared" si="306"/>
        <v>0.24362674226493186</v>
      </c>
      <c r="EI104" s="24">
        <f t="shared" si="307"/>
        <v>0.30162674226493169</v>
      </c>
      <c r="EJ104" s="24">
        <f t="shared" si="308"/>
        <v>0.23162674226493318</v>
      </c>
      <c r="EK104" s="24">
        <f t="shared" si="309"/>
        <v>0.67662674226493169</v>
      </c>
      <c r="EL104" s="24" t="str">
        <f t="shared" si="310"/>
        <v/>
      </c>
      <c r="EM104" s="24" t="str">
        <f t="shared" si="311"/>
        <v/>
      </c>
      <c r="EN104" s="24" t="str">
        <f t="shared" si="312"/>
        <v/>
      </c>
      <c r="EO104" s="24"/>
      <c r="EP104" s="24"/>
      <c r="EQ104" s="24">
        <f t="shared" si="192"/>
        <v>11.264429015454901</v>
      </c>
      <c r="ER104" s="24">
        <f t="shared" si="313"/>
        <v>4.8044300959342909E-2</v>
      </c>
      <c r="ES104" s="24">
        <f t="shared" si="193"/>
        <v>11.271433888826699</v>
      </c>
      <c r="ET104" s="24">
        <f t="shared" si="194"/>
        <v>11.276458413473799</v>
      </c>
      <c r="EU104" s="24">
        <f t="shared" si="195"/>
        <v>11.187933914983098</v>
      </c>
      <c r="EV104" s="24">
        <f t="shared" si="196"/>
        <v>11.2336686075082</v>
      </c>
      <c r="EW104" s="24">
        <f t="shared" si="197"/>
        <v>11.2903970985739</v>
      </c>
      <c r="EX104" s="24">
        <f t="shared" si="198"/>
        <v>11.326682169363709</v>
      </c>
      <c r="EY104" s="24" t="str">
        <f t="shared" si="199"/>
        <v/>
      </c>
      <c r="EZ104" s="24" t="str">
        <f t="shared" si="200"/>
        <v/>
      </c>
      <c r="FA104" s="24" t="str">
        <f t="shared" si="201"/>
        <v/>
      </c>
      <c r="FB104" s="24"/>
      <c r="FC104" s="24">
        <f t="shared" si="202"/>
        <v>11.735683863069397</v>
      </c>
      <c r="FD104" s="24">
        <f t="shared" si="314"/>
        <v>9.0124620959034993E-2</v>
      </c>
      <c r="FE104" s="24">
        <f t="shared" si="203"/>
        <v>11.6895636896562</v>
      </c>
      <c r="FF104" s="24">
        <f t="shared" si="204"/>
        <v>11.612609395279799</v>
      </c>
      <c r="FG104" s="24">
        <f t="shared" si="205"/>
        <v>11.8656658776169</v>
      </c>
      <c r="FH104" s="24">
        <f t="shared" si="206"/>
        <v>11.788996245276699</v>
      </c>
      <c r="FI104" s="24">
        <f t="shared" si="207"/>
        <v>11.77047239911332</v>
      </c>
      <c r="FJ104" s="24">
        <f t="shared" si="208"/>
        <v>11.686795571473469</v>
      </c>
      <c r="FK104" s="24" t="str">
        <f t="shared" si="209"/>
        <v/>
      </c>
      <c r="FL104" s="24" t="str">
        <f t="shared" si="210"/>
        <v/>
      </c>
      <c r="FM104" s="24" t="str">
        <f t="shared" si="211"/>
        <v/>
      </c>
      <c r="FN104" s="24"/>
      <c r="FO104" s="24">
        <f t="shared" si="212"/>
        <v>11.33657573850237</v>
      </c>
      <c r="FP104" s="24">
        <f t="shared" si="315"/>
        <v>3.7048666106379392E-2</v>
      </c>
      <c r="FQ104" s="24">
        <f t="shared" si="176"/>
        <v>11.329962157069682</v>
      </c>
      <c r="FR104" s="24">
        <f t="shared" si="176"/>
        <v>11.327829537585956</v>
      </c>
      <c r="FS104" s="24">
        <f t="shared" si="176"/>
        <v>11.282963618293291</v>
      </c>
      <c r="FT104" s="24">
        <f t="shared" si="174"/>
        <v>11.321779738158595</v>
      </c>
      <c r="FU104" s="24">
        <f t="shared" si="174"/>
        <v>11.386858230710258</v>
      </c>
      <c r="FV104" s="24">
        <f t="shared" si="174"/>
        <v>11.370061149196443</v>
      </c>
      <c r="FW104" s="24" t="str">
        <f t="shared" si="174"/>
        <v/>
      </c>
      <c r="FX104" s="24" t="str">
        <f t="shared" si="174"/>
        <v/>
      </c>
      <c r="FY104" s="24" t="str">
        <f t="shared" si="174"/>
        <v/>
      </c>
      <c r="FZ104" s="24"/>
      <c r="GA104" s="24">
        <f t="shared" si="213"/>
        <v>11.49928347757305</v>
      </c>
      <c r="GB104" s="24">
        <f t="shared" si="316"/>
        <v>4.5003595809387335E-2</v>
      </c>
      <c r="GC104" s="24">
        <f t="shared" si="177"/>
        <v>11.497786369902244</v>
      </c>
      <c r="GD104" s="24">
        <f t="shared" si="177"/>
        <v>11.444283613726226</v>
      </c>
      <c r="GE104" s="24">
        <f t="shared" si="177"/>
        <v>11.554285713040995</v>
      </c>
      <c r="GF104" s="24">
        <f t="shared" si="175"/>
        <v>11.500285900961163</v>
      </c>
      <c r="GG104" s="24">
        <f t="shared" si="175"/>
        <v>11.454401926897338</v>
      </c>
      <c r="GH104" s="24">
        <f t="shared" si="175"/>
        <v>11.544657340910323</v>
      </c>
      <c r="GI104" s="24" t="str">
        <f t="shared" si="175"/>
        <v/>
      </c>
      <c r="GJ104" s="24" t="str">
        <f t="shared" si="175"/>
        <v/>
      </c>
      <c r="GK104" s="24" t="str">
        <f t="shared" si="175"/>
        <v/>
      </c>
      <c r="GL104" s="24"/>
      <c r="GM104" s="24">
        <f t="shared" si="214"/>
        <v>12.048128583844402</v>
      </c>
      <c r="GN104" s="24">
        <f t="shared" si="317"/>
        <v>4.8044300959342909E-2</v>
      </c>
      <c r="GO104" s="24">
        <f t="shared" si="215"/>
        <v>12.055133457216201</v>
      </c>
      <c r="GP104" s="24">
        <f t="shared" si="216"/>
        <v>12.0601579818633</v>
      </c>
      <c r="GQ104" s="24">
        <f t="shared" si="217"/>
        <v>11.971633483372599</v>
      </c>
      <c r="GR104" s="24">
        <f t="shared" si="218"/>
        <v>12.017368175897701</v>
      </c>
      <c r="GS104" s="24">
        <f t="shared" si="219"/>
        <v>12.074096666963401</v>
      </c>
      <c r="GT104" s="24">
        <f t="shared" si="220"/>
        <v>12.11038173775321</v>
      </c>
      <c r="GU104" s="24" t="str">
        <f t="shared" si="221"/>
        <v/>
      </c>
      <c r="GV104" s="24" t="str">
        <f t="shared" si="222"/>
        <v/>
      </c>
      <c r="GW104" s="24" t="str">
        <f t="shared" si="223"/>
        <v/>
      </c>
      <c r="GX104" s="24"/>
      <c r="GY104" s="24">
        <f t="shared" si="224"/>
        <v>13.031611487439777</v>
      </c>
      <c r="GZ104" s="24">
        <f t="shared" si="318"/>
        <v>9.0124620959034993E-2</v>
      </c>
      <c r="HA104" s="24">
        <f t="shared" si="225"/>
        <v>12.98549131402658</v>
      </c>
      <c r="HB104" s="24">
        <f t="shared" si="226"/>
        <v>12.908537019650179</v>
      </c>
      <c r="HC104" s="24">
        <f t="shared" si="227"/>
        <v>13.16159350198728</v>
      </c>
      <c r="HD104" s="24">
        <f t="shared" si="228"/>
        <v>13.08492386964708</v>
      </c>
      <c r="HE104" s="24">
        <f t="shared" si="229"/>
        <v>13.0664000234837</v>
      </c>
      <c r="HF104" s="24">
        <f t="shared" si="230"/>
        <v>12.98272319584385</v>
      </c>
      <c r="HG104" s="24" t="str">
        <f t="shared" si="231"/>
        <v/>
      </c>
      <c r="HH104" s="24" t="str">
        <f t="shared" si="232"/>
        <v/>
      </c>
      <c r="HI104" s="24" t="str">
        <f t="shared" si="233"/>
        <v/>
      </c>
      <c r="HJ104" s="24"/>
      <c r="HK104" s="24">
        <f t="shared" si="234"/>
        <v>11.996184408439786</v>
      </c>
      <c r="HL104" s="24">
        <f t="shared" si="319"/>
        <v>3.7048666106379392E-2</v>
      </c>
      <c r="HM104" s="24">
        <f t="shared" si="180"/>
        <v>11.989570827007096</v>
      </c>
      <c r="HN104" s="24">
        <f t="shared" si="180"/>
        <v>11.98743820752337</v>
      </c>
      <c r="HO104" s="24">
        <f t="shared" si="180"/>
        <v>11.942572288230705</v>
      </c>
      <c r="HP104" s="24">
        <f t="shared" si="180"/>
        <v>11.981388408096009</v>
      </c>
      <c r="HQ104" s="24">
        <f t="shared" si="180"/>
        <v>12.046466900647673</v>
      </c>
      <c r="HR104" s="24">
        <f t="shared" si="180"/>
        <v>12.029669819133858</v>
      </c>
      <c r="HS104" s="24" t="str">
        <f t="shared" si="178"/>
        <v/>
      </c>
      <c r="HT104" s="24" t="str">
        <f t="shared" si="178"/>
        <v/>
      </c>
      <c r="HU104" s="24" t="str">
        <f t="shared" si="178"/>
        <v/>
      </c>
      <c r="HV104" s="24"/>
      <c r="HW104" s="24">
        <f t="shared" si="235"/>
        <v>13.201814964067012</v>
      </c>
      <c r="HX104" s="24">
        <f t="shared" si="320"/>
        <v>4.5003595809387335E-2</v>
      </c>
      <c r="HY104" s="24">
        <f t="shared" si="181"/>
        <v>13.200317856396207</v>
      </c>
      <c r="HZ104" s="24">
        <f t="shared" si="181"/>
        <v>13.14681510022019</v>
      </c>
      <c r="IA104" s="24">
        <f t="shared" si="181"/>
        <v>13.256817199534959</v>
      </c>
      <c r="IB104" s="24">
        <f t="shared" si="181"/>
        <v>13.202817387455127</v>
      </c>
      <c r="IC104" s="24">
        <f t="shared" si="181"/>
        <v>13.156933413391302</v>
      </c>
      <c r="ID104" s="24">
        <f t="shared" si="181"/>
        <v>13.247188827404287</v>
      </c>
      <c r="IE104" s="24" t="str">
        <f t="shared" si="179"/>
        <v/>
      </c>
      <c r="IF104" s="24" t="str">
        <f t="shared" si="179"/>
        <v/>
      </c>
      <c r="IG104" s="24" t="str">
        <f t="shared" si="179"/>
        <v/>
      </c>
    </row>
    <row r="105" spans="1:241" s="3" customFormat="1" x14ac:dyDescent="0.2">
      <c r="A105" s="27">
        <v>70</v>
      </c>
      <c r="B105" s="32">
        <f>IF(AND($B$3&lt;&gt;"",$C$3&lt;&gt;"",$B$4&lt;&gt;"",$C$4&lt;&gt;"",T105&lt;&gt;""),AirMass($B$3,$C$3,$B$4,$C$4,T105),"")</f>
        <v>1.0174508979224604</v>
      </c>
      <c r="C105" s="36">
        <f t="shared" si="236"/>
        <v>2458217.3034609999</v>
      </c>
      <c r="D105" s="5">
        <f t="shared" si="183"/>
        <v>11.292785254437641</v>
      </c>
      <c r="E105" s="14">
        <f t="shared" si="184"/>
        <v>11.529864856102565</v>
      </c>
      <c r="F105" s="32">
        <f t="shared" si="237"/>
        <v>0.2370796016649237</v>
      </c>
      <c r="G105" s="24">
        <f t="shared" si="185"/>
        <v>2.7853749241787261E-2</v>
      </c>
      <c r="H105" s="24">
        <f t="shared" si="186"/>
        <v>2.488438706007216E-2</v>
      </c>
      <c r="I105" s="24"/>
      <c r="J105" s="8">
        <f t="shared" si="187"/>
        <v>12.042828000304603</v>
      </c>
      <c r="K105" s="9">
        <f t="shared" si="188"/>
        <v>12.921645244294309</v>
      </c>
      <c r="L105" s="40">
        <f t="shared" si="238"/>
        <v>0.8788172439897064</v>
      </c>
      <c r="M105" s="24">
        <f t="shared" si="189"/>
        <v>2.7853749241787386E-2</v>
      </c>
      <c r="N105" s="25">
        <f t="shared" si="190"/>
        <v>2.4884387060071827E-2</v>
      </c>
      <c r="O105" s="25"/>
      <c r="P105" s="50">
        <f t="shared" si="239"/>
        <v>6</v>
      </c>
      <c r="Q105" s="50">
        <f t="shared" si="240"/>
        <v>6</v>
      </c>
      <c r="R105" s="25"/>
      <c r="S105" s="25"/>
      <c r="T105" s="16">
        <v>2458217.3034609999</v>
      </c>
      <c r="U105" s="17">
        <v>-11.1031487112433</v>
      </c>
      <c r="V105" s="17">
        <v>-10.276749595238099</v>
      </c>
      <c r="W105" s="17">
        <v>-12.147814688319</v>
      </c>
      <c r="X105" s="17">
        <v>-11.0661133702723</v>
      </c>
      <c r="Y105" s="17">
        <v>-10.415138492019601</v>
      </c>
      <c r="Z105" s="17">
        <v>-11.853015871954501</v>
      </c>
      <c r="AA105" s="17">
        <v>-9.9095269316028691</v>
      </c>
      <c r="AB105" s="17">
        <v>-9.8445816939135504</v>
      </c>
      <c r="AC105" s="17"/>
      <c r="AD105" s="17"/>
      <c r="AE105" s="17"/>
      <c r="AF105" s="46">
        <f t="shared" si="191"/>
        <v>2458217.3034609999</v>
      </c>
      <c r="AG105" s="17">
        <v>-10.9103067201745</v>
      </c>
      <c r="AH105" s="17">
        <v>-9.7687203057811907</v>
      </c>
      <c r="AI105" s="17">
        <v>-11.784130343663801</v>
      </c>
      <c r="AJ105" s="17">
        <v>-10.6468885666043</v>
      </c>
      <c r="AK105" s="17">
        <v>-9.8953802718021997</v>
      </c>
      <c r="AL105" s="17">
        <v>-11.331906060223799</v>
      </c>
      <c r="AM105" s="17">
        <v>-9.3875219750265604</v>
      </c>
      <c r="AN105" s="17">
        <v>-9.4908560324735998</v>
      </c>
      <c r="AO105" s="17"/>
      <c r="AP105" s="17"/>
      <c r="AQ105" s="18"/>
      <c r="AR105" s="25"/>
      <c r="AS105" s="25"/>
      <c r="AT105" s="24">
        <f t="shared" si="173"/>
        <v>0.19284199106879996</v>
      </c>
      <c r="AU105" s="24">
        <f t="shared" si="173"/>
        <v>0.50802928945690873</v>
      </c>
      <c r="AV105" s="24">
        <f t="shared" si="173"/>
        <v>0.36368434465519961</v>
      </c>
      <c r="AW105" s="24">
        <f t="shared" si="173"/>
        <v>0.41922480366799952</v>
      </c>
      <c r="AX105" s="24">
        <f t="shared" si="173"/>
        <v>0.51975822021740115</v>
      </c>
      <c r="AY105" s="24">
        <f t="shared" si="182"/>
        <v>0.52110981173070137</v>
      </c>
      <c r="AZ105" s="24">
        <f t="shared" si="182"/>
        <v>0.52200495657630874</v>
      </c>
      <c r="BA105" s="24">
        <f t="shared" si="182"/>
        <v>0.35372566143995066</v>
      </c>
      <c r="BB105" s="24" t="str">
        <f t="shared" si="182"/>
        <v/>
      </c>
      <c r="BC105" s="24" t="str">
        <f t="shared" si="182"/>
        <v/>
      </c>
      <c r="BD105" s="25" t="str">
        <f t="shared" si="182"/>
        <v/>
      </c>
      <c r="BE105" s="25"/>
      <c r="BF105" s="25"/>
      <c r="BG105" s="26">
        <f t="shared" si="241"/>
        <v>-0.41315643750042597</v>
      </c>
      <c r="BH105" s="26">
        <f t="shared" si="242"/>
        <v>-0.35315643750042547</v>
      </c>
      <c r="BI105" s="26">
        <f t="shared" si="243"/>
        <v>-0.71915643750042513</v>
      </c>
      <c r="BJ105" s="26">
        <f t="shared" si="244"/>
        <v>-0.6611564375004253</v>
      </c>
      <c r="BK105" s="26">
        <f t="shared" si="245"/>
        <v>-0.73115643750042381</v>
      </c>
      <c r="BL105" s="26">
        <f t="shared" si="246"/>
        <v>-0.2861564375004253</v>
      </c>
      <c r="BM105" s="26" t="str">
        <f t="shared" si="247"/>
        <v/>
      </c>
      <c r="BN105" s="26" t="str">
        <f t="shared" si="248"/>
        <v/>
      </c>
      <c r="BO105" s="26" t="str">
        <f t="shared" si="249"/>
        <v/>
      </c>
      <c r="BP105" s="25"/>
      <c r="BQ105" s="25"/>
      <c r="BR105" s="25">
        <f t="shared" si="250"/>
        <v>0.22695673118125437</v>
      </c>
      <c r="BS105" s="25">
        <f t="shared" si="251"/>
        <v>0.28695673118125486</v>
      </c>
      <c r="BT105" s="25">
        <f t="shared" si="252"/>
        <v>-7.9043268818744794E-2</v>
      </c>
      <c r="BU105" s="25">
        <f t="shared" si="253"/>
        <v>-2.1043268818744965E-2</v>
      </c>
      <c r="BV105" s="25">
        <f t="shared" si="254"/>
        <v>-9.1043268818743472E-2</v>
      </c>
      <c r="BW105" s="25">
        <f t="shared" si="255"/>
        <v>0.35395673118125504</v>
      </c>
      <c r="BX105" s="25" t="str">
        <f t="shared" si="256"/>
        <v/>
      </c>
      <c r="BY105" s="25" t="str">
        <f t="shared" si="257"/>
        <v/>
      </c>
      <c r="BZ105" s="25" t="str">
        <f t="shared" si="258"/>
        <v/>
      </c>
      <c r="CA105" s="25"/>
      <c r="CB105" s="25"/>
      <c r="CC105" s="26">
        <f t="shared" si="259"/>
        <v>-0.23900000000000093</v>
      </c>
      <c r="CD105" s="26">
        <f t="shared" si="260"/>
        <v>-0.17900000000000044</v>
      </c>
      <c r="CE105" s="26">
        <f t="shared" si="261"/>
        <v>-0.54500000000000015</v>
      </c>
      <c r="CF105" s="26">
        <f t="shared" si="262"/>
        <v>-0.48700000000000027</v>
      </c>
      <c r="CG105" s="26">
        <f t="shared" si="263"/>
        <v>-0.55699999999999883</v>
      </c>
      <c r="CH105" s="26">
        <f t="shared" si="264"/>
        <v>-0.11200000000000027</v>
      </c>
      <c r="CI105" s="26" t="str">
        <f t="shared" si="265"/>
        <v/>
      </c>
      <c r="CJ105" s="26" t="str">
        <f t="shared" si="266"/>
        <v/>
      </c>
      <c r="CK105" s="26" t="str">
        <f t="shared" si="267"/>
        <v/>
      </c>
      <c r="CL105" s="25"/>
      <c r="CM105" s="25"/>
      <c r="CN105" s="25">
        <f t="shared" si="268"/>
        <v>0.42099999999999937</v>
      </c>
      <c r="CO105" s="25">
        <f t="shared" si="269"/>
        <v>0.48099999999999987</v>
      </c>
      <c r="CP105" s="25">
        <f t="shared" si="270"/>
        <v>0.11500000000000021</v>
      </c>
      <c r="CQ105" s="25">
        <f t="shared" si="271"/>
        <v>0.17300000000000004</v>
      </c>
      <c r="CR105" s="25">
        <f t="shared" si="272"/>
        <v>0.10300000000000153</v>
      </c>
      <c r="CS105" s="25">
        <f t="shared" si="273"/>
        <v>0.54800000000000004</v>
      </c>
      <c r="CT105" s="25" t="str">
        <f t="shared" si="274"/>
        <v/>
      </c>
      <c r="CU105" s="25" t="str">
        <f t="shared" si="275"/>
        <v/>
      </c>
      <c r="CV105" s="25" t="str">
        <f t="shared" si="276"/>
        <v/>
      </c>
      <c r="CW105" s="25"/>
      <c r="CX105" s="25"/>
      <c r="CY105" s="25">
        <f t="shared" si="277"/>
        <v>-0.34696334801082879</v>
      </c>
      <c r="CZ105" s="25">
        <f t="shared" si="278"/>
        <v>-0.45976034011848926</v>
      </c>
      <c r="DA105" s="25">
        <f t="shared" si="279"/>
        <v>-0.66393342753329809</v>
      </c>
      <c r="DB105" s="25">
        <f t="shared" si="280"/>
        <v>-0.66667837166894828</v>
      </c>
      <c r="DC105" s="25">
        <f t="shared" si="281"/>
        <v>-0.66849631930351716</v>
      </c>
      <c r="DD105" s="25">
        <f t="shared" si="282"/>
        <v>-0.32673828087960022</v>
      </c>
      <c r="DE105" s="25" t="str">
        <f t="shared" si="283"/>
        <v/>
      </c>
      <c r="DF105" s="25" t="str">
        <f t="shared" si="284"/>
        <v/>
      </c>
      <c r="DG105" s="25" t="str">
        <f t="shared" si="285"/>
        <v/>
      </c>
      <c r="DH105" s="25"/>
      <c r="DI105" s="25"/>
      <c r="DJ105" s="25">
        <f t="shared" si="286"/>
        <v>0.29314982067085155</v>
      </c>
      <c r="DK105" s="25">
        <f t="shared" si="287"/>
        <v>0.18035282856319104</v>
      </c>
      <c r="DL105" s="25">
        <f t="shared" si="288"/>
        <v>-2.3820258851617745E-2</v>
      </c>
      <c r="DM105" s="25">
        <f t="shared" si="289"/>
        <v>-2.6565202987267958E-2</v>
      </c>
      <c r="DN105" s="25">
        <f t="shared" si="290"/>
        <v>-2.8383150621836814E-2</v>
      </c>
      <c r="DO105" s="25">
        <f t="shared" si="291"/>
        <v>0.31337488780208012</v>
      </c>
      <c r="DP105" s="25" t="str">
        <f t="shared" si="292"/>
        <v/>
      </c>
      <c r="DQ105" s="25" t="str">
        <f t="shared" si="293"/>
        <v/>
      </c>
      <c r="DR105" s="25" t="str">
        <f t="shared" si="294"/>
        <v/>
      </c>
      <c r="DS105" s="25"/>
      <c r="DT105" s="24"/>
      <c r="DU105" s="24">
        <f t="shared" si="295"/>
        <v>-0.41315643750042597</v>
      </c>
      <c r="DV105" s="24">
        <f t="shared" si="296"/>
        <v>-0.35315643750042547</v>
      </c>
      <c r="DW105" s="24">
        <f t="shared" si="297"/>
        <v>-0.71915643750042513</v>
      </c>
      <c r="DX105" s="24">
        <f t="shared" si="298"/>
        <v>-0.6611564375004253</v>
      </c>
      <c r="DY105" s="24">
        <f t="shared" si="299"/>
        <v>-0.73115643750042381</v>
      </c>
      <c r="DZ105" s="24">
        <f t="shared" si="300"/>
        <v>-0.2861564375004253</v>
      </c>
      <c r="EA105" s="24" t="str">
        <f t="shared" si="301"/>
        <v/>
      </c>
      <c r="EB105" s="24" t="str">
        <f t="shared" si="302"/>
        <v/>
      </c>
      <c r="EC105" s="24" t="str">
        <f t="shared" si="303"/>
        <v/>
      </c>
      <c r="ED105" s="24"/>
      <c r="EE105" s="24"/>
      <c r="EF105" s="24">
        <f t="shared" si="304"/>
        <v>0.22695673118125437</v>
      </c>
      <c r="EG105" s="24">
        <f t="shared" si="305"/>
        <v>0.28695673118125486</v>
      </c>
      <c r="EH105" s="24">
        <f t="shared" si="306"/>
        <v>-7.9043268818744794E-2</v>
      </c>
      <c r="EI105" s="24">
        <f t="shared" si="307"/>
        <v>-2.1043268818744965E-2</v>
      </c>
      <c r="EJ105" s="24">
        <f t="shared" si="308"/>
        <v>-9.1043268818743472E-2</v>
      </c>
      <c r="EK105" s="24">
        <f t="shared" si="309"/>
        <v>0.35395673118125504</v>
      </c>
      <c r="EL105" s="24" t="str">
        <f t="shared" si="310"/>
        <v/>
      </c>
      <c r="EM105" s="24" t="str">
        <f t="shared" si="311"/>
        <v/>
      </c>
      <c r="EN105" s="24" t="str">
        <f t="shared" si="312"/>
        <v/>
      </c>
      <c r="EO105" s="24"/>
      <c r="EP105" s="24"/>
      <c r="EQ105" s="24">
        <f t="shared" si="192"/>
        <v>11.229883130103671</v>
      </c>
      <c r="ER105" s="24">
        <f t="shared" si="313"/>
        <v>4.6091476094152525E-2</v>
      </c>
      <c r="ES105" s="24">
        <f t="shared" si="193"/>
        <v>11.2346659770757</v>
      </c>
      <c r="ET105" s="24">
        <f t="shared" si="194"/>
        <v>11.274964659028999</v>
      </c>
      <c r="EU105" s="24">
        <f t="shared" si="195"/>
        <v>11.2169897807763</v>
      </c>
      <c r="EV105" s="24">
        <f t="shared" si="196"/>
        <v>11.217867160711201</v>
      </c>
      <c r="EW105" s="24">
        <f t="shared" si="197"/>
        <v>11.15437822035957</v>
      </c>
      <c r="EX105" s="24">
        <f t="shared" si="198"/>
        <v>11.28043298267025</v>
      </c>
      <c r="EY105" s="24" t="str">
        <f t="shared" si="199"/>
        <v/>
      </c>
      <c r="EZ105" s="24" t="str">
        <f t="shared" si="200"/>
        <v/>
      </c>
      <c r="FA105" s="24" t="str">
        <f t="shared" si="201"/>
        <v/>
      </c>
      <c r="FB105" s="24"/>
      <c r="FC105" s="24">
        <f t="shared" si="202"/>
        <v>11.735973821457877</v>
      </c>
      <c r="FD105" s="24">
        <f t="shared" si="314"/>
        <v>8.5745779408431297E-2</v>
      </c>
      <c r="FE105" s="24">
        <f t="shared" si="203"/>
        <v>11.712823623489301</v>
      </c>
      <c r="FF105" s="24">
        <f t="shared" si="204"/>
        <v>11.6375818464298</v>
      </c>
      <c r="FG105" s="24">
        <f t="shared" si="205"/>
        <v>11.845073551627699</v>
      </c>
      <c r="FH105" s="24">
        <f t="shared" si="206"/>
        <v>11.7865993400493</v>
      </c>
      <c r="FI105" s="24">
        <f t="shared" si="207"/>
        <v>11.79221525485206</v>
      </c>
      <c r="FJ105" s="24">
        <f t="shared" si="208"/>
        <v>11.6415493122991</v>
      </c>
      <c r="FK105" s="24" t="str">
        <f t="shared" si="209"/>
        <v/>
      </c>
      <c r="FL105" s="24" t="str">
        <f t="shared" si="210"/>
        <v/>
      </c>
      <c r="FM105" s="24" t="str">
        <f t="shared" si="211"/>
        <v/>
      </c>
      <c r="FN105" s="24"/>
      <c r="FO105" s="24">
        <f t="shared" si="212"/>
        <v>11.292785254437641</v>
      </c>
      <c r="FP105" s="24">
        <f t="shared" si="315"/>
        <v>2.7853749241787261E-2</v>
      </c>
      <c r="FQ105" s="24">
        <f t="shared" si="176"/>
        <v>11.283949646605183</v>
      </c>
      <c r="FR105" s="24">
        <f t="shared" si="176"/>
        <v>11.317091184427657</v>
      </c>
      <c r="FS105" s="24">
        <f t="shared" si="176"/>
        <v>11.302774885372994</v>
      </c>
      <c r="FT105" s="24">
        <f t="shared" si="174"/>
        <v>11.296733692648097</v>
      </c>
      <c r="FU105" s="24">
        <f t="shared" si="174"/>
        <v>11.241594753782429</v>
      </c>
      <c r="FV105" s="24">
        <f t="shared" si="174"/>
        <v>11.314567363789486</v>
      </c>
      <c r="FW105" s="24" t="str">
        <f t="shared" si="174"/>
        <v/>
      </c>
      <c r="FX105" s="24" t="str">
        <f t="shared" si="174"/>
        <v/>
      </c>
      <c r="FY105" s="24" t="str">
        <f t="shared" si="174"/>
        <v/>
      </c>
      <c r="FZ105" s="24"/>
      <c r="GA105" s="24">
        <f t="shared" si="213"/>
        <v>11.529864856102565</v>
      </c>
      <c r="GB105" s="24">
        <f t="shared" si="316"/>
        <v>2.488438706007216E-2</v>
      </c>
      <c r="GC105" s="24">
        <f t="shared" si="177"/>
        <v>11.551337723876383</v>
      </c>
      <c r="GD105" s="24">
        <f t="shared" si="177"/>
        <v>11.499547485017265</v>
      </c>
      <c r="GE105" s="24">
        <f t="shared" si="177"/>
        <v>11.563984807192833</v>
      </c>
      <c r="GF105" s="24">
        <f t="shared" si="175"/>
        <v>11.528180415874802</v>
      </c>
      <c r="GG105" s="24">
        <f t="shared" si="175"/>
        <v>11.506436202777117</v>
      </c>
      <c r="GH105" s="24">
        <f t="shared" si="175"/>
        <v>11.529702501876992</v>
      </c>
      <c r="GI105" s="24" t="str">
        <f t="shared" si="175"/>
        <v/>
      </c>
      <c r="GJ105" s="24" t="str">
        <f t="shared" si="175"/>
        <v/>
      </c>
      <c r="GK105" s="24" t="str">
        <f t="shared" si="175"/>
        <v/>
      </c>
      <c r="GL105" s="24"/>
      <c r="GM105" s="24">
        <f t="shared" si="214"/>
        <v>12.056282246108871</v>
      </c>
      <c r="GN105" s="24">
        <f t="shared" si="317"/>
        <v>4.6091476094152525E-2</v>
      </c>
      <c r="GO105" s="24">
        <f t="shared" si="215"/>
        <v>12.0610650930809</v>
      </c>
      <c r="GP105" s="24">
        <f t="shared" si="216"/>
        <v>12.1013637750342</v>
      </c>
      <c r="GQ105" s="24">
        <f t="shared" si="217"/>
        <v>12.043388896781501</v>
      </c>
      <c r="GR105" s="24">
        <f t="shared" si="218"/>
        <v>12.044266276716401</v>
      </c>
      <c r="GS105" s="24">
        <f t="shared" si="219"/>
        <v>11.98077733636477</v>
      </c>
      <c r="GT105" s="24">
        <f t="shared" si="220"/>
        <v>12.106832098675451</v>
      </c>
      <c r="GU105" s="24" t="str">
        <f t="shared" si="221"/>
        <v/>
      </c>
      <c r="GV105" s="24" t="str">
        <f t="shared" si="222"/>
        <v/>
      </c>
      <c r="GW105" s="24" t="str">
        <f t="shared" si="223"/>
        <v/>
      </c>
      <c r="GX105" s="24"/>
      <c r="GY105" s="24">
        <f t="shared" si="224"/>
        <v>12.877560235851185</v>
      </c>
      <c r="GZ105" s="24">
        <f t="shared" si="318"/>
        <v>8.5745779408431297E-2</v>
      </c>
      <c r="HA105" s="24">
        <f t="shared" si="225"/>
        <v>12.85441003788261</v>
      </c>
      <c r="HB105" s="24">
        <f t="shared" si="226"/>
        <v>12.779168260823109</v>
      </c>
      <c r="HC105" s="24">
        <f t="shared" si="227"/>
        <v>12.986659966021008</v>
      </c>
      <c r="HD105" s="24">
        <f t="shared" si="228"/>
        <v>12.928185754442609</v>
      </c>
      <c r="HE105" s="24">
        <f t="shared" si="229"/>
        <v>12.933801669245369</v>
      </c>
      <c r="HF105" s="24">
        <f t="shared" si="230"/>
        <v>12.783135726692409</v>
      </c>
      <c r="HG105" s="24" t="str">
        <f t="shared" si="231"/>
        <v/>
      </c>
      <c r="HH105" s="24" t="str">
        <f t="shared" si="232"/>
        <v/>
      </c>
      <c r="HI105" s="24" t="str">
        <f t="shared" si="233"/>
        <v/>
      </c>
      <c r="HJ105" s="24"/>
      <c r="HK105" s="24">
        <f t="shared" si="234"/>
        <v>12.042828000304603</v>
      </c>
      <c r="HL105" s="24">
        <f t="shared" si="319"/>
        <v>2.7853749241787386E-2</v>
      </c>
      <c r="HM105" s="24">
        <f t="shared" si="180"/>
        <v>12.033992392472145</v>
      </c>
      <c r="HN105" s="24">
        <f t="shared" si="180"/>
        <v>12.067133930294618</v>
      </c>
      <c r="HO105" s="24">
        <f t="shared" si="180"/>
        <v>12.052817631239957</v>
      </c>
      <c r="HP105" s="24">
        <f t="shared" si="180"/>
        <v>12.046776438515058</v>
      </c>
      <c r="HQ105" s="24">
        <f t="shared" si="180"/>
        <v>11.991637499649391</v>
      </c>
      <c r="HR105" s="24">
        <f t="shared" si="180"/>
        <v>12.064610109656448</v>
      </c>
      <c r="HS105" s="24" t="str">
        <f t="shared" si="178"/>
        <v/>
      </c>
      <c r="HT105" s="24" t="str">
        <f t="shared" si="178"/>
        <v/>
      </c>
      <c r="HU105" s="24" t="str">
        <f t="shared" si="178"/>
        <v/>
      </c>
      <c r="HV105" s="24"/>
      <c r="HW105" s="24">
        <f t="shared" si="235"/>
        <v>12.921645244294309</v>
      </c>
      <c r="HX105" s="24">
        <f t="shared" si="320"/>
        <v>2.4884387060071827E-2</v>
      </c>
      <c r="HY105" s="24">
        <f t="shared" si="181"/>
        <v>12.943118112068127</v>
      </c>
      <c r="HZ105" s="24">
        <f t="shared" si="181"/>
        <v>12.89132787320901</v>
      </c>
      <c r="IA105" s="24">
        <f t="shared" si="181"/>
        <v>12.955765195384577</v>
      </c>
      <c r="IB105" s="24">
        <f t="shared" si="181"/>
        <v>12.919960804066546</v>
      </c>
      <c r="IC105" s="24">
        <f t="shared" si="181"/>
        <v>12.898216590968863</v>
      </c>
      <c r="ID105" s="24">
        <f t="shared" si="181"/>
        <v>12.921482890068736</v>
      </c>
      <c r="IE105" s="24" t="str">
        <f t="shared" si="179"/>
        <v/>
      </c>
      <c r="IF105" s="24" t="str">
        <f t="shared" si="179"/>
        <v/>
      </c>
      <c r="IG105" s="24" t="str">
        <f t="shared" si="179"/>
        <v/>
      </c>
    </row>
    <row r="106" spans="1:241" s="3" customFormat="1" x14ac:dyDescent="0.2">
      <c r="A106" s="27">
        <v>71</v>
      </c>
      <c r="B106" s="32">
        <f>IF(AND($B$3&lt;&gt;"",$C$3&lt;&gt;"",$B$4&lt;&gt;"",$C$4&lt;&gt;"",T106&lt;&gt;""),AirMass($B$3,$C$3,$B$4,$C$4,T106),"")</f>
        <v>1.0177780646708636</v>
      </c>
      <c r="C106" s="36">
        <f t="shared" si="236"/>
        <v>2458217.3039580001</v>
      </c>
      <c r="D106" s="5">
        <f t="shared" si="183"/>
        <v>11.329137752265629</v>
      </c>
      <c r="E106" s="14">
        <f t="shared" si="184"/>
        <v>11.525386348657882</v>
      </c>
      <c r="F106" s="32">
        <f t="shared" si="237"/>
        <v>0.19624859639225356</v>
      </c>
      <c r="G106" s="24">
        <f t="shared" si="185"/>
        <v>4.239585050715855E-2</v>
      </c>
      <c r="H106" s="24">
        <f t="shared" si="186"/>
        <v>8.0420500328681768E-2</v>
      </c>
      <c r="I106" s="24"/>
      <c r="J106" s="8">
        <f t="shared" si="187"/>
        <v>12.056666035342102</v>
      </c>
      <c r="K106" s="9">
        <f t="shared" si="188"/>
        <v>12.871492106073724</v>
      </c>
      <c r="L106" s="40">
        <f t="shared" si="238"/>
        <v>0.8148260707316215</v>
      </c>
      <c r="M106" s="24">
        <f t="shared" si="189"/>
        <v>4.239585050715855E-2</v>
      </c>
      <c r="N106" s="25">
        <f t="shared" si="190"/>
        <v>8.0420500328681768E-2</v>
      </c>
      <c r="O106" s="25"/>
      <c r="P106" s="50">
        <f t="shared" si="239"/>
        <v>6</v>
      </c>
      <c r="Q106" s="50">
        <f t="shared" si="240"/>
        <v>6</v>
      </c>
      <c r="R106" s="25"/>
      <c r="S106" s="25"/>
      <c r="T106" s="16">
        <v>2458217.3039580001</v>
      </c>
      <c r="U106" s="17">
        <v>-11.0932616963896</v>
      </c>
      <c r="V106" s="17">
        <v>-10.2921327274959</v>
      </c>
      <c r="W106" s="17">
        <v>-12.145599724539601</v>
      </c>
      <c r="X106" s="17">
        <v>-11.0518973931415</v>
      </c>
      <c r="Y106" s="17">
        <v>-10.461173423751401</v>
      </c>
      <c r="Z106" s="17">
        <v>-11.846879678628101</v>
      </c>
      <c r="AA106" s="17">
        <v>-9.9503380524280391</v>
      </c>
      <c r="AB106" s="17">
        <v>-9.9152492513256405</v>
      </c>
      <c r="AC106" s="17"/>
      <c r="AD106" s="17"/>
      <c r="AE106" s="17"/>
      <c r="AF106" s="46">
        <f t="shared" si="191"/>
        <v>2458217.3039580001</v>
      </c>
      <c r="AG106" s="17">
        <v>-10.9168254296642</v>
      </c>
      <c r="AH106" s="17">
        <v>-9.8118842014888603</v>
      </c>
      <c r="AI106" s="17">
        <v>-11.7934252142547</v>
      </c>
      <c r="AJ106" s="17">
        <v>-10.6412188869761</v>
      </c>
      <c r="AK106" s="17">
        <v>-9.8166609997339993</v>
      </c>
      <c r="AL106" s="17">
        <v>-11.377440725339801</v>
      </c>
      <c r="AM106" s="17">
        <v>-9.3521104972930296</v>
      </c>
      <c r="AN106" s="17">
        <v>-9.6462047903085093</v>
      </c>
      <c r="AO106" s="17"/>
      <c r="AP106" s="17"/>
      <c r="AQ106" s="18"/>
      <c r="AR106" s="25"/>
      <c r="AS106" s="25"/>
      <c r="AT106" s="24">
        <f t="shared" si="173"/>
        <v>0.1764362667253998</v>
      </c>
      <c r="AU106" s="24">
        <f t="shared" si="173"/>
        <v>0.48024852600704016</v>
      </c>
      <c r="AV106" s="24">
        <f t="shared" si="173"/>
        <v>0.35217451028490032</v>
      </c>
      <c r="AW106" s="24">
        <f t="shared" si="173"/>
        <v>0.41067850616540014</v>
      </c>
      <c r="AX106" s="24">
        <f t="shared" si="173"/>
        <v>0.64451242401740139</v>
      </c>
      <c r="AY106" s="24">
        <f t="shared" si="182"/>
        <v>0.4694389532883001</v>
      </c>
      <c r="AZ106" s="24">
        <f t="shared" si="182"/>
        <v>0.59822755513500958</v>
      </c>
      <c r="BA106" s="24">
        <f t="shared" si="182"/>
        <v>0.2690444610171312</v>
      </c>
      <c r="BB106" s="24" t="str">
        <f t="shared" si="182"/>
        <v/>
      </c>
      <c r="BC106" s="24" t="str">
        <f t="shared" si="182"/>
        <v/>
      </c>
      <c r="BD106" s="25" t="str">
        <f t="shared" si="182"/>
        <v/>
      </c>
      <c r="BE106" s="25"/>
      <c r="BF106" s="25"/>
      <c r="BG106" s="26">
        <f t="shared" si="241"/>
        <v>-0.44647478582117872</v>
      </c>
      <c r="BH106" s="26">
        <f t="shared" si="242"/>
        <v>-0.38647478582117822</v>
      </c>
      <c r="BI106" s="26">
        <f t="shared" si="243"/>
        <v>-0.75247478582117788</v>
      </c>
      <c r="BJ106" s="26">
        <f t="shared" si="244"/>
        <v>-0.69447478582117805</v>
      </c>
      <c r="BK106" s="26">
        <f t="shared" si="245"/>
        <v>-0.76447478582117656</v>
      </c>
      <c r="BL106" s="26">
        <f t="shared" si="246"/>
        <v>-0.31947478582117805</v>
      </c>
      <c r="BM106" s="26" t="str">
        <f t="shared" si="247"/>
        <v/>
      </c>
      <c r="BN106" s="26" t="str">
        <f t="shared" si="248"/>
        <v/>
      </c>
      <c r="BO106" s="26" t="str">
        <f t="shared" si="249"/>
        <v/>
      </c>
      <c r="BP106" s="25"/>
      <c r="BQ106" s="25"/>
      <c r="BR106" s="25">
        <f t="shared" si="250"/>
        <v>0.1705368417655504</v>
      </c>
      <c r="BS106" s="25">
        <f t="shared" si="251"/>
        <v>0.23053684176555089</v>
      </c>
      <c r="BT106" s="25">
        <f t="shared" si="252"/>
        <v>-0.13546315823444877</v>
      </c>
      <c r="BU106" s="25">
        <f t="shared" si="253"/>
        <v>-7.7463158234448937E-2</v>
      </c>
      <c r="BV106" s="25">
        <f t="shared" si="254"/>
        <v>-0.14746315823444744</v>
      </c>
      <c r="BW106" s="25">
        <f t="shared" si="255"/>
        <v>0.29753684176555106</v>
      </c>
      <c r="BX106" s="25" t="str">
        <f t="shared" si="256"/>
        <v/>
      </c>
      <c r="BY106" s="25" t="str">
        <f t="shared" si="257"/>
        <v/>
      </c>
      <c r="BZ106" s="25" t="str">
        <f t="shared" si="258"/>
        <v/>
      </c>
      <c r="CA106" s="25"/>
      <c r="CB106" s="25"/>
      <c r="CC106" s="26">
        <f t="shared" si="259"/>
        <v>-0.23900000000000093</v>
      </c>
      <c r="CD106" s="26">
        <f t="shared" si="260"/>
        <v>-0.17900000000000044</v>
      </c>
      <c r="CE106" s="26">
        <f t="shared" si="261"/>
        <v>-0.54500000000000015</v>
      </c>
      <c r="CF106" s="26">
        <f t="shared" si="262"/>
        <v>-0.48700000000000027</v>
      </c>
      <c r="CG106" s="26">
        <f t="shared" si="263"/>
        <v>-0.55699999999999883</v>
      </c>
      <c r="CH106" s="26">
        <f t="shared" si="264"/>
        <v>-0.11200000000000027</v>
      </c>
      <c r="CI106" s="26" t="str">
        <f t="shared" si="265"/>
        <v/>
      </c>
      <c r="CJ106" s="26" t="str">
        <f t="shared" si="266"/>
        <v/>
      </c>
      <c r="CK106" s="26" t="str">
        <f t="shared" si="267"/>
        <v/>
      </c>
      <c r="CL106" s="25"/>
      <c r="CM106" s="25"/>
      <c r="CN106" s="25">
        <f t="shared" si="268"/>
        <v>0.42099999999999937</v>
      </c>
      <c r="CO106" s="25">
        <f t="shared" si="269"/>
        <v>0.48099999999999987</v>
      </c>
      <c r="CP106" s="25">
        <f t="shared" si="270"/>
        <v>0.11500000000000021</v>
      </c>
      <c r="CQ106" s="25">
        <f t="shared" si="271"/>
        <v>0.17300000000000004</v>
      </c>
      <c r="CR106" s="25">
        <f t="shared" si="272"/>
        <v>0.10300000000000153</v>
      </c>
      <c r="CS106" s="25">
        <f t="shared" si="273"/>
        <v>0.54800000000000004</v>
      </c>
      <c r="CT106" s="25" t="str">
        <f t="shared" si="274"/>
        <v/>
      </c>
      <c r="CU106" s="25" t="str">
        <f t="shared" si="275"/>
        <v/>
      </c>
      <c r="CV106" s="25" t="str">
        <f t="shared" si="276"/>
        <v/>
      </c>
      <c r="CW106" s="25"/>
      <c r="CX106" s="25"/>
      <c r="CY106" s="25">
        <f t="shared" si="277"/>
        <v>-0.35690639984136124</v>
      </c>
      <c r="CZ106" s="25">
        <f t="shared" si="278"/>
        <v>-0.47572203224509252</v>
      </c>
      <c r="DA106" s="25">
        <f t="shared" si="279"/>
        <v>-0.9506148051041885</v>
      </c>
      <c r="DB106" s="25">
        <f t="shared" si="280"/>
        <v>-0.59505849089475649</v>
      </c>
      <c r="DC106" s="25">
        <f t="shared" si="281"/>
        <v>-0.85661496997808595</v>
      </c>
      <c r="DD106" s="25">
        <f t="shared" si="282"/>
        <v>-0.18807777152547006</v>
      </c>
      <c r="DE106" s="25" t="str">
        <f t="shared" si="283"/>
        <v/>
      </c>
      <c r="DF106" s="25" t="str">
        <f t="shared" si="284"/>
        <v/>
      </c>
      <c r="DG106" s="25" t="str">
        <f t="shared" si="285"/>
        <v/>
      </c>
      <c r="DH106" s="25"/>
      <c r="DI106" s="25"/>
      <c r="DJ106" s="25">
        <f t="shared" si="286"/>
        <v>0.26010522774536793</v>
      </c>
      <c r="DK106" s="25">
        <f t="shared" si="287"/>
        <v>0.14128959534163663</v>
      </c>
      <c r="DL106" s="25">
        <f t="shared" si="288"/>
        <v>-0.33360317751745938</v>
      </c>
      <c r="DM106" s="25">
        <f t="shared" si="289"/>
        <v>2.1953136691972717E-2</v>
      </c>
      <c r="DN106" s="25">
        <f t="shared" si="290"/>
        <v>-0.23960334239135681</v>
      </c>
      <c r="DO106" s="25">
        <f t="shared" si="291"/>
        <v>0.42893385606125911</v>
      </c>
      <c r="DP106" s="25" t="str">
        <f t="shared" si="292"/>
        <v/>
      </c>
      <c r="DQ106" s="25" t="str">
        <f t="shared" si="293"/>
        <v/>
      </c>
      <c r="DR106" s="25" t="str">
        <f t="shared" si="294"/>
        <v/>
      </c>
      <c r="DS106" s="25"/>
      <c r="DT106" s="24"/>
      <c r="DU106" s="24">
        <f t="shared" si="295"/>
        <v>-0.44647478582117872</v>
      </c>
      <c r="DV106" s="24">
        <f t="shared" si="296"/>
        <v>-0.38647478582117822</v>
      </c>
      <c r="DW106" s="24">
        <f t="shared" si="297"/>
        <v>-0.75247478582117788</v>
      </c>
      <c r="DX106" s="24">
        <f t="shared" si="298"/>
        <v>-0.69447478582117805</v>
      </c>
      <c r="DY106" s="24">
        <f t="shared" si="299"/>
        <v>-0.76447478582117656</v>
      </c>
      <c r="DZ106" s="24">
        <f t="shared" si="300"/>
        <v>-0.31947478582117805</v>
      </c>
      <c r="EA106" s="24" t="str">
        <f t="shared" si="301"/>
        <v/>
      </c>
      <c r="EB106" s="24" t="str">
        <f t="shared" si="302"/>
        <v/>
      </c>
      <c r="EC106" s="24" t="str">
        <f t="shared" si="303"/>
        <v/>
      </c>
      <c r="ED106" s="24"/>
      <c r="EE106" s="24"/>
      <c r="EF106" s="24">
        <f t="shared" si="304"/>
        <v>0.1705368417655504</v>
      </c>
      <c r="EG106" s="24">
        <f t="shared" si="305"/>
        <v>0.23053684176555089</v>
      </c>
      <c r="EH106" s="24">
        <f t="shared" si="306"/>
        <v>-0.13546315823444877</v>
      </c>
      <c r="EI106" s="24">
        <f t="shared" si="307"/>
        <v>-7.7463158234448937E-2</v>
      </c>
      <c r="EJ106" s="24">
        <f t="shared" si="308"/>
        <v>-0.14746315823444744</v>
      </c>
      <c r="EK106" s="24">
        <f t="shared" si="309"/>
        <v>0.29753684176555106</v>
      </c>
      <c r="EL106" s="24" t="str">
        <f t="shared" si="310"/>
        <v/>
      </c>
      <c r="EM106" s="24" t="str">
        <f t="shared" si="311"/>
        <v/>
      </c>
      <c r="EN106" s="24" t="str">
        <f t="shared" si="312"/>
        <v/>
      </c>
      <c r="EO106" s="24"/>
      <c r="EP106" s="24"/>
      <c r="EQ106" s="24">
        <f t="shared" si="192"/>
        <v>11.262261224246112</v>
      </c>
      <c r="ER106" s="24">
        <f t="shared" si="313"/>
        <v>5.5225663225291814E-2</v>
      </c>
      <c r="ES106" s="24">
        <f t="shared" si="193"/>
        <v>11.24233802815</v>
      </c>
      <c r="ET106" s="24">
        <f t="shared" si="194"/>
        <v>11.270635696751899</v>
      </c>
      <c r="EU106" s="24">
        <f t="shared" si="195"/>
        <v>11.2729117273618</v>
      </c>
      <c r="EV106" s="24">
        <f t="shared" si="196"/>
        <v>11.2216179822385</v>
      </c>
      <c r="EW106" s="24">
        <f t="shared" si="197"/>
        <v>11.20507635603844</v>
      </c>
      <c r="EX106" s="24">
        <f t="shared" si="198"/>
        <v>11.36098755493604</v>
      </c>
      <c r="EY106" s="24" t="str">
        <f t="shared" si="199"/>
        <v/>
      </c>
      <c r="EZ106" s="24" t="str">
        <f t="shared" si="200"/>
        <v/>
      </c>
      <c r="FA106" s="24" t="str">
        <f t="shared" si="201"/>
        <v/>
      </c>
      <c r="FB106" s="24"/>
      <c r="FC106" s="24">
        <f t="shared" si="202"/>
        <v>11.744518089320158</v>
      </c>
      <c r="FD106" s="24">
        <f t="shared" si="314"/>
        <v>6.9245711262132706E-2</v>
      </c>
      <c r="FE106" s="24">
        <f t="shared" si="203"/>
        <v>11.7155997845905</v>
      </c>
      <c r="FF106" s="24">
        <f t="shared" si="204"/>
        <v>11.625393457311899</v>
      </c>
      <c r="FG106" s="24">
        <f t="shared" si="205"/>
        <v>11.759835570069798</v>
      </c>
      <c r="FH106" s="24">
        <f t="shared" si="206"/>
        <v>11.8256152956756</v>
      </c>
      <c r="FI106" s="24">
        <f t="shared" si="207"/>
        <v>11.750285067628829</v>
      </c>
      <c r="FJ106" s="24">
        <f t="shared" si="208"/>
        <v>11.790379360644309</v>
      </c>
      <c r="FK106" s="24" t="str">
        <f t="shared" si="209"/>
        <v/>
      </c>
      <c r="FL106" s="24" t="str">
        <f t="shared" si="210"/>
        <v/>
      </c>
      <c r="FM106" s="24" t="str">
        <f t="shared" si="211"/>
        <v/>
      </c>
      <c r="FN106" s="24"/>
      <c r="FO106" s="24">
        <f t="shared" si="212"/>
        <v>11.329137752265629</v>
      </c>
      <c r="FP106" s="24">
        <f t="shared" si="315"/>
        <v>4.239585050715855E-2</v>
      </c>
      <c r="FQ106" s="24">
        <f t="shared" si="176"/>
        <v>11.295596101365028</v>
      </c>
      <c r="FR106" s="24">
        <f t="shared" si="176"/>
        <v>11.316736625836102</v>
      </c>
      <c r="FS106" s="24">
        <f t="shared" si="176"/>
        <v>11.362671235644038</v>
      </c>
      <c r="FT106" s="24">
        <f t="shared" si="174"/>
        <v>11.304458917860941</v>
      </c>
      <c r="FU106" s="24">
        <f t="shared" si="174"/>
        <v>11.296267293146844</v>
      </c>
      <c r="FV106" s="24">
        <f t="shared" si="174"/>
        <v>11.39909633974082</v>
      </c>
      <c r="FW106" s="24" t="str">
        <f t="shared" ref="FW106:FY169" si="321">IF(AND(EY106&lt;&gt;"",EA106&lt;&gt;""),EY106+EA106*$D$21,"")</f>
        <v/>
      </c>
      <c r="FX106" s="24" t="str">
        <f t="shared" si="321"/>
        <v/>
      </c>
      <c r="FY106" s="24" t="str">
        <f t="shared" si="321"/>
        <v/>
      </c>
      <c r="FZ106" s="24"/>
      <c r="GA106" s="24">
        <f t="shared" si="213"/>
        <v>11.525386348657882</v>
      </c>
      <c r="GB106" s="24">
        <f t="shared" si="316"/>
        <v>8.0420500328681768E-2</v>
      </c>
      <c r="GC106" s="24">
        <f t="shared" si="177"/>
        <v>11.541091109670619</v>
      </c>
      <c r="GD106" s="24">
        <f t="shared" si="177"/>
        <v>11.474336320592402</v>
      </c>
      <c r="GE106" s="24">
        <f t="shared" si="177"/>
        <v>11.465724050327969</v>
      </c>
      <c r="GF106" s="24">
        <f t="shared" si="175"/>
        <v>11.55417359619414</v>
      </c>
      <c r="GG106" s="24">
        <f t="shared" si="175"/>
        <v>11.451483240246922</v>
      </c>
      <c r="GH106" s="24">
        <f t="shared" si="175"/>
        <v>11.665509774915238</v>
      </c>
      <c r="GI106" s="24" t="str">
        <f t="shared" ref="GI106:GK169" si="322">IF(AND(FK106&lt;&gt;"",EA106&lt;&gt;""),FK106+EA106*$D$20,"")</f>
        <v/>
      </c>
      <c r="GJ106" s="24" t="str">
        <f t="shared" si="322"/>
        <v/>
      </c>
      <c r="GK106" s="24" t="str">
        <f t="shared" si="322"/>
        <v/>
      </c>
      <c r="GL106" s="24"/>
      <c r="GM106" s="24">
        <f t="shared" si="214"/>
        <v>12.063390193139812</v>
      </c>
      <c r="GN106" s="24">
        <f t="shared" si="317"/>
        <v>5.5225663225291814E-2</v>
      </c>
      <c r="GO106" s="24">
        <f t="shared" si="215"/>
        <v>12.0434669970437</v>
      </c>
      <c r="GP106" s="24">
        <f t="shared" si="216"/>
        <v>12.071764665645599</v>
      </c>
      <c r="GQ106" s="24">
        <f t="shared" si="217"/>
        <v>12.0740406962555</v>
      </c>
      <c r="GR106" s="24">
        <f t="shared" si="218"/>
        <v>12.0227469511322</v>
      </c>
      <c r="GS106" s="24">
        <f t="shared" si="219"/>
        <v>12.006205324932139</v>
      </c>
      <c r="GT106" s="24">
        <f t="shared" si="220"/>
        <v>12.16211652382974</v>
      </c>
      <c r="GU106" s="24" t="str">
        <f t="shared" si="221"/>
        <v/>
      </c>
      <c r="GV106" s="24" t="str">
        <f t="shared" si="222"/>
        <v/>
      </c>
      <c r="GW106" s="24" t="str">
        <f t="shared" si="223"/>
        <v/>
      </c>
      <c r="GX106" s="24"/>
      <c r="GY106" s="24">
        <f t="shared" si="224"/>
        <v>12.849459317495494</v>
      </c>
      <c r="GZ106" s="24">
        <f t="shared" si="318"/>
        <v>6.924571126213272E-2</v>
      </c>
      <c r="HA106" s="24">
        <f t="shared" si="225"/>
        <v>12.82054101276584</v>
      </c>
      <c r="HB106" s="24">
        <f t="shared" si="226"/>
        <v>12.730334685487239</v>
      </c>
      <c r="HC106" s="24">
        <f t="shared" si="227"/>
        <v>12.864776798245138</v>
      </c>
      <c r="HD106" s="24">
        <f t="shared" si="228"/>
        <v>12.930556523850941</v>
      </c>
      <c r="HE106" s="24">
        <f t="shared" si="229"/>
        <v>12.855226295804169</v>
      </c>
      <c r="HF106" s="24">
        <f t="shared" si="230"/>
        <v>12.895320588819649</v>
      </c>
      <c r="HG106" s="24" t="str">
        <f t="shared" si="231"/>
        <v/>
      </c>
      <c r="HH106" s="24" t="str">
        <f t="shared" si="232"/>
        <v/>
      </c>
      <c r="HI106" s="24" t="str">
        <f t="shared" si="233"/>
        <v/>
      </c>
      <c r="HJ106" s="24"/>
      <c r="HK106" s="24">
        <f t="shared" si="234"/>
        <v>12.056666035342102</v>
      </c>
      <c r="HL106" s="24">
        <f t="shared" si="319"/>
        <v>4.239585050715855E-2</v>
      </c>
      <c r="HM106" s="24">
        <f t="shared" si="180"/>
        <v>12.023124384441502</v>
      </c>
      <c r="HN106" s="24">
        <f t="shared" si="180"/>
        <v>12.044264908912576</v>
      </c>
      <c r="HO106" s="24">
        <f t="shared" si="180"/>
        <v>12.090199518720512</v>
      </c>
      <c r="HP106" s="24">
        <f t="shared" si="180"/>
        <v>12.031987200937415</v>
      </c>
      <c r="HQ106" s="24">
        <f t="shared" si="180"/>
        <v>12.023795576223318</v>
      </c>
      <c r="HR106" s="24">
        <f t="shared" si="180"/>
        <v>12.126624622817294</v>
      </c>
      <c r="HS106" s="24" t="str">
        <f t="shared" si="178"/>
        <v/>
      </c>
      <c r="HT106" s="24" t="str">
        <f t="shared" si="178"/>
        <v/>
      </c>
      <c r="HU106" s="24" t="str">
        <f t="shared" si="178"/>
        <v/>
      </c>
      <c r="HV106" s="24"/>
      <c r="HW106" s="24">
        <f t="shared" si="235"/>
        <v>12.871492106073724</v>
      </c>
      <c r="HX106" s="24">
        <f t="shared" si="320"/>
        <v>8.0420500328681768E-2</v>
      </c>
      <c r="HY106" s="24">
        <f t="shared" si="181"/>
        <v>12.887196867086463</v>
      </c>
      <c r="HZ106" s="24">
        <f t="shared" si="181"/>
        <v>12.820442078008245</v>
      </c>
      <c r="IA106" s="24">
        <f t="shared" si="181"/>
        <v>12.811829807743813</v>
      </c>
      <c r="IB106" s="24">
        <f t="shared" si="181"/>
        <v>12.900279353609983</v>
      </c>
      <c r="IC106" s="24">
        <f t="shared" si="181"/>
        <v>12.797588997662766</v>
      </c>
      <c r="ID106" s="24">
        <f t="shared" si="181"/>
        <v>13.011615532331081</v>
      </c>
      <c r="IE106" s="24" t="str">
        <f t="shared" si="179"/>
        <v/>
      </c>
      <c r="IF106" s="24" t="str">
        <f t="shared" si="179"/>
        <v/>
      </c>
      <c r="IG106" s="24" t="str">
        <f t="shared" si="179"/>
        <v/>
      </c>
    </row>
    <row r="107" spans="1:241" s="3" customFormat="1" x14ac:dyDescent="0.2">
      <c r="A107" s="27">
        <v>72</v>
      </c>
      <c r="B107" s="32">
        <f>IF(AND($B$3&lt;&gt;"",$C$3&lt;&gt;"",$B$4&lt;&gt;"",$C$4&lt;&gt;"",T107&lt;&gt;""),AirMass($B$3,$C$3,$B$4,$C$4,T107),"")</f>
        <v>1.0181099795816004</v>
      </c>
      <c r="C107" s="36">
        <f t="shared" si="236"/>
        <v>2458217.3044560002</v>
      </c>
      <c r="D107" s="5">
        <f t="shared" si="183"/>
        <v>11.327737857119814</v>
      </c>
      <c r="E107" s="14">
        <f t="shared" si="184"/>
        <v>11.610108310644309</v>
      </c>
      <c r="F107" s="32">
        <f t="shared" si="237"/>
        <v>0.28237045352449464</v>
      </c>
      <c r="G107" s="24">
        <f t="shared" si="185"/>
        <v>4.0321497217863586E-2</v>
      </c>
      <c r="H107" s="24">
        <f t="shared" si="186"/>
        <v>3.7674023691480013E-2</v>
      </c>
      <c r="I107" s="24"/>
      <c r="J107" s="8">
        <f t="shared" si="187"/>
        <v>12.032667454642636</v>
      </c>
      <c r="K107" s="9">
        <f t="shared" si="188"/>
        <v>12.98430940034441</v>
      </c>
      <c r="L107" s="40">
        <f t="shared" si="238"/>
        <v>0.9516419457017733</v>
      </c>
      <c r="M107" s="24">
        <f t="shared" si="189"/>
        <v>4.0321497217863239E-2</v>
      </c>
      <c r="N107" s="25">
        <f t="shared" si="190"/>
        <v>3.7674023691480416E-2</v>
      </c>
      <c r="O107" s="25"/>
      <c r="P107" s="50">
        <f t="shared" si="239"/>
        <v>6</v>
      </c>
      <c r="Q107" s="50">
        <f t="shared" si="240"/>
        <v>6</v>
      </c>
      <c r="R107" s="25"/>
      <c r="S107" s="25"/>
      <c r="T107" s="16">
        <v>2458217.3044560002</v>
      </c>
      <c r="U107" s="17">
        <v>-11.0904137744491</v>
      </c>
      <c r="V107" s="17">
        <v>-10.3058517252681</v>
      </c>
      <c r="W107" s="17">
        <v>-12.1317142501495</v>
      </c>
      <c r="X107" s="17">
        <v>-11.060516956088801</v>
      </c>
      <c r="Y107" s="17">
        <v>-10.469558606401</v>
      </c>
      <c r="Z107" s="17">
        <v>-11.839133580892</v>
      </c>
      <c r="AA107" s="17">
        <v>-10.0388474400728</v>
      </c>
      <c r="AB107" s="17">
        <v>-9.8482204083903309</v>
      </c>
      <c r="AC107" s="17"/>
      <c r="AD107" s="17"/>
      <c r="AE107" s="17"/>
      <c r="AF107" s="46">
        <f t="shared" si="191"/>
        <v>2458217.3044560002</v>
      </c>
      <c r="AG107" s="17">
        <v>-10.8848482509991</v>
      </c>
      <c r="AH107" s="17">
        <v>-9.7715757450910292</v>
      </c>
      <c r="AI107" s="17">
        <v>-11.821536493898501</v>
      </c>
      <c r="AJ107" s="17">
        <v>-10.681449550020099</v>
      </c>
      <c r="AK107" s="17">
        <v>-9.95449665114797</v>
      </c>
      <c r="AL107" s="17">
        <v>-11.3472201086359</v>
      </c>
      <c r="AM107" s="17">
        <v>-9.4291919238875597</v>
      </c>
      <c r="AN107" s="17">
        <v>-9.5708992070193695</v>
      </c>
      <c r="AO107" s="17"/>
      <c r="AP107" s="17"/>
      <c r="AQ107" s="18"/>
      <c r="AR107" s="25"/>
      <c r="AS107" s="25"/>
      <c r="AT107" s="24">
        <f t="shared" si="173"/>
        <v>0.20556552344999979</v>
      </c>
      <c r="AU107" s="24">
        <f t="shared" si="173"/>
        <v>0.53427598017707112</v>
      </c>
      <c r="AV107" s="24">
        <f t="shared" si="173"/>
        <v>0.31017775625099908</v>
      </c>
      <c r="AW107" s="24">
        <f t="shared" si="173"/>
        <v>0.37906740606870137</v>
      </c>
      <c r="AX107" s="24">
        <f t="shared" si="173"/>
        <v>0.51506195525302978</v>
      </c>
      <c r="AY107" s="24">
        <f t="shared" si="182"/>
        <v>0.49191347225609938</v>
      </c>
      <c r="AZ107" s="24">
        <f t="shared" si="182"/>
        <v>0.60965551618524039</v>
      </c>
      <c r="BA107" s="24">
        <f t="shared" si="182"/>
        <v>0.27732120137096139</v>
      </c>
      <c r="BB107" s="24" t="str">
        <f t="shared" si="182"/>
        <v/>
      </c>
      <c r="BC107" s="24" t="str">
        <f t="shared" si="182"/>
        <v/>
      </c>
      <c r="BD107" s="25" t="str">
        <f t="shared" si="182"/>
        <v/>
      </c>
      <c r="BE107" s="25"/>
      <c r="BF107" s="25"/>
      <c r="BG107" s="26">
        <f t="shared" si="241"/>
        <v>-0.38731624447549962</v>
      </c>
      <c r="BH107" s="26">
        <f t="shared" si="242"/>
        <v>-0.32731624447549912</v>
      </c>
      <c r="BI107" s="26">
        <f t="shared" si="243"/>
        <v>-0.69331624447549878</v>
      </c>
      <c r="BJ107" s="26">
        <f t="shared" si="244"/>
        <v>-0.63531624447549895</v>
      </c>
      <c r="BK107" s="26">
        <f t="shared" si="245"/>
        <v>-0.70531624447549746</v>
      </c>
      <c r="BL107" s="26">
        <f t="shared" si="246"/>
        <v>-0.26031624447549895</v>
      </c>
      <c r="BM107" s="26" t="str">
        <f t="shared" si="247"/>
        <v/>
      </c>
      <c r="BN107" s="26" t="str">
        <f t="shared" si="248"/>
        <v/>
      </c>
      <c r="BO107" s="26" t="str">
        <f t="shared" si="249"/>
        <v/>
      </c>
      <c r="BP107" s="25"/>
      <c r="BQ107" s="25"/>
      <c r="BR107" s="25">
        <f t="shared" si="250"/>
        <v>0.28026107577322246</v>
      </c>
      <c r="BS107" s="25">
        <f t="shared" si="251"/>
        <v>0.34026107577322295</v>
      </c>
      <c r="BT107" s="25">
        <f t="shared" si="252"/>
        <v>-2.5738924226776705E-2</v>
      </c>
      <c r="BU107" s="25">
        <f t="shared" si="253"/>
        <v>3.2261075773223125E-2</v>
      </c>
      <c r="BV107" s="25">
        <f t="shared" si="254"/>
        <v>-3.7738924226775383E-2</v>
      </c>
      <c r="BW107" s="25">
        <f t="shared" si="255"/>
        <v>0.40726107577322312</v>
      </c>
      <c r="BX107" s="25" t="str">
        <f t="shared" si="256"/>
        <v/>
      </c>
      <c r="BY107" s="25" t="str">
        <f t="shared" si="257"/>
        <v/>
      </c>
      <c r="BZ107" s="25" t="str">
        <f t="shared" si="258"/>
        <v/>
      </c>
      <c r="CA107" s="25"/>
      <c r="CB107" s="25"/>
      <c r="CC107" s="26">
        <f t="shared" si="259"/>
        <v>-0.23900000000000093</v>
      </c>
      <c r="CD107" s="26">
        <f t="shared" si="260"/>
        <v>-0.17900000000000044</v>
      </c>
      <c r="CE107" s="26">
        <f t="shared" si="261"/>
        <v>-0.54500000000000015</v>
      </c>
      <c r="CF107" s="26">
        <f t="shared" si="262"/>
        <v>-0.48700000000000027</v>
      </c>
      <c r="CG107" s="26">
        <f t="shared" si="263"/>
        <v>-0.55699999999999883</v>
      </c>
      <c r="CH107" s="26">
        <f t="shared" si="264"/>
        <v>-0.11200000000000027</v>
      </c>
      <c r="CI107" s="26" t="str">
        <f t="shared" si="265"/>
        <v/>
      </c>
      <c r="CJ107" s="26" t="str">
        <f t="shared" si="266"/>
        <v/>
      </c>
      <c r="CK107" s="26" t="str">
        <f t="shared" si="267"/>
        <v/>
      </c>
      <c r="CL107" s="25"/>
      <c r="CM107" s="25"/>
      <c r="CN107" s="25">
        <f t="shared" si="268"/>
        <v>0.42099999999999937</v>
      </c>
      <c r="CO107" s="25">
        <f t="shared" si="269"/>
        <v>0.48099999999999987</v>
      </c>
      <c r="CP107" s="25">
        <f t="shared" si="270"/>
        <v>0.11500000000000021</v>
      </c>
      <c r="CQ107" s="25">
        <f t="shared" si="271"/>
        <v>0.17300000000000004</v>
      </c>
      <c r="CR107" s="25">
        <f t="shared" si="272"/>
        <v>0.10300000000000153</v>
      </c>
      <c r="CS107" s="25">
        <f t="shared" si="273"/>
        <v>0.54800000000000004</v>
      </c>
      <c r="CT107" s="25" t="str">
        <f t="shared" si="274"/>
        <v/>
      </c>
      <c r="CU107" s="25" t="str">
        <f t="shared" si="275"/>
        <v/>
      </c>
      <c r="CV107" s="25" t="str">
        <f t="shared" si="276"/>
        <v/>
      </c>
      <c r="CW107" s="25"/>
      <c r="CX107" s="25"/>
      <c r="CY107" s="25">
        <f t="shared" si="277"/>
        <v>-0.21245674607945955</v>
      </c>
      <c r="CZ107" s="25">
        <f t="shared" si="278"/>
        <v>-0.35236457948422223</v>
      </c>
      <c r="DA107" s="25">
        <f t="shared" si="279"/>
        <v>-0.62855560065483085</v>
      </c>
      <c r="DB107" s="25">
        <f t="shared" si="280"/>
        <v>-0.58154339909367125</v>
      </c>
      <c r="DC107" s="25">
        <f t="shared" si="281"/>
        <v>-0.8206654487827888</v>
      </c>
      <c r="DD107" s="25">
        <f t="shared" si="282"/>
        <v>-0.1457284433725192</v>
      </c>
      <c r="DE107" s="25" t="str">
        <f t="shared" si="283"/>
        <v/>
      </c>
      <c r="DF107" s="25" t="str">
        <f t="shared" si="284"/>
        <v/>
      </c>
      <c r="DG107" s="25" t="str">
        <f t="shared" si="285"/>
        <v/>
      </c>
      <c r="DH107" s="25"/>
      <c r="DI107" s="25"/>
      <c r="DJ107" s="25">
        <f t="shared" si="286"/>
        <v>0.45512057416926249</v>
      </c>
      <c r="DK107" s="25">
        <f t="shared" si="287"/>
        <v>0.31521274076449979</v>
      </c>
      <c r="DL107" s="25">
        <f t="shared" si="288"/>
        <v>3.9021719593891162E-2</v>
      </c>
      <c r="DM107" s="25">
        <f t="shared" si="289"/>
        <v>8.6033921155050735E-2</v>
      </c>
      <c r="DN107" s="25">
        <f t="shared" si="290"/>
        <v>-0.15308812853406675</v>
      </c>
      <c r="DO107" s="25">
        <f t="shared" si="291"/>
        <v>0.52184887687620285</v>
      </c>
      <c r="DP107" s="25" t="str">
        <f t="shared" si="292"/>
        <v/>
      </c>
      <c r="DQ107" s="25" t="str">
        <f t="shared" si="293"/>
        <v/>
      </c>
      <c r="DR107" s="25" t="str">
        <f t="shared" si="294"/>
        <v/>
      </c>
      <c r="DS107" s="25"/>
      <c r="DT107" s="24"/>
      <c r="DU107" s="24">
        <f t="shared" si="295"/>
        <v>-0.38731624447549962</v>
      </c>
      <c r="DV107" s="24">
        <f t="shared" si="296"/>
        <v>-0.32731624447549912</v>
      </c>
      <c r="DW107" s="24">
        <f t="shared" si="297"/>
        <v>-0.69331624447549878</v>
      </c>
      <c r="DX107" s="24">
        <f t="shared" si="298"/>
        <v>-0.63531624447549895</v>
      </c>
      <c r="DY107" s="24">
        <f t="shared" si="299"/>
        <v>-0.70531624447549746</v>
      </c>
      <c r="DZ107" s="24">
        <f t="shared" si="300"/>
        <v>-0.26031624447549895</v>
      </c>
      <c r="EA107" s="24" t="str">
        <f t="shared" si="301"/>
        <v/>
      </c>
      <c r="EB107" s="24" t="str">
        <f t="shared" si="302"/>
        <v/>
      </c>
      <c r="EC107" s="24" t="str">
        <f t="shared" si="303"/>
        <v/>
      </c>
      <c r="ED107" s="24"/>
      <c r="EE107" s="24"/>
      <c r="EF107" s="24">
        <f t="shared" si="304"/>
        <v>0.28026107577322246</v>
      </c>
      <c r="EG107" s="24">
        <f t="shared" si="305"/>
        <v>0.34026107577322295</v>
      </c>
      <c r="EH107" s="24">
        <f t="shared" si="306"/>
        <v>-2.5738924226776705E-2</v>
      </c>
      <c r="EI107" s="24">
        <f t="shared" si="307"/>
        <v>3.2261075773223125E-2</v>
      </c>
      <c r="EJ107" s="24">
        <f t="shared" si="308"/>
        <v>-3.7738924226775383E-2</v>
      </c>
      <c r="EK107" s="24">
        <f t="shared" si="309"/>
        <v>0.40726107577322312</v>
      </c>
      <c r="EL107" s="24" t="str">
        <f t="shared" si="310"/>
        <v/>
      </c>
      <c r="EM107" s="24" t="str">
        <f t="shared" si="311"/>
        <v/>
      </c>
      <c r="EN107" s="24" t="str">
        <f t="shared" si="312"/>
        <v/>
      </c>
      <c r="EO107" s="24"/>
      <c r="EP107" s="24"/>
      <c r="EQ107" s="24">
        <f t="shared" si="192"/>
        <v>11.267918099216638</v>
      </c>
      <c r="ER107" s="24">
        <f t="shared" si="313"/>
        <v>3.4854910470642944E-2</v>
      </c>
      <c r="ES107" s="24">
        <f t="shared" si="193"/>
        <v>11.231300475700399</v>
      </c>
      <c r="ET107" s="24">
        <f t="shared" si="194"/>
        <v>11.2821031816397</v>
      </c>
      <c r="EU107" s="24">
        <f t="shared" si="195"/>
        <v>11.284144831951899</v>
      </c>
      <c r="EV107" s="24">
        <f t="shared" si="196"/>
        <v>11.216719806442899</v>
      </c>
      <c r="EW107" s="24">
        <f t="shared" si="197"/>
        <v>11.296433665623701</v>
      </c>
      <c r="EX107" s="24">
        <f t="shared" si="198"/>
        <v>11.29680663394123</v>
      </c>
      <c r="EY107" s="24" t="str">
        <f t="shared" si="199"/>
        <v/>
      </c>
      <c r="EZ107" s="24" t="str">
        <f t="shared" si="200"/>
        <v/>
      </c>
      <c r="FA107" s="24" t="str">
        <f t="shared" si="201"/>
        <v/>
      </c>
      <c r="FB107" s="24"/>
      <c r="FC107" s="24">
        <f t="shared" si="202"/>
        <v>11.806117404769132</v>
      </c>
      <c r="FD107" s="24">
        <f t="shared" si="314"/>
        <v>8.3348927612488674E-2</v>
      </c>
      <c r="FE107" s="24">
        <f t="shared" si="203"/>
        <v>11.775688242899401</v>
      </c>
      <c r="FF107" s="24">
        <f t="shared" si="204"/>
        <v>11.697601299020999</v>
      </c>
      <c r="FG107" s="24">
        <f t="shared" si="205"/>
        <v>11.929648400148869</v>
      </c>
      <c r="FH107" s="24">
        <f t="shared" si="206"/>
        <v>11.8273718576368</v>
      </c>
      <c r="FI107" s="24">
        <f t="shared" si="207"/>
        <v>11.859343672888459</v>
      </c>
      <c r="FJ107" s="24">
        <f t="shared" si="208"/>
        <v>11.747050956020269</v>
      </c>
      <c r="FK107" s="24" t="str">
        <f t="shared" si="209"/>
        <v/>
      </c>
      <c r="FL107" s="24" t="str">
        <f t="shared" si="210"/>
        <v/>
      </c>
      <c r="FM107" s="24" t="str">
        <f t="shared" si="211"/>
        <v/>
      </c>
      <c r="FN107" s="24"/>
      <c r="FO107" s="24">
        <f t="shared" si="212"/>
        <v>11.327737857119814</v>
      </c>
      <c r="FP107" s="24">
        <f t="shared" si="315"/>
        <v>4.0321497217863586E-2</v>
      </c>
      <c r="FQ107" s="24">
        <f t="shared" si="176"/>
        <v>11.277501778799087</v>
      </c>
      <c r="FR107" s="24">
        <f t="shared" si="176"/>
        <v>11.321147340607562</v>
      </c>
      <c r="FS107" s="24">
        <f t="shared" si="176"/>
        <v>11.366847570117798</v>
      </c>
      <c r="FT107" s="24">
        <f t="shared" si="176"/>
        <v>11.292503971948999</v>
      </c>
      <c r="FU107" s="24">
        <f t="shared" si="176"/>
        <v>11.380567832615764</v>
      </c>
      <c r="FV107" s="24">
        <f t="shared" si="176"/>
        <v>11.32785864862967</v>
      </c>
      <c r="FW107" s="24" t="str">
        <f t="shared" si="321"/>
        <v/>
      </c>
      <c r="FX107" s="24" t="str">
        <f t="shared" si="321"/>
        <v/>
      </c>
      <c r="FY107" s="24" t="str">
        <f t="shared" si="321"/>
        <v/>
      </c>
      <c r="FZ107" s="24"/>
      <c r="GA107" s="24">
        <f t="shared" si="213"/>
        <v>11.610108310644309</v>
      </c>
      <c r="GB107" s="24">
        <f t="shared" si="316"/>
        <v>3.7674023691480013E-2</v>
      </c>
      <c r="GC107" s="24">
        <f t="shared" si="177"/>
        <v>11.624302214516971</v>
      </c>
      <c r="GD107" s="24">
        <f t="shared" si="177"/>
        <v>11.569666808838951</v>
      </c>
      <c r="GE107" s="24">
        <f t="shared" si="177"/>
        <v>11.65865952694449</v>
      </c>
      <c r="GF107" s="24">
        <f t="shared" si="177"/>
        <v>11.579052804692791</v>
      </c>
      <c r="GG107" s="24">
        <f t="shared" si="177"/>
        <v>11.583664492044004</v>
      </c>
      <c r="GH107" s="24">
        <f t="shared" si="177"/>
        <v>11.645304016828648</v>
      </c>
      <c r="GI107" s="24" t="str">
        <f t="shared" si="322"/>
        <v/>
      </c>
      <c r="GJ107" s="24" t="str">
        <f t="shared" si="322"/>
        <v/>
      </c>
      <c r="GK107" s="24" t="str">
        <f t="shared" si="322"/>
        <v/>
      </c>
      <c r="GL107" s="24"/>
      <c r="GM107" s="24">
        <f t="shared" si="214"/>
        <v>12.05248014839764</v>
      </c>
      <c r="GN107" s="24">
        <f t="shared" si="317"/>
        <v>3.4854910470642944E-2</v>
      </c>
      <c r="GO107" s="24">
        <f t="shared" si="215"/>
        <v>12.015862524881399</v>
      </c>
      <c r="GP107" s="24">
        <f t="shared" si="216"/>
        <v>12.0666652308207</v>
      </c>
      <c r="GQ107" s="24">
        <f t="shared" si="217"/>
        <v>12.068706881132899</v>
      </c>
      <c r="GR107" s="24">
        <f t="shared" si="218"/>
        <v>12.001281855623899</v>
      </c>
      <c r="GS107" s="24">
        <f t="shared" si="219"/>
        <v>12.0809957148047</v>
      </c>
      <c r="GT107" s="24">
        <f t="shared" si="220"/>
        <v>12.08136868312223</v>
      </c>
      <c r="GU107" s="24" t="str">
        <f t="shared" si="221"/>
        <v/>
      </c>
      <c r="GV107" s="24" t="str">
        <f t="shared" si="222"/>
        <v/>
      </c>
      <c r="GW107" s="24" t="str">
        <f t="shared" si="223"/>
        <v/>
      </c>
      <c r="GX107" s="24"/>
      <c r="GY107" s="24">
        <f t="shared" si="224"/>
        <v>12.919389910677205</v>
      </c>
      <c r="GZ107" s="24">
        <f t="shared" si="318"/>
        <v>8.334892761248866E-2</v>
      </c>
      <c r="HA107" s="24">
        <f t="shared" si="225"/>
        <v>12.888960748807472</v>
      </c>
      <c r="HB107" s="24">
        <f t="shared" si="226"/>
        <v>12.81087380492907</v>
      </c>
      <c r="HC107" s="24">
        <f t="shared" si="227"/>
        <v>13.04292090605694</v>
      </c>
      <c r="HD107" s="24">
        <f t="shared" si="228"/>
        <v>12.940644363544871</v>
      </c>
      <c r="HE107" s="24">
        <f t="shared" si="229"/>
        <v>12.97261617879653</v>
      </c>
      <c r="HF107" s="24">
        <f t="shared" si="230"/>
        <v>12.86032346192834</v>
      </c>
      <c r="HG107" s="24" t="str">
        <f t="shared" si="231"/>
        <v/>
      </c>
      <c r="HH107" s="24" t="str">
        <f t="shared" si="232"/>
        <v/>
      </c>
      <c r="HI107" s="24" t="str">
        <f t="shared" si="233"/>
        <v/>
      </c>
      <c r="HJ107" s="24"/>
      <c r="HK107" s="24">
        <f t="shared" si="234"/>
        <v>12.032667454642636</v>
      </c>
      <c r="HL107" s="24">
        <f t="shared" si="319"/>
        <v>4.0321497217863239E-2</v>
      </c>
      <c r="HM107" s="24">
        <f t="shared" si="180"/>
        <v>11.982431376321912</v>
      </c>
      <c r="HN107" s="24">
        <f t="shared" si="180"/>
        <v>12.026076938130387</v>
      </c>
      <c r="HO107" s="24">
        <f t="shared" si="180"/>
        <v>12.071777167640622</v>
      </c>
      <c r="HP107" s="24">
        <f t="shared" si="180"/>
        <v>11.997433569471825</v>
      </c>
      <c r="HQ107" s="24">
        <f t="shared" si="180"/>
        <v>12.08549743013859</v>
      </c>
      <c r="HR107" s="24">
        <f t="shared" si="180"/>
        <v>12.032788246152496</v>
      </c>
      <c r="HS107" s="24" t="str">
        <f t="shared" si="178"/>
        <v/>
      </c>
      <c r="HT107" s="24" t="str">
        <f t="shared" si="178"/>
        <v/>
      </c>
      <c r="HU107" s="24" t="str">
        <f t="shared" si="178"/>
        <v/>
      </c>
      <c r="HV107" s="24"/>
      <c r="HW107" s="24">
        <f t="shared" si="235"/>
        <v>12.98430940034441</v>
      </c>
      <c r="HX107" s="24">
        <f t="shared" si="320"/>
        <v>3.7674023691480416E-2</v>
      </c>
      <c r="HY107" s="24">
        <f t="shared" si="181"/>
        <v>12.998503304217071</v>
      </c>
      <c r="HZ107" s="24">
        <f t="shared" si="181"/>
        <v>12.943867898539052</v>
      </c>
      <c r="IA107" s="24">
        <f t="shared" si="181"/>
        <v>13.032860616644591</v>
      </c>
      <c r="IB107" s="24">
        <f t="shared" si="181"/>
        <v>12.953253894392891</v>
      </c>
      <c r="IC107" s="24">
        <f t="shared" si="181"/>
        <v>12.957865581744104</v>
      </c>
      <c r="ID107" s="24">
        <f t="shared" si="181"/>
        <v>13.019505106528749</v>
      </c>
      <c r="IE107" s="24" t="str">
        <f t="shared" si="179"/>
        <v/>
      </c>
      <c r="IF107" s="24" t="str">
        <f t="shared" si="179"/>
        <v/>
      </c>
      <c r="IG107" s="24" t="str">
        <f t="shared" si="179"/>
        <v/>
      </c>
    </row>
    <row r="108" spans="1:241" s="3" customFormat="1" x14ac:dyDescent="0.2">
      <c r="A108" s="27">
        <v>73</v>
      </c>
      <c r="B108" s="32">
        <f>IF(AND($B$3&lt;&gt;"",$C$3&lt;&gt;"",$B$4&lt;&gt;"",$C$4&lt;&gt;"",T108&lt;&gt;""),AirMass($B$3,$C$3,$B$4,$C$4,T108),"")</f>
        <v>1.0184466484659662</v>
      </c>
      <c r="C108" s="36">
        <f t="shared" si="236"/>
        <v>2458217.3049539998</v>
      </c>
      <c r="D108" s="5">
        <f t="shared" si="183"/>
        <v>11.298928922614833</v>
      </c>
      <c r="E108" s="14">
        <f t="shared" si="184"/>
        <v>11.604278026270007</v>
      </c>
      <c r="F108" s="32">
        <f t="shared" si="237"/>
        <v>0.30534910365517476</v>
      </c>
      <c r="G108" s="24">
        <f t="shared" si="185"/>
        <v>4.4691046918804586E-2</v>
      </c>
      <c r="H108" s="24">
        <f t="shared" si="186"/>
        <v>2.9439356882128564E-2</v>
      </c>
      <c r="I108" s="24"/>
      <c r="J108" s="8">
        <f t="shared" si="187"/>
        <v>11.973912471269125</v>
      </c>
      <c r="K108" s="9">
        <f t="shared" si="188"/>
        <v>13.222074876064232</v>
      </c>
      <c r="L108" s="40">
        <f t="shared" si="238"/>
        <v>1.2481624047951065</v>
      </c>
      <c r="M108" s="24">
        <f t="shared" si="189"/>
        <v>4.4691046918804586E-2</v>
      </c>
      <c r="N108" s="25">
        <f t="shared" si="190"/>
        <v>2.9439356882128564E-2</v>
      </c>
      <c r="O108" s="25"/>
      <c r="P108" s="50">
        <f t="shared" si="239"/>
        <v>6</v>
      </c>
      <c r="Q108" s="50">
        <f t="shared" si="240"/>
        <v>6</v>
      </c>
      <c r="R108" s="25"/>
      <c r="S108" s="25"/>
      <c r="T108" s="16">
        <v>2458217.3049539998</v>
      </c>
      <c r="U108" s="17">
        <v>-11.090174332703301</v>
      </c>
      <c r="V108" s="17">
        <v>-10.3030112941062</v>
      </c>
      <c r="W108" s="17">
        <v>-12.155812638350801</v>
      </c>
      <c r="X108" s="17">
        <v>-11.0525247375438</v>
      </c>
      <c r="Y108" s="17">
        <v>-10.441387640463599</v>
      </c>
      <c r="Z108" s="17">
        <v>-11.8459912323877</v>
      </c>
      <c r="AA108" s="17">
        <v>-9.8693722148383394</v>
      </c>
      <c r="AB108" s="17">
        <v>-9.8415120981517692</v>
      </c>
      <c r="AC108" s="17"/>
      <c r="AD108" s="17"/>
      <c r="AE108" s="17"/>
      <c r="AF108" s="46">
        <f t="shared" si="191"/>
        <v>2458217.3049539998</v>
      </c>
      <c r="AG108" s="17">
        <v>-10.8894937172645</v>
      </c>
      <c r="AH108" s="17">
        <v>-9.6392710766247998</v>
      </c>
      <c r="AI108" s="17">
        <v>-11.793162922952799</v>
      </c>
      <c r="AJ108" s="17">
        <v>-10.715124772426</v>
      </c>
      <c r="AK108" s="17">
        <v>-9.92836966988542</v>
      </c>
      <c r="AL108" s="17">
        <v>-11.334537622205101</v>
      </c>
      <c r="AM108" s="17">
        <v>-9.4868363904895805</v>
      </c>
      <c r="AN108" s="17">
        <v>-9.5629193294483095</v>
      </c>
      <c r="AO108" s="17"/>
      <c r="AP108" s="17"/>
      <c r="AQ108" s="18"/>
      <c r="AR108" s="25"/>
      <c r="AS108" s="25"/>
      <c r="AT108" s="24">
        <f t="shared" si="173"/>
        <v>0.20068061543880056</v>
      </c>
      <c r="AU108" s="24">
        <f t="shared" si="173"/>
        <v>0.66374021748140066</v>
      </c>
      <c r="AV108" s="24">
        <f t="shared" si="173"/>
        <v>0.3626497153980015</v>
      </c>
      <c r="AW108" s="24">
        <f t="shared" si="173"/>
        <v>0.33739996511780035</v>
      </c>
      <c r="AX108" s="24">
        <f t="shared" si="173"/>
        <v>0.51301797057817922</v>
      </c>
      <c r="AY108" s="24">
        <f t="shared" si="182"/>
        <v>0.51145361018259905</v>
      </c>
      <c r="AZ108" s="24">
        <f t="shared" si="182"/>
        <v>0.38253582434875888</v>
      </c>
      <c r="BA108" s="24">
        <f t="shared" si="182"/>
        <v>0.27859276870345973</v>
      </c>
      <c r="BB108" s="24" t="str">
        <f t="shared" si="182"/>
        <v/>
      </c>
      <c r="BC108" s="24" t="str">
        <f t="shared" si="182"/>
        <v/>
      </c>
      <c r="BD108" s="25" t="str">
        <f t="shared" si="182"/>
        <v/>
      </c>
      <c r="BE108" s="25"/>
      <c r="BF108" s="25"/>
      <c r="BG108" s="26">
        <f t="shared" si="241"/>
        <v>-0.39723699306453991</v>
      </c>
      <c r="BH108" s="26">
        <f t="shared" si="242"/>
        <v>-0.33723699306453941</v>
      </c>
      <c r="BI108" s="26">
        <f t="shared" si="243"/>
        <v>-0.70323699306453902</v>
      </c>
      <c r="BJ108" s="26">
        <f t="shared" si="244"/>
        <v>-0.64523699306453919</v>
      </c>
      <c r="BK108" s="26">
        <f t="shared" si="245"/>
        <v>-0.7152369930645377</v>
      </c>
      <c r="BL108" s="26">
        <f t="shared" si="246"/>
        <v>-0.27023699306453924</v>
      </c>
      <c r="BM108" s="26" t="str">
        <f t="shared" si="247"/>
        <v/>
      </c>
      <c r="BN108" s="26" t="str">
        <f t="shared" si="248"/>
        <v/>
      </c>
      <c r="BO108" s="26" t="str">
        <f t="shared" si="249"/>
        <v/>
      </c>
      <c r="BP108" s="25"/>
      <c r="BQ108" s="25"/>
      <c r="BR108" s="25">
        <f t="shared" si="250"/>
        <v>0.5431897013734408</v>
      </c>
      <c r="BS108" s="25">
        <f t="shared" si="251"/>
        <v>0.6031897013734413</v>
      </c>
      <c r="BT108" s="25">
        <f t="shared" si="252"/>
        <v>0.23718970137344164</v>
      </c>
      <c r="BU108" s="25">
        <f t="shared" si="253"/>
        <v>0.29518970137344147</v>
      </c>
      <c r="BV108" s="25">
        <f t="shared" si="254"/>
        <v>0.22518970137344296</v>
      </c>
      <c r="BW108" s="25">
        <f t="shared" si="255"/>
        <v>0.67018970137344147</v>
      </c>
      <c r="BX108" s="25" t="str">
        <f t="shared" si="256"/>
        <v/>
      </c>
      <c r="BY108" s="25" t="str">
        <f t="shared" si="257"/>
        <v/>
      </c>
      <c r="BZ108" s="25" t="str">
        <f t="shared" si="258"/>
        <v/>
      </c>
      <c r="CA108" s="25"/>
      <c r="CB108" s="25"/>
      <c r="CC108" s="26">
        <f t="shared" si="259"/>
        <v>-0.23900000000000093</v>
      </c>
      <c r="CD108" s="26">
        <f t="shared" si="260"/>
        <v>-0.17900000000000044</v>
      </c>
      <c r="CE108" s="26">
        <f t="shared" si="261"/>
        <v>-0.54500000000000015</v>
      </c>
      <c r="CF108" s="26">
        <f t="shared" si="262"/>
        <v>-0.48700000000000027</v>
      </c>
      <c r="CG108" s="26">
        <f t="shared" si="263"/>
        <v>-0.55699999999999883</v>
      </c>
      <c r="CH108" s="26">
        <f t="shared" si="264"/>
        <v>-0.11200000000000027</v>
      </c>
      <c r="CI108" s="26" t="str">
        <f t="shared" si="265"/>
        <v/>
      </c>
      <c r="CJ108" s="26" t="str">
        <f t="shared" si="266"/>
        <v/>
      </c>
      <c r="CK108" s="26" t="str">
        <f t="shared" si="267"/>
        <v/>
      </c>
      <c r="CL108" s="25"/>
      <c r="CM108" s="25"/>
      <c r="CN108" s="25">
        <f t="shared" si="268"/>
        <v>0.42099999999999937</v>
      </c>
      <c r="CO108" s="25">
        <f t="shared" si="269"/>
        <v>0.48099999999999987</v>
      </c>
      <c r="CP108" s="25">
        <f t="shared" si="270"/>
        <v>0.11500000000000021</v>
      </c>
      <c r="CQ108" s="25">
        <f t="shared" si="271"/>
        <v>0.17300000000000004</v>
      </c>
      <c r="CR108" s="25">
        <f t="shared" si="272"/>
        <v>0.10300000000000153</v>
      </c>
      <c r="CS108" s="25">
        <f t="shared" si="273"/>
        <v>0.54800000000000004</v>
      </c>
      <c r="CT108" s="25" t="str">
        <f t="shared" si="274"/>
        <v/>
      </c>
      <c r="CU108" s="25" t="str">
        <f t="shared" si="275"/>
        <v/>
      </c>
      <c r="CV108" s="25" t="str">
        <f t="shared" si="276"/>
        <v/>
      </c>
      <c r="CW108" s="25"/>
      <c r="CX108" s="25"/>
      <c r="CY108" s="25">
        <f t="shared" si="277"/>
        <v>-0.32894267736556565</v>
      </c>
      <c r="CZ108" s="25">
        <f t="shared" si="278"/>
        <v>-0.27766301684961864</v>
      </c>
      <c r="DA108" s="25">
        <f t="shared" si="279"/>
        <v>-0.63432522540846747</v>
      </c>
      <c r="DB108" s="25">
        <f t="shared" si="280"/>
        <v>-0.63114816943287444</v>
      </c>
      <c r="DC108" s="25">
        <f t="shared" si="281"/>
        <v>-0.3693293308833861</v>
      </c>
      <c r="DD108" s="25">
        <f t="shared" si="282"/>
        <v>-0.1582316151701095</v>
      </c>
      <c r="DE108" s="25" t="str">
        <f t="shared" si="283"/>
        <v/>
      </c>
      <c r="DF108" s="25" t="str">
        <f t="shared" si="284"/>
        <v/>
      </c>
      <c r="DG108" s="25" t="str">
        <f t="shared" si="285"/>
        <v/>
      </c>
      <c r="DH108" s="25"/>
      <c r="DI108" s="25"/>
      <c r="DJ108" s="25">
        <f t="shared" si="286"/>
        <v>0.61148401707241518</v>
      </c>
      <c r="DK108" s="25">
        <f t="shared" si="287"/>
        <v>0.66276367758836219</v>
      </c>
      <c r="DL108" s="25">
        <f t="shared" si="288"/>
        <v>0.30610146902951335</v>
      </c>
      <c r="DM108" s="25">
        <f t="shared" si="289"/>
        <v>0.30927852500510633</v>
      </c>
      <c r="DN108" s="25">
        <f t="shared" si="290"/>
        <v>0.57109736355459473</v>
      </c>
      <c r="DO108" s="25">
        <f t="shared" si="291"/>
        <v>0.78219507926787124</v>
      </c>
      <c r="DP108" s="25" t="str">
        <f t="shared" si="292"/>
        <v/>
      </c>
      <c r="DQ108" s="25" t="str">
        <f t="shared" si="293"/>
        <v/>
      </c>
      <c r="DR108" s="25" t="str">
        <f t="shared" si="294"/>
        <v/>
      </c>
      <c r="DS108" s="25"/>
      <c r="DT108" s="24"/>
      <c r="DU108" s="24">
        <f t="shared" si="295"/>
        <v>-0.39723699306453991</v>
      </c>
      <c r="DV108" s="24">
        <f t="shared" si="296"/>
        <v>-0.33723699306453941</v>
      </c>
      <c r="DW108" s="24">
        <f t="shared" si="297"/>
        <v>-0.70323699306453902</v>
      </c>
      <c r="DX108" s="24">
        <f t="shared" si="298"/>
        <v>-0.64523699306453919</v>
      </c>
      <c r="DY108" s="24">
        <f t="shared" si="299"/>
        <v>-0.7152369930645377</v>
      </c>
      <c r="DZ108" s="24">
        <f t="shared" si="300"/>
        <v>-0.27023699306453924</v>
      </c>
      <c r="EA108" s="24" t="str">
        <f t="shared" si="301"/>
        <v/>
      </c>
      <c r="EB108" s="24" t="str">
        <f t="shared" si="302"/>
        <v/>
      </c>
      <c r="EC108" s="24" t="str">
        <f t="shared" si="303"/>
        <v/>
      </c>
      <c r="ED108" s="24"/>
      <c r="EE108" s="24"/>
      <c r="EF108" s="24">
        <f t="shared" si="304"/>
        <v>0.5431897013734408</v>
      </c>
      <c r="EG108" s="24">
        <f t="shared" si="305"/>
        <v>0.6031897013734413</v>
      </c>
      <c r="EH108" s="24">
        <f t="shared" si="306"/>
        <v>0.23718970137344164</v>
      </c>
      <c r="EI108" s="24">
        <f t="shared" si="307"/>
        <v>0.29518970137344147</v>
      </c>
      <c r="EJ108" s="24">
        <f t="shared" si="308"/>
        <v>0.22518970137344296</v>
      </c>
      <c r="EK108" s="24">
        <f t="shared" si="309"/>
        <v>0.67018970137344147</v>
      </c>
      <c r="EL108" s="24" t="str">
        <f t="shared" si="310"/>
        <v/>
      </c>
      <c r="EM108" s="24" t="str">
        <f t="shared" si="311"/>
        <v/>
      </c>
      <c r="EN108" s="24" t="str">
        <f t="shared" si="312"/>
        <v/>
      </c>
      <c r="EO108" s="24"/>
      <c r="EP108" s="24"/>
      <c r="EQ108" s="24">
        <f t="shared" si="192"/>
        <v>11.237925760919367</v>
      </c>
      <c r="ER108" s="24">
        <f t="shared" si="313"/>
        <v>5.8620243293881741E-2</v>
      </c>
      <c r="ES108" s="24">
        <f t="shared" si="193"/>
        <v>11.2556383056475</v>
      </c>
      <c r="ET108" s="24">
        <f t="shared" si="194"/>
        <v>11.274350404840499</v>
      </c>
      <c r="EU108" s="24">
        <f t="shared" si="195"/>
        <v>11.256213307760298</v>
      </c>
      <c r="EV108" s="24">
        <f t="shared" si="196"/>
        <v>11.223816899684399</v>
      </c>
      <c r="EW108" s="24">
        <f t="shared" si="197"/>
        <v>11.127197882135039</v>
      </c>
      <c r="EX108" s="24">
        <f t="shared" si="198"/>
        <v>11.290337765448468</v>
      </c>
      <c r="EY108" s="24" t="str">
        <f t="shared" si="199"/>
        <v/>
      </c>
      <c r="EZ108" s="24" t="str">
        <f t="shared" si="200"/>
        <v/>
      </c>
      <c r="FA108" s="24" t="str">
        <f t="shared" si="201"/>
        <v/>
      </c>
      <c r="FB108" s="24"/>
      <c r="FC108" s="24">
        <f t="shared" si="202"/>
        <v>11.804164733970035</v>
      </c>
      <c r="FD108" s="24">
        <f t="shared" si="314"/>
        <v>8.409989606040405E-2</v>
      </c>
      <c r="FE108" s="24">
        <f t="shared" si="203"/>
        <v>11.7426692056883</v>
      </c>
      <c r="FF108" s="24">
        <f t="shared" si="204"/>
        <v>11.7266310551615</v>
      </c>
      <c r="FG108" s="24">
        <f t="shared" si="205"/>
        <v>11.898875952620919</v>
      </c>
      <c r="FH108" s="24">
        <f t="shared" si="206"/>
        <v>11.810043904940601</v>
      </c>
      <c r="FI108" s="24">
        <f t="shared" si="207"/>
        <v>11.91234267322508</v>
      </c>
      <c r="FJ108" s="24">
        <f t="shared" si="208"/>
        <v>11.734425612183809</v>
      </c>
      <c r="FK108" s="24" t="str">
        <f t="shared" si="209"/>
        <v/>
      </c>
      <c r="FL108" s="24" t="str">
        <f t="shared" si="210"/>
        <v/>
      </c>
      <c r="FM108" s="24" t="str">
        <f t="shared" si="211"/>
        <v/>
      </c>
      <c r="FN108" s="24"/>
      <c r="FO108" s="24">
        <f t="shared" si="212"/>
        <v>11.298928922614833</v>
      </c>
      <c r="FP108" s="24">
        <f t="shared" si="315"/>
        <v>4.4691046918804586E-2</v>
      </c>
      <c r="FQ108" s="24">
        <f t="shared" si="176"/>
        <v>11.303023012538478</v>
      </c>
      <c r="FR108" s="24">
        <f t="shared" si="176"/>
        <v>11.314577967600652</v>
      </c>
      <c r="FS108" s="24">
        <f t="shared" si="176"/>
        <v>11.340099449718487</v>
      </c>
      <c r="FT108" s="24">
        <f t="shared" si="176"/>
        <v>11.300784468982791</v>
      </c>
      <c r="FU108" s="24">
        <f t="shared" si="176"/>
        <v>11.212515452919394</v>
      </c>
      <c r="FV108" s="24">
        <f t="shared" si="176"/>
        <v>11.322573183929199</v>
      </c>
      <c r="FW108" s="24" t="str">
        <f t="shared" si="321"/>
        <v/>
      </c>
      <c r="FX108" s="24" t="str">
        <f t="shared" si="321"/>
        <v/>
      </c>
      <c r="FY108" s="24" t="str">
        <f t="shared" si="321"/>
        <v/>
      </c>
      <c r="FZ108" s="24"/>
      <c r="GA108" s="24">
        <f t="shared" si="213"/>
        <v>11.604278026270007</v>
      </c>
      <c r="GB108" s="24">
        <f t="shared" si="316"/>
        <v>2.9439356882128564E-2</v>
      </c>
      <c r="GC108" s="24">
        <f t="shared" si="177"/>
        <v>11.587405563730666</v>
      </c>
      <c r="GD108" s="24">
        <f t="shared" si="177"/>
        <v>11.594818951404248</v>
      </c>
      <c r="GE108" s="24">
        <f t="shared" si="177"/>
        <v>11.624009465841336</v>
      </c>
      <c r="GF108" s="24">
        <f t="shared" si="177"/>
        <v>11.557847238421388</v>
      </c>
      <c r="GG108" s="24">
        <f t="shared" si="177"/>
        <v>11.632785878805421</v>
      </c>
      <c r="GH108" s="24">
        <f t="shared" si="177"/>
        <v>11.628801059416984</v>
      </c>
      <c r="GI108" s="24" t="str">
        <f t="shared" si="322"/>
        <v/>
      </c>
      <c r="GJ108" s="24" t="str">
        <f t="shared" si="322"/>
        <v/>
      </c>
      <c r="GK108" s="24" t="str">
        <f t="shared" si="322"/>
        <v/>
      </c>
      <c r="GL108" s="24"/>
      <c r="GM108" s="24">
        <f t="shared" si="214"/>
        <v>12.025088799516467</v>
      </c>
      <c r="GN108" s="24">
        <f t="shared" si="317"/>
        <v>5.8620243293881741E-2</v>
      </c>
      <c r="GO108" s="24">
        <f t="shared" si="215"/>
        <v>12.0428013442446</v>
      </c>
      <c r="GP108" s="24">
        <f t="shared" si="216"/>
        <v>12.061513443437599</v>
      </c>
      <c r="GQ108" s="24">
        <f t="shared" si="217"/>
        <v>12.043376346357398</v>
      </c>
      <c r="GR108" s="24">
        <f t="shared" si="218"/>
        <v>12.010979938281499</v>
      </c>
      <c r="GS108" s="24">
        <f t="shared" si="219"/>
        <v>11.91436092073214</v>
      </c>
      <c r="GT108" s="24">
        <f t="shared" si="220"/>
        <v>12.077500804045568</v>
      </c>
      <c r="GU108" s="24" t="str">
        <f t="shared" si="221"/>
        <v/>
      </c>
      <c r="GV108" s="24" t="str">
        <f t="shared" si="222"/>
        <v/>
      </c>
      <c r="GW108" s="24" t="str">
        <f t="shared" si="223"/>
        <v/>
      </c>
      <c r="GX108" s="24"/>
      <c r="GY108" s="24">
        <f t="shared" si="224"/>
        <v>13.054387374609734</v>
      </c>
      <c r="GZ108" s="24">
        <f t="shared" si="318"/>
        <v>8.409989606040405E-2</v>
      </c>
      <c r="HA108" s="24">
        <f t="shared" si="225"/>
        <v>12.992891846328</v>
      </c>
      <c r="HB108" s="24">
        <f t="shared" si="226"/>
        <v>12.9768536958012</v>
      </c>
      <c r="HC108" s="24">
        <f t="shared" si="227"/>
        <v>13.14909859326062</v>
      </c>
      <c r="HD108" s="24">
        <f t="shared" si="228"/>
        <v>13.060266545580301</v>
      </c>
      <c r="HE108" s="24">
        <f t="shared" si="229"/>
        <v>13.16256531386478</v>
      </c>
      <c r="HF108" s="24">
        <f t="shared" si="230"/>
        <v>12.98464825282351</v>
      </c>
      <c r="HG108" s="24" t="str">
        <f t="shared" si="231"/>
        <v/>
      </c>
      <c r="HH108" s="24" t="str">
        <f t="shared" si="232"/>
        <v/>
      </c>
      <c r="HI108" s="24" t="str">
        <f t="shared" si="233"/>
        <v/>
      </c>
      <c r="HJ108" s="24"/>
      <c r="HK108" s="24">
        <f t="shared" si="234"/>
        <v>11.973912471269125</v>
      </c>
      <c r="HL108" s="24">
        <f t="shared" si="319"/>
        <v>4.4691046918804586E-2</v>
      </c>
      <c r="HM108" s="24">
        <f t="shared" si="180"/>
        <v>11.978006561192769</v>
      </c>
      <c r="HN108" s="24">
        <f t="shared" si="180"/>
        <v>11.989561516254943</v>
      </c>
      <c r="HO108" s="24">
        <f t="shared" si="180"/>
        <v>12.015082998372778</v>
      </c>
      <c r="HP108" s="24">
        <f t="shared" si="180"/>
        <v>11.975768017637082</v>
      </c>
      <c r="HQ108" s="24">
        <f t="shared" si="180"/>
        <v>11.887499001573685</v>
      </c>
      <c r="HR108" s="24">
        <f t="shared" si="180"/>
        <v>11.99755673258349</v>
      </c>
      <c r="HS108" s="24" t="str">
        <f t="shared" si="178"/>
        <v/>
      </c>
      <c r="HT108" s="24" t="str">
        <f t="shared" si="178"/>
        <v/>
      </c>
      <c r="HU108" s="24" t="str">
        <f t="shared" si="178"/>
        <v/>
      </c>
      <c r="HV108" s="24"/>
      <c r="HW108" s="24">
        <f t="shared" si="235"/>
        <v>13.222074876064232</v>
      </c>
      <c r="HX108" s="24">
        <f t="shared" si="320"/>
        <v>2.9439356882128564E-2</v>
      </c>
      <c r="HY108" s="24">
        <f t="shared" si="181"/>
        <v>13.205202413524891</v>
      </c>
      <c r="HZ108" s="24">
        <f t="shared" si="181"/>
        <v>13.212615801198472</v>
      </c>
      <c r="IA108" s="24">
        <f t="shared" si="181"/>
        <v>13.241806315635561</v>
      </c>
      <c r="IB108" s="24">
        <f t="shared" si="181"/>
        <v>13.175644088215613</v>
      </c>
      <c r="IC108" s="24">
        <f t="shared" si="181"/>
        <v>13.250582728599646</v>
      </c>
      <c r="ID108" s="24">
        <f t="shared" si="181"/>
        <v>13.246597909211209</v>
      </c>
      <c r="IE108" s="24" t="str">
        <f t="shared" si="179"/>
        <v/>
      </c>
      <c r="IF108" s="24" t="str">
        <f t="shared" si="179"/>
        <v/>
      </c>
      <c r="IG108" s="24" t="str">
        <f t="shared" si="179"/>
        <v/>
      </c>
    </row>
    <row r="109" spans="1:241" s="3" customFormat="1" x14ac:dyDescent="0.2">
      <c r="A109" s="27">
        <v>74</v>
      </c>
      <c r="B109" s="32">
        <f>IF(AND($B$3&lt;&gt;"",$C$3&lt;&gt;"",$B$4&lt;&gt;"",$C$4&lt;&gt;"",T109&lt;&gt;""),AirMass($B$3,$C$3,$B$4,$C$4,T109),"")</f>
        <v>1.0187880772209474</v>
      </c>
      <c r="C109" s="36">
        <f t="shared" si="236"/>
        <v>2458217.3054510001</v>
      </c>
      <c r="D109" s="5">
        <f t="shared" si="183"/>
        <v>11.303117571478623</v>
      </c>
      <c r="E109" s="14">
        <f t="shared" si="184"/>
        <v>11.635297549398659</v>
      </c>
      <c r="F109" s="32">
        <f t="shared" si="237"/>
        <v>0.33217997792003651</v>
      </c>
      <c r="G109" s="24">
        <f t="shared" si="185"/>
        <v>2.2983377647374053E-2</v>
      </c>
      <c r="H109" s="24">
        <f t="shared" si="186"/>
        <v>5.5300520970444349E-2</v>
      </c>
      <c r="I109" s="24"/>
      <c r="J109" s="8">
        <f t="shared" si="187"/>
        <v>12.009838462502254</v>
      </c>
      <c r="K109" s="9">
        <f t="shared" si="188"/>
        <v>13.073195071619928</v>
      </c>
      <c r="L109" s="40">
        <f t="shared" si="238"/>
        <v>1.0633566091176743</v>
      </c>
      <c r="M109" s="24">
        <f t="shared" si="189"/>
        <v>2.2983377647374053E-2</v>
      </c>
      <c r="N109" s="25">
        <f t="shared" si="190"/>
        <v>5.5300520970444376E-2</v>
      </c>
      <c r="O109" s="25"/>
      <c r="P109" s="50">
        <f t="shared" si="239"/>
        <v>6</v>
      </c>
      <c r="Q109" s="50">
        <f t="shared" si="240"/>
        <v>6</v>
      </c>
      <c r="R109" s="25"/>
      <c r="S109" s="25"/>
      <c r="T109" s="16">
        <v>2458217.3054510001</v>
      </c>
      <c r="U109" s="17">
        <v>-11.1056449340964</v>
      </c>
      <c r="V109" s="17">
        <v>-10.3119258840028</v>
      </c>
      <c r="W109" s="17">
        <v>-12.1509595302341</v>
      </c>
      <c r="X109" s="17">
        <v>-11.0676897542308</v>
      </c>
      <c r="Y109" s="17">
        <v>-10.4259910568602</v>
      </c>
      <c r="Z109" s="17">
        <v>-11.8571665246451</v>
      </c>
      <c r="AA109" s="17">
        <v>-10.023252120410501</v>
      </c>
      <c r="AB109" s="17">
        <v>-9.8502999171987202</v>
      </c>
      <c r="AC109" s="17"/>
      <c r="AD109" s="17"/>
      <c r="AE109" s="17"/>
      <c r="AF109" s="46">
        <f t="shared" si="191"/>
        <v>2458217.3054510001</v>
      </c>
      <c r="AG109" s="17">
        <v>-10.8700132727565</v>
      </c>
      <c r="AH109" s="17">
        <v>-9.7171792637883705</v>
      </c>
      <c r="AI109" s="17">
        <v>-11.8013488433426</v>
      </c>
      <c r="AJ109" s="17">
        <v>-10.6885310442871</v>
      </c>
      <c r="AK109" s="17">
        <v>-9.9667270250227595</v>
      </c>
      <c r="AL109" s="17">
        <v>-11.368738319598799</v>
      </c>
      <c r="AM109" s="17">
        <v>-9.3494426057955806</v>
      </c>
      <c r="AN109" s="17">
        <v>-9.5489336331786401</v>
      </c>
      <c r="AO109" s="17"/>
      <c r="AP109" s="17"/>
      <c r="AQ109" s="18"/>
      <c r="AR109" s="25"/>
      <c r="AS109" s="25"/>
      <c r="AT109" s="24">
        <f t="shared" si="173"/>
        <v>0.23563166133989988</v>
      </c>
      <c r="AU109" s="24">
        <f t="shared" si="173"/>
        <v>0.59474662021442981</v>
      </c>
      <c r="AV109" s="24">
        <f t="shared" si="173"/>
        <v>0.34961068689150032</v>
      </c>
      <c r="AW109" s="24">
        <f t="shared" si="173"/>
        <v>0.3791587099437006</v>
      </c>
      <c r="AX109" s="24">
        <f t="shared" si="173"/>
        <v>0.45926403183744036</v>
      </c>
      <c r="AY109" s="24">
        <f t="shared" si="182"/>
        <v>0.48842820504630069</v>
      </c>
      <c r="AZ109" s="24">
        <f t="shared" si="182"/>
        <v>0.67380951461491989</v>
      </c>
      <c r="BA109" s="24">
        <f t="shared" si="182"/>
        <v>0.30136628402008014</v>
      </c>
      <c r="BB109" s="24" t="str">
        <f t="shared" si="182"/>
        <v/>
      </c>
      <c r="BC109" s="24" t="str">
        <f t="shared" si="182"/>
        <v/>
      </c>
      <c r="BD109" s="25" t="str">
        <f t="shared" si="182"/>
        <v/>
      </c>
      <c r="BE109" s="25"/>
      <c r="BF109" s="25"/>
      <c r="BG109" s="26">
        <f t="shared" si="241"/>
        <v>-0.32625499329834756</v>
      </c>
      <c r="BH109" s="26">
        <f t="shared" si="242"/>
        <v>-0.26625499329834706</v>
      </c>
      <c r="BI109" s="26">
        <f t="shared" si="243"/>
        <v>-0.63225499329834678</v>
      </c>
      <c r="BJ109" s="26">
        <f t="shared" si="244"/>
        <v>-0.57425499329834695</v>
      </c>
      <c r="BK109" s="26">
        <f t="shared" si="245"/>
        <v>-0.64425499329834546</v>
      </c>
      <c r="BL109" s="26">
        <f t="shared" si="246"/>
        <v>-0.19925499329834689</v>
      </c>
      <c r="BM109" s="26" t="str">
        <f t="shared" si="247"/>
        <v/>
      </c>
      <c r="BN109" s="26" t="str">
        <f t="shared" si="248"/>
        <v/>
      </c>
      <c r="BO109" s="26" t="str">
        <f t="shared" si="249"/>
        <v/>
      </c>
      <c r="BP109" s="25"/>
      <c r="BQ109" s="25"/>
      <c r="BR109" s="25">
        <f t="shared" si="250"/>
        <v>0.40307076132996533</v>
      </c>
      <c r="BS109" s="25">
        <f t="shared" si="251"/>
        <v>0.46307076132996583</v>
      </c>
      <c r="BT109" s="25">
        <f t="shared" si="252"/>
        <v>9.7070761329966171E-2</v>
      </c>
      <c r="BU109" s="25">
        <f t="shared" si="253"/>
        <v>0.155070761329966</v>
      </c>
      <c r="BV109" s="25">
        <f t="shared" si="254"/>
        <v>8.5070761329967493E-2</v>
      </c>
      <c r="BW109" s="25">
        <f t="shared" si="255"/>
        <v>0.530070761329966</v>
      </c>
      <c r="BX109" s="25" t="str">
        <f t="shared" si="256"/>
        <v/>
      </c>
      <c r="BY109" s="25" t="str">
        <f t="shared" si="257"/>
        <v/>
      </c>
      <c r="BZ109" s="25" t="str">
        <f t="shared" si="258"/>
        <v/>
      </c>
      <c r="CA109" s="25"/>
      <c r="CB109" s="25"/>
      <c r="CC109" s="26">
        <f t="shared" si="259"/>
        <v>-0.23900000000000093</v>
      </c>
      <c r="CD109" s="26">
        <f t="shared" si="260"/>
        <v>-0.17900000000000044</v>
      </c>
      <c r="CE109" s="26">
        <f t="shared" si="261"/>
        <v>-0.54500000000000015</v>
      </c>
      <c r="CF109" s="26">
        <f t="shared" si="262"/>
        <v>-0.48700000000000027</v>
      </c>
      <c r="CG109" s="26">
        <f t="shared" si="263"/>
        <v>-0.55699999999999883</v>
      </c>
      <c r="CH109" s="26">
        <f t="shared" si="264"/>
        <v>-0.11200000000000027</v>
      </c>
      <c r="CI109" s="26" t="str">
        <f t="shared" si="265"/>
        <v/>
      </c>
      <c r="CJ109" s="26" t="str">
        <f t="shared" si="266"/>
        <v/>
      </c>
      <c r="CK109" s="26" t="str">
        <f t="shared" si="267"/>
        <v/>
      </c>
      <c r="CL109" s="25"/>
      <c r="CM109" s="25"/>
      <c r="CN109" s="25">
        <f t="shared" si="268"/>
        <v>0.42099999999999937</v>
      </c>
      <c r="CO109" s="25">
        <f t="shared" si="269"/>
        <v>0.48099999999999987</v>
      </c>
      <c r="CP109" s="25">
        <f t="shared" si="270"/>
        <v>0.11500000000000021</v>
      </c>
      <c r="CQ109" s="25">
        <f t="shared" si="271"/>
        <v>0.17300000000000004</v>
      </c>
      <c r="CR109" s="25">
        <f t="shared" si="272"/>
        <v>0.10300000000000153</v>
      </c>
      <c r="CS109" s="25">
        <f t="shared" si="273"/>
        <v>0.54800000000000004</v>
      </c>
      <c r="CT109" s="25" t="str">
        <f t="shared" si="274"/>
        <v/>
      </c>
      <c r="CU109" s="25" t="str">
        <f t="shared" si="275"/>
        <v/>
      </c>
      <c r="CV109" s="25" t="str">
        <f t="shared" si="276"/>
        <v/>
      </c>
      <c r="CW109" s="25"/>
      <c r="CX109" s="25"/>
      <c r="CY109" s="25">
        <f t="shared" si="277"/>
        <v>-0.23147974420988834</v>
      </c>
      <c r="CZ109" s="25">
        <f t="shared" si="278"/>
        <v>-0.29148875713950589</v>
      </c>
      <c r="DA109" s="25">
        <f t="shared" si="279"/>
        <v>-0.45417447349895129</v>
      </c>
      <c r="DB109" s="25">
        <f t="shared" si="280"/>
        <v>-0.51340392665323886</v>
      </c>
      <c r="DC109" s="25">
        <f t="shared" si="281"/>
        <v>-0.88989440735848957</v>
      </c>
      <c r="DD109" s="25">
        <f t="shared" si="282"/>
        <v>-0.13350029595447785</v>
      </c>
      <c r="DE109" s="25" t="str">
        <f t="shared" si="283"/>
        <v/>
      </c>
      <c r="DF109" s="25" t="str">
        <f t="shared" si="284"/>
        <v/>
      </c>
      <c r="DG109" s="25" t="str">
        <f t="shared" si="285"/>
        <v/>
      </c>
      <c r="DH109" s="25"/>
      <c r="DI109" s="25"/>
      <c r="DJ109" s="25">
        <f t="shared" si="286"/>
        <v>0.49784601041842463</v>
      </c>
      <c r="DK109" s="25">
        <f t="shared" si="287"/>
        <v>0.437836997488807</v>
      </c>
      <c r="DL109" s="25">
        <f t="shared" si="288"/>
        <v>0.27515128112936166</v>
      </c>
      <c r="DM109" s="25">
        <f t="shared" si="289"/>
        <v>0.21592182797507406</v>
      </c>
      <c r="DN109" s="25">
        <f t="shared" si="290"/>
        <v>-0.16056865273017659</v>
      </c>
      <c r="DO109" s="25">
        <f t="shared" si="291"/>
        <v>0.59582545867383507</v>
      </c>
      <c r="DP109" s="25" t="str">
        <f t="shared" si="292"/>
        <v/>
      </c>
      <c r="DQ109" s="25" t="str">
        <f t="shared" si="293"/>
        <v/>
      </c>
      <c r="DR109" s="25" t="str">
        <f t="shared" si="294"/>
        <v/>
      </c>
      <c r="DS109" s="25"/>
      <c r="DT109" s="24"/>
      <c r="DU109" s="24">
        <f t="shared" si="295"/>
        <v>-0.32625499329834756</v>
      </c>
      <c r="DV109" s="24">
        <f t="shared" si="296"/>
        <v>-0.26625499329834706</v>
      </c>
      <c r="DW109" s="24">
        <f t="shared" si="297"/>
        <v>-0.63225499329834678</v>
      </c>
      <c r="DX109" s="24">
        <f t="shared" si="298"/>
        <v>-0.57425499329834695</v>
      </c>
      <c r="DY109" s="24">
        <f t="shared" si="299"/>
        <v>-0.64425499329834546</v>
      </c>
      <c r="DZ109" s="24">
        <f t="shared" si="300"/>
        <v>-0.19925499329834689</v>
      </c>
      <c r="EA109" s="24" t="str">
        <f t="shared" si="301"/>
        <v/>
      </c>
      <c r="EB109" s="24" t="str">
        <f t="shared" si="302"/>
        <v/>
      </c>
      <c r="EC109" s="24" t="str">
        <f t="shared" si="303"/>
        <v/>
      </c>
      <c r="ED109" s="24"/>
      <c r="EE109" s="24"/>
      <c r="EF109" s="24">
        <f t="shared" si="304"/>
        <v>0.40307076132996533</v>
      </c>
      <c r="EG109" s="24">
        <f t="shared" si="305"/>
        <v>0.46307076132996583</v>
      </c>
      <c r="EH109" s="24">
        <f t="shared" si="306"/>
        <v>9.7070761329966171E-2</v>
      </c>
      <c r="EI109" s="24">
        <f t="shared" si="307"/>
        <v>0.155070761329966</v>
      </c>
      <c r="EJ109" s="24">
        <f t="shared" si="308"/>
        <v>8.5070761329967493E-2</v>
      </c>
      <c r="EK109" s="24">
        <f t="shared" si="309"/>
        <v>0.530070761329966</v>
      </c>
      <c r="EL109" s="24" t="str">
        <f t="shared" si="310"/>
        <v/>
      </c>
      <c r="EM109" s="24" t="str">
        <f t="shared" si="311"/>
        <v/>
      </c>
      <c r="EN109" s="24" t="str">
        <f t="shared" si="312"/>
        <v/>
      </c>
      <c r="EO109" s="24"/>
      <c r="EP109" s="24"/>
      <c r="EQ109" s="24">
        <f t="shared" si="192"/>
        <v>11.250581549833504</v>
      </c>
      <c r="ER109" s="24">
        <f t="shared" si="313"/>
        <v>2.7220486837529742E-2</v>
      </c>
      <c r="ES109" s="24">
        <f t="shared" si="193"/>
        <v>11.2353145961377</v>
      </c>
      <c r="ET109" s="24">
        <f t="shared" si="194"/>
        <v>11.274044820134399</v>
      </c>
      <c r="EU109" s="24">
        <f t="shared" si="195"/>
        <v>11.225346122763799</v>
      </c>
      <c r="EV109" s="24">
        <f t="shared" si="196"/>
        <v>11.2195215905487</v>
      </c>
      <c r="EW109" s="24">
        <f t="shared" si="197"/>
        <v>11.265607186314101</v>
      </c>
      <c r="EX109" s="24">
        <f t="shared" si="198"/>
        <v>11.28365498310232</v>
      </c>
      <c r="EY109" s="24" t="str">
        <f t="shared" si="199"/>
        <v/>
      </c>
      <c r="EZ109" s="24" t="str">
        <f t="shared" si="200"/>
        <v/>
      </c>
      <c r="FA109" s="24" t="str">
        <f t="shared" si="201"/>
        <v/>
      </c>
      <c r="FB109" s="24"/>
      <c r="FC109" s="24">
        <f t="shared" si="202"/>
        <v>11.80744030578108</v>
      </c>
      <c r="FD109" s="24">
        <f t="shared" si="314"/>
        <v>8.8640730748088856E-2</v>
      </c>
      <c r="FE109" s="24">
        <f t="shared" si="203"/>
        <v>11.7703355705861</v>
      </c>
      <c r="FF109" s="24">
        <f t="shared" si="204"/>
        <v>11.719517771530599</v>
      </c>
      <c r="FG109" s="24">
        <f t="shared" si="205"/>
        <v>11.956713752266259</v>
      </c>
      <c r="FH109" s="24">
        <f t="shared" si="206"/>
        <v>11.863725046842299</v>
      </c>
      <c r="FI109" s="24">
        <f t="shared" si="207"/>
        <v>11.79442933303908</v>
      </c>
      <c r="FJ109" s="24">
        <f t="shared" si="208"/>
        <v>11.73992036042214</v>
      </c>
      <c r="FK109" s="24" t="str">
        <f t="shared" si="209"/>
        <v/>
      </c>
      <c r="FL109" s="24" t="str">
        <f t="shared" si="210"/>
        <v/>
      </c>
      <c r="FM109" s="24" t="str">
        <f t="shared" si="211"/>
        <v/>
      </c>
      <c r="FN109" s="24"/>
      <c r="FO109" s="24">
        <f t="shared" si="212"/>
        <v>11.303117571478623</v>
      </c>
      <c r="FP109" s="24">
        <f t="shared" si="315"/>
        <v>2.2983377647374053E-2</v>
      </c>
      <c r="FQ109" s="24">
        <f t="shared" si="176"/>
        <v>11.274232162978331</v>
      </c>
      <c r="FR109" s="24">
        <f t="shared" si="176"/>
        <v>11.305805242844205</v>
      </c>
      <c r="FS109" s="24">
        <f t="shared" si="176"/>
        <v>11.30076512467164</v>
      </c>
      <c r="FT109" s="24">
        <f t="shared" si="176"/>
        <v>11.288022019796744</v>
      </c>
      <c r="FU109" s="24">
        <f t="shared" si="176"/>
        <v>11.342457617048108</v>
      </c>
      <c r="FV109" s="24">
        <f t="shared" si="176"/>
        <v>11.307423261532703</v>
      </c>
      <c r="FW109" s="24" t="str">
        <f t="shared" si="321"/>
        <v/>
      </c>
      <c r="FX109" s="24" t="str">
        <f t="shared" si="321"/>
        <v/>
      </c>
      <c r="FY109" s="24" t="str">
        <f t="shared" si="321"/>
        <v/>
      </c>
      <c r="FZ109" s="24"/>
      <c r="GA109" s="24">
        <f t="shared" si="213"/>
        <v>11.635297549398659</v>
      </c>
      <c r="GB109" s="24">
        <f t="shared" si="316"/>
        <v>5.5300520970444349E-2</v>
      </c>
      <c r="GC109" s="24">
        <f t="shared" si="177"/>
        <v>11.642815879946074</v>
      </c>
      <c r="GD109" s="24">
        <f t="shared" si="177"/>
        <v>11.615449619090954</v>
      </c>
      <c r="GE109" s="24">
        <f t="shared" si="177"/>
        <v>11.709591216804283</v>
      </c>
      <c r="GF109" s="24">
        <f t="shared" si="177"/>
        <v>11.639272331640692</v>
      </c>
      <c r="GG109" s="24">
        <f t="shared" si="177"/>
        <v>11.542616489937028</v>
      </c>
      <c r="GH109" s="24">
        <f t="shared" si="177"/>
        <v>11.662039758972922</v>
      </c>
      <c r="GI109" s="24" t="str">
        <f t="shared" si="322"/>
        <v/>
      </c>
      <c r="GJ109" s="24" t="str">
        <f t="shared" si="322"/>
        <v/>
      </c>
      <c r="GK109" s="24" t="str">
        <f t="shared" si="322"/>
        <v/>
      </c>
      <c r="GL109" s="24"/>
      <c r="GM109" s="24">
        <f t="shared" si="214"/>
        <v>12.044300599927103</v>
      </c>
      <c r="GN109" s="24">
        <f t="shared" si="317"/>
        <v>2.7220486837529742E-2</v>
      </c>
      <c r="GO109" s="24">
        <f t="shared" si="215"/>
        <v>12.0290336462313</v>
      </c>
      <c r="GP109" s="24">
        <f t="shared" si="216"/>
        <v>12.067763870227999</v>
      </c>
      <c r="GQ109" s="24">
        <f t="shared" si="217"/>
        <v>12.019065172857399</v>
      </c>
      <c r="GR109" s="24">
        <f t="shared" si="218"/>
        <v>12.0132406406423</v>
      </c>
      <c r="GS109" s="24">
        <f t="shared" si="219"/>
        <v>12.059326236407701</v>
      </c>
      <c r="GT109" s="24">
        <f t="shared" si="220"/>
        <v>12.07737403319592</v>
      </c>
      <c r="GU109" s="24" t="str">
        <f t="shared" si="221"/>
        <v/>
      </c>
      <c r="GV109" s="24" t="str">
        <f t="shared" si="222"/>
        <v/>
      </c>
      <c r="GW109" s="24" t="str">
        <f t="shared" si="223"/>
        <v/>
      </c>
      <c r="GX109" s="24"/>
      <c r="GY109" s="24">
        <f t="shared" si="224"/>
        <v>12.960274314749208</v>
      </c>
      <c r="GZ109" s="24">
        <f t="shared" si="318"/>
        <v>8.8640730748088856E-2</v>
      </c>
      <c r="HA109" s="24">
        <f t="shared" si="225"/>
        <v>12.92316957955423</v>
      </c>
      <c r="HB109" s="24">
        <f t="shared" si="226"/>
        <v>12.872351780498729</v>
      </c>
      <c r="HC109" s="24">
        <f t="shared" si="227"/>
        <v>13.109547761234388</v>
      </c>
      <c r="HD109" s="24">
        <f t="shared" si="228"/>
        <v>13.016559055810429</v>
      </c>
      <c r="HE109" s="24">
        <f t="shared" si="229"/>
        <v>12.94726334200721</v>
      </c>
      <c r="HF109" s="24">
        <f t="shared" si="230"/>
        <v>12.89275436939027</v>
      </c>
      <c r="HG109" s="24" t="str">
        <f t="shared" si="231"/>
        <v/>
      </c>
      <c r="HH109" s="24" t="str">
        <f t="shared" si="232"/>
        <v/>
      </c>
      <c r="HI109" s="24" t="str">
        <f t="shared" si="233"/>
        <v/>
      </c>
      <c r="HJ109" s="24"/>
      <c r="HK109" s="24">
        <f t="shared" si="234"/>
        <v>12.009838462502254</v>
      </c>
      <c r="HL109" s="24">
        <f t="shared" si="319"/>
        <v>2.2983377647374053E-2</v>
      </c>
      <c r="HM109" s="24">
        <f t="shared" si="180"/>
        <v>11.980953054001963</v>
      </c>
      <c r="HN109" s="24">
        <f t="shared" si="180"/>
        <v>12.012526133867837</v>
      </c>
      <c r="HO109" s="24">
        <f t="shared" si="180"/>
        <v>12.007486015695273</v>
      </c>
      <c r="HP109" s="24">
        <f t="shared" si="180"/>
        <v>11.994742910820376</v>
      </c>
      <c r="HQ109" s="24">
        <f t="shared" si="180"/>
        <v>12.049178508071741</v>
      </c>
      <c r="HR109" s="24">
        <f t="shared" si="180"/>
        <v>12.014144152556335</v>
      </c>
      <c r="HS109" s="24" t="str">
        <f t="shared" si="178"/>
        <v/>
      </c>
      <c r="HT109" s="24" t="str">
        <f t="shared" si="178"/>
        <v/>
      </c>
      <c r="HU109" s="24" t="str">
        <f t="shared" si="178"/>
        <v/>
      </c>
      <c r="HV109" s="24"/>
      <c r="HW109" s="24">
        <f t="shared" si="235"/>
        <v>13.073195071619928</v>
      </c>
      <c r="HX109" s="24">
        <f t="shared" si="320"/>
        <v>5.5300520970444376E-2</v>
      </c>
      <c r="HY109" s="24">
        <f t="shared" si="181"/>
        <v>13.080713402167344</v>
      </c>
      <c r="HZ109" s="24">
        <f t="shared" si="181"/>
        <v>13.053347141312225</v>
      </c>
      <c r="IA109" s="24">
        <f t="shared" si="181"/>
        <v>13.147488739025553</v>
      </c>
      <c r="IB109" s="24">
        <f t="shared" si="181"/>
        <v>13.077169853861964</v>
      </c>
      <c r="IC109" s="24">
        <f t="shared" si="181"/>
        <v>12.980514012158299</v>
      </c>
      <c r="ID109" s="24">
        <f t="shared" si="181"/>
        <v>13.099937281194192</v>
      </c>
      <c r="IE109" s="24" t="str">
        <f t="shared" si="179"/>
        <v/>
      </c>
      <c r="IF109" s="24" t="str">
        <f t="shared" si="179"/>
        <v/>
      </c>
      <c r="IG109" s="24" t="str">
        <f t="shared" si="179"/>
        <v/>
      </c>
    </row>
    <row r="110" spans="1:241" s="3" customFormat="1" x14ac:dyDescent="0.2">
      <c r="A110" s="27">
        <v>75</v>
      </c>
      <c r="B110" s="32">
        <f>IF(AND($B$3&lt;&gt;"",$C$3&lt;&gt;"",$B$4&lt;&gt;"",$C$4&lt;&gt;"",T110&lt;&gt;""),AirMass($B$3,$C$3,$B$4,$C$4,T110),"")</f>
        <v>1.0191342718294305</v>
      </c>
      <c r="C110" s="36">
        <f t="shared" si="236"/>
        <v>2458217.3059490002</v>
      </c>
      <c r="D110" s="5">
        <f t="shared" si="183"/>
        <v>11.321322717984719</v>
      </c>
      <c r="E110" s="14">
        <f t="shared" si="184"/>
        <v>11.577567805537845</v>
      </c>
      <c r="F110" s="32">
        <f t="shared" si="237"/>
        <v>0.25624508755312547</v>
      </c>
      <c r="G110" s="24">
        <f t="shared" si="185"/>
        <v>2.1308989561497609E-2</v>
      </c>
      <c r="H110" s="24">
        <f t="shared" si="186"/>
        <v>1.7718276005232233E-2</v>
      </c>
      <c r="I110" s="24"/>
      <c r="J110" s="8">
        <f t="shared" si="187"/>
        <v>12.043130542326443</v>
      </c>
      <c r="K110" s="9">
        <f t="shared" si="188"/>
        <v>12.889824013936154</v>
      </c>
      <c r="L110" s="40">
        <f t="shared" si="238"/>
        <v>0.84669347160971142</v>
      </c>
      <c r="M110" s="24">
        <f t="shared" si="189"/>
        <v>2.1308989561498296E-2</v>
      </c>
      <c r="N110" s="25">
        <f t="shared" si="190"/>
        <v>1.7718276005232233E-2</v>
      </c>
      <c r="O110" s="25"/>
      <c r="P110" s="50">
        <f t="shared" si="239"/>
        <v>6</v>
      </c>
      <c r="Q110" s="50">
        <f t="shared" si="240"/>
        <v>6</v>
      </c>
      <c r="R110" s="25"/>
      <c r="S110" s="25"/>
      <c r="T110" s="16">
        <v>2458217.3059490002</v>
      </c>
      <c r="U110" s="17">
        <v>-11.088070003355901</v>
      </c>
      <c r="V110" s="17">
        <v>-10.296008398673001</v>
      </c>
      <c r="W110" s="17">
        <v>-12.1528849311713</v>
      </c>
      <c r="X110" s="17">
        <v>-11.0540949029047</v>
      </c>
      <c r="Y110" s="17">
        <v>-10.42195759348</v>
      </c>
      <c r="Z110" s="17">
        <v>-11.8492969247456</v>
      </c>
      <c r="AA110" s="17">
        <v>-10.016844180915401</v>
      </c>
      <c r="AB110" s="17">
        <v>-9.8362464189851799</v>
      </c>
      <c r="AC110" s="17"/>
      <c r="AD110" s="17"/>
      <c r="AE110" s="17"/>
      <c r="AF110" s="46">
        <f t="shared" si="191"/>
        <v>2458217.3059490002</v>
      </c>
      <c r="AG110" s="17">
        <v>-10.8853339999509</v>
      </c>
      <c r="AH110" s="17">
        <v>-9.8032756446734108</v>
      </c>
      <c r="AI110" s="17">
        <v>-11.7683060489365</v>
      </c>
      <c r="AJ110" s="17">
        <v>-10.7140409338529</v>
      </c>
      <c r="AK110" s="17">
        <v>-9.8897181309042903</v>
      </c>
      <c r="AL110" s="17">
        <v>-11.322719024875401</v>
      </c>
      <c r="AM110" s="17">
        <v>-9.4167475710501005</v>
      </c>
      <c r="AN110" s="17">
        <v>-9.5144100343671703</v>
      </c>
      <c r="AO110" s="17"/>
      <c r="AP110" s="17"/>
      <c r="AQ110" s="18"/>
      <c r="AR110" s="25"/>
      <c r="AS110" s="25"/>
      <c r="AT110" s="24">
        <f t="shared" si="173"/>
        <v>0.20273600340500053</v>
      </c>
      <c r="AU110" s="24">
        <f t="shared" si="173"/>
        <v>0.49273275399959005</v>
      </c>
      <c r="AV110" s="24">
        <f t="shared" si="173"/>
        <v>0.38457888223480019</v>
      </c>
      <c r="AW110" s="24">
        <f t="shared" si="173"/>
        <v>0.34005396905179985</v>
      </c>
      <c r="AX110" s="24">
        <f t="shared" si="173"/>
        <v>0.53223946257570987</v>
      </c>
      <c r="AY110" s="24">
        <f t="shared" si="182"/>
        <v>0.52657789987019932</v>
      </c>
      <c r="AZ110" s="24">
        <f t="shared" si="182"/>
        <v>0.60009660986530022</v>
      </c>
      <c r="BA110" s="24">
        <f t="shared" si="182"/>
        <v>0.32183638461800967</v>
      </c>
      <c r="BB110" s="24" t="str">
        <f t="shared" si="182"/>
        <v/>
      </c>
      <c r="BC110" s="24" t="str">
        <f t="shared" si="182"/>
        <v/>
      </c>
      <c r="BD110" s="25" t="str">
        <f t="shared" si="182"/>
        <v/>
      </c>
      <c r="BE110" s="25"/>
      <c r="BF110" s="25"/>
      <c r="BG110" s="26">
        <f t="shared" si="241"/>
        <v>-0.39306271031062517</v>
      </c>
      <c r="BH110" s="26">
        <f t="shared" si="242"/>
        <v>-0.33306271031062468</v>
      </c>
      <c r="BI110" s="26">
        <f t="shared" si="243"/>
        <v>-0.69906271031062439</v>
      </c>
      <c r="BJ110" s="26">
        <f t="shared" si="244"/>
        <v>-0.64106271031062456</v>
      </c>
      <c r="BK110" s="26">
        <f t="shared" si="245"/>
        <v>-0.71106271031062307</v>
      </c>
      <c r="BL110" s="26">
        <f t="shared" si="246"/>
        <v>-0.26606271031062451</v>
      </c>
      <c r="BM110" s="26" t="str">
        <f t="shared" si="247"/>
        <v/>
      </c>
      <c r="BN110" s="26" t="str">
        <f t="shared" si="248"/>
        <v/>
      </c>
      <c r="BO110" s="26" t="str">
        <f t="shared" si="249"/>
        <v/>
      </c>
      <c r="BP110" s="25"/>
      <c r="BQ110" s="25"/>
      <c r="BR110" s="25">
        <f t="shared" si="250"/>
        <v>0.19589103205089464</v>
      </c>
      <c r="BS110" s="25">
        <f t="shared" si="251"/>
        <v>0.25589103205089514</v>
      </c>
      <c r="BT110" s="25">
        <f t="shared" si="252"/>
        <v>-0.11010896794910452</v>
      </c>
      <c r="BU110" s="25">
        <f t="shared" si="253"/>
        <v>-5.210896794910469E-2</v>
      </c>
      <c r="BV110" s="25">
        <f t="shared" si="254"/>
        <v>-0.1221089679491032</v>
      </c>
      <c r="BW110" s="25">
        <f t="shared" si="255"/>
        <v>0.32289103205089531</v>
      </c>
      <c r="BX110" s="25" t="str">
        <f t="shared" si="256"/>
        <v/>
      </c>
      <c r="BY110" s="25" t="str">
        <f t="shared" si="257"/>
        <v/>
      </c>
      <c r="BZ110" s="25" t="str">
        <f t="shared" si="258"/>
        <v/>
      </c>
      <c r="CA110" s="25"/>
      <c r="CB110" s="25"/>
      <c r="CC110" s="26">
        <f t="shared" si="259"/>
        <v>-0.23900000000000093</v>
      </c>
      <c r="CD110" s="26">
        <f t="shared" si="260"/>
        <v>-0.17900000000000044</v>
      </c>
      <c r="CE110" s="26">
        <f t="shared" si="261"/>
        <v>-0.54500000000000015</v>
      </c>
      <c r="CF110" s="26">
        <f t="shared" si="262"/>
        <v>-0.48700000000000027</v>
      </c>
      <c r="CG110" s="26">
        <f t="shared" si="263"/>
        <v>-0.55699999999999883</v>
      </c>
      <c r="CH110" s="26">
        <f t="shared" si="264"/>
        <v>-0.11200000000000027</v>
      </c>
      <c r="CI110" s="26" t="str">
        <f t="shared" si="265"/>
        <v/>
      </c>
      <c r="CJ110" s="26" t="str">
        <f t="shared" si="266"/>
        <v/>
      </c>
      <c r="CK110" s="26" t="str">
        <f t="shared" si="267"/>
        <v/>
      </c>
      <c r="CL110" s="25"/>
      <c r="CM110" s="25"/>
      <c r="CN110" s="25">
        <f t="shared" si="268"/>
        <v>0.42099999999999937</v>
      </c>
      <c r="CO110" s="25">
        <f t="shared" si="269"/>
        <v>0.48099999999999987</v>
      </c>
      <c r="CP110" s="25">
        <f t="shared" si="270"/>
        <v>0.11500000000000021</v>
      </c>
      <c r="CQ110" s="25">
        <f t="shared" si="271"/>
        <v>0.17300000000000004</v>
      </c>
      <c r="CR110" s="25">
        <f t="shared" si="272"/>
        <v>0.10300000000000153</v>
      </c>
      <c r="CS110" s="25">
        <f t="shared" si="273"/>
        <v>0.54800000000000004</v>
      </c>
      <c r="CT110" s="25" t="str">
        <f t="shared" si="274"/>
        <v/>
      </c>
      <c r="CU110" s="25" t="str">
        <f t="shared" si="275"/>
        <v/>
      </c>
      <c r="CV110" s="25" t="str">
        <f t="shared" si="276"/>
        <v/>
      </c>
      <c r="CW110" s="25"/>
      <c r="CX110" s="25"/>
      <c r="CY110" s="25">
        <f t="shared" si="277"/>
        <v>-0.36930428975158658</v>
      </c>
      <c r="CZ110" s="25">
        <f t="shared" si="278"/>
        <v>-0.27887874465949941</v>
      </c>
      <c r="DA110" s="25">
        <f t="shared" si="279"/>
        <v>-0.66918782711103975</v>
      </c>
      <c r="DB110" s="25">
        <f t="shared" si="280"/>
        <v>-0.65768977226667258</v>
      </c>
      <c r="DC110" s="25">
        <f t="shared" si="281"/>
        <v>-0.80699875347569783</v>
      </c>
      <c r="DD110" s="25">
        <f t="shared" si="282"/>
        <v>-0.24188069379489821</v>
      </c>
      <c r="DE110" s="25" t="str">
        <f t="shared" si="283"/>
        <v/>
      </c>
      <c r="DF110" s="25" t="str">
        <f t="shared" si="284"/>
        <v/>
      </c>
      <c r="DG110" s="25" t="str">
        <f t="shared" si="285"/>
        <v/>
      </c>
      <c r="DH110" s="25"/>
      <c r="DI110" s="25"/>
      <c r="DJ110" s="25">
        <f t="shared" si="286"/>
        <v>0.21964945260993313</v>
      </c>
      <c r="DK110" s="25">
        <f t="shared" si="287"/>
        <v>0.31007499770202029</v>
      </c>
      <c r="DL110" s="25">
        <f t="shared" si="288"/>
        <v>-8.0234084749520013E-2</v>
      </c>
      <c r="DM110" s="25">
        <f t="shared" si="289"/>
        <v>-6.8736029905152887E-2</v>
      </c>
      <c r="DN110" s="25">
        <f t="shared" si="290"/>
        <v>-0.21804501111417812</v>
      </c>
      <c r="DO110" s="25">
        <f t="shared" si="291"/>
        <v>0.34707304856662152</v>
      </c>
      <c r="DP110" s="25" t="str">
        <f t="shared" si="292"/>
        <v/>
      </c>
      <c r="DQ110" s="25" t="str">
        <f t="shared" si="293"/>
        <v/>
      </c>
      <c r="DR110" s="25" t="str">
        <f t="shared" si="294"/>
        <v/>
      </c>
      <c r="DS110" s="25"/>
      <c r="DT110" s="24"/>
      <c r="DU110" s="24">
        <f t="shared" si="295"/>
        <v>-0.39306271031062517</v>
      </c>
      <c r="DV110" s="24">
        <f t="shared" si="296"/>
        <v>-0.33306271031062468</v>
      </c>
      <c r="DW110" s="24">
        <f t="shared" si="297"/>
        <v>-0.69906271031062439</v>
      </c>
      <c r="DX110" s="24">
        <f t="shared" si="298"/>
        <v>-0.64106271031062456</v>
      </c>
      <c r="DY110" s="24">
        <f t="shared" si="299"/>
        <v>-0.71106271031062307</v>
      </c>
      <c r="DZ110" s="24">
        <f t="shared" si="300"/>
        <v>-0.26606271031062451</v>
      </c>
      <c r="EA110" s="24" t="str">
        <f t="shared" si="301"/>
        <v/>
      </c>
      <c r="EB110" s="24" t="str">
        <f t="shared" si="302"/>
        <v/>
      </c>
      <c r="EC110" s="24" t="str">
        <f t="shared" si="303"/>
        <v/>
      </c>
      <c r="ED110" s="24"/>
      <c r="EE110" s="24"/>
      <c r="EF110" s="24">
        <f t="shared" si="304"/>
        <v>0.19589103205089464</v>
      </c>
      <c r="EG110" s="24">
        <f t="shared" si="305"/>
        <v>0.25589103205089514</v>
      </c>
      <c r="EH110" s="24">
        <f t="shared" si="306"/>
        <v>-0.11010896794910452</v>
      </c>
      <c r="EI110" s="24">
        <f t="shared" si="307"/>
        <v>-5.210896794910469E-2</v>
      </c>
      <c r="EJ110" s="24">
        <f t="shared" si="308"/>
        <v>-0.1221089679491032</v>
      </c>
      <c r="EK110" s="24">
        <f t="shared" si="309"/>
        <v>0.32289103205089531</v>
      </c>
      <c r="EL110" s="24" t="str">
        <f t="shared" si="310"/>
        <v/>
      </c>
      <c r="EM110" s="24" t="str">
        <f t="shared" si="311"/>
        <v/>
      </c>
      <c r="EN110" s="24" t="str">
        <f t="shared" si="312"/>
        <v/>
      </c>
      <c r="EO110" s="24"/>
      <c r="EP110" s="24"/>
      <c r="EQ110" s="24">
        <f t="shared" si="192"/>
        <v>11.260817488677796</v>
      </c>
      <c r="ER110" s="24">
        <f t="shared" si="313"/>
        <v>2.3496463853314695E-2</v>
      </c>
      <c r="ES110" s="24">
        <f t="shared" si="193"/>
        <v>11.254814927815399</v>
      </c>
      <c r="ET110" s="24">
        <f t="shared" si="194"/>
        <v>11.278024899548798</v>
      </c>
      <c r="EU110" s="24">
        <f t="shared" si="195"/>
        <v>11.238887590124099</v>
      </c>
      <c r="EV110" s="24">
        <f t="shared" si="196"/>
        <v>11.229226921389699</v>
      </c>
      <c r="EW110" s="24">
        <f t="shared" si="197"/>
        <v>11.276774177559501</v>
      </c>
      <c r="EX110" s="24">
        <f t="shared" si="198"/>
        <v>11.287176415629279</v>
      </c>
      <c r="EY110" s="24" t="str">
        <f t="shared" si="199"/>
        <v/>
      </c>
      <c r="EZ110" s="24" t="str">
        <f t="shared" si="200"/>
        <v/>
      </c>
      <c r="FA110" s="24" t="str">
        <f t="shared" si="201"/>
        <v/>
      </c>
      <c r="FB110" s="24"/>
      <c r="FC110" s="24">
        <f t="shared" si="202"/>
        <v>11.775822957380159</v>
      </c>
      <c r="FD110" s="24">
        <f t="shared" si="314"/>
        <v>7.1987224416921805E-2</v>
      </c>
      <c r="FE110" s="24">
        <f t="shared" si="203"/>
        <v>11.721972048985601</v>
      </c>
      <c r="FF110" s="24">
        <f t="shared" si="204"/>
        <v>11.729706933901999</v>
      </c>
      <c r="FG110" s="24">
        <f t="shared" si="205"/>
        <v>11.86438413095339</v>
      </c>
      <c r="FH110" s="24">
        <f t="shared" si="206"/>
        <v>11.802385024924501</v>
      </c>
      <c r="FI110" s="24">
        <f t="shared" si="207"/>
        <v>11.8464135710992</v>
      </c>
      <c r="FJ110" s="24">
        <f t="shared" si="208"/>
        <v>11.69007603441627</v>
      </c>
      <c r="FK110" s="24" t="str">
        <f t="shared" si="209"/>
        <v/>
      </c>
      <c r="FL110" s="24" t="str">
        <f t="shared" si="210"/>
        <v/>
      </c>
      <c r="FM110" s="24" t="str">
        <f t="shared" si="211"/>
        <v/>
      </c>
      <c r="FN110" s="24"/>
      <c r="FO110" s="24">
        <f t="shared" si="212"/>
        <v>11.321322717984719</v>
      </c>
      <c r="FP110" s="24">
        <f t="shared" si="315"/>
        <v>2.1308989561497609E-2</v>
      </c>
      <c r="FQ110" s="24">
        <f t="shared" si="176"/>
        <v>11.301701702317835</v>
      </c>
      <c r="FR110" s="24">
        <f t="shared" si="176"/>
        <v>11.317754529920409</v>
      </c>
      <c r="FS110" s="24">
        <f t="shared" si="176"/>
        <v>11.322275799693745</v>
      </c>
      <c r="FT110" s="24">
        <f t="shared" si="176"/>
        <v>11.305696558299548</v>
      </c>
      <c r="FU110" s="24">
        <f t="shared" si="176"/>
        <v>11.361593815955311</v>
      </c>
      <c r="FV110" s="24">
        <f t="shared" si="176"/>
        <v>11.318913901721467</v>
      </c>
      <c r="FW110" s="24" t="str">
        <f t="shared" si="321"/>
        <v/>
      </c>
      <c r="FX110" s="24" t="str">
        <f t="shared" si="321"/>
        <v/>
      </c>
      <c r="FY110" s="24" t="str">
        <f t="shared" si="321"/>
        <v/>
      </c>
      <c r="FZ110" s="24"/>
      <c r="GA110" s="24">
        <f t="shared" si="213"/>
        <v>11.577567805537845</v>
      </c>
      <c r="GB110" s="24">
        <f t="shared" si="316"/>
        <v>1.7718276005232233E-2</v>
      </c>
      <c r="GC110" s="24">
        <f t="shared" si="177"/>
        <v>11.568339962885677</v>
      </c>
      <c r="GD110" s="24">
        <f t="shared" si="177"/>
        <v>11.599526386002459</v>
      </c>
      <c r="GE110" s="24">
        <f t="shared" si="177"/>
        <v>11.591149200031518</v>
      </c>
      <c r="GF110" s="24">
        <f t="shared" si="177"/>
        <v>11.551819914262998</v>
      </c>
      <c r="GG110" s="24">
        <f t="shared" si="177"/>
        <v>11.568488332537251</v>
      </c>
      <c r="GH110" s="24">
        <f t="shared" si="177"/>
        <v>11.586083037507157</v>
      </c>
      <c r="GI110" s="24" t="str">
        <f t="shared" si="322"/>
        <v/>
      </c>
      <c r="GJ110" s="24" t="str">
        <f t="shared" si="322"/>
        <v/>
      </c>
      <c r="GK110" s="24" t="str">
        <f t="shared" si="322"/>
        <v/>
      </c>
      <c r="GL110" s="24"/>
      <c r="GM110" s="24">
        <f t="shared" si="214"/>
        <v>12.052879093360696</v>
      </c>
      <c r="GN110" s="24">
        <f t="shared" si="317"/>
        <v>2.3496463853314695E-2</v>
      </c>
      <c r="GO110" s="24">
        <f t="shared" si="215"/>
        <v>12.046876532498299</v>
      </c>
      <c r="GP110" s="24">
        <f t="shared" si="216"/>
        <v>12.070086504231698</v>
      </c>
      <c r="GQ110" s="24">
        <f t="shared" si="217"/>
        <v>12.030949194806999</v>
      </c>
      <c r="GR110" s="24">
        <f t="shared" si="218"/>
        <v>12.021288526072599</v>
      </c>
      <c r="GS110" s="24">
        <f t="shared" si="219"/>
        <v>12.068835782242401</v>
      </c>
      <c r="GT110" s="24">
        <f t="shared" si="220"/>
        <v>12.079238020312179</v>
      </c>
      <c r="GU110" s="24" t="str">
        <f t="shared" si="221"/>
        <v/>
      </c>
      <c r="GV110" s="24" t="str">
        <f t="shared" si="222"/>
        <v/>
      </c>
      <c r="GW110" s="24" t="str">
        <f t="shared" si="223"/>
        <v/>
      </c>
      <c r="GX110" s="24"/>
      <c r="GY110" s="24">
        <f t="shared" si="224"/>
        <v>12.857881312657648</v>
      </c>
      <c r="GZ110" s="24">
        <f t="shared" si="318"/>
        <v>7.1987224416921805E-2</v>
      </c>
      <c r="HA110" s="24">
        <f t="shared" si="225"/>
        <v>12.80403040426309</v>
      </c>
      <c r="HB110" s="24">
        <f t="shared" si="226"/>
        <v>12.811765289179489</v>
      </c>
      <c r="HC110" s="24">
        <f t="shared" si="227"/>
        <v>12.946442486230879</v>
      </c>
      <c r="HD110" s="24">
        <f t="shared" si="228"/>
        <v>12.88444338020199</v>
      </c>
      <c r="HE110" s="24">
        <f t="shared" si="229"/>
        <v>12.928471926376689</v>
      </c>
      <c r="HF110" s="24">
        <f t="shared" si="230"/>
        <v>12.772134389693759</v>
      </c>
      <c r="HG110" s="24" t="str">
        <f t="shared" si="231"/>
        <v/>
      </c>
      <c r="HH110" s="24" t="str">
        <f t="shared" si="232"/>
        <v/>
      </c>
      <c r="HI110" s="24" t="str">
        <f t="shared" si="233"/>
        <v/>
      </c>
      <c r="HJ110" s="24"/>
      <c r="HK110" s="24">
        <f t="shared" si="234"/>
        <v>12.043130542326443</v>
      </c>
      <c r="HL110" s="24">
        <f t="shared" si="319"/>
        <v>2.1308989561498296E-2</v>
      </c>
      <c r="HM110" s="24">
        <f t="shared" si="180"/>
        <v>12.023509526659558</v>
      </c>
      <c r="HN110" s="24">
        <f t="shared" si="180"/>
        <v>12.039562354262131</v>
      </c>
      <c r="HO110" s="24">
        <f t="shared" si="180"/>
        <v>12.044083624035469</v>
      </c>
      <c r="HP110" s="24">
        <f t="shared" si="180"/>
        <v>12.02750438264127</v>
      </c>
      <c r="HQ110" s="24">
        <f t="shared" si="180"/>
        <v>12.083401640297035</v>
      </c>
      <c r="HR110" s="24">
        <f t="shared" si="180"/>
        <v>12.04072172606319</v>
      </c>
      <c r="HS110" s="24" t="str">
        <f t="shared" si="178"/>
        <v/>
      </c>
      <c r="HT110" s="24" t="str">
        <f t="shared" si="178"/>
        <v/>
      </c>
      <c r="HU110" s="24" t="str">
        <f t="shared" si="178"/>
        <v/>
      </c>
      <c r="HV110" s="24"/>
      <c r="HW110" s="24">
        <f t="shared" si="235"/>
        <v>12.889824013936154</v>
      </c>
      <c r="HX110" s="24">
        <f t="shared" si="320"/>
        <v>1.7718276005232233E-2</v>
      </c>
      <c r="HY110" s="24">
        <f t="shared" si="181"/>
        <v>12.880596171283987</v>
      </c>
      <c r="HZ110" s="24">
        <f t="shared" si="181"/>
        <v>12.911782594400769</v>
      </c>
      <c r="IA110" s="24">
        <f t="shared" si="181"/>
        <v>12.903405408429828</v>
      </c>
      <c r="IB110" s="24">
        <f t="shared" si="181"/>
        <v>12.864076122661308</v>
      </c>
      <c r="IC110" s="24">
        <f t="shared" si="181"/>
        <v>12.880744540935561</v>
      </c>
      <c r="ID110" s="24">
        <f t="shared" si="181"/>
        <v>12.898339245905467</v>
      </c>
      <c r="IE110" s="24" t="str">
        <f t="shared" si="179"/>
        <v/>
      </c>
      <c r="IF110" s="24" t="str">
        <f t="shared" si="179"/>
        <v/>
      </c>
      <c r="IG110" s="24" t="str">
        <f t="shared" si="179"/>
        <v/>
      </c>
    </row>
    <row r="111" spans="1:241" s="3" customFormat="1" x14ac:dyDescent="0.2">
      <c r="A111" s="27">
        <v>76</v>
      </c>
      <c r="B111" s="32">
        <f>IF(AND($B$3&lt;&gt;"",$C$3&lt;&gt;"",$B$4&lt;&gt;"",$C$4&lt;&gt;"",T111&lt;&gt;""),AirMass($B$3,$C$3,$B$4,$C$4,T111),"")</f>
        <v>1.0194852383604116</v>
      </c>
      <c r="C111" s="36">
        <f t="shared" si="236"/>
        <v>2458217.3064469998</v>
      </c>
      <c r="D111" s="5">
        <f t="shared" si="183"/>
        <v>11.313936758257716</v>
      </c>
      <c r="E111" s="14">
        <f t="shared" si="184"/>
        <v>11.663196700557068</v>
      </c>
      <c r="F111" s="32">
        <f t="shared" si="237"/>
        <v>0.34925994229935142</v>
      </c>
      <c r="G111" s="24">
        <f t="shared" si="185"/>
        <v>6.334503488939572E-3</v>
      </c>
      <c r="H111" s="24">
        <f t="shared" si="186"/>
        <v>2.8451333414636057E-2</v>
      </c>
      <c r="I111" s="24"/>
      <c r="J111" s="8">
        <f t="shared" si="187"/>
        <v>12.003817673161599</v>
      </c>
      <c r="K111" s="9">
        <f t="shared" si="188"/>
        <v>13.04115802665342</v>
      </c>
      <c r="L111" s="40">
        <f t="shared" si="238"/>
        <v>1.0373403534918211</v>
      </c>
      <c r="M111" s="24">
        <f t="shared" si="189"/>
        <v>6.3345034889395885E-3</v>
      </c>
      <c r="N111" s="25">
        <f t="shared" si="190"/>
        <v>2.845133341463647E-2</v>
      </c>
      <c r="O111" s="25"/>
      <c r="P111" s="50">
        <f t="shared" si="239"/>
        <v>6</v>
      </c>
      <c r="Q111" s="50">
        <f t="shared" si="240"/>
        <v>6</v>
      </c>
      <c r="R111" s="25"/>
      <c r="S111" s="25"/>
      <c r="T111" s="16">
        <v>2458217.3064469998</v>
      </c>
      <c r="U111" s="17">
        <v>-11.073124459539899</v>
      </c>
      <c r="V111" s="17">
        <v>-10.3013731367049</v>
      </c>
      <c r="W111" s="17">
        <v>-12.154674154394201</v>
      </c>
      <c r="X111" s="17">
        <v>-11.034247993030601</v>
      </c>
      <c r="Y111" s="17">
        <v>-10.412114880839299</v>
      </c>
      <c r="Z111" s="17">
        <v>-11.8537465814243</v>
      </c>
      <c r="AA111" s="17">
        <v>-9.9520888457371708</v>
      </c>
      <c r="AB111" s="17">
        <v>-9.8234573416021096</v>
      </c>
      <c r="AC111" s="17"/>
      <c r="AD111" s="17"/>
      <c r="AE111" s="17"/>
      <c r="AF111" s="46">
        <f t="shared" si="191"/>
        <v>2458217.3064469998</v>
      </c>
      <c r="AG111" s="17">
        <v>-10.8476895258963</v>
      </c>
      <c r="AH111" s="17">
        <v>-9.7379898086179306</v>
      </c>
      <c r="AI111" s="17">
        <v>-11.7873075161224</v>
      </c>
      <c r="AJ111" s="17">
        <v>-10.7222261507718</v>
      </c>
      <c r="AK111" s="17">
        <v>-9.9461353504610202</v>
      </c>
      <c r="AL111" s="17">
        <v>-11.3452803348387</v>
      </c>
      <c r="AM111" s="17">
        <v>-9.4417251175612709</v>
      </c>
      <c r="AN111" s="17">
        <v>-9.5630640712371093</v>
      </c>
      <c r="AO111" s="17"/>
      <c r="AP111" s="17"/>
      <c r="AQ111" s="18"/>
      <c r="AR111" s="25"/>
      <c r="AS111" s="25"/>
      <c r="AT111" s="24">
        <f t="shared" si="173"/>
        <v>0.22543493364359968</v>
      </c>
      <c r="AU111" s="24">
        <f t="shared" si="173"/>
        <v>0.56338332808696912</v>
      </c>
      <c r="AV111" s="24">
        <f t="shared" si="173"/>
        <v>0.36736663827180038</v>
      </c>
      <c r="AW111" s="24">
        <f t="shared" si="173"/>
        <v>0.31202184225880103</v>
      </c>
      <c r="AX111" s="24">
        <f t="shared" si="173"/>
        <v>0.46597953037827899</v>
      </c>
      <c r="AY111" s="24">
        <f t="shared" si="182"/>
        <v>0.50846624658560025</v>
      </c>
      <c r="AZ111" s="24">
        <f t="shared" si="182"/>
        <v>0.51036372817589992</v>
      </c>
      <c r="BA111" s="24">
        <f t="shared" si="182"/>
        <v>0.26039327036500026</v>
      </c>
      <c r="BB111" s="24" t="str">
        <f t="shared" si="182"/>
        <v/>
      </c>
      <c r="BC111" s="24" t="str">
        <f t="shared" si="182"/>
        <v/>
      </c>
      <c r="BD111" s="25" t="str">
        <f t="shared" si="182"/>
        <v/>
      </c>
      <c r="BE111" s="25"/>
      <c r="BF111" s="25"/>
      <c r="BG111" s="26">
        <f t="shared" si="241"/>
        <v>-0.34696350442567675</v>
      </c>
      <c r="BH111" s="26">
        <f t="shared" si="242"/>
        <v>-0.28696350442567625</v>
      </c>
      <c r="BI111" s="26">
        <f t="shared" si="243"/>
        <v>-0.65296350442567586</v>
      </c>
      <c r="BJ111" s="26">
        <f t="shared" si="244"/>
        <v>-0.59496350442567603</v>
      </c>
      <c r="BK111" s="26">
        <f t="shared" si="245"/>
        <v>-0.66496350442567453</v>
      </c>
      <c r="BL111" s="26">
        <f t="shared" si="246"/>
        <v>-0.21996350442567608</v>
      </c>
      <c r="BM111" s="26" t="str">
        <f t="shared" si="247"/>
        <v/>
      </c>
      <c r="BN111" s="26" t="str">
        <f t="shared" si="248"/>
        <v/>
      </c>
      <c r="BO111" s="26" t="str">
        <f t="shared" si="249"/>
        <v/>
      </c>
      <c r="BP111" s="25"/>
      <c r="BQ111" s="25"/>
      <c r="BR111" s="25">
        <f t="shared" si="250"/>
        <v>0.33937512255686597</v>
      </c>
      <c r="BS111" s="25">
        <f t="shared" si="251"/>
        <v>0.39937512255686647</v>
      </c>
      <c r="BT111" s="25">
        <f t="shared" si="252"/>
        <v>3.337512255686681E-2</v>
      </c>
      <c r="BU111" s="25">
        <f t="shared" si="253"/>
        <v>9.1375122556866639E-2</v>
      </c>
      <c r="BV111" s="25">
        <f t="shared" si="254"/>
        <v>2.1375122556868131E-2</v>
      </c>
      <c r="BW111" s="25">
        <f t="shared" si="255"/>
        <v>0.46637512255686664</v>
      </c>
      <c r="BX111" s="25" t="str">
        <f t="shared" si="256"/>
        <v/>
      </c>
      <c r="BY111" s="25" t="str">
        <f t="shared" si="257"/>
        <v/>
      </c>
      <c r="BZ111" s="25" t="str">
        <f t="shared" si="258"/>
        <v/>
      </c>
      <c r="CA111" s="25"/>
      <c r="CB111" s="25"/>
      <c r="CC111" s="26">
        <f t="shared" si="259"/>
        <v>-0.23900000000000093</v>
      </c>
      <c r="CD111" s="26">
        <f t="shared" si="260"/>
        <v>-0.17900000000000044</v>
      </c>
      <c r="CE111" s="26">
        <f t="shared" si="261"/>
        <v>-0.54500000000000015</v>
      </c>
      <c r="CF111" s="26">
        <f t="shared" si="262"/>
        <v>-0.48700000000000027</v>
      </c>
      <c r="CG111" s="26">
        <f t="shared" si="263"/>
        <v>-0.55699999999999883</v>
      </c>
      <c r="CH111" s="26">
        <f t="shared" si="264"/>
        <v>-0.11200000000000027</v>
      </c>
      <c r="CI111" s="26" t="str">
        <f t="shared" si="265"/>
        <v/>
      </c>
      <c r="CJ111" s="26" t="str">
        <f t="shared" si="266"/>
        <v/>
      </c>
      <c r="CK111" s="26" t="str">
        <f t="shared" si="267"/>
        <v/>
      </c>
      <c r="CL111" s="25"/>
      <c r="CM111" s="25"/>
      <c r="CN111" s="25">
        <f t="shared" si="268"/>
        <v>0.42099999999999937</v>
      </c>
      <c r="CO111" s="25">
        <f t="shared" si="269"/>
        <v>0.48099999999999987</v>
      </c>
      <c r="CP111" s="25">
        <f t="shared" si="270"/>
        <v>0.11500000000000021</v>
      </c>
      <c r="CQ111" s="25">
        <f t="shared" si="271"/>
        <v>0.17300000000000004</v>
      </c>
      <c r="CR111" s="25">
        <f t="shared" si="272"/>
        <v>0.10300000000000153</v>
      </c>
      <c r="CS111" s="25">
        <f t="shared" si="273"/>
        <v>0.54800000000000004</v>
      </c>
      <c r="CT111" s="25" t="str">
        <f t="shared" si="274"/>
        <v/>
      </c>
      <c r="CU111" s="25" t="str">
        <f t="shared" si="275"/>
        <v/>
      </c>
      <c r="CV111" s="25" t="str">
        <f t="shared" si="276"/>
        <v/>
      </c>
      <c r="CW111" s="25"/>
      <c r="CX111" s="25"/>
      <c r="CY111" s="25">
        <f t="shared" si="277"/>
        <v>-0.2882487766815971</v>
      </c>
      <c r="CZ111" s="25">
        <f t="shared" si="278"/>
        <v>-0.17584915611598986</v>
      </c>
      <c r="DA111" s="25">
        <f t="shared" si="279"/>
        <v>-0.48852147536571439</v>
      </c>
      <c r="DB111" s="25">
        <f t="shared" si="280"/>
        <v>-0.57480765084750451</v>
      </c>
      <c r="DC111" s="25">
        <f t="shared" si="281"/>
        <v>-0.57866124190112078</v>
      </c>
      <c r="DD111" s="25">
        <f t="shared" si="282"/>
        <v>-7.0996806676588822E-2</v>
      </c>
      <c r="DE111" s="25" t="str">
        <f t="shared" si="283"/>
        <v/>
      </c>
      <c r="DF111" s="25" t="str">
        <f t="shared" si="284"/>
        <v/>
      </c>
      <c r="DG111" s="25" t="str">
        <f t="shared" si="285"/>
        <v/>
      </c>
      <c r="DH111" s="25"/>
      <c r="DI111" s="25"/>
      <c r="DJ111" s="25">
        <f t="shared" si="286"/>
        <v>0.39808985030094568</v>
      </c>
      <c r="DK111" s="25">
        <f t="shared" si="287"/>
        <v>0.51048947086655283</v>
      </c>
      <c r="DL111" s="25">
        <f t="shared" si="288"/>
        <v>0.19781715161682834</v>
      </c>
      <c r="DM111" s="25">
        <f t="shared" si="289"/>
        <v>0.11153097613503818</v>
      </c>
      <c r="DN111" s="25">
        <f t="shared" si="290"/>
        <v>0.10767738508142197</v>
      </c>
      <c r="DO111" s="25">
        <f t="shared" si="291"/>
        <v>0.61534182030595397</v>
      </c>
      <c r="DP111" s="25" t="str">
        <f t="shared" si="292"/>
        <v/>
      </c>
      <c r="DQ111" s="25" t="str">
        <f t="shared" si="293"/>
        <v/>
      </c>
      <c r="DR111" s="25" t="str">
        <f t="shared" si="294"/>
        <v/>
      </c>
      <c r="DS111" s="25"/>
      <c r="DT111" s="24"/>
      <c r="DU111" s="24">
        <f t="shared" si="295"/>
        <v>-0.34696350442567675</v>
      </c>
      <c r="DV111" s="24">
        <f t="shared" si="296"/>
        <v>-0.28696350442567625</v>
      </c>
      <c r="DW111" s="24">
        <f t="shared" si="297"/>
        <v>-0.65296350442567586</v>
      </c>
      <c r="DX111" s="24">
        <f t="shared" si="298"/>
        <v>-0.59496350442567603</v>
      </c>
      <c r="DY111" s="24">
        <f t="shared" si="299"/>
        <v>-0.66496350442567453</v>
      </c>
      <c r="DZ111" s="24">
        <f t="shared" si="300"/>
        <v>-0.21996350442567608</v>
      </c>
      <c r="EA111" s="24" t="str">
        <f t="shared" si="301"/>
        <v/>
      </c>
      <c r="EB111" s="24" t="str">
        <f t="shared" si="302"/>
        <v/>
      </c>
      <c r="EC111" s="24" t="str">
        <f t="shared" si="303"/>
        <v/>
      </c>
      <c r="ED111" s="24"/>
      <c r="EE111" s="24"/>
      <c r="EF111" s="24">
        <f t="shared" si="304"/>
        <v>0.33937512255686597</v>
      </c>
      <c r="EG111" s="24">
        <f t="shared" si="305"/>
        <v>0.39937512255686647</v>
      </c>
      <c r="EH111" s="24">
        <f t="shared" si="306"/>
        <v>3.337512255686681E-2</v>
      </c>
      <c r="EI111" s="24">
        <f t="shared" si="307"/>
        <v>9.1375122556866639E-2</v>
      </c>
      <c r="EJ111" s="24">
        <f t="shared" si="308"/>
        <v>2.1375122556868131E-2</v>
      </c>
      <c r="EK111" s="24">
        <f t="shared" si="309"/>
        <v>0.46637512255686664</v>
      </c>
      <c r="EL111" s="24" t="str">
        <f t="shared" si="310"/>
        <v/>
      </c>
      <c r="EM111" s="24" t="str">
        <f t="shared" si="311"/>
        <v/>
      </c>
      <c r="EN111" s="24" t="str">
        <f t="shared" si="312"/>
        <v/>
      </c>
      <c r="EO111" s="24"/>
      <c r="EP111" s="24"/>
      <c r="EQ111" s="24">
        <f t="shared" si="192"/>
        <v>11.25893050663138</v>
      </c>
      <c r="ER111" s="24">
        <f t="shared" si="313"/>
        <v>2.2962108596984471E-2</v>
      </c>
      <c r="ES111" s="24">
        <f t="shared" si="193"/>
        <v>11.271549694854301</v>
      </c>
      <c r="ET111" s="24">
        <f t="shared" si="194"/>
        <v>11.273123533490701</v>
      </c>
      <c r="EU111" s="24">
        <f t="shared" si="195"/>
        <v>11.243990421299399</v>
      </c>
      <c r="EV111" s="24">
        <f t="shared" si="196"/>
        <v>11.2486221218844</v>
      </c>
      <c r="EW111" s="24">
        <f t="shared" si="197"/>
        <v>11.226964386197272</v>
      </c>
      <c r="EX111" s="24">
        <f t="shared" si="198"/>
        <v>11.28933288206221</v>
      </c>
      <c r="EY111" s="24" t="str">
        <f t="shared" si="199"/>
        <v/>
      </c>
      <c r="EZ111" s="24" t="str">
        <f t="shared" si="200"/>
        <v/>
      </c>
      <c r="FA111" s="24" t="str">
        <f t="shared" si="201"/>
        <v/>
      </c>
      <c r="FB111" s="24"/>
      <c r="FC111" s="24">
        <f t="shared" si="202"/>
        <v>11.843433564269084</v>
      </c>
      <c r="FD111" s="24">
        <f t="shared" si="314"/>
        <v>7.9001786153725967E-2</v>
      </c>
      <c r="FE111" s="24">
        <f t="shared" si="203"/>
        <v>11.778617990226101</v>
      </c>
      <c r="FF111" s="24">
        <f t="shared" si="204"/>
        <v>11.7755366248755</v>
      </c>
      <c r="FG111" s="24">
        <f t="shared" si="205"/>
        <v>11.95844582456472</v>
      </c>
      <c r="FH111" s="24">
        <f t="shared" si="206"/>
        <v>11.8625908089424</v>
      </c>
      <c r="FI111" s="24">
        <f t="shared" si="207"/>
        <v>11.909035591664971</v>
      </c>
      <c r="FJ111" s="24">
        <f t="shared" si="208"/>
        <v>11.77637454534081</v>
      </c>
      <c r="FK111" s="24" t="str">
        <f t="shared" si="209"/>
        <v/>
      </c>
      <c r="FL111" s="24" t="str">
        <f t="shared" si="210"/>
        <v/>
      </c>
      <c r="FM111" s="24" t="str">
        <f t="shared" si="211"/>
        <v/>
      </c>
      <c r="FN111" s="24"/>
      <c r="FO111" s="24">
        <f t="shared" si="212"/>
        <v>11.313936758257716</v>
      </c>
      <c r="FP111" s="24">
        <f t="shared" si="315"/>
        <v>6.334503488939572E-3</v>
      </c>
      <c r="FQ111" s="24">
        <f t="shared" si="176"/>
        <v>11.31293749167615</v>
      </c>
      <c r="FR111" s="24">
        <f t="shared" si="176"/>
        <v>11.307354186181724</v>
      </c>
      <c r="FS111" s="24">
        <f t="shared" si="176"/>
        <v>11.321879653188459</v>
      </c>
      <c r="FT111" s="24">
        <f t="shared" si="176"/>
        <v>11.319592781113663</v>
      </c>
      <c r="FU111" s="24">
        <f t="shared" si="176"/>
        <v>11.306285046912496</v>
      </c>
      <c r="FV111" s="24">
        <f t="shared" si="176"/>
        <v>11.315571390473812</v>
      </c>
      <c r="FW111" s="24" t="str">
        <f t="shared" si="321"/>
        <v/>
      </c>
      <c r="FX111" s="24" t="str">
        <f t="shared" si="321"/>
        <v/>
      </c>
      <c r="FY111" s="24" t="str">
        <f t="shared" si="321"/>
        <v/>
      </c>
      <c r="FZ111" s="24"/>
      <c r="GA111" s="24">
        <f t="shared" si="213"/>
        <v>11.663196700557068</v>
      </c>
      <c r="GB111" s="24">
        <f t="shared" si="316"/>
        <v>2.8451333414636057E-2</v>
      </c>
      <c r="GC111" s="24">
        <f t="shared" si="177"/>
        <v>11.64300419225648</v>
      </c>
      <c r="GD111" s="24">
        <f t="shared" si="177"/>
        <v>11.663374365106261</v>
      </c>
      <c r="GE111" s="24">
        <f t="shared" si="177"/>
        <v>11.70322918177315</v>
      </c>
      <c r="GF111" s="24">
        <f t="shared" si="177"/>
        <v>11.6300439864112</v>
      </c>
      <c r="GG111" s="24">
        <f t="shared" si="177"/>
        <v>11.649128641233325</v>
      </c>
      <c r="GH111" s="24">
        <f t="shared" si="177"/>
        <v>11.690399836561998</v>
      </c>
      <c r="GI111" s="24" t="str">
        <f t="shared" si="322"/>
        <v/>
      </c>
      <c r="GJ111" s="24" t="str">
        <f t="shared" si="322"/>
        <v/>
      </c>
      <c r="GK111" s="24" t="str">
        <f t="shared" si="322"/>
        <v/>
      </c>
      <c r="GL111" s="24"/>
      <c r="GM111" s="24">
        <f t="shared" si="214"/>
        <v>12.03068182946638</v>
      </c>
      <c r="GN111" s="24">
        <f t="shared" si="317"/>
        <v>2.2962108596984471E-2</v>
      </c>
      <c r="GO111" s="24">
        <f t="shared" si="215"/>
        <v>12.0433010176893</v>
      </c>
      <c r="GP111" s="24">
        <f t="shared" si="216"/>
        <v>12.0448748563257</v>
      </c>
      <c r="GQ111" s="24">
        <f t="shared" si="217"/>
        <v>12.015741744134399</v>
      </c>
      <c r="GR111" s="24">
        <f t="shared" si="218"/>
        <v>12.0203734447194</v>
      </c>
      <c r="GS111" s="24">
        <f t="shared" si="219"/>
        <v>11.998715709032272</v>
      </c>
      <c r="GT111" s="24">
        <f t="shared" si="220"/>
        <v>12.06108420489721</v>
      </c>
      <c r="GU111" s="24" t="str">
        <f t="shared" si="221"/>
        <v/>
      </c>
      <c r="GV111" s="24" t="str">
        <f t="shared" si="222"/>
        <v/>
      </c>
      <c r="GW111" s="24" t="str">
        <f t="shared" si="223"/>
        <v/>
      </c>
      <c r="GX111" s="24"/>
      <c r="GY111" s="24">
        <f t="shared" si="224"/>
        <v>12.953133281547451</v>
      </c>
      <c r="GZ111" s="24">
        <f t="shared" si="318"/>
        <v>7.9001786153725967E-2</v>
      </c>
      <c r="HA111" s="24">
        <f t="shared" si="225"/>
        <v>12.88831770750447</v>
      </c>
      <c r="HB111" s="24">
        <f t="shared" si="226"/>
        <v>12.885236342153869</v>
      </c>
      <c r="HC111" s="24">
        <f t="shared" si="227"/>
        <v>13.068145541843089</v>
      </c>
      <c r="HD111" s="24">
        <f t="shared" si="228"/>
        <v>12.972290526220769</v>
      </c>
      <c r="HE111" s="24">
        <f t="shared" si="229"/>
        <v>13.01873530894334</v>
      </c>
      <c r="HF111" s="24">
        <f t="shared" si="230"/>
        <v>12.886074262619179</v>
      </c>
      <c r="HG111" s="24" t="str">
        <f t="shared" si="231"/>
        <v/>
      </c>
      <c r="HH111" s="24" t="str">
        <f t="shared" si="232"/>
        <v/>
      </c>
      <c r="HI111" s="24" t="str">
        <f t="shared" si="233"/>
        <v/>
      </c>
      <c r="HJ111" s="24"/>
      <c r="HK111" s="24">
        <f t="shared" si="234"/>
        <v>12.003817673161599</v>
      </c>
      <c r="HL111" s="24">
        <f t="shared" si="319"/>
        <v>6.3345034889395885E-3</v>
      </c>
      <c r="HM111" s="24">
        <f t="shared" si="180"/>
        <v>12.002818406580031</v>
      </c>
      <c r="HN111" s="24">
        <f t="shared" si="180"/>
        <v>11.997235101085606</v>
      </c>
      <c r="HO111" s="24">
        <f t="shared" si="180"/>
        <v>12.011760568092342</v>
      </c>
      <c r="HP111" s="24">
        <f t="shared" si="180"/>
        <v>12.009473696017544</v>
      </c>
      <c r="HQ111" s="24">
        <f t="shared" si="180"/>
        <v>11.996165961816379</v>
      </c>
      <c r="HR111" s="24">
        <f t="shared" si="180"/>
        <v>12.005452305377693</v>
      </c>
      <c r="HS111" s="24" t="str">
        <f t="shared" si="178"/>
        <v/>
      </c>
      <c r="HT111" s="24" t="str">
        <f t="shared" si="178"/>
        <v/>
      </c>
      <c r="HU111" s="24" t="str">
        <f t="shared" si="178"/>
        <v/>
      </c>
      <c r="HV111" s="24"/>
      <c r="HW111" s="24">
        <f t="shared" si="235"/>
        <v>13.04115802665342</v>
      </c>
      <c r="HX111" s="24">
        <f t="shared" si="320"/>
        <v>2.845133341463647E-2</v>
      </c>
      <c r="HY111" s="24">
        <f t="shared" si="181"/>
        <v>13.020965518352833</v>
      </c>
      <c r="HZ111" s="24">
        <f t="shared" si="181"/>
        <v>13.041335691202613</v>
      </c>
      <c r="IA111" s="24">
        <f t="shared" si="181"/>
        <v>13.081190507869502</v>
      </c>
      <c r="IB111" s="24">
        <f t="shared" si="181"/>
        <v>13.008005312507551</v>
      </c>
      <c r="IC111" s="24">
        <f t="shared" si="181"/>
        <v>13.027089967329678</v>
      </c>
      <c r="ID111" s="24">
        <f t="shared" si="181"/>
        <v>13.06836116265835</v>
      </c>
      <c r="IE111" s="24" t="str">
        <f t="shared" si="179"/>
        <v/>
      </c>
      <c r="IF111" s="24" t="str">
        <f t="shared" si="179"/>
        <v/>
      </c>
      <c r="IG111" s="24" t="str">
        <f t="shared" si="179"/>
        <v/>
      </c>
    </row>
    <row r="112" spans="1:241" s="3" customFormat="1" x14ac:dyDescent="0.2">
      <c r="A112" s="27">
        <v>77</v>
      </c>
      <c r="B112" s="32">
        <f>IF(AND($B$3&lt;&gt;"",$C$3&lt;&gt;"",$B$4&lt;&gt;"",$C$4&lt;&gt;"",T112&lt;&gt;""),AirMass($B$3,$C$3,$B$4,$C$4,T112),"")</f>
        <v>1.0198409829692117</v>
      </c>
      <c r="C112" s="36">
        <f t="shared" si="236"/>
        <v>2458217.3069440001</v>
      </c>
      <c r="D112" s="5">
        <f t="shared" si="183"/>
        <v>11.320301023998459</v>
      </c>
      <c r="E112" s="14">
        <f t="shared" si="184"/>
        <v>11.584040512226494</v>
      </c>
      <c r="F112" s="32">
        <f t="shared" si="237"/>
        <v>0.26373948822803506</v>
      </c>
      <c r="G112" s="24">
        <f t="shared" si="185"/>
        <v>8.1530007308187481E-3</v>
      </c>
      <c r="H112" s="24">
        <f t="shared" si="186"/>
        <v>3.5535286006799248E-2</v>
      </c>
      <c r="I112" s="24"/>
      <c r="J112" s="8">
        <f t="shared" si="187"/>
        <v>12.009890297398114</v>
      </c>
      <c r="K112" s="9">
        <f t="shared" si="188"/>
        <v>12.997954639801103</v>
      </c>
      <c r="L112" s="40">
        <f t="shared" si="238"/>
        <v>0.98806434240298913</v>
      </c>
      <c r="M112" s="24">
        <f t="shared" si="189"/>
        <v>8.1530007308181947E-3</v>
      </c>
      <c r="N112" s="25">
        <f t="shared" si="190"/>
        <v>3.5535286006799845E-2</v>
      </c>
      <c r="O112" s="25"/>
      <c r="P112" s="50">
        <f t="shared" si="239"/>
        <v>6</v>
      </c>
      <c r="Q112" s="50">
        <f t="shared" si="240"/>
        <v>6</v>
      </c>
      <c r="R112" s="25"/>
      <c r="S112" s="25"/>
      <c r="T112" s="16">
        <v>2458217.3069440001</v>
      </c>
      <c r="U112" s="17">
        <v>-11.074792860545299</v>
      </c>
      <c r="V112" s="17">
        <v>-10.299020678402201</v>
      </c>
      <c r="W112" s="17">
        <v>-12.1656888034662</v>
      </c>
      <c r="X112" s="17">
        <v>-11.0557761917258</v>
      </c>
      <c r="Y112" s="17">
        <v>-10.4129269287202</v>
      </c>
      <c r="Z112" s="17">
        <v>-11.851170862987001</v>
      </c>
      <c r="AA112" s="17">
        <v>-9.9518723500660293</v>
      </c>
      <c r="AB112" s="17">
        <v>-9.82181198695719</v>
      </c>
      <c r="AC112" s="17"/>
      <c r="AD112" s="17"/>
      <c r="AE112" s="17"/>
      <c r="AF112" s="46">
        <f t="shared" si="191"/>
        <v>2458217.3069440001</v>
      </c>
      <c r="AG112" s="17">
        <v>-10.86262115788</v>
      </c>
      <c r="AH112" s="17">
        <v>-9.7310992442489308</v>
      </c>
      <c r="AI112" s="17">
        <v>-11.7403097372787</v>
      </c>
      <c r="AJ112" s="17">
        <v>-10.7079746421582</v>
      </c>
      <c r="AK112" s="17">
        <v>-9.8555581496548701</v>
      </c>
      <c r="AL112" s="17">
        <v>-11.3251294487506</v>
      </c>
      <c r="AM112" s="17">
        <v>-9.3419205403330299</v>
      </c>
      <c r="AN112" s="17">
        <v>-9.5126683710936497</v>
      </c>
      <c r="AO112" s="17"/>
      <c r="AP112" s="17"/>
      <c r="AQ112" s="18"/>
      <c r="AR112" s="25"/>
      <c r="AS112" s="25"/>
      <c r="AT112" s="24">
        <f t="shared" si="173"/>
        <v>0.21217170266529983</v>
      </c>
      <c r="AU112" s="24">
        <f t="shared" si="173"/>
        <v>0.5679214341532699</v>
      </c>
      <c r="AV112" s="24">
        <f t="shared" si="173"/>
        <v>0.42537906618749943</v>
      </c>
      <c r="AW112" s="24">
        <f t="shared" si="173"/>
        <v>0.34780154956759901</v>
      </c>
      <c r="AX112" s="24">
        <f t="shared" si="173"/>
        <v>0.55736877906532989</v>
      </c>
      <c r="AY112" s="24">
        <f t="shared" si="182"/>
        <v>0.52604141423640094</v>
      </c>
      <c r="AZ112" s="24">
        <f t="shared" si="182"/>
        <v>0.60995180973299945</v>
      </c>
      <c r="BA112" s="24">
        <f t="shared" si="182"/>
        <v>0.30914361586354033</v>
      </c>
      <c r="BB112" s="24" t="str">
        <f t="shared" si="182"/>
        <v/>
      </c>
      <c r="BC112" s="24" t="str">
        <f t="shared" si="182"/>
        <v/>
      </c>
      <c r="BD112" s="25" t="str">
        <f t="shared" si="182"/>
        <v/>
      </c>
      <c r="BE112" s="25"/>
      <c r="BF112" s="25"/>
      <c r="BG112" s="26">
        <f t="shared" si="241"/>
        <v>-0.37389977010609871</v>
      </c>
      <c r="BH112" s="26">
        <f t="shared" si="242"/>
        <v>-0.31389977010609821</v>
      </c>
      <c r="BI112" s="26">
        <f t="shared" si="243"/>
        <v>-0.67989977010609781</v>
      </c>
      <c r="BJ112" s="26">
        <f t="shared" si="244"/>
        <v>-0.62189977010609798</v>
      </c>
      <c r="BK112" s="26">
        <f t="shared" si="245"/>
        <v>-0.69189977010609649</v>
      </c>
      <c r="BL112" s="26">
        <f t="shared" si="246"/>
        <v>-0.24689977010609804</v>
      </c>
      <c r="BM112" s="26" t="str">
        <f t="shared" si="247"/>
        <v/>
      </c>
      <c r="BN112" s="26" t="str">
        <f t="shared" si="248"/>
        <v/>
      </c>
      <c r="BO112" s="26" t="str">
        <f t="shared" si="249"/>
        <v/>
      </c>
      <c r="BP112" s="25"/>
      <c r="BQ112" s="25"/>
      <c r="BR112" s="25">
        <f t="shared" si="250"/>
        <v>0.34859155186340596</v>
      </c>
      <c r="BS112" s="25">
        <f t="shared" si="251"/>
        <v>0.40859155186340645</v>
      </c>
      <c r="BT112" s="25">
        <f t="shared" si="252"/>
        <v>4.2591551863406796E-2</v>
      </c>
      <c r="BU112" s="25">
        <f t="shared" si="253"/>
        <v>0.10059155186340663</v>
      </c>
      <c r="BV112" s="25">
        <f t="shared" si="254"/>
        <v>3.0591551863408117E-2</v>
      </c>
      <c r="BW112" s="25">
        <f t="shared" si="255"/>
        <v>0.47559155186340663</v>
      </c>
      <c r="BX112" s="25" t="str">
        <f t="shared" si="256"/>
        <v/>
      </c>
      <c r="BY112" s="25" t="str">
        <f t="shared" si="257"/>
        <v/>
      </c>
      <c r="BZ112" s="25" t="str">
        <f t="shared" si="258"/>
        <v/>
      </c>
      <c r="CA112" s="25"/>
      <c r="CB112" s="25"/>
      <c r="CC112" s="26">
        <f t="shared" si="259"/>
        <v>-0.23900000000000093</v>
      </c>
      <c r="CD112" s="26">
        <f t="shared" si="260"/>
        <v>-0.17900000000000044</v>
      </c>
      <c r="CE112" s="26">
        <f t="shared" si="261"/>
        <v>-0.54500000000000015</v>
      </c>
      <c r="CF112" s="26">
        <f t="shared" si="262"/>
        <v>-0.48700000000000027</v>
      </c>
      <c r="CG112" s="26">
        <f t="shared" si="263"/>
        <v>-0.55699999999999883</v>
      </c>
      <c r="CH112" s="26">
        <f t="shared" si="264"/>
        <v>-0.11200000000000027</v>
      </c>
      <c r="CI112" s="26" t="str">
        <f t="shared" si="265"/>
        <v/>
      </c>
      <c r="CJ112" s="26" t="str">
        <f t="shared" si="266"/>
        <v/>
      </c>
      <c r="CK112" s="26" t="str">
        <f t="shared" si="267"/>
        <v/>
      </c>
      <c r="CL112" s="25"/>
      <c r="CM112" s="25"/>
      <c r="CN112" s="25">
        <f t="shared" si="268"/>
        <v>0.42099999999999937</v>
      </c>
      <c r="CO112" s="25">
        <f t="shared" si="269"/>
        <v>0.48099999999999987</v>
      </c>
      <c r="CP112" s="25">
        <f t="shared" si="270"/>
        <v>0.11500000000000021</v>
      </c>
      <c r="CQ112" s="25">
        <f t="shared" si="271"/>
        <v>0.17300000000000004</v>
      </c>
      <c r="CR112" s="25">
        <f t="shared" si="272"/>
        <v>0.10300000000000153</v>
      </c>
      <c r="CS112" s="25">
        <f t="shared" si="273"/>
        <v>0.54800000000000004</v>
      </c>
      <c r="CT112" s="25" t="str">
        <f t="shared" si="274"/>
        <v/>
      </c>
      <c r="CU112" s="25" t="str">
        <f t="shared" si="275"/>
        <v/>
      </c>
      <c r="CV112" s="25" t="str">
        <f t="shared" si="276"/>
        <v/>
      </c>
      <c r="CW112" s="25"/>
      <c r="CX112" s="25"/>
      <c r="CY112" s="25">
        <f t="shared" si="277"/>
        <v>-0.43300235050211344</v>
      </c>
      <c r="CZ112" s="25">
        <f t="shared" si="278"/>
        <v>-0.2754503481340711</v>
      </c>
      <c r="DA112" s="25">
        <f t="shared" si="279"/>
        <v>-0.70105995871060711</v>
      </c>
      <c r="DB112" s="25">
        <f t="shared" si="280"/>
        <v>-0.63743728460652493</v>
      </c>
      <c r="DC112" s="25">
        <f t="shared" si="281"/>
        <v>-0.80785071630681426</v>
      </c>
      <c r="DD112" s="25">
        <f t="shared" si="282"/>
        <v>-0.19694003834512527</v>
      </c>
      <c r="DE112" s="25" t="str">
        <f t="shared" si="283"/>
        <v/>
      </c>
      <c r="DF112" s="25" t="str">
        <f t="shared" si="284"/>
        <v/>
      </c>
      <c r="DG112" s="25" t="str">
        <f t="shared" si="285"/>
        <v/>
      </c>
      <c r="DH112" s="25"/>
      <c r="DI112" s="25"/>
      <c r="DJ112" s="25">
        <f t="shared" si="286"/>
        <v>0.28948897146739133</v>
      </c>
      <c r="DK112" s="25">
        <f t="shared" si="287"/>
        <v>0.44704097383543367</v>
      </c>
      <c r="DL112" s="25">
        <f t="shared" si="288"/>
        <v>2.1431363258897686E-2</v>
      </c>
      <c r="DM112" s="25">
        <f t="shared" si="289"/>
        <v>8.5054037362979826E-2</v>
      </c>
      <c r="DN112" s="25">
        <f t="shared" si="290"/>
        <v>-8.5359394337309463E-2</v>
      </c>
      <c r="DO112" s="25">
        <f t="shared" si="291"/>
        <v>0.52555128362437953</v>
      </c>
      <c r="DP112" s="25" t="str">
        <f t="shared" si="292"/>
        <v/>
      </c>
      <c r="DQ112" s="25" t="str">
        <f t="shared" si="293"/>
        <v/>
      </c>
      <c r="DR112" s="25" t="str">
        <f t="shared" si="294"/>
        <v/>
      </c>
      <c r="DS112" s="25"/>
      <c r="DT112" s="24"/>
      <c r="DU112" s="24">
        <f t="shared" si="295"/>
        <v>-0.37389977010609871</v>
      </c>
      <c r="DV112" s="24">
        <f t="shared" si="296"/>
        <v>-0.31389977010609821</v>
      </c>
      <c r="DW112" s="24">
        <f t="shared" si="297"/>
        <v>-0.67989977010609781</v>
      </c>
      <c r="DX112" s="24">
        <f t="shared" si="298"/>
        <v>-0.62189977010609798</v>
      </c>
      <c r="DY112" s="24">
        <f t="shared" si="299"/>
        <v>-0.69189977010609649</v>
      </c>
      <c r="DZ112" s="24">
        <f t="shared" si="300"/>
        <v>-0.24689977010609804</v>
      </c>
      <c r="EA112" s="24" t="str">
        <f t="shared" si="301"/>
        <v/>
      </c>
      <c r="EB112" s="24" t="str">
        <f t="shared" si="302"/>
        <v/>
      </c>
      <c r="EC112" s="24" t="str">
        <f t="shared" si="303"/>
        <v/>
      </c>
      <c r="ED112" s="24"/>
      <c r="EE112" s="24"/>
      <c r="EF112" s="24">
        <f t="shared" si="304"/>
        <v>0.34859155186340596</v>
      </c>
      <c r="EG112" s="24">
        <f t="shared" si="305"/>
        <v>0.40859155186340645</v>
      </c>
      <c r="EH112" s="24">
        <f t="shared" si="306"/>
        <v>4.2591551863406796E-2</v>
      </c>
      <c r="EI112" s="24">
        <f t="shared" si="307"/>
        <v>0.10059155186340663</v>
      </c>
      <c r="EJ112" s="24">
        <f t="shared" si="308"/>
        <v>3.0591551863408117E-2</v>
      </c>
      <c r="EK112" s="24">
        <f t="shared" si="309"/>
        <v>0.47559155186340663</v>
      </c>
      <c r="EL112" s="24" t="str">
        <f t="shared" si="310"/>
        <v/>
      </c>
      <c r="EM112" s="24" t="str">
        <f t="shared" si="311"/>
        <v/>
      </c>
      <c r="EN112" s="24" t="str">
        <f t="shared" si="312"/>
        <v/>
      </c>
      <c r="EO112" s="24"/>
      <c r="EP112" s="24"/>
      <c r="EQ112" s="24">
        <f t="shared" si="192"/>
        <v>11.262081660108436</v>
      </c>
      <c r="ER112" s="24">
        <f t="shared" si="313"/>
        <v>2.801244069653612E-2</v>
      </c>
      <c r="ES112" s="24">
        <f t="shared" si="193"/>
        <v>11.2808959429209</v>
      </c>
      <c r="ET112" s="24">
        <f t="shared" si="194"/>
        <v>11.292983331180499</v>
      </c>
      <c r="EU112" s="24">
        <f t="shared" si="195"/>
        <v>11.2431340681749</v>
      </c>
      <c r="EV112" s="24">
        <f t="shared" si="196"/>
        <v>11.244378002441701</v>
      </c>
      <c r="EW112" s="24">
        <f t="shared" si="197"/>
        <v>11.225079489520731</v>
      </c>
      <c r="EX112" s="24">
        <f t="shared" si="198"/>
        <v>11.28601912641189</v>
      </c>
      <c r="EY112" s="24" t="str">
        <f t="shared" si="199"/>
        <v/>
      </c>
      <c r="EZ112" s="24" t="str">
        <f t="shared" si="200"/>
        <v/>
      </c>
      <c r="FA112" s="24" t="str">
        <f t="shared" si="201"/>
        <v/>
      </c>
      <c r="FB112" s="24"/>
      <c r="FC112" s="24">
        <f t="shared" si="202"/>
        <v>11.774805656998176</v>
      </c>
      <c r="FD112" s="24">
        <f t="shared" si="314"/>
        <v>5.9185029218887963E-2</v>
      </c>
      <c r="FE112" s="24">
        <f t="shared" si="203"/>
        <v>11.716688579398701</v>
      </c>
      <c r="FF112" s="24">
        <f t="shared" si="204"/>
        <v>11.746353484278201</v>
      </c>
      <c r="FG112" s="24">
        <f t="shared" si="205"/>
        <v>11.85293699177487</v>
      </c>
      <c r="FH112" s="24">
        <f t="shared" si="206"/>
        <v>11.8275082908706</v>
      </c>
      <c r="FI112" s="24">
        <f t="shared" si="207"/>
        <v>11.79429938245303</v>
      </c>
      <c r="FJ112" s="24">
        <f t="shared" si="208"/>
        <v>11.71104721321365</v>
      </c>
      <c r="FK112" s="24" t="str">
        <f t="shared" si="209"/>
        <v/>
      </c>
      <c r="FL112" s="24" t="str">
        <f t="shared" si="210"/>
        <v/>
      </c>
      <c r="FM112" s="24" t="str">
        <f t="shared" si="211"/>
        <v/>
      </c>
      <c r="FN112" s="24"/>
      <c r="FO112" s="24">
        <f t="shared" si="212"/>
        <v>11.320301023998459</v>
      </c>
      <c r="FP112" s="24">
        <f t="shared" si="315"/>
        <v>8.1530007308187481E-3</v>
      </c>
      <c r="FQ112" s="24">
        <f t="shared" si="176"/>
        <v>11.325496852006433</v>
      </c>
      <c r="FR112" s="24">
        <f t="shared" si="176"/>
        <v>11.330427096135207</v>
      </c>
      <c r="FS112" s="24">
        <f t="shared" si="176"/>
        <v>11.324236412327643</v>
      </c>
      <c r="FT112" s="24">
        <f t="shared" si="176"/>
        <v>11.318561773934647</v>
      </c>
      <c r="FU112" s="24">
        <f t="shared" si="176"/>
        <v>11.307613262499638</v>
      </c>
      <c r="FV112" s="24">
        <f t="shared" si="176"/>
        <v>11.315470747087176</v>
      </c>
      <c r="FW112" s="24" t="str">
        <f t="shared" si="321"/>
        <v/>
      </c>
      <c r="FX112" s="24" t="str">
        <f t="shared" si="321"/>
        <v/>
      </c>
      <c r="FY112" s="24" t="str">
        <f t="shared" si="321"/>
        <v/>
      </c>
      <c r="FZ112" s="24"/>
      <c r="GA112" s="24">
        <f t="shared" si="213"/>
        <v>11.584040512226494</v>
      </c>
      <c r="GB112" s="24">
        <f t="shared" si="316"/>
        <v>3.5535286006799248E-2</v>
      </c>
      <c r="GC112" s="24">
        <f t="shared" si="177"/>
        <v>11.570546500369412</v>
      </c>
      <c r="GD112" s="24">
        <f t="shared" si="177"/>
        <v>11.623662943449295</v>
      </c>
      <c r="GE112" s="24">
        <f t="shared" si="177"/>
        <v>11.587192067923633</v>
      </c>
      <c r="GF112" s="24">
        <f t="shared" si="177"/>
        <v>11.584433187279732</v>
      </c>
      <c r="GG112" s="24">
        <f t="shared" si="177"/>
        <v>11.523864150961717</v>
      </c>
      <c r="GH112" s="24">
        <f t="shared" si="177"/>
        <v>11.614544223375171</v>
      </c>
      <c r="GI112" s="24" t="str">
        <f t="shared" si="322"/>
        <v/>
      </c>
      <c r="GJ112" s="24" t="str">
        <f t="shared" si="322"/>
        <v/>
      </c>
      <c r="GK112" s="24" t="str">
        <f t="shared" si="322"/>
        <v/>
      </c>
      <c r="GL112" s="24"/>
      <c r="GM112" s="24">
        <f t="shared" si="214"/>
        <v>12.037853842251536</v>
      </c>
      <c r="GN112" s="24">
        <f t="shared" si="317"/>
        <v>2.8012440696536123E-2</v>
      </c>
      <c r="GO112" s="24">
        <f t="shared" si="215"/>
        <v>12.056668125063998</v>
      </c>
      <c r="GP112" s="24">
        <f t="shared" si="216"/>
        <v>12.068755513323598</v>
      </c>
      <c r="GQ112" s="24">
        <f t="shared" si="217"/>
        <v>12.018906250317999</v>
      </c>
      <c r="GR112" s="24">
        <f t="shared" si="218"/>
        <v>12.0201501845848</v>
      </c>
      <c r="GS112" s="24">
        <f t="shared" si="219"/>
        <v>12.000851671663829</v>
      </c>
      <c r="GT112" s="24">
        <f t="shared" si="220"/>
        <v>12.061791308554989</v>
      </c>
      <c r="GU112" s="24" t="str">
        <f t="shared" si="221"/>
        <v/>
      </c>
      <c r="GV112" s="24" t="str">
        <f t="shared" si="222"/>
        <v/>
      </c>
      <c r="GW112" s="24" t="str">
        <f t="shared" si="223"/>
        <v/>
      </c>
      <c r="GX112" s="24"/>
      <c r="GY112" s="24">
        <f t="shared" si="224"/>
        <v>12.906327570629244</v>
      </c>
      <c r="GZ112" s="24">
        <f t="shared" si="318"/>
        <v>5.9185029218887963E-2</v>
      </c>
      <c r="HA112" s="24">
        <f t="shared" si="225"/>
        <v>12.84821049302977</v>
      </c>
      <c r="HB112" s="24">
        <f t="shared" si="226"/>
        <v>12.877875397909269</v>
      </c>
      <c r="HC112" s="24">
        <f t="shared" si="227"/>
        <v>12.984458905405939</v>
      </c>
      <c r="HD112" s="24">
        <f t="shared" si="228"/>
        <v>12.959030204501669</v>
      </c>
      <c r="HE112" s="24">
        <f t="shared" si="229"/>
        <v>12.925821296084099</v>
      </c>
      <c r="HF112" s="24">
        <f t="shared" si="230"/>
        <v>12.842569126844719</v>
      </c>
      <c r="HG112" s="24" t="str">
        <f t="shared" si="231"/>
        <v/>
      </c>
      <c r="HH112" s="24" t="str">
        <f t="shared" si="232"/>
        <v/>
      </c>
      <c r="HI112" s="24" t="str">
        <f t="shared" si="233"/>
        <v/>
      </c>
      <c r="HJ112" s="24"/>
      <c r="HK112" s="24">
        <f t="shared" si="234"/>
        <v>12.009890297398114</v>
      </c>
      <c r="HL112" s="24">
        <f t="shared" si="319"/>
        <v>8.1530007308181947E-3</v>
      </c>
      <c r="HM112" s="24">
        <f t="shared" si="180"/>
        <v>12.015086125406089</v>
      </c>
      <c r="HN112" s="24">
        <f t="shared" si="180"/>
        <v>12.020016369534863</v>
      </c>
      <c r="HO112" s="24">
        <f t="shared" si="180"/>
        <v>12.0138256857273</v>
      </c>
      <c r="HP112" s="24">
        <f t="shared" si="180"/>
        <v>12.008151047334303</v>
      </c>
      <c r="HQ112" s="24">
        <f t="shared" si="180"/>
        <v>11.997202535899296</v>
      </c>
      <c r="HR112" s="24">
        <f t="shared" si="180"/>
        <v>12.005060020486832</v>
      </c>
      <c r="HS112" s="24" t="str">
        <f t="shared" si="178"/>
        <v/>
      </c>
      <c r="HT112" s="24" t="str">
        <f t="shared" si="178"/>
        <v/>
      </c>
      <c r="HU112" s="24" t="str">
        <f t="shared" si="178"/>
        <v/>
      </c>
      <c r="HV112" s="24"/>
      <c r="HW112" s="24">
        <f t="shared" si="235"/>
        <v>12.997954639801103</v>
      </c>
      <c r="HX112" s="24">
        <f t="shared" si="320"/>
        <v>3.5535286006799845E-2</v>
      </c>
      <c r="HY112" s="24">
        <f t="shared" si="181"/>
        <v>12.984460627944022</v>
      </c>
      <c r="HZ112" s="24">
        <f t="shared" si="181"/>
        <v>13.037577071023906</v>
      </c>
      <c r="IA112" s="24">
        <f t="shared" si="181"/>
        <v>13.001106195498243</v>
      </c>
      <c r="IB112" s="24">
        <f t="shared" si="181"/>
        <v>12.998347314854342</v>
      </c>
      <c r="IC112" s="24">
        <f t="shared" si="181"/>
        <v>12.937778278536326</v>
      </c>
      <c r="ID112" s="24">
        <f t="shared" si="181"/>
        <v>13.028458350949782</v>
      </c>
      <c r="IE112" s="24" t="str">
        <f t="shared" si="179"/>
        <v/>
      </c>
      <c r="IF112" s="24" t="str">
        <f t="shared" si="179"/>
        <v/>
      </c>
      <c r="IG112" s="24" t="str">
        <f t="shared" si="179"/>
        <v/>
      </c>
    </row>
    <row r="113" spans="1:241" s="3" customFormat="1" x14ac:dyDescent="0.2">
      <c r="A113" s="27">
        <v>78</v>
      </c>
      <c r="B113" s="32">
        <f>IF(AND($B$3&lt;&gt;"",$C$3&lt;&gt;"",$B$4&lt;&gt;"",$C$4&lt;&gt;"",T113&lt;&gt;""),AirMass($B$3,$C$3,$B$4,$C$4,T113),"")</f>
        <v>1.0202015118976933</v>
      </c>
      <c r="C113" s="36">
        <f t="shared" si="236"/>
        <v>2458217.3074420001</v>
      </c>
      <c r="D113" s="5">
        <f t="shared" si="183"/>
        <v>11.305856410694602</v>
      </c>
      <c r="E113" s="14">
        <f t="shared" si="184"/>
        <v>11.652623590712592</v>
      </c>
      <c r="F113" s="32">
        <f t="shared" si="237"/>
        <v>0.34676718001798967</v>
      </c>
      <c r="G113" s="24">
        <f t="shared" si="185"/>
        <v>1.3792234294073171E-2</v>
      </c>
      <c r="H113" s="24">
        <f t="shared" si="186"/>
        <v>4.1101178746481767E-2</v>
      </c>
      <c r="I113" s="24"/>
      <c r="J113" s="8">
        <f t="shared" si="187"/>
        <v>12.03003907051778</v>
      </c>
      <c r="K113" s="9">
        <f t="shared" si="188"/>
        <v>13.12217202090762</v>
      </c>
      <c r="L113" s="40">
        <f t="shared" si="238"/>
        <v>1.0921329503898392</v>
      </c>
      <c r="M113" s="24">
        <f t="shared" si="189"/>
        <v>1.3792234294073171E-2</v>
      </c>
      <c r="N113" s="25">
        <f t="shared" si="190"/>
        <v>4.1101178746481469E-2</v>
      </c>
      <c r="O113" s="25"/>
      <c r="P113" s="50">
        <f t="shared" si="239"/>
        <v>6</v>
      </c>
      <c r="Q113" s="50">
        <f t="shared" si="240"/>
        <v>6</v>
      </c>
      <c r="R113" s="25"/>
      <c r="S113" s="25"/>
      <c r="T113" s="16">
        <v>2458217.3074420001</v>
      </c>
      <c r="U113" s="17">
        <v>-11.091983926471199</v>
      </c>
      <c r="V113" s="17">
        <v>-10.2791148301711</v>
      </c>
      <c r="W113" s="17">
        <v>-12.158562381105099</v>
      </c>
      <c r="X113" s="17">
        <v>-11.0554170486208</v>
      </c>
      <c r="Y113" s="17">
        <v>-10.434653356723601</v>
      </c>
      <c r="Z113" s="17">
        <v>-11.8562587810247</v>
      </c>
      <c r="AA113" s="17">
        <v>-9.9557713652724509</v>
      </c>
      <c r="AB113" s="17">
        <v>-9.8500012783093904</v>
      </c>
      <c r="AC113" s="17"/>
      <c r="AD113" s="17"/>
      <c r="AE113" s="17"/>
      <c r="AF113" s="46">
        <f t="shared" si="191"/>
        <v>2458217.3074420001</v>
      </c>
      <c r="AG113" s="17">
        <v>-10.8557755239817</v>
      </c>
      <c r="AH113" s="17">
        <v>-9.6768225205207106</v>
      </c>
      <c r="AI113" s="17">
        <v>-11.771949026599099</v>
      </c>
      <c r="AJ113" s="17">
        <v>-10.7385894805816</v>
      </c>
      <c r="AK113" s="17">
        <v>-9.8565414942882796</v>
      </c>
      <c r="AL113" s="17">
        <v>-11.3324992016808</v>
      </c>
      <c r="AM113" s="17">
        <v>-9.5108230572156405</v>
      </c>
      <c r="AN113" s="17">
        <v>-9.5291020820520806</v>
      </c>
      <c r="AO113" s="17"/>
      <c r="AP113" s="17"/>
      <c r="AQ113" s="18"/>
      <c r="AR113" s="25"/>
      <c r="AS113" s="25"/>
      <c r="AT113" s="24">
        <f t="shared" si="173"/>
        <v>0.23620840248949904</v>
      </c>
      <c r="AU113" s="24">
        <f t="shared" si="173"/>
        <v>0.60229230965038916</v>
      </c>
      <c r="AV113" s="24">
        <f t="shared" si="173"/>
        <v>0.38661335450600021</v>
      </c>
      <c r="AW113" s="24">
        <f t="shared" si="173"/>
        <v>0.31682756803919965</v>
      </c>
      <c r="AX113" s="24">
        <f t="shared" si="173"/>
        <v>0.5781118624353212</v>
      </c>
      <c r="AY113" s="24">
        <f t="shared" si="182"/>
        <v>0.52375957934389916</v>
      </c>
      <c r="AZ113" s="24">
        <f t="shared" si="182"/>
        <v>0.4449483080568104</v>
      </c>
      <c r="BA113" s="24">
        <f t="shared" si="182"/>
        <v>0.32089919625730978</v>
      </c>
      <c r="BB113" s="24" t="str">
        <f t="shared" si="182"/>
        <v/>
      </c>
      <c r="BC113" s="24" t="str">
        <f t="shared" si="182"/>
        <v/>
      </c>
      <c r="BD113" s="25" t="str">
        <f t="shared" si="182"/>
        <v/>
      </c>
      <c r="BE113" s="25"/>
      <c r="BF113" s="25"/>
      <c r="BG113" s="26">
        <f t="shared" si="241"/>
        <v>-0.3250836910070844</v>
      </c>
      <c r="BH113" s="26">
        <f t="shared" si="242"/>
        <v>-0.2650836910070839</v>
      </c>
      <c r="BI113" s="26">
        <f t="shared" si="243"/>
        <v>-0.63108369100708361</v>
      </c>
      <c r="BJ113" s="26">
        <f t="shared" si="244"/>
        <v>-0.57308369100708378</v>
      </c>
      <c r="BK113" s="26">
        <f t="shared" si="245"/>
        <v>-0.64308369100708229</v>
      </c>
      <c r="BL113" s="26">
        <f t="shared" si="246"/>
        <v>-0.19808369100708373</v>
      </c>
      <c r="BM113" s="26" t="str">
        <f t="shared" si="247"/>
        <v/>
      </c>
      <c r="BN113" s="26" t="str">
        <f t="shared" si="248"/>
        <v/>
      </c>
      <c r="BO113" s="26" t="str">
        <f t="shared" si="249"/>
        <v/>
      </c>
      <c r="BP113" s="25"/>
      <c r="BQ113" s="25"/>
      <c r="BR113" s="25">
        <f t="shared" si="250"/>
        <v>0.41839528487339894</v>
      </c>
      <c r="BS113" s="25">
        <f t="shared" si="251"/>
        <v>0.47839528487339944</v>
      </c>
      <c r="BT113" s="25">
        <f t="shared" si="252"/>
        <v>0.11239528487339978</v>
      </c>
      <c r="BU113" s="25">
        <f t="shared" si="253"/>
        <v>0.17039528487339961</v>
      </c>
      <c r="BV113" s="25">
        <f t="shared" si="254"/>
        <v>0.1003952848734011</v>
      </c>
      <c r="BW113" s="25">
        <f t="shared" si="255"/>
        <v>0.54539528487339961</v>
      </c>
      <c r="BX113" s="25" t="str">
        <f t="shared" si="256"/>
        <v/>
      </c>
      <c r="BY113" s="25" t="str">
        <f t="shared" si="257"/>
        <v/>
      </c>
      <c r="BZ113" s="25" t="str">
        <f t="shared" si="258"/>
        <v/>
      </c>
      <c r="CA113" s="25"/>
      <c r="CB113" s="25"/>
      <c r="CC113" s="26">
        <f t="shared" si="259"/>
        <v>-0.23900000000000093</v>
      </c>
      <c r="CD113" s="26">
        <f t="shared" si="260"/>
        <v>-0.17900000000000044</v>
      </c>
      <c r="CE113" s="26">
        <f t="shared" si="261"/>
        <v>-0.54500000000000015</v>
      </c>
      <c r="CF113" s="26">
        <f t="shared" si="262"/>
        <v>-0.48700000000000027</v>
      </c>
      <c r="CG113" s="26">
        <f t="shared" si="263"/>
        <v>-0.55699999999999883</v>
      </c>
      <c r="CH113" s="26">
        <f t="shared" si="264"/>
        <v>-0.11200000000000027</v>
      </c>
      <c r="CI113" s="26" t="str">
        <f t="shared" si="265"/>
        <v/>
      </c>
      <c r="CJ113" s="26" t="str">
        <f t="shared" si="266"/>
        <v/>
      </c>
      <c r="CK113" s="26" t="str">
        <f t="shared" si="267"/>
        <v/>
      </c>
      <c r="CL113" s="25"/>
      <c r="CM113" s="25"/>
      <c r="CN113" s="25">
        <f t="shared" si="268"/>
        <v>0.42099999999999937</v>
      </c>
      <c r="CO113" s="25">
        <f t="shared" si="269"/>
        <v>0.48099999999999987</v>
      </c>
      <c r="CP113" s="25">
        <f t="shared" si="270"/>
        <v>0.11500000000000021</v>
      </c>
      <c r="CQ113" s="25">
        <f t="shared" si="271"/>
        <v>0.17300000000000004</v>
      </c>
      <c r="CR113" s="25">
        <f t="shared" si="272"/>
        <v>0.10300000000000153</v>
      </c>
      <c r="CS113" s="25">
        <f t="shared" si="273"/>
        <v>0.54800000000000004</v>
      </c>
      <c r="CT113" s="25" t="str">
        <f t="shared" si="274"/>
        <v/>
      </c>
      <c r="CU113" s="25" t="str">
        <f t="shared" si="275"/>
        <v/>
      </c>
      <c r="CV113" s="25" t="str">
        <f t="shared" si="276"/>
        <v/>
      </c>
      <c r="CW113" s="25"/>
      <c r="CX113" s="25"/>
      <c r="CY113" s="25">
        <f t="shared" si="277"/>
        <v>-0.30545707556447305</v>
      </c>
      <c r="CZ113" s="25">
        <f t="shared" si="278"/>
        <v>-0.16372928027368364</v>
      </c>
      <c r="DA113" s="25">
        <f t="shared" si="279"/>
        <v>-0.69437096053172398</v>
      </c>
      <c r="DB113" s="25">
        <f t="shared" si="280"/>
        <v>-0.58398703220510439</v>
      </c>
      <c r="DC113" s="25">
        <f t="shared" si="281"/>
        <v>-0.42392940028463866</v>
      </c>
      <c r="DD113" s="25">
        <f t="shared" si="282"/>
        <v>-0.17199834077744458</v>
      </c>
      <c r="DE113" s="25" t="str">
        <f t="shared" si="283"/>
        <v/>
      </c>
      <c r="DF113" s="25" t="str">
        <f t="shared" si="284"/>
        <v/>
      </c>
      <c r="DG113" s="25" t="str">
        <f t="shared" si="285"/>
        <v/>
      </c>
      <c r="DH113" s="25"/>
      <c r="DI113" s="25"/>
      <c r="DJ113" s="25">
        <f t="shared" si="286"/>
        <v>0.4380219003160104</v>
      </c>
      <c r="DK113" s="25">
        <f t="shared" si="287"/>
        <v>0.57974969560679979</v>
      </c>
      <c r="DL113" s="25">
        <f t="shared" si="288"/>
        <v>4.9108015348759429E-2</v>
      </c>
      <c r="DM113" s="25">
        <f t="shared" si="289"/>
        <v>0.15949194367537906</v>
      </c>
      <c r="DN113" s="25">
        <f t="shared" si="290"/>
        <v>0.31954957559584479</v>
      </c>
      <c r="DO113" s="25">
        <f t="shared" si="291"/>
        <v>0.57148063510303881</v>
      </c>
      <c r="DP113" s="25" t="str">
        <f t="shared" si="292"/>
        <v/>
      </c>
      <c r="DQ113" s="25" t="str">
        <f t="shared" si="293"/>
        <v/>
      </c>
      <c r="DR113" s="25" t="str">
        <f t="shared" si="294"/>
        <v/>
      </c>
      <c r="DS113" s="25"/>
      <c r="DT113" s="24"/>
      <c r="DU113" s="24">
        <f t="shared" si="295"/>
        <v>-0.3250836910070844</v>
      </c>
      <c r="DV113" s="24">
        <f t="shared" si="296"/>
        <v>-0.2650836910070839</v>
      </c>
      <c r="DW113" s="24">
        <f t="shared" si="297"/>
        <v>-0.63108369100708361</v>
      </c>
      <c r="DX113" s="24">
        <f t="shared" si="298"/>
        <v>-0.57308369100708378</v>
      </c>
      <c r="DY113" s="24">
        <f t="shared" si="299"/>
        <v>-0.64308369100708229</v>
      </c>
      <c r="DZ113" s="24">
        <f t="shared" si="300"/>
        <v>-0.19808369100708373</v>
      </c>
      <c r="EA113" s="24" t="str">
        <f t="shared" si="301"/>
        <v/>
      </c>
      <c r="EB113" s="24" t="str">
        <f t="shared" si="302"/>
        <v/>
      </c>
      <c r="EC113" s="24" t="str">
        <f t="shared" si="303"/>
        <v/>
      </c>
      <c r="ED113" s="24"/>
      <c r="EE113" s="24"/>
      <c r="EF113" s="24">
        <f t="shared" si="304"/>
        <v>0.41839528487339894</v>
      </c>
      <c r="EG113" s="24">
        <f t="shared" si="305"/>
        <v>0.47839528487339944</v>
      </c>
      <c r="EH113" s="24">
        <f t="shared" si="306"/>
        <v>0.11239528487339978</v>
      </c>
      <c r="EI113" s="24">
        <f t="shared" si="307"/>
        <v>0.17039528487339961</v>
      </c>
      <c r="EJ113" s="24">
        <f t="shared" si="308"/>
        <v>0.1003952848734011</v>
      </c>
      <c r="EK113" s="24">
        <f t="shared" si="309"/>
        <v>0.54539528487339961</v>
      </c>
      <c r="EL113" s="24" t="str">
        <f t="shared" si="310"/>
        <v/>
      </c>
      <c r="EM113" s="24" t="str">
        <f t="shared" si="311"/>
        <v/>
      </c>
      <c r="EN113" s="24" t="str">
        <f t="shared" si="312"/>
        <v/>
      </c>
      <c r="EO113" s="24"/>
      <c r="EP113" s="24"/>
      <c r="EQ113" s="24">
        <f t="shared" si="192"/>
        <v>11.253460108704807</v>
      </c>
      <c r="ER113" s="24">
        <f t="shared" si="313"/>
        <v>3.0360267448902738E-2</v>
      </c>
      <c r="ES113" s="24">
        <f t="shared" si="193"/>
        <v>11.2565784546339</v>
      </c>
      <c r="ET113" s="24">
        <f t="shared" si="194"/>
        <v>11.2754331221496</v>
      </c>
      <c r="EU113" s="24">
        <f t="shared" si="195"/>
        <v>11.247669430252401</v>
      </c>
      <c r="EV113" s="24">
        <f t="shared" si="196"/>
        <v>11.2322748545535</v>
      </c>
      <c r="EW113" s="24">
        <f t="shared" si="197"/>
        <v>11.211787438801252</v>
      </c>
      <c r="EX113" s="24">
        <f t="shared" si="198"/>
        <v>11.297017351838191</v>
      </c>
      <c r="EY113" s="24" t="str">
        <f t="shared" si="199"/>
        <v/>
      </c>
      <c r="EZ113" s="24" t="str">
        <f t="shared" si="200"/>
        <v/>
      </c>
      <c r="FA113" s="24" t="str">
        <f t="shared" si="201"/>
        <v/>
      </c>
      <c r="FB113" s="24"/>
      <c r="FC113" s="24">
        <f t="shared" si="202"/>
        <v>11.824308533087882</v>
      </c>
      <c r="FD113" s="24">
        <f t="shared" si="314"/>
        <v>8.6473703685112702E-2</v>
      </c>
      <c r="FE113" s="24">
        <f t="shared" si="203"/>
        <v>11.755173502617399</v>
      </c>
      <c r="FF113" s="24">
        <f t="shared" si="204"/>
        <v>11.7838139565999</v>
      </c>
      <c r="FG113" s="24">
        <f t="shared" si="205"/>
        <v>11.860765970306579</v>
      </c>
      <c r="FH113" s="24">
        <f t="shared" si="206"/>
        <v>11.8417236776991</v>
      </c>
      <c r="FI113" s="24">
        <f t="shared" si="207"/>
        <v>11.97004753323394</v>
      </c>
      <c r="FJ113" s="24">
        <f t="shared" si="208"/>
        <v>11.73432655807038</v>
      </c>
      <c r="FK113" s="24" t="str">
        <f t="shared" si="209"/>
        <v/>
      </c>
      <c r="FL113" s="24" t="str">
        <f t="shared" si="210"/>
        <v/>
      </c>
      <c r="FM113" s="24" t="str">
        <f t="shared" si="211"/>
        <v/>
      </c>
      <c r="FN113" s="24"/>
      <c r="FO113" s="24">
        <f t="shared" si="212"/>
        <v>11.305856410694602</v>
      </c>
      <c r="FP113" s="24">
        <f t="shared" si="315"/>
        <v>1.3792234294073171E-2</v>
      </c>
      <c r="FQ113" s="24">
        <f t="shared" si="176"/>
        <v>11.295356301819208</v>
      </c>
      <c r="FR113" s="24">
        <f t="shared" si="176"/>
        <v>11.307053825204083</v>
      </c>
      <c r="FS113" s="24">
        <f t="shared" si="176"/>
        <v>11.322948712504919</v>
      </c>
      <c r="FT113" s="24">
        <f t="shared" si="176"/>
        <v>11.300635564146221</v>
      </c>
      <c r="FU113" s="24">
        <f t="shared" si="176"/>
        <v>11.288498149879937</v>
      </c>
      <c r="FV113" s="24">
        <f t="shared" si="176"/>
        <v>11.320645910613251</v>
      </c>
      <c r="FW113" s="24" t="str">
        <f t="shared" si="321"/>
        <v/>
      </c>
      <c r="FX113" s="24" t="str">
        <f t="shared" si="321"/>
        <v/>
      </c>
      <c r="FY113" s="24" t="str">
        <f t="shared" si="321"/>
        <v/>
      </c>
      <c r="FZ113" s="24"/>
      <c r="GA113" s="24">
        <f t="shared" si="213"/>
        <v>11.652623590712592</v>
      </c>
      <c r="GB113" s="24">
        <f t="shared" si="316"/>
        <v>4.1101178746481767E-2</v>
      </c>
      <c r="GC113" s="24">
        <f t="shared" si="177"/>
        <v>11.628111625984502</v>
      </c>
      <c r="GD113" s="24">
        <f t="shared" si="177"/>
        <v>11.680203618167385</v>
      </c>
      <c r="GE113" s="24">
        <f t="shared" si="177"/>
        <v>11.614101248851732</v>
      </c>
      <c r="GF113" s="24">
        <f t="shared" si="177"/>
        <v>11.617728776504622</v>
      </c>
      <c r="GG113" s="24">
        <f t="shared" si="177"/>
        <v>11.718692504139018</v>
      </c>
      <c r="GH113" s="24">
        <f t="shared" si="177"/>
        <v>11.656903770628292</v>
      </c>
      <c r="GI113" s="24" t="str">
        <f t="shared" si="322"/>
        <v/>
      </c>
      <c r="GJ113" s="24" t="str">
        <f t="shared" si="322"/>
        <v/>
      </c>
      <c r="GK113" s="24" t="str">
        <f t="shared" si="322"/>
        <v/>
      </c>
      <c r="GL113" s="24"/>
      <c r="GM113" s="24">
        <f t="shared" si="214"/>
        <v>12.066329205004905</v>
      </c>
      <c r="GN113" s="24">
        <f t="shared" si="317"/>
        <v>3.0360267448902738E-2</v>
      </c>
      <c r="GO113" s="24">
        <f t="shared" si="215"/>
        <v>12.069447550933999</v>
      </c>
      <c r="GP113" s="24">
        <f t="shared" si="216"/>
        <v>12.0883022184497</v>
      </c>
      <c r="GQ113" s="24">
        <f t="shared" si="217"/>
        <v>12.0605385265525</v>
      </c>
      <c r="GR113" s="24">
        <f t="shared" si="218"/>
        <v>12.0451439508536</v>
      </c>
      <c r="GS113" s="24">
        <f t="shared" si="219"/>
        <v>12.024656535101352</v>
      </c>
      <c r="GT113" s="24">
        <f t="shared" si="220"/>
        <v>12.10988644813829</v>
      </c>
      <c r="GU113" s="24" t="str">
        <f t="shared" si="221"/>
        <v/>
      </c>
      <c r="GV113" s="24" t="str">
        <f t="shared" si="222"/>
        <v/>
      </c>
      <c r="GW113" s="24" t="str">
        <f t="shared" si="223"/>
        <v/>
      </c>
      <c r="GX113" s="24"/>
      <c r="GY113" s="24">
        <f t="shared" si="224"/>
        <v>13.003261536548871</v>
      </c>
      <c r="GZ113" s="24">
        <f t="shared" si="318"/>
        <v>8.6473703685112702E-2</v>
      </c>
      <c r="HA113" s="24">
        <f t="shared" si="225"/>
        <v>12.934126506078389</v>
      </c>
      <c r="HB113" s="24">
        <f t="shared" si="226"/>
        <v>12.96276696006089</v>
      </c>
      <c r="HC113" s="24">
        <f t="shared" si="227"/>
        <v>13.039718973767568</v>
      </c>
      <c r="HD113" s="24">
        <f t="shared" si="228"/>
        <v>13.02067668116009</v>
      </c>
      <c r="HE113" s="24">
        <f t="shared" si="229"/>
        <v>13.149000536694929</v>
      </c>
      <c r="HF113" s="24">
        <f t="shared" si="230"/>
        <v>12.91327956153137</v>
      </c>
      <c r="HG113" s="24" t="str">
        <f t="shared" si="231"/>
        <v/>
      </c>
      <c r="HH113" s="24" t="str">
        <f t="shared" si="232"/>
        <v/>
      </c>
      <c r="HI113" s="24" t="str">
        <f t="shared" si="233"/>
        <v/>
      </c>
      <c r="HJ113" s="24"/>
      <c r="HK113" s="24">
        <f t="shared" si="234"/>
        <v>12.03003907051778</v>
      </c>
      <c r="HL113" s="24">
        <f t="shared" si="319"/>
        <v>1.3792234294073171E-2</v>
      </c>
      <c r="HM113" s="24">
        <f t="shared" si="180"/>
        <v>12.019538961642386</v>
      </c>
      <c r="HN113" s="24">
        <f t="shared" si="180"/>
        <v>12.031236485027261</v>
      </c>
      <c r="HO113" s="24">
        <f t="shared" si="180"/>
        <v>12.047131372328097</v>
      </c>
      <c r="HP113" s="24">
        <f t="shared" si="180"/>
        <v>12.024818223969399</v>
      </c>
      <c r="HQ113" s="24">
        <f t="shared" si="180"/>
        <v>12.012680809703115</v>
      </c>
      <c r="HR113" s="24">
        <f t="shared" si="180"/>
        <v>12.04482857043643</v>
      </c>
      <c r="HS113" s="24" t="str">
        <f t="shared" si="178"/>
        <v/>
      </c>
      <c r="HT113" s="24" t="str">
        <f t="shared" si="178"/>
        <v/>
      </c>
      <c r="HU113" s="24" t="str">
        <f t="shared" si="178"/>
        <v/>
      </c>
      <c r="HV113" s="24"/>
      <c r="HW113" s="24">
        <f t="shared" si="235"/>
        <v>13.12217202090762</v>
      </c>
      <c r="HX113" s="24">
        <f t="shared" si="320"/>
        <v>4.1101178746481469E-2</v>
      </c>
      <c r="HY113" s="24">
        <f t="shared" si="181"/>
        <v>13.097660056179528</v>
      </c>
      <c r="HZ113" s="24">
        <f t="shared" si="181"/>
        <v>13.14975204836241</v>
      </c>
      <c r="IA113" s="24">
        <f t="shared" si="181"/>
        <v>13.083649679046758</v>
      </c>
      <c r="IB113" s="24">
        <f t="shared" si="181"/>
        <v>13.08727720669965</v>
      </c>
      <c r="IC113" s="24">
        <f t="shared" si="181"/>
        <v>13.188240934334043</v>
      </c>
      <c r="ID113" s="24">
        <f t="shared" si="181"/>
        <v>13.126452200823318</v>
      </c>
      <c r="IE113" s="24" t="str">
        <f t="shared" si="179"/>
        <v/>
      </c>
      <c r="IF113" s="24" t="str">
        <f t="shared" si="179"/>
        <v/>
      </c>
      <c r="IG113" s="24" t="str">
        <f t="shared" si="179"/>
        <v/>
      </c>
    </row>
    <row r="114" spans="1:241" s="3" customFormat="1" x14ac:dyDescent="0.2">
      <c r="A114" s="27">
        <v>79</v>
      </c>
      <c r="B114" s="32">
        <f>IF(AND($B$3&lt;&gt;"",$C$3&lt;&gt;"",$B$4&lt;&gt;"",$C$4&lt;&gt;"",T114&lt;&gt;""),AirMass($B$3,$C$3,$B$4,$C$4,T114),"")</f>
        <v>1.0205668314744805</v>
      </c>
      <c r="C114" s="36">
        <f t="shared" si="236"/>
        <v>2458217.3079400002</v>
      </c>
      <c r="D114" s="5">
        <f t="shared" si="183"/>
        <v>11.334228894457503</v>
      </c>
      <c r="E114" s="14">
        <f t="shared" si="184"/>
        <v>11.683602604149911</v>
      </c>
      <c r="F114" s="32">
        <f t="shared" si="237"/>
        <v>0.34937370969240789</v>
      </c>
      <c r="G114" s="24">
        <f t="shared" si="185"/>
        <v>2.8364171962778736E-2</v>
      </c>
      <c r="H114" s="24">
        <f t="shared" si="186"/>
        <v>4.2752483616955411E-2</v>
      </c>
      <c r="I114" s="24"/>
      <c r="J114" s="8">
        <f t="shared" si="187"/>
        <v>12.04425793057527</v>
      </c>
      <c r="K114" s="9">
        <f t="shared" si="188"/>
        <v>12.921761348133094</v>
      </c>
      <c r="L114" s="40">
        <f t="shared" si="238"/>
        <v>0.87750341755782379</v>
      </c>
      <c r="M114" s="24">
        <f t="shared" si="189"/>
        <v>2.8364171962778736E-2</v>
      </c>
      <c r="N114" s="25">
        <f t="shared" si="190"/>
        <v>4.2752483616955411E-2</v>
      </c>
      <c r="O114" s="25"/>
      <c r="P114" s="50">
        <f t="shared" si="239"/>
        <v>6</v>
      </c>
      <c r="Q114" s="50">
        <f t="shared" si="240"/>
        <v>6</v>
      </c>
      <c r="R114" s="25"/>
      <c r="S114" s="25"/>
      <c r="T114" s="16">
        <v>2458217.3079400002</v>
      </c>
      <c r="U114" s="17">
        <v>-11.0671962261272</v>
      </c>
      <c r="V114" s="17">
        <v>-10.2943283212956</v>
      </c>
      <c r="W114" s="17">
        <v>-12.167241208722301</v>
      </c>
      <c r="X114" s="17">
        <v>-11.0530546592602</v>
      </c>
      <c r="Y114" s="17">
        <v>-10.406364426247899</v>
      </c>
      <c r="Z114" s="17">
        <v>-11.8241627861634</v>
      </c>
      <c r="AA114" s="17">
        <v>-10.021229302339901</v>
      </c>
      <c r="AB114" s="17">
        <v>-9.8495828450382508</v>
      </c>
      <c r="AC114" s="17"/>
      <c r="AD114" s="17"/>
      <c r="AE114" s="17"/>
      <c r="AF114" s="46">
        <f t="shared" si="191"/>
        <v>2458217.3079400002</v>
      </c>
      <c r="AG114" s="17">
        <v>-10.8382374787339</v>
      </c>
      <c r="AH114" s="17">
        <v>-9.8059804328546001</v>
      </c>
      <c r="AI114" s="17">
        <v>-11.746299780447099</v>
      </c>
      <c r="AJ114" s="17">
        <v>-10.705857589802701</v>
      </c>
      <c r="AK114" s="17">
        <v>-9.9473904130439799</v>
      </c>
      <c r="AL114" s="17">
        <v>-11.3769581248687</v>
      </c>
      <c r="AM114" s="17">
        <v>-9.4926931938835395</v>
      </c>
      <c r="AN114" s="17">
        <v>-9.5854794716841507</v>
      </c>
      <c r="AO114" s="17"/>
      <c r="AP114" s="17"/>
      <c r="AQ114" s="18"/>
      <c r="AR114" s="25"/>
      <c r="AS114" s="25"/>
      <c r="AT114" s="24">
        <f t="shared" si="173"/>
        <v>0.22895874739329969</v>
      </c>
      <c r="AU114" s="24">
        <f t="shared" si="173"/>
        <v>0.48834788844099997</v>
      </c>
      <c r="AV114" s="24">
        <f t="shared" si="173"/>
        <v>0.42094142827520109</v>
      </c>
      <c r="AW114" s="24">
        <f t="shared" si="173"/>
        <v>0.34719706945749884</v>
      </c>
      <c r="AX114" s="24">
        <f t="shared" si="173"/>
        <v>0.45897401320391928</v>
      </c>
      <c r="AY114" s="24">
        <f t="shared" si="182"/>
        <v>0.44720466129470005</v>
      </c>
      <c r="AZ114" s="24">
        <f t="shared" si="182"/>
        <v>0.52853610845636112</v>
      </c>
      <c r="BA114" s="24">
        <f t="shared" si="182"/>
        <v>0.26410337335410006</v>
      </c>
      <c r="BB114" s="24" t="str">
        <f t="shared" si="182"/>
        <v/>
      </c>
      <c r="BC114" s="24" t="str">
        <f t="shared" si="182"/>
        <v/>
      </c>
      <c r="BD114" s="25" t="str">
        <f t="shared" si="182"/>
        <v/>
      </c>
      <c r="BE114" s="25"/>
      <c r="BF114" s="25"/>
      <c r="BG114" s="26">
        <f t="shared" si="241"/>
        <v>-0.33980699908202849</v>
      </c>
      <c r="BH114" s="26">
        <f t="shared" si="242"/>
        <v>-0.279806999082028</v>
      </c>
      <c r="BI114" s="26">
        <f t="shared" si="243"/>
        <v>-0.64580699908202766</v>
      </c>
      <c r="BJ114" s="26">
        <f t="shared" si="244"/>
        <v>-0.58780699908202783</v>
      </c>
      <c r="BK114" s="26">
        <f t="shared" si="245"/>
        <v>-0.65780699908202633</v>
      </c>
      <c r="BL114" s="26">
        <f t="shared" si="246"/>
        <v>-0.21280699908202783</v>
      </c>
      <c r="BM114" s="26" t="str">
        <f t="shared" si="247"/>
        <v/>
      </c>
      <c r="BN114" s="26" t="str">
        <f t="shared" si="248"/>
        <v/>
      </c>
      <c r="BO114" s="26" t="str">
        <f t="shared" si="249"/>
        <v/>
      </c>
      <c r="BP114" s="25"/>
      <c r="BQ114" s="25"/>
      <c r="BR114" s="25">
        <f t="shared" si="250"/>
        <v>0.18698581854354035</v>
      </c>
      <c r="BS114" s="25">
        <f t="shared" si="251"/>
        <v>0.24698581854354085</v>
      </c>
      <c r="BT114" s="25">
        <f t="shared" si="252"/>
        <v>-0.11901418145645881</v>
      </c>
      <c r="BU114" s="25">
        <f t="shared" si="253"/>
        <v>-6.1014181456458982E-2</v>
      </c>
      <c r="BV114" s="25">
        <f t="shared" si="254"/>
        <v>-0.13101418145645749</v>
      </c>
      <c r="BW114" s="25">
        <f t="shared" si="255"/>
        <v>0.31398581854354102</v>
      </c>
      <c r="BX114" s="25" t="str">
        <f t="shared" si="256"/>
        <v/>
      </c>
      <c r="BY114" s="25" t="str">
        <f t="shared" si="257"/>
        <v/>
      </c>
      <c r="BZ114" s="25" t="str">
        <f t="shared" si="258"/>
        <v/>
      </c>
      <c r="CA114" s="25"/>
      <c r="CB114" s="25"/>
      <c r="CC114" s="26">
        <f t="shared" si="259"/>
        <v>-0.23900000000000093</v>
      </c>
      <c r="CD114" s="26">
        <f t="shared" si="260"/>
        <v>-0.17900000000000044</v>
      </c>
      <c r="CE114" s="26">
        <f t="shared" si="261"/>
        <v>-0.54500000000000015</v>
      </c>
      <c r="CF114" s="26">
        <f t="shared" si="262"/>
        <v>-0.48700000000000027</v>
      </c>
      <c r="CG114" s="26">
        <f t="shared" si="263"/>
        <v>-0.55699999999999883</v>
      </c>
      <c r="CH114" s="26">
        <f t="shared" si="264"/>
        <v>-0.11200000000000027</v>
      </c>
      <c r="CI114" s="26" t="str">
        <f t="shared" si="265"/>
        <v/>
      </c>
      <c r="CJ114" s="26" t="str">
        <f t="shared" si="266"/>
        <v/>
      </c>
      <c r="CK114" s="26" t="str">
        <f t="shared" si="267"/>
        <v/>
      </c>
      <c r="CL114" s="25"/>
      <c r="CM114" s="25"/>
      <c r="CN114" s="25">
        <f t="shared" si="268"/>
        <v>0.42099999999999937</v>
      </c>
      <c r="CO114" s="25">
        <f t="shared" si="269"/>
        <v>0.48099999999999987</v>
      </c>
      <c r="CP114" s="25">
        <f t="shared" si="270"/>
        <v>0.11500000000000021</v>
      </c>
      <c r="CQ114" s="25">
        <f t="shared" si="271"/>
        <v>0.17300000000000004</v>
      </c>
      <c r="CR114" s="25">
        <f t="shared" si="272"/>
        <v>0.10300000000000153</v>
      </c>
      <c r="CS114" s="25">
        <f t="shared" si="273"/>
        <v>0.54800000000000004</v>
      </c>
      <c r="CT114" s="25" t="str">
        <f t="shared" si="274"/>
        <v/>
      </c>
      <c r="CU114" s="25" t="str">
        <f t="shared" si="275"/>
        <v/>
      </c>
      <c r="CV114" s="25" t="str">
        <f t="shared" si="276"/>
        <v/>
      </c>
      <c r="CW114" s="25"/>
      <c r="CX114" s="25"/>
      <c r="CY114" s="25">
        <f t="shared" si="277"/>
        <v>-0.38989719071735957</v>
      </c>
      <c r="CZ114" s="25">
        <f t="shared" si="278"/>
        <v>-0.24012993982683598</v>
      </c>
      <c r="DA114" s="25">
        <f t="shared" si="279"/>
        <v>-0.46713748109828501</v>
      </c>
      <c r="DB114" s="25">
        <f t="shared" si="280"/>
        <v>-0.44323513102749185</v>
      </c>
      <c r="DC114" s="25">
        <f t="shared" si="281"/>
        <v>-0.60841098240971137</v>
      </c>
      <c r="DD114" s="25">
        <f t="shared" si="282"/>
        <v>-7.1375141069926776E-2</v>
      </c>
      <c r="DE114" s="25" t="str">
        <f t="shared" si="283"/>
        <v/>
      </c>
      <c r="DF114" s="25" t="str">
        <f t="shared" si="284"/>
        <v/>
      </c>
      <c r="DG114" s="25" t="str">
        <f t="shared" si="285"/>
        <v/>
      </c>
      <c r="DH114" s="25"/>
      <c r="DI114" s="25"/>
      <c r="DJ114" s="25">
        <f t="shared" si="286"/>
        <v>0.13689562690820931</v>
      </c>
      <c r="DK114" s="25">
        <f t="shared" si="287"/>
        <v>0.2866628777987329</v>
      </c>
      <c r="DL114" s="25">
        <f t="shared" si="288"/>
        <v>5.9655336527283852E-2</v>
      </c>
      <c r="DM114" s="25">
        <f t="shared" si="289"/>
        <v>8.3557686598076997E-2</v>
      </c>
      <c r="DN114" s="25">
        <f t="shared" si="290"/>
        <v>-8.1618164784142508E-2</v>
      </c>
      <c r="DO114" s="25">
        <f t="shared" si="291"/>
        <v>0.45541767655564208</v>
      </c>
      <c r="DP114" s="25" t="str">
        <f t="shared" si="292"/>
        <v/>
      </c>
      <c r="DQ114" s="25" t="str">
        <f t="shared" si="293"/>
        <v/>
      </c>
      <c r="DR114" s="25" t="str">
        <f t="shared" si="294"/>
        <v/>
      </c>
      <c r="DS114" s="25"/>
      <c r="DT114" s="24"/>
      <c r="DU114" s="24">
        <f t="shared" si="295"/>
        <v>-0.33980699908202849</v>
      </c>
      <c r="DV114" s="24">
        <f t="shared" si="296"/>
        <v>-0.279806999082028</v>
      </c>
      <c r="DW114" s="24">
        <f t="shared" si="297"/>
        <v>-0.64580699908202766</v>
      </c>
      <c r="DX114" s="24">
        <f t="shared" si="298"/>
        <v>-0.58780699908202783</v>
      </c>
      <c r="DY114" s="24">
        <f t="shared" si="299"/>
        <v>-0.65780699908202633</v>
      </c>
      <c r="DZ114" s="24">
        <f t="shared" si="300"/>
        <v>-0.21280699908202783</v>
      </c>
      <c r="EA114" s="24" t="str">
        <f t="shared" si="301"/>
        <v/>
      </c>
      <c r="EB114" s="24" t="str">
        <f t="shared" si="302"/>
        <v/>
      </c>
      <c r="EC114" s="24" t="str">
        <f t="shared" si="303"/>
        <v/>
      </c>
      <c r="ED114" s="24"/>
      <c r="EE114" s="24"/>
      <c r="EF114" s="24">
        <f t="shared" si="304"/>
        <v>0.18698581854354035</v>
      </c>
      <c r="EG114" s="24">
        <f t="shared" si="305"/>
        <v>0.24698581854354085</v>
      </c>
      <c r="EH114" s="24">
        <f t="shared" si="306"/>
        <v>-0.11901418145645881</v>
      </c>
      <c r="EI114" s="24">
        <f t="shared" si="307"/>
        <v>-6.1014181456458982E-2</v>
      </c>
      <c r="EJ114" s="24">
        <f t="shared" si="308"/>
        <v>-0.13101418145645749</v>
      </c>
      <c r="EK114" s="24">
        <f t="shared" si="309"/>
        <v>0.31398581854354102</v>
      </c>
      <c r="EL114" s="24" t="str">
        <f t="shared" si="310"/>
        <v/>
      </c>
      <c r="EM114" s="24" t="str">
        <f t="shared" si="311"/>
        <v/>
      </c>
      <c r="EN114" s="24" t="str">
        <f t="shared" si="312"/>
        <v/>
      </c>
      <c r="EO114" s="24"/>
      <c r="EP114" s="24"/>
      <c r="EQ114" s="24">
        <f t="shared" si="192"/>
        <v>11.280076311834792</v>
      </c>
      <c r="ER114" s="24">
        <f t="shared" si="313"/>
        <v>3.7230891575270014E-2</v>
      </c>
      <c r="ES114" s="24">
        <f t="shared" si="193"/>
        <v>11.2900449825951</v>
      </c>
      <c r="ET114" s="24">
        <f t="shared" si="194"/>
        <v>11.297858433132999</v>
      </c>
      <c r="EU114" s="24">
        <f t="shared" si="195"/>
        <v>11.244168200120699</v>
      </c>
      <c r="EV114" s="24">
        <f t="shared" si="196"/>
        <v>11.224966560036201</v>
      </c>
      <c r="EW114" s="24">
        <f t="shared" si="197"/>
        <v>11.302033076212702</v>
      </c>
      <c r="EX114" s="24">
        <f t="shared" si="198"/>
        <v>11.321386618911051</v>
      </c>
      <c r="EY114" s="24" t="str">
        <f t="shared" si="199"/>
        <v/>
      </c>
      <c r="EZ114" s="24" t="str">
        <f t="shared" si="200"/>
        <v/>
      </c>
      <c r="FA114" s="24" t="str">
        <f t="shared" si="201"/>
        <v/>
      </c>
      <c r="FB114" s="24"/>
      <c r="FC114" s="24">
        <f t="shared" si="202"/>
        <v>11.861042283554463</v>
      </c>
      <c r="FD114" s="24">
        <f t="shared" si="314"/>
        <v>9.9583123575209237E-2</v>
      </c>
      <c r="FE114" s="24">
        <f t="shared" si="203"/>
        <v>11.7470623017132</v>
      </c>
      <c r="FF114" s="24">
        <f t="shared" si="204"/>
        <v>11.768620111068801</v>
      </c>
      <c r="FG114" s="24">
        <f t="shared" si="205"/>
        <v>11.969152934310079</v>
      </c>
      <c r="FH114" s="24">
        <f t="shared" si="206"/>
        <v>11.903720646134801</v>
      </c>
      <c r="FI114" s="24">
        <f t="shared" si="207"/>
        <v>11.969455715149639</v>
      </c>
      <c r="FJ114" s="24">
        <f t="shared" si="208"/>
        <v>11.808241992950251</v>
      </c>
      <c r="FK114" s="24" t="str">
        <f t="shared" si="209"/>
        <v/>
      </c>
      <c r="FL114" s="24" t="str">
        <f t="shared" si="210"/>
        <v/>
      </c>
      <c r="FM114" s="24" t="str">
        <f t="shared" si="211"/>
        <v/>
      </c>
      <c r="FN114" s="24"/>
      <c r="FO114" s="24">
        <f t="shared" si="212"/>
        <v>11.334228894457503</v>
      </c>
      <c r="FP114" s="24">
        <f t="shared" si="315"/>
        <v>2.8364171962778736E-2</v>
      </c>
      <c r="FQ114" s="24">
        <f t="shared" si="176"/>
        <v>11.330579110413325</v>
      </c>
      <c r="FR114" s="24">
        <f t="shared" si="176"/>
        <v>11.331235416820398</v>
      </c>
      <c r="FS114" s="24">
        <f t="shared" si="176"/>
        <v>11.321203763006134</v>
      </c>
      <c r="FT114" s="24">
        <f t="shared" si="176"/>
        <v>11.295083550261838</v>
      </c>
      <c r="FU114" s="24">
        <f t="shared" si="176"/>
        <v>11.3805000679243</v>
      </c>
      <c r="FV114" s="24">
        <f t="shared" si="176"/>
        <v>11.346771458319028</v>
      </c>
      <c r="FW114" s="24" t="str">
        <f t="shared" si="321"/>
        <v/>
      </c>
      <c r="FX114" s="24" t="str">
        <f t="shared" si="321"/>
        <v/>
      </c>
      <c r="FY114" s="24" t="str">
        <f t="shared" si="321"/>
        <v/>
      </c>
      <c r="FZ114" s="24"/>
      <c r="GA114" s="24">
        <f t="shared" si="213"/>
        <v>11.683602604149911</v>
      </c>
      <c r="GB114" s="24">
        <f t="shared" si="316"/>
        <v>4.2752483616955411E-2</v>
      </c>
      <c r="GC114" s="24">
        <f t="shared" si="177"/>
        <v>11.614245688051042</v>
      </c>
      <c r="GD114" s="24">
        <f t="shared" si="177"/>
        <v>11.659255035607027</v>
      </c>
      <c r="GE114" s="24">
        <f t="shared" si="177"/>
        <v>11.716733475825974</v>
      </c>
      <c r="GF114" s="24">
        <f t="shared" si="177"/>
        <v>11.673971007911064</v>
      </c>
      <c r="GG114" s="24">
        <f t="shared" si="177"/>
        <v>11.712345949025456</v>
      </c>
      <c r="GH114" s="24">
        <f t="shared" si="177"/>
        <v>11.725064468478903</v>
      </c>
      <c r="GI114" s="24" t="str">
        <f t="shared" si="322"/>
        <v/>
      </c>
      <c r="GJ114" s="24" t="str">
        <f t="shared" si="322"/>
        <v/>
      </c>
      <c r="GK114" s="24" t="str">
        <f t="shared" si="322"/>
        <v/>
      </c>
      <c r="GL114" s="24"/>
      <c r="GM114" s="24">
        <f t="shared" si="214"/>
        <v>12.052944216666392</v>
      </c>
      <c r="GN114" s="24">
        <f t="shared" si="317"/>
        <v>3.7230891575270014E-2</v>
      </c>
      <c r="GO114" s="24">
        <f t="shared" si="215"/>
        <v>12.0629128874267</v>
      </c>
      <c r="GP114" s="24">
        <f t="shared" si="216"/>
        <v>12.070726337964599</v>
      </c>
      <c r="GQ114" s="24">
        <f t="shared" si="217"/>
        <v>12.017036104952298</v>
      </c>
      <c r="GR114" s="24">
        <f t="shared" si="218"/>
        <v>11.9978344648678</v>
      </c>
      <c r="GS114" s="24">
        <f t="shared" si="219"/>
        <v>12.074900981044301</v>
      </c>
      <c r="GT114" s="24">
        <f t="shared" si="220"/>
        <v>12.09425452374265</v>
      </c>
      <c r="GU114" s="24" t="str">
        <f t="shared" si="221"/>
        <v/>
      </c>
      <c r="GV114" s="24" t="str">
        <f t="shared" si="222"/>
        <v/>
      </c>
      <c r="GW114" s="24" t="str">
        <f t="shared" si="223"/>
        <v/>
      </c>
      <c r="GX114" s="24"/>
      <c r="GY114" s="24">
        <f t="shared" si="224"/>
        <v>12.893299329433761</v>
      </c>
      <c r="GZ114" s="24">
        <f t="shared" si="318"/>
        <v>9.9583123575209237E-2</v>
      </c>
      <c r="HA114" s="24">
        <f t="shared" si="225"/>
        <v>12.7793193475925</v>
      </c>
      <c r="HB114" s="24">
        <f t="shared" si="226"/>
        <v>12.800877156948101</v>
      </c>
      <c r="HC114" s="24">
        <f t="shared" si="227"/>
        <v>13.001409980189379</v>
      </c>
      <c r="HD114" s="24">
        <f t="shared" si="228"/>
        <v>12.935977692014101</v>
      </c>
      <c r="HE114" s="24">
        <f t="shared" si="229"/>
        <v>13.001712761028939</v>
      </c>
      <c r="HF114" s="24">
        <f t="shared" si="230"/>
        <v>12.840499038829551</v>
      </c>
      <c r="HG114" s="24" t="str">
        <f t="shared" si="231"/>
        <v/>
      </c>
      <c r="HH114" s="24" t="str">
        <f t="shared" si="232"/>
        <v/>
      </c>
      <c r="HI114" s="24" t="str">
        <f t="shared" si="233"/>
        <v/>
      </c>
      <c r="HJ114" s="24"/>
      <c r="HK114" s="24">
        <f t="shared" si="234"/>
        <v>12.04425793057527</v>
      </c>
      <c r="HL114" s="24">
        <f t="shared" si="319"/>
        <v>2.8364171962778736E-2</v>
      </c>
      <c r="HM114" s="24">
        <f t="shared" si="180"/>
        <v>12.040608146531092</v>
      </c>
      <c r="HN114" s="24">
        <f t="shared" si="180"/>
        <v>12.041264452938165</v>
      </c>
      <c r="HO114" s="24">
        <f t="shared" si="180"/>
        <v>12.031232799123901</v>
      </c>
      <c r="HP114" s="24">
        <f t="shared" si="180"/>
        <v>12.005112586379605</v>
      </c>
      <c r="HQ114" s="24">
        <f t="shared" si="180"/>
        <v>12.090529104042067</v>
      </c>
      <c r="HR114" s="24">
        <f t="shared" si="180"/>
        <v>12.056800494436795</v>
      </c>
      <c r="HS114" s="24" t="str">
        <f t="shared" si="178"/>
        <v/>
      </c>
      <c r="HT114" s="24" t="str">
        <f t="shared" si="178"/>
        <v/>
      </c>
      <c r="HU114" s="24" t="str">
        <f t="shared" si="178"/>
        <v/>
      </c>
      <c r="HV114" s="24"/>
      <c r="HW114" s="24">
        <f t="shared" si="235"/>
        <v>12.921761348133094</v>
      </c>
      <c r="HX114" s="24">
        <f t="shared" si="320"/>
        <v>4.2752483616955411E-2</v>
      </c>
      <c r="HY114" s="24">
        <f t="shared" si="181"/>
        <v>12.852404432034225</v>
      </c>
      <c r="HZ114" s="24">
        <f t="shared" si="181"/>
        <v>12.89741377959021</v>
      </c>
      <c r="IA114" s="24">
        <f t="shared" si="181"/>
        <v>12.954892219809157</v>
      </c>
      <c r="IB114" s="24">
        <f t="shared" si="181"/>
        <v>12.912129751894247</v>
      </c>
      <c r="IC114" s="24">
        <f t="shared" si="181"/>
        <v>12.950504693008639</v>
      </c>
      <c r="ID114" s="24">
        <f t="shared" si="181"/>
        <v>12.963223212462086</v>
      </c>
      <c r="IE114" s="24" t="str">
        <f t="shared" si="179"/>
        <v/>
      </c>
      <c r="IF114" s="24" t="str">
        <f t="shared" si="179"/>
        <v/>
      </c>
      <c r="IG114" s="24" t="str">
        <f t="shared" si="179"/>
        <v/>
      </c>
    </row>
    <row r="115" spans="1:241" s="3" customFormat="1" x14ac:dyDescent="0.2">
      <c r="A115" s="27">
        <v>80</v>
      </c>
      <c r="B115" s="32">
        <f>IF(AND($B$3&lt;&gt;"",$C$3&lt;&gt;"",$B$4&lt;&gt;"",$C$4&lt;&gt;"",T115&lt;&gt;""),AirMass($B$3,$C$3,$B$4,$C$4,T115),"")</f>
        <v>1.0209369481151829</v>
      </c>
      <c r="C115" s="36">
        <f t="shared" si="236"/>
        <v>2458217.3084379998</v>
      </c>
      <c r="D115" s="5">
        <f t="shared" si="183"/>
        <v>11.355135068752544</v>
      </c>
      <c r="E115" s="14">
        <f t="shared" si="184"/>
        <v>11.688728172469956</v>
      </c>
      <c r="F115" s="32">
        <f t="shared" si="237"/>
        <v>0.33359310371741202</v>
      </c>
      <c r="G115" s="24">
        <f t="shared" si="185"/>
        <v>2.1974693516608374E-2</v>
      </c>
      <c r="H115" s="24">
        <f t="shared" si="186"/>
        <v>3.8988705150248611E-2</v>
      </c>
      <c r="I115" s="24"/>
      <c r="J115" s="8">
        <f t="shared" si="187"/>
        <v>12.019149341324621</v>
      </c>
      <c r="K115" s="9">
        <f t="shared" si="188"/>
        <v>13.037428039844777</v>
      </c>
      <c r="L115" s="40">
        <f t="shared" si="238"/>
        <v>1.018278698520156</v>
      </c>
      <c r="M115" s="24">
        <f t="shared" si="189"/>
        <v>2.197469351660801E-2</v>
      </c>
      <c r="N115" s="25">
        <f t="shared" si="190"/>
        <v>3.8988705150248437E-2</v>
      </c>
      <c r="O115" s="25"/>
      <c r="P115" s="50">
        <f t="shared" si="239"/>
        <v>6</v>
      </c>
      <c r="Q115" s="50">
        <f t="shared" si="240"/>
        <v>6</v>
      </c>
      <c r="R115" s="25"/>
      <c r="S115" s="25"/>
      <c r="T115" s="16">
        <v>2458217.3084379998</v>
      </c>
      <c r="U115" s="17">
        <v>-11.0443777849467</v>
      </c>
      <c r="V115" s="17">
        <v>-10.2988970325283</v>
      </c>
      <c r="W115" s="17">
        <v>-12.1690526360726</v>
      </c>
      <c r="X115" s="17">
        <v>-11.047724283960299</v>
      </c>
      <c r="Y115" s="17">
        <v>-10.395168080855701</v>
      </c>
      <c r="Z115" s="17">
        <v>-11.8474655357898</v>
      </c>
      <c r="AA115" s="17">
        <v>-10.013910762352801</v>
      </c>
      <c r="AB115" s="17">
        <v>-9.8386138651933503</v>
      </c>
      <c r="AC115" s="17"/>
      <c r="AD115" s="17"/>
      <c r="AE115" s="17"/>
      <c r="AF115" s="46">
        <f t="shared" si="191"/>
        <v>2458217.3084379998</v>
      </c>
      <c r="AG115" s="17">
        <v>-10.8141988892413</v>
      </c>
      <c r="AH115" s="17">
        <v>-9.7324370951041193</v>
      </c>
      <c r="AI115" s="17">
        <v>-11.7584769004326</v>
      </c>
      <c r="AJ115" s="17">
        <v>-10.702820185399</v>
      </c>
      <c r="AK115" s="17">
        <v>-9.9120461944261393</v>
      </c>
      <c r="AL115" s="17">
        <v>-11.322979627795901</v>
      </c>
      <c r="AM115" s="17">
        <v>-9.5061270521609895</v>
      </c>
      <c r="AN115" s="17">
        <v>-9.5329392036704697</v>
      </c>
      <c r="AO115" s="17"/>
      <c r="AP115" s="17"/>
      <c r="AQ115" s="18"/>
      <c r="AR115" s="25"/>
      <c r="AS115" s="25"/>
      <c r="AT115" s="24">
        <f t="shared" si="173"/>
        <v>0.23017889570540007</v>
      </c>
      <c r="AU115" s="24">
        <f t="shared" si="173"/>
        <v>0.56645993742418099</v>
      </c>
      <c r="AV115" s="24">
        <f t="shared" si="173"/>
        <v>0.41057573564000016</v>
      </c>
      <c r="AW115" s="24">
        <f t="shared" si="173"/>
        <v>0.34490409856129922</v>
      </c>
      <c r="AX115" s="24">
        <f t="shared" si="173"/>
        <v>0.48312188642956144</v>
      </c>
      <c r="AY115" s="24">
        <f t="shared" si="182"/>
        <v>0.52448590799389905</v>
      </c>
      <c r="AZ115" s="24">
        <f t="shared" si="182"/>
        <v>0.50778371019181101</v>
      </c>
      <c r="BA115" s="24">
        <f t="shared" si="182"/>
        <v>0.3056746615228807</v>
      </c>
      <c r="BB115" s="24" t="str">
        <f t="shared" si="182"/>
        <v/>
      </c>
      <c r="BC115" s="24" t="str">
        <f t="shared" si="182"/>
        <v/>
      </c>
      <c r="BD115" s="25" t="str">
        <f t="shared" si="182"/>
        <v/>
      </c>
      <c r="BE115" s="25"/>
      <c r="BF115" s="25"/>
      <c r="BG115" s="26">
        <f t="shared" si="241"/>
        <v>-0.33732900264526078</v>
      </c>
      <c r="BH115" s="26">
        <f t="shared" si="242"/>
        <v>-0.27732900264526028</v>
      </c>
      <c r="BI115" s="26">
        <f t="shared" si="243"/>
        <v>-0.64332900264525994</v>
      </c>
      <c r="BJ115" s="26">
        <f t="shared" si="244"/>
        <v>-0.58532900264526011</v>
      </c>
      <c r="BK115" s="26">
        <f t="shared" si="245"/>
        <v>-0.65532900264525862</v>
      </c>
      <c r="BL115" s="26">
        <f t="shared" si="246"/>
        <v>-0.21032900264526011</v>
      </c>
      <c r="BM115" s="26" t="str">
        <f t="shared" si="247"/>
        <v/>
      </c>
      <c r="BN115" s="26" t="str">
        <f t="shared" si="248"/>
        <v/>
      </c>
      <c r="BO115" s="26" t="str">
        <f t="shared" si="249"/>
        <v/>
      </c>
      <c r="BP115" s="25"/>
      <c r="BQ115" s="25"/>
      <c r="BR115" s="25">
        <f t="shared" si="250"/>
        <v>0.34562340147454407</v>
      </c>
      <c r="BS115" s="25">
        <f t="shared" si="251"/>
        <v>0.40562340147454456</v>
      </c>
      <c r="BT115" s="25">
        <f t="shared" si="252"/>
        <v>3.9623401474544906E-2</v>
      </c>
      <c r="BU115" s="25">
        <f t="shared" si="253"/>
        <v>9.7623401474544735E-2</v>
      </c>
      <c r="BV115" s="25">
        <f t="shared" si="254"/>
        <v>2.7623401474546228E-2</v>
      </c>
      <c r="BW115" s="25">
        <f t="shared" si="255"/>
        <v>0.47262340147454474</v>
      </c>
      <c r="BX115" s="25" t="str">
        <f t="shared" si="256"/>
        <v/>
      </c>
      <c r="BY115" s="25" t="str">
        <f t="shared" si="257"/>
        <v/>
      </c>
      <c r="BZ115" s="25" t="str">
        <f t="shared" si="258"/>
        <v/>
      </c>
      <c r="CA115" s="25"/>
      <c r="CB115" s="25"/>
      <c r="CC115" s="26">
        <f t="shared" si="259"/>
        <v>-0.23900000000000093</v>
      </c>
      <c r="CD115" s="26">
        <f t="shared" si="260"/>
        <v>-0.17900000000000044</v>
      </c>
      <c r="CE115" s="26">
        <f t="shared" si="261"/>
        <v>-0.54500000000000015</v>
      </c>
      <c r="CF115" s="26">
        <f t="shared" si="262"/>
        <v>-0.48700000000000027</v>
      </c>
      <c r="CG115" s="26">
        <f t="shared" si="263"/>
        <v>-0.55699999999999883</v>
      </c>
      <c r="CH115" s="26">
        <f t="shared" si="264"/>
        <v>-0.11200000000000027</v>
      </c>
      <c r="CI115" s="26" t="str">
        <f t="shared" si="265"/>
        <v/>
      </c>
      <c r="CJ115" s="26" t="str">
        <f t="shared" si="266"/>
        <v/>
      </c>
      <c r="CK115" s="26" t="str">
        <f t="shared" si="267"/>
        <v/>
      </c>
      <c r="CL115" s="25"/>
      <c r="CM115" s="25"/>
      <c r="CN115" s="25">
        <f t="shared" si="268"/>
        <v>0.42099999999999937</v>
      </c>
      <c r="CO115" s="25">
        <f t="shared" si="269"/>
        <v>0.48099999999999987</v>
      </c>
      <c r="CP115" s="25">
        <f t="shared" si="270"/>
        <v>0.11500000000000021</v>
      </c>
      <c r="CQ115" s="25">
        <f t="shared" si="271"/>
        <v>0.17300000000000004</v>
      </c>
      <c r="CR115" s="25">
        <f t="shared" si="272"/>
        <v>0.10300000000000153</v>
      </c>
      <c r="CS115" s="25">
        <f t="shared" si="273"/>
        <v>0.54800000000000004</v>
      </c>
      <c r="CT115" s="25" t="str">
        <f t="shared" si="274"/>
        <v/>
      </c>
      <c r="CU115" s="25" t="str">
        <f t="shared" si="275"/>
        <v/>
      </c>
      <c r="CV115" s="25" t="str">
        <f t="shared" si="276"/>
        <v/>
      </c>
      <c r="CW115" s="25"/>
      <c r="CX115" s="25"/>
      <c r="CY115" s="25">
        <f t="shared" si="277"/>
        <v>-0.3663675326424744</v>
      </c>
      <c r="CZ115" s="25">
        <f t="shared" si="278"/>
        <v>-0.23299515400303569</v>
      </c>
      <c r="DA115" s="25">
        <f t="shared" si="279"/>
        <v>-0.51370134556910929</v>
      </c>
      <c r="DB115" s="25">
        <f t="shared" si="280"/>
        <v>-0.59770744304947787</v>
      </c>
      <c r="DC115" s="25">
        <f t="shared" si="281"/>
        <v>-0.56378698745460187</v>
      </c>
      <c r="DD115" s="25">
        <f t="shared" si="282"/>
        <v>-0.15332417938990409</v>
      </c>
      <c r="DE115" s="25" t="str">
        <f t="shared" si="283"/>
        <v/>
      </c>
      <c r="DF115" s="25" t="str">
        <f t="shared" si="284"/>
        <v/>
      </c>
      <c r="DG115" s="25" t="str">
        <f t="shared" si="285"/>
        <v/>
      </c>
      <c r="DH115" s="25"/>
      <c r="DI115" s="25"/>
      <c r="DJ115" s="25">
        <f t="shared" si="286"/>
        <v>0.3165848714773305</v>
      </c>
      <c r="DK115" s="25">
        <f t="shared" si="287"/>
        <v>0.44995725011676918</v>
      </c>
      <c r="DL115" s="25">
        <f t="shared" si="288"/>
        <v>0.16925105855069567</v>
      </c>
      <c r="DM115" s="25">
        <f t="shared" si="289"/>
        <v>8.524496107032703E-2</v>
      </c>
      <c r="DN115" s="25">
        <f t="shared" si="290"/>
        <v>0.11916541666520301</v>
      </c>
      <c r="DO115" s="25">
        <f t="shared" si="291"/>
        <v>0.52962822472990079</v>
      </c>
      <c r="DP115" s="25" t="str">
        <f t="shared" si="292"/>
        <v/>
      </c>
      <c r="DQ115" s="25" t="str">
        <f t="shared" si="293"/>
        <v/>
      </c>
      <c r="DR115" s="25" t="str">
        <f t="shared" si="294"/>
        <v/>
      </c>
      <c r="DS115" s="25"/>
      <c r="DT115" s="24"/>
      <c r="DU115" s="24">
        <f t="shared" si="295"/>
        <v>-0.33732900264526078</v>
      </c>
      <c r="DV115" s="24">
        <f t="shared" si="296"/>
        <v>-0.27732900264526028</v>
      </c>
      <c r="DW115" s="24">
        <f t="shared" si="297"/>
        <v>-0.64332900264525994</v>
      </c>
      <c r="DX115" s="24">
        <f t="shared" si="298"/>
        <v>-0.58532900264526011</v>
      </c>
      <c r="DY115" s="24">
        <f t="shared" si="299"/>
        <v>-0.65532900264525862</v>
      </c>
      <c r="DZ115" s="24">
        <f t="shared" si="300"/>
        <v>-0.21032900264526011</v>
      </c>
      <c r="EA115" s="24" t="str">
        <f t="shared" si="301"/>
        <v/>
      </c>
      <c r="EB115" s="24" t="str">
        <f t="shared" si="302"/>
        <v/>
      </c>
      <c r="EC115" s="24" t="str">
        <f t="shared" si="303"/>
        <v/>
      </c>
      <c r="ED115" s="24"/>
      <c r="EE115" s="24"/>
      <c r="EF115" s="24">
        <f t="shared" si="304"/>
        <v>0.34562340147454407</v>
      </c>
      <c r="EG115" s="24">
        <f t="shared" si="305"/>
        <v>0.40562340147454456</v>
      </c>
      <c r="EH115" s="24">
        <f t="shared" si="306"/>
        <v>3.9623401474544906E-2</v>
      </c>
      <c r="EI115" s="24">
        <f t="shared" si="307"/>
        <v>9.7623401474544735E-2</v>
      </c>
      <c r="EJ115" s="24">
        <f t="shared" si="308"/>
        <v>2.7623401474546228E-2</v>
      </c>
      <c r="EK115" s="24">
        <f t="shared" si="309"/>
        <v>0.47262340147454474</v>
      </c>
      <c r="EL115" s="24" t="str">
        <f t="shared" si="310"/>
        <v/>
      </c>
      <c r="EM115" s="24" t="str">
        <f t="shared" si="311"/>
        <v/>
      </c>
      <c r="EN115" s="24" t="str">
        <f t="shared" si="312"/>
        <v/>
      </c>
      <c r="EO115" s="24"/>
      <c r="EP115" s="24"/>
      <c r="EQ115" s="24">
        <f t="shared" si="192"/>
        <v>11.30127807575739</v>
      </c>
      <c r="ER115" s="24">
        <f t="shared" si="313"/>
        <v>3.0474657785448455E-2</v>
      </c>
      <c r="ES115" s="24">
        <f t="shared" si="193"/>
        <v>11.314674851125899</v>
      </c>
      <c r="ET115" s="24">
        <f t="shared" si="194"/>
        <v>11.315346499013598</v>
      </c>
      <c r="EU115" s="24">
        <f t="shared" si="195"/>
        <v>11.255790295909</v>
      </c>
      <c r="EV115" s="24">
        <f t="shared" si="196"/>
        <v>11.271087750843099</v>
      </c>
      <c r="EW115" s="24">
        <f t="shared" si="197"/>
        <v>11.317532977406101</v>
      </c>
      <c r="EX115" s="24">
        <f t="shared" si="198"/>
        <v>11.33323608024665</v>
      </c>
      <c r="EY115" s="24" t="str">
        <f t="shared" si="199"/>
        <v/>
      </c>
      <c r="EZ115" s="24" t="str">
        <f t="shared" si="200"/>
        <v/>
      </c>
      <c r="FA115" s="24" t="str">
        <f t="shared" si="201"/>
        <v/>
      </c>
      <c r="FB115" s="24"/>
      <c r="FC115" s="24">
        <f t="shared" si="202"/>
        <v>11.865199304739548</v>
      </c>
      <c r="FD115" s="24">
        <f t="shared" si="314"/>
        <v>9.8458859404895335E-2</v>
      </c>
      <c r="FE115" s="24">
        <f t="shared" si="203"/>
        <v>11.7832780111913</v>
      </c>
      <c r="FF115" s="24">
        <f t="shared" si="204"/>
        <v>11.7896212961577</v>
      </c>
      <c r="FG115" s="24">
        <f t="shared" si="205"/>
        <v>11.957847305184838</v>
      </c>
      <c r="FH115" s="24">
        <f t="shared" si="206"/>
        <v>11.873780738554601</v>
      </c>
      <c r="FI115" s="24">
        <f t="shared" si="207"/>
        <v>12.006928162919689</v>
      </c>
      <c r="FJ115" s="24">
        <f t="shared" si="208"/>
        <v>11.779740314429169</v>
      </c>
      <c r="FK115" s="24" t="str">
        <f t="shared" si="209"/>
        <v/>
      </c>
      <c r="FL115" s="24" t="str">
        <f t="shared" si="210"/>
        <v/>
      </c>
      <c r="FM115" s="24" t="str">
        <f t="shared" si="211"/>
        <v/>
      </c>
      <c r="FN115" s="24"/>
      <c r="FO115" s="24">
        <f t="shared" si="212"/>
        <v>11.355135068752544</v>
      </c>
      <c r="FP115" s="24">
        <f t="shared" si="315"/>
        <v>2.1974693516608374E-2</v>
      </c>
      <c r="FQ115" s="24">
        <f t="shared" si="176"/>
        <v>11.354913389316563</v>
      </c>
      <c r="FR115" s="24">
        <f t="shared" si="176"/>
        <v>11.348427893073437</v>
      </c>
      <c r="FS115" s="24">
        <f t="shared" si="176"/>
        <v>11.332530269166874</v>
      </c>
      <c r="FT115" s="24">
        <f t="shared" si="176"/>
        <v>11.340909151441176</v>
      </c>
      <c r="FU115" s="24">
        <f t="shared" si="176"/>
        <v>11.395704379490141</v>
      </c>
      <c r="FV115" s="24">
        <f t="shared" si="176"/>
        <v>11.358325330027066</v>
      </c>
      <c r="FW115" s="24" t="str">
        <f t="shared" si="321"/>
        <v/>
      </c>
      <c r="FX115" s="24" t="str">
        <f t="shared" si="321"/>
        <v/>
      </c>
      <c r="FY115" s="24" t="str">
        <f t="shared" si="321"/>
        <v/>
      </c>
      <c r="FZ115" s="24"/>
      <c r="GA115" s="24">
        <f t="shared" si="213"/>
        <v>11.688728172469956</v>
      </c>
      <c r="GB115" s="24">
        <f t="shared" si="316"/>
        <v>3.8988705150248611E-2</v>
      </c>
      <c r="GC115" s="24">
        <f t="shared" si="177"/>
        <v>11.651429944664097</v>
      </c>
      <c r="GD115" s="24">
        <f t="shared" si="177"/>
        <v>11.68122476783088</v>
      </c>
      <c r="GE115" s="24">
        <f t="shared" si="177"/>
        <v>11.706396393835687</v>
      </c>
      <c r="GF115" s="24">
        <f t="shared" si="177"/>
        <v>11.644999647465818</v>
      </c>
      <c r="GG115" s="24">
        <f t="shared" si="177"/>
        <v>11.750786943930461</v>
      </c>
      <c r="GH115" s="24">
        <f t="shared" si="177"/>
        <v>11.697531337092776</v>
      </c>
      <c r="GI115" s="24" t="str">
        <f t="shared" si="322"/>
        <v/>
      </c>
      <c r="GJ115" s="24" t="str">
        <f t="shared" si="322"/>
        <v/>
      </c>
      <c r="GK115" s="24" t="str">
        <f t="shared" si="322"/>
        <v/>
      </c>
      <c r="GL115" s="24"/>
      <c r="GM115" s="24">
        <f t="shared" si="214"/>
        <v>12.046758828175792</v>
      </c>
      <c r="GN115" s="24">
        <f t="shared" si="317"/>
        <v>3.0474657785448458E-2</v>
      </c>
      <c r="GO115" s="24">
        <f t="shared" si="215"/>
        <v>12.060155603544299</v>
      </c>
      <c r="GP115" s="24">
        <f t="shared" si="216"/>
        <v>12.060827251431999</v>
      </c>
      <c r="GQ115" s="24">
        <f t="shared" si="217"/>
        <v>12.0012710483274</v>
      </c>
      <c r="GR115" s="24">
        <f t="shared" si="218"/>
        <v>12.0165685032615</v>
      </c>
      <c r="GS115" s="24">
        <f t="shared" si="219"/>
        <v>12.063013729824501</v>
      </c>
      <c r="GT115" s="24">
        <f t="shared" si="220"/>
        <v>12.07871683266505</v>
      </c>
      <c r="GU115" s="24" t="str">
        <f t="shared" si="221"/>
        <v/>
      </c>
      <c r="GV115" s="24" t="str">
        <f t="shared" si="222"/>
        <v/>
      </c>
      <c r="GW115" s="24" t="str">
        <f t="shared" si="223"/>
        <v/>
      </c>
      <c r="GX115" s="24"/>
      <c r="GY115" s="24">
        <f t="shared" si="224"/>
        <v>12.946961098876733</v>
      </c>
      <c r="GZ115" s="24">
        <f t="shared" si="318"/>
        <v>9.8458859404895335E-2</v>
      </c>
      <c r="HA115" s="24">
        <f t="shared" si="225"/>
        <v>12.865039805328481</v>
      </c>
      <c r="HB115" s="24">
        <f t="shared" si="226"/>
        <v>12.871383090294881</v>
      </c>
      <c r="HC115" s="24">
        <f t="shared" si="227"/>
        <v>13.03960909932202</v>
      </c>
      <c r="HD115" s="24">
        <f t="shared" si="228"/>
        <v>12.955542532691782</v>
      </c>
      <c r="HE115" s="24">
        <f t="shared" si="229"/>
        <v>13.08868995705687</v>
      </c>
      <c r="HF115" s="24">
        <f t="shared" si="230"/>
        <v>12.86150210856635</v>
      </c>
      <c r="HG115" s="24" t="str">
        <f t="shared" si="231"/>
        <v/>
      </c>
      <c r="HH115" s="24" t="str">
        <f t="shared" si="232"/>
        <v/>
      </c>
      <c r="HI115" s="24" t="str">
        <f t="shared" si="233"/>
        <v/>
      </c>
      <c r="HJ115" s="24"/>
      <c r="HK115" s="24">
        <f t="shared" si="234"/>
        <v>12.019149341324621</v>
      </c>
      <c r="HL115" s="24">
        <f t="shared" si="319"/>
        <v>2.197469351660801E-2</v>
      </c>
      <c r="HM115" s="24">
        <f t="shared" si="180"/>
        <v>12.01892766188864</v>
      </c>
      <c r="HN115" s="24">
        <f t="shared" si="180"/>
        <v>12.012442165645513</v>
      </c>
      <c r="HO115" s="24">
        <f t="shared" si="180"/>
        <v>11.996544541738952</v>
      </c>
      <c r="HP115" s="24">
        <f t="shared" si="180"/>
        <v>12.004923424013253</v>
      </c>
      <c r="HQ115" s="24">
        <f t="shared" si="180"/>
        <v>12.059718652062218</v>
      </c>
      <c r="HR115" s="24">
        <f t="shared" si="180"/>
        <v>12.022339602599143</v>
      </c>
      <c r="HS115" s="24" t="str">
        <f t="shared" si="178"/>
        <v/>
      </c>
      <c r="HT115" s="24" t="str">
        <f t="shared" si="178"/>
        <v/>
      </c>
      <c r="HU115" s="24" t="str">
        <f t="shared" si="178"/>
        <v/>
      </c>
      <c r="HV115" s="24"/>
      <c r="HW115" s="24">
        <f t="shared" si="235"/>
        <v>13.037428039844777</v>
      </c>
      <c r="HX115" s="24">
        <f t="shared" si="320"/>
        <v>3.8988705150248437E-2</v>
      </c>
      <c r="HY115" s="24">
        <f t="shared" si="181"/>
        <v>13.000129812038919</v>
      </c>
      <c r="HZ115" s="24">
        <f t="shared" si="181"/>
        <v>13.029924635205701</v>
      </c>
      <c r="IA115" s="24">
        <f t="shared" si="181"/>
        <v>13.055096261210508</v>
      </c>
      <c r="IB115" s="24">
        <f t="shared" si="181"/>
        <v>12.993699514840641</v>
      </c>
      <c r="IC115" s="24">
        <f t="shared" si="181"/>
        <v>13.099486811305283</v>
      </c>
      <c r="ID115" s="24">
        <f t="shared" si="181"/>
        <v>13.046231204467597</v>
      </c>
      <c r="IE115" s="24" t="str">
        <f t="shared" si="179"/>
        <v/>
      </c>
      <c r="IF115" s="24" t="str">
        <f t="shared" si="179"/>
        <v/>
      </c>
      <c r="IG115" s="24" t="str">
        <f t="shared" si="179"/>
        <v/>
      </c>
    </row>
    <row r="116" spans="1:241" s="3" customFormat="1" x14ac:dyDescent="0.2">
      <c r="A116" s="27">
        <v>81</v>
      </c>
      <c r="B116" s="32">
        <f>IF(AND($B$3&lt;&gt;"",$C$3&lt;&gt;"",$B$4&lt;&gt;"",$C$4&lt;&gt;"",T116&lt;&gt;""),AirMass($B$3,$C$3,$B$4,$C$4,T116),"")</f>
        <v>1.0213118683226232</v>
      </c>
      <c r="C116" s="36">
        <f t="shared" si="236"/>
        <v>2458217.3089350001</v>
      </c>
      <c r="D116" s="5">
        <f t="shared" si="183"/>
        <v>11.34772132207978</v>
      </c>
      <c r="E116" s="14">
        <f t="shared" si="184"/>
        <v>11.61324213496882</v>
      </c>
      <c r="F116" s="32">
        <f t="shared" si="237"/>
        <v>0.26552081288904006</v>
      </c>
      <c r="G116" s="24">
        <f t="shared" si="185"/>
        <v>2.9884216121641233E-2</v>
      </c>
      <c r="H116" s="24">
        <f t="shared" si="186"/>
        <v>2.6615408883753425E-2</v>
      </c>
      <c r="I116" s="24"/>
      <c r="J116" s="8">
        <f t="shared" si="187"/>
        <v>11.993355560745892</v>
      </c>
      <c r="K116" s="9">
        <f t="shared" si="188"/>
        <v>13.027280027291665</v>
      </c>
      <c r="L116" s="40">
        <f t="shared" si="238"/>
        <v>1.0339244665457734</v>
      </c>
      <c r="M116" s="24">
        <f t="shared" si="189"/>
        <v>2.9884216121640918E-2</v>
      </c>
      <c r="N116" s="25">
        <f t="shared" si="190"/>
        <v>2.6615408883752883E-2</v>
      </c>
      <c r="O116" s="25"/>
      <c r="P116" s="50">
        <f t="shared" si="239"/>
        <v>6</v>
      </c>
      <c r="Q116" s="50">
        <f t="shared" si="240"/>
        <v>6</v>
      </c>
      <c r="R116" s="25"/>
      <c r="S116" s="25"/>
      <c r="T116" s="16">
        <v>2458217.3089350001</v>
      </c>
      <c r="U116" s="17">
        <v>-11.047188786073701</v>
      </c>
      <c r="V116" s="17">
        <v>-10.310126976505501</v>
      </c>
      <c r="W116" s="17">
        <v>-12.166730357930099</v>
      </c>
      <c r="X116" s="17">
        <v>-11.020274581241701</v>
      </c>
      <c r="Y116" s="17">
        <v>-10.440866628195201</v>
      </c>
      <c r="Z116" s="17">
        <v>-11.8130411022955</v>
      </c>
      <c r="AA116" s="17">
        <v>-9.9947809097744802</v>
      </c>
      <c r="AB116" s="17">
        <v>-9.8094085832159408</v>
      </c>
      <c r="AC116" s="17"/>
      <c r="AD116" s="17"/>
      <c r="AE116" s="17"/>
      <c r="AF116" s="46">
        <f t="shared" si="191"/>
        <v>2458217.3089350001</v>
      </c>
      <c r="AG116" s="17">
        <v>-10.843989851969701</v>
      </c>
      <c r="AH116" s="17">
        <v>-9.7295291558561399</v>
      </c>
      <c r="AI116" s="17">
        <v>-11.734167928304499</v>
      </c>
      <c r="AJ116" s="17">
        <v>-10.699959083615701</v>
      </c>
      <c r="AK116" s="17">
        <v>-9.8583546660661305</v>
      </c>
      <c r="AL116" s="17">
        <v>-11.323546188123499</v>
      </c>
      <c r="AM116" s="17">
        <v>-9.4469340922967895</v>
      </c>
      <c r="AN116" s="17">
        <v>-9.5267560429587093</v>
      </c>
      <c r="AO116" s="17"/>
      <c r="AP116" s="17"/>
      <c r="AQ116" s="18"/>
      <c r="AR116" s="25"/>
      <c r="AS116" s="25"/>
      <c r="AT116" s="24">
        <f t="shared" si="173"/>
        <v>0.20319893410399992</v>
      </c>
      <c r="AU116" s="24">
        <f t="shared" si="173"/>
        <v>0.58059782064936094</v>
      </c>
      <c r="AV116" s="24">
        <f t="shared" si="173"/>
        <v>0.43256242962559988</v>
      </c>
      <c r="AW116" s="24">
        <f t="shared" si="173"/>
        <v>0.32031549762599987</v>
      </c>
      <c r="AX116" s="24">
        <f t="shared" si="173"/>
        <v>0.58251196212906997</v>
      </c>
      <c r="AY116" s="24">
        <f t="shared" si="182"/>
        <v>0.48949491417200086</v>
      </c>
      <c r="AZ116" s="24">
        <f t="shared" si="182"/>
        <v>0.54784681747769071</v>
      </c>
      <c r="BA116" s="24">
        <f t="shared" si="182"/>
        <v>0.28265254025723152</v>
      </c>
      <c r="BB116" s="24" t="str">
        <f t="shared" si="182"/>
        <v/>
      </c>
      <c r="BC116" s="24" t="str">
        <f t="shared" si="182"/>
        <v/>
      </c>
      <c r="BD116" s="25" t="str">
        <f t="shared" si="182"/>
        <v/>
      </c>
      <c r="BE116" s="25"/>
      <c r="BF116" s="25"/>
      <c r="BG116" s="26">
        <f t="shared" si="241"/>
        <v>-0.39212254540508501</v>
      </c>
      <c r="BH116" s="26">
        <f t="shared" si="242"/>
        <v>-0.33212254540508451</v>
      </c>
      <c r="BI116" s="26">
        <f t="shared" si="243"/>
        <v>-0.69812254540508412</v>
      </c>
      <c r="BJ116" s="26">
        <f t="shared" si="244"/>
        <v>-0.64012254540508429</v>
      </c>
      <c r="BK116" s="26">
        <f t="shared" si="245"/>
        <v>-0.71012254540508279</v>
      </c>
      <c r="BL116" s="26">
        <f t="shared" si="246"/>
        <v>-0.26512254540508434</v>
      </c>
      <c r="BM116" s="26" t="str">
        <f t="shared" si="247"/>
        <v/>
      </c>
      <c r="BN116" s="26" t="str">
        <f t="shared" si="248"/>
        <v/>
      </c>
      <c r="BO116" s="26" t="str">
        <f t="shared" si="249"/>
        <v/>
      </c>
      <c r="BP116" s="25"/>
      <c r="BQ116" s="25"/>
      <c r="BR116" s="25">
        <f t="shared" si="250"/>
        <v>0.37433599641730697</v>
      </c>
      <c r="BS116" s="25">
        <f t="shared" si="251"/>
        <v>0.43433599641730747</v>
      </c>
      <c r="BT116" s="25">
        <f t="shared" si="252"/>
        <v>6.8335996417307809E-2</v>
      </c>
      <c r="BU116" s="25">
        <f t="shared" si="253"/>
        <v>0.12633599641730764</v>
      </c>
      <c r="BV116" s="25">
        <f t="shared" si="254"/>
        <v>5.6335996417309131E-2</v>
      </c>
      <c r="BW116" s="25">
        <f t="shared" si="255"/>
        <v>0.50133599641730764</v>
      </c>
      <c r="BX116" s="25" t="str">
        <f t="shared" si="256"/>
        <v/>
      </c>
      <c r="BY116" s="25" t="str">
        <f t="shared" si="257"/>
        <v/>
      </c>
      <c r="BZ116" s="25" t="str">
        <f t="shared" si="258"/>
        <v/>
      </c>
      <c r="CA116" s="25"/>
      <c r="CB116" s="25"/>
      <c r="CC116" s="26">
        <f t="shared" si="259"/>
        <v>-0.23900000000000093</v>
      </c>
      <c r="CD116" s="26">
        <f t="shared" si="260"/>
        <v>-0.17900000000000044</v>
      </c>
      <c r="CE116" s="26">
        <f t="shared" si="261"/>
        <v>-0.54500000000000015</v>
      </c>
      <c r="CF116" s="26">
        <f t="shared" si="262"/>
        <v>-0.48700000000000027</v>
      </c>
      <c r="CG116" s="26">
        <f t="shared" si="263"/>
        <v>-0.55699999999999883</v>
      </c>
      <c r="CH116" s="26">
        <f t="shared" si="264"/>
        <v>-0.11200000000000027</v>
      </c>
      <c r="CI116" s="26" t="str">
        <f t="shared" si="265"/>
        <v/>
      </c>
      <c r="CJ116" s="26" t="str">
        <f t="shared" si="266"/>
        <v/>
      </c>
      <c r="CK116" s="26" t="str">
        <f t="shared" si="267"/>
        <v/>
      </c>
      <c r="CL116" s="25"/>
      <c r="CM116" s="25"/>
      <c r="CN116" s="25">
        <f t="shared" si="268"/>
        <v>0.42099999999999937</v>
      </c>
      <c r="CO116" s="25">
        <f t="shared" si="269"/>
        <v>0.48099999999999987</v>
      </c>
      <c r="CP116" s="25">
        <f t="shared" si="270"/>
        <v>0.11500000000000021</v>
      </c>
      <c r="CQ116" s="25">
        <f t="shared" si="271"/>
        <v>0.17300000000000004</v>
      </c>
      <c r="CR116" s="25">
        <f t="shared" si="272"/>
        <v>0.10300000000000153</v>
      </c>
      <c r="CS116" s="25">
        <f t="shared" si="273"/>
        <v>0.54800000000000004</v>
      </c>
      <c r="CT116" s="25" t="str">
        <f t="shared" si="274"/>
        <v/>
      </c>
      <c r="CU116" s="25" t="str">
        <f t="shared" si="275"/>
        <v/>
      </c>
      <c r="CV116" s="25" t="str">
        <f t="shared" si="276"/>
        <v/>
      </c>
      <c r="CW116" s="25"/>
      <c r="CX116" s="25"/>
      <c r="CY116" s="25">
        <f t="shared" si="277"/>
        <v>-0.46581380229812219</v>
      </c>
      <c r="CZ116" s="25">
        <f t="shared" si="278"/>
        <v>-0.23785176295037222</v>
      </c>
      <c r="DA116" s="25">
        <f t="shared" si="279"/>
        <v>-0.77034596740758432</v>
      </c>
      <c r="DB116" s="25">
        <f t="shared" si="280"/>
        <v>-0.5814378559014588</v>
      </c>
      <c r="DC116" s="25">
        <f t="shared" si="281"/>
        <v>-0.69994460384032597</v>
      </c>
      <c r="DD116" s="25">
        <f t="shared" si="282"/>
        <v>-0.16136214834173068</v>
      </c>
      <c r="DE116" s="25" t="str">
        <f t="shared" si="283"/>
        <v/>
      </c>
      <c r="DF116" s="25" t="str">
        <f t="shared" si="284"/>
        <v/>
      </c>
      <c r="DG116" s="25" t="str">
        <f t="shared" si="285"/>
        <v/>
      </c>
      <c r="DH116" s="25"/>
      <c r="DI116" s="25"/>
      <c r="DJ116" s="25">
        <f t="shared" si="286"/>
        <v>0.30064473952426984</v>
      </c>
      <c r="DK116" s="25">
        <f t="shared" si="287"/>
        <v>0.52860677887201979</v>
      </c>
      <c r="DL116" s="25">
        <f t="shared" si="288"/>
        <v>-3.8874255851923446E-3</v>
      </c>
      <c r="DM116" s="25">
        <f t="shared" si="289"/>
        <v>0.18502068592093324</v>
      </c>
      <c r="DN116" s="25">
        <f t="shared" si="290"/>
        <v>6.6513937982065993E-2</v>
      </c>
      <c r="DO116" s="25">
        <f t="shared" si="291"/>
        <v>0.60509639348066135</v>
      </c>
      <c r="DP116" s="25" t="str">
        <f t="shared" si="292"/>
        <v/>
      </c>
      <c r="DQ116" s="25" t="str">
        <f t="shared" si="293"/>
        <v/>
      </c>
      <c r="DR116" s="25" t="str">
        <f t="shared" si="294"/>
        <v/>
      </c>
      <c r="DS116" s="25"/>
      <c r="DT116" s="24"/>
      <c r="DU116" s="24">
        <f t="shared" si="295"/>
        <v>-0.39212254540508501</v>
      </c>
      <c r="DV116" s="24">
        <f t="shared" si="296"/>
        <v>-0.33212254540508451</v>
      </c>
      <c r="DW116" s="24">
        <f t="shared" si="297"/>
        <v>-0.69812254540508412</v>
      </c>
      <c r="DX116" s="24">
        <f t="shared" si="298"/>
        <v>-0.64012254540508429</v>
      </c>
      <c r="DY116" s="24">
        <f t="shared" si="299"/>
        <v>-0.71012254540508279</v>
      </c>
      <c r="DZ116" s="24">
        <f t="shared" si="300"/>
        <v>-0.26512254540508434</v>
      </c>
      <c r="EA116" s="24" t="str">
        <f t="shared" si="301"/>
        <v/>
      </c>
      <c r="EB116" s="24" t="str">
        <f t="shared" si="302"/>
        <v/>
      </c>
      <c r="EC116" s="24" t="str">
        <f t="shared" si="303"/>
        <v/>
      </c>
      <c r="ED116" s="24"/>
      <c r="EE116" s="24"/>
      <c r="EF116" s="24">
        <f t="shared" si="304"/>
        <v>0.37433599641730697</v>
      </c>
      <c r="EG116" s="24">
        <f t="shared" si="305"/>
        <v>0.43433599641730747</v>
      </c>
      <c r="EH116" s="24">
        <f t="shared" si="306"/>
        <v>6.8335996417307809E-2</v>
      </c>
      <c r="EI116" s="24">
        <f t="shared" si="307"/>
        <v>0.12633599641730764</v>
      </c>
      <c r="EJ116" s="24">
        <f t="shared" si="308"/>
        <v>5.6335996417309131E-2</v>
      </c>
      <c r="EK116" s="24">
        <f t="shared" si="309"/>
        <v>0.50133599641730764</v>
      </c>
      <c r="EL116" s="24" t="str">
        <f t="shared" si="310"/>
        <v/>
      </c>
      <c r="EM116" s="24" t="str">
        <f t="shared" si="311"/>
        <v/>
      </c>
      <c r="EN116" s="24" t="str">
        <f t="shared" si="312"/>
        <v/>
      </c>
      <c r="EO116" s="24"/>
      <c r="EP116" s="24"/>
      <c r="EQ116" s="24">
        <f t="shared" si="192"/>
        <v>11.287328241035119</v>
      </c>
      <c r="ER116" s="24">
        <f t="shared" si="313"/>
        <v>2.7379611746302799E-2</v>
      </c>
      <c r="ES116" s="24">
        <f t="shared" si="193"/>
        <v>11.309541571856398</v>
      </c>
      <c r="ET116" s="24">
        <f t="shared" si="194"/>
        <v>11.285085795167999</v>
      </c>
      <c r="EU116" s="24">
        <f t="shared" si="195"/>
        <v>11.298677842121499</v>
      </c>
      <c r="EV116" s="24">
        <f t="shared" si="196"/>
        <v>11.2338523162218</v>
      </c>
      <c r="EW116" s="24">
        <f t="shared" si="197"/>
        <v>11.29559212370078</v>
      </c>
      <c r="EX116" s="24">
        <f t="shared" si="198"/>
        <v>11.30121979714224</v>
      </c>
      <c r="EY116" s="24" t="str">
        <f t="shared" si="199"/>
        <v/>
      </c>
      <c r="EZ116" s="24" t="str">
        <f t="shared" si="200"/>
        <v/>
      </c>
      <c r="FA116" s="24" t="str">
        <f t="shared" si="201"/>
        <v/>
      </c>
      <c r="FB116" s="24"/>
      <c r="FC116" s="24">
        <f t="shared" si="202"/>
        <v>11.811129814924522</v>
      </c>
      <c r="FD116" s="24">
        <f t="shared" si="314"/>
        <v>7.8374272544650916E-2</v>
      </c>
      <c r="FE116" s="24">
        <f t="shared" si="203"/>
        <v>11.729178076334799</v>
      </c>
      <c r="FF116" s="24">
        <f t="shared" si="204"/>
        <v>11.756969231646</v>
      </c>
      <c r="FG116" s="24">
        <f t="shared" si="205"/>
        <v>11.874364814096429</v>
      </c>
      <c r="FH116" s="24">
        <f t="shared" si="206"/>
        <v>11.844556336153799</v>
      </c>
      <c r="FI116" s="24">
        <f t="shared" si="207"/>
        <v>11.917944240327088</v>
      </c>
      <c r="FJ116" s="24">
        <f t="shared" si="208"/>
        <v>11.743766190989009</v>
      </c>
      <c r="FK116" s="24" t="str">
        <f t="shared" si="209"/>
        <v/>
      </c>
      <c r="FL116" s="24" t="str">
        <f t="shared" si="210"/>
        <v/>
      </c>
      <c r="FM116" s="24" t="str">
        <f t="shared" si="211"/>
        <v/>
      </c>
      <c r="FN116" s="24"/>
      <c r="FO116" s="24">
        <f t="shared" si="212"/>
        <v>11.34772132207978</v>
      </c>
      <c r="FP116" s="24">
        <f t="shared" si="315"/>
        <v>2.9884216121641233E-2</v>
      </c>
      <c r="FQ116" s="24">
        <f t="shared" si="176"/>
        <v>11.356316198096572</v>
      </c>
      <c r="FR116" s="24">
        <f t="shared" si="176"/>
        <v>11.324703277277347</v>
      </c>
      <c r="FS116" s="24">
        <f t="shared" si="176"/>
        <v>11.381953903428883</v>
      </c>
      <c r="FT116" s="24">
        <f t="shared" si="176"/>
        <v>11.310209804869386</v>
      </c>
      <c r="FU116" s="24">
        <f t="shared" si="176"/>
        <v>11.38029961383433</v>
      </c>
      <c r="FV116" s="24">
        <f t="shared" si="176"/>
        <v>11.332845134972166</v>
      </c>
      <c r="FW116" s="24" t="str">
        <f t="shared" si="321"/>
        <v/>
      </c>
      <c r="FX116" s="24" t="str">
        <f t="shared" si="321"/>
        <v/>
      </c>
      <c r="FY116" s="24" t="str">
        <f t="shared" si="321"/>
        <v/>
      </c>
      <c r="FZ116" s="24"/>
      <c r="GA116" s="24">
        <f t="shared" si="213"/>
        <v>11.61324213496882</v>
      </c>
      <c r="GB116" s="24">
        <f t="shared" si="316"/>
        <v>2.6615408883753425E-2</v>
      </c>
      <c r="GC116" s="24">
        <f t="shared" si="177"/>
        <v>11.575913462121491</v>
      </c>
      <c r="GD116" s="24">
        <f t="shared" si="177"/>
        <v>11.627156155633076</v>
      </c>
      <c r="GE116" s="24">
        <f t="shared" si="177"/>
        <v>11.601497355061174</v>
      </c>
      <c r="GF116" s="24">
        <f t="shared" si="177"/>
        <v>11.594358697378912</v>
      </c>
      <c r="GG116" s="24">
        <f t="shared" si="177"/>
        <v>11.640386473651755</v>
      </c>
      <c r="GH116" s="24">
        <f t="shared" si="177"/>
        <v>11.640140665966511</v>
      </c>
      <c r="GI116" s="24" t="str">
        <f t="shared" si="322"/>
        <v/>
      </c>
      <c r="GJ116" s="24" t="str">
        <f t="shared" si="322"/>
        <v/>
      </c>
      <c r="GK116" s="24" t="str">
        <f t="shared" si="322"/>
        <v/>
      </c>
      <c r="GL116" s="24"/>
      <c r="GM116" s="24">
        <f t="shared" si="214"/>
        <v>12.024390050603317</v>
      </c>
      <c r="GN116" s="24">
        <f t="shared" si="317"/>
        <v>2.7379611746302795E-2</v>
      </c>
      <c r="GO116" s="24">
        <f t="shared" si="215"/>
        <v>12.046603381424598</v>
      </c>
      <c r="GP116" s="24">
        <f t="shared" si="216"/>
        <v>12.022147604736199</v>
      </c>
      <c r="GQ116" s="24">
        <f t="shared" si="217"/>
        <v>12.035739651689699</v>
      </c>
      <c r="GR116" s="24">
        <f t="shared" si="218"/>
        <v>11.970914125789999</v>
      </c>
      <c r="GS116" s="24">
        <f t="shared" si="219"/>
        <v>12.03265393326898</v>
      </c>
      <c r="GT116" s="24">
        <f t="shared" si="220"/>
        <v>12.03828160671044</v>
      </c>
      <c r="GU116" s="24" t="str">
        <f t="shared" si="221"/>
        <v/>
      </c>
      <c r="GV116" s="24" t="str">
        <f t="shared" si="222"/>
        <v/>
      </c>
      <c r="GW116" s="24" t="str">
        <f t="shared" si="223"/>
        <v/>
      </c>
      <c r="GX116" s="24"/>
      <c r="GY116" s="24">
        <f t="shared" si="224"/>
        <v>12.925590511038083</v>
      </c>
      <c r="GZ116" s="24">
        <f t="shared" si="318"/>
        <v>7.8374272544650916E-2</v>
      </c>
      <c r="HA116" s="24">
        <f t="shared" si="225"/>
        <v>12.84363877244836</v>
      </c>
      <c r="HB116" s="24">
        <f t="shared" si="226"/>
        <v>12.871429927759561</v>
      </c>
      <c r="HC116" s="24">
        <f t="shared" si="227"/>
        <v>12.98882551020999</v>
      </c>
      <c r="HD116" s="24">
        <f t="shared" si="228"/>
        <v>12.95901703226736</v>
      </c>
      <c r="HE116" s="24">
        <f t="shared" si="229"/>
        <v>13.032404936440649</v>
      </c>
      <c r="HF116" s="24">
        <f t="shared" si="230"/>
        <v>12.858226887102569</v>
      </c>
      <c r="HG116" s="24" t="str">
        <f t="shared" si="231"/>
        <v/>
      </c>
      <c r="HH116" s="24" t="str">
        <f t="shared" si="232"/>
        <v/>
      </c>
      <c r="HI116" s="24" t="str">
        <f t="shared" si="233"/>
        <v/>
      </c>
      <c r="HJ116" s="24"/>
      <c r="HK116" s="24">
        <f t="shared" si="234"/>
        <v>11.993355560745892</v>
      </c>
      <c r="HL116" s="24">
        <f t="shared" si="319"/>
        <v>2.9884216121640918E-2</v>
      </c>
      <c r="HM116" s="24">
        <f t="shared" si="180"/>
        <v>12.001950436762682</v>
      </c>
      <c r="HN116" s="24">
        <f t="shared" si="180"/>
        <v>11.970337515943459</v>
      </c>
      <c r="HO116" s="24">
        <f t="shared" si="180"/>
        <v>12.027588142094995</v>
      </c>
      <c r="HP116" s="24">
        <f t="shared" si="180"/>
        <v>11.955844043535498</v>
      </c>
      <c r="HQ116" s="24">
        <f t="shared" si="180"/>
        <v>12.02593385250044</v>
      </c>
      <c r="HR116" s="24">
        <f t="shared" si="180"/>
        <v>11.978479373638276</v>
      </c>
      <c r="HS116" s="24" t="str">
        <f t="shared" si="178"/>
        <v/>
      </c>
      <c r="HT116" s="24" t="str">
        <f t="shared" si="178"/>
        <v/>
      </c>
      <c r="HU116" s="24" t="str">
        <f t="shared" si="178"/>
        <v/>
      </c>
      <c r="HV116" s="24"/>
      <c r="HW116" s="24">
        <f t="shared" si="235"/>
        <v>13.027280027291665</v>
      </c>
      <c r="HX116" s="24">
        <f t="shared" si="320"/>
        <v>2.6615408883752883E-2</v>
      </c>
      <c r="HY116" s="24">
        <f t="shared" si="181"/>
        <v>12.989951354444337</v>
      </c>
      <c r="HZ116" s="24">
        <f t="shared" si="181"/>
        <v>13.041194047955919</v>
      </c>
      <c r="IA116" s="24">
        <f t="shared" si="181"/>
        <v>13.015535247384019</v>
      </c>
      <c r="IB116" s="24">
        <f t="shared" si="181"/>
        <v>13.008396589701757</v>
      </c>
      <c r="IC116" s="24">
        <f t="shared" si="181"/>
        <v>13.054424365974601</v>
      </c>
      <c r="ID116" s="24">
        <f t="shared" si="181"/>
        <v>13.054178558289355</v>
      </c>
      <c r="IE116" s="24" t="str">
        <f t="shared" si="179"/>
        <v/>
      </c>
      <c r="IF116" s="24" t="str">
        <f t="shared" si="179"/>
        <v/>
      </c>
      <c r="IG116" s="24" t="str">
        <f t="shared" si="179"/>
        <v/>
      </c>
    </row>
    <row r="117" spans="1:241" s="3" customFormat="1" x14ac:dyDescent="0.2">
      <c r="A117" s="27">
        <v>82</v>
      </c>
      <c r="B117" s="32">
        <f>IF(AND($B$3&lt;&gt;"",$C$3&lt;&gt;"",$B$4&lt;&gt;"",$C$4&lt;&gt;"",T117&lt;&gt;""),AirMass($B$3,$C$3,$B$4,$C$4,T117),"")</f>
        <v>1.0216915986870652</v>
      </c>
      <c r="C117" s="36">
        <f t="shared" si="236"/>
        <v>2458217.3094330002</v>
      </c>
      <c r="D117" s="5">
        <f t="shared" si="183"/>
        <v>11.349597585771688</v>
      </c>
      <c r="E117" s="14">
        <f t="shared" si="184"/>
        <v>11.643484849381418</v>
      </c>
      <c r="F117" s="32">
        <f t="shared" si="237"/>
        <v>0.29388726360972939</v>
      </c>
      <c r="G117" s="24">
        <f t="shared" si="185"/>
        <v>4.215840668004054E-2</v>
      </c>
      <c r="H117" s="24">
        <f t="shared" si="186"/>
        <v>6.2454426580572937E-2</v>
      </c>
      <c r="I117" s="24"/>
      <c r="J117" s="8">
        <f t="shared" si="187"/>
        <v>12.018943400803272</v>
      </c>
      <c r="K117" s="9">
        <f t="shared" si="188"/>
        <v>13.0984238555162</v>
      </c>
      <c r="L117" s="40">
        <f t="shared" si="238"/>
        <v>1.0794804547129289</v>
      </c>
      <c r="M117" s="24">
        <f t="shared" si="189"/>
        <v>4.2158406680040533E-2</v>
      </c>
      <c r="N117" s="25">
        <f t="shared" si="190"/>
        <v>6.2454426580573603E-2</v>
      </c>
      <c r="O117" s="25"/>
      <c r="P117" s="50">
        <f t="shared" si="239"/>
        <v>6</v>
      </c>
      <c r="Q117" s="50">
        <f t="shared" si="240"/>
        <v>6</v>
      </c>
      <c r="R117" s="25"/>
      <c r="S117" s="25"/>
      <c r="T117" s="16">
        <v>2458217.3094330002</v>
      </c>
      <c r="U117" s="17">
        <v>-11.0535155084339</v>
      </c>
      <c r="V117" s="17">
        <v>-10.290696846366799</v>
      </c>
      <c r="W117" s="17">
        <v>-12.151201346021001</v>
      </c>
      <c r="X117" s="17">
        <v>-11.019322031861</v>
      </c>
      <c r="Y117" s="17">
        <v>-10.469141229552299</v>
      </c>
      <c r="Z117" s="17">
        <v>-11.844254035182001</v>
      </c>
      <c r="AA117" s="17">
        <v>-9.9497917103017901</v>
      </c>
      <c r="AB117" s="17">
        <v>-9.8978257156554506</v>
      </c>
      <c r="AC117" s="17"/>
      <c r="AD117" s="17"/>
      <c r="AE117" s="17"/>
      <c r="AF117" s="46">
        <f t="shared" si="191"/>
        <v>2458217.3094330002</v>
      </c>
      <c r="AG117" s="17">
        <v>-10.8247129318306</v>
      </c>
      <c r="AH117" s="17">
        <v>-9.6760527993474703</v>
      </c>
      <c r="AI117" s="17">
        <v>-11.7784097303308</v>
      </c>
      <c r="AJ117" s="17">
        <v>-10.643648196649</v>
      </c>
      <c r="AK117" s="17">
        <v>-9.9469684469263093</v>
      </c>
      <c r="AL117" s="17">
        <v>-11.345883732359599</v>
      </c>
      <c r="AM117" s="17">
        <v>-9.3094505200953996</v>
      </c>
      <c r="AN117" s="17">
        <v>-9.5092079425120701</v>
      </c>
      <c r="AO117" s="17"/>
      <c r="AP117" s="17"/>
      <c r="AQ117" s="18"/>
      <c r="AR117" s="25"/>
      <c r="AS117" s="25"/>
      <c r="AT117" s="24">
        <f t="shared" si="173"/>
        <v>0.22880257660330017</v>
      </c>
      <c r="AU117" s="24">
        <f t="shared" si="173"/>
        <v>0.61464404701932907</v>
      </c>
      <c r="AV117" s="24">
        <f t="shared" si="173"/>
        <v>0.37279161569020047</v>
      </c>
      <c r="AW117" s="24">
        <f t="shared" si="173"/>
        <v>0.37567383521199993</v>
      </c>
      <c r="AX117" s="24">
        <f t="shared" si="173"/>
        <v>0.5221727826259901</v>
      </c>
      <c r="AY117" s="24">
        <f t="shared" si="182"/>
        <v>0.49837030282240136</v>
      </c>
      <c r="AZ117" s="24">
        <f t="shared" si="182"/>
        <v>0.64034119020639046</v>
      </c>
      <c r="BA117" s="24">
        <f t="shared" si="182"/>
        <v>0.38861777314338042</v>
      </c>
      <c r="BB117" s="24" t="str">
        <f t="shared" si="182"/>
        <v/>
      </c>
      <c r="BC117" s="24" t="str">
        <f t="shared" si="182"/>
        <v/>
      </c>
      <c r="BD117" s="25" t="str">
        <f t="shared" si="182"/>
        <v/>
      </c>
      <c r="BE117" s="25"/>
      <c r="BF117" s="25"/>
      <c r="BG117" s="26">
        <f t="shared" si="241"/>
        <v>-0.34012416598486167</v>
      </c>
      <c r="BH117" s="26">
        <f t="shared" si="242"/>
        <v>-0.28012416598486117</v>
      </c>
      <c r="BI117" s="26">
        <f t="shared" si="243"/>
        <v>-0.64612416598486089</v>
      </c>
      <c r="BJ117" s="26">
        <f t="shared" si="244"/>
        <v>-0.58812416598486106</v>
      </c>
      <c r="BK117" s="26">
        <f t="shared" si="245"/>
        <v>-0.65812416598485957</v>
      </c>
      <c r="BL117" s="26">
        <f t="shared" si="246"/>
        <v>-0.213124165984861</v>
      </c>
      <c r="BM117" s="26" t="str">
        <f t="shared" si="247"/>
        <v/>
      </c>
      <c r="BN117" s="26" t="str">
        <f t="shared" si="248"/>
        <v/>
      </c>
      <c r="BO117" s="26" t="str">
        <f t="shared" si="249"/>
        <v/>
      </c>
      <c r="BP117" s="25"/>
      <c r="BQ117" s="25"/>
      <c r="BR117" s="25">
        <f t="shared" si="250"/>
        <v>0.44348040025206603</v>
      </c>
      <c r="BS117" s="25">
        <f t="shared" si="251"/>
        <v>0.50348040025206653</v>
      </c>
      <c r="BT117" s="25">
        <f t="shared" si="252"/>
        <v>0.13748040025206687</v>
      </c>
      <c r="BU117" s="25">
        <f t="shared" si="253"/>
        <v>0.1954804002520667</v>
      </c>
      <c r="BV117" s="25">
        <f t="shared" si="254"/>
        <v>0.12548040025206819</v>
      </c>
      <c r="BW117" s="25">
        <f t="shared" si="255"/>
        <v>0.5704804002520667</v>
      </c>
      <c r="BX117" s="25" t="str">
        <f t="shared" si="256"/>
        <v/>
      </c>
      <c r="BY117" s="25" t="str">
        <f t="shared" si="257"/>
        <v/>
      </c>
      <c r="BZ117" s="25" t="str">
        <f t="shared" si="258"/>
        <v/>
      </c>
      <c r="CA117" s="25"/>
      <c r="CB117" s="25"/>
      <c r="CC117" s="26">
        <f t="shared" si="259"/>
        <v>-0.23900000000000093</v>
      </c>
      <c r="CD117" s="26">
        <f t="shared" si="260"/>
        <v>-0.17900000000000044</v>
      </c>
      <c r="CE117" s="26">
        <f t="shared" si="261"/>
        <v>-0.54500000000000015</v>
      </c>
      <c r="CF117" s="26">
        <f t="shared" si="262"/>
        <v>-0.48700000000000027</v>
      </c>
      <c r="CG117" s="26">
        <f t="shared" si="263"/>
        <v>-0.55699999999999883</v>
      </c>
      <c r="CH117" s="26">
        <f t="shared" si="264"/>
        <v>-0.11200000000000027</v>
      </c>
      <c r="CI117" s="26" t="str">
        <f t="shared" si="265"/>
        <v/>
      </c>
      <c r="CJ117" s="26" t="str">
        <f t="shared" si="266"/>
        <v/>
      </c>
      <c r="CK117" s="26" t="str">
        <f t="shared" si="267"/>
        <v/>
      </c>
      <c r="CL117" s="25"/>
      <c r="CM117" s="25"/>
      <c r="CN117" s="25">
        <f t="shared" si="268"/>
        <v>0.42099999999999937</v>
      </c>
      <c r="CO117" s="25">
        <f t="shared" si="269"/>
        <v>0.48099999999999987</v>
      </c>
      <c r="CP117" s="25">
        <f t="shared" si="270"/>
        <v>0.11500000000000021</v>
      </c>
      <c r="CQ117" s="25">
        <f t="shared" si="271"/>
        <v>0.17300000000000004</v>
      </c>
      <c r="CR117" s="25">
        <f t="shared" si="272"/>
        <v>0.10300000000000153</v>
      </c>
      <c r="CS117" s="25">
        <f t="shared" si="273"/>
        <v>0.54800000000000004</v>
      </c>
      <c r="CT117" s="25" t="str">
        <f t="shared" si="274"/>
        <v/>
      </c>
      <c r="CU117" s="25" t="str">
        <f t="shared" si="275"/>
        <v/>
      </c>
      <c r="CV117" s="25" t="str">
        <f t="shared" si="276"/>
        <v/>
      </c>
      <c r="CW117" s="25"/>
      <c r="CX117" s="25"/>
      <c r="CY117" s="25">
        <f t="shared" si="277"/>
        <v>-0.29242701256270992</v>
      </c>
      <c r="CZ117" s="25">
        <f t="shared" si="278"/>
        <v>-0.29828050564561787</v>
      </c>
      <c r="DA117" s="25">
        <f t="shared" si="279"/>
        <v>-0.59580488533121134</v>
      </c>
      <c r="DB117" s="25">
        <f t="shared" si="280"/>
        <v>-0.54746448314027163</v>
      </c>
      <c r="DC117" s="25">
        <f t="shared" si="281"/>
        <v>-0.83579283599163712</v>
      </c>
      <c r="DD117" s="25">
        <f t="shared" si="282"/>
        <v>-0.32456831980198791</v>
      </c>
      <c r="DE117" s="25" t="str">
        <f t="shared" si="283"/>
        <v/>
      </c>
      <c r="DF117" s="25" t="str">
        <f t="shared" si="284"/>
        <v/>
      </c>
      <c r="DG117" s="25" t="str">
        <f t="shared" si="285"/>
        <v/>
      </c>
      <c r="DH117" s="25"/>
      <c r="DI117" s="25"/>
      <c r="DJ117" s="25">
        <f t="shared" si="286"/>
        <v>0.49117755367421778</v>
      </c>
      <c r="DK117" s="25">
        <f t="shared" si="287"/>
        <v>0.48532406059130984</v>
      </c>
      <c r="DL117" s="25">
        <f t="shared" si="288"/>
        <v>0.18779968090571639</v>
      </c>
      <c r="DM117" s="25">
        <f t="shared" si="289"/>
        <v>0.23614008309665607</v>
      </c>
      <c r="DN117" s="25">
        <f t="shared" si="290"/>
        <v>-5.2188269754709471E-2</v>
      </c>
      <c r="DO117" s="25">
        <f t="shared" si="291"/>
        <v>0.45903624643493979</v>
      </c>
      <c r="DP117" s="25" t="str">
        <f t="shared" si="292"/>
        <v/>
      </c>
      <c r="DQ117" s="25" t="str">
        <f t="shared" si="293"/>
        <v/>
      </c>
      <c r="DR117" s="25" t="str">
        <f t="shared" si="294"/>
        <v/>
      </c>
      <c r="DS117" s="25"/>
      <c r="DT117" s="24"/>
      <c r="DU117" s="24">
        <f t="shared" si="295"/>
        <v>-0.34012416598486167</v>
      </c>
      <c r="DV117" s="24">
        <f t="shared" si="296"/>
        <v>-0.28012416598486117</v>
      </c>
      <c r="DW117" s="24">
        <f t="shared" si="297"/>
        <v>-0.64612416598486089</v>
      </c>
      <c r="DX117" s="24">
        <f t="shared" si="298"/>
        <v>-0.58812416598486106</v>
      </c>
      <c r="DY117" s="24">
        <f t="shared" si="299"/>
        <v>-0.65812416598485957</v>
      </c>
      <c r="DZ117" s="24">
        <f t="shared" si="300"/>
        <v>-0.213124165984861</v>
      </c>
      <c r="EA117" s="24" t="str">
        <f t="shared" si="301"/>
        <v/>
      </c>
      <c r="EB117" s="24" t="str">
        <f t="shared" si="302"/>
        <v/>
      </c>
      <c r="EC117" s="24" t="str">
        <f t="shared" si="303"/>
        <v/>
      </c>
      <c r="ED117" s="24"/>
      <c r="EE117" s="24"/>
      <c r="EF117" s="24">
        <f t="shared" si="304"/>
        <v>0.44348040025206603</v>
      </c>
      <c r="EG117" s="24">
        <f t="shared" si="305"/>
        <v>0.50348040025206653</v>
      </c>
      <c r="EH117" s="24">
        <f t="shared" si="306"/>
        <v>0.13748040025206687</v>
      </c>
      <c r="EI117" s="24">
        <f t="shared" si="307"/>
        <v>0.1954804002520667</v>
      </c>
      <c r="EJ117" s="24">
        <f t="shared" si="308"/>
        <v>0.12548040025206819</v>
      </c>
      <c r="EK117" s="24">
        <f t="shared" si="309"/>
        <v>0.5704804002520667</v>
      </c>
      <c r="EL117" s="24" t="str">
        <f t="shared" si="310"/>
        <v/>
      </c>
      <c r="EM117" s="24" t="str">
        <f t="shared" si="311"/>
        <v/>
      </c>
      <c r="EN117" s="24" t="str">
        <f t="shared" si="312"/>
        <v/>
      </c>
      <c r="EO117" s="24"/>
      <c r="EP117" s="24"/>
      <c r="EQ117" s="24">
        <f t="shared" si="192"/>
        <v>11.295407169661692</v>
      </c>
      <c r="ER117" s="24">
        <f t="shared" si="313"/>
        <v>5.0381120089495871E-2</v>
      </c>
      <c r="ES117" s="24">
        <f t="shared" si="193"/>
        <v>11.2876858375871</v>
      </c>
      <c r="ET117" s="24">
        <f t="shared" si="194"/>
        <v>11.277806523427099</v>
      </c>
      <c r="EU117" s="24">
        <f t="shared" si="195"/>
        <v>11.320625721118398</v>
      </c>
      <c r="EV117" s="24">
        <f t="shared" si="196"/>
        <v>11.2587385267481</v>
      </c>
      <c r="EW117" s="24">
        <f t="shared" si="197"/>
        <v>11.244276201867891</v>
      </c>
      <c r="EX117" s="24">
        <f t="shared" si="198"/>
        <v>11.38331020722155</v>
      </c>
      <c r="EY117" s="24" t="str">
        <f t="shared" si="199"/>
        <v/>
      </c>
      <c r="EZ117" s="24" t="str">
        <f t="shared" si="200"/>
        <v/>
      </c>
      <c r="FA117" s="24" t="str">
        <f t="shared" si="201"/>
        <v/>
      </c>
      <c r="FB117" s="24"/>
      <c r="FC117" s="24">
        <f t="shared" si="202"/>
        <v>11.82104849631493</v>
      </c>
      <c r="FD117" s="24">
        <f t="shared" si="314"/>
        <v>9.7384604282475154E-2</v>
      </c>
      <c r="FE117" s="24">
        <f t="shared" si="203"/>
        <v>11.7926967985002</v>
      </c>
      <c r="FF117" s="24">
        <f t="shared" si="204"/>
        <v>11.7199352648184</v>
      </c>
      <c r="FG117" s="24">
        <f t="shared" si="205"/>
        <v>11.982255515095709</v>
      </c>
      <c r="FH117" s="24">
        <f t="shared" si="206"/>
        <v>11.886170800528999</v>
      </c>
      <c r="FI117" s="24">
        <f t="shared" si="207"/>
        <v>11.799737588264799</v>
      </c>
      <c r="FJ117" s="24">
        <f t="shared" si="208"/>
        <v>11.74549501068147</v>
      </c>
      <c r="FK117" s="24" t="str">
        <f t="shared" si="209"/>
        <v/>
      </c>
      <c r="FL117" s="24" t="str">
        <f t="shared" si="210"/>
        <v/>
      </c>
      <c r="FM117" s="24" t="str">
        <f t="shared" si="211"/>
        <v/>
      </c>
      <c r="FN117" s="24"/>
      <c r="FO117" s="24">
        <f t="shared" si="212"/>
        <v>11.349597585771688</v>
      </c>
      <c r="FP117" s="24">
        <f t="shared" si="315"/>
        <v>4.215840668004054E-2</v>
      </c>
      <c r="FQ117" s="24">
        <f t="shared" si="176"/>
        <v>11.328257798892608</v>
      </c>
      <c r="FR117" s="24">
        <f t="shared" si="176"/>
        <v>11.311221340601781</v>
      </c>
      <c r="FS117" s="24">
        <f t="shared" si="176"/>
        <v>11.397699117491118</v>
      </c>
      <c r="FT117" s="24">
        <f t="shared" si="176"/>
        <v>11.328893350461023</v>
      </c>
      <c r="FU117" s="24">
        <f t="shared" si="176"/>
        <v>11.322781027066775</v>
      </c>
      <c r="FV117" s="24">
        <f t="shared" si="176"/>
        <v>11.40873288011681</v>
      </c>
      <c r="FW117" s="24" t="str">
        <f t="shared" si="321"/>
        <v/>
      </c>
      <c r="FX117" s="24" t="str">
        <f t="shared" si="321"/>
        <v/>
      </c>
      <c r="FY117" s="24" t="str">
        <f t="shared" si="321"/>
        <v/>
      </c>
      <c r="FZ117" s="24"/>
      <c r="GA117" s="24">
        <f t="shared" si="213"/>
        <v>11.643484849381418</v>
      </c>
      <c r="GB117" s="24">
        <f t="shared" si="316"/>
        <v>6.2454426580572937E-2</v>
      </c>
      <c r="GC117" s="24">
        <f t="shared" si="177"/>
        <v>11.659756217309083</v>
      </c>
      <c r="GD117" s="24">
        <f t="shared" si="177"/>
        <v>11.610446221827663</v>
      </c>
      <c r="GE117" s="24">
        <f t="shared" si="177"/>
        <v>11.729712089082641</v>
      </c>
      <c r="GF117" s="24">
        <f t="shared" si="177"/>
        <v>11.6562971947763</v>
      </c>
      <c r="GG117" s="24">
        <f t="shared" si="177"/>
        <v>11.542503854611656</v>
      </c>
      <c r="GH117" s="24">
        <f t="shared" si="177"/>
        <v>11.66219351868116</v>
      </c>
      <c r="GI117" s="24" t="str">
        <f t="shared" si="322"/>
        <v/>
      </c>
      <c r="GJ117" s="24" t="str">
        <f t="shared" si="322"/>
        <v/>
      </c>
      <c r="GK117" s="24" t="str">
        <f t="shared" si="322"/>
        <v/>
      </c>
      <c r="GL117" s="24"/>
      <c r="GM117" s="24">
        <f t="shared" si="214"/>
        <v>12.058225831728791</v>
      </c>
      <c r="GN117" s="24">
        <f t="shared" si="317"/>
        <v>5.0381120089495871E-2</v>
      </c>
      <c r="GO117" s="24">
        <f t="shared" si="215"/>
        <v>12.050504499654201</v>
      </c>
      <c r="GP117" s="24">
        <f t="shared" si="216"/>
        <v>12.0406251854942</v>
      </c>
      <c r="GQ117" s="24">
        <f t="shared" si="217"/>
        <v>12.083444383185499</v>
      </c>
      <c r="GR117" s="24">
        <f t="shared" si="218"/>
        <v>12.021557188815201</v>
      </c>
      <c r="GS117" s="24">
        <f t="shared" si="219"/>
        <v>12.007094863934991</v>
      </c>
      <c r="GT117" s="24">
        <f t="shared" si="220"/>
        <v>12.146128869288651</v>
      </c>
      <c r="GU117" s="24" t="str">
        <f t="shared" si="221"/>
        <v/>
      </c>
      <c r="GV117" s="24" t="str">
        <f t="shared" si="222"/>
        <v/>
      </c>
      <c r="GW117" s="24" t="str">
        <f t="shared" si="223"/>
        <v/>
      </c>
      <c r="GX117" s="24"/>
      <c r="GY117" s="24">
        <f t="shared" si="224"/>
        <v>12.96970862879806</v>
      </c>
      <c r="GZ117" s="24">
        <f t="shared" si="318"/>
        <v>9.7384604282475154E-2</v>
      </c>
      <c r="HA117" s="24">
        <f t="shared" si="225"/>
        <v>12.94135693098333</v>
      </c>
      <c r="HB117" s="24">
        <f t="shared" si="226"/>
        <v>12.868595397301529</v>
      </c>
      <c r="HC117" s="24">
        <f t="shared" si="227"/>
        <v>13.130915647578838</v>
      </c>
      <c r="HD117" s="24">
        <f t="shared" si="228"/>
        <v>13.034830933012129</v>
      </c>
      <c r="HE117" s="24">
        <f t="shared" si="229"/>
        <v>12.948397720747929</v>
      </c>
      <c r="HF117" s="24">
        <f t="shared" si="230"/>
        <v>12.8941551431646</v>
      </c>
      <c r="HG117" s="24" t="str">
        <f t="shared" si="231"/>
        <v/>
      </c>
      <c r="HH117" s="24" t="str">
        <f t="shared" si="232"/>
        <v/>
      </c>
      <c r="HI117" s="24" t="str">
        <f t="shared" si="233"/>
        <v/>
      </c>
      <c r="HJ117" s="24"/>
      <c r="HK117" s="24">
        <f t="shared" si="234"/>
        <v>12.018943400803272</v>
      </c>
      <c r="HL117" s="24">
        <f t="shared" si="319"/>
        <v>4.2158406680040533E-2</v>
      </c>
      <c r="HM117" s="24">
        <f t="shared" si="180"/>
        <v>11.997603613924197</v>
      </c>
      <c r="HN117" s="24">
        <f t="shared" si="180"/>
        <v>11.98056715563337</v>
      </c>
      <c r="HO117" s="24">
        <f t="shared" si="180"/>
        <v>12.067044932522705</v>
      </c>
      <c r="HP117" s="24">
        <f t="shared" si="180"/>
        <v>11.99823916549261</v>
      </c>
      <c r="HQ117" s="24">
        <f t="shared" si="180"/>
        <v>11.992126842098362</v>
      </c>
      <c r="HR117" s="24">
        <f t="shared" si="180"/>
        <v>12.078078695148399</v>
      </c>
      <c r="HS117" s="24" t="str">
        <f t="shared" si="178"/>
        <v/>
      </c>
      <c r="HT117" s="24" t="str">
        <f t="shared" si="178"/>
        <v/>
      </c>
      <c r="HU117" s="24" t="str">
        <f t="shared" si="178"/>
        <v/>
      </c>
      <c r="HV117" s="24"/>
      <c r="HW117" s="24">
        <f t="shared" si="235"/>
        <v>13.0984238555162</v>
      </c>
      <c r="HX117" s="24">
        <f t="shared" si="320"/>
        <v>6.2454426580573603E-2</v>
      </c>
      <c r="HY117" s="24">
        <f t="shared" si="181"/>
        <v>13.114695223443865</v>
      </c>
      <c r="HZ117" s="24">
        <f t="shared" si="181"/>
        <v>13.065385227962446</v>
      </c>
      <c r="IA117" s="24">
        <f t="shared" si="181"/>
        <v>13.184651095217426</v>
      </c>
      <c r="IB117" s="24">
        <f t="shared" si="181"/>
        <v>13.111236200911085</v>
      </c>
      <c r="IC117" s="24">
        <f t="shared" si="181"/>
        <v>12.997442860746439</v>
      </c>
      <c r="ID117" s="24">
        <f t="shared" si="181"/>
        <v>13.117132524815945</v>
      </c>
      <c r="IE117" s="24" t="str">
        <f t="shared" si="179"/>
        <v/>
      </c>
      <c r="IF117" s="24" t="str">
        <f t="shared" si="179"/>
        <v/>
      </c>
      <c r="IG117" s="24" t="str">
        <f t="shared" si="179"/>
        <v/>
      </c>
    </row>
    <row r="118" spans="1:241" s="3" customFormat="1" x14ac:dyDescent="0.2">
      <c r="A118" s="27">
        <v>83</v>
      </c>
      <c r="B118" s="32">
        <f>IF(AND($B$3&lt;&gt;"",$C$3&lt;&gt;"",$B$4&lt;&gt;"",$C$4&lt;&gt;"",T118&lt;&gt;""),AirMass($B$3,$C$3,$B$4,$C$4,T118),"")</f>
        <v>1.0220761458864487</v>
      </c>
      <c r="C118" s="36">
        <f t="shared" si="236"/>
        <v>2458217.3099310002</v>
      </c>
      <c r="D118" s="5">
        <f t="shared" si="183"/>
        <v>11.338564202464388</v>
      </c>
      <c r="E118" s="14">
        <f t="shared" si="184"/>
        <v>11.691379154794761</v>
      </c>
      <c r="F118" s="32">
        <f t="shared" si="237"/>
        <v>0.35281495233037319</v>
      </c>
      <c r="G118" s="24">
        <f t="shared" si="185"/>
        <v>1.8086479373583143E-2</v>
      </c>
      <c r="H118" s="24">
        <f t="shared" si="186"/>
        <v>4.9043891683308374E-2</v>
      </c>
      <c r="I118" s="24"/>
      <c r="J118" s="8">
        <f t="shared" si="187"/>
        <v>12.036457665874364</v>
      </c>
      <c r="K118" s="9">
        <f t="shared" si="188"/>
        <v>13.05076243649961</v>
      </c>
      <c r="L118" s="40">
        <f t="shared" si="238"/>
        <v>1.0143047706252464</v>
      </c>
      <c r="M118" s="24">
        <f t="shared" si="189"/>
        <v>1.8086479373583701E-2</v>
      </c>
      <c r="N118" s="25">
        <f t="shared" si="190"/>
        <v>4.9043891683307465E-2</v>
      </c>
      <c r="O118" s="25"/>
      <c r="P118" s="50">
        <f t="shared" si="239"/>
        <v>6</v>
      </c>
      <c r="Q118" s="50">
        <f t="shared" si="240"/>
        <v>6</v>
      </c>
      <c r="R118" s="25"/>
      <c r="S118" s="25"/>
      <c r="T118" s="16">
        <v>2458217.3099310002</v>
      </c>
      <c r="U118" s="17">
        <v>-11.052740628460899</v>
      </c>
      <c r="V118" s="17">
        <v>-10.276140606362199</v>
      </c>
      <c r="W118" s="17">
        <v>-12.150297550177999</v>
      </c>
      <c r="X118" s="17">
        <v>-11.057334362731099</v>
      </c>
      <c r="Y118" s="17">
        <v>-10.4342490572466</v>
      </c>
      <c r="Z118" s="17">
        <v>-11.848732873039699</v>
      </c>
      <c r="AA118" s="17">
        <v>-9.9394641384049098</v>
      </c>
      <c r="AB118" s="17">
        <v>-9.8376891922849108</v>
      </c>
      <c r="AC118" s="17"/>
      <c r="AD118" s="17"/>
      <c r="AE118" s="17"/>
      <c r="AF118" s="46">
        <f t="shared" si="191"/>
        <v>2458217.3099310002</v>
      </c>
      <c r="AG118" s="17">
        <v>-10.819066722917199</v>
      </c>
      <c r="AH118" s="17">
        <v>-9.7175781872129896</v>
      </c>
      <c r="AI118" s="17">
        <v>-11.741969676917099</v>
      </c>
      <c r="AJ118" s="17">
        <v>-10.7439026422069</v>
      </c>
      <c r="AK118" s="17">
        <v>-9.9502238324332595</v>
      </c>
      <c r="AL118" s="17">
        <v>-11.3584677903324</v>
      </c>
      <c r="AM118" s="17">
        <v>-9.3948540882914795</v>
      </c>
      <c r="AN118" s="17">
        <v>-9.5744381101984892</v>
      </c>
      <c r="AO118" s="17"/>
      <c r="AP118" s="17"/>
      <c r="AQ118" s="18"/>
      <c r="AR118" s="25"/>
      <c r="AS118" s="25"/>
      <c r="AT118" s="24">
        <f t="shared" si="173"/>
        <v>0.23367390554370004</v>
      </c>
      <c r="AU118" s="24">
        <f t="shared" si="173"/>
        <v>0.55856241914920979</v>
      </c>
      <c r="AV118" s="24">
        <f t="shared" si="173"/>
        <v>0.40832787326089992</v>
      </c>
      <c r="AW118" s="24">
        <f t="shared" si="173"/>
        <v>0.31343172052419987</v>
      </c>
      <c r="AX118" s="24">
        <f t="shared" si="173"/>
        <v>0.48402522481334032</v>
      </c>
      <c r="AY118" s="24">
        <f t="shared" si="182"/>
        <v>0.49026508270729963</v>
      </c>
      <c r="AZ118" s="24">
        <f t="shared" si="182"/>
        <v>0.54461005011343033</v>
      </c>
      <c r="BA118" s="24">
        <f t="shared" si="182"/>
        <v>0.26325108208642156</v>
      </c>
      <c r="BB118" s="24" t="str">
        <f t="shared" si="182"/>
        <v/>
      </c>
      <c r="BC118" s="24" t="str">
        <f t="shared" si="182"/>
        <v/>
      </c>
      <c r="BD118" s="25" t="str">
        <f t="shared" si="182"/>
        <v/>
      </c>
      <c r="BE118" s="25"/>
      <c r="BF118" s="25"/>
      <c r="BG118" s="26">
        <f t="shared" si="241"/>
        <v>-0.33023099509987724</v>
      </c>
      <c r="BH118" s="26">
        <f t="shared" si="242"/>
        <v>-0.27023099509987675</v>
      </c>
      <c r="BI118" s="26">
        <f t="shared" si="243"/>
        <v>-0.63623099509987635</v>
      </c>
      <c r="BJ118" s="26">
        <f t="shared" si="244"/>
        <v>-0.57823099509987652</v>
      </c>
      <c r="BK118" s="26">
        <f t="shared" si="245"/>
        <v>-0.64823099509987503</v>
      </c>
      <c r="BL118" s="26">
        <f t="shared" si="246"/>
        <v>-0.20323099509987658</v>
      </c>
      <c r="BM118" s="26" t="str">
        <f t="shared" si="247"/>
        <v/>
      </c>
      <c r="BN118" s="26" t="str">
        <f t="shared" si="248"/>
        <v/>
      </c>
      <c r="BO118" s="26" t="str">
        <f t="shared" si="249"/>
        <v/>
      </c>
      <c r="BP118" s="25"/>
      <c r="BQ118" s="25"/>
      <c r="BR118" s="25">
        <f t="shared" si="250"/>
        <v>0.32958434954076843</v>
      </c>
      <c r="BS118" s="25">
        <f t="shared" si="251"/>
        <v>0.38958434954076893</v>
      </c>
      <c r="BT118" s="25">
        <f t="shared" si="252"/>
        <v>2.3584349540769267E-2</v>
      </c>
      <c r="BU118" s="25">
        <f t="shared" si="253"/>
        <v>8.1584349540769097E-2</v>
      </c>
      <c r="BV118" s="25">
        <f t="shared" si="254"/>
        <v>1.1584349540770589E-2</v>
      </c>
      <c r="BW118" s="25">
        <f t="shared" si="255"/>
        <v>0.4565843495407691</v>
      </c>
      <c r="BX118" s="25" t="str">
        <f t="shared" si="256"/>
        <v/>
      </c>
      <c r="BY118" s="25" t="str">
        <f t="shared" si="257"/>
        <v/>
      </c>
      <c r="BZ118" s="25" t="str">
        <f t="shared" si="258"/>
        <v/>
      </c>
      <c r="CA118" s="25"/>
      <c r="CB118" s="25"/>
      <c r="CC118" s="26">
        <f t="shared" si="259"/>
        <v>-0.23900000000000093</v>
      </c>
      <c r="CD118" s="26">
        <f t="shared" si="260"/>
        <v>-0.17900000000000044</v>
      </c>
      <c r="CE118" s="26">
        <f t="shared" si="261"/>
        <v>-0.54500000000000015</v>
      </c>
      <c r="CF118" s="26">
        <f t="shared" si="262"/>
        <v>-0.48700000000000027</v>
      </c>
      <c r="CG118" s="26">
        <f t="shared" si="263"/>
        <v>-0.55699999999999883</v>
      </c>
      <c r="CH118" s="26">
        <f t="shared" si="264"/>
        <v>-0.11200000000000027</v>
      </c>
      <c r="CI118" s="26" t="str">
        <f t="shared" si="265"/>
        <v/>
      </c>
      <c r="CJ118" s="26" t="str">
        <f t="shared" si="266"/>
        <v/>
      </c>
      <c r="CK118" s="26" t="str">
        <f t="shared" si="267"/>
        <v/>
      </c>
      <c r="CL118" s="25"/>
      <c r="CM118" s="25"/>
      <c r="CN118" s="25">
        <f t="shared" si="268"/>
        <v>0.42099999999999937</v>
      </c>
      <c r="CO118" s="25">
        <f t="shared" si="269"/>
        <v>0.48099999999999987</v>
      </c>
      <c r="CP118" s="25">
        <f t="shared" si="270"/>
        <v>0.11500000000000021</v>
      </c>
      <c r="CQ118" s="25">
        <f t="shared" si="271"/>
        <v>0.17300000000000004</v>
      </c>
      <c r="CR118" s="25">
        <f t="shared" si="272"/>
        <v>0.10300000000000153</v>
      </c>
      <c r="CS118" s="25">
        <f t="shared" si="273"/>
        <v>0.54800000000000004</v>
      </c>
      <c r="CT118" s="25" t="str">
        <f t="shared" si="274"/>
        <v/>
      </c>
      <c r="CU118" s="25" t="str">
        <f t="shared" si="275"/>
        <v/>
      </c>
      <c r="CV118" s="25" t="str">
        <f t="shared" si="276"/>
        <v/>
      </c>
      <c r="CW118" s="25"/>
      <c r="CX118" s="25"/>
      <c r="CY118" s="25">
        <f t="shared" si="277"/>
        <v>-0.35470434649501914</v>
      </c>
      <c r="CZ118" s="25">
        <f t="shared" si="278"/>
        <v>-0.16197996535834097</v>
      </c>
      <c r="DA118" s="25">
        <f t="shared" si="279"/>
        <v>-0.50843792589636405</v>
      </c>
      <c r="DB118" s="25">
        <f t="shared" si="280"/>
        <v>-0.52111043912596566</v>
      </c>
      <c r="DC118" s="25">
        <f t="shared" si="281"/>
        <v>-0.63147951004393699</v>
      </c>
      <c r="DD118" s="25">
        <f t="shared" si="282"/>
        <v>-6.0068220687325841E-2</v>
      </c>
      <c r="DE118" s="25" t="str">
        <f t="shared" si="283"/>
        <v/>
      </c>
      <c r="DF118" s="25" t="str">
        <f t="shared" si="284"/>
        <v/>
      </c>
      <c r="DG118" s="25" t="str">
        <f t="shared" si="285"/>
        <v/>
      </c>
      <c r="DH118" s="25"/>
      <c r="DI118" s="25"/>
      <c r="DJ118" s="25">
        <f t="shared" si="286"/>
        <v>0.3051109981456267</v>
      </c>
      <c r="DK118" s="25">
        <f t="shared" si="287"/>
        <v>0.49783537928230481</v>
      </c>
      <c r="DL118" s="25">
        <f t="shared" si="288"/>
        <v>0.15137741874428168</v>
      </c>
      <c r="DM118" s="25">
        <f t="shared" si="289"/>
        <v>0.13870490551468009</v>
      </c>
      <c r="DN118" s="25">
        <f t="shared" si="290"/>
        <v>2.8335834596708787E-2</v>
      </c>
      <c r="DO118" s="25">
        <f t="shared" si="291"/>
        <v>0.59974712395331997</v>
      </c>
      <c r="DP118" s="25" t="str">
        <f t="shared" si="292"/>
        <v/>
      </c>
      <c r="DQ118" s="25" t="str">
        <f t="shared" si="293"/>
        <v/>
      </c>
      <c r="DR118" s="25" t="str">
        <f t="shared" si="294"/>
        <v/>
      </c>
      <c r="DS118" s="25"/>
      <c r="DT118" s="24"/>
      <c r="DU118" s="24">
        <f t="shared" si="295"/>
        <v>-0.33023099509987724</v>
      </c>
      <c r="DV118" s="24">
        <f t="shared" si="296"/>
        <v>-0.27023099509987675</v>
      </c>
      <c r="DW118" s="24">
        <f t="shared" si="297"/>
        <v>-0.63623099509987635</v>
      </c>
      <c r="DX118" s="24">
        <f t="shared" si="298"/>
        <v>-0.57823099509987652</v>
      </c>
      <c r="DY118" s="24">
        <f t="shared" si="299"/>
        <v>-0.64823099509987503</v>
      </c>
      <c r="DZ118" s="24">
        <f t="shared" si="300"/>
        <v>-0.20323099509987658</v>
      </c>
      <c r="EA118" s="24" t="str">
        <f t="shared" si="301"/>
        <v/>
      </c>
      <c r="EB118" s="24" t="str">
        <f t="shared" si="302"/>
        <v/>
      </c>
      <c r="EC118" s="24" t="str">
        <f t="shared" si="303"/>
        <v/>
      </c>
      <c r="ED118" s="24"/>
      <c r="EE118" s="24"/>
      <c r="EF118" s="24">
        <f t="shared" si="304"/>
        <v>0.32958434954076843</v>
      </c>
      <c r="EG118" s="24">
        <f t="shared" si="305"/>
        <v>0.38958434954076893</v>
      </c>
      <c r="EH118" s="24">
        <f t="shared" si="306"/>
        <v>2.3584349540769267E-2</v>
      </c>
      <c r="EI118" s="24">
        <f t="shared" si="307"/>
        <v>8.1584349540769097E-2</v>
      </c>
      <c r="EJ118" s="24">
        <f t="shared" si="308"/>
        <v>1.1584349540770589E-2</v>
      </c>
      <c r="EK118" s="24">
        <f t="shared" si="309"/>
        <v>0.4565843495407691</v>
      </c>
      <c r="EL118" s="24" t="str">
        <f t="shared" si="310"/>
        <v/>
      </c>
      <c r="EM118" s="24" t="str">
        <f t="shared" si="311"/>
        <v/>
      </c>
      <c r="EN118" s="24" t="str">
        <f t="shared" si="312"/>
        <v/>
      </c>
      <c r="EO118" s="24"/>
      <c r="EP118" s="24"/>
      <c r="EQ118" s="24">
        <f t="shared" si="192"/>
        <v>11.285553900519972</v>
      </c>
      <c r="ER118" s="24">
        <f t="shared" si="313"/>
        <v>3.3139638744647495E-2</v>
      </c>
      <c r="ES118" s="24">
        <f t="shared" si="193"/>
        <v>11.287556921717099</v>
      </c>
      <c r="ET118" s="24">
        <f t="shared" si="194"/>
        <v>11.316593734270199</v>
      </c>
      <c r="EU118" s="24">
        <f t="shared" si="195"/>
        <v>11.2865084287857</v>
      </c>
      <c r="EV118" s="24">
        <f t="shared" si="196"/>
        <v>11.2639922445788</v>
      </c>
      <c r="EW118" s="24">
        <f t="shared" si="197"/>
        <v>11.234723509944011</v>
      </c>
      <c r="EX118" s="24">
        <f t="shared" si="198"/>
        <v>11.323948563824011</v>
      </c>
      <c r="EY118" s="24" t="str">
        <f t="shared" si="199"/>
        <v/>
      </c>
      <c r="EZ118" s="24" t="str">
        <f t="shared" si="200"/>
        <v/>
      </c>
      <c r="FA118" s="24" t="str">
        <f t="shared" si="201"/>
        <v/>
      </c>
      <c r="FB118" s="24"/>
      <c r="FC118" s="24">
        <f t="shared" si="202"/>
        <v>11.865075967146071</v>
      </c>
      <c r="FD118" s="24">
        <f t="shared" si="314"/>
        <v>8.0821509598105093E-2</v>
      </c>
      <c r="FE118" s="24">
        <f t="shared" si="203"/>
        <v>11.7619029539999</v>
      </c>
      <c r="FF118" s="24">
        <f t="shared" si="204"/>
        <v>11.8258359192897</v>
      </c>
      <c r="FG118" s="24">
        <f t="shared" si="205"/>
        <v>11.99115710951606</v>
      </c>
      <c r="FH118" s="24">
        <f t="shared" si="206"/>
        <v>11.904401067415201</v>
      </c>
      <c r="FI118" s="24">
        <f t="shared" si="207"/>
        <v>11.89078736537428</v>
      </c>
      <c r="FJ118" s="24">
        <f t="shared" si="208"/>
        <v>11.81637138728129</v>
      </c>
      <c r="FK118" s="24" t="str">
        <f t="shared" si="209"/>
        <v/>
      </c>
      <c r="FL118" s="24" t="str">
        <f t="shared" si="210"/>
        <v/>
      </c>
      <c r="FM118" s="24" t="str">
        <f t="shared" si="211"/>
        <v/>
      </c>
      <c r="FN118" s="24"/>
      <c r="FO118" s="24">
        <f t="shared" si="212"/>
        <v>11.338564202464388</v>
      </c>
      <c r="FP118" s="24">
        <f t="shared" si="315"/>
        <v>1.8086479373583143E-2</v>
      </c>
      <c r="FQ118" s="24">
        <f t="shared" si="176"/>
        <v>11.326948768857029</v>
      </c>
      <c r="FR118" s="24">
        <f t="shared" si="176"/>
        <v>11.348828437279304</v>
      </c>
      <c r="FS118" s="24">
        <f t="shared" si="176"/>
        <v>11.36240171099284</v>
      </c>
      <c r="FT118" s="24">
        <f t="shared" si="176"/>
        <v>11.332966954126142</v>
      </c>
      <c r="FU118" s="24">
        <f t="shared" si="176"/>
        <v>11.312048220977317</v>
      </c>
      <c r="FV118" s="24">
        <f t="shared" si="176"/>
        <v>11.348191122553693</v>
      </c>
      <c r="FW118" s="24" t="str">
        <f t="shared" si="321"/>
        <v/>
      </c>
      <c r="FX118" s="24" t="str">
        <f t="shared" si="321"/>
        <v/>
      </c>
      <c r="FY118" s="24" t="str">
        <f t="shared" si="321"/>
        <v/>
      </c>
      <c r="FZ118" s="24"/>
      <c r="GA118" s="24">
        <f t="shared" si="213"/>
        <v>11.691379154794761</v>
      </c>
      <c r="GB118" s="24">
        <f t="shared" si="316"/>
        <v>4.9043891683308374E-2</v>
      </c>
      <c r="GC118" s="24">
        <f t="shared" si="177"/>
        <v>11.632829207390984</v>
      </c>
      <c r="GD118" s="24">
        <f t="shared" si="177"/>
        <v>11.720213710881167</v>
      </c>
      <c r="GE118" s="24">
        <f t="shared" si="177"/>
        <v>11.742480518085195</v>
      </c>
      <c r="GF118" s="24">
        <f t="shared" si="177"/>
        <v>11.678394296244704</v>
      </c>
      <c r="GG118" s="24">
        <f t="shared" si="177"/>
        <v>11.637420466303338</v>
      </c>
      <c r="GH118" s="24">
        <f t="shared" si="177"/>
        <v>11.736936729863183</v>
      </c>
      <c r="GI118" s="24" t="str">
        <f t="shared" si="322"/>
        <v/>
      </c>
      <c r="GJ118" s="24" t="str">
        <f t="shared" si="322"/>
        <v/>
      </c>
      <c r="GK118" s="24" t="str">
        <f t="shared" si="322"/>
        <v/>
      </c>
      <c r="GL118" s="24"/>
      <c r="GM118" s="24">
        <f t="shared" si="214"/>
        <v>12.06215392261867</v>
      </c>
      <c r="GN118" s="24">
        <f t="shared" si="317"/>
        <v>3.3139638744647495E-2</v>
      </c>
      <c r="GO118" s="24">
        <f t="shared" si="215"/>
        <v>12.064156943815799</v>
      </c>
      <c r="GP118" s="24">
        <f t="shared" si="216"/>
        <v>12.093193756368899</v>
      </c>
      <c r="GQ118" s="24">
        <f t="shared" si="217"/>
        <v>12.0631084508844</v>
      </c>
      <c r="GR118" s="24">
        <f t="shared" si="218"/>
        <v>12.0405922666775</v>
      </c>
      <c r="GS118" s="24">
        <f t="shared" si="219"/>
        <v>12.011323532042711</v>
      </c>
      <c r="GT118" s="24">
        <f t="shared" si="220"/>
        <v>12.100548585922711</v>
      </c>
      <c r="GU118" s="24" t="str">
        <f t="shared" si="221"/>
        <v/>
      </c>
      <c r="GV118" s="24" t="str">
        <f t="shared" si="222"/>
        <v/>
      </c>
      <c r="GW118" s="24" t="str">
        <f t="shared" si="223"/>
        <v/>
      </c>
      <c r="GX118" s="24"/>
      <c r="GY118" s="24">
        <f t="shared" si="224"/>
        <v>12.966564502850282</v>
      </c>
      <c r="GZ118" s="24">
        <f t="shared" si="318"/>
        <v>8.0821509598105093E-2</v>
      </c>
      <c r="HA118" s="24">
        <f t="shared" si="225"/>
        <v>12.86339148970411</v>
      </c>
      <c r="HB118" s="24">
        <f t="shared" si="226"/>
        <v>12.92732445499391</v>
      </c>
      <c r="HC118" s="24">
        <f t="shared" si="227"/>
        <v>13.092645645220269</v>
      </c>
      <c r="HD118" s="24">
        <f t="shared" si="228"/>
        <v>13.00588960311941</v>
      </c>
      <c r="HE118" s="24">
        <f t="shared" si="229"/>
        <v>12.992275901078489</v>
      </c>
      <c r="HF118" s="24">
        <f t="shared" si="230"/>
        <v>12.9178599229855</v>
      </c>
      <c r="HG118" s="24" t="str">
        <f t="shared" si="231"/>
        <v/>
      </c>
      <c r="HH118" s="24" t="str">
        <f t="shared" si="232"/>
        <v/>
      </c>
      <c r="HI118" s="24" t="str">
        <f t="shared" si="233"/>
        <v/>
      </c>
      <c r="HJ118" s="24"/>
      <c r="HK118" s="24">
        <f t="shared" si="234"/>
        <v>12.036457665874364</v>
      </c>
      <c r="HL118" s="24">
        <f t="shared" si="319"/>
        <v>1.8086479373583701E-2</v>
      </c>
      <c r="HM118" s="24">
        <f t="shared" si="180"/>
        <v>12.024842232267003</v>
      </c>
      <c r="HN118" s="24">
        <f t="shared" si="180"/>
        <v>12.046721900689279</v>
      </c>
      <c r="HO118" s="24">
        <f t="shared" si="180"/>
        <v>12.060295174402816</v>
      </c>
      <c r="HP118" s="24">
        <f t="shared" si="180"/>
        <v>12.030860417536118</v>
      </c>
      <c r="HQ118" s="24">
        <f t="shared" si="180"/>
        <v>12.009941684387291</v>
      </c>
      <c r="HR118" s="24">
        <f t="shared" si="180"/>
        <v>12.046084585963667</v>
      </c>
      <c r="HS118" s="24" t="str">
        <f t="shared" si="178"/>
        <v/>
      </c>
      <c r="HT118" s="24" t="str">
        <f t="shared" si="178"/>
        <v/>
      </c>
      <c r="HU118" s="24" t="str">
        <f t="shared" si="178"/>
        <v/>
      </c>
      <c r="HV118" s="24"/>
      <c r="HW118" s="24">
        <f t="shared" si="235"/>
        <v>13.05076243649961</v>
      </c>
      <c r="HX118" s="24">
        <f t="shared" si="320"/>
        <v>4.9043891683307465E-2</v>
      </c>
      <c r="HY118" s="24">
        <f t="shared" si="181"/>
        <v>12.992212489095834</v>
      </c>
      <c r="HZ118" s="24">
        <f t="shared" si="181"/>
        <v>13.079596992586016</v>
      </c>
      <c r="IA118" s="24">
        <f t="shared" si="181"/>
        <v>13.101863799790044</v>
      </c>
      <c r="IB118" s="24">
        <f t="shared" si="181"/>
        <v>13.037777577949555</v>
      </c>
      <c r="IC118" s="24">
        <f t="shared" si="181"/>
        <v>12.996803748008189</v>
      </c>
      <c r="ID118" s="24">
        <f t="shared" si="181"/>
        <v>13.096320011568032</v>
      </c>
      <c r="IE118" s="24" t="str">
        <f t="shared" si="179"/>
        <v/>
      </c>
      <c r="IF118" s="24" t="str">
        <f t="shared" si="179"/>
        <v/>
      </c>
      <c r="IG118" s="24" t="str">
        <f t="shared" si="179"/>
        <v/>
      </c>
    </row>
    <row r="119" spans="1:241" s="3" customFormat="1" x14ac:dyDescent="0.2">
      <c r="A119" s="27">
        <v>84</v>
      </c>
      <c r="B119" s="32">
        <f>IF(AND($B$3&lt;&gt;"",$C$3&lt;&gt;"",$B$4&lt;&gt;"",$C$4&lt;&gt;"",T119&lt;&gt;""),AirMass($B$3,$C$3,$B$4,$C$4,T119),"")</f>
        <v>1.0227860121109635</v>
      </c>
      <c r="C119" s="36">
        <f t="shared" si="236"/>
        <v>2458217.3108330001</v>
      </c>
      <c r="D119" s="5">
        <f t="shared" si="183"/>
        <v>11.393425007936541</v>
      </c>
      <c r="E119" s="14">
        <f t="shared" si="184"/>
        <v>11.627020409902377</v>
      </c>
      <c r="F119" s="32">
        <f t="shared" si="237"/>
        <v>0.23359540196583595</v>
      </c>
      <c r="G119" s="24">
        <f t="shared" si="185"/>
        <v>3.7402158337701871E-2</v>
      </c>
      <c r="H119" s="24">
        <f t="shared" si="186"/>
        <v>6.998197552468316E-2</v>
      </c>
      <c r="I119" s="24"/>
      <c r="J119" s="8">
        <f t="shared" si="187"/>
        <v>12.004950901525577</v>
      </c>
      <c r="K119" s="9">
        <f t="shared" si="188"/>
        <v>13.090527225336713</v>
      </c>
      <c r="L119" s="40">
        <f t="shared" si="238"/>
        <v>1.0855763238111358</v>
      </c>
      <c r="M119" s="24">
        <f t="shared" si="189"/>
        <v>3.7402158337701469E-2</v>
      </c>
      <c r="N119" s="25">
        <f t="shared" si="190"/>
        <v>6.998197552468316E-2</v>
      </c>
      <c r="O119" s="25"/>
      <c r="P119" s="50">
        <f t="shared" si="239"/>
        <v>6</v>
      </c>
      <c r="Q119" s="50">
        <f t="shared" si="240"/>
        <v>6</v>
      </c>
      <c r="R119" s="25"/>
      <c r="S119" s="25"/>
      <c r="T119" s="16">
        <v>2458217.3108330001</v>
      </c>
      <c r="U119" s="17">
        <v>-11.0318565106877</v>
      </c>
      <c r="V119" s="17">
        <v>-10.318958706946299</v>
      </c>
      <c r="W119" s="17">
        <v>-12.1528237612913</v>
      </c>
      <c r="X119" s="17">
        <v>-11.056556662756</v>
      </c>
      <c r="Y119" s="17">
        <v>-10.4248997536862</v>
      </c>
      <c r="Z119" s="17">
        <v>-11.8497518235447</v>
      </c>
      <c r="AA119" s="17">
        <v>-10.0343429085002</v>
      </c>
      <c r="AB119" s="17">
        <v>-9.9053311732455906</v>
      </c>
      <c r="AC119" s="17"/>
      <c r="AD119" s="17"/>
      <c r="AE119" s="17"/>
      <c r="AF119" s="46">
        <f t="shared" si="191"/>
        <v>2458217.3108330001</v>
      </c>
      <c r="AG119" s="17">
        <v>-10.8311511684559</v>
      </c>
      <c r="AH119" s="17">
        <v>-9.6998057822073704</v>
      </c>
      <c r="AI119" s="17">
        <v>-11.782416449589499</v>
      </c>
      <c r="AJ119" s="17">
        <v>-10.7023349473253</v>
      </c>
      <c r="AK119" s="17">
        <v>-9.8880578843866207</v>
      </c>
      <c r="AL119" s="17">
        <v>-11.322063686194801</v>
      </c>
      <c r="AM119" s="17">
        <v>-9.3080020317650494</v>
      </c>
      <c r="AN119" s="17">
        <v>-9.6043569491207794</v>
      </c>
      <c r="AO119" s="17"/>
      <c r="AP119" s="17"/>
      <c r="AQ119" s="18"/>
      <c r="AR119" s="25"/>
      <c r="AS119" s="25"/>
      <c r="AT119" s="24">
        <f t="shared" si="173"/>
        <v>0.20070534223179948</v>
      </c>
      <c r="AU119" s="24">
        <f t="shared" si="173"/>
        <v>0.61915292473892869</v>
      </c>
      <c r="AV119" s="24">
        <f t="shared" si="173"/>
        <v>0.37040731170180052</v>
      </c>
      <c r="AW119" s="24">
        <f t="shared" si="173"/>
        <v>0.35422171543070036</v>
      </c>
      <c r="AX119" s="24">
        <f t="shared" si="173"/>
        <v>0.53684186929957889</v>
      </c>
      <c r="AY119" s="24">
        <f t="shared" si="182"/>
        <v>0.52768813734989983</v>
      </c>
      <c r="AZ119" s="24">
        <f t="shared" si="182"/>
        <v>0.72634087673515069</v>
      </c>
      <c r="BA119" s="24">
        <f t="shared" si="182"/>
        <v>0.30097422412481123</v>
      </c>
      <c r="BB119" s="24" t="str">
        <f t="shared" si="182"/>
        <v/>
      </c>
      <c r="BC119" s="24" t="str">
        <f t="shared" si="182"/>
        <v/>
      </c>
      <c r="BD119" s="25" t="str">
        <f t="shared" si="182"/>
        <v/>
      </c>
      <c r="BE119" s="25"/>
      <c r="BF119" s="25"/>
      <c r="BG119" s="26">
        <f t="shared" si="241"/>
        <v>-0.39718677547677922</v>
      </c>
      <c r="BH119" s="26">
        <f t="shared" si="242"/>
        <v>-0.33718677547677872</v>
      </c>
      <c r="BI119" s="26">
        <f t="shared" si="243"/>
        <v>-0.70318677547677844</v>
      </c>
      <c r="BJ119" s="26">
        <f t="shared" si="244"/>
        <v>-0.64518677547677861</v>
      </c>
      <c r="BK119" s="26">
        <f t="shared" si="245"/>
        <v>-0.71518677547677711</v>
      </c>
      <c r="BL119" s="26">
        <f t="shared" si="246"/>
        <v>-0.27018677547677855</v>
      </c>
      <c r="BM119" s="26" t="str">
        <f t="shared" si="247"/>
        <v/>
      </c>
      <c r="BN119" s="26" t="str">
        <f t="shared" si="248"/>
        <v/>
      </c>
      <c r="BO119" s="26" t="str">
        <f t="shared" si="249"/>
        <v/>
      </c>
      <c r="BP119" s="25"/>
      <c r="BQ119" s="25"/>
      <c r="BR119" s="25">
        <f t="shared" si="250"/>
        <v>0.45263746977565189</v>
      </c>
      <c r="BS119" s="25">
        <f t="shared" si="251"/>
        <v>0.51263746977565239</v>
      </c>
      <c r="BT119" s="25">
        <f t="shared" si="252"/>
        <v>0.14663746977565273</v>
      </c>
      <c r="BU119" s="25">
        <f t="shared" si="253"/>
        <v>0.20463746977565256</v>
      </c>
      <c r="BV119" s="25">
        <f t="shared" si="254"/>
        <v>0.13463746977565405</v>
      </c>
      <c r="BW119" s="25">
        <f t="shared" si="255"/>
        <v>0.57963746977565256</v>
      </c>
      <c r="BX119" s="25" t="str">
        <f t="shared" si="256"/>
        <v/>
      </c>
      <c r="BY119" s="25" t="str">
        <f t="shared" si="257"/>
        <v/>
      </c>
      <c r="BZ119" s="25" t="str">
        <f t="shared" si="258"/>
        <v/>
      </c>
      <c r="CA119" s="25"/>
      <c r="CB119" s="25"/>
      <c r="CC119" s="26">
        <f t="shared" si="259"/>
        <v>-0.23900000000000093</v>
      </c>
      <c r="CD119" s="26">
        <f t="shared" si="260"/>
        <v>-0.17900000000000044</v>
      </c>
      <c r="CE119" s="26">
        <f t="shared" si="261"/>
        <v>-0.54500000000000015</v>
      </c>
      <c r="CF119" s="26">
        <f t="shared" si="262"/>
        <v>-0.48700000000000027</v>
      </c>
      <c r="CG119" s="26">
        <f t="shared" si="263"/>
        <v>-0.55699999999999883</v>
      </c>
      <c r="CH119" s="26">
        <f t="shared" si="264"/>
        <v>-0.11200000000000027</v>
      </c>
      <c r="CI119" s="26" t="str">
        <f t="shared" si="265"/>
        <v/>
      </c>
      <c r="CJ119" s="26" t="str">
        <f t="shared" si="266"/>
        <v/>
      </c>
      <c r="CK119" s="26" t="str">
        <f t="shared" si="267"/>
        <v/>
      </c>
      <c r="CL119" s="25"/>
      <c r="CM119" s="25"/>
      <c r="CN119" s="25">
        <f t="shared" si="268"/>
        <v>0.42099999999999937</v>
      </c>
      <c r="CO119" s="25">
        <f t="shared" si="269"/>
        <v>0.48099999999999987</v>
      </c>
      <c r="CP119" s="25">
        <f t="shared" si="270"/>
        <v>0.11500000000000021</v>
      </c>
      <c r="CQ119" s="25">
        <f t="shared" si="271"/>
        <v>0.17300000000000004</v>
      </c>
      <c r="CR119" s="25">
        <f t="shared" si="272"/>
        <v>0.10300000000000153</v>
      </c>
      <c r="CS119" s="25">
        <f t="shared" si="273"/>
        <v>0.54800000000000004</v>
      </c>
      <c r="CT119" s="25" t="str">
        <f t="shared" si="274"/>
        <v/>
      </c>
      <c r="CU119" s="25" t="str">
        <f t="shared" si="275"/>
        <v/>
      </c>
      <c r="CV119" s="25" t="str">
        <f t="shared" si="276"/>
        <v/>
      </c>
      <c r="CW119" s="25"/>
      <c r="CX119" s="25"/>
      <c r="CY119" s="25">
        <f t="shared" si="277"/>
        <v>-0.34464734449801177</v>
      </c>
      <c r="CZ119" s="25">
        <f t="shared" si="278"/>
        <v>-0.31177605377950479</v>
      </c>
      <c r="DA119" s="25">
        <f t="shared" si="279"/>
        <v>-0.6826589096431982</v>
      </c>
      <c r="DB119" s="25">
        <f t="shared" si="280"/>
        <v>-0.66406861620961966</v>
      </c>
      <c r="DC119" s="25">
        <f t="shared" si="281"/>
        <v>-1.0675120135974454</v>
      </c>
      <c r="DD119" s="25">
        <f t="shared" si="282"/>
        <v>-0.2036358445817574</v>
      </c>
      <c r="DE119" s="25" t="str">
        <f t="shared" si="283"/>
        <v/>
      </c>
      <c r="DF119" s="25" t="str">
        <f t="shared" si="284"/>
        <v/>
      </c>
      <c r="DG119" s="25" t="str">
        <f t="shared" si="285"/>
        <v/>
      </c>
      <c r="DH119" s="25"/>
      <c r="DI119" s="25"/>
      <c r="DJ119" s="25">
        <f t="shared" si="286"/>
        <v>0.50517690075441946</v>
      </c>
      <c r="DK119" s="25">
        <f t="shared" si="287"/>
        <v>0.53804819147292637</v>
      </c>
      <c r="DL119" s="25">
        <f t="shared" si="288"/>
        <v>0.16716533560923297</v>
      </c>
      <c r="DM119" s="25">
        <f t="shared" si="289"/>
        <v>0.18575562904281145</v>
      </c>
      <c r="DN119" s="25">
        <f t="shared" si="290"/>
        <v>-0.21768776834501424</v>
      </c>
      <c r="DO119" s="25">
        <f t="shared" si="291"/>
        <v>0.64618840067067373</v>
      </c>
      <c r="DP119" s="25" t="str">
        <f t="shared" si="292"/>
        <v/>
      </c>
      <c r="DQ119" s="25" t="str">
        <f t="shared" si="293"/>
        <v/>
      </c>
      <c r="DR119" s="25" t="str">
        <f t="shared" si="294"/>
        <v/>
      </c>
      <c r="DS119" s="25"/>
      <c r="DT119" s="24"/>
      <c r="DU119" s="24">
        <f t="shared" si="295"/>
        <v>-0.39718677547677922</v>
      </c>
      <c r="DV119" s="24">
        <f t="shared" si="296"/>
        <v>-0.33718677547677872</v>
      </c>
      <c r="DW119" s="24">
        <f t="shared" si="297"/>
        <v>-0.70318677547677844</v>
      </c>
      <c r="DX119" s="24">
        <f t="shared" si="298"/>
        <v>-0.64518677547677861</v>
      </c>
      <c r="DY119" s="24">
        <f t="shared" si="299"/>
        <v>-0.71518677547677711</v>
      </c>
      <c r="DZ119" s="24">
        <f t="shared" si="300"/>
        <v>-0.27018677547677855</v>
      </c>
      <c r="EA119" s="24" t="str">
        <f t="shared" si="301"/>
        <v/>
      </c>
      <c r="EB119" s="24" t="str">
        <f t="shared" si="302"/>
        <v/>
      </c>
      <c r="EC119" s="24" t="str">
        <f t="shared" si="303"/>
        <v/>
      </c>
      <c r="ED119" s="24"/>
      <c r="EE119" s="24"/>
      <c r="EF119" s="24">
        <f t="shared" si="304"/>
        <v>0.45263746977565189</v>
      </c>
      <c r="EG119" s="24">
        <f t="shared" si="305"/>
        <v>0.51263746977565239</v>
      </c>
      <c r="EH119" s="24">
        <f t="shared" si="306"/>
        <v>0.14663746977565273</v>
      </c>
      <c r="EI119" s="24">
        <f t="shared" si="307"/>
        <v>0.20463746977565256</v>
      </c>
      <c r="EJ119" s="24">
        <f t="shared" si="308"/>
        <v>0.13463746977565405</v>
      </c>
      <c r="EK119" s="24">
        <f t="shared" si="309"/>
        <v>0.57963746977565256</v>
      </c>
      <c r="EL119" s="24" t="str">
        <f t="shared" si="310"/>
        <v/>
      </c>
      <c r="EM119" s="24" t="str">
        <f t="shared" si="311"/>
        <v/>
      </c>
      <c r="EN119" s="24" t="str">
        <f t="shared" si="312"/>
        <v/>
      </c>
      <c r="EO119" s="24"/>
      <c r="EP119" s="24"/>
      <c r="EQ119" s="24">
        <f t="shared" si="192"/>
        <v>11.332427836482966</v>
      </c>
      <c r="ER119" s="24">
        <f t="shared" si="313"/>
        <v>4.5956482573846345E-2</v>
      </c>
      <c r="ES119" s="24">
        <f t="shared" si="193"/>
        <v>11.3109672506036</v>
      </c>
      <c r="ET119" s="24">
        <f t="shared" si="194"/>
        <v>11.3367001520683</v>
      </c>
      <c r="EU119" s="24">
        <f t="shared" si="195"/>
        <v>11.298043242998499</v>
      </c>
      <c r="EV119" s="24">
        <f t="shared" si="196"/>
        <v>11.285895312857001</v>
      </c>
      <c r="EW119" s="24">
        <f t="shared" si="197"/>
        <v>11.350486397812501</v>
      </c>
      <c r="EX119" s="24">
        <f t="shared" si="198"/>
        <v>11.412474662557891</v>
      </c>
      <c r="EY119" s="24" t="str">
        <f t="shared" si="199"/>
        <v/>
      </c>
      <c r="EZ119" s="24" t="str">
        <f t="shared" si="200"/>
        <v/>
      </c>
      <c r="FA119" s="24" t="str">
        <f t="shared" si="201"/>
        <v/>
      </c>
      <c r="FB119" s="24"/>
      <c r="FC119" s="24">
        <f t="shared" si="202"/>
        <v>11.826887489607776</v>
      </c>
      <c r="FD119" s="24">
        <f t="shared" si="314"/>
        <v>5.3964280879585817E-2</v>
      </c>
      <c r="FE119" s="24">
        <f t="shared" si="203"/>
        <v>11.7902652811336</v>
      </c>
      <c r="FF119" s="24">
        <f t="shared" si="204"/>
        <v>11.772183778869399</v>
      </c>
      <c r="FG119" s="24">
        <f t="shared" si="205"/>
        <v>11.91690671593072</v>
      </c>
      <c r="FH119" s="24">
        <f t="shared" si="206"/>
        <v>11.855912517738901</v>
      </c>
      <c r="FI119" s="24">
        <f t="shared" si="207"/>
        <v>11.791850863309149</v>
      </c>
      <c r="FJ119" s="24">
        <f t="shared" si="208"/>
        <v>11.834205780664879</v>
      </c>
      <c r="FK119" s="24" t="str">
        <f t="shared" si="209"/>
        <v/>
      </c>
      <c r="FL119" s="24" t="str">
        <f t="shared" si="210"/>
        <v/>
      </c>
      <c r="FM119" s="24" t="str">
        <f t="shared" si="211"/>
        <v/>
      </c>
      <c r="FN119" s="24"/>
      <c r="FO119" s="24">
        <f t="shared" si="212"/>
        <v>11.393425007936541</v>
      </c>
      <c r="FP119" s="24">
        <f t="shared" si="315"/>
        <v>3.7402158337701871E-2</v>
      </c>
      <c r="FQ119" s="24">
        <f t="shared" si="176"/>
        <v>11.358345967252687</v>
      </c>
      <c r="FR119" s="24">
        <f t="shared" si="176"/>
        <v>11.376921724586561</v>
      </c>
      <c r="FS119" s="24">
        <f t="shared" si="176"/>
        <v>11.381923394714796</v>
      </c>
      <c r="FT119" s="24">
        <f t="shared" si="176"/>
        <v>11.3628568919135</v>
      </c>
      <c r="FU119" s="24">
        <f t="shared" si="176"/>
        <v>11.435797978354964</v>
      </c>
      <c r="FV119" s="24">
        <f t="shared" si="176"/>
        <v>11.44470409079673</v>
      </c>
      <c r="FW119" s="24" t="str">
        <f t="shared" si="321"/>
        <v/>
      </c>
      <c r="FX119" s="24" t="str">
        <f t="shared" si="321"/>
        <v/>
      </c>
      <c r="FY119" s="24" t="str">
        <f t="shared" si="321"/>
        <v/>
      </c>
      <c r="FZ119" s="24"/>
      <c r="GA119" s="24">
        <f t="shared" si="213"/>
        <v>11.627020409902377</v>
      </c>
      <c r="GB119" s="24">
        <f t="shared" si="316"/>
        <v>6.998197552468316E-2</v>
      </c>
      <c r="GC119" s="24">
        <f t="shared" si="177"/>
        <v>11.635021267170595</v>
      </c>
      <c r="GD119" s="24">
        <f t="shared" si="177"/>
        <v>11.640391303106776</v>
      </c>
      <c r="GE119" s="24">
        <f t="shared" si="177"/>
        <v>11.642059857145766</v>
      </c>
      <c r="GF119" s="24">
        <f t="shared" si="177"/>
        <v>11.603735479214317</v>
      </c>
      <c r="GG119" s="24">
        <f t="shared" si="177"/>
        <v>11.512313696884119</v>
      </c>
      <c r="GH119" s="24">
        <f t="shared" si="177"/>
        <v>11.728600855892683</v>
      </c>
      <c r="GI119" s="24" t="str">
        <f t="shared" si="322"/>
        <v/>
      </c>
      <c r="GJ119" s="24" t="str">
        <f t="shared" si="322"/>
        <v/>
      </c>
      <c r="GK119" s="24" t="str">
        <f t="shared" si="322"/>
        <v/>
      </c>
      <c r="GL119" s="24"/>
      <c r="GM119" s="24">
        <f t="shared" si="214"/>
        <v>12.045325640224364</v>
      </c>
      <c r="GN119" s="24">
        <f t="shared" si="317"/>
        <v>4.5956482573846352E-2</v>
      </c>
      <c r="GO119" s="24">
        <f t="shared" si="215"/>
        <v>12.023865054345</v>
      </c>
      <c r="GP119" s="24">
        <f t="shared" si="216"/>
        <v>12.0495979558097</v>
      </c>
      <c r="GQ119" s="24">
        <f t="shared" si="217"/>
        <v>12.0109410467399</v>
      </c>
      <c r="GR119" s="24">
        <f t="shared" si="218"/>
        <v>11.998793116598401</v>
      </c>
      <c r="GS119" s="24">
        <f t="shared" si="219"/>
        <v>12.063384201553902</v>
      </c>
      <c r="GT119" s="24">
        <f t="shared" si="220"/>
        <v>12.125372466299291</v>
      </c>
      <c r="GU119" s="24" t="str">
        <f t="shared" si="221"/>
        <v/>
      </c>
      <c r="GV119" s="24" t="str">
        <f t="shared" si="222"/>
        <v/>
      </c>
      <c r="GW119" s="24" t="str">
        <f t="shared" si="223"/>
        <v/>
      </c>
      <c r="GX119" s="24"/>
      <c r="GY119" s="24">
        <f t="shared" si="224"/>
        <v>12.958232875856304</v>
      </c>
      <c r="GZ119" s="24">
        <f t="shared" si="318"/>
        <v>5.3964280879585817E-2</v>
      </c>
      <c r="HA119" s="24">
        <f t="shared" si="225"/>
        <v>12.921610667382129</v>
      </c>
      <c r="HB119" s="24">
        <f t="shared" si="226"/>
        <v>12.903529165117929</v>
      </c>
      <c r="HC119" s="24">
        <f t="shared" si="227"/>
        <v>13.04825210217925</v>
      </c>
      <c r="HD119" s="24">
        <f t="shared" si="228"/>
        <v>12.98725790398743</v>
      </c>
      <c r="HE119" s="24">
        <f t="shared" si="229"/>
        <v>12.923196249557678</v>
      </c>
      <c r="HF119" s="24">
        <f t="shared" si="230"/>
        <v>12.965551166913409</v>
      </c>
      <c r="HG119" s="24" t="str">
        <f t="shared" si="231"/>
        <v/>
      </c>
      <c r="HH119" s="24" t="str">
        <f t="shared" si="232"/>
        <v/>
      </c>
      <c r="HI119" s="24" t="str">
        <f t="shared" si="233"/>
        <v/>
      </c>
      <c r="HJ119" s="24"/>
      <c r="HK119" s="24">
        <f t="shared" si="234"/>
        <v>12.004950901525577</v>
      </c>
      <c r="HL119" s="24">
        <f t="shared" si="319"/>
        <v>3.7402158337701469E-2</v>
      </c>
      <c r="HM119" s="24">
        <f t="shared" si="180"/>
        <v>11.969871860841724</v>
      </c>
      <c r="HN119" s="24">
        <f t="shared" si="180"/>
        <v>11.988447618175599</v>
      </c>
      <c r="HO119" s="24">
        <f t="shared" si="180"/>
        <v>11.993449288303834</v>
      </c>
      <c r="HP119" s="24">
        <f t="shared" si="180"/>
        <v>11.974382785502538</v>
      </c>
      <c r="HQ119" s="24">
        <f t="shared" si="180"/>
        <v>12.047323871944</v>
      </c>
      <c r="HR119" s="24">
        <f t="shared" si="180"/>
        <v>12.056229984385768</v>
      </c>
      <c r="HS119" s="24" t="str">
        <f t="shared" si="178"/>
        <v/>
      </c>
      <c r="HT119" s="24" t="str">
        <f t="shared" si="178"/>
        <v/>
      </c>
      <c r="HU119" s="24" t="str">
        <f t="shared" si="178"/>
        <v/>
      </c>
      <c r="HV119" s="24"/>
      <c r="HW119" s="24">
        <f t="shared" si="235"/>
        <v>13.090527225336713</v>
      </c>
      <c r="HX119" s="24">
        <f t="shared" si="320"/>
        <v>6.998197552468316E-2</v>
      </c>
      <c r="HY119" s="24">
        <f t="shared" si="181"/>
        <v>13.098528082604931</v>
      </c>
      <c r="HZ119" s="24">
        <f t="shared" si="181"/>
        <v>13.103898118541112</v>
      </c>
      <c r="IA119" s="24">
        <f t="shared" si="181"/>
        <v>13.105566672580101</v>
      </c>
      <c r="IB119" s="24">
        <f t="shared" si="181"/>
        <v>13.067242294648652</v>
      </c>
      <c r="IC119" s="24">
        <f t="shared" si="181"/>
        <v>12.975820512318455</v>
      </c>
      <c r="ID119" s="24">
        <f t="shared" si="181"/>
        <v>13.192107671327019</v>
      </c>
      <c r="IE119" s="24" t="str">
        <f t="shared" si="179"/>
        <v/>
      </c>
      <c r="IF119" s="24" t="str">
        <f t="shared" si="179"/>
        <v/>
      </c>
      <c r="IG119" s="24" t="str">
        <f t="shared" si="179"/>
        <v/>
      </c>
    </row>
    <row r="120" spans="1:241" s="3" customFormat="1" x14ac:dyDescent="0.2">
      <c r="A120" s="27">
        <v>85</v>
      </c>
      <c r="B120" s="32">
        <f>IF(AND($B$3&lt;&gt;"",$C$3&lt;&gt;"",$B$4&lt;&gt;"",$C$4&lt;&gt;"",T120&lt;&gt;""),AirMass($B$3,$C$3,$B$4,$C$4,T120),"")</f>
        <v>1.0231841502525456</v>
      </c>
      <c r="C120" s="36">
        <f t="shared" si="236"/>
        <v>2458217.3113310002</v>
      </c>
      <c r="D120" s="5">
        <f t="shared" si="183"/>
        <v>11.378232718991461</v>
      </c>
      <c r="E120" s="14">
        <f t="shared" si="184"/>
        <v>11.641464543714791</v>
      </c>
      <c r="F120" s="32">
        <f t="shared" si="237"/>
        <v>0.26323182472333073</v>
      </c>
      <c r="G120" s="24">
        <f t="shared" si="185"/>
        <v>3.1361484086863484E-2</v>
      </c>
      <c r="H120" s="24">
        <f t="shared" si="186"/>
        <v>2.5720587345907851E-2</v>
      </c>
      <c r="I120" s="24"/>
      <c r="J120" s="8">
        <f t="shared" si="187"/>
        <v>12.025167480369584</v>
      </c>
      <c r="K120" s="9">
        <f t="shared" si="188"/>
        <v>12.988142827527623</v>
      </c>
      <c r="L120" s="40">
        <f t="shared" si="238"/>
        <v>0.96297534715803934</v>
      </c>
      <c r="M120" s="24">
        <f t="shared" si="189"/>
        <v>3.1361484086863026E-2</v>
      </c>
      <c r="N120" s="25">
        <f t="shared" si="190"/>
        <v>2.5720587345907306E-2</v>
      </c>
      <c r="O120" s="25"/>
      <c r="P120" s="50">
        <f t="shared" si="239"/>
        <v>6</v>
      </c>
      <c r="Q120" s="50">
        <f t="shared" si="240"/>
        <v>6</v>
      </c>
      <c r="R120" s="25"/>
      <c r="S120" s="25"/>
      <c r="T120" s="16">
        <v>2458217.3113310002</v>
      </c>
      <c r="U120" s="17">
        <v>-11.026786576972</v>
      </c>
      <c r="V120" s="17">
        <v>-10.2965936866063</v>
      </c>
      <c r="W120" s="17">
        <v>-12.147316685906899</v>
      </c>
      <c r="X120" s="17">
        <v>-11.037331458486999</v>
      </c>
      <c r="Y120" s="17">
        <v>-10.4557863817853</v>
      </c>
      <c r="Z120" s="17">
        <v>-11.8376335631131</v>
      </c>
      <c r="AA120" s="17">
        <v>-10.0112576732633</v>
      </c>
      <c r="AB120" s="17">
        <v>-9.8087038539054099</v>
      </c>
      <c r="AC120" s="17"/>
      <c r="AD120" s="17"/>
      <c r="AE120" s="17"/>
      <c r="AF120" s="46">
        <f t="shared" si="191"/>
        <v>2458217.3113310002</v>
      </c>
      <c r="AG120" s="17">
        <v>-10.828904082931899</v>
      </c>
      <c r="AH120" s="17">
        <v>-9.7550345000134602</v>
      </c>
      <c r="AI120" s="17">
        <v>-11.7687333558811</v>
      </c>
      <c r="AJ120" s="17">
        <v>-10.690950086125801</v>
      </c>
      <c r="AK120" s="17">
        <v>-9.8914296919863993</v>
      </c>
      <c r="AL120" s="17">
        <v>-11.339366345453699</v>
      </c>
      <c r="AM120" s="17">
        <v>-9.4380580384040904</v>
      </c>
      <c r="AN120" s="17">
        <v>-9.5653212900798898</v>
      </c>
      <c r="AO120" s="17"/>
      <c r="AP120" s="17"/>
      <c r="AQ120" s="18"/>
      <c r="AR120" s="25"/>
      <c r="AS120" s="25"/>
      <c r="AT120" s="24">
        <f t="shared" si="173"/>
        <v>0.19788249404010116</v>
      </c>
      <c r="AU120" s="24">
        <f t="shared" si="173"/>
        <v>0.54155918659284019</v>
      </c>
      <c r="AV120" s="24">
        <f t="shared" si="173"/>
        <v>0.37858333002579947</v>
      </c>
      <c r="AW120" s="24">
        <f t="shared" si="173"/>
        <v>0.34638137236119881</v>
      </c>
      <c r="AX120" s="24">
        <f t="shared" si="173"/>
        <v>0.56435668979890075</v>
      </c>
      <c r="AY120" s="24">
        <f t="shared" si="182"/>
        <v>0.49826721765940007</v>
      </c>
      <c r="AZ120" s="24">
        <f t="shared" si="182"/>
        <v>0.57319963485920944</v>
      </c>
      <c r="BA120" s="24">
        <f t="shared" si="182"/>
        <v>0.24338256382552004</v>
      </c>
      <c r="BB120" s="24" t="str">
        <f t="shared" si="182"/>
        <v/>
      </c>
      <c r="BC120" s="24" t="str">
        <f t="shared" si="182"/>
        <v/>
      </c>
      <c r="BD120" s="25" t="str">
        <f t="shared" si="182"/>
        <v/>
      </c>
      <c r="BE120" s="25"/>
      <c r="BF120" s="25"/>
      <c r="BG120" s="26">
        <f t="shared" si="241"/>
        <v>-0.40291969146018397</v>
      </c>
      <c r="BH120" s="26">
        <f t="shared" si="242"/>
        <v>-0.34291969146018347</v>
      </c>
      <c r="BI120" s="26">
        <f t="shared" si="243"/>
        <v>-0.70891969146018319</v>
      </c>
      <c r="BJ120" s="26">
        <f t="shared" si="244"/>
        <v>-0.65091969146018336</v>
      </c>
      <c r="BK120" s="26">
        <f t="shared" si="245"/>
        <v>-0.72091969146018187</v>
      </c>
      <c r="BL120" s="26">
        <f t="shared" si="246"/>
        <v>-0.2759196914601833</v>
      </c>
      <c r="BM120" s="26" t="str">
        <f t="shared" si="247"/>
        <v/>
      </c>
      <c r="BN120" s="26" t="str">
        <f t="shared" si="248"/>
        <v/>
      </c>
      <c r="BO120" s="26" t="str">
        <f t="shared" si="249"/>
        <v/>
      </c>
      <c r="BP120" s="25"/>
      <c r="BQ120" s="25"/>
      <c r="BR120" s="25">
        <f t="shared" si="250"/>
        <v>0.29505252314690433</v>
      </c>
      <c r="BS120" s="25">
        <f t="shared" si="251"/>
        <v>0.35505252314690483</v>
      </c>
      <c r="BT120" s="25">
        <f t="shared" si="252"/>
        <v>-1.0947476853094829E-2</v>
      </c>
      <c r="BU120" s="25">
        <f t="shared" si="253"/>
        <v>4.7052523146905001E-2</v>
      </c>
      <c r="BV120" s="25">
        <f t="shared" si="254"/>
        <v>-2.2947476853093507E-2</v>
      </c>
      <c r="BW120" s="25">
        <f t="shared" si="255"/>
        <v>0.422052523146905</v>
      </c>
      <c r="BX120" s="25" t="str">
        <f t="shared" si="256"/>
        <v/>
      </c>
      <c r="BY120" s="25" t="str">
        <f t="shared" si="257"/>
        <v/>
      </c>
      <c r="BZ120" s="25" t="str">
        <f t="shared" si="258"/>
        <v/>
      </c>
      <c r="CA120" s="25"/>
      <c r="CB120" s="25"/>
      <c r="CC120" s="26">
        <f t="shared" si="259"/>
        <v>-0.23900000000000093</v>
      </c>
      <c r="CD120" s="26">
        <f t="shared" si="260"/>
        <v>-0.17900000000000044</v>
      </c>
      <c r="CE120" s="26">
        <f t="shared" si="261"/>
        <v>-0.54500000000000015</v>
      </c>
      <c r="CF120" s="26">
        <f t="shared" si="262"/>
        <v>-0.48700000000000027</v>
      </c>
      <c r="CG120" s="26">
        <f t="shared" si="263"/>
        <v>-0.55699999999999883</v>
      </c>
      <c r="CH120" s="26">
        <f t="shared" si="264"/>
        <v>-0.11200000000000027</v>
      </c>
      <c r="CI120" s="26" t="str">
        <f t="shared" si="265"/>
        <v/>
      </c>
      <c r="CJ120" s="26" t="str">
        <f t="shared" si="266"/>
        <v/>
      </c>
      <c r="CK120" s="26" t="str">
        <f t="shared" si="267"/>
        <v/>
      </c>
      <c r="CL120" s="25"/>
      <c r="CM120" s="25"/>
      <c r="CN120" s="25">
        <f t="shared" si="268"/>
        <v>0.42099999999999937</v>
      </c>
      <c r="CO120" s="25">
        <f t="shared" si="269"/>
        <v>0.48099999999999987</v>
      </c>
      <c r="CP120" s="25">
        <f t="shared" si="270"/>
        <v>0.11500000000000021</v>
      </c>
      <c r="CQ120" s="25">
        <f t="shared" si="271"/>
        <v>0.17300000000000004</v>
      </c>
      <c r="CR120" s="25">
        <f t="shared" si="272"/>
        <v>0.10300000000000153</v>
      </c>
      <c r="CS120" s="25">
        <f t="shared" si="273"/>
        <v>0.54800000000000004</v>
      </c>
      <c r="CT120" s="25" t="str">
        <f t="shared" si="274"/>
        <v/>
      </c>
      <c r="CU120" s="25" t="str">
        <f t="shared" si="275"/>
        <v/>
      </c>
      <c r="CV120" s="25" t="str">
        <f t="shared" si="276"/>
        <v/>
      </c>
      <c r="CW120" s="25"/>
      <c r="CX120" s="25"/>
      <c r="CY120" s="25">
        <f t="shared" si="277"/>
        <v>-0.36698491753244411</v>
      </c>
      <c r="CZ120" s="25">
        <f t="shared" si="278"/>
        <v>-0.30158603482410928</v>
      </c>
      <c r="DA120" s="25">
        <f t="shared" si="279"/>
        <v>-0.74427161210784987</v>
      </c>
      <c r="DB120" s="25">
        <f t="shared" si="280"/>
        <v>-0.61005065319210361</v>
      </c>
      <c r="DC120" s="25">
        <f t="shared" si="281"/>
        <v>-0.76223072915342993</v>
      </c>
      <c r="DD120" s="25">
        <f t="shared" si="282"/>
        <v>-9.2405988421901702E-2</v>
      </c>
      <c r="DE120" s="25" t="str">
        <f t="shared" si="283"/>
        <v/>
      </c>
      <c r="DF120" s="25" t="str">
        <f t="shared" si="284"/>
        <v/>
      </c>
      <c r="DG120" s="25" t="str">
        <f t="shared" si="285"/>
        <v/>
      </c>
      <c r="DH120" s="25"/>
      <c r="DI120" s="25"/>
      <c r="DJ120" s="25">
        <f t="shared" si="286"/>
        <v>0.33098729707464419</v>
      </c>
      <c r="DK120" s="25">
        <f t="shared" si="287"/>
        <v>0.39638617978297896</v>
      </c>
      <c r="DL120" s="25">
        <f t="shared" si="288"/>
        <v>-4.6299397500761549E-2</v>
      </c>
      <c r="DM120" s="25">
        <f t="shared" si="289"/>
        <v>8.7921561414984709E-2</v>
      </c>
      <c r="DN120" s="25">
        <f t="shared" si="290"/>
        <v>-6.42585145463416E-2</v>
      </c>
      <c r="DO120" s="25">
        <f t="shared" si="291"/>
        <v>0.60556622618518663</v>
      </c>
      <c r="DP120" s="25" t="str">
        <f t="shared" si="292"/>
        <v/>
      </c>
      <c r="DQ120" s="25" t="str">
        <f t="shared" si="293"/>
        <v/>
      </c>
      <c r="DR120" s="25" t="str">
        <f t="shared" si="294"/>
        <v/>
      </c>
      <c r="DS120" s="25"/>
      <c r="DT120" s="24"/>
      <c r="DU120" s="24">
        <f t="shared" si="295"/>
        <v>-0.40291969146018397</v>
      </c>
      <c r="DV120" s="24">
        <f t="shared" si="296"/>
        <v>-0.34291969146018347</v>
      </c>
      <c r="DW120" s="24">
        <f t="shared" si="297"/>
        <v>-0.70891969146018319</v>
      </c>
      <c r="DX120" s="24">
        <f t="shared" si="298"/>
        <v>-0.65091969146018336</v>
      </c>
      <c r="DY120" s="24">
        <f t="shared" si="299"/>
        <v>-0.72091969146018187</v>
      </c>
      <c r="DZ120" s="24">
        <f t="shared" si="300"/>
        <v>-0.2759196914601833</v>
      </c>
      <c r="EA120" s="24" t="str">
        <f t="shared" si="301"/>
        <v/>
      </c>
      <c r="EB120" s="24" t="str">
        <f t="shared" si="302"/>
        <v/>
      </c>
      <c r="EC120" s="24" t="str">
        <f t="shared" si="303"/>
        <v/>
      </c>
      <c r="ED120" s="24"/>
      <c r="EE120" s="24"/>
      <c r="EF120" s="24">
        <f t="shared" si="304"/>
        <v>0.29505252314690433</v>
      </c>
      <c r="EG120" s="24">
        <f t="shared" si="305"/>
        <v>0.35505252314690483</v>
      </c>
      <c r="EH120" s="24">
        <f t="shared" si="306"/>
        <v>-1.0947476853094829E-2</v>
      </c>
      <c r="EI120" s="24">
        <f t="shared" si="307"/>
        <v>4.7052523146905001E-2</v>
      </c>
      <c r="EJ120" s="24">
        <f t="shared" si="308"/>
        <v>-2.2947476853093507E-2</v>
      </c>
      <c r="EK120" s="24">
        <f t="shared" si="309"/>
        <v>0.422052523146905</v>
      </c>
      <c r="EL120" s="24" t="str">
        <f t="shared" si="310"/>
        <v/>
      </c>
      <c r="EM120" s="24" t="str">
        <f t="shared" si="311"/>
        <v/>
      </c>
      <c r="EN120" s="24" t="str">
        <f t="shared" si="312"/>
        <v/>
      </c>
      <c r="EO120" s="24"/>
      <c r="EP120" s="24"/>
      <c r="EQ120" s="24">
        <f t="shared" si="192"/>
        <v>11.316551692438168</v>
      </c>
      <c r="ER120" s="24">
        <f t="shared" si="313"/>
        <v>2.0350651255550151E-2</v>
      </c>
      <c r="ES120" s="24">
        <f t="shared" si="193"/>
        <v>11.310530108934898</v>
      </c>
      <c r="ET120" s="24">
        <f t="shared" si="194"/>
        <v>11.322544881514998</v>
      </c>
      <c r="EU120" s="24">
        <f t="shared" si="195"/>
        <v>11.333999804813299</v>
      </c>
      <c r="EV120" s="24">
        <f t="shared" si="196"/>
        <v>11.278846986141099</v>
      </c>
      <c r="EW120" s="24">
        <f t="shared" si="197"/>
        <v>11.3324710962913</v>
      </c>
      <c r="EX120" s="24">
        <f t="shared" si="198"/>
        <v>11.320917276933409</v>
      </c>
      <c r="EY120" s="24" t="str">
        <f t="shared" si="199"/>
        <v/>
      </c>
      <c r="EZ120" s="24" t="str">
        <f t="shared" si="200"/>
        <v/>
      </c>
      <c r="FA120" s="24" t="str">
        <f t="shared" si="201"/>
        <v/>
      </c>
      <c r="FB120" s="24"/>
      <c r="FC120" s="24">
        <f t="shared" si="202"/>
        <v>11.843572385056598</v>
      </c>
      <c r="FD120" s="24">
        <f t="shared" si="314"/>
        <v>7.2870343136387933E-2</v>
      </c>
      <c r="FE120" s="24">
        <f t="shared" si="203"/>
        <v>11.778829272949201</v>
      </c>
      <c r="FF120" s="24">
        <f t="shared" si="204"/>
        <v>11.763046003193901</v>
      </c>
      <c r="FG120" s="24">
        <f t="shared" si="205"/>
        <v>11.9225256090545</v>
      </c>
      <c r="FH120" s="24">
        <f t="shared" si="206"/>
        <v>11.8754622625218</v>
      </c>
      <c r="FI120" s="24">
        <f t="shared" si="207"/>
        <v>11.924153955472191</v>
      </c>
      <c r="FJ120" s="24">
        <f t="shared" si="208"/>
        <v>11.797417207147991</v>
      </c>
      <c r="FK120" s="24" t="str">
        <f t="shared" si="209"/>
        <v/>
      </c>
      <c r="FL120" s="24" t="str">
        <f t="shared" si="210"/>
        <v/>
      </c>
      <c r="FM120" s="24" t="str">
        <f t="shared" si="211"/>
        <v/>
      </c>
      <c r="FN120" s="24"/>
      <c r="FO120" s="24">
        <f t="shared" si="212"/>
        <v>11.378232718991461</v>
      </c>
      <c r="FP120" s="24">
        <f t="shared" si="315"/>
        <v>3.1361484086863484E-2</v>
      </c>
      <c r="FQ120" s="24">
        <f t="shared" si="176"/>
        <v>11.358592680683705</v>
      </c>
      <c r="FR120" s="24">
        <f t="shared" si="176"/>
        <v>11.363450309132979</v>
      </c>
      <c r="FS120" s="24">
        <f t="shared" si="176"/>
        <v>11.418563811629316</v>
      </c>
      <c r="FT120" s="24">
        <f t="shared" si="176"/>
        <v>11.356492420297318</v>
      </c>
      <c r="FU120" s="24">
        <f t="shared" si="176"/>
        <v>11.418466531933483</v>
      </c>
      <c r="FV120" s="24">
        <f t="shared" si="176"/>
        <v>11.353830560271968</v>
      </c>
      <c r="FW120" s="24" t="str">
        <f t="shared" si="321"/>
        <v/>
      </c>
      <c r="FX120" s="24" t="str">
        <f t="shared" si="321"/>
        <v/>
      </c>
      <c r="FY120" s="24" t="str">
        <f t="shared" si="321"/>
        <v/>
      </c>
      <c r="FZ120" s="24"/>
      <c r="GA120" s="24">
        <f t="shared" si="213"/>
        <v>11.641464543714791</v>
      </c>
      <c r="GB120" s="24">
        <f t="shared" si="316"/>
        <v>2.5720587345907851E-2</v>
      </c>
      <c r="GC120" s="24">
        <f t="shared" si="177"/>
        <v>11.621344497349789</v>
      </c>
      <c r="GD120" s="24">
        <f t="shared" si="177"/>
        <v>11.629012765794872</v>
      </c>
      <c r="GE120" s="24">
        <f t="shared" si="177"/>
        <v>11.645437988633139</v>
      </c>
      <c r="GF120" s="24">
        <f t="shared" si="177"/>
        <v>11.621044462360809</v>
      </c>
      <c r="GG120" s="24">
        <f t="shared" si="177"/>
        <v>11.642376027410753</v>
      </c>
      <c r="GH120" s="24">
        <f t="shared" si="177"/>
        <v>11.689571520739388</v>
      </c>
      <c r="GI120" s="24" t="str">
        <f t="shared" si="322"/>
        <v/>
      </c>
      <c r="GJ120" s="24" t="str">
        <f t="shared" si="322"/>
        <v/>
      </c>
      <c r="GK120" s="24" t="str">
        <f t="shared" si="322"/>
        <v/>
      </c>
      <c r="GL120" s="24"/>
      <c r="GM120" s="24">
        <f t="shared" si="214"/>
        <v>12.046744582803868</v>
      </c>
      <c r="GN120" s="24">
        <f t="shared" si="317"/>
        <v>2.0350651255550151E-2</v>
      </c>
      <c r="GO120" s="24">
        <f t="shared" si="215"/>
        <v>12.040722999300598</v>
      </c>
      <c r="GP120" s="24">
        <f t="shared" si="216"/>
        <v>12.052737771880699</v>
      </c>
      <c r="GQ120" s="24">
        <f t="shared" si="217"/>
        <v>12.064192695178999</v>
      </c>
      <c r="GR120" s="24">
        <f t="shared" si="218"/>
        <v>12.009039876506799</v>
      </c>
      <c r="GS120" s="24">
        <f t="shared" si="219"/>
        <v>12.062663986657</v>
      </c>
      <c r="GT120" s="24">
        <f t="shared" si="220"/>
        <v>12.051110167299109</v>
      </c>
      <c r="GU120" s="24" t="str">
        <f t="shared" si="221"/>
        <v/>
      </c>
      <c r="GV120" s="24" t="str">
        <f t="shared" si="222"/>
        <v/>
      </c>
      <c r="GW120" s="24" t="str">
        <f t="shared" si="223"/>
        <v/>
      </c>
      <c r="GX120" s="24"/>
      <c r="GY120" s="24">
        <f t="shared" si="224"/>
        <v>12.917441967975037</v>
      </c>
      <c r="GZ120" s="24">
        <f t="shared" si="318"/>
        <v>7.2870343136387933E-2</v>
      </c>
      <c r="HA120" s="24">
        <f t="shared" si="225"/>
        <v>12.85269885586764</v>
      </c>
      <c r="HB120" s="24">
        <f t="shared" si="226"/>
        <v>12.83691558611234</v>
      </c>
      <c r="HC120" s="24">
        <f t="shared" si="227"/>
        <v>12.996395191972939</v>
      </c>
      <c r="HD120" s="24">
        <f t="shared" si="228"/>
        <v>12.94933184544024</v>
      </c>
      <c r="HE120" s="24">
        <f t="shared" si="229"/>
        <v>12.99802353839063</v>
      </c>
      <c r="HF120" s="24">
        <f t="shared" si="230"/>
        <v>12.87128679006643</v>
      </c>
      <c r="HG120" s="24" t="str">
        <f t="shared" si="231"/>
        <v/>
      </c>
      <c r="HH120" s="24" t="str">
        <f t="shared" si="232"/>
        <v/>
      </c>
      <c r="HI120" s="24" t="str">
        <f t="shared" si="233"/>
        <v/>
      </c>
      <c r="HJ120" s="24"/>
      <c r="HK120" s="24">
        <f t="shared" si="234"/>
        <v>12.025167480369584</v>
      </c>
      <c r="HL120" s="24">
        <f t="shared" si="319"/>
        <v>3.1361484086863026E-2</v>
      </c>
      <c r="HM120" s="24">
        <f t="shared" si="180"/>
        <v>12.00552744206183</v>
      </c>
      <c r="HN120" s="24">
        <f t="shared" si="180"/>
        <v>12.010385070511104</v>
      </c>
      <c r="HO120" s="24">
        <f t="shared" si="180"/>
        <v>12.06549857300744</v>
      </c>
      <c r="HP120" s="24">
        <f t="shared" si="180"/>
        <v>12.003427181675443</v>
      </c>
      <c r="HQ120" s="24">
        <f t="shared" si="180"/>
        <v>12.065401293311606</v>
      </c>
      <c r="HR120" s="24">
        <f t="shared" si="180"/>
        <v>12.000765321650093</v>
      </c>
      <c r="HS120" s="24" t="str">
        <f t="shared" si="178"/>
        <v/>
      </c>
      <c r="HT120" s="24" t="str">
        <f t="shared" si="178"/>
        <v/>
      </c>
      <c r="HU120" s="24" t="str">
        <f t="shared" si="178"/>
        <v/>
      </c>
      <c r="HV120" s="24"/>
      <c r="HW120" s="24">
        <f t="shared" si="235"/>
        <v>12.988142827527623</v>
      </c>
      <c r="HX120" s="24">
        <f t="shared" si="320"/>
        <v>2.5720587345907306E-2</v>
      </c>
      <c r="HY120" s="24">
        <f t="shared" si="181"/>
        <v>12.96802278116262</v>
      </c>
      <c r="HZ120" s="24">
        <f t="shared" si="181"/>
        <v>12.975691049607702</v>
      </c>
      <c r="IA120" s="24">
        <f t="shared" si="181"/>
        <v>12.992116272445969</v>
      </c>
      <c r="IB120" s="24">
        <f t="shared" si="181"/>
        <v>12.96772274617364</v>
      </c>
      <c r="IC120" s="24">
        <f t="shared" si="181"/>
        <v>12.989054311223585</v>
      </c>
      <c r="ID120" s="24">
        <f t="shared" si="181"/>
        <v>13.036249804552218</v>
      </c>
      <c r="IE120" s="24" t="str">
        <f t="shared" si="179"/>
        <v/>
      </c>
      <c r="IF120" s="24" t="str">
        <f t="shared" si="179"/>
        <v/>
      </c>
      <c r="IG120" s="24" t="str">
        <f t="shared" si="179"/>
        <v/>
      </c>
    </row>
    <row r="121" spans="1:241" s="3" customFormat="1" x14ac:dyDescent="0.2">
      <c r="A121" s="27">
        <v>86</v>
      </c>
      <c r="B121" s="32">
        <f>IF(AND($B$3&lt;&gt;"",$C$3&lt;&gt;"",$B$4&lt;&gt;"",$C$4&lt;&gt;"",T121&lt;&gt;""),AirMass($B$3,$C$3,$B$4,$C$4,T121),"")</f>
        <v>1.0235871315075349</v>
      </c>
      <c r="C121" s="36">
        <f t="shared" si="236"/>
        <v>2458217.3118289998</v>
      </c>
      <c r="D121" s="5">
        <f t="shared" si="183"/>
        <v>11.362418663322579</v>
      </c>
      <c r="E121" s="14">
        <f t="shared" si="184"/>
        <v>11.643152643737929</v>
      </c>
      <c r="F121" s="32">
        <f t="shared" si="237"/>
        <v>0.28073398041535036</v>
      </c>
      <c r="G121" s="24">
        <f t="shared" si="185"/>
        <v>2.6065006842643384E-2</v>
      </c>
      <c r="H121" s="24">
        <f t="shared" si="186"/>
        <v>6.9890675896122065E-2</v>
      </c>
      <c r="I121" s="24"/>
      <c r="J121" s="8">
        <f t="shared" si="187"/>
        <v>12.013304447548597</v>
      </c>
      <c r="K121" s="9">
        <f t="shared" si="188"/>
        <v>12.917210737981806</v>
      </c>
      <c r="L121" s="40">
        <f t="shared" si="238"/>
        <v>0.90390629043320914</v>
      </c>
      <c r="M121" s="24">
        <f t="shared" si="189"/>
        <v>2.6065006842643384E-2</v>
      </c>
      <c r="N121" s="25">
        <f t="shared" si="190"/>
        <v>6.9890675896121676E-2</v>
      </c>
      <c r="O121" s="25"/>
      <c r="P121" s="50">
        <f t="shared" si="239"/>
        <v>6</v>
      </c>
      <c r="Q121" s="50">
        <f t="shared" si="240"/>
        <v>6</v>
      </c>
      <c r="R121" s="25"/>
      <c r="S121" s="25"/>
      <c r="T121" s="16">
        <v>2458217.3118289998</v>
      </c>
      <c r="U121" s="17">
        <v>-11.026392483358499</v>
      </c>
      <c r="V121" s="17">
        <v>-10.3013593024</v>
      </c>
      <c r="W121" s="17">
        <v>-12.1306386652965</v>
      </c>
      <c r="X121" s="17">
        <v>-11.047153008166701</v>
      </c>
      <c r="Y121" s="17">
        <v>-10.4083805792673</v>
      </c>
      <c r="Z121" s="17">
        <v>-11.855772412733099</v>
      </c>
      <c r="AA121" s="17">
        <v>-9.9162355285705708</v>
      </c>
      <c r="AB121" s="17">
        <v>-9.8507551648677705</v>
      </c>
      <c r="AC121" s="17"/>
      <c r="AD121" s="17"/>
      <c r="AE121" s="17"/>
      <c r="AF121" s="46">
        <f t="shared" si="191"/>
        <v>2458217.3118289998</v>
      </c>
      <c r="AG121" s="17">
        <v>-10.822899808271901</v>
      </c>
      <c r="AH121" s="17">
        <v>-9.7917976298438703</v>
      </c>
      <c r="AI121" s="17">
        <v>-11.736982758675</v>
      </c>
      <c r="AJ121" s="17">
        <v>-10.673473370227301</v>
      </c>
      <c r="AK121" s="17">
        <v>-9.92712171211849</v>
      </c>
      <c r="AL121" s="17">
        <v>-11.3175886970541</v>
      </c>
      <c r="AM121" s="17">
        <v>-9.5463894482445095</v>
      </c>
      <c r="AN121" s="17">
        <v>-9.4396857854483098</v>
      </c>
      <c r="AO121" s="17"/>
      <c r="AP121" s="17"/>
      <c r="AQ121" s="18"/>
      <c r="AR121" s="25"/>
      <c r="AS121" s="25"/>
      <c r="AT121" s="24">
        <f t="shared" si="173"/>
        <v>0.20349267508659885</v>
      </c>
      <c r="AU121" s="24">
        <f t="shared" si="173"/>
        <v>0.50956167255612961</v>
      </c>
      <c r="AV121" s="24">
        <f t="shared" si="173"/>
        <v>0.39365590662150041</v>
      </c>
      <c r="AW121" s="24">
        <f t="shared" si="173"/>
        <v>0.37367963793940007</v>
      </c>
      <c r="AX121" s="24">
        <f t="shared" si="173"/>
        <v>0.48125886714881005</v>
      </c>
      <c r="AY121" s="24">
        <f t="shared" si="182"/>
        <v>0.53818371567899881</v>
      </c>
      <c r="AZ121" s="24">
        <f t="shared" si="182"/>
        <v>0.36984608032606126</v>
      </c>
      <c r="BA121" s="24">
        <f t="shared" si="182"/>
        <v>0.41106937941946065</v>
      </c>
      <c r="BB121" s="24" t="str">
        <f t="shared" si="182"/>
        <v/>
      </c>
      <c r="BC121" s="24" t="str">
        <f t="shared" si="182"/>
        <v/>
      </c>
      <c r="BD121" s="25" t="str">
        <f t="shared" si="182"/>
        <v/>
      </c>
      <c r="BE121" s="25"/>
      <c r="BF121" s="25"/>
      <c r="BG121" s="26">
        <f t="shared" si="241"/>
        <v>-0.39152598751044693</v>
      </c>
      <c r="BH121" s="26">
        <f t="shared" si="242"/>
        <v>-0.33152598751044643</v>
      </c>
      <c r="BI121" s="26">
        <f t="shared" si="243"/>
        <v>-0.69752598751044603</v>
      </c>
      <c r="BJ121" s="26">
        <f t="shared" si="244"/>
        <v>-0.6395259875104462</v>
      </c>
      <c r="BK121" s="26">
        <f t="shared" si="245"/>
        <v>-0.70952598751044471</v>
      </c>
      <c r="BL121" s="26">
        <f t="shared" si="246"/>
        <v>-0.26452598751044626</v>
      </c>
      <c r="BM121" s="26" t="str">
        <f t="shared" si="247"/>
        <v/>
      </c>
      <c r="BN121" s="26" t="str">
        <f t="shared" si="248"/>
        <v/>
      </c>
      <c r="BO121" s="26" t="str">
        <f t="shared" si="249"/>
        <v/>
      </c>
      <c r="BP121" s="25"/>
      <c r="BQ121" s="25"/>
      <c r="BR121" s="25">
        <f t="shared" si="250"/>
        <v>0.23006884453827392</v>
      </c>
      <c r="BS121" s="25">
        <f t="shared" si="251"/>
        <v>0.29006884453827442</v>
      </c>
      <c r="BT121" s="25">
        <f t="shared" si="252"/>
        <v>-7.5931155461725242E-2</v>
      </c>
      <c r="BU121" s="25">
        <f t="shared" si="253"/>
        <v>-1.7931155461725412E-2</v>
      </c>
      <c r="BV121" s="25">
        <f t="shared" si="254"/>
        <v>-8.793115546172392E-2</v>
      </c>
      <c r="BW121" s="25">
        <f t="shared" si="255"/>
        <v>0.35706884453827459</v>
      </c>
      <c r="BX121" s="25" t="str">
        <f t="shared" si="256"/>
        <v/>
      </c>
      <c r="BY121" s="25" t="str">
        <f t="shared" si="257"/>
        <v/>
      </c>
      <c r="BZ121" s="25" t="str">
        <f t="shared" si="258"/>
        <v/>
      </c>
      <c r="CA121" s="25"/>
      <c r="CB121" s="25"/>
      <c r="CC121" s="26">
        <f t="shared" si="259"/>
        <v>-0.23900000000000093</v>
      </c>
      <c r="CD121" s="26">
        <f t="shared" si="260"/>
        <v>-0.17900000000000044</v>
      </c>
      <c r="CE121" s="26">
        <f t="shared" si="261"/>
        <v>-0.54500000000000015</v>
      </c>
      <c r="CF121" s="26">
        <f t="shared" si="262"/>
        <v>-0.48700000000000027</v>
      </c>
      <c r="CG121" s="26">
        <f t="shared" si="263"/>
        <v>-0.55699999999999883</v>
      </c>
      <c r="CH121" s="26">
        <f t="shared" si="264"/>
        <v>-0.11200000000000027</v>
      </c>
      <c r="CI121" s="26" t="str">
        <f t="shared" si="265"/>
        <v/>
      </c>
      <c r="CJ121" s="26" t="str">
        <f t="shared" si="266"/>
        <v/>
      </c>
      <c r="CK121" s="26" t="str">
        <f t="shared" si="267"/>
        <v/>
      </c>
      <c r="CL121" s="25"/>
      <c r="CM121" s="25"/>
      <c r="CN121" s="25">
        <f t="shared" si="268"/>
        <v>0.42099999999999937</v>
      </c>
      <c r="CO121" s="25">
        <f t="shared" si="269"/>
        <v>0.48099999999999987</v>
      </c>
      <c r="CP121" s="25">
        <f t="shared" si="270"/>
        <v>0.11500000000000021</v>
      </c>
      <c r="CQ121" s="25">
        <f t="shared" si="271"/>
        <v>0.17300000000000004</v>
      </c>
      <c r="CR121" s="25">
        <f t="shared" si="272"/>
        <v>0.10300000000000153</v>
      </c>
      <c r="CS121" s="25">
        <f t="shared" si="273"/>
        <v>0.54800000000000004</v>
      </c>
      <c r="CT121" s="25" t="str">
        <f t="shared" si="274"/>
        <v/>
      </c>
      <c r="CU121" s="25" t="str">
        <f t="shared" si="275"/>
        <v/>
      </c>
      <c r="CV121" s="25" t="str">
        <f t="shared" si="276"/>
        <v/>
      </c>
      <c r="CW121" s="25"/>
      <c r="CX121" s="25"/>
      <c r="CY121" s="25">
        <f t="shared" si="277"/>
        <v>-0.38620207516949323</v>
      </c>
      <c r="CZ121" s="25">
        <f t="shared" si="278"/>
        <v>-0.34563231645799086</v>
      </c>
      <c r="DA121" s="25">
        <f t="shared" si="279"/>
        <v>-0.56411472880689606</v>
      </c>
      <c r="DB121" s="25">
        <f t="shared" si="280"/>
        <v>-0.67972327444224434</v>
      </c>
      <c r="DC121" s="25">
        <f t="shared" si="281"/>
        <v>-0.33784675300493433</v>
      </c>
      <c r="DD121" s="25">
        <f t="shared" si="282"/>
        <v>-0.42156705753857687</v>
      </c>
      <c r="DE121" s="25" t="str">
        <f t="shared" si="283"/>
        <v/>
      </c>
      <c r="DF121" s="25" t="str">
        <f t="shared" si="284"/>
        <v/>
      </c>
      <c r="DG121" s="25" t="str">
        <f t="shared" si="285"/>
        <v/>
      </c>
      <c r="DH121" s="25"/>
      <c r="DI121" s="25"/>
      <c r="DJ121" s="25">
        <f t="shared" si="286"/>
        <v>0.23539275687922762</v>
      </c>
      <c r="DK121" s="25">
        <f t="shared" si="287"/>
        <v>0.27596251559072998</v>
      </c>
      <c r="DL121" s="25">
        <f t="shared" si="288"/>
        <v>5.7480103241824745E-2</v>
      </c>
      <c r="DM121" s="25">
        <f t="shared" si="289"/>
        <v>-5.8128442393523556E-2</v>
      </c>
      <c r="DN121" s="25">
        <f t="shared" si="290"/>
        <v>0.28374807904378652</v>
      </c>
      <c r="DO121" s="25">
        <f t="shared" si="291"/>
        <v>0.20002777451014397</v>
      </c>
      <c r="DP121" s="25" t="str">
        <f t="shared" si="292"/>
        <v/>
      </c>
      <c r="DQ121" s="25" t="str">
        <f t="shared" si="293"/>
        <v/>
      </c>
      <c r="DR121" s="25" t="str">
        <f t="shared" si="294"/>
        <v/>
      </c>
      <c r="DS121" s="25"/>
      <c r="DT121" s="24"/>
      <c r="DU121" s="24">
        <f t="shared" si="295"/>
        <v>-0.39152598751044693</v>
      </c>
      <c r="DV121" s="24">
        <f t="shared" si="296"/>
        <v>-0.33152598751044643</v>
      </c>
      <c r="DW121" s="24">
        <f t="shared" si="297"/>
        <v>-0.69752598751044603</v>
      </c>
      <c r="DX121" s="24">
        <f t="shared" si="298"/>
        <v>-0.6395259875104462</v>
      </c>
      <c r="DY121" s="24">
        <f t="shared" si="299"/>
        <v>-0.70952598751044471</v>
      </c>
      <c r="DZ121" s="24">
        <f t="shared" si="300"/>
        <v>-0.26452598751044626</v>
      </c>
      <c r="EA121" s="24" t="str">
        <f t="shared" si="301"/>
        <v/>
      </c>
      <c r="EB121" s="24" t="str">
        <f t="shared" si="302"/>
        <v/>
      </c>
      <c r="EC121" s="24" t="str">
        <f t="shared" si="303"/>
        <v/>
      </c>
      <c r="ED121" s="24"/>
      <c r="EE121" s="24"/>
      <c r="EF121" s="24">
        <f t="shared" si="304"/>
        <v>0.23006884453827392</v>
      </c>
      <c r="EG121" s="24">
        <f t="shared" si="305"/>
        <v>0.29006884453827442</v>
      </c>
      <c r="EH121" s="24">
        <f t="shared" si="306"/>
        <v>-7.5931155461725242E-2</v>
      </c>
      <c r="EI121" s="24">
        <f t="shared" si="307"/>
        <v>-1.7931155461725412E-2</v>
      </c>
      <c r="EJ121" s="24">
        <f t="shared" si="308"/>
        <v>-8.793115546172392E-2</v>
      </c>
      <c r="EK121" s="24">
        <f t="shared" si="309"/>
        <v>0.35706884453827459</v>
      </c>
      <c r="EL121" s="24" t="str">
        <f t="shared" si="310"/>
        <v/>
      </c>
      <c r="EM121" s="24" t="str">
        <f t="shared" si="311"/>
        <v/>
      </c>
      <c r="EN121" s="24" t="str">
        <f t="shared" si="312"/>
        <v/>
      </c>
      <c r="EO121" s="24"/>
      <c r="EP121" s="24"/>
      <c r="EQ121" s="24">
        <f t="shared" si="192"/>
        <v>11.302096743125157</v>
      </c>
      <c r="ER121" s="24">
        <f t="shared" si="313"/>
        <v>4.2742183548144658E-2</v>
      </c>
      <c r="ES121" s="24">
        <f t="shared" si="193"/>
        <v>11.294246181938</v>
      </c>
      <c r="ET121" s="24">
        <f t="shared" si="194"/>
        <v>11.332760524808201</v>
      </c>
      <c r="EU121" s="24">
        <f t="shared" si="195"/>
        <v>11.2869880959088</v>
      </c>
      <c r="EV121" s="24">
        <f t="shared" si="196"/>
        <v>11.2973799293746</v>
      </c>
      <c r="EW121" s="24">
        <f t="shared" si="197"/>
        <v>11.237843045212072</v>
      </c>
      <c r="EX121" s="24">
        <f t="shared" si="198"/>
        <v>11.363362681509271</v>
      </c>
      <c r="EY121" s="24" t="str">
        <f t="shared" si="199"/>
        <v/>
      </c>
      <c r="EZ121" s="24" t="str">
        <f t="shared" si="200"/>
        <v/>
      </c>
      <c r="FA121" s="24" t="str">
        <f t="shared" si="201"/>
        <v/>
      </c>
      <c r="FB121" s="24"/>
      <c r="FC121" s="24">
        <f t="shared" si="202"/>
        <v>11.840807153689385</v>
      </c>
      <c r="FD121" s="24">
        <f t="shared" si="314"/>
        <v>0.13921218307837357</v>
      </c>
      <c r="FE121" s="24">
        <f t="shared" si="203"/>
        <v>11.753082950403099</v>
      </c>
      <c r="FF121" s="24">
        <f t="shared" si="204"/>
        <v>11.7515735619554</v>
      </c>
      <c r="FG121" s="24">
        <f t="shared" si="205"/>
        <v>11.964221903846589</v>
      </c>
      <c r="FH121" s="24">
        <f t="shared" si="206"/>
        <v>11.8596888887822</v>
      </c>
      <c r="FI121" s="24">
        <f t="shared" si="207"/>
        <v>12.038489639972608</v>
      </c>
      <c r="FJ121" s="24">
        <f t="shared" si="208"/>
        <v>11.677785977176409</v>
      </c>
      <c r="FK121" s="24" t="str">
        <f t="shared" si="209"/>
        <v/>
      </c>
      <c r="FL121" s="24" t="str">
        <f t="shared" si="210"/>
        <v/>
      </c>
      <c r="FM121" s="24" t="str">
        <f t="shared" si="211"/>
        <v/>
      </c>
      <c r="FN121" s="24"/>
      <c r="FO121" s="24">
        <f t="shared" si="212"/>
        <v>11.362418663322579</v>
      </c>
      <c r="FP121" s="24">
        <f t="shared" si="315"/>
        <v>2.6065006842643384E-2</v>
      </c>
      <c r="FQ121" s="24">
        <f t="shared" si="176"/>
        <v>11.340949647330936</v>
      </c>
      <c r="FR121" s="24">
        <f t="shared" si="176"/>
        <v>11.372306846070311</v>
      </c>
      <c r="FS121" s="24">
        <f t="shared" si="176"/>
        <v>11.370192996368946</v>
      </c>
      <c r="FT121" s="24">
        <f t="shared" si="176"/>
        <v>11.373666257174948</v>
      </c>
      <c r="FU121" s="24">
        <f t="shared" si="176"/>
        <v>11.322479374498384</v>
      </c>
      <c r="FV121" s="24">
        <f t="shared" si="176"/>
        <v>11.394916858491959</v>
      </c>
      <c r="FW121" s="24" t="str">
        <f t="shared" si="321"/>
        <v/>
      </c>
      <c r="FX121" s="24" t="str">
        <f t="shared" si="321"/>
        <v/>
      </c>
      <c r="FY121" s="24" t="str">
        <f t="shared" si="321"/>
        <v/>
      </c>
      <c r="FZ121" s="24"/>
      <c r="GA121" s="24">
        <f t="shared" si="213"/>
        <v>11.643152643737929</v>
      </c>
      <c r="GB121" s="24">
        <f t="shared" si="316"/>
        <v>6.9890675896122065E-2</v>
      </c>
      <c r="GC121" s="24">
        <f t="shared" si="177"/>
        <v>11.600051506194038</v>
      </c>
      <c r="GD121" s="24">
        <f t="shared" si="177"/>
        <v>11.621993655946723</v>
      </c>
      <c r="GE121" s="24">
        <f t="shared" si="177"/>
        <v>11.69158761481558</v>
      </c>
      <c r="GF121" s="24">
        <f t="shared" si="177"/>
        <v>11.60972442001156</v>
      </c>
      <c r="GG121" s="24">
        <f t="shared" si="177"/>
        <v>11.761165043301524</v>
      </c>
      <c r="GH121" s="24">
        <f t="shared" si="177"/>
        <v>11.574393622158158</v>
      </c>
      <c r="GI121" s="24" t="str">
        <f t="shared" si="322"/>
        <v/>
      </c>
      <c r="GJ121" s="24" t="str">
        <f t="shared" si="322"/>
        <v/>
      </c>
      <c r="GK121" s="24" t="str">
        <f t="shared" si="322"/>
        <v/>
      </c>
      <c r="GL121" s="24"/>
      <c r="GM121" s="24">
        <f t="shared" si="214"/>
        <v>12.027129924083658</v>
      </c>
      <c r="GN121" s="24">
        <f t="shared" si="317"/>
        <v>4.2742183548144658E-2</v>
      </c>
      <c r="GO121" s="24">
        <f t="shared" si="215"/>
        <v>12.0192793628965</v>
      </c>
      <c r="GP121" s="24">
        <f t="shared" si="216"/>
        <v>12.0577937057667</v>
      </c>
      <c r="GQ121" s="24">
        <f t="shared" si="217"/>
        <v>12.0120212768673</v>
      </c>
      <c r="GR121" s="24">
        <f t="shared" si="218"/>
        <v>12.022413110333099</v>
      </c>
      <c r="GS121" s="24">
        <f t="shared" si="219"/>
        <v>11.962876226170572</v>
      </c>
      <c r="GT121" s="24">
        <f t="shared" si="220"/>
        <v>12.08839586246777</v>
      </c>
      <c r="GU121" s="24" t="str">
        <f t="shared" si="221"/>
        <v/>
      </c>
      <c r="GV121" s="24" t="str">
        <f t="shared" si="222"/>
        <v/>
      </c>
      <c r="GW121" s="24" t="str">
        <f t="shared" si="223"/>
        <v/>
      </c>
      <c r="GX121" s="24"/>
      <c r="GY121" s="24">
        <f t="shared" si="224"/>
        <v>12.871909332117413</v>
      </c>
      <c r="GZ121" s="24">
        <f t="shared" si="318"/>
        <v>0.13921218307837357</v>
      </c>
      <c r="HA121" s="24">
        <f t="shared" si="225"/>
        <v>12.78418512883113</v>
      </c>
      <c r="HB121" s="24">
        <f t="shared" si="226"/>
        <v>12.78267574038343</v>
      </c>
      <c r="HC121" s="24">
        <f t="shared" si="227"/>
        <v>12.995324082274619</v>
      </c>
      <c r="HD121" s="24">
        <f t="shared" si="228"/>
        <v>12.89079106721023</v>
      </c>
      <c r="HE121" s="24">
        <f t="shared" si="229"/>
        <v>13.069591818400639</v>
      </c>
      <c r="HF121" s="24">
        <f t="shared" si="230"/>
        <v>12.70888815560444</v>
      </c>
      <c r="HG121" s="24" t="str">
        <f t="shared" si="231"/>
        <v/>
      </c>
      <c r="HH121" s="24" t="str">
        <f t="shared" si="232"/>
        <v/>
      </c>
      <c r="HI121" s="24" t="str">
        <f t="shared" si="233"/>
        <v/>
      </c>
      <c r="HJ121" s="24"/>
      <c r="HK121" s="24">
        <f t="shared" si="234"/>
        <v>12.013304447548597</v>
      </c>
      <c r="HL121" s="24">
        <f t="shared" si="319"/>
        <v>2.6065006842643384E-2</v>
      </c>
      <c r="HM121" s="24">
        <f t="shared" si="180"/>
        <v>11.99183543155695</v>
      </c>
      <c r="HN121" s="24">
        <f t="shared" si="180"/>
        <v>12.023192630296325</v>
      </c>
      <c r="HO121" s="24">
        <f t="shared" si="180"/>
        <v>12.02107878059496</v>
      </c>
      <c r="HP121" s="24">
        <f t="shared" ref="HP121:HU173" si="323">IF(AND(GR121&lt;&gt;"",EI121&lt;&gt;""),GR121+EI121*$D$21,"")</f>
        <v>12.024552041400963</v>
      </c>
      <c r="HQ121" s="24">
        <f t="shared" si="323"/>
        <v>11.973365158724398</v>
      </c>
      <c r="HR121" s="24">
        <f t="shared" si="323"/>
        <v>12.045802642717973</v>
      </c>
      <c r="HS121" s="24" t="str">
        <f t="shared" si="178"/>
        <v/>
      </c>
      <c r="HT121" s="24" t="str">
        <f t="shared" si="178"/>
        <v/>
      </c>
      <c r="HU121" s="24" t="str">
        <f t="shared" si="178"/>
        <v/>
      </c>
      <c r="HV121" s="24"/>
      <c r="HW121" s="24">
        <f t="shared" si="235"/>
        <v>12.917210737981806</v>
      </c>
      <c r="HX121" s="24">
        <f t="shared" si="320"/>
        <v>6.9890675896121676E-2</v>
      </c>
      <c r="HY121" s="24">
        <f t="shared" si="181"/>
        <v>12.874109600437915</v>
      </c>
      <c r="HZ121" s="24">
        <f t="shared" si="181"/>
        <v>12.896051750190598</v>
      </c>
      <c r="IA121" s="24">
        <f t="shared" si="181"/>
        <v>12.965645709059455</v>
      </c>
      <c r="IB121" s="24">
        <f t="shared" ref="IB121:IG173" si="324">IF(AND(HD121&lt;&gt;"",EI121&lt;&gt;""),HD121+EI121*$D$20,"")</f>
        <v>12.883782514255437</v>
      </c>
      <c r="IC121" s="24">
        <f t="shared" si="324"/>
        <v>13.035223137545399</v>
      </c>
      <c r="ID121" s="24">
        <f t="shared" si="324"/>
        <v>12.848451716402034</v>
      </c>
      <c r="IE121" s="24" t="str">
        <f t="shared" si="179"/>
        <v/>
      </c>
      <c r="IF121" s="24" t="str">
        <f t="shared" si="179"/>
        <v/>
      </c>
      <c r="IG121" s="24" t="str">
        <f t="shared" si="179"/>
        <v/>
      </c>
    </row>
    <row r="122" spans="1:241" s="3" customFormat="1" x14ac:dyDescent="0.2">
      <c r="A122" s="27">
        <v>87</v>
      </c>
      <c r="B122" s="32">
        <f>IF(AND($B$3&lt;&gt;"",$C$3&lt;&gt;"",$B$4&lt;&gt;"",$C$4&lt;&gt;"",T122&lt;&gt;""),AirMass($B$3,$C$3,$B$4,$C$4,T122),"")</f>
        <v>1.0239949629793021</v>
      </c>
      <c r="C122" s="36">
        <f t="shared" si="236"/>
        <v>2458217.3123260001</v>
      </c>
      <c r="D122" s="5">
        <f t="shared" si="183"/>
        <v>11.379142596280394</v>
      </c>
      <c r="E122" s="14">
        <f t="shared" si="184"/>
        <v>11.709868562564743</v>
      </c>
      <c r="F122" s="32">
        <f t="shared" si="237"/>
        <v>0.33072596628434958</v>
      </c>
      <c r="G122" s="24">
        <f t="shared" si="185"/>
        <v>2.7450844398636157E-2</v>
      </c>
      <c r="H122" s="24">
        <f t="shared" si="186"/>
        <v>5.1051786593351335E-2</v>
      </c>
      <c r="I122" s="24"/>
      <c r="J122" s="8">
        <f t="shared" si="187"/>
        <v>11.996240969443638</v>
      </c>
      <c r="K122" s="9">
        <f t="shared" si="188"/>
        <v>12.95934049816168</v>
      </c>
      <c r="L122" s="40">
        <f t="shared" si="238"/>
        <v>0.9630995287180415</v>
      </c>
      <c r="M122" s="24">
        <f t="shared" si="189"/>
        <v>2.7450844398636157E-2</v>
      </c>
      <c r="N122" s="25">
        <f t="shared" si="190"/>
        <v>5.1051786593351557E-2</v>
      </c>
      <c r="O122" s="25"/>
      <c r="P122" s="50">
        <f t="shared" si="239"/>
        <v>6</v>
      </c>
      <c r="Q122" s="50">
        <f t="shared" si="240"/>
        <v>6</v>
      </c>
      <c r="R122" s="25"/>
      <c r="S122" s="25"/>
      <c r="T122" s="16">
        <v>2458217.3123260001</v>
      </c>
      <c r="U122" s="17">
        <v>-11.021053996652499</v>
      </c>
      <c r="V122" s="17">
        <v>-10.3287134269681</v>
      </c>
      <c r="W122" s="17">
        <v>-12.137872925138799</v>
      </c>
      <c r="X122" s="17">
        <v>-11.0407407945945</v>
      </c>
      <c r="Y122" s="17">
        <v>-10.433158785486</v>
      </c>
      <c r="Z122" s="17">
        <v>-11.8450445770328</v>
      </c>
      <c r="AA122" s="17">
        <v>-9.9957388067905306</v>
      </c>
      <c r="AB122" s="17">
        <v>-9.8757130831385496</v>
      </c>
      <c r="AC122" s="17"/>
      <c r="AD122" s="17"/>
      <c r="AE122" s="17"/>
      <c r="AF122" s="46">
        <f t="shared" si="191"/>
        <v>2458217.3123260001</v>
      </c>
      <c r="AG122" s="17">
        <v>-10.782460231600201</v>
      </c>
      <c r="AH122" s="17">
        <v>-9.7795315000721406</v>
      </c>
      <c r="AI122" s="17">
        <v>-11.757429479934499</v>
      </c>
      <c r="AJ122" s="17">
        <v>-10.725599263946</v>
      </c>
      <c r="AK122" s="17">
        <v>-9.9430394511261202</v>
      </c>
      <c r="AL122" s="17">
        <v>-11.318370229931199</v>
      </c>
      <c r="AM122" s="17">
        <v>-9.45430398137478</v>
      </c>
      <c r="AN122" s="17">
        <v>-9.4329790854754094</v>
      </c>
      <c r="AO122" s="17"/>
      <c r="AP122" s="17"/>
      <c r="AQ122" s="18"/>
      <c r="AR122" s="25"/>
      <c r="AS122" s="25"/>
      <c r="AT122" s="24">
        <f t="shared" si="173"/>
        <v>0.23859376505229868</v>
      </c>
      <c r="AU122" s="24">
        <f t="shared" si="173"/>
        <v>0.5491819268959599</v>
      </c>
      <c r="AV122" s="24">
        <f t="shared" si="173"/>
        <v>0.38044344520429973</v>
      </c>
      <c r="AW122" s="24">
        <f t="shared" si="173"/>
        <v>0.31514153064849992</v>
      </c>
      <c r="AX122" s="24">
        <f t="shared" si="173"/>
        <v>0.4901193343598802</v>
      </c>
      <c r="AY122" s="24">
        <f t="shared" si="182"/>
        <v>0.52667434710160066</v>
      </c>
      <c r="AZ122" s="24">
        <f t="shared" si="182"/>
        <v>0.54143482541575061</v>
      </c>
      <c r="BA122" s="24">
        <f t="shared" si="182"/>
        <v>0.44273399766314014</v>
      </c>
      <c r="BB122" s="24" t="str">
        <f t="shared" si="182"/>
        <v/>
      </c>
      <c r="BC122" s="24" t="str">
        <f t="shared" si="182"/>
        <v/>
      </c>
      <c r="BD122" s="25" t="str">
        <f t="shared" si="182"/>
        <v/>
      </c>
      <c r="BE122" s="25"/>
      <c r="BF122" s="25"/>
      <c r="BG122" s="26">
        <f t="shared" si="241"/>
        <v>-0.32023926359412386</v>
      </c>
      <c r="BH122" s="26">
        <f t="shared" si="242"/>
        <v>-0.26023926359412336</v>
      </c>
      <c r="BI122" s="26">
        <f t="shared" si="243"/>
        <v>-0.62623926359412296</v>
      </c>
      <c r="BJ122" s="26">
        <f t="shared" si="244"/>
        <v>-0.56823926359412313</v>
      </c>
      <c r="BK122" s="26">
        <f t="shared" si="245"/>
        <v>-0.63823926359412164</v>
      </c>
      <c r="BL122" s="26">
        <f t="shared" si="246"/>
        <v>-0.19323926359412319</v>
      </c>
      <c r="BM122" s="26" t="str">
        <f t="shared" si="247"/>
        <v/>
      </c>
      <c r="BN122" s="26" t="str">
        <f t="shared" si="248"/>
        <v/>
      </c>
      <c r="BO122" s="26" t="str">
        <f t="shared" si="249"/>
        <v/>
      </c>
      <c r="BP122" s="25"/>
      <c r="BQ122" s="25"/>
      <c r="BR122" s="25">
        <f t="shared" si="250"/>
        <v>0.31053352912151433</v>
      </c>
      <c r="BS122" s="25">
        <f t="shared" si="251"/>
        <v>0.37053352912151483</v>
      </c>
      <c r="BT122" s="25">
        <f t="shared" si="252"/>
        <v>4.5335291215151674E-3</v>
      </c>
      <c r="BU122" s="25">
        <f t="shared" si="253"/>
        <v>6.2533529121514997E-2</v>
      </c>
      <c r="BV122" s="25">
        <f t="shared" si="254"/>
        <v>-7.466470878483511E-3</v>
      </c>
      <c r="BW122" s="25">
        <f t="shared" si="255"/>
        <v>0.437533529121515</v>
      </c>
      <c r="BX122" s="25" t="str">
        <f t="shared" si="256"/>
        <v/>
      </c>
      <c r="BY122" s="25" t="str">
        <f t="shared" si="257"/>
        <v/>
      </c>
      <c r="BZ122" s="25" t="str">
        <f t="shared" si="258"/>
        <v/>
      </c>
      <c r="CA122" s="25"/>
      <c r="CB122" s="25"/>
      <c r="CC122" s="26">
        <f t="shared" si="259"/>
        <v>-0.23900000000000093</v>
      </c>
      <c r="CD122" s="26">
        <f t="shared" si="260"/>
        <v>-0.17900000000000044</v>
      </c>
      <c r="CE122" s="26">
        <f t="shared" si="261"/>
        <v>-0.54500000000000015</v>
      </c>
      <c r="CF122" s="26">
        <f t="shared" si="262"/>
        <v>-0.48700000000000027</v>
      </c>
      <c r="CG122" s="26">
        <f t="shared" si="263"/>
        <v>-0.55699999999999883</v>
      </c>
      <c r="CH122" s="26">
        <f t="shared" si="264"/>
        <v>-0.11200000000000027</v>
      </c>
      <c r="CI122" s="26" t="str">
        <f t="shared" si="265"/>
        <v/>
      </c>
      <c r="CJ122" s="26" t="str">
        <f t="shared" si="266"/>
        <v/>
      </c>
      <c r="CK122" s="26" t="str">
        <f t="shared" si="267"/>
        <v/>
      </c>
      <c r="CL122" s="25"/>
      <c r="CM122" s="25"/>
      <c r="CN122" s="25">
        <f t="shared" si="268"/>
        <v>0.42099999999999937</v>
      </c>
      <c r="CO122" s="25">
        <f t="shared" si="269"/>
        <v>0.48099999999999987</v>
      </c>
      <c r="CP122" s="25">
        <f t="shared" si="270"/>
        <v>0.11500000000000021</v>
      </c>
      <c r="CQ122" s="25">
        <f t="shared" si="271"/>
        <v>0.17300000000000004</v>
      </c>
      <c r="CR122" s="25">
        <f t="shared" si="272"/>
        <v>0.10300000000000153</v>
      </c>
      <c r="CS122" s="25">
        <f t="shared" si="273"/>
        <v>0.54800000000000004</v>
      </c>
      <c r="CT122" s="25" t="str">
        <f t="shared" si="274"/>
        <v/>
      </c>
      <c r="CU122" s="25" t="str">
        <f t="shared" si="275"/>
        <v/>
      </c>
      <c r="CV122" s="25" t="str">
        <f t="shared" si="276"/>
        <v/>
      </c>
      <c r="CW122" s="25"/>
      <c r="CX122" s="25"/>
      <c r="CY122" s="25">
        <f t="shared" si="277"/>
        <v>-0.28808219335911511</v>
      </c>
      <c r="CZ122" s="25">
        <f t="shared" si="278"/>
        <v>-0.15546068335200247</v>
      </c>
      <c r="DA122" s="25">
        <f t="shared" si="279"/>
        <v>-0.51082270763235149</v>
      </c>
      <c r="DB122" s="25">
        <f t="shared" si="280"/>
        <v>-0.58506220001344633</v>
      </c>
      <c r="DC122" s="25">
        <f t="shared" si="281"/>
        <v>-0.61503922190883187</v>
      </c>
      <c r="DD122" s="25">
        <f t="shared" si="282"/>
        <v>-0.41458793492063822</v>
      </c>
      <c r="DE122" s="25" t="str">
        <f t="shared" si="283"/>
        <v/>
      </c>
      <c r="DF122" s="25" t="str">
        <f t="shared" si="284"/>
        <v/>
      </c>
      <c r="DG122" s="25" t="str">
        <f t="shared" si="285"/>
        <v/>
      </c>
      <c r="DH122" s="25"/>
      <c r="DI122" s="25"/>
      <c r="DJ122" s="25">
        <f t="shared" si="286"/>
        <v>0.34269059935652313</v>
      </c>
      <c r="DK122" s="25">
        <f t="shared" si="287"/>
        <v>0.47531210936363577</v>
      </c>
      <c r="DL122" s="25">
        <f t="shared" si="288"/>
        <v>0.11995008508328676</v>
      </c>
      <c r="DM122" s="25">
        <f t="shared" si="289"/>
        <v>4.5710592702191882E-2</v>
      </c>
      <c r="DN122" s="25">
        <f t="shared" si="290"/>
        <v>1.5733570806806343E-2</v>
      </c>
      <c r="DO122" s="25">
        <f t="shared" si="291"/>
        <v>0.21618485779499999</v>
      </c>
      <c r="DP122" s="25" t="str">
        <f t="shared" si="292"/>
        <v/>
      </c>
      <c r="DQ122" s="25" t="str">
        <f t="shared" si="293"/>
        <v/>
      </c>
      <c r="DR122" s="25" t="str">
        <f t="shared" si="294"/>
        <v/>
      </c>
      <c r="DS122" s="25"/>
      <c r="DT122" s="24"/>
      <c r="DU122" s="24">
        <f t="shared" si="295"/>
        <v>-0.32023926359412386</v>
      </c>
      <c r="DV122" s="24">
        <f t="shared" si="296"/>
        <v>-0.26023926359412336</v>
      </c>
      <c r="DW122" s="24">
        <f t="shared" si="297"/>
        <v>-0.62623926359412296</v>
      </c>
      <c r="DX122" s="24">
        <f t="shared" si="298"/>
        <v>-0.56823926359412313</v>
      </c>
      <c r="DY122" s="24">
        <f t="shared" si="299"/>
        <v>-0.63823926359412164</v>
      </c>
      <c r="DZ122" s="24">
        <f t="shared" si="300"/>
        <v>-0.19323926359412319</v>
      </c>
      <c r="EA122" s="24" t="str">
        <f t="shared" si="301"/>
        <v/>
      </c>
      <c r="EB122" s="24" t="str">
        <f t="shared" si="302"/>
        <v/>
      </c>
      <c r="EC122" s="24" t="str">
        <f t="shared" si="303"/>
        <v/>
      </c>
      <c r="ED122" s="24"/>
      <c r="EE122" s="24"/>
      <c r="EF122" s="24">
        <f t="shared" si="304"/>
        <v>0.31053352912151433</v>
      </c>
      <c r="EG122" s="24">
        <f t="shared" si="305"/>
        <v>0.37053352912151483</v>
      </c>
      <c r="EH122" s="24">
        <f t="shared" si="306"/>
        <v>4.5335291215151674E-3</v>
      </c>
      <c r="EI122" s="24">
        <f t="shared" si="307"/>
        <v>6.2533529121514997E-2</v>
      </c>
      <c r="EJ122" s="24">
        <f t="shared" si="308"/>
        <v>-7.466470878483511E-3</v>
      </c>
      <c r="EK122" s="24">
        <f t="shared" si="309"/>
        <v>0.437533529121515</v>
      </c>
      <c r="EL122" s="24" t="str">
        <f t="shared" si="310"/>
        <v/>
      </c>
      <c r="EM122" s="24" t="str">
        <f t="shared" si="311"/>
        <v/>
      </c>
      <c r="EN122" s="24" t="str">
        <f t="shared" si="312"/>
        <v/>
      </c>
      <c r="EO122" s="24"/>
      <c r="EP122" s="24"/>
      <c r="EQ122" s="24">
        <f t="shared" si="192"/>
        <v>11.327324165377696</v>
      </c>
      <c r="ER122" s="24">
        <f t="shared" si="313"/>
        <v>3.5254051012826838E-2</v>
      </c>
      <c r="ES122" s="24">
        <f t="shared" si="193"/>
        <v>11.306818928486299</v>
      </c>
      <c r="ET122" s="24">
        <f t="shared" si="194"/>
        <v>11.331686797942</v>
      </c>
      <c r="EU122" s="24">
        <f t="shared" si="195"/>
        <v>11.3171047888335</v>
      </c>
      <c r="EV122" s="24">
        <f t="shared" si="196"/>
        <v>11.2919905803803</v>
      </c>
      <c r="EW122" s="24">
        <f t="shared" si="197"/>
        <v>11.322684810138032</v>
      </c>
      <c r="EX122" s="24">
        <f t="shared" si="198"/>
        <v>11.39365908648605</v>
      </c>
      <c r="EY122" s="24" t="str">
        <f t="shared" si="199"/>
        <v/>
      </c>
      <c r="EZ122" s="24" t="str">
        <f t="shared" si="200"/>
        <v/>
      </c>
      <c r="FA122" s="24" t="str">
        <f t="shared" si="201"/>
        <v/>
      </c>
      <c r="FB122" s="24"/>
      <c r="FC122" s="24">
        <f t="shared" si="202"/>
        <v>11.879660017031133</v>
      </c>
      <c r="FD122" s="24">
        <f t="shared" si="314"/>
        <v>0.11458324842161995</v>
      </c>
      <c r="FE122" s="24">
        <f t="shared" si="203"/>
        <v>11.813969248334299</v>
      </c>
      <c r="FF122" s="24">
        <f t="shared" si="204"/>
        <v>11.844139032345799</v>
      </c>
      <c r="FG122" s="24">
        <f t="shared" si="205"/>
        <v>12.020579219525919</v>
      </c>
      <c r="FH122" s="24">
        <f t="shared" si="206"/>
        <v>11.900909998330999</v>
      </c>
      <c r="FI122" s="24">
        <f t="shared" si="207"/>
        <v>11.986843749774579</v>
      </c>
      <c r="FJ122" s="24">
        <f t="shared" si="208"/>
        <v>11.711518853875209</v>
      </c>
      <c r="FK122" s="24" t="str">
        <f t="shared" si="209"/>
        <v/>
      </c>
      <c r="FL122" s="24" t="str">
        <f t="shared" si="210"/>
        <v/>
      </c>
      <c r="FM122" s="24" t="str">
        <f t="shared" si="211"/>
        <v/>
      </c>
      <c r="FN122" s="24"/>
      <c r="FO122" s="24">
        <f t="shared" si="212"/>
        <v>11.379142596280394</v>
      </c>
      <c r="FP122" s="24">
        <f t="shared" si="315"/>
        <v>2.7450844398636157E-2</v>
      </c>
      <c r="FQ122" s="24">
        <f t="shared" si="176"/>
        <v>11.34501890458451</v>
      </c>
      <c r="FR122" s="24">
        <f t="shared" si="176"/>
        <v>11.362729629909385</v>
      </c>
      <c r="FS122" s="24">
        <f t="shared" si="176"/>
        <v>11.391806199998921</v>
      </c>
      <c r="FT122" s="24">
        <f t="shared" si="176"/>
        <v>11.359773418885924</v>
      </c>
      <c r="FU122" s="24">
        <f t="shared" si="176"/>
        <v>11.398817650129619</v>
      </c>
      <c r="FV122" s="24">
        <f t="shared" si="176"/>
        <v>11.416709774174013</v>
      </c>
      <c r="FW122" s="24" t="str">
        <f t="shared" si="321"/>
        <v/>
      </c>
      <c r="FX122" s="24" t="str">
        <f t="shared" si="321"/>
        <v/>
      </c>
      <c r="FY122" s="24" t="str">
        <f t="shared" si="321"/>
        <v/>
      </c>
      <c r="FZ122" s="24"/>
      <c r="GA122" s="24">
        <f t="shared" si="213"/>
        <v>11.709868562564743</v>
      </c>
      <c r="GB122" s="24">
        <f t="shared" si="316"/>
        <v>5.1051786593351335E-2</v>
      </c>
      <c r="GC122" s="24">
        <f t="shared" si="177"/>
        <v>11.688800859610302</v>
      </c>
      <c r="GD122" s="24">
        <f t="shared" si="177"/>
        <v>11.742422181822183</v>
      </c>
      <c r="GE122" s="24">
        <f t="shared" si="177"/>
        <v>11.775807985979972</v>
      </c>
      <c r="GF122" s="24">
        <f t="shared" si="177"/>
        <v>11.678808585045422</v>
      </c>
      <c r="GG122" s="24">
        <f t="shared" si="177"/>
        <v>11.737382208588556</v>
      </c>
      <c r="GH122" s="24">
        <f t="shared" si="177"/>
        <v>11.63598955434202</v>
      </c>
      <c r="GI122" s="24" t="str">
        <f t="shared" si="322"/>
        <v/>
      </c>
      <c r="GJ122" s="24" t="str">
        <f t="shared" si="322"/>
        <v/>
      </c>
      <c r="GK122" s="24" t="str">
        <f t="shared" si="322"/>
        <v/>
      </c>
      <c r="GL122" s="24"/>
      <c r="GM122" s="24">
        <f t="shared" si="214"/>
        <v>12.019664735062095</v>
      </c>
      <c r="GN122" s="24">
        <f t="shared" si="317"/>
        <v>3.5254051012826838E-2</v>
      </c>
      <c r="GO122" s="24">
        <f t="shared" si="215"/>
        <v>11.999159498170698</v>
      </c>
      <c r="GP122" s="24">
        <f t="shared" si="216"/>
        <v>12.024027367626399</v>
      </c>
      <c r="GQ122" s="24">
        <f t="shared" si="217"/>
        <v>12.009445358517899</v>
      </c>
      <c r="GR122" s="24">
        <f t="shared" si="218"/>
        <v>11.984331150064699</v>
      </c>
      <c r="GS122" s="24">
        <f t="shared" si="219"/>
        <v>12.015025379822431</v>
      </c>
      <c r="GT122" s="24">
        <f t="shared" si="220"/>
        <v>12.085999656170449</v>
      </c>
      <c r="GU122" s="24" t="str">
        <f t="shared" si="221"/>
        <v/>
      </c>
      <c r="GV122" s="24" t="str">
        <f t="shared" si="222"/>
        <v/>
      </c>
      <c r="GW122" s="24" t="str">
        <f t="shared" si="223"/>
        <v/>
      </c>
      <c r="GX122" s="24"/>
      <c r="GY122" s="24">
        <f t="shared" si="224"/>
        <v>12.882588748559193</v>
      </c>
      <c r="GZ122" s="24">
        <f t="shared" si="318"/>
        <v>0.11458324842161995</v>
      </c>
      <c r="HA122" s="24">
        <f t="shared" si="225"/>
        <v>12.816897979862359</v>
      </c>
      <c r="HB122" s="24">
        <f t="shared" si="226"/>
        <v>12.847067763873859</v>
      </c>
      <c r="HC122" s="24">
        <f t="shared" si="227"/>
        <v>13.023507951053979</v>
      </c>
      <c r="HD122" s="24">
        <f t="shared" si="228"/>
        <v>12.903838729859059</v>
      </c>
      <c r="HE122" s="24">
        <f t="shared" si="229"/>
        <v>12.989772481302639</v>
      </c>
      <c r="HF122" s="24">
        <f t="shared" si="230"/>
        <v>12.714447585403269</v>
      </c>
      <c r="HG122" s="24" t="str">
        <f t="shared" si="231"/>
        <v/>
      </c>
      <c r="HH122" s="24" t="str">
        <f t="shared" si="232"/>
        <v/>
      </c>
      <c r="HI122" s="24" t="str">
        <f t="shared" si="233"/>
        <v/>
      </c>
      <c r="HJ122" s="24"/>
      <c r="HK122" s="24">
        <f t="shared" si="234"/>
        <v>11.996240969443638</v>
      </c>
      <c r="HL122" s="24">
        <f t="shared" si="319"/>
        <v>2.7450844398636157E-2</v>
      </c>
      <c r="HM122" s="24">
        <f t="shared" ref="HM122:HU184" si="325">IF(AND(GO122&lt;&gt;"",EF122&lt;&gt;""),GO122+EF122*$D$21,"")</f>
        <v>11.962117277747755</v>
      </c>
      <c r="HN122" s="24">
        <f t="shared" si="325"/>
        <v>11.97982800307263</v>
      </c>
      <c r="HO122" s="24">
        <f t="shared" si="325"/>
        <v>12.008904573162166</v>
      </c>
      <c r="HP122" s="24">
        <f t="shared" si="323"/>
        <v>11.976871792049169</v>
      </c>
      <c r="HQ122" s="24">
        <f t="shared" si="323"/>
        <v>12.015916023292863</v>
      </c>
      <c r="HR122" s="24">
        <f t="shared" si="323"/>
        <v>12.033808147337258</v>
      </c>
      <c r="HS122" s="24" t="str">
        <f t="shared" si="178"/>
        <v/>
      </c>
      <c r="HT122" s="24" t="str">
        <f t="shared" si="178"/>
        <v/>
      </c>
      <c r="HU122" s="24" t="str">
        <f t="shared" si="178"/>
        <v/>
      </c>
      <c r="HV122" s="24"/>
      <c r="HW122" s="24">
        <f t="shared" si="235"/>
        <v>12.95934049816168</v>
      </c>
      <c r="HX122" s="24">
        <f t="shared" si="320"/>
        <v>5.1051786593351557E-2</v>
      </c>
      <c r="HY122" s="24">
        <f t="shared" ref="HY122:IG184" si="326">IF(AND(HA122&lt;&gt;"",EF122&lt;&gt;""),HA122+EF122*$D$20,"")</f>
        <v>12.938272795207238</v>
      </c>
      <c r="HZ122" s="24">
        <f t="shared" si="326"/>
        <v>12.99189411741912</v>
      </c>
      <c r="IA122" s="24">
        <f t="shared" si="326"/>
        <v>13.025279921576908</v>
      </c>
      <c r="IB122" s="24">
        <f t="shared" si="324"/>
        <v>12.928280520642357</v>
      </c>
      <c r="IC122" s="24">
        <f t="shared" si="324"/>
        <v>12.986854144185493</v>
      </c>
      <c r="ID122" s="24">
        <f t="shared" si="324"/>
        <v>12.885461489938956</v>
      </c>
      <c r="IE122" s="24" t="str">
        <f t="shared" si="179"/>
        <v/>
      </c>
      <c r="IF122" s="24" t="str">
        <f t="shared" si="179"/>
        <v/>
      </c>
      <c r="IG122" s="24" t="str">
        <f t="shared" si="179"/>
        <v/>
      </c>
    </row>
    <row r="123" spans="1:241" s="3" customFormat="1" x14ac:dyDescent="0.2">
      <c r="A123" s="27">
        <v>88</v>
      </c>
      <c r="B123" s="32">
        <f>IF(AND($B$3&lt;&gt;"",$C$3&lt;&gt;"",$B$4&lt;&gt;"",$C$4&lt;&gt;"",T123&lt;&gt;""),AirMass($B$3,$C$3,$B$4,$C$4,T123),"")</f>
        <v>1.0244076518603129</v>
      </c>
      <c r="C123" s="36">
        <f t="shared" si="236"/>
        <v>2458217.3128240001</v>
      </c>
      <c r="D123" s="5">
        <f t="shared" si="183"/>
        <v>11.373535924570556</v>
      </c>
      <c r="E123" s="14">
        <f t="shared" si="184"/>
        <v>11.733495110123384</v>
      </c>
      <c r="F123" s="32">
        <f t="shared" si="237"/>
        <v>0.35995918555282813</v>
      </c>
      <c r="G123" s="24">
        <f t="shared" si="185"/>
        <v>1.4610953673735114E-2</v>
      </c>
      <c r="H123" s="24">
        <f t="shared" si="186"/>
        <v>2.8825267481415777E-2</v>
      </c>
      <c r="I123" s="24"/>
      <c r="J123" s="8">
        <f t="shared" si="187"/>
        <v>11.999065359777275</v>
      </c>
      <c r="K123" s="9">
        <f t="shared" si="188"/>
        <v>13.067519700547765</v>
      </c>
      <c r="L123" s="40">
        <f t="shared" si="238"/>
        <v>1.0684543407704901</v>
      </c>
      <c r="M123" s="24">
        <f t="shared" si="189"/>
        <v>1.4610953673735114E-2</v>
      </c>
      <c r="N123" s="25">
        <f t="shared" si="190"/>
        <v>2.8825267481415777E-2</v>
      </c>
      <c r="O123" s="25"/>
      <c r="P123" s="50">
        <f t="shared" si="239"/>
        <v>6</v>
      </c>
      <c r="Q123" s="50">
        <f t="shared" si="240"/>
        <v>6</v>
      </c>
      <c r="R123" s="25"/>
      <c r="S123" s="25"/>
      <c r="T123" s="16">
        <v>2458217.3128240001</v>
      </c>
      <c r="U123" s="17">
        <v>-11.0107052292859</v>
      </c>
      <c r="V123" s="17">
        <v>-10.3008763627462</v>
      </c>
      <c r="W123" s="17">
        <v>-12.156032501212</v>
      </c>
      <c r="X123" s="17">
        <v>-11.047966823888</v>
      </c>
      <c r="Y123" s="17">
        <v>-10.425382388886501</v>
      </c>
      <c r="Z123" s="17">
        <v>-11.844063919077501</v>
      </c>
      <c r="AA123" s="17">
        <v>-9.9652644589070398</v>
      </c>
      <c r="AB123" s="17">
        <v>-9.7988354514070792</v>
      </c>
      <c r="AC123" s="17"/>
      <c r="AD123" s="17"/>
      <c r="AE123" s="17"/>
      <c r="AF123" s="46">
        <f t="shared" si="191"/>
        <v>2458217.3128240001</v>
      </c>
      <c r="AG123" s="17">
        <v>-10.768665259734901</v>
      </c>
      <c r="AH123" s="17">
        <v>-9.7108613654484195</v>
      </c>
      <c r="AI123" s="17">
        <v>-11.783142023032999</v>
      </c>
      <c r="AJ123" s="17">
        <v>-10.7005101874106</v>
      </c>
      <c r="AK123" s="17">
        <v>-9.9174726359776102</v>
      </c>
      <c r="AL123" s="17">
        <v>-11.350754757780599</v>
      </c>
      <c r="AM123" s="17">
        <v>-9.4578120640744707</v>
      </c>
      <c r="AN123" s="17">
        <v>-9.4646058066506704</v>
      </c>
      <c r="AO123" s="17"/>
      <c r="AP123" s="17"/>
      <c r="AQ123" s="18"/>
      <c r="AR123" s="25"/>
      <c r="AS123" s="25"/>
      <c r="AT123" s="24">
        <f t="shared" si="173"/>
        <v>0.2420399695509996</v>
      </c>
      <c r="AU123" s="24">
        <f t="shared" si="173"/>
        <v>0.5900149972977804</v>
      </c>
      <c r="AV123" s="24">
        <f t="shared" si="173"/>
        <v>0.37289047817900034</v>
      </c>
      <c r="AW123" s="24">
        <f t="shared" si="173"/>
        <v>0.34745663647739988</v>
      </c>
      <c r="AX123" s="24">
        <f t="shared" si="173"/>
        <v>0.50790975290889051</v>
      </c>
      <c r="AY123" s="24">
        <f t="shared" si="182"/>
        <v>0.49330916129690117</v>
      </c>
      <c r="AZ123" s="24">
        <f t="shared" si="182"/>
        <v>0.5074523948325691</v>
      </c>
      <c r="BA123" s="24">
        <f t="shared" si="182"/>
        <v>0.33422964475640882</v>
      </c>
      <c r="BB123" s="24" t="str">
        <f t="shared" si="182"/>
        <v/>
      </c>
      <c r="BC123" s="24" t="str">
        <f t="shared" si="182"/>
        <v/>
      </c>
      <c r="BD123" s="25" t="str">
        <f t="shared" si="182"/>
        <v/>
      </c>
      <c r="BE123" s="25"/>
      <c r="BF123" s="25"/>
      <c r="BG123" s="26">
        <f t="shared" si="241"/>
        <v>-0.31324037470212235</v>
      </c>
      <c r="BH123" s="26">
        <f t="shared" si="242"/>
        <v>-0.25324037470212185</v>
      </c>
      <c r="BI123" s="26">
        <f t="shared" si="243"/>
        <v>-0.61924037470212157</v>
      </c>
      <c r="BJ123" s="26">
        <f t="shared" si="244"/>
        <v>-0.56124037470212174</v>
      </c>
      <c r="BK123" s="26">
        <f t="shared" si="245"/>
        <v>-0.63124037470212024</v>
      </c>
      <c r="BL123" s="26">
        <f t="shared" si="246"/>
        <v>-0.18624037470212168</v>
      </c>
      <c r="BM123" s="26" t="str">
        <f t="shared" si="247"/>
        <v/>
      </c>
      <c r="BN123" s="26" t="str">
        <f t="shared" si="248"/>
        <v/>
      </c>
      <c r="BO123" s="26" t="str">
        <f t="shared" si="249"/>
        <v/>
      </c>
      <c r="BP123" s="25"/>
      <c r="BQ123" s="25"/>
      <c r="BR123" s="25">
        <f t="shared" si="250"/>
        <v>0.39346131909142112</v>
      </c>
      <c r="BS123" s="25">
        <f t="shared" si="251"/>
        <v>0.45346131909142162</v>
      </c>
      <c r="BT123" s="25">
        <f t="shared" si="252"/>
        <v>8.7461319091421963E-2</v>
      </c>
      <c r="BU123" s="25">
        <f t="shared" si="253"/>
        <v>0.14546131909142179</v>
      </c>
      <c r="BV123" s="25">
        <f t="shared" si="254"/>
        <v>7.5461319091423285E-2</v>
      </c>
      <c r="BW123" s="25">
        <f t="shared" si="255"/>
        <v>0.52046131909142179</v>
      </c>
      <c r="BX123" s="25" t="str">
        <f t="shared" si="256"/>
        <v/>
      </c>
      <c r="BY123" s="25" t="str">
        <f t="shared" si="257"/>
        <v/>
      </c>
      <c r="BZ123" s="25" t="str">
        <f t="shared" si="258"/>
        <v/>
      </c>
      <c r="CA123" s="25"/>
      <c r="CB123" s="25"/>
      <c r="CC123" s="26">
        <f t="shared" si="259"/>
        <v>-0.23900000000000093</v>
      </c>
      <c r="CD123" s="26">
        <f t="shared" si="260"/>
        <v>-0.17900000000000044</v>
      </c>
      <c r="CE123" s="26">
        <f t="shared" si="261"/>
        <v>-0.54500000000000015</v>
      </c>
      <c r="CF123" s="26">
        <f t="shared" si="262"/>
        <v>-0.48700000000000027</v>
      </c>
      <c r="CG123" s="26">
        <f t="shared" si="263"/>
        <v>-0.55699999999999883</v>
      </c>
      <c r="CH123" s="26">
        <f t="shared" si="264"/>
        <v>-0.11200000000000027</v>
      </c>
      <c r="CI123" s="26" t="str">
        <f t="shared" si="265"/>
        <v/>
      </c>
      <c r="CJ123" s="26" t="str">
        <f t="shared" si="266"/>
        <v/>
      </c>
      <c r="CK123" s="26" t="str">
        <f t="shared" si="267"/>
        <v/>
      </c>
      <c r="CL123" s="25"/>
      <c r="CM123" s="25"/>
      <c r="CN123" s="25">
        <f t="shared" si="268"/>
        <v>0.42099999999999937</v>
      </c>
      <c r="CO123" s="25">
        <f t="shared" si="269"/>
        <v>0.48099999999999987</v>
      </c>
      <c r="CP123" s="25">
        <f t="shared" si="270"/>
        <v>0.11500000000000021</v>
      </c>
      <c r="CQ123" s="25">
        <f t="shared" si="271"/>
        <v>0.17300000000000004</v>
      </c>
      <c r="CR123" s="25">
        <f t="shared" si="272"/>
        <v>0.10300000000000153</v>
      </c>
      <c r="CS123" s="25">
        <f t="shared" si="273"/>
        <v>0.54800000000000004</v>
      </c>
      <c r="CT123" s="25" t="str">
        <f t="shared" si="274"/>
        <v/>
      </c>
      <c r="CU123" s="25" t="str">
        <f t="shared" si="275"/>
        <v/>
      </c>
      <c r="CV123" s="25" t="str">
        <f t="shared" si="276"/>
        <v/>
      </c>
      <c r="CW123" s="25"/>
      <c r="CX123" s="25"/>
      <c r="CY123" s="25">
        <f t="shared" si="277"/>
        <v>-0.26574400088401257</v>
      </c>
      <c r="CZ123" s="25">
        <f t="shared" si="278"/>
        <v>-0.21409046951831476</v>
      </c>
      <c r="DA123" s="25">
        <f t="shared" si="279"/>
        <v>-0.5399543393794074</v>
      </c>
      <c r="DB123" s="25">
        <f t="shared" si="280"/>
        <v>-0.51030203102442617</v>
      </c>
      <c r="DC123" s="25">
        <f t="shared" si="281"/>
        <v>-0.53902549190061155</v>
      </c>
      <c r="DD123" s="25">
        <f t="shared" si="282"/>
        <v>-0.18722780206328202</v>
      </c>
      <c r="DE123" s="25" t="str">
        <f t="shared" si="283"/>
        <v/>
      </c>
      <c r="DF123" s="25" t="str">
        <f t="shared" si="284"/>
        <v/>
      </c>
      <c r="DG123" s="25" t="str">
        <f t="shared" si="285"/>
        <v/>
      </c>
      <c r="DH123" s="25"/>
      <c r="DI123" s="25"/>
      <c r="DJ123" s="25">
        <f t="shared" si="286"/>
        <v>0.44095769290953102</v>
      </c>
      <c r="DK123" s="25">
        <f t="shared" si="287"/>
        <v>0.4926112242752288</v>
      </c>
      <c r="DL123" s="25">
        <f t="shared" si="288"/>
        <v>0.16674735441413616</v>
      </c>
      <c r="DM123" s="25">
        <f t="shared" si="289"/>
        <v>0.19639966276911733</v>
      </c>
      <c r="DN123" s="25">
        <f t="shared" si="290"/>
        <v>0.16767620189293198</v>
      </c>
      <c r="DO123" s="25">
        <f t="shared" si="291"/>
        <v>0.51947389173026159</v>
      </c>
      <c r="DP123" s="25" t="str">
        <f t="shared" si="292"/>
        <v/>
      </c>
      <c r="DQ123" s="25" t="str">
        <f t="shared" si="293"/>
        <v/>
      </c>
      <c r="DR123" s="25" t="str">
        <f t="shared" si="294"/>
        <v/>
      </c>
      <c r="DS123" s="25"/>
      <c r="DT123" s="24"/>
      <c r="DU123" s="24">
        <f t="shared" si="295"/>
        <v>-0.31324037470212235</v>
      </c>
      <c r="DV123" s="24">
        <f t="shared" si="296"/>
        <v>-0.25324037470212185</v>
      </c>
      <c r="DW123" s="24">
        <f t="shared" si="297"/>
        <v>-0.61924037470212157</v>
      </c>
      <c r="DX123" s="24">
        <f t="shared" si="298"/>
        <v>-0.56124037470212174</v>
      </c>
      <c r="DY123" s="24">
        <f t="shared" si="299"/>
        <v>-0.63124037470212024</v>
      </c>
      <c r="DZ123" s="24">
        <f t="shared" si="300"/>
        <v>-0.18624037470212168</v>
      </c>
      <c r="EA123" s="24" t="str">
        <f t="shared" si="301"/>
        <v/>
      </c>
      <c r="EB123" s="24" t="str">
        <f t="shared" si="302"/>
        <v/>
      </c>
      <c r="EC123" s="24" t="str">
        <f t="shared" si="303"/>
        <v/>
      </c>
      <c r="ED123" s="24"/>
      <c r="EE123" s="24"/>
      <c r="EF123" s="24">
        <f t="shared" si="304"/>
        <v>0.39346131909142112</v>
      </c>
      <c r="EG123" s="24">
        <f t="shared" si="305"/>
        <v>0.45346131909142162</v>
      </c>
      <c r="EH123" s="24">
        <f t="shared" si="306"/>
        <v>8.7461319091421963E-2</v>
      </c>
      <c r="EI123" s="24">
        <f t="shared" si="307"/>
        <v>0.14546131909142179</v>
      </c>
      <c r="EJ123" s="24">
        <f t="shared" si="308"/>
        <v>7.5461319091423285E-2</v>
      </c>
      <c r="EK123" s="24">
        <f t="shared" si="309"/>
        <v>0.52046131909142179</v>
      </c>
      <c r="EL123" s="24" t="str">
        <f t="shared" si="310"/>
        <v/>
      </c>
      <c r="EM123" s="24" t="str">
        <f t="shared" si="311"/>
        <v/>
      </c>
      <c r="EN123" s="24" t="str">
        <f t="shared" si="312"/>
        <v/>
      </c>
      <c r="EO123" s="24"/>
      <c r="EP123" s="24"/>
      <c r="EQ123" s="24">
        <f t="shared" si="192"/>
        <v>11.322552361277118</v>
      </c>
      <c r="ER123" s="24">
        <f t="shared" si="313"/>
        <v>1.8733403886828898E-2</v>
      </c>
      <c r="ES123" s="24">
        <f t="shared" si="193"/>
        <v>11.335327271926099</v>
      </c>
      <c r="ET123" s="24">
        <f t="shared" si="194"/>
        <v>11.349261594602099</v>
      </c>
      <c r="EU123" s="24">
        <f t="shared" si="195"/>
        <v>11.3196771596006</v>
      </c>
      <c r="EV123" s="24">
        <f t="shared" si="196"/>
        <v>11.3013586897916</v>
      </c>
      <c r="EW123" s="24">
        <f t="shared" si="197"/>
        <v>11.30255922962114</v>
      </c>
      <c r="EX123" s="24">
        <f t="shared" si="198"/>
        <v>11.327130222121179</v>
      </c>
      <c r="EY123" s="24" t="str">
        <f t="shared" si="199"/>
        <v/>
      </c>
      <c r="EZ123" s="24" t="str">
        <f t="shared" si="200"/>
        <v/>
      </c>
      <c r="FA123" s="24" t="str">
        <f t="shared" si="201"/>
        <v/>
      </c>
      <c r="FB123" s="24"/>
      <c r="FC123" s="24">
        <f t="shared" si="202"/>
        <v>11.900550986086257</v>
      </c>
      <c r="FD123" s="24">
        <f t="shared" si="314"/>
        <v>0.10202100146540577</v>
      </c>
      <c r="FE123" s="24">
        <f t="shared" si="203"/>
        <v>11.853476763298099</v>
      </c>
      <c r="FF123" s="24">
        <f t="shared" si="204"/>
        <v>11.8328449276757</v>
      </c>
      <c r="FG123" s="24">
        <f t="shared" si="205"/>
        <v>12.008807376242709</v>
      </c>
      <c r="FH123" s="24">
        <f t="shared" si="206"/>
        <v>11.947089498045699</v>
      </c>
      <c r="FI123" s="24">
        <f t="shared" si="207"/>
        <v>12.00414680433957</v>
      </c>
      <c r="FJ123" s="24">
        <f t="shared" si="208"/>
        <v>11.75694054691577</v>
      </c>
      <c r="FK123" s="24" t="str">
        <f t="shared" si="209"/>
        <v/>
      </c>
      <c r="FL123" s="24" t="str">
        <f t="shared" si="210"/>
        <v/>
      </c>
      <c r="FM123" s="24" t="str">
        <f t="shared" si="211"/>
        <v/>
      </c>
      <c r="FN123" s="24"/>
      <c r="FO123" s="24">
        <f t="shared" si="212"/>
        <v>11.373535924570556</v>
      </c>
      <c r="FP123" s="24">
        <f t="shared" si="315"/>
        <v>1.4610953673735114E-2</v>
      </c>
      <c r="FQ123" s="24">
        <f t="shared" si="176"/>
        <v>11.372692380415048</v>
      </c>
      <c r="FR123" s="24">
        <f t="shared" si="176"/>
        <v>11.379469558960222</v>
      </c>
      <c r="FS123" s="24">
        <f t="shared" si="176"/>
        <v>11.393543703156759</v>
      </c>
      <c r="FT123" s="24">
        <f t="shared" si="176"/>
        <v>11.368306660687962</v>
      </c>
      <c r="FU123" s="24">
        <f t="shared" si="176"/>
        <v>11.377857202003465</v>
      </c>
      <c r="FV123" s="24">
        <f t="shared" si="176"/>
        <v>11.34934604219988</v>
      </c>
      <c r="FW123" s="24" t="str">
        <f t="shared" si="321"/>
        <v/>
      </c>
      <c r="FX123" s="24" t="str">
        <f t="shared" si="321"/>
        <v/>
      </c>
      <c r="FY123" s="24" t="str">
        <f t="shared" si="321"/>
        <v/>
      </c>
      <c r="FZ123" s="24"/>
      <c r="GA123" s="24">
        <f t="shared" si="213"/>
        <v>11.733495110123384</v>
      </c>
      <c r="GB123" s="24">
        <f t="shared" si="316"/>
        <v>2.8825267481415777E-2</v>
      </c>
      <c r="GC123" s="24">
        <f t="shared" si="177"/>
        <v>11.731043953077618</v>
      </c>
      <c r="GD123" s="24">
        <f t="shared" si="177"/>
        <v>11.7338636556556</v>
      </c>
      <c r="GE123" s="24">
        <f t="shared" si="177"/>
        <v>11.766771721200278</v>
      </c>
      <c r="GF123" s="24">
        <f t="shared" si="177"/>
        <v>11.727723663263639</v>
      </c>
      <c r="GG123" s="24">
        <f t="shared" si="177"/>
        <v>11.757420841657064</v>
      </c>
      <c r="GH123" s="24">
        <f t="shared" si="177"/>
        <v>11.684146825886097</v>
      </c>
      <c r="GI123" s="24" t="str">
        <f t="shared" si="322"/>
        <v/>
      </c>
      <c r="GJ123" s="24" t="str">
        <f t="shared" si="322"/>
        <v/>
      </c>
      <c r="GK123" s="24" t="str">
        <f t="shared" si="322"/>
        <v/>
      </c>
      <c r="GL123" s="24"/>
      <c r="GM123" s="24">
        <f t="shared" si="214"/>
        <v>12.032381227816821</v>
      </c>
      <c r="GN123" s="24">
        <f t="shared" si="317"/>
        <v>1.8733403886828898E-2</v>
      </c>
      <c r="GO123" s="24">
        <f t="shared" si="215"/>
        <v>12.045156138465799</v>
      </c>
      <c r="GP123" s="24">
        <f t="shared" si="216"/>
        <v>12.0590904611418</v>
      </c>
      <c r="GQ123" s="24">
        <f t="shared" si="217"/>
        <v>12.0295060261403</v>
      </c>
      <c r="GR123" s="24">
        <f t="shared" si="218"/>
        <v>12.011187556331301</v>
      </c>
      <c r="GS123" s="24">
        <f t="shared" si="219"/>
        <v>12.012388096160841</v>
      </c>
      <c r="GT123" s="24">
        <f t="shared" si="220"/>
        <v>12.036959088660879</v>
      </c>
      <c r="GU123" s="24" t="str">
        <f t="shared" si="221"/>
        <v/>
      </c>
      <c r="GV123" s="24" t="str">
        <f t="shared" si="222"/>
        <v/>
      </c>
      <c r="GW123" s="24" t="str">
        <f t="shared" si="223"/>
        <v/>
      </c>
      <c r="GX123" s="24"/>
      <c r="GY123" s="24">
        <f t="shared" si="224"/>
        <v>12.958354880372738</v>
      </c>
      <c r="GZ123" s="24">
        <f t="shared" si="318"/>
        <v>0.10202100146540577</v>
      </c>
      <c r="HA123" s="24">
        <f t="shared" si="225"/>
        <v>12.91128065758458</v>
      </c>
      <c r="HB123" s="24">
        <f t="shared" si="226"/>
        <v>12.890648821962181</v>
      </c>
      <c r="HC123" s="24">
        <f t="shared" si="227"/>
        <v>13.06661127052919</v>
      </c>
      <c r="HD123" s="24">
        <f t="shared" si="228"/>
        <v>13.00489339233218</v>
      </c>
      <c r="HE123" s="24">
        <f t="shared" si="229"/>
        <v>13.061950698626051</v>
      </c>
      <c r="HF123" s="24">
        <f t="shared" si="230"/>
        <v>12.814744441202251</v>
      </c>
      <c r="HG123" s="24" t="str">
        <f t="shared" si="231"/>
        <v/>
      </c>
      <c r="HH123" s="24" t="str">
        <f t="shared" si="232"/>
        <v/>
      </c>
      <c r="HI123" s="24" t="str">
        <f t="shared" si="233"/>
        <v/>
      </c>
      <c r="HJ123" s="24"/>
      <c r="HK123" s="24">
        <f t="shared" si="234"/>
        <v>11.999065359777275</v>
      </c>
      <c r="HL123" s="24">
        <f t="shared" si="319"/>
        <v>1.4610953673735114E-2</v>
      </c>
      <c r="HM123" s="24">
        <f t="shared" si="325"/>
        <v>11.998221815621765</v>
      </c>
      <c r="HN123" s="24">
        <f t="shared" si="325"/>
        <v>12.004998994166939</v>
      </c>
      <c r="HO123" s="24">
        <f t="shared" si="325"/>
        <v>12.019073138363476</v>
      </c>
      <c r="HP123" s="24">
        <f t="shared" si="323"/>
        <v>11.993836095894679</v>
      </c>
      <c r="HQ123" s="24">
        <f t="shared" si="323"/>
        <v>12.003386637210182</v>
      </c>
      <c r="HR123" s="24">
        <f t="shared" si="323"/>
        <v>11.974875477406597</v>
      </c>
      <c r="HS123" s="24" t="str">
        <f t="shared" si="178"/>
        <v/>
      </c>
      <c r="HT123" s="24" t="str">
        <f t="shared" si="178"/>
        <v/>
      </c>
      <c r="HU123" s="24" t="str">
        <f t="shared" si="178"/>
        <v/>
      </c>
      <c r="HV123" s="24"/>
      <c r="HW123" s="24">
        <f t="shared" si="235"/>
        <v>13.067519700547765</v>
      </c>
      <c r="HX123" s="24">
        <f t="shared" si="320"/>
        <v>2.8825267481415777E-2</v>
      </c>
      <c r="HY123" s="24">
        <f t="shared" si="326"/>
        <v>13.065068543502001</v>
      </c>
      <c r="HZ123" s="24">
        <f t="shared" si="326"/>
        <v>13.067888246079983</v>
      </c>
      <c r="IA123" s="24">
        <f t="shared" si="326"/>
        <v>13.100796311624661</v>
      </c>
      <c r="IB123" s="24">
        <f t="shared" si="324"/>
        <v>13.061748253688021</v>
      </c>
      <c r="IC123" s="24">
        <f t="shared" si="324"/>
        <v>13.091445432081446</v>
      </c>
      <c r="ID123" s="24">
        <f t="shared" si="324"/>
        <v>13.01817141631048</v>
      </c>
      <c r="IE123" s="24" t="str">
        <f t="shared" si="179"/>
        <v/>
      </c>
      <c r="IF123" s="24" t="str">
        <f t="shared" si="179"/>
        <v/>
      </c>
      <c r="IG123" s="24" t="str">
        <f t="shared" si="179"/>
        <v/>
      </c>
    </row>
    <row r="124" spans="1:241" s="3" customFormat="1" x14ac:dyDescent="0.2">
      <c r="A124" s="27">
        <v>89</v>
      </c>
      <c r="B124" s="32">
        <f>IF(AND($B$3&lt;&gt;"",$C$3&lt;&gt;"",$B$4&lt;&gt;"",$C$4&lt;&gt;"",T124&lt;&gt;""),AirMass($B$3,$C$3,$B$4,$C$4,T124),"")</f>
        <v>1.0248252054323848</v>
      </c>
      <c r="C124" s="36">
        <f t="shared" si="236"/>
        <v>2458217.3133220002</v>
      </c>
      <c r="D124" s="5">
        <f t="shared" si="183"/>
        <v>11.389290677924526</v>
      </c>
      <c r="E124" s="14">
        <f t="shared" si="184"/>
        <v>11.65356900455007</v>
      </c>
      <c r="F124" s="32">
        <f t="shared" si="237"/>
        <v>0.26427832662554351</v>
      </c>
      <c r="G124" s="24">
        <f t="shared" si="185"/>
        <v>1.7140368200975264E-2</v>
      </c>
      <c r="H124" s="24">
        <f t="shared" si="186"/>
        <v>4.7586266047041602E-2</v>
      </c>
      <c r="I124" s="24"/>
      <c r="J124" s="8">
        <f t="shared" si="187"/>
        <v>12.03419286715526</v>
      </c>
      <c r="K124" s="9">
        <f t="shared" si="188"/>
        <v>12.964314218713334</v>
      </c>
      <c r="L124" s="40">
        <f t="shared" si="238"/>
        <v>0.93012135155807307</v>
      </c>
      <c r="M124" s="24">
        <f t="shared" si="189"/>
        <v>1.7140368200975458E-2</v>
      </c>
      <c r="N124" s="25">
        <f t="shared" si="190"/>
        <v>4.7586266047041595E-2</v>
      </c>
      <c r="O124" s="25"/>
      <c r="P124" s="50">
        <f t="shared" si="239"/>
        <v>6</v>
      </c>
      <c r="Q124" s="50">
        <f t="shared" si="240"/>
        <v>6</v>
      </c>
      <c r="R124" s="25"/>
      <c r="S124" s="25"/>
      <c r="T124" s="16">
        <v>2458217.3133220002</v>
      </c>
      <c r="U124" s="17">
        <v>-11.015208833728799</v>
      </c>
      <c r="V124" s="17">
        <v>-10.2910821248306</v>
      </c>
      <c r="W124" s="17">
        <v>-12.148298362913801</v>
      </c>
      <c r="X124" s="17">
        <v>-11.0468648398552</v>
      </c>
      <c r="Y124" s="17">
        <v>-10.420734728683399</v>
      </c>
      <c r="Z124" s="17">
        <v>-11.841908911574199</v>
      </c>
      <c r="AA124" s="17">
        <v>-9.9801636513148093</v>
      </c>
      <c r="AB124" s="17">
        <v>-9.8591249874420903</v>
      </c>
      <c r="AC124" s="17"/>
      <c r="AD124" s="17"/>
      <c r="AE124" s="17"/>
      <c r="AF124" s="46">
        <f t="shared" si="191"/>
        <v>2458217.3133220002</v>
      </c>
      <c r="AG124" s="17">
        <v>-10.8158234109696</v>
      </c>
      <c r="AH124" s="17">
        <v>-9.7646701255739003</v>
      </c>
      <c r="AI124" s="17">
        <v>-11.7654595717486</v>
      </c>
      <c r="AJ124" s="17">
        <v>-10.6714159917607</v>
      </c>
      <c r="AK124" s="17">
        <v>-9.8539640009245506</v>
      </c>
      <c r="AL124" s="17">
        <v>-11.3196842754482</v>
      </c>
      <c r="AM124" s="17">
        <v>-9.4823391600816898</v>
      </c>
      <c r="AN124" s="17">
        <v>-9.5879804410438894</v>
      </c>
      <c r="AO124" s="17"/>
      <c r="AP124" s="17"/>
      <c r="AQ124" s="18"/>
      <c r="AR124" s="25"/>
      <c r="AS124" s="25"/>
      <c r="AT124" s="24">
        <f t="shared" ref="AT124:BA158" si="327">IF(AND(U124&lt;&gt;"",AG124&lt;&gt;""),AG124-U124,"")</f>
        <v>0.19938542275919957</v>
      </c>
      <c r="AU124" s="24">
        <f t="shared" si="327"/>
        <v>0.52641199925670001</v>
      </c>
      <c r="AV124" s="24">
        <f t="shared" si="327"/>
        <v>0.38283879116520048</v>
      </c>
      <c r="AW124" s="24">
        <f t="shared" si="327"/>
        <v>0.37544884809449997</v>
      </c>
      <c r="AX124" s="24">
        <f t="shared" si="327"/>
        <v>0.56677072775884874</v>
      </c>
      <c r="AY124" s="24">
        <f t="shared" si="182"/>
        <v>0.52222463612599945</v>
      </c>
      <c r="AZ124" s="24">
        <f t="shared" si="182"/>
        <v>0.49782449123311956</v>
      </c>
      <c r="BA124" s="24">
        <f t="shared" si="182"/>
        <v>0.27114454639820096</v>
      </c>
      <c r="BB124" s="24" t="str">
        <f t="shared" si="182"/>
        <v/>
      </c>
      <c r="BC124" s="24" t="str">
        <f t="shared" si="182"/>
        <v/>
      </c>
      <c r="BD124" s="25" t="str">
        <f t="shared" si="182"/>
        <v/>
      </c>
      <c r="BE124" s="25"/>
      <c r="BF124" s="25"/>
      <c r="BG124" s="26">
        <f t="shared" si="241"/>
        <v>-0.39986739693688067</v>
      </c>
      <c r="BH124" s="26">
        <f t="shared" si="242"/>
        <v>-0.33986739693688017</v>
      </c>
      <c r="BI124" s="26">
        <f t="shared" si="243"/>
        <v>-0.70586739693687983</v>
      </c>
      <c r="BJ124" s="26">
        <f t="shared" si="244"/>
        <v>-0.64786739693688</v>
      </c>
      <c r="BK124" s="26">
        <f t="shared" si="245"/>
        <v>-0.71786739693687851</v>
      </c>
      <c r="BL124" s="26">
        <f t="shared" si="246"/>
        <v>-0.27286739693688</v>
      </c>
      <c r="BM124" s="26" t="str">
        <f t="shared" si="247"/>
        <v/>
      </c>
      <c r="BN124" s="26" t="str">
        <f t="shared" si="248"/>
        <v/>
      </c>
      <c r="BO124" s="26" t="str">
        <f t="shared" si="249"/>
        <v/>
      </c>
      <c r="BP124" s="25"/>
      <c r="BQ124" s="25"/>
      <c r="BR124" s="25">
        <f t="shared" si="250"/>
        <v>0.26429013477675944</v>
      </c>
      <c r="BS124" s="25">
        <f t="shared" si="251"/>
        <v>0.32429013477675994</v>
      </c>
      <c r="BT124" s="25">
        <f t="shared" si="252"/>
        <v>-4.1709865223239717E-2</v>
      </c>
      <c r="BU124" s="25">
        <f t="shared" si="253"/>
        <v>1.6290134776760112E-2</v>
      </c>
      <c r="BV124" s="25">
        <f t="shared" si="254"/>
        <v>-5.3709865223238396E-2</v>
      </c>
      <c r="BW124" s="25">
        <f t="shared" si="255"/>
        <v>0.39129013477676011</v>
      </c>
      <c r="BX124" s="25" t="str">
        <f t="shared" si="256"/>
        <v/>
      </c>
      <c r="BY124" s="25" t="str">
        <f t="shared" si="257"/>
        <v/>
      </c>
      <c r="BZ124" s="25" t="str">
        <f t="shared" si="258"/>
        <v/>
      </c>
      <c r="CA124" s="25"/>
      <c r="CB124" s="25"/>
      <c r="CC124" s="26">
        <f t="shared" si="259"/>
        <v>-0.23900000000000093</v>
      </c>
      <c r="CD124" s="26">
        <f t="shared" si="260"/>
        <v>-0.17900000000000044</v>
      </c>
      <c r="CE124" s="26">
        <f t="shared" si="261"/>
        <v>-0.54500000000000015</v>
      </c>
      <c r="CF124" s="26">
        <f t="shared" si="262"/>
        <v>-0.48700000000000027</v>
      </c>
      <c r="CG124" s="26">
        <f t="shared" si="263"/>
        <v>-0.55699999999999883</v>
      </c>
      <c r="CH124" s="26">
        <f t="shared" si="264"/>
        <v>-0.11200000000000027</v>
      </c>
      <c r="CI124" s="26" t="str">
        <f t="shared" si="265"/>
        <v/>
      </c>
      <c r="CJ124" s="26" t="str">
        <f t="shared" si="266"/>
        <v/>
      </c>
      <c r="CK124" s="26" t="str">
        <f t="shared" si="267"/>
        <v/>
      </c>
      <c r="CL124" s="25"/>
      <c r="CM124" s="25"/>
      <c r="CN124" s="25">
        <f t="shared" si="268"/>
        <v>0.42099999999999937</v>
      </c>
      <c r="CO124" s="25">
        <f t="shared" si="269"/>
        <v>0.48099999999999987</v>
      </c>
      <c r="CP124" s="25">
        <f t="shared" si="270"/>
        <v>0.11500000000000021</v>
      </c>
      <c r="CQ124" s="25">
        <f t="shared" si="271"/>
        <v>0.17300000000000004</v>
      </c>
      <c r="CR124" s="25">
        <f t="shared" si="272"/>
        <v>0.10300000000000153</v>
      </c>
      <c r="CS124" s="25">
        <f t="shared" si="273"/>
        <v>0.54800000000000004</v>
      </c>
      <c r="CT124" s="25" t="str">
        <f t="shared" si="274"/>
        <v/>
      </c>
      <c r="CU124" s="25" t="str">
        <f t="shared" si="275"/>
        <v/>
      </c>
      <c r="CV124" s="25" t="str">
        <f t="shared" si="276"/>
        <v/>
      </c>
      <c r="CW124" s="25"/>
      <c r="CX124" s="25"/>
      <c r="CY124" s="25">
        <f t="shared" si="277"/>
        <v>-0.37257502937536924</v>
      </c>
      <c r="CZ124" s="25">
        <f t="shared" si="278"/>
        <v>-0.35756681077152658</v>
      </c>
      <c r="DA124" s="25">
        <f t="shared" si="279"/>
        <v>-0.74612198179646982</v>
      </c>
      <c r="DB124" s="25">
        <f t="shared" si="280"/>
        <v>-0.65565342543866889</v>
      </c>
      <c r="DC124" s="25">
        <f t="shared" si="281"/>
        <v>-0.60609922657485227</v>
      </c>
      <c r="DD124" s="25">
        <f t="shared" si="282"/>
        <v>-0.14573544127346288</v>
      </c>
      <c r="DE124" s="25" t="str">
        <f t="shared" si="283"/>
        <v/>
      </c>
      <c r="DF124" s="25" t="str">
        <f t="shared" si="284"/>
        <v/>
      </c>
      <c r="DG124" s="25" t="str">
        <f t="shared" si="285"/>
        <v/>
      </c>
      <c r="DH124" s="25"/>
      <c r="DI124" s="25"/>
      <c r="DJ124" s="25">
        <f t="shared" si="286"/>
        <v>0.29158250233827099</v>
      </c>
      <c r="DK124" s="25">
        <f t="shared" si="287"/>
        <v>0.30659072094211365</v>
      </c>
      <c r="DL124" s="25">
        <f t="shared" si="288"/>
        <v>-8.1964450082829612E-2</v>
      </c>
      <c r="DM124" s="25">
        <f t="shared" si="289"/>
        <v>8.5041062749713313E-3</v>
      </c>
      <c r="DN124" s="25">
        <f t="shared" si="290"/>
        <v>5.8058305138788013E-2</v>
      </c>
      <c r="DO124" s="25">
        <f t="shared" si="291"/>
        <v>0.51842209044017729</v>
      </c>
      <c r="DP124" s="25" t="str">
        <f t="shared" si="292"/>
        <v/>
      </c>
      <c r="DQ124" s="25" t="str">
        <f t="shared" si="293"/>
        <v/>
      </c>
      <c r="DR124" s="25" t="str">
        <f t="shared" si="294"/>
        <v/>
      </c>
      <c r="DS124" s="25"/>
      <c r="DT124" s="24"/>
      <c r="DU124" s="24">
        <f t="shared" si="295"/>
        <v>-0.39986739693688067</v>
      </c>
      <c r="DV124" s="24">
        <f t="shared" si="296"/>
        <v>-0.33986739693688017</v>
      </c>
      <c r="DW124" s="24">
        <f t="shared" si="297"/>
        <v>-0.70586739693687983</v>
      </c>
      <c r="DX124" s="24">
        <f t="shared" si="298"/>
        <v>-0.64786739693688</v>
      </c>
      <c r="DY124" s="24">
        <f t="shared" si="299"/>
        <v>-0.71786739693687851</v>
      </c>
      <c r="DZ124" s="24">
        <f t="shared" si="300"/>
        <v>-0.27286739693688</v>
      </c>
      <c r="EA124" s="24" t="str">
        <f t="shared" si="301"/>
        <v/>
      </c>
      <c r="EB124" s="24" t="str">
        <f t="shared" si="302"/>
        <v/>
      </c>
      <c r="EC124" s="24" t="str">
        <f t="shared" si="303"/>
        <v/>
      </c>
      <c r="ED124" s="24"/>
      <c r="EE124" s="24"/>
      <c r="EF124" s="24">
        <f t="shared" si="304"/>
        <v>0.26429013477675944</v>
      </c>
      <c r="EG124" s="24">
        <f t="shared" si="305"/>
        <v>0.32429013477675994</v>
      </c>
      <c r="EH124" s="24">
        <f t="shared" si="306"/>
        <v>-4.1709865223239717E-2</v>
      </c>
      <c r="EI124" s="24">
        <f t="shared" si="307"/>
        <v>1.6290134776760112E-2</v>
      </c>
      <c r="EJ124" s="24">
        <f t="shared" si="308"/>
        <v>-5.3709865223238396E-2</v>
      </c>
      <c r="EK124" s="24">
        <f t="shared" si="309"/>
        <v>0.39129013477676011</v>
      </c>
      <c r="EL124" s="24" t="str">
        <f t="shared" si="310"/>
        <v/>
      </c>
      <c r="EM124" s="24" t="str">
        <f t="shared" si="311"/>
        <v/>
      </c>
      <c r="EN124" s="24" t="str">
        <f t="shared" si="312"/>
        <v/>
      </c>
      <c r="EO124" s="24"/>
      <c r="EP124" s="24"/>
      <c r="EQ124" s="24">
        <f t="shared" si="192"/>
        <v>11.327973746568452</v>
      </c>
      <c r="ER124" s="24">
        <f t="shared" si="313"/>
        <v>3.1386588636457192E-2</v>
      </c>
      <c r="ES124" s="24">
        <f t="shared" si="193"/>
        <v>11.323089529185001</v>
      </c>
      <c r="ET124" s="24">
        <f t="shared" si="194"/>
        <v>11.3436560061264</v>
      </c>
      <c r="EU124" s="24">
        <f t="shared" si="195"/>
        <v>11.310525894954599</v>
      </c>
      <c r="EV124" s="24">
        <f t="shared" si="196"/>
        <v>11.2947000778454</v>
      </c>
      <c r="EW124" s="24">
        <f t="shared" si="197"/>
        <v>11.312954817586011</v>
      </c>
      <c r="EX124" s="24">
        <f t="shared" si="198"/>
        <v>11.382916153713291</v>
      </c>
      <c r="EY124" s="24" t="str">
        <f t="shared" si="199"/>
        <v/>
      </c>
      <c r="EZ124" s="24" t="str">
        <f t="shared" si="200"/>
        <v/>
      </c>
      <c r="FA124" s="24" t="str">
        <f t="shared" si="201"/>
        <v/>
      </c>
      <c r="FB124" s="24"/>
      <c r="FC124" s="24">
        <f t="shared" si="202"/>
        <v>11.854483829198339</v>
      </c>
      <c r="FD124" s="24">
        <f t="shared" si="314"/>
        <v>8.0775200268463368E-2</v>
      </c>
      <c r="FE124" s="24">
        <f t="shared" si="203"/>
        <v>11.788636160779001</v>
      </c>
      <c r="FF124" s="24">
        <f t="shared" si="204"/>
        <v>11.7565925807911</v>
      </c>
      <c r="FG124" s="24">
        <f t="shared" si="205"/>
        <v>11.89814058995495</v>
      </c>
      <c r="FH124" s="24">
        <f t="shared" si="206"/>
        <v>11.8688608644786</v>
      </c>
      <c r="FI124" s="24">
        <f t="shared" si="207"/>
        <v>11.98151574911209</v>
      </c>
      <c r="FJ124" s="24">
        <f t="shared" si="208"/>
        <v>11.83315703007429</v>
      </c>
      <c r="FK124" s="24" t="str">
        <f t="shared" si="209"/>
        <v/>
      </c>
      <c r="FL124" s="24" t="str">
        <f t="shared" si="210"/>
        <v/>
      </c>
      <c r="FM124" s="24" t="str">
        <f t="shared" si="211"/>
        <v/>
      </c>
      <c r="FN124" s="24"/>
      <c r="FO124" s="24">
        <f t="shared" si="212"/>
        <v>11.389290677924526</v>
      </c>
      <c r="FP124" s="24">
        <f t="shared" si="315"/>
        <v>1.7140368200975264E-2</v>
      </c>
      <c r="FQ124" s="24">
        <f t="shared" si="176"/>
        <v>11.370788005736591</v>
      </c>
      <c r="FR124" s="24">
        <f t="shared" si="176"/>
        <v>11.384197338547164</v>
      </c>
      <c r="FS124" s="24">
        <f t="shared" si="176"/>
        <v>11.394725806573399</v>
      </c>
      <c r="FT124" s="24">
        <f t="shared" si="176"/>
        <v>11.371981416804402</v>
      </c>
      <c r="FU124" s="24">
        <f t="shared" si="176"/>
        <v>11.398586158030975</v>
      </c>
      <c r="FV124" s="24">
        <f t="shared" si="176"/>
        <v>11.415465341854633</v>
      </c>
      <c r="FW124" s="24" t="str">
        <f t="shared" si="321"/>
        <v/>
      </c>
      <c r="FX124" s="24" t="str">
        <f t="shared" si="321"/>
        <v/>
      </c>
      <c r="FY124" s="24" t="str">
        <f t="shared" si="321"/>
        <v/>
      </c>
      <c r="FZ124" s="24"/>
      <c r="GA124" s="24">
        <f t="shared" si="213"/>
        <v>11.65356900455007</v>
      </c>
      <c r="GB124" s="24">
        <f t="shared" si="316"/>
        <v>4.7586266047041602E-2</v>
      </c>
      <c r="GC124" s="24">
        <f t="shared" si="177"/>
        <v>11.632344401873123</v>
      </c>
      <c r="GD124" s="24">
        <f t="shared" si="177"/>
        <v>11.623752360085605</v>
      </c>
      <c r="GE124" s="24">
        <f t="shared" si="177"/>
        <v>11.622245986227124</v>
      </c>
      <c r="GF124" s="24">
        <f t="shared" si="177"/>
        <v>11.615636081011143</v>
      </c>
      <c r="GG124" s="24">
        <f t="shared" si="177"/>
        <v>11.700930837744187</v>
      </c>
      <c r="GH124" s="24">
        <f t="shared" si="177"/>
        <v>11.726504360359222</v>
      </c>
      <c r="GI124" s="24" t="str">
        <f t="shared" si="322"/>
        <v/>
      </c>
      <c r="GJ124" s="24" t="str">
        <f t="shared" si="322"/>
        <v/>
      </c>
      <c r="GK124" s="24" t="str">
        <f t="shared" si="322"/>
        <v/>
      </c>
      <c r="GL124" s="24"/>
      <c r="GM124" s="24">
        <f t="shared" si="214"/>
        <v>12.052100455466649</v>
      </c>
      <c r="GN124" s="24">
        <f t="shared" si="317"/>
        <v>3.1386588636457192E-2</v>
      </c>
      <c r="GO124" s="24">
        <f t="shared" si="215"/>
        <v>12.0472162380832</v>
      </c>
      <c r="GP124" s="24">
        <f t="shared" si="216"/>
        <v>12.067782715024599</v>
      </c>
      <c r="GQ124" s="24">
        <f t="shared" si="217"/>
        <v>12.034652603852798</v>
      </c>
      <c r="GR124" s="24">
        <f t="shared" si="218"/>
        <v>12.018826786743599</v>
      </c>
      <c r="GS124" s="24">
        <f t="shared" si="219"/>
        <v>12.03708152648421</v>
      </c>
      <c r="GT124" s="24">
        <f t="shared" si="220"/>
        <v>12.10704286261149</v>
      </c>
      <c r="GU124" s="24" t="str">
        <f t="shared" si="221"/>
        <v/>
      </c>
      <c r="GV124" s="24" t="str">
        <f t="shared" si="222"/>
        <v/>
      </c>
      <c r="GW124" s="24" t="str">
        <f t="shared" si="223"/>
        <v/>
      </c>
      <c r="GX124" s="24"/>
      <c r="GY124" s="24">
        <f t="shared" si="224"/>
        <v>12.905637114594036</v>
      </c>
      <c r="GZ124" s="24">
        <f t="shared" si="318"/>
        <v>8.0775200268463368E-2</v>
      </c>
      <c r="HA124" s="24">
        <f t="shared" si="225"/>
        <v>12.8397894461747</v>
      </c>
      <c r="HB124" s="24">
        <f t="shared" si="226"/>
        <v>12.807745866186799</v>
      </c>
      <c r="HC124" s="24">
        <f t="shared" si="227"/>
        <v>12.94929387535065</v>
      </c>
      <c r="HD124" s="24">
        <f t="shared" si="228"/>
        <v>12.9200141498743</v>
      </c>
      <c r="HE124" s="24">
        <f t="shared" si="229"/>
        <v>13.032669034507789</v>
      </c>
      <c r="HF124" s="24">
        <f t="shared" si="230"/>
        <v>12.884310315469989</v>
      </c>
      <c r="HG124" s="24" t="str">
        <f t="shared" si="231"/>
        <v/>
      </c>
      <c r="HH124" s="24" t="str">
        <f t="shared" si="232"/>
        <v/>
      </c>
      <c r="HI124" s="24" t="str">
        <f t="shared" si="233"/>
        <v/>
      </c>
      <c r="HJ124" s="24"/>
      <c r="HK124" s="24">
        <f t="shared" si="234"/>
        <v>12.03419286715526</v>
      </c>
      <c r="HL124" s="24">
        <f t="shared" si="319"/>
        <v>1.7140368200975458E-2</v>
      </c>
      <c r="HM124" s="24">
        <f t="shared" si="325"/>
        <v>12.015690194967323</v>
      </c>
      <c r="HN124" s="24">
        <f t="shared" si="325"/>
        <v>12.029099527777896</v>
      </c>
      <c r="HO124" s="24">
        <f t="shared" si="325"/>
        <v>12.039627995804132</v>
      </c>
      <c r="HP124" s="24">
        <f t="shared" si="323"/>
        <v>12.016883606035135</v>
      </c>
      <c r="HQ124" s="24">
        <f t="shared" si="323"/>
        <v>12.043488347261709</v>
      </c>
      <c r="HR124" s="24">
        <f t="shared" si="323"/>
        <v>12.060367531085365</v>
      </c>
      <c r="HS124" s="24" t="str">
        <f t="shared" si="178"/>
        <v/>
      </c>
      <c r="HT124" s="24" t="str">
        <f t="shared" si="178"/>
        <v/>
      </c>
      <c r="HU124" s="24" t="str">
        <f t="shared" si="178"/>
        <v/>
      </c>
      <c r="HV124" s="24"/>
      <c r="HW124" s="24">
        <f t="shared" si="235"/>
        <v>12.964314218713334</v>
      </c>
      <c r="HX124" s="24">
        <f t="shared" si="320"/>
        <v>4.7586266047041595E-2</v>
      </c>
      <c r="HY124" s="24">
        <f t="shared" si="326"/>
        <v>12.943089616036389</v>
      </c>
      <c r="HZ124" s="24">
        <f t="shared" si="326"/>
        <v>12.934497574248871</v>
      </c>
      <c r="IA124" s="24">
        <f t="shared" si="326"/>
        <v>12.93299120039039</v>
      </c>
      <c r="IB124" s="24">
        <f t="shared" si="324"/>
        <v>12.926381295174409</v>
      </c>
      <c r="IC124" s="24">
        <f t="shared" si="324"/>
        <v>13.011676051907452</v>
      </c>
      <c r="ID124" s="24">
        <f t="shared" si="324"/>
        <v>13.037249574522487</v>
      </c>
      <c r="IE124" s="24" t="str">
        <f t="shared" si="179"/>
        <v/>
      </c>
      <c r="IF124" s="24" t="str">
        <f t="shared" si="179"/>
        <v/>
      </c>
      <c r="IG124" s="24" t="str">
        <f t="shared" si="179"/>
        <v/>
      </c>
    </row>
    <row r="125" spans="1:241" s="3" customFormat="1" x14ac:dyDescent="0.2">
      <c r="A125" s="27">
        <v>90</v>
      </c>
      <c r="B125" s="32">
        <f>IF(AND($B$3&lt;&gt;"",$C$3&lt;&gt;"",$B$4&lt;&gt;"",$C$4&lt;&gt;"",T125&lt;&gt;""),AirMass($B$3,$C$3,$B$4,$C$4,T125),"")</f>
        <v>1.0252476310669436</v>
      </c>
      <c r="C125" s="36">
        <f t="shared" si="236"/>
        <v>2458217.313819</v>
      </c>
      <c r="D125" s="5">
        <f t="shared" si="183"/>
        <v>11.413142793003184</v>
      </c>
      <c r="E125" s="14">
        <f t="shared" si="184"/>
        <v>11.645409427857304</v>
      </c>
      <c r="F125" s="32">
        <f t="shared" si="237"/>
        <v>0.23226663485412047</v>
      </c>
      <c r="G125" s="24">
        <f t="shared" si="185"/>
        <v>7.5172562557641242E-3</v>
      </c>
      <c r="H125" s="24">
        <f t="shared" si="186"/>
        <v>4.6085521125188163E-2</v>
      </c>
      <c r="I125" s="24"/>
      <c r="J125" s="8">
        <f t="shared" si="187"/>
        <v>11.984511450017452</v>
      </c>
      <c r="K125" s="9">
        <f t="shared" si="188"/>
        <v>13.101326145709217</v>
      </c>
      <c r="L125" s="40">
        <f t="shared" si="238"/>
        <v>1.1168146956917653</v>
      </c>
      <c r="M125" s="24">
        <f t="shared" si="189"/>
        <v>7.5172562557646976E-3</v>
      </c>
      <c r="N125" s="25">
        <f t="shared" si="190"/>
        <v>4.6085521125188496E-2</v>
      </c>
      <c r="O125" s="25"/>
      <c r="P125" s="50">
        <f t="shared" si="239"/>
        <v>6</v>
      </c>
      <c r="Q125" s="50">
        <f t="shared" si="240"/>
        <v>6</v>
      </c>
      <c r="R125" s="25"/>
      <c r="S125" s="25"/>
      <c r="T125" s="16">
        <v>2458217.313819</v>
      </c>
      <c r="U125" s="17">
        <v>-10.995203700789</v>
      </c>
      <c r="V125" s="17">
        <v>-10.318588172337201</v>
      </c>
      <c r="W125" s="17">
        <v>-12.1640339980984</v>
      </c>
      <c r="X125" s="17">
        <v>-11.0561297242749</v>
      </c>
      <c r="Y125" s="17">
        <v>-10.416991746057301</v>
      </c>
      <c r="Z125" s="17">
        <v>-11.846283863140499</v>
      </c>
      <c r="AA125" s="17">
        <v>-9.9795606569769504</v>
      </c>
      <c r="AB125" s="17">
        <v>-9.8289217087965</v>
      </c>
      <c r="AC125" s="17"/>
      <c r="AD125" s="17"/>
      <c r="AE125" s="17"/>
      <c r="AF125" s="46">
        <f t="shared" si="191"/>
        <v>2458217.313819</v>
      </c>
      <c r="AG125" s="17">
        <v>-10.8152574563795</v>
      </c>
      <c r="AH125" s="17">
        <v>-9.7041991039414501</v>
      </c>
      <c r="AI125" s="17">
        <v>-11.79029703592</v>
      </c>
      <c r="AJ125" s="17">
        <v>-10.644947399127201</v>
      </c>
      <c r="AK125" s="17">
        <v>-9.9259797126997498</v>
      </c>
      <c r="AL125" s="17">
        <v>-11.407114168239801</v>
      </c>
      <c r="AM125" s="17">
        <v>-9.4787519471915793</v>
      </c>
      <c r="AN125" s="17">
        <v>-9.4739842783358892</v>
      </c>
      <c r="AO125" s="17"/>
      <c r="AP125" s="17"/>
      <c r="AQ125" s="18"/>
      <c r="AR125" s="25"/>
      <c r="AS125" s="25"/>
      <c r="AT125" s="24">
        <f t="shared" si="327"/>
        <v>0.17994624440949991</v>
      </c>
      <c r="AU125" s="24">
        <f t="shared" si="327"/>
        <v>0.61438906839575047</v>
      </c>
      <c r="AV125" s="24">
        <f t="shared" si="327"/>
        <v>0.37373696217840013</v>
      </c>
      <c r="AW125" s="24">
        <f t="shared" si="327"/>
        <v>0.41118232514769915</v>
      </c>
      <c r="AX125" s="24">
        <f t="shared" si="327"/>
        <v>0.49101203335755095</v>
      </c>
      <c r="AY125" s="24">
        <f t="shared" si="182"/>
        <v>0.43916969490069846</v>
      </c>
      <c r="AZ125" s="24">
        <f t="shared" si="182"/>
        <v>0.50080870978537106</v>
      </c>
      <c r="BA125" s="24">
        <f t="shared" si="182"/>
        <v>0.35493743046061077</v>
      </c>
      <c r="BB125" s="24" t="str">
        <f t="shared" si="182"/>
        <v/>
      </c>
      <c r="BC125" s="24" t="str">
        <f t="shared" si="182"/>
        <v/>
      </c>
      <c r="BD125" s="25" t="str">
        <f t="shared" si="182"/>
        <v/>
      </c>
      <c r="BE125" s="25"/>
      <c r="BF125" s="25"/>
      <c r="BG125" s="26">
        <f t="shared" si="241"/>
        <v>-0.43934638011174337</v>
      </c>
      <c r="BH125" s="26">
        <f t="shared" si="242"/>
        <v>-0.37934638011174288</v>
      </c>
      <c r="BI125" s="26">
        <f t="shared" si="243"/>
        <v>-0.74534638011174259</v>
      </c>
      <c r="BJ125" s="26">
        <f t="shared" si="244"/>
        <v>-0.68734638011174276</v>
      </c>
      <c r="BK125" s="26">
        <f t="shared" si="245"/>
        <v>-0.75734638011174127</v>
      </c>
      <c r="BL125" s="26">
        <f t="shared" si="246"/>
        <v>-0.31234638011174271</v>
      </c>
      <c r="BM125" s="26" t="str">
        <f t="shared" si="247"/>
        <v/>
      </c>
      <c r="BN125" s="26" t="str">
        <f t="shared" si="248"/>
        <v/>
      </c>
      <c r="BO125" s="26" t="str">
        <f t="shared" si="249"/>
        <v/>
      </c>
      <c r="BP125" s="25"/>
      <c r="BQ125" s="25"/>
      <c r="BR125" s="25">
        <f t="shared" si="250"/>
        <v>0.44296256474435469</v>
      </c>
      <c r="BS125" s="25">
        <f t="shared" si="251"/>
        <v>0.50296256474435519</v>
      </c>
      <c r="BT125" s="25">
        <f t="shared" si="252"/>
        <v>0.13696256474435553</v>
      </c>
      <c r="BU125" s="25">
        <f t="shared" si="253"/>
        <v>0.19496256474435536</v>
      </c>
      <c r="BV125" s="25">
        <f t="shared" si="254"/>
        <v>0.12496256474435685</v>
      </c>
      <c r="BW125" s="25">
        <f t="shared" si="255"/>
        <v>0.56996256474435536</v>
      </c>
      <c r="BX125" s="25" t="str">
        <f t="shared" si="256"/>
        <v/>
      </c>
      <c r="BY125" s="25" t="str">
        <f t="shared" si="257"/>
        <v/>
      </c>
      <c r="BZ125" s="25" t="str">
        <f t="shared" si="258"/>
        <v/>
      </c>
      <c r="CA125" s="25"/>
      <c r="CB125" s="25"/>
      <c r="CC125" s="26">
        <f t="shared" si="259"/>
        <v>-0.23900000000000093</v>
      </c>
      <c r="CD125" s="26">
        <f t="shared" si="260"/>
        <v>-0.17900000000000044</v>
      </c>
      <c r="CE125" s="26">
        <f t="shared" si="261"/>
        <v>-0.54500000000000015</v>
      </c>
      <c r="CF125" s="26">
        <f t="shared" si="262"/>
        <v>-0.48700000000000027</v>
      </c>
      <c r="CG125" s="26">
        <f t="shared" si="263"/>
        <v>-0.55699999999999883</v>
      </c>
      <c r="CH125" s="26">
        <f t="shared" si="264"/>
        <v>-0.11200000000000027</v>
      </c>
      <c r="CI125" s="26" t="str">
        <f t="shared" si="265"/>
        <v/>
      </c>
      <c r="CJ125" s="26" t="str">
        <f t="shared" si="266"/>
        <v/>
      </c>
      <c r="CK125" s="26" t="str">
        <f t="shared" si="267"/>
        <v/>
      </c>
      <c r="CL125" s="25"/>
      <c r="CM125" s="25"/>
      <c r="CN125" s="25">
        <f t="shared" si="268"/>
        <v>0.42099999999999937</v>
      </c>
      <c r="CO125" s="25">
        <f t="shared" si="269"/>
        <v>0.48099999999999987</v>
      </c>
      <c r="CP125" s="25">
        <f t="shared" si="270"/>
        <v>0.11500000000000021</v>
      </c>
      <c r="CQ125" s="25">
        <f t="shared" si="271"/>
        <v>0.17300000000000004</v>
      </c>
      <c r="CR125" s="25">
        <f t="shared" si="272"/>
        <v>0.10300000000000153</v>
      </c>
      <c r="CS125" s="25">
        <f t="shared" si="273"/>
        <v>0.54800000000000004</v>
      </c>
      <c r="CT125" s="25" t="str">
        <f t="shared" si="274"/>
        <v/>
      </c>
      <c r="CU125" s="25" t="str">
        <f t="shared" si="275"/>
        <v/>
      </c>
      <c r="CV125" s="25" t="str">
        <f t="shared" si="276"/>
        <v/>
      </c>
      <c r="CW125" s="25"/>
      <c r="CX125" s="25"/>
      <c r="CY125" s="25">
        <f t="shared" si="277"/>
        <v>-0.39356912872612115</v>
      </c>
      <c r="CZ125" s="25">
        <f t="shared" si="278"/>
        <v>-0.46961683136291604</v>
      </c>
      <c r="DA125" s="25">
        <f t="shared" si="279"/>
        <v>-0.63174280451751852</v>
      </c>
      <c r="DB125" s="25">
        <f t="shared" si="280"/>
        <v>-0.5264563170505604</v>
      </c>
      <c r="DC125" s="25">
        <f t="shared" si="281"/>
        <v>-0.65163885243198494</v>
      </c>
      <c r="DD125" s="25">
        <f t="shared" si="282"/>
        <v>-0.35538920244372402</v>
      </c>
      <c r="DE125" s="25" t="str">
        <f t="shared" si="283"/>
        <v/>
      </c>
      <c r="DF125" s="25" t="str">
        <f t="shared" si="284"/>
        <v/>
      </c>
      <c r="DG125" s="25" t="str">
        <f t="shared" si="285"/>
        <v/>
      </c>
      <c r="DH125" s="25"/>
      <c r="DI125" s="25"/>
      <c r="DJ125" s="25">
        <f t="shared" si="286"/>
        <v>0.48873981612997686</v>
      </c>
      <c r="DK125" s="25">
        <f t="shared" si="287"/>
        <v>0.41269211349318191</v>
      </c>
      <c r="DL125" s="25">
        <f t="shared" si="288"/>
        <v>0.25056614033857949</v>
      </c>
      <c r="DM125" s="25">
        <f t="shared" si="289"/>
        <v>0.35585262780553756</v>
      </c>
      <c r="DN125" s="25">
        <f t="shared" si="290"/>
        <v>0.23067009242411302</v>
      </c>
      <c r="DO125" s="25">
        <f t="shared" si="291"/>
        <v>0.52691974241237394</v>
      </c>
      <c r="DP125" s="25" t="str">
        <f t="shared" si="292"/>
        <v/>
      </c>
      <c r="DQ125" s="25" t="str">
        <f t="shared" si="293"/>
        <v/>
      </c>
      <c r="DR125" s="25" t="str">
        <f t="shared" si="294"/>
        <v/>
      </c>
      <c r="DS125" s="25"/>
      <c r="DT125" s="24"/>
      <c r="DU125" s="24">
        <f t="shared" si="295"/>
        <v>-0.43934638011174337</v>
      </c>
      <c r="DV125" s="24">
        <f t="shared" si="296"/>
        <v>-0.37934638011174288</v>
      </c>
      <c r="DW125" s="24">
        <f t="shared" si="297"/>
        <v>-0.74534638011174259</v>
      </c>
      <c r="DX125" s="24">
        <f t="shared" si="298"/>
        <v>-0.68734638011174276</v>
      </c>
      <c r="DY125" s="24">
        <f t="shared" si="299"/>
        <v>-0.75734638011174127</v>
      </c>
      <c r="DZ125" s="24">
        <f t="shared" si="300"/>
        <v>-0.31234638011174271</v>
      </c>
      <c r="EA125" s="24" t="str">
        <f t="shared" si="301"/>
        <v/>
      </c>
      <c r="EB125" s="24" t="str">
        <f t="shared" si="302"/>
        <v/>
      </c>
      <c r="EC125" s="24" t="str">
        <f t="shared" si="303"/>
        <v/>
      </c>
      <c r="ED125" s="24"/>
      <c r="EE125" s="24"/>
      <c r="EF125" s="24">
        <f t="shared" si="304"/>
        <v>0.44296256474435469</v>
      </c>
      <c r="EG125" s="24">
        <f t="shared" si="305"/>
        <v>0.50296256474435519</v>
      </c>
      <c r="EH125" s="24">
        <f t="shared" si="306"/>
        <v>0.13696256474435553</v>
      </c>
      <c r="EI125" s="24">
        <f t="shared" si="307"/>
        <v>0.19496256474435536</v>
      </c>
      <c r="EJ125" s="24">
        <f t="shared" si="308"/>
        <v>0.12496256474435685</v>
      </c>
      <c r="EK125" s="24">
        <f t="shared" si="309"/>
        <v>0.56996256474435536</v>
      </c>
      <c r="EL125" s="24" t="str">
        <f t="shared" si="310"/>
        <v/>
      </c>
      <c r="EM125" s="24" t="str">
        <f t="shared" si="311"/>
        <v/>
      </c>
      <c r="EN125" s="24" t="str">
        <f t="shared" si="312"/>
        <v/>
      </c>
      <c r="EO125" s="24"/>
      <c r="EP125" s="24"/>
      <c r="EQ125" s="24">
        <f t="shared" si="192"/>
        <v>11.347116582101757</v>
      </c>
      <c r="ER125" s="24">
        <f t="shared" si="313"/>
        <v>2.3982944757689043E-2</v>
      </c>
      <c r="ES125" s="24">
        <f t="shared" si="193"/>
        <v>11.3588302973094</v>
      </c>
      <c r="ET125" s="24">
        <f t="shared" si="194"/>
        <v>11.372926023485899</v>
      </c>
      <c r="EU125" s="24">
        <f t="shared" si="195"/>
        <v>11.3267880452683</v>
      </c>
      <c r="EV125" s="24">
        <f t="shared" si="196"/>
        <v>11.319080162351499</v>
      </c>
      <c r="EW125" s="24">
        <f t="shared" si="197"/>
        <v>11.332356956187951</v>
      </c>
      <c r="EX125" s="24">
        <f t="shared" si="198"/>
        <v>11.372718008007499</v>
      </c>
      <c r="EY125" s="24" t="str">
        <f t="shared" si="199"/>
        <v/>
      </c>
      <c r="EZ125" s="24" t="str">
        <f t="shared" si="200"/>
        <v/>
      </c>
      <c r="FA125" s="24" t="str">
        <f t="shared" si="201"/>
        <v/>
      </c>
      <c r="FB125" s="24"/>
      <c r="FC125" s="24">
        <f t="shared" si="202"/>
        <v>11.861754967206203</v>
      </c>
      <c r="FD125" s="24">
        <f t="shared" si="314"/>
        <v>0.12179747222692477</v>
      </c>
      <c r="FE125" s="24">
        <f t="shared" si="203"/>
        <v>11.8140395795405</v>
      </c>
      <c r="FF125" s="24">
        <f t="shared" si="204"/>
        <v>11.7306899427477</v>
      </c>
      <c r="FG125" s="24">
        <f t="shared" si="205"/>
        <v>11.970722256320249</v>
      </c>
      <c r="FH125" s="24">
        <f t="shared" si="206"/>
        <v>11.956856711860301</v>
      </c>
      <c r="FI125" s="24">
        <f t="shared" si="207"/>
        <v>11.978494490812079</v>
      </c>
      <c r="FJ125" s="24">
        <f t="shared" si="208"/>
        <v>11.719726821956389</v>
      </c>
      <c r="FK125" s="24" t="str">
        <f t="shared" si="209"/>
        <v/>
      </c>
      <c r="FL125" s="24" t="str">
        <f t="shared" si="210"/>
        <v/>
      </c>
      <c r="FM125" s="24" t="str">
        <f t="shared" si="211"/>
        <v/>
      </c>
      <c r="FN125" s="24"/>
      <c r="FO125" s="24">
        <f t="shared" si="212"/>
        <v>11.413142793003184</v>
      </c>
      <c r="FP125" s="24">
        <f t="shared" si="315"/>
        <v>7.5172562557641242E-3</v>
      </c>
      <c r="FQ125" s="24">
        <f t="shared" si="176"/>
        <v>11.411238053406338</v>
      </c>
      <c r="FR125" s="24">
        <f t="shared" si="176"/>
        <v>11.418176635452012</v>
      </c>
      <c r="FS125" s="24">
        <f t="shared" si="176"/>
        <v>11.415697236432448</v>
      </c>
      <c r="FT125" s="24">
        <f t="shared" si="176"/>
        <v>11.40107078085585</v>
      </c>
      <c r="FU125" s="24">
        <f t="shared" si="176"/>
        <v>11.422697576178264</v>
      </c>
      <c r="FV125" s="24">
        <f t="shared" si="176"/>
        <v>11.40997647569419</v>
      </c>
      <c r="FW125" s="24" t="str">
        <f t="shared" si="321"/>
        <v/>
      </c>
      <c r="FX125" s="24" t="str">
        <f t="shared" si="321"/>
        <v/>
      </c>
      <c r="FY125" s="24" t="str">
        <f t="shared" si="321"/>
        <v/>
      </c>
      <c r="FZ125" s="24"/>
      <c r="GA125" s="24">
        <f t="shared" si="213"/>
        <v>11.645409427857304</v>
      </c>
      <c r="GB125" s="24">
        <f t="shared" si="316"/>
        <v>4.6085521125188163E-2</v>
      </c>
      <c r="GC125" s="24">
        <f t="shared" si="177"/>
        <v>11.642317105933998</v>
      </c>
      <c r="GD125" s="24">
        <f t="shared" si="177"/>
        <v>11.58241900734158</v>
      </c>
      <c r="GE125" s="24">
        <f t="shared" si="177"/>
        <v>11.679396937891797</v>
      </c>
      <c r="GF125" s="24">
        <f t="shared" si="177"/>
        <v>11.688201213692217</v>
      </c>
      <c r="GG125" s="24">
        <f t="shared" si="177"/>
        <v>11.682478864743551</v>
      </c>
      <c r="GH125" s="24">
        <f t="shared" si="177"/>
        <v>11.597643437540695</v>
      </c>
      <c r="GI125" s="24" t="str">
        <f t="shared" si="322"/>
        <v/>
      </c>
      <c r="GJ125" s="24" t="str">
        <f t="shared" si="322"/>
        <v/>
      </c>
      <c r="GK125" s="24" t="str">
        <f t="shared" si="322"/>
        <v/>
      </c>
      <c r="GL125" s="24"/>
      <c r="GM125" s="24">
        <f t="shared" si="214"/>
        <v>12.023732110553558</v>
      </c>
      <c r="GN125" s="24">
        <f t="shared" si="317"/>
        <v>2.3982944757689046E-2</v>
      </c>
      <c r="GO125" s="24">
        <f t="shared" si="215"/>
        <v>12.035445825761199</v>
      </c>
      <c r="GP125" s="24">
        <f t="shared" si="216"/>
        <v>12.049541551937699</v>
      </c>
      <c r="GQ125" s="24">
        <f t="shared" si="217"/>
        <v>12.003403573720099</v>
      </c>
      <c r="GR125" s="24">
        <f t="shared" si="218"/>
        <v>11.995695690803299</v>
      </c>
      <c r="GS125" s="24">
        <f t="shared" si="219"/>
        <v>12.008972484639751</v>
      </c>
      <c r="GT125" s="24">
        <f t="shared" si="220"/>
        <v>12.049333536459299</v>
      </c>
      <c r="GU125" s="24" t="str">
        <f t="shared" si="221"/>
        <v/>
      </c>
      <c r="GV125" s="24" t="str">
        <f t="shared" si="222"/>
        <v/>
      </c>
      <c r="GW125" s="24" t="str">
        <f t="shared" si="223"/>
        <v/>
      </c>
      <c r="GX125" s="24"/>
      <c r="GY125" s="24">
        <f t="shared" si="224"/>
        <v>12.972813319644253</v>
      </c>
      <c r="GZ125" s="24">
        <f t="shared" si="318"/>
        <v>0.12179747222692477</v>
      </c>
      <c r="HA125" s="24">
        <f t="shared" si="225"/>
        <v>12.92509793197855</v>
      </c>
      <c r="HB125" s="24">
        <f t="shared" si="226"/>
        <v>12.84174829518575</v>
      </c>
      <c r="HC125" s="24">
        <f t="shared" si="227"/>
        <v>13.081780608758299</v>
      </c>
      <c r="HD125" s="24">
        <f t="shared" si="228"/>
        <v>13.067915064298351</v>
      </c>
      <c r="HE125" s="24">
        <f t="shared" si="229"/>
        <v>13.089552843250129</v>
      </c>
      <c r="HF125" s="24">
        <f t="shared" si="230"/>
        <v>12.830785174394439</v>
      </c>
      <c r="HG125" s="24" t="str">
        <f t="shared" si="231"/>
        <v/>
      </c>
      <c r="HH125" s="24" t="str">
        <f t="shared" si="232"/>
        <v/>
      </c>
      <c r="HI125" s="24" t="str">
        <f t="shared" si="233"/>
        <v/>
      </c>
      <c r="HJ125" s="24"/>
      <c r="HK125" s="24">
        <f t="shared" si="234"/>
        <v>11.984511450017452</v>
      </c>
      <c r="HL125" s="24">
        <f t="shared" si="319"/>
        <v>7.5172562557646976E-3</v>
      </c>
      <c r="HM125" s="24">
        <f t="shared" si="325"/>
        <v>11.982606710420606</v>
      </c>
      <c r="HN125" s="24">
        <f t="shared" si="325"/>
        <v>11.98954529246628</v>
      </c>
      <c r="HO125" s="24">
        <f t="shared" si="325"/>
        <v>11.987065893446719</v>
      </c>
      <c r="HP125" s="24">
        <f t="shared" si="323"/>
        <v>11.972439437870118</v>
      </c>
      <c r="HQ125" s="24">
        <f t="shared" si="323"/>
        <v>11.994066233192534</v>
      </c>
      <c r="HR125" s="24">
        <f t="shared" si="323"/>
        <v>11.981345132708459</v>
      </c>
      <c r="HS125" s="24" t="str">
        <f t="shared" si="178"/>
        <v/>
      </c>
      <c r="HT125" s="24" t="str">
        <f t="shared" si="178"/>
        <v/>
      </c>
      <c r="HU125" s="24" t="str">
        <f t="shared" si="178"/>
        <v/>
      </c>
      <c r="HV125" s="24"/>
      <c r="HW125" s="24">
        <f t="shared" si="235"/>
        <v>13.101326145709217</v>
      </c>
      <c r="HX125" s="24">
        <f t="shared" si="320"/>
        <v>4.6085521125188496E-2</v>
      </c>
      <c r="HY125" s="24">
        <f t="shared" si="326"/>
        <v>13.098233823785909</v>
      </c>
      <c r="HZ125" s="24">
        <f t="shared" si="326"/>
        <v>13.038335725193491</v>
      </c>
      <c r="IA125" s="24">
        <f t="shared" si="326"/>
        <v>13.135313655743708</v>
      </c>
      <c r="IB125" s="24">
        <f t="shared" si="324"/>
        <v>13.14411793154413</v>
      </c>
      <c r="IC125" s="24">
        <f t="shared" si="324"/>
        <v>13.138395582595463</v>
      </c>
      <c r="ID125" s="24">
        <f t="shared" si="324"/>
        <v>13.053560155392606</v>
      </c>
      <c r="IE125" s="24" t="str">
        <f t="shared" si="179"/>
        <v/>
      </c>
      <c r="IF125" s="24" t="str">
        <f t="shared" si="179"/>
        <v/>
      </c>
      <c r="IG125" s="24" t="str">
        <f t="shared" si="179"/>
        <v/>
      </c>
    </row>
    <row r="126" spans="1:241" s="3" customFormat="1" x14ac:dyDescent="0.2">
      <c r="A126" s="27">
        <v>91</v>
      </c>
      <c r="B126" s="32">
        <f>IF(AND($B$3&lt;&gt;"",$C$3&lt;&gt;"",$B$4&lt;&gt;"",$C$4&lt;&gt;"",T126&lt;&gt;""),AirMass($B$3,$C$3,$B$4,$C$4,T126),"")</f>
        <v>1.0256749362252873</v>
      </c>
      <c r="C126" s="36">
        <f t="shared" si="236"/>
        <v>2458217.3143170001</v>
      </c>
      <c r="D126" s="5">
        <f t="shared" si="183"/>
        <v>11.358179260126825</v>
      </c>
      <c r="E126" s="14">
        <f t="shared" si="184"/>
        <v>11.776464142797783</v>
      </c>
      <c r="F126" s="32">
        <f t="shared" si="237"/>
        <v>0.41828488267095842</v>
      </c>
      <c r="G126" s="24">
        <f t="shared" si="185"/>
        <v>2.4130904072979496E-2</v>
      </c>
      <c r="H126" s="24">
        <f t="shared" si="186"/>
        <v>4.4108333873302277E-2</v>
      </c>
      <c r="I126" s="24"/>
      <c r="J126" s="8">
        <f t="shared" si="187"/>
        <v>11.989619131455511</v>
      </c>
      <c r="K126" s="9">
        <f t="shared" si="188"/>
        <v>13.03785360357052</v>
      </c>
      <c r="L126" s="40">
        <f t="shared" si="238"/>
        <v>1.0482344721150092</v>
      </c>
      <c r="M126" s="24">
        <f t="shared" si="189"/>
        <v>2.4130904072979496E-2</v>
      </c>
      <c r="N126" s="25">
        <f t="shared" si="190"/>
        <v>4.4108333873302402E-2</v>
      </c>
      <c r="O126" s="25"/>
      <c r="P126" s="50">
        <f t="shared" si="239"/>
        <v>6</v>
      </c>
      <c r="Q126" s="50">
        <f t="shared" si="240"/>
        <v>6</v>
      </c>
      <c r="R126" s="25"/>
      <c r="S126" s="25"/>
      <c r="T126" s="16">
        <v>2458217.3143170001</v>
      </c>
      <c r="U126" s="17">
        <v>-11.020065341668101</v>
      </c>
      <c r="V126" s="17">
        <v>-10.313671687286</v>
      </c>
      <c r="W126" s="17">
        <v>-12.1537729109299</v>
      </c>
      <c r="X126" s="17">
        <v>-11.0273415329788</v>
      </c>
      <c r="Y126" s="17">
        <v>-10.442334661880899</v>
      </c>
      <c r="Z126" s="17">
        <v>-11.844357313379801</v>
      </c>
      <c r="AA126" s="17">
        <v>-9.9256118171273098</v>
      </c>
      <c r="AB126" s="17">
        <v>-9.8315974480079493</v>
      </c>
      <c r="AC126" s="17"/>
      <c r="AD126" s="17"/>
      <c r="AE126" s="17"/>
      <c r="AF126" s="46">
        <f t="shared" si="191"/>
        <v>2458217.3143170001</v>
      </c>
      <c r="AG126" s="17">
        <v>-10.7618927520978</v>
      </c>
      <c r="AH126" s="17">
        <v>-9.7461014621051607</v>
      </c>
      <c r="AI126" s="17">
        <v>-11.817553956955701</v>
      </c>
      <c r="AJ126" s="17">
        <v>-10.6691225016414</v>
      </c>
      <c r="AK126" s="17">
        <v>-9.8796068110567905</v>
      </c>
      <c r="AL126" s="17">
        <v>-11.355665027551099</v>
      </c>
      <c r="AM126" s="17">
        <v>-9.4902826697265805</v>
      </c>
      <c r="AN126" s="17">
        <v>-9.6024097387950604</v>
      </c>
      <c r="AO126" s="17"/>
      <c r="AP126" s="17"/>
      <c r="AQ126" s="18"/>
      <c r="AR126" s="25"/>
      <c r="AS126" s="25"/>
      <c r="AT126" s="24">
        <f t="shared" si="327"/>
        <v>0.2581725895703002</v>
      </c>
      <c r="AU126" s="24">
        <f t="shared" si="327"/>
        <v>0.56757022518083922</v>
      </c>
      <c r="AV126" s="24">
        <f t="shared" si="327"/>
        <v>0.33621895397419976</v>
      </c>
      <c r="AW126" s="24">
        <f t="shared" si="327"/>
        <v>0.3582190313374003</v>
      </c>
      <c r="AX126" s="24">
        <f t="shared" si="327"/>
        <v>0.5627278508241087</v>
      </c>
      <c r="AY126" s="24">
        <f t="shared" si="182"/>
        <v>0.4886922858287015</v>
      </c>
      <c r="AZ126" s="24">
        <f t="shared" si="182"/>
        <v>0.43532914740072925</v>
      </c>
      <c r="BA126" s="24">
        <f t="shared" si="182"/>
        <v>0.22918770921288889</v>
      </c>
      <c r="BB126" s="24" t="str">
        <f t="shared" si="182"/>
        <v/>
      </c>
      <c r="BC126" s="24" t="str">
        <f t="shared" si="182"/>
        <v/>
      </c>
      <c r="BD126" s="25" t="str">
        <f t="shared" si="182"/>
        <v/>
      </c>
      <c r="BE126" s="25"/>
      <c r="BF126" s="25"/>
      <c r="BG126" s="26">
        <f t="shared" si="241"/>
        <v>-0.28047667333311554</v>
      </c>
      <c r="BH126" s="26">
        <f t="shared" si="242"/>
        <v>-0.22047667333311505</v>
      </c>
      <c r="BI126" s="26">
        <f t="shared" si="243"/>
        <v>-0.58647667333311471</v>
      </c>
      <c r="BJ126" s="26">
        <f t="shared" si="244"/>
        <v>-0.52847667333311488</v>
      </c>
      <c r="BK126" s="26">
        <f t="shared" si="245"/>
        <v>-0.59847667333311338</v>
      </c>
      <c r="BL126" s="26">
        <f t="shared" si="246"/>
        <v>-0.15347667333311488</v>
      </c>
      <c r="BM126" s="26" t="str">
        <f t="shared" si="247"/>
        <v/>
      </c>
      <c r="BN126" s="26" t="str">
        <f t="shared" si="248"/>
        <v/>
      </c>
      <c r="BO126" s="26" t="str">
        <f t="shared" si="249"/>
        <v/>
      </c>
      <c r="BP126" s="25"/>
      <c r="BQ126" s="25"/>
      <c r="BR126" s="25">
        <f t="shared" si="250"/>
        <v>0.34787828235869656</v>
      </c>
      <c r="BS126" s="25">
        <f t="shared" si="251"/>
        <v>0.40787828235869705</v>
      </c>
      <c r="BT126" s="25">
        <f t="shared" si="252"/>
        <v>4.1878282358697394E-2</v>
      </c>
      <c r="BU126" s="25">
        <f t="shared" si="253"/>
        <v>9.9878282358697223E-2</v>
      </c>
      <c r="BV126" s="25">
        <f t="shared" si="254"/>
        <v>2.9878282358698716E-2</v>
      </c>
      <c r="BW126" s="25">
        <f t="shared" si="255"/>
        <v>0.47487828235869722</v>
      </c>
      <c r="BX126" s="25" t="str">
        <f t="shared" si="256"/>
        <v/>
      </c>
      <c r="BY126" s="25" t="str">
        <f t="shared" si="257"/>
        <v/>
      </c>
      <c r="BZ126" s="25" t="str">
        <f t="shared" si="258"/>
        <v/>
      </c>
      <c r="CA126" s="25"/>
      <c r="CB126" s="25"/>
      <c r="CC126" s="26">
        <f t="shared" si="259"/>
        <v>-0.23900000000000093</v>
      </c>
      <c r="CD126" s="26">
        <f t="shared" si="260"/>
        <v>-0.17900000000000044</v>
      </c>
      <c r="CE126" s="26">
        <f t="shared" si="261"/>
        <v>-0.54500000000000015</v>
      </c>
      <c r="CF126" s="26">
        <f t="shared" si="262"/>
        <v>-0.48700000000000027</v>
      </c>
      <c r="CG126" s="26">
        <f t="shared" si="263"/>
        <v>-0.55699999999999883</v>
      </c>
      <c r="CH126" s="26">
        <f t="shared" si="264"/>
        <v>-0.11200000000000027</v>
      </c>
      <c r="CI126" s="26" t="str">
        <f t="shared" si="265"/>
        <v/>
      </c>
      <c r="CJ126" s="26" t="str">
        <f t="shared" si="266"/>
        <v/>
      </c>
      <c r="CK126" s="26" t="str">
        <f t="shared" si="267"/>
        <v/>
      </c>
      <c r="CL126" s="25"/>
      <c r="CM126" s="25"/>
      <c r="CN126" s="25">
        <f t="shared" si="268"/>
        <v>0.42099999999999937</v>
      </c>
      <c r="CO126" s="25">
        <f t="shared" si="269"/>
        <v>0.48099999999999987</v>
      </c>
      <c r="CP126" s="25">
        <f t="shared" si="270"/>
        <v>0.11500000000000021</v>
      </c>
      <c r="CQ126" s="25">
        <f t="shared" si="271"/>
        <v>0.17300000000000004</v>
      </c>
      <c r="CR126" s="25">
        <f t="shared" si="272"/>
        <v>0.10300000000000153</v>
      </c>
      <c r="CS126" s="25">
        <f t="shared" si="273"/>
        <v>0.54800000000000004</v>
      </c>
      <c r="CT126" s="25" t="str">
        <f t="shared" si="274"/>
        <v/>
      </c>
      <c r="CU126" s="25" t="str">
        <f t="shared" si="275"/>
        <v/>
      </c>
      <c r="CV126" s="25" t="str">
        <f t="shared" si="276"/>
        <v/>
      </c>
      <c r="CW126" s="25"/>
      <c r="CX126" s="25"/>
      <c r="CY126" s="25">
        <f t="shared" si="277"/>
        <v>-0.15850418426807411</v>
      </c>
      <c r="CZ126" s="25">
        <f t="shared" si="278"/>
        <v>-0.20318409143508098</v>
      </c>
      <c r="DA126" s="25">
        <f t="shared" si="279"/>
        <v>-0.61852058860506198</v>
      </c>
      <c r="DB126" s="25">
        <f t="shared" si="280"/>
        <v>-0.46816192774940441</v>
      </c>
      <c r="DC126" s="25">
        <f t="shared" si="281"/>
        <v>-0.35978685107398856</v>
      </c>
      <c r="DD126" s="25">
        <f t="shared" si="282"/>
        <v>5.8865327709353953E-2</v>
      </c>
      <c r="DE126" s="25" t="str">
        <f t="shared" si="283"/>
        <v/>
      </c>
      <c r="DF126" s="25" t="str">
        <f t="shared" si="284"/>
        <v/>
      </c>
      <c r="DG126" s="25" t="str">
        <f t="shared" si="285"/>
        <v/>
      </c>
      <c r="DH126" s="25"/>
      <c r="DI126" s="25"/>
      <c r="DJ126" s="25">
        <f t="shared" si="286"/>
        <v>0.46985077142373793</v>
      </c>
      <c r="DK126" s="25">
        <f t="shared" si="287"/>
        <v>0.42517086425673101</v>
      </c>
      <c r="DL126" s="25">
        <f t="shared" si="288"/>
        <v>9.8343670867500517E-3</v>
      </c>
      <c r="DM126" s="25">
        <f t="shared" si="289"/>
        <v>0.16019302794240764</v>
      </c>
      <c r="DN126" s="25">
        <f t="shared" si="290"/>
        <v>0.26856810461782343</v>
      </c>
      <c r="DO126" s="25">
        <f t="shared" si="291"/>
        <v>0.68722028340116592</v>
      </c>
      <c r="DP126" s="25" t="str">
        <f t="shared" si="292"/>
        <v/>
      </c>
      <c r="DQ126" s="25" t="str">
        <f t="shared" si="293"/>
        <v/>
      </c>
      <c r="DR126" s="25" t="str">
        <f t="shared" si="294"/>
        <v/>
      </c>
      <c r="DS126" s="25"/>
      <c r="DT126" s="24"/>
      <c r="DU126" s="24">
        <f t="shared" si="295"/>
        <v>-0.28047667333311554</v>
      </c>
      <c r="DV126" s="24">
        <f t="shared" si="296"/>
        <v>-0.22047667333311505</v>
      </c>
      <c r="DW126" s="24">
        <f t="shared" si="297"/>
        <v>-0.58647667333311471</v>
      </c>
      <c r="DX126" s="24">
        <f t="shared" si="298"/>
        <v>-0.52847667333311488</v>
      </c>
      <c r="DY126" s="24">
        <f t="shared" si="299"/>
        <v>-0.59847667333311338</v>
      </c>
      <c r="DZ126" s="24">
        <f t="shared" si="300"/>
        <v>-0.15347667333311488</v>
      </c>
      <c r="EA126" s="24" t="str">
        <f t="shared" si="301"/>
        <v/>
      </c>
      <c r="EB126" s="24" t="str">
        <f t="shared" si="302"/>
        <v/>
      </c>
      <c r="EC126" s="24" t="str">
        <f t="shared" si="303"/>
        <v/>
      </c>
      <c r="ED126" s="24"/>
      <c r="EE126" s="24"/>
      <c r="EF126" s="24">
        <f t="shared" si="304"/>
        <v>0.34787828235869656</v>
      </c>
      <c r="EG126" s="24">
        <f t="shared" si="305"/>
        <v>0.40787828235869705</v>
      </c>
      <c r="EH126" s="24">
        <f t="shared" si="306"/>
        <v>4.1878282358697394E-2</v>
      </c>
      <c r="EI126" s="24">
        <f t="shared" si="307"/>
        <v>9.9878282358697223E-2</v>
      </c>
      <c r="EJ126" s="24">
        <f t="shared" si="308"/>
        <v>2.9878282358698716E-2</v>
      </c>
      <c r="EK126" s="24">
        <f t="shared" si="309"/>
        <v>0.47487828235869722</v>
      </c>
      <c r="EL126" s="24" t="str">
        <f t="shared" si="310"/>
        <v/>
      </c>
      <c r="EM126" s="24" t="str">
        <f t="shared" si="311"/>
        <v/>
      </c>
      <c r="EN126" s="24" t="str">
        <f t="shared" si="312"/>
        <v/>
      </c>
      <c r="EO126" s="24"/>
      <c r="EP126" s="24"/>
      <c r="EQ126" s="24">
        <f t="shared" si="192"/>
        <v>11.311103939049341</v>
      </c>
      <c r="ER126" s="24">
        <f t="shared" si="313"/>
        <v>3.3788426585579526E-2</v>
      </c>
      <c r="ES126" s="24">
        <f t="shared" si="193"/>
        <v>11.323707569261799</v>
      </c>
      <c r="ET126" s="24">
        <f t="shared" si="194"/>
        <v>11.319276191310699</v>
      </c>
      <c r="EU126" s="24">
        <f t="shared" si="195"/>
        <v>11.327269320212798</v>
      </c>
      <c r="EV126" s="24">
        <f t="shared" si="196"/>
        <v>11.2922919717117</v>
      </c>
      <c r="EW126" s="24">
        <f t="shared" si="197"/>
        <v>11.25354647545921</v>
      </c>
      <c r="EX126" s="24">
        <f t="shared" si="198"/>
        <v>11.350532106339848</v>
      </c>
      <c r="EY126" s="24" t="str">
        <f t="shared" si="199"/>
        <v/>
      </c>
      <c r="EZ126" s="24" t="str">
        <f t="shared" si="200"/>
        <v/>
      </c>
      <c r="FA126" s="24" t="str">
        <f t="shared" si="201"/>
        <v/>
      </c>
      <c r="FB126" s="24"/>
      <c r="FC126" s="24">
        <f t="shared" si="202"/>
        <v>11.930714032189973</v>
      </c>
      <c r="FD126" s="24">
        <f t="shared" si="314"/>
        <v>8.1051583587574402E-2</v>
      </c>
      <c r="FE126" s="24">
        <f t="shared" si="203"/>
        <v>11.894661204857901</v>
      </c>
      <c r="FF126" s="24">
        <f t="shared" si="204"/>
        <v>11.808229749543599</v>
      </c>
      <c r="FG126" s="24">
        <f t="shared" si="205"/>
        <v>11.977714058958989</v>
      </c>
      <c r="FH126" s="24">
        <f t="shared" si="206"/>
        <v>11.958772275453299</v>
      </c>
      <c r="FI126" s="24">
        <f t="shared" si="207"/>
        <v>12.04338991762878</v>
      </c>
      <c r="FJ126" s="24">
        <f t="shared" si="208"/>
        <v>11.90151698669726</v>
      </c>
      <c r="FK126" s="24" t="str">
        <f t="shared" si="209"/>
        <v/>
      </c>
      <c r="FL126" s="24" t="str">
        <f t="shared" si="210"/>
        <v/>
      </c>
      <c r="FM126" s="24" t="str">
        <f t="shared" si="211"/>
        <v/>
      </c>
      <c r="FN126" s="24"/>
      <c r="FO126" s="24">
        <f t="shared" si="212"/>
        <v>11.358179260126825</v>
      </c>
      <c r="FP126" s="24">
        <f t="shared" si="315"/>
        <v>2.4130904072979496E-2</v>
      </c>
      <c r="FQ126" s="24">
        <f t="shared" si="176"/>
        <v>11.357164435534793</v>
      </c>
      <c r="FR126" s="24">
        <f t="shared" si="176"/>
        <v>11.345575913452867</v>
      </c>
      <c r="FS126" s="24">
        <f t="shared" si="176"/>
        <v>11.397227621553002</v>
      </c>
      <c r="FT126" s="24">
        <f t="shared" si="176"/>
        <v>11.355331700392107</v>
      </c>
      <c r="FU126" s="24">
        <f t="shared" si="176"/>
        <v>11.32493620562558</v>
      </c>
      <c r="FV126" s="24">
        <f t="shared" si="176"/>
        <v>11.368839684202594</v>
      </c>
      <c r="FW126" s="24" t="str">
        <f t="shared" si="321"/>
        <v/>
      </c>
      <c r="FX126" s="24" t="str">
        <f t="shared" si="321"/>
        <v/>
      </c>
      <c r="FY126" s="24" t="str">
        <f t="shared" si="321"/>
        <v/>
      </c>
      <c r="FZ126" s="24"/>
      <c r="GA126" s="24">
        <f t="shared" si="213"/>
        <v>11.776464142797783</v>
      </c>
      <c r="GB126" s="24">
        <f t="shared" si="316"/>
        <v>4.4108333873302277E-2</v>
      </c>
      <c r="GC126" s="24">
        <f t="shared" si="177"/>
        <v>11.785034381208106</v>
      </c>
      <c r="GD126" s="24">
        <f t="shared" si="177"/>
        <v>11.722054464094187</v>
      </c>
      <c r="GE126" s="24">
        <f t="shared" si="177"/>
        <v>11.748484390487246</v>
      </c>
      <c r="GF126" s="24">
        <f t="shared" si="177"/>
        <v>11.752212427241925</v>
      </c>
      <c r="GG126" s="24">
        <f t="shared" si="177"/>
        <v>11.80946994151696</v>
      </c>
      <c r="GH126" s="24">
        <f t="shared" si="177"/>
        <v>11.841529252238274</v>
      </c>
      <c r="GI126" s="24" t="str">
        <f t="shared" si="322"/>
        <v/>
      </c>
      <c r="GJ126" s="24" t="str">
        <f t="shared" si="322"/>
        <v/>
      </c>
      <c r="GK126" s="24" t="str">
        <f t="shared" si="322"/>
        <v/>
      </c>
      <c r="GL126" s="24"/>
      <c r="GM126" s="24">
        <f t="shared" si="214"/>
        <v>12.017497593431443</v>
      </c>
      <c r="GN126" s="24">
        <f t="shared" si="317"/>
        <v>3.3788426585579526E-2</v>
      </c>
      <c r="GO126" s="24">
        <f t="shared" si="215"/>
        <v>12.0301012236439</v>
      </c>
      <c r="GP126" s="24">
        <f t="shared" si="216"/>
        <v>12.0256698456928</v>
      </c>
      <c r="GQ126" s="24">
        <f t="shared" si="217"/>
        <v>12.033662974594899</v>
      </c>
      <c r="GR126" s="24">
        <f t="shared" si="218"/>
        <v>11.998685626093801</v>
      </c>
      <c r="GS126" s="24">
        <f t="shared" si="219"/>
        <v>11.959940129841311</v>
      </c>
      <c r="GT126" s="24">
        <f t="shared" si="220"/>
        <v>12.056925760721949</v>
      </c>
      <c r="GU126" s="24" t="str">
        <f t="shared" si="221"/>
        <v/>
      </c>
      <c r="GV126" s="24" t="str">
        <f t="shared" si="222"/>
        <v/>
      </c>
      <c r="GW126" s="24" t="str">
        <f t="shared" si="223"/>
        <v/>
      </c>
      <c r="GX126" s="24"/>
      <c r="GY126" s="24">
        <f t="shared" si="224"/>
        <v>12.94650532218261</v>
      </c>
      <c r="GZ126" s="24">
        <f t="shared" si="318"/>
        <v>8.1051583587574388E-2</v>
      </c>
      <c r="HA126" s="24">
        <f t="shared" si="225"/>
        <v>12.91045249485054</v>
      </c>
      <c r="HB126" s="24">
        <f t="shared" si="226"/>
        <v>12.824021039536239</v>
      </c>
      <c r="HC126" s="24">
        <f t="shared" si="227"/>
        <v>12.993505348951629</v>
      </c>
      <c r="HD126" s="24">
        <f t="shared" si="228"/>
        <v>12.974563565445939</v>
      </c>
      <c r="HE126" s="24">
        <f t="shared" si="229"/>
        <v>13.059181207621419</v>
      </c>
      <c r="HF126" s="24">
        <f t="shared" si="230"/>
        <v>12.9173082766899</v>
      </c>
      <c r="HG126" s="24" t="str">
        <f t="shared" si="231"/>
        <v/>
      </c>
      <c r="HH126" s="24" t="str">
        <f t="shared" si="232"/>
        <v/>
      </c>
      <c r="HI126" s="24" t="str">
        <f t="shared" si="233"/>
        <v/>
      </c>
      <c r="HJ126" s="24"/>
      <c r="HK126" s="24">
        <f t="shared" si="234"/>
        <v>11.989619131455511</v>
      </c>
      <c r="HL126" s="24">
        <f t="shared" si="319"/>
        <v>2.4130904072979496E-2</v>
      </c>
      <c r="HM126" s="24">
        <f t="shared" si="325"/>
        <v>11.988604306863479</v>
      </c>
      <c r="HN126" s="24">
        <f t="shared" si="325"/>
        <v>11.977015784781553</v>
      </c>
      <c r="HO126" s="24">
        <f t="shared" si="325"/>
        <v>12.028667492881688</v>
      </c>
      <c r="HP126" s="24">
        <f t="shared" si="323"/>
        <v>11.986771571720793</v>
      </c>
      <c r="HQ126" s="24">
        <f t="shared" si="323"/>
        <v>11.956376076954266</v>
      </c>
      <c r="HR126" s="24">
        <f t="shared" si="323"/>
        <v>12.00027955553128</v>
      </c>
      <c r="HS126" s="24" t="str">
        <f t="shared" si="178"/>
        <v/>
      </c>
      <c r="HT126" s="24" t="str">
        <f t="shared" si="178"/>
        <v/>
      </c>
      <c r="HU126" s="24" t="str">
        <f t="shared" si="178"/>
        <v/>
      </c>
      <c r="HV126" s="24"/>
      <c r="HW126" s="24">
        <f t="shared" si="235"/>
        <v>13.03785360357052</v>
      </c>
      <c r="HX126" s="24">
        <f t="shared" si="320"/>
        <v>4.4108333873302402E-2</v>
      </c>
      <c r="HY126" s="24">
        <f t="shared" si="326"/>
        <v>13.046423841980845</v>
      </c>
      <c r="HZ126" s="24">
        <f t="shared" si="326"/>
        <v>12.983443924866927</v>
      </c>
      <c r="IA126" s="24">
        <f t="shared" si="326"/>
        <v>13.009873851259986</v>
      </c>
      <c r="IB126" s="24">
        <f t="shared" si="324"/>
        <v>13.013601888014664</v>
      </c>
      <c r="IC126" s="24">
        <f t="shared" si="324"/>
        <v>13.070859402289701</v>
      </c>
      <c r="ID126" s="24">
        <f t="shared" si="324"/>
        <v>13.102918713011015</v>
      </c>
      <c r="IE126" s="24" t="str">
        <f t="shared" si="179"/>
        <v/>
      </c>
      <c r="IF126" s="24" t="str">
        <f t="shared" si="179"/>
        <v/>
      </c>
      <c r="IG126" s="24" t="str">
        <f t="shared" si="179"/>
        <v/>
      </c>
    </row>
    <row r="127" spans="1:241" s="3" customFormat="1" x14ac:dyDescent="0.2">
      <c r="A127" s="27">
        <v>92</v>
      </c>
      <c r="B127" s="32">
        <f>IF(AND($B$3&lt;&gt;"",$C$3&lt;&gt;"",$B$4&lt;&gt;"",$C$4&lt;&gt;"",T127&lt;&gt;""),AirMass($B$3,$C$3,$B$4,$C$4,T127),"")</f>
        <v>1.0261071284588517</v>
      </c>
      <c r="C127" s="36">
        <f t="shared" si="236"/>
        <v>2458217.3148150002</v>
      </c>
      <c r="D127" s="5">
        <f t="shared" si="183"/>
        <v>11.401981516143218</v>
      </c>
      <c r="E127" s="14">
        <f t="shared" si="184"/>
        <v>11.664212933063174</v>
      </c>
      <c r="F127" s="32">
        <f t="shared" si="237"/>
        <v>0.26223141691995622</v>
      </c>
      <c r="G127" s="24">
        <f t="shared" si="185"/>
        <v>1.7621972484147038E-2</v>
      </c>
      <c r="H127" s="24">
        <f t="shared" si="186"/>
        <v>3.7655705280059522E-2</v>
      </c>
      <c r="I127" s="24"/>
      <c r="J127" s="8">
        <f t="shared" si="187"/>
        <v>11.99689701038124</v>
      </c>
      <c r="K127" s="9">
        <f t="shared" si="188"/>
        <v>13.01580270805813</v>
      </c>
      <c r="L127" s="40">
        <f t="shared" si="238"/>
        <v>1.0189056976768907</v>
      </c>
      <c r="M127" s="24">
        <f t="shared" si="189"/>
        <v>1.7621972484146878E-2</v>
      </c>
      <c r="N127" s="25">
        <f t="shared" si="190"/>
        <v>3.7655705280059647E-2</v>
      </c>
      <c r="O127" s="25"/>
      <c r="P127" s="50">
        <f t="shared" si="239"/>
        <v>6</v>
      </c>
      <c r="Q127" s="50">
        <f t="shared" si="240"/>
        <v>6</v>
      </c>
      <c r="R127" s="25"/>
      <c r="S127" s="25"/>
      <c r="T127" s="16">
        <v>2458217.3148150002</v>
      </c>
      <c r="U127" s="17">
        <v>-11.0015184804647</v>
      </c>
      <c r="V127" s="17">
        <v>-10.316571020443501</v>
      </c>
      <c r="W127" s="17">
        <v>-12.1527690591004</v>
      </c>
      <c r="X127" s="17">
        <v>-11.038154563389</v>
      </c>
      <c r="Y127" s="17">
        <v>-10.404962446242299</v>
      </c>
      <c r="Z127" s="17">
        <v>-11.848997185577099</v>
      </c>
      <c r="AA127" s="17">
        <v>-9.9767612668657009</v>
      </c>
      <c r="AB127" s="17">
        <v>-9.8636487726753703</v>
      </c>
      <c r="AC127" s="17"/>
      <c r="AD127" s="17"/>
      <c r="AE127" s="17"/>
      <c r="AF127" s="46">
        <f t="shared" si="191"/>
        <v>2458217.3148150002</v>
      </c>
      <c r="AG127" s="17">
        <v>-10.806126815409</v>
      </c>
      <c r="AH127" s="17">
        <v>-9.7495413111434797</v>
      </c>
      <c r="AI127" s="17">
        <v>-11.744048010701</v>
      </c>
      <c r="AJ127" s="17">
        <v>-10.701874775130101</v>
      </c>
      <c r="AK127" s="17">
        <v>-9.8454868066443897</v>
      </c>
      <c r="AL127" s="17">
        <v>-11.391710424247099</v>
      </c>
      <c r="AM127" s="17">
        <v>-9.4695241716875298</v>
      </c>
      <c r="AN127" s="17">
        <v>-9.5529045899795406</v>
      </c>
      <c r="AO127" s="17"/>
      <c r="AP127" s="17"/>
      <c r="AQ127" s="18"/>
      <c r="AR127" s="25"/>
      <c r="AS127" s="25"/>
      <c r="AT127" s="24">
        <f t="shared" si="327"/>
        <v>0.19539166505570016</v>
      </c>
      <c r="AU127" s="24">
        <f t="shared" si="327"/>
        <v>0.56702970930002117</v>
      </c>
      <c r="AV127" s="24">
        <f t="shared" si="327"/>
        <v>0.40872104839939993</v>
      </c>
      <c r="AW127" s="24">
        <f t="shared" si="327"/>
        <v>0.33627978825889926</v>
      </c>
      <c r="AX127" s="24">
        <f t="shared" si="327"/>
        <v>0.55947563959790969</v>
      </c>
      <c r="AY127" s="24">
        <f t="shared" si="182"/>
        <v>0.45728676132999979</v>
      </c>
      <c r="AZ127" s="24">
        <f t="shared" si="182"/>
        <v>0.50723709517817106</v>
      </c>
      <c r="BA127" s="24">
        <f t="shared" si="182"/>
        <v>0.31074418269582971</v>
      </c>
      <c r="BB127" s="24" t="str">
        <f t="shared" si="182"/>
        <v/>
      </c>
      <c r="BC127" s="24" t="str">
        <f t="shared" si="182"/>
        <v/>
      </c>
      <c r="BD127" s="25" t="str">
        <f t="shared" si="182"/>
        <v/>
      </c>
      <c r="BE127" s="25"/>
      <c r="BF127" s="25"/>
      <c r="BG127" s="26">
        <f t="shared" si="241"/>
        <v>-0.40797831038931925</v>
      </c>
      <c r="BH127" s="26">
        <f t="shared" si="242"/>
        <v>-0.34797831038931876</v>
      </c>
      <c r="BI127" s="26">
        <f t="shared" si="243"/>
        <v>-0.71397831038931847</v>
      </c>
      <c r="BJ127" s="26">
        <f t="shared" si="244"/>
        <v>-0.65597831038931864</v>
      </c>
      <c r="BK127" s="26">
        <f t="shared" si="245"/>
        <v>-0.72597831038931715</v>
      </c>
      <c r="BL127" s="26">
        <f t="shared" si="246"/>
        <v>-0.28097831038931859</v>
      </c>
      <c r="BM127" s="26" t="str">
        <f t="shared" si="247"/>
        <v/>
      </c>
      <c r="BN127" s="26" t="str">
        <f t="shared" si="248"/>
        <v/>
      </c>
      <c r="BO127" s="26" t="str">
        <f t="shared" si="249"/>
        <v/>
      </c>
      <c r="BP127" s="25"/>
      <c r="BQ127" s="25"/>
      <c r="BR127" s="25">
        <f t="shared" si="250"/>
        <v>0.34678054988355345</v>
      </c>
      <c r="BS127" s="25">
        <f t="shared" si="251"/>
        <v>0.40678054988355394</v>
      </c>
      <c r="BT127" s="25">
        <f t="shared" si="252"/>
        <v>4.0780549883554285E-2</v>
      </c>
      <c r="BU127" s="25">
        <f t="shared" si="253"/>
        <v>9.8780549883554114E-2</v>
      </c>
      <c r="BV127" s="25">
        <f t="shared" si="254"/>
        <v>2.8780549883555606E-2</v>
      </c>
      <c r="BW127" s="25">
        <f t="shared" si="255"/>
        <v>0.47378054988355411</v>
      </c>
      <c r="BX127" s="25" t="str">
        <f t="shared" si="256"/>
        <v/>
      </c>
      <c r="BY127" s="25" t="str">
        <f t="shared" si="257"/>
        <v/>
      </c>
      <c r="BZ127" s="25" t="str">
        <f t="shared" si="258"/>
        <v/>
      </c>
      <c r="CA127" s="25"/>
      <c r="CB127" s="25"/>
      <c r="CC127" s="26">
        <f t="shared" si="259"/>
        <v>-0.23900000000000093</v>
      </c>
      <c r="CD127" s="26">
        <f t="shared" si="260"/>
        <v>-0.17900000000000044</v>
      </c>
      <c r="CE127" s="26">
        <f t="shared" si="261"/>
        <v>-0.54500000000000015</v>
      </c>
      <c r="CF127" s="26">
        <f t="shared" si="262"/>
        <v>-0.48700000000000027</v>
      </c>
      <c r="CG127" s="26">
        <f t="shared" si="263"/>
        <v>-0.55699999999999883</v>
      </c>
      <c r="CH127" s="26">
        <f t="shared" si="264"/>
        <v>-0.11200000000000027</v>
      </c>
      <c r="CI127" s="26" t="str">
        <f t="shared" si="265"/>
        <v/>
      </c>
      <c r="CJ127" s="26" t="str">
        <f t="shared" si="266"/>
        <v/>
      </c>
      <c r="CK127" s="26" t="str">
        <f t="shared" si="267"/>
        <v/>
      </c>
      <c r="CL127" s="25"/>
      <c r="CM127" s="25"/>
      <c r="CN127" s="25">
        <f t="shared" si="268"/>
        <v>0.42099999999999937</v>
      </c>
      <c r="CO127" s="25">
        <f t="shared" si="269"/>
        <v>0.48099999999999987</v>
      </c>
      <c r="CP127" s="25">
        <f t="shared" si="270"/>
        <v>0.11500000000000021</v>
      </c>
      <c r="CQ127" s="25">
        <f t="shared" si="271"/>
        <v>0.17300000000000004</v>
      </c>
      <c r="CR127" s="25">
        <f t="shared" si="272"/>
        <v>0.10300000000000153</v>
      </c>
      <c r="CS127" s="25">
        <f t="shared" si="273"/>
        <v>0.54800000000000004</v>
      </c>
      <c r="CT127" s="25" t="str">
        <f t="shared" si="274"/>
        <v/>
      </c>
      <c r="CU127" s="25" t="str">
        <f t="shared" si="275"/>
        <v/>
      </c>
      <c r="CV127" s="25" t="str">
        <f t="shared" si="276"/>
        <v/>
      </c>
      <c r="CW127" s="25"/>
      <c r="CX127" s="25"/>
      <c r="CY127" s="25">
        <f t="shared" si="277"/>
        <v>-0.43325016028055913</v>
      </c>
      <c r="CZ127" s="25">
        <f t="shared" si="278"/>
        <v>-0.28612936953495322</v>
      </c>
      <c r="DA127" s="25">
        <f t="shared" si="279"/>
        <v>-0.73941731726593762</v>
      </c>
      <c r="DB127" s="25">
        <f t="shared" si="280"/>
        <v>-0.53188215640564152</v>
      </c>
      <c r="DC127" s="25">
        <f t="shared" si="281"/>
        <v>-0.63332617600851704</v>
      </c>
      <c r="DD127" s="25">
        <f t="shared" si="282"/>
        <v>-0.23426916617404689</v>
      </c>
      <c r="DE127" s="25" t="str">
        <f t="shared" si="283"/>
        <v/>
      </c>
      <c r="DF127" s="25" t="str">
        <f t="shared" si="284"/>
        <v/>
      </c>
      <c r="DG127" s="25" t="str">
        <f t="shared" si="285"/>
        <v/>
      </c>
      <c r="DH127" s="25"/>
      <c r="DI127" s="25"/>
      <c r="DJ127" s="25">
        <f t="shared" si="286"/>
        <v>0.32150869999231357</v>
      </c>
      <c r="DK127" s="25">
        <f t="shared" si="287"/>
        <v>0.46862949073791949</v>
      </c>
      <c r="DL127" s="25">
        <f t="shared" si="288"/>
        <v>1.5341543006935092E-2</v>
      </c>
      <c r="DM127" s="25">
        <f t="shared" si="289"/>
        <v>0.22287670386723121</v>
      </c>
      <c r="DN127" s="25">
        <f t="shared" si="290"/>
        <v>0.12143268426435563</v>
      </c>
      <c r="DO127" s="25">
        <f t="shared" si="291"/>
        <v>0.52048969409882584</v>
      </c>
      <c r="DP127" s="25" t="str">
        <f t="shared" si="292"/>
        <v/>
      </c>
      <c r="DQ127" s="25" t="str">
        <f t="shared" si="293"/>
        <v/>
      </c>
      <c r="DR127" s="25" t="str">
        <f t="shared" si="294"/>
        <v/>
      </c>
      <c r="DS127" s="25"/>
      <c r="DT127" s="24"/>
      <c r="DU127" s="24">
        <f t="shared" si="295"/>
        <v>-0.40797831038931925</v>
      </c>
      <c r="DV127" s="24">
        <f t="shared" si="296"/>
        <v>-0.34797831038931876</v>
      </c>
      <c r="DW127" s="24">
        <f t="shared" si="297"/>
        <v>-0.71397831038931847</v>
      </c>
      <c r="DX127" s="24">
        <f t="shared" si="298"/>
        <v>-0.65597831038931864</v>
      </c>
      <c r="DY127" s="24">
        <f t="shared" si="299"/>
        <v>-0.72597831038931715</v>
      </c>
      <c r="DZ127" s="24">
        <f t="shared" si="300"/>
        <v>-0.28097831038931859</v>
      </c>
      <c r="EA127" s="24" t="str">
        <f t="shared" si="301"/>
        <v/>
      </c>
      <c r="EB127" s="24" t="str">
        <f t="shared" si="302"/>
        <v/>
      </c>
      <c r="EC127" s="24" t="str">
        <f t="shared" si="303"/>
        <v/>
      </c>
      <c r="ED127" s="24"/>
      <c r="EE127" s="24"/>
      <c r="EF127" s="24">
        <f t="shared" si="304"/>
        <v>0.34678054988355345</v>
      </c>
      <c r="EG127" s="24">
        <f t="shared" si="305"/>
        <v>0.40678054988355394</v>
      </c>
      <c r="EH127" s="24">
        <f t="shared" si="306"/>
        <v>4.0780549883554285E-2</v>
      </c>
      <c r="EI127" s="24">
        <f t="shared" si="307"/>
        <v>9.8780549883554114E-2</v>
      </c>
      <c r="EJ127" s="24">
        <f t="shared" si="308"/>
        <v>2.8780549883555606E-2</v>
      </c>
      <c r="EK127" s="24">
        <f t="shared" si="309"/>
        <v>0.47378054988355411</v>
      </c>
      <c r="EL127" s="24" t="str">
        <f t="shared" si="310"/>
        <v/>
      </c>
      <c r="EM127" s="24" t="str">
        <f t="shared" si="311"/>
        <v/>
      </c>
      <c r="EN127" s="24" t="str">
        <f t="shared" si="312"/>
        <v/>
      </c>
      <c r="EO127" s="24"/>
      <c r="EP127" s="24"/>
      <c r="EQ127" s="24">
        <f t="shared" si="192"/>
        <v>11.339697068510278</v>
      </c>
      <c r="ER127" s="24">
        <f t="shared" si="313"/>
        <v>3.3735409594220278E-2</v>
      </c>
      <c r="ES127" s="24">
        <f t="shared" si="193"/>
        <v>11.3412505786357</v>
      </c>
      <c r="ET127" s="24">
        <f t="shared" si="194"/>
        <v>11.348636082924299</v>
      </c>
      <c r="EU127" s="24">
        <f t="shared" si="195"/>
        <v>11.308443965777599</v>
      </c>
      <c r="EV127" s="24">
        <f t="shared" si="196"/>
        <v>11.315478705112399</v>
      </c>
      <c r="EW127" s="24">
        <f t="shared" si="197"/>
        <v>11.323242786401002</v>
      </c>
      <c r="EX127" s="24">
        <f t="shared" si="198"/>
        <v>11.40113029221067</v>
      </c>
      <c r="EY127" s="24" t="str">
        <f t="shared" si="199"/>
        <v/>
      </c>
      <c r="EZ127" s="24" t="str">
        <f t="shared" si="200"/>
        <v/>
      </c>
      <c r="FA127" s="24" t="str">
        <f t="shared" si="201"/>
        <v/>
      </c>
      <c r="FB127" s="24"/>
      <c r="FC127" s="24">
        <f t="shared" si="202"/>
        <v>11.868297980989277</v>
      </c>
      <c r="FD127" s="24">
        <f t="shared" si="314"/>
        <v>8.6011003206446876E-2</v>
      </c>
      <c r="FE127" s="24">
        <f t="shared" si="203"/>
        <v>11.776921195292001</v>
      </c>
      <c r="FF127" s="24">
        <f t="shared" si="204"/>
        <v>11.796747959721101</v>
      </c>
      <c r="FG127" s="24">
        <f t="shared" si="205"/>
        <v>11.899359991235389</v>
      </c>
      <c r="FH127" s="24">
        <f t="shared" si="206"/>
        <v>11.9505836088381</v>
      </c>
      <c r="FI127" s="24">
        <f t="shared" si="207"/>
        <v>11.97839735627853</v>
      </c>
      <c r="FJ127" s="24">
        <f t="shared" si="208"/>
        <v>11.807777774570541</v>
      </c>
      <c r="FK127" s="24" t="str">
        <f t="shared" si="209"/>
        <v/>
      </c>
      <c r="FL127" s="24" t="str">
        <f t="shared" si="210"/>
        <v/>
      </c>
      <c r="FM127" s="24" t="str">
        <f t="shared" si="211"/>
        <v/>
      </c>
      <c r="FN127" s="24"/>
      <c r="FO127" s="24">
        <f t="shared" si="212"/>
        <v>11.401981516143218</v>
      </c>
      <c r="FP127" s="24">
        <f t="shared" si="315"/>
        <v>1.7621972484147038E-2</v>
      </c>
      <c r="FQ127" s="24">
        <f t="shared" si="176"/>
        <v>11.389916571464152</v>
      </c>
      <c r="FR127" s="24">
        <f t="shared" si="176"/>
        <v>11.390144931621926</v>
      </c>
      <c r="FS127" s="24">
        <f t="shared" si="176"/>
        <v>11.393611393673261</v>
      </c>
      <c r="FT127" s="24">
        <f t="shared" si="176"/>
        <v>11.393727560348264</v>
      </c>
      <c r="FU127" s="24">
        <f t="shared" si="176"/>
        <v>11.40984164312283</v>
      </c>
      <c r="FV127" s="24">
        <f t="shared" si="176"/>
        <v>11.434646996628874</v>
      </c>
      <c r="FW127" s="24" t="str">
        <f t="shared" si="321"/>
        <v/>
      </c>
      <c r="FX127" s="24" t="str">
        <f t="shared" si="321"/>
        <v/>
      </c>
      <c r="FY127" s="24" t="str">
        <f t="shared" si="321"/>
        <v/>
      </c>
      <c r="FZ127" s="24"/>
      <c r="GA127" s="24">
        <f t="shared" si="213"/>
        <v>11.664212933063174</v>
      </c>
      <c r="GB127" s="24">
        <f t="shared" si="316"/>
        <v>3.7655705280059522E-2</v>
      </c>
      <c r="GC127" s="24">
        <f t="shared" si="177"/>
        <v>11.617459213108292</v>
      </c>
      <c r="GD127" s="24">
        <f t="shared" si="177"/>
        <v>11.660737515737775</v>
      </c>
      <c r="GE127" s="24">
        <f t="shared" si="177"/>
        <v>11.620295164229733</v>
      </c>
      <c r="GF127" s="24">
        <f t="shared" si="177"/>
        <v>11.694188602092812</v>
      </c>
      <c r="GG127" s="24">
        <f t="shared" si="177"/>
        <v>11.694642221632796</v>
      </c>
      <c r="GH127" s="24">
        <f t="shared" si="177"/>
        <v>11.697954881577642</v>
      </c>
      <c r="GI127" s="24" t="str">
        <f t="shared" si="322"/>
        <v/>
      </c>
      <c r="GJ127" s="24" t="str">
        <f t="shared" si="322"/>
        <v/>
      </c>
      <c r="GK127" s="24" t="str">
        <f t="shared" si="322"/>
        <v/>
      </c>
      <c r="GL127" s="24"/>
      <c r="GM127" s="24">
        <f t="shared" si="214"/>
        <v>12.024644528531477</v>
      </c>
      <c r="GN127" s="24">
        <f t="shared" si="317"/>
        <v>3.3735409594220278E-2</v>
      </c>
      <c r="GO127" s="24">
        <f t="shared" si="215"/>
        <v>12.026198038656899</v>
      </c>
      <c r="GP127" s="24">
        <f t="shared" si="216"/>
        <v>12.033583542945498</v>
      </c>
      <c r="GQ127" s="24">
        <f t="shared" si="217"/>
        <v>11.993391425798798</v>
      </c>
      <c r="GR127" s="24">
        <f t="shared" si="218"/>
        <v>12.000426165133598</v>
      </c>
      <c r="GS127" s="24">
        <f t="shared" si="219"/>
        <v>12.008190246422201</v>
      </c>
      <c r="GT127" s="24">
        <f t="shared" si="220"/>
        <v>12.086077752231869</v>
      </c>
      <c r="GU127" s="24" t="str">
        <f t="shared" si="221"/>
        <v/>
      </c>
      <c r="GV127" s="24" t="str">
        <f t="shared" si="222"/>
        <v/>
      </c>
      <c r="GW127" s="24" t="str">
        <f t="shared" si="223"/>
        <v/>
      </c>
      <c r="GX127" s="24"/>
      <c r="GY127" s="24">
        <f t="shared" si="224"/>
        <v>12.924883485254798</v>
      </c>
      <c r="GZ127" s="24">
        <f t="shared" si="318"/>
        <v>8.6011003206446876E-2</v>
      </c>
      <c r="HA127" s="24">
        <f t="shared" si="225"/>
        <v>12.833506699557521</v>
      </c>
      <c r="HB127" s="24">
        <f t="shared" si="226"/>
        <v>12.853333463986621</v>
      </c>
      <c r="HC127" s="24">
        <f t="shared" si="227"/>
        <v>12.955945495500909</v>
      </c>
      <c r="HD127" s="24">
        <f t="shared" si="228"/>
        <v>13.00716911310362</v>
      </c>
      <c r="HE127" s="24">
        <f t="shared" si="229"/>
        <v>13.03498286054405</v>
      </c>
      <c r="HF127" s="24">
        <f t="shared" si="230"/>
        <v>12.864363278836061</v>
      </c>
      <c r="HG127" s="24" t="str">
        <f t="shared" si="231"/>
        <v/>
      </c>
      <c r="HH127" s="24" t="str">
        <f t="shared" si="232"/>
        <v/>
      </c>
      <c r="HI127" s="24" t="str">
        <f t="shared" si="233"/>
        <v/>
      </c>
      <c r="HJ127" s="24"/>
      <c r="HK127" s="24">
        <f t="shared" si="234"/>
        <v>11.99689701038124</v>
      </c>
      <c r="HL127" s="24">
        <f t="shared" si="319"/>
        <v>1.7621972484146878E-2</v>
      </c>
      <c r="HM127" s="24">
        <f t="shared" si="325"/>
        <v>11.984832065702173</v>
      </c>
      <c r="HN127" s="24">
        <f t="shared" si="325"/>
        <v>11.985060425859947</v>
      </c>
      <c r="HO127" s="24">
        <f t="shared" si="325"/>
        <v>11.988526887911283</v>
      </c>
      <c r="HP127" s="24">
        <f t="shared" si="323"/>
        <v>11.988643054586285</v>
      </c>
      <c r="HQ127" s="24">
        <f t="shared" si="323"/>
        <v>12.004757137360849</v>
      </c>
      <c r="HR127" s="24">
        <f t="shared" si="323"/>
        <v>12.029562490866896</v>
      </c>
      <c r="HS127" s="24" t="str">
        <f t="shared" si="178"/>
        <v/>
      </c>
      <c r="HT127" s="24" t="str">
        <f t="shared" si="178"/>
        <v/>
      </c>
      <c r="HU127" s="24" t="str">
        <f t="shared" si="178"/>
        <v/>
      </c>
      <c r="HV127" s="24"/>
      <c r="HW127" s="24">
        <f t="shared" si="235"/>
        <v>13.01580270805813</v>
      </c>
      <c r="HX127" s="24">
        <f t="shared" si="320"/>
        <v>3.7655705280059647E-2</v>
      </c>
      <c r="HY127" s="24">
        <f t="shared" si="326"/>
        <v>12.96904898810325</v>
      </c>
      <c r="HZ127" s="24">
        <f t="shared" si="326"/>
        <v>13.012327290732731</v>
      </c>
      <c r="IA127" s="24">
        <f t="shared" si="326"/>
        <v>12.971884939224688</v>
      </c>
      <c r="IB127" s="24">
        <f t="shared" si="324"/>
        <v>13.045778377087769</v>
      </c>
      <c r="IC127" s="24">
        <f t="shared" si="324"/>
        <v>13.046231996627753</v>
      </c>
      <c r="ID127" s="24">
        <f t="shared" si="324"/>
        <v>13.049544656572598</v>
      </c>
      <c r="IE127" s="24" t="str">
        <f t="shared" si="179"/>
        <v/>
      </c>
      <c r="IF127" s="24" t="str">
        <f t="shared" si="179"/>
        <v/>
      </c>
      <c r="IG127" s="24" t="str">
        <f t="shared" si="179"/>
        <v/>
      </c>
    </row>
    <row r="128" spans="1:241" s="3" customFormat="1" x14ac:dyDescent="0.2">
      <c r="A128" s="27">
        <v>93</v>
      </c>
      <c r="B128" s="32">
        <f>IF(AND($B$3&lt;&gt;"",$C$3&lt;&gt;"",$B$4&lt;&gt;"",$C$4&lt;&gt;"",T128&lt;&gt;""),AirMass($B$3,$C$3,$B$4,$C$4,T128),"")</f>
        <v>1.0265442154094773</v>
      </c>
      <c r="C128" s="36">
        <f t="shared" si="236"/>
        <v>2458217.315312</v>
      </c>
      <c r="D128" s="5">
        <f t="shared" si="183"/>
        <v>11.382792442069613</v>
      </c>
      <c r="E128" s="14">
        <f t="shared" si="184"/>
        <v>11.737710314311919</v>
      </c>
      <c r="F128" s="32">
        <f t="shared" si="237"/>
        <v>0.35491787224230542</v>
      </c>
      <c r="G128" s="24">
        <f t="shared" si="185"/>
        <v>2.0380371685000499E-2</v>
      </c>
      <c r="H128" s="24">
        <f t="shared" si="186"/>
        <v>3.4473857529140381E-2</v>
      </c>
      <c r="I128" s="24"/>
      <c r="J128" s="8">
        <f t="shared" si="187"/>
        <v>12.001642729891605</v>
      </c>
      <c r="K128" s="9">
        <f t="shared" si="188"/>
        <v>12.977594027077503</v>
      </c>
      <c r="L128" s="40">
        <f t="shared" si="238"/>
        <v>0.97595129718589746</v>
      </c>
      <c r="M128" s="24">
        <f t="shared" si="189"/>
        <v>2.0380371685000637E-2</v>
      </c>
      <c r="N128" s="25">
        <f t="shared" si="190"/>
        <v>3.4473857529140846E-2</v>
      </c>
      <c r="O128" s="25"/>
      <c r="P128" s="50">
        <f t="shared" si="239"/>
        <v>6</v>
      </c>
      <c r="Q128" s="50">
        <f t="shared" si="240"/>
        <v>6</v>
      </c>
      <c r="R128" s="25"/>
      <c r="S128" s="25"/>
      <c r="T128" s="16">
        <v>2458217.315312</v>
      </c>
      <c r="U128" s="17">
        <v>-11.001973950134699</v>
      </c>
      <c r="V128" s="17">
        <v>-10.309230758210299</v>
      </c>
      <c r="W128" s="17">
        <v>-12.147621930340501</v>
      </c>
      <c r="X128" s="17">
        <v>-11.0590111905277</v>
      </c>
      <c r="Y128" s="17">
        <v>-10.397141404617001</v>
      </c>
      <c r="Z128" s="17">
        <v>-11.8412326606853</v>
      </c>
      <c r="AA128" s="17">
        <v>-9.9922571005727505</v>
      </c>
      <c r="AB128" s="17">
        <v>-9.7987357171253109</v>
      </c>
      <c r="AC128" s="17"/>
      <c r="AD128" s="17"/>
      <c r="AE128" s="17"/>
      <c r="AF128" s="46">
        <f t="shared" si="191"/>
        <v>2458217.315312</v>
      </c>
      <c r="AG128" s="17">
        <v>-10.763165374714299</v>
      </c>
      <c r="AH128" s="17">
        <v>-9.7654036915765996</v>
      </c>
      <c r="AI128" s="17">
        <v>-11.7745977866762</v>
      </c>
      <c r="AJ128" s="17">
        <v>-10.6881357757047</v>
      </c>
      <c r="AK128" s="17">
        <v>-9.8531925638116302</v>
      </c>
      <c r="AL128" s="17">
        <v>-11.3338157503169</v>
      </c>
      <c r="AM128" s="17">
        <v>-9.4580769397296898</v>
      </c>
      <c r="AN128" s="17">
        <v>-9.5741609528619502</v>
      </c>
      <c r="AO128" s="17"/>
      <c r="AP128" s="17"/>
      <c r="AQ128" s="18"/>
      <c r="AR128" s="25"/>
      <c r="AS128" s="25"/>
      <c r="AT128" s="24">
        <f t="shared" si="327"/>
        <v>0.2388085754203999</v>
      </c>
      <c r="AU128" s="24">
        <f t="shared" si="327"/>
        <v>0.54382706663369973</v>
      </c>
      <c r="AV128" s="24">
        <f t="shared" si="327"/>
        <v>0.37302414366430092</v>
      </c>
      <c r="AW128" s="24">
        <f t="shared" si="327"/>
        <v>0.37087541482300068</v>
      </c>
      <c r="AX128" s="24">
        <f t="shared" si="327"/>
        <v>0.54394884080537054</v>
      </c>
      <c r="AY128" s="24">
        <f t="shared" si="182"/>
        <v>0.50741691036840031</v>
      </c>
      <c r="AZ128" s="24">
        <f t="shared" si="182"/>
        <v>0.53418016084306075</v>
      </c>
      <c r="BA128" s="24">
        <f t="shared" si="182"/>
        <v>0.22457476426336065</v>
      </c>
      <c r="BB128" s="24" t="str">
        <f t="shared" si="182"/>
        <v/>
      </c>
      <c r="BC128" s="24" t="str">
        <f t="shared" si="182"/>
        <v/>
      </c>
      <c r="BD128" s="25" t="str">
        <f t="shared" si="182"/>
        <v/>
      </c>
      <c r="BE128" s="25"/>
      <c r="BF128" s="25"/>
      <c r="BG128" s="26">
        <f t="shared" si="241"/>
        <v>-0.31980300570526171</v>
      </c>
      <c r="BH128" s="26">
        <f t="shared" si="242"/>
        <v>-0.25980300570526121</v>
      </c>
      <c r="BI128" s="26">
        <f t="shared" si="243"/>
        <v>-0.62580300570526082</v>
      </c>
      <c r="BJ128" s="26">
        <f t="shared" si="244"/>
        <v>-0.56780300570526099</v>
      </c>
      <c r="BK128" s="26">
        <f t="shared" si="245"/>
        <v>-0.6378030057052595</v>
      </c>
      <c r="BL128" s="26">
        <f t="shared" si="246"/>
        <v>-0.19280300570526104</v>
      </c>
      <c r="BM128" s="26" t="str">
        <f t="shared" si="247"/>
        <v/>
      </c>
      <c r="BN128" s="26" t="str">
        <f t="shared" si="248"/>
        <v/>
      </c>
      <c r="BO128" s="26" t="str">
        <f t="shared" si="249"/>
        <v/>
      </c>
      <c r="BP128" s="25"/>
      <c r="BQ128" s="25"/>
      <c r="BR128" s="25">
        <f t="shared" si="250"/>
        <v>0.29965835557279408</v>
      </c>
      <c r="BS128" s="25">
        <f t="shared" si="251"/>
        <v>0.35965835557279457</v>
      </c>
      <c r="BT128" s="25">
        <f t="shared" si="252"/>
        <v>-6.3416444272050843E-3</v>
      </c>
      <c r="BU128" s="25">
        <f t="shared" si="253"/>
        <v>5.1658355572794745E-2</v>
      </c>
      <c r="BV128" s="25">
        <f t="shared" si="254"/>
        <v>-1.8341644427203763E-2</v>
      </c>
      <c r="BW128" s="25">
        <f t="shared" si="255"/>
        <v>0.42665835557279475</v>
      </c>
      <c r="BX128" s="25" t="str">
        <f t="shared" si="256"/>
        <v/>
      </c>
      <c r="BY128" s="25" t="str">
        <f t="shared" si="257"/>
        <v/>
      </c>
      <c r="BZ128" s="25" t="str">
        <f t="shared" si="258"/>
        <v/>
      </c>
      <c r="CA128" s="25"/>
      <c r="CB128" s="25"/>
      <c r="CC128" s="26">
        <f t="shared" si="259"/>
        <v>-0.23900000000000093</v>
      </c>
      <c r="CD128" s="26">
        <f t="shared" si="260"/>
        <v>-0.17900000000000044</v>
      </c>
      <c r="CE128" s="26">
        <f t="shared" si="261"/>
        <v>-0.54500000000000015</v>
      </c>
      <c r="CF128" s="26">
        <f t="shared" si="262"/>
        <v>-0.48700000000000027</v>
      </c>
      <c r="CG128" s="26">
        <f t="shared" si="263"/>
        <v>-0.55699999999999883</v>
      </c>
      <c r="CH128" s="26">
        <f t="shared" si="264"/>
        <v>-0.11200000000000027</v>
      </c>
      <c r="CI128" s="26" t="str">
        <f t="shared" si="265"/>
        <v/>
      </c>
      <c r="CJ128" s="26" t="str">
        <f t="shared" si="266"/>
        <v/>
      </c>
      <c r="CK128" s="26" t="str">
        <f t="shared" si="267"/>
        <v/>
      </c>
      <c r="CL128" s="25"/>
      <c r="CM128" s="25"/>
      <c r="CN128" s="25">
        <f t="shared" si="268"/>
        <v>0.42099999999999937</v>
      </c>
      <c r="CO128" s="25">
        <f t="shared" si="269"/>
        <v>0.48099999999999987</v>
      </c>
      <c r="CP128" s="25">
        <f t="shared" si="270"/>
        <v>0.11500000000000021</v>
      </c>
      <c r="CQ128" s="25">
        <f t="shared" si="271"/>
        <v>0.17300000000000004</v>
      </c>
      <c r="CR128" s="25">
        <f t="shared" si="272"/>
        <v>0.10300000000000153</v>
      </c>
      <c r="CS128" s="25">
        <f t="shared" si="273"/>
        <v>0.54800000000000004</v>
      </c>
      <c r="CT128" s="25" t="str">
        <f t="shared" si="274"/>
        <v/>
      </c>
      <c r="CU128" s="25" t="str">
        <f t="shared" si="275"/>
        <v/>
      </c>
      <c r="CV128" s="25" t="str">
        <f t="shared" si="276"/>
        <v/>
      </c>
      <c r="CW128" s="25"/>
      <c r="CX128" s="25"/>
      <c r="CY128" s="25">
        <f t="shared" si="277"/>
        <v>-0.27257809281776907</v>
      </c>
      <c r="CZ128" s="25">
        <f t="shared" si="278"/>
        <v>-0.26821424429253832</v>
      </c>
      <c r="DA128" s="25">
        <f t="shared" si="279"/>
        <v>-0.6197086721668208</v>
      </c>
      <c r="DB128" s="25">
        <f t="shared" si="280"/>
        <v>-0.54551605758603605</v>
      </c>
      <c r="DC128" s="25">
        <f t="shared" si="281"/>
        <v>-0.59986948221059477</v>
      </c>
      <c r="DD128" s="25">
        <f t="shared" si="282"/>
        <v>2.8907414761777078E-2</v>
      </c>
      <c r="DE128" s="25" t="str">
        <f t="shared" si="283"/>
        <v/>
      </c>
      <c r="DF128" s="25" t="str">
        <f t="shared" si="284"/>
        <v/>
      </c>
      <c r="DG128" s="25" t="str">
        <f t="shared" si="285"/>
        <v/>
      </c>
      <c r="DH128" s="25"/>
      <c r="DI128" s="25"/>
      <c r="DJ128" s="25">
        <f t="shared" si="286"/>
        <v>0.34688326846028672</v>
      </c>
      <c r="DK128" s="25">
        <f t="shared" si="287"/>
        <v>0.35124711698551747</v>
      </c>
      <c r="DL128" s="25">
        <f t="shared" si="288"/>
        <v>-2.4731088876495284E-4</v>
      </c>
      <c r="DM128" s="25">
        <f t="shared" si="289"/>
        <v>7.3945303692019737E-2</v>
      </c>
      <c r="DN128" s="25">
        <f t="shared" si="290"/>
        <v>1.9591879067460991E-2</v>
      </c>
      <c r="DO128" s="25">
        <f t="shared" si="291"/>
        <v>0.64836877603983289</v>
      </c>
      <c r="DP128" s="25" t="str">
        <f t="shared" si="292"/>
        <v/>
      </c>
      <c r="DQ128" s="25" t="str">
        <f t="shared" si="293"/>
        <v/>
      </c>
      <c r="DR128" s="25" t="str">
        <f t="shared" si="294"/>
        <v/>
      </c>
      <c r="DS128" s="25"/>
      <c r="DT128" s="24"/>
      <c r="DU128" s="24">
        <f t="shared" si="295"/>
        <v>-0.31980300570526171</v>
      </c>
      <c r="DV128" s="24">
        <f t="shared" si="296"/>
        <v>-0.25980300570526121</v>
      </c>
      <c r="DW128" s="24">
        <f t="shared" si="297"/>
        <v>-0.62580300570526082</v>
      </c>
      <c r="DX128" s="24">
        <f t="shared" si="298"/>
        <v>-0.56780300570526099</v>
      </c>
      <c r="DY128" s="24">
        <f t="shared" si="299"/>
        <v>-0.6378030057052595</v>
      </c>
      <c r="DZ128" s="24">
        <f t="shared" si="300"/>
        <v>-0.19280300570526104</v>
      </c>
      <c r="EA128" s="24" t="str">
        <f t="shared" si="301"/>
        <v/>
      </c>
      <c r="EB128" s="24" t="str">
        <f t="shared" si="302"/>
        <v/>
      </c>
      <c r="EC128" s="24" t="str">
        <f t="shared" si="303"/>
        <v/>
      </c>
      <c r="ED128" s="24"/>
      <c r="EE128" s="24"/>
      <c r="EF128" s="24">
        <f t="shared" si="304"/>
        <v>0.29965835557279408</v>
      </c>
      <c r="EG128" s="24">
        <f t="shared" si="305"/>
        <v>0.35965835557279457</v>
      </c>
      <c r="EH128" s="24">
        <f t="shared" si="306"/>
        <v>-6.3416444272050843E-3</v>
      </c>
      <c r="EI128" s="24">
        <f t="shared" si="307"/>
        <v>5.1658355572794745E-2</v>
      </c>
      <c r="EJ128" s="24">
        <f t="shared" si="308"/>
        <v>-1.8341644427203763E-2</v>
      </c>
      <c r="EK128" s="24">
        <f t="shared" si="309"/>
        <v>0.42665835557279475</v>
      </c>
      <c r="EL128" s="24" t="str">
        <f t="shared" si="310"/>
        <v/>
      </c>
      <c r="EM128" s="24" t="str">
        <f t="shared" si="311"/>
        <v/>
      </c>
      <c r="EN128" s="24" t="str">
        <f t="shared" si="312"/>
        <v/>
      </c>
      <c r="EO128" s="24"/>
      <c r="EP128" s="24"/>
      <c r="EQ128" s="24">
        <f t="shared" si="192"/>
        <v>11.331026050510062</v>
      </c>
      <c r="ER128" s="24">
        <f t="shared" si="313"/>
        <v>2.47323460186505E-2</v>
      </c>
      <c r="ES128" s="24">
        <f t="shared" si="193"/>
        <v>11.335647980205801</v>
      </c>
      <c r="ET128" s="24">
        <f t="shared" si="194"/>
        <v>11.369037240393</v>
      </c>
      <c r="EU128" s="24">
        <f t="shared" si="195"/>
        <v>11.300167454482301</v>
      </c>
      <c r="EV128" s="24">
        <f t="shared" si="196"/>
        <v>11.307258710550601</v>
      </c>
      <c r="EW128" s="24">
        <f t="shared" si="197"/>
        <v>11.338283150438052</v>
      </c>
      <c r="EX128" s="24">
        <f t="shared" si="198"/>
        <v>11.335761766990611</v>
      </c>
      <c r="EY128" s="24" t="str">
        <f t="shared" si="199"/>
        <v/>
      </c>
      <c r="EZ128" s="24" t="str">
        <f t="shared" si="200"/>
        <v/>
      </c>
      <c r="FA128" s="24" t="str">
        <f t="shared" si="201"/>
        <v/>
      </c>
      <c r="FB128" s="24"/>
      <c r="FC128" s="24">
        <f t="shared" si="202"/>
        <v>11.907331253469211</v>
      </c>
      <c r="FD128" s="24">
        <f t="shared" si="314"/>
        <v>6.9646697474985905E-2</v>
      </c>
      <c r="FE128" s="24">
        <f t="shared" si="203"/>
        <v>11.850432411961901</v>
      </c>
      <c r="FF128" s="24">
        <f t="shared" si="204"/>
        <v>11.8259704009904</v>
      </c>
      <c r="FG128" s="24">
        <f t="shared" si="205"/>
        <v>11.95002718909733</v>
      </c>
      <c r="FH128" s="24">
        <f t="shared" si="206"/>
        <v>11.9356503756026</v>
      </c>
      <c r="FI128" s="24">
        <f t="shared" si="207"/>
        <v>12.00991156501539</v>
      </c>
      <c r="FJ128" s="24">
        <f t="shared" si="208"/>
        <v>11.871995578147651</v>
      </c>
      <c r="FK128" s="24" t="str">
        <f t="shared" si="209"/>
        <v/>
      </c>
      <c r="FL128" s="24" t="str">
        <f t="shared" si="210"/>
        <v/>
      </c>
      <c r="FM128" s="24" t="str">
        <f t="shared" si="211"/>
        <v/>
      </c>
      <c r="FN128" s="24"/>
      <c r="FO128" s="24">
        <f t="shared" si="212"/>
        <v>11.382792442069613</v>
      </c>
      <c r="FP128" s="24">
        <f t="shared" si="315"/>
        <v>2.0380371685000499E-2</v>
      </c>
      <c r="FQ128" s="24">
        <f t="shared" si="176"/>
        <v>11.373795916960864</v>
      </c>
      <c r="FR128" s="24">
        <f t="shared" si="176"/>
        <v>11.400028033017238</v>
      </c>
      <c r="FS128" s="24">
        <f t="shared" si="176"/>
        <v>11.374816826304576</v>
      </c>
      <c r="FT128" s="24">
        <f t="shared" ref="FT128:FY191" si="328">IF(AND(EV128&lt;&gt;"",DX128&lt;&gt;""),EV128+DX128*$D$21,"")</f>
        <v>11.374989509713076</v>
      </c>
      <c r="FU128" s="24">
        <f t="shared" si="328"/>
        <v>11.414363951086491</v>
      </c>
      <c r="FV128" s="24">
        <f t="shared" si="328"/>
        <v>11.358760415335427</v>
      </c>
      <c r="FW128" s="24" t="str">
        <f t="shared" si="321"/>
        <v/>
      </c>
      <c r="FX128" s="24" t="str">
        <f t="shared" si="321"/>
        <v/>
      </c>
      <c r="FY128" s="24" t="str">
        <f t="shared" si="321"/>
        <v/>
      </c>
      <c r="FZ128" s="24"/>
      <c r="GA128" s="24">
        <f t="shared" si="213"/>
        <v>11.737710314311919</v>
      </c>
      <c r="GB128" s="24">
        <f t="shared" si="316"/>
        <v>3.4473857529140381E-2</v>
      </c>
      <c r="GC128" s="24">
        <f t="shared" si="177"/>
        <v>11.725434538547001</v>
      </c>
      <c r="GD128" s="24">
        <f t="shared" si="177"/>
        <v>11.724424065775882</v>
      </c>
      <c r="GE128" s="24">
        <f t="shared" si="177"/>
        <v>11.705426470860482</v>
      </c>
      <c r="GF128" s="24">
        <f t="shared" ref="GF128:GK191" si="329">IF(AND(FH128&lt;&gt;"",DX128&lt;&gt;""),FH128+DX128*$D$20,"")</f>
        <v>11.713719477626121</v>
      </c>
      <c r="GG128" s="24">
        <f t="shared" si="329"/>
        <v>11.760620539138465</v>
      </c>
      <c r="GH128" s="24">
        <f t="shared" si="329"/>
        <v>11.796636793923559</v>
      </c>
      <c r="GI128" s="24" t="str">
        <f t="shared" si="322"/>
        <v/>
      </c>
      <c r="GJ128" s="24" t="str">
        <f t="shared" si="322"/>
        <v/>
      </c>
      <c r="GK128" s="24" t="str">
        <f t="shared" si="322"/>
        <v/>
      </c>
      <c r="GL128" s="24"/>
      <c r="GM128" s="24">
        <f t="shared" si="214"/>
        <v>12.023769242434462</v>
      </c>
      <c r="GN128" s="24">
        <f t="shared" si="317"/>
        <v>2.47323460186505E-2</v>
      </c>
      <c r="GO128" s="24">
        <f t="shared" si="215"/>
        <v>12.028391172130201</v>
      </c>
      <c r="GP128" s="24">
        <f t="shared" si="216"/>
        <v>12.0617804323174</v>
      </c>
      <c r="GQ128" s="24">
        <f t="shared" si="217"/>
        <v>11.992910646406701</v>
      </c>
      <c r="GR128" s="24">
        <f t="shared" si="218"/>
        <v>12.000001902475001</v>
      </c>
      <c r="GS128" s="24">
        <f t="shared" si="219"/>
        <v>12.031026342362452</v>
      </c>
      <c r="GT128" s="24">
        <f t="shared" si="220"/>
        <v>12.028504958915011</v>
      </c>
      <c r="GU128" s="24" t="str">
        <f t="shared" si="221"/>
        <v/>
      </c>
      <c r="GV128" s="24" t="str">
        <f t="shared" si="222"/>
        <v/>
      </c>
      <c r="GW128" s="24" t="str">
        <f t="shared" si="223"/>
        <v/>
      </c>
      <c r="GX128" s="24"/>
      <c r="GY128" s="24">
        <f t="shared" si="224"/>
        <v>12.905092936606911</v>
      </c>
      <c r="GZ128" s="24">
        <f t="shared" si="318"/>
        <v>6.9646697474985905E-2</v>
      </c>
      <c r="HA128" s="24">
        <f t="shared" si="225"/>
        <v>12.848194095099601</v>
      </c>
      <c r="HB128" s="24">
        <f t="shared" si="226"/>
        <v>12.8237320841281</v>
      </c>
      <c r="HC128" s="24">
        <f t="shared" si="227"/>
        <v>12.94778887223503</v>
      </c>
      <c r="HD128" s="24">
        <f t="shared" si="228"/>
        <v>12.9334120587403</v>
      </c>
      <c r="HE128" s="24">
        <f t="shared" si="229"/>
        <v>13.00767324815309</v>
      </c>
      <c r="HF128" s="24">
        <f t="shared" si="230"/>
        <v>12.869757261285351</v>
      </c>
      <c r="HG128" s="24" t="str">
        <f t="shared" si="231"/>
        <v/>
      </c>
      <c r="HH128" s="24" t="str">
        <f t="shared" si="232"/>
        <v/>
      </c>
      <c r="HI128" s="24" t="str">
        <f t="shared" si="233"/>
        <v/>
      </c>
      <c r="HJ128" s="24"/>
      <c r="HK128" s="24">
        <f t="shared" si="234"/>
        <v>12.001642729891605</v>
      </c>
      <c r="HL128" s="24">
        <f t="shared" si="319"/>
        <v>2.0380371685000637E-2</v>
      </c>
      <c r="HM128" s="24">
        <f t="shared" si="325"/>
        <v>11.992646204782856</v>
      </c>
      <c r="HN128" s="24">
        <f t="shared" si="325"/>
        <v>12.01887832083923</v>
      </c>
      <c r="HO128" s="24">
        <f t="shared" si="325"/>
        <v>11.993667114126566</v>
      </c>
      <c r="HP128" s="24">
        <f t="shared" si="323"/>
        <v>11.993839797535069</v>
      </c>
      <c r="HQ128" s="24">
        <f t="shared" si="323"/>
        <v>12.033214238908483</v>
      </c>
      <c r="HR128" s="24">
        <f t="shared" si="323"/>
        <v>11.977610703157419</v>
      </c>
      <c r="HS128" s="24" t="str">
        <f t="shared" si="178"/>
        <v/>
      </c>
      <c r="HT128" s="24" t="str">
        <f t="shared" si="178"/>
        <v/>
      </c>
      <c r="HU128" s="24" t="str">
        <f t="shared" si="178"/>
        <v/>
      </c>
      <c r="HV128" s="24"/>
      <c r="HW128" s="24">
        <f t="shared" si="235"/>
        <v>12.977594027077503</v>
      </c>
      <c r="HX128" s="24">
        <f t="shared" si="320"/>
        <v>3.4473857529140846E-2</v>
      </c>
      <c r="HY128" s="24">
        <f t="shared" si="326"/>
        <v>12.965318251312585</v>
      </c>
      <c r="HZ128" s="24">
        <f t="shared" si="326"/>
        <v>12.964307778541468</v>
      </c>
      <c r="IA128" s="24">
        <f t="shared" si="326"/>
        <v>12.945310183626066</v>
      </c>
      <c r="IB128" s="24">
        <f t="shared" si="324"/>
        <v>12.953603190391705</v>
      </c>
      <c r="IC128" s="24">
        <f t="shared" si="324"/>
        <v>13.000504251904049</v>
      </c>
      <c r="ID128" s="24">
        <f t="shared" si="324"/>
        <v>13.036520506689145</v>
      </c>
      <c r="IE128" s="24" t="str">
        <f t="shared" si="179"/>
        <v/>
      </c>
      <c r="IF128" s="24" t="str">
        <f t="shared" si="179"/>
        <v/>
      </c>
      <c r="IG128" s="24" t="str">
        <f t="shared" si="179"/>
        <v/>
      </c>
    </row>
    <row r="129" spans="1:241" s="3" customFormat="1" x14ac:dyDescent="0.2">
      <c r="A129" s="27">
        <v>94</v>
      </c>
      <c r="B129" s="32">
        <f>IF(AND($B$3&lt;&gt;"",$C$3&lt;&gt;"",$B$4&lt;&gt;"",$C$4&lt;&gt;"",T129&lt;&gt;""),AirMass($B$3,$C$3,$B$4,$C$4,T129),"")</f>
        <v>1.0269862048096838</v>
      </c>
      <c r="C129" s="36">
        <f t="shared" si="236"/>
        <v>2458217.3158100001</v>
      </c>
      <c r="D129" s="5">
        <f t="shared" si="183"/>
        <v>11.381313525472867</v>
      </c>
      <c r="E129" s="14">
        <f t="shared" si="184"/>
        <v>11.689690529847537</v>
      </c>
      <c r="F129" s="32">
        <f t="shared" si="237"/>
        <v>0.30837700437466964</v>
      </c>
      <c r="G129" s="24">
        <f t="shared" si="185"/>
        <v>2.0583574980222681E-2</v>
      </c>
      <c r="H129" s="24">
        <f t="shared" si="186"/>
        <v>5.5228950236506334E-2</v>
      </c>
      <c r="I129" s="24"/>
      <c r="J129" s="8">
        <f t="shared" si="187"/>
        <v>11.957035458348292</v>
      </c>
      <c r="K129" s="9">
        <f t="shared" si="188"/>
        <v>13.048654674407041</v>
      </c>
      <c r="L129" s="40">
        <f t="shared" si="238"/>
        <v>1.0916192160587492</v>
      </c>
      <c r="M129" s="24">
        <f t="shared" si="189"/>
        <v>2.0583574980223143E-2</v>
      </c>
      <c r="N129" s="25">
        <f t="shared" si="190"/>
        <v>5.5228950236506182E-2</v>
      </c>
      <c r="O129" s="25"/>
      <c r="P129" s="50">
        <f t="shared" si="239"/>
        <v>6</v>
      </c>
      <c r="Q129" s="50">
        <f t="shared" si="240"/>
        <v>6</v>
      </c>
      <c r="R129" s="25"/>
      <c r="S129" s="25"/>
      <c r="T129" s="16">
        <v>2458217.3158100001</v>
      </c>
      <c r="U129" s="17">
        <v>-11.0128574543595</v>
      </c>
      <c r="V129" s="17">
        <v>-10.3439424028654</v>
      </c>
      <c r="W129" s="17">
        <v>-12.164691695649299</v>
      </c>
      <c r="X129" s="17">
        <v>-11.031705645557</v>
      </c>
      <c r="Y129" s="17">
        <v>-10.421951467281099</v>
      </c>
      <c r="Z129" s="17">
        <v>-11.8592355379752</v>
      </c>
      <c r="AA129" s="17">
        <v>-9.9922973321287802</v>
      </c>
      <c r="AB129" s="17">
        <v>-9.7960409069994707</v>
      </c>
      <c r="AC129" s="17"/>
      <c r="AD129" s="17"/>
      <c r="AE129" s="17"/>
      <c r="AF129" s="46">
        <f t="shared" si="191"/>
        <v>2458217.3158100001</v>
      </c>
      <c r="AG129" s="17">
        <v>-10.792283597912499</v>
      </c>
      <c r="AH129" s="17">
        <v>-9.7386817516872703</v>
      </c>
      <c r="AI129" s="17">
        <v>-11.7770527776227</v>
      </c>
      <c r="AJ129" s="17">
        <v>-10.7069409221945</v>
      </c>
      <c r="AK129" s="17">
        <v>-9.9142211360098909</v>
      </c>
      <c r="AL129" s="17">
        <v>-11.3015523575272</v>
      </c>
      <c r="AM129" s="17">
        <v>-9.5127492028695499</v>
      </c>
      <c r="AN129" s="17">
        <v>-9.4429017334287799</v>
      </c>
      <c r="AO129" s="17"/>
      <c r="AP129" s="17"/>
      <c r="AQ129" s="18"/>
      <c r="AR129" s="25"/>
      <c r="AS129" s="25"/>
      <c r="AT129" s="24">
        <f t="shared" si="327"/>
        <v>0.22057385644700034</v>
      </c>
      <c r="AU129" s="24">
        <f t="shared" si="327"/>
        <v>0.60526065117812955</v>
      </c>
      <c r="AV129" s="24">
        <f t="shared" si="327"/>
        <v>0.38763891802659955</v>
      </c>
      <c r="AW129" s="24">
        <f t="shared" si="327"/>
        <v>0.32476472336250062</v>
      </c>
      <c r="AX129" s="24">
        <f t="shared" si="327"/>
        <v>0.50773033127120826</v>
      </c>
      <c r="AY129" s="24">
        <f t="shared" si="182"/>
        <v>0.55768318044800047</v>
      </c>
      <c r="AZ129" s="24">
        <f t="shared" si="182"/>
        <v>0.47954812925923029</v>
      </c>
      <c r="BA129" s="24">
        <f t="shared" si="182"/>
        <v>0.3531391735706908</v>
      </c>
      <c r="BB129" s="24" t="str">
        <f t="shared" ref="BB129:BD192" si="330">IF(AND(AC129&lt;&gt;"",AO129&lt;&gt;""),AO129-AC129,"")</f>
        <v/>
      </c>
      <c r="BC129" s="24" t="str">
        <f t="shared" si="330"/>
        <v/>
      </c>
      <c r="BD129" s="25" t="str">
        <f t="shared" si="330"/>
        <v/>
      </c>
      <c r="BE129" s="25"/>
      <c r="BF129" s="25"/>
      <c r="BG129" s="26">
        <f t="shared" si="241"/>
        <v>-0.35683585506745263</v>
      </c>
      <c r="BH129" s="26">
        <f t="shared" si="242"/>
        <v>-0.29683585506745214</v>
      </c>
      <c r="BI129" s="26">
        <f t="shared" si="243"/>
        <v>-0.6628358550674518</v>
      </c>
      <c r="BJ129" s="26">
        <f t="shared" si="244"/>
        <v>-0.60483585506745197</v>
      </c>
      <c r="BK129" s="26">
        <f t="shared" si="245"/>
        <v>-0.67483585506745047</v>
      </c>
      <c r="BL129" s="26">
        <f t="shared" si="246"/>
        <v>-0.22983585506745197</v>
      </c>
      <c r="BM129" s="26" t="str">
        <f t="shared" si="247"/>
        <v/>
      </c>
      <c r="BN129" s="26" t="str">
        <f t="shared" si="248"/>
        <v/>
      </c>
      <c r="BO129" s="26" t="str">
        <f t="shared" si="249"/>
        <v/>
      </c>
      <c r="BP129" s="25"/>
      <c r="BQ129" s="25"/>
      <c r="BR129" s="25">
        <f t="shared" si="250"/>
        <v>0.42442368294263733</v>
      </c>
      <c r="BS129" s="25">
        <f t="shared" si="251"/>
        <v>0.48442368294263782</v>
      </c>
      <c r="BT129" s="25">
        <f t="shared" si="252"/>
        <v>0.11842368294263816</v>
      </c>
      <c r="BU129" s="25">
        <f t="shared" si="253"/>
        <v>0.17642368294263799</v>
      </c>
      <c r="BV129" s="25">
        <f t="shared" si="254"/>
        <v>0.10642368294263949</v>
      </c>
      <c r="BW129" s="25">
        <f t="shared" si="255"/>
        <v>0.55142368294263799</v>
      </c>
      <c r="BX129" s="25" t="str">
        <f t="shared" si="256"/>
        <v/>
      </c>
      <c r="BY129" s="25" t="str">
        <f t="shared" si="257"/>
        <v/>
      </c>
      <c r="BZ129" s="25" t="str">
        <f t="shared" si="258"/>
        <v/>
      </c>
      <c r="CA129" s="25"/>
      <c r="CB129" s="25"/>
      <c r="CC129" s="26">
        <f t="shared" si="259"/>
        <v>-0.23900000000000093</v>
      </c>
      <c r="CD129" s="26">
        <f t="shared" si="260"/>
        <v>-0.17900000000000044</v>
      </c>
      <c r="CE129" s="26">
        <f t="shared" si="261"/>
        <v>-0.54500000000000015</v>
      </c>
      <c r="CF129" s="26">
        <f t="shared" si="262"/>
        <v>-0.48700000000000027</v>
      </c>
      <c r="CG129" s="26">
        <f t="shared" si="263"/>
        <v>-0.55699999999999883</v>
      </c>
      <c r="CH129" s="26">
        <f t="shared" si="264"/>
        <v>-0.11200000000000027</v>
      </c>
      <c r="CI129" s="26" t="str">
        <f t="shared" si="265"/>
        <v/>
      </c>
      <c r="CJ129" s="26" t="str">
        <f t="shared" si="266"/>
        <v/>
      </c>
      <c r="CK129" s="26" t="str">
        <f t="shared" si="267"/>
        <v/>
      </c>
      <c r="CL129" s="25"/>
      <c r="CM129" s="25"/>
      <c r="CN129" s="25">
        <f t="shared" si="268"/>
        <v>0.42099999999999937</v>
      </c>
      <c r="CO129" s="25">
        <f t="shared" si="269"/>
        <v>0.48099999999999987</v>
      </c>
      <c r="CP129" s="25">
        <f t="shared" si="270"/>
        <v>0.11500000000000021</v>
      </c>
      <c r="CQ129" s="25">
        <f t="shared" si="271"/>
        <v>0.17300000000000004</v>
      </c>
      <c r="CR129" s="25">
        <f t="shared" si="272"/>
        <v>0.10300000000000153</v>
      </c>
      <c r="CS129" s="25">
        <f t="shared" si="273"/>
        <v>0.54800000000000004</v>
      </c>
      <c r="CT129" s="25" t="str">
        <f t="shared" si="274"/>
        <v/>
      </c>
      <c r="CU129" s="25" t="str">
        <f t="shared" si="275"/>
        <v/>
      </c>
      <c r="CV129" s="25" t="str">
        <f t="shared" si="276"/>
        <v/>
      </c>
      <c r="CW129" s="25"/>
      <c r="CX129" s="25"/>
      <c r="CY129" s="25">
        <f t="shared" si="277"/>
        <v>-0.3392920542503432</v>
      </c>
      <c r="CZ129" s="25">
        <f t="shared" si="278"/>
        <v>-0.21160099505928673</v>
      </c>
      <c r="DA129" s="25">
        <f t="shared" si="279"/>
        <v>-0.58318543274813539</v>
      </c>
      <c r="DB129" s="25">
        <f t="shared" si="280"/>
        <v>-0.68463456072619633</v>
      </c>
      <c r="DC129" s="25">
        <f t="shared" si="281"/>
        <v>-0.52595026266808675</v>
      </c>
      <c r="DD129" s="25">
        <f t="shared" si="282"/>
        <v>-0.26922660156453421</v>
      </c>
      <c r="DE129" s="25" t="str">
        <f t="shared" si="283"/>
        <v/>
      </c>
      <c r="DF129" s="25" t="str">
        <f t="shared" si="284"/>
        <v/>
      </c>
      <c r="DG129" s="25" t="str">
        <f t="shared" si="285"/>
        <v/>
      </c>
      <c r="DH129" s="25"/>
      <c r="DI129" s="25"/>
      <c r="DJ129" s="25">
        <f t="shared" si="286"/>
        <v>0.44196748375974682</v>
      </c>
      <c r="DK129" s="25">
        <f t="shared" si="287"/>
        <v>0.56965854295080331</v>
      </c>
      <c r="DL129" s="25">
        <f t="shared" si="288"/>
        <v>0.19807410526195462</v>
      </c>
      <c r="DM129" s="25">
        <f t="shared" si="289"/>
        <v>9.6624977283893659E-2</v>
      </c>
      <c r="DN129" s="25">
        <f t="shared" si="290"/>
        <v>0.25530927534200326</v>
      </c>
      <c r="DO129" s="25">
        <f t="shared" si="291"/>
        <v>0.51203293644555581</v>
      </c>
      <c r="DP129" s="25" t="str">
        <f t="shared" si="292"/>
        <v/>
      </c>
      <c r="DQ129" s="25" t="str">
        <f t="shared" si="293"/>
        <v/>
      </c>
      <c r="DR129" s="25" t="str">
        <f t="shared" si="294"/>
        <v/>
      </c>
      <c r="DS129" s="25"/>
      <c r="DT129" s="24"/>
      <c r="DU129" s="24">
        <f t="shared" si="295"/>
        <v>-0.35683585506745263</v>
      </c>
      <c r="DV129" s="24">
        <f t="shared" si="296"/>
        <v>-0.29683585506745214</v>
      </c>
      <c r="DW129" s="24">
        <f t="shared" si="297"/>
        <v>-0.6628358550674518</v>
      </c>
      <c r="DX129" s="24">
        <f t="shared" si="298"/>
        <v>-0.60483585506745197</v>
      </c>
      <c r="DY129" s="24">
        <f t="shared" si="299"/>
        <v>-0.67483585506745047</v>
      </c>
      <c r="DZ129" s="24">
        <f t="shared" si="300"/>
        <v>-0.22983585506745197</v>
      </c>
      <c r="EA129" s="24" t="str">
        <f t="shared" si="301"/>
        <v/>
      </c>
      <c r="EB129" s="24" t="str">
        <f t="shared" si="302"/>
        <v/>
      </c>
      <c r="EC129" s="24" t="str">
        <f t="shared" si="303"/>
        <v/>
      </c>
      <c r="ED129" s="24"/>
      <c r="EE129" s="24"/>
      <c r="EF129" s="24">
        <f t="shared" si="304"/>
        <v>0.42442368294263733</v>
      </c>
      <c r="EG129" s="24">
        <f t="shared" si="305"/>
        <v>0.48442368294263782</v>
      </c>
      <c r="EH129" s="24">
        <f t="shared" si="306"/>
        <v>0.11842368294263816</v>
      </c>
      <c r="EI129" s="24">
        <f t="shared" si="307"/>
        <v>0.17642368294263799</v>
      </c>
      <c r="EJ129" s="24">
        <f t="shared" si="308"/>
        <v>0.10642368294263949</v>
      </c>
      <c r="EK129" s="24">
        <f t="shared" si="309"/>
        <v>0.55142368294263799</v>
      </c>
      <c r="EL129" s="24" t="str">
        <f t="shared" si="310"/>
        <v/>
      </c>
      <c r="EM129" s="24" t="str">
        <f t="shared" si="311"/>
        <v/>
      </c>
      <c r="EN129" s="24" t="str">
        <f t="shared" si="312"/>
        <v/>
      </c>
      <c r="EO129" s="24"/>
      <c r="EP129" s="24"/>
      <c r="EQ129" s="24">
        <f t="shared" si="192"/>
        <v>11.325129643238975</v>
      </c>
      <c r="ER129" s="24">
        <f t="shared" si="313"/>
        <v>1.0612669600612747E-2</v>
      </c>
      <c r="ES129" s="24">
        <f t="shared" si="193"/>
        <v>11.341834241289799</v>
      </c>
      <c r="ET129" s="24">
        <f t="shared" si="194"/>
        <v>11.3308481911975</v>
      </c>
      <c r="EU129" s="24">
        <f t="shared" si="195"/>
        <v>11.314094012921599</v>
      </c>
      <c r="EV129" s="24">
        <f t="shared" si="196"/>
        <v>11.314378083615701</v>
      </c>
      <c r="EW129" s="24">
        <f t="shared" si="197"/>
        <v>11.327439877769281</v>
      </c>
      <c r="EX129" s="24">
        <f t="shared" si="198"/>
        <v>11.322183452639971</v>
      </c>
      <c r="EY129" s="24" t="str">
        <f t="shared" si="199"/>
        <v/>
      </c>
      <c r="EZ129" s="24" t="str">
        <f t="shared" si="200"/>
        <v/>
      </c>
      <c r="FA129" s="24" t="str">
        <f t="shared" si="201"/>
        <v/>
      </c>
      <c r="FB129" s="24"/>
      <c r="FC129" s="24">
        <f t="shared" si="202"/>
        <v>11.873786090362936</v>
      </c>
      <c r="FD129" s="24">
        <f t="shared" si="314"/>
        <v>0.11833539152133331</v>
      </c>
      <c r="FE129" s="24">
        <f t="shared" si="203"/>
        <v>11.823769179710201</v>
      </c>
      <c r="FF129" s="24">
        <f t="shared" si="204"/>
        <v>11.815657324282</v>
      </c>
      <c r="FG129" s="24">
        <f t="shared" si="205"/>
        <v>11.981937538097391</v>
      </c>
      <c r="FH129" s="24">
        <f t="shared" si="206"/>
        <v>11.874268759614701</v>
      </c>
      <c r="FI129" s="24">
        <f t="shared" si="207"/>
        <v>12.03546560495705</v>
      </c>
      <c r="FJ129" s="24">
        <f t="shared" si="208"/>
        <v>11.711618135516281</v>
      </c>
      <c r="FK129" s="24" t="str">
        <f t="shared" si="209"/>
        <v/>
      </c>
      <c r="FL129" s="24" t="str">
        <f t="shared" si="210"/>
        <v/>
      </c>
      <c r="FM129" s="24" t="str">
        <f t="shared" si="211"/>
        <v/>
      </c>
      <c r="FN129" s="24"/>
      <c r="FO129" s="24">
        <f t="shared" si="212"/>
        <v>11.381313525472867</v>
      </c>
      <c r="FP129" s="24">
        <f t="shared" si="315"/>
        <v>2.0583574980222681E-2</v>
      </c>
      <c r="FQ129" s="24">
        <f t="shared" ref="FQ129:FV192" si="331">IF(AND(ES129&lt;&gt;"",DU129&lt;&gt;""),ES129+DU129*$D$21,"")</f>
        <v>11.384399668719203</v>
      </c>
      <c r="FR129" s="24">
        <f t="shared" si="331"/>
        <v>11.366256474496078</v>
      </c>
      <c r="FS129" s="24">
        <f t="shared" si="331"/>
        <v>11.393160875418213</v>
      </c>
      <c r="FT129" s="24">
        <f t="shared" si="328"/>
        <v>11.386526373452517</v>
      </c>
      <c r="FU129" s="24">
        <f t="shared" si="328"/>
        <v>11.407938169092059</v>
      </c>
      <c r="FV129" s="24">
        <f t="shared" si="328"/>
        <v>11.349599591659127</v>
      </c>
      <c r="FW129" s="24" t="str">
        <f t="shared" si="321"/>
        <v/>
      </c>
      <c r="FX129" s="24" t="str">
        <f t="shared" si="321"/>
        <v/>
      </c>
      <c r="FY129" s="24" t="str">
        <f t="shared" si="321"/>
        <v/>
      </c>
      <c r="FZ129" s="24"/>
      <c r="GA129" s="24">
        <f t="shared" si="213"/>
        <v>11.689690529847537</v>
      </c>
      <c r="GB129" s="24">
        <f t="shared" si="316"/>
        <v>5.5228950236506334E-2</v>
      </c>
      <c r="GC129" s="24">
        <f t="shared" ref="GC129:GH192" si="332">IF(AND(FE129&lt;&gt;"",DU129&lt;&gt;""),FE129+DU129*$D$20,"")</f>
        <v>11.684296684937195</v>
      </c>
      <c r="GD129" s="24">
        <f t="shared" si="332"/>
        <v>11.699636367709376</v>
      </c>
      <c r="GE129" s="24">
        <f t="shared" si="332"/>
        <v>11.722862198502435</v>
      </c>
      <c r="GF129" s="24">
        <f t="shared" si="329"/>
        <v>11.637863240280115</v>
      </c>
      <c r="GG129" s="24">
        <f t="shared" si="329"/>
        <v>11.771699957722019</v>
      </c>
      <c r="GH129" s="24">
        <f t="shared" si="329"/>
        <v>11.621784729934083</v>
      </c>
      <c r="GI129" s="24" t="str">
        <f t="shared" si="322"/>
        <v/>
      </c>
      <c r="GJ129" s="24" t="str">
        <f t="shared" si="322"/>
        <v/>
      </c>
      <c r="GK129" s="24" t="str">
        <f t="shared" si="322"/>
        <v/>
      </c>
      <c r="GL129" s="24"/>
      <c r="GM129" s="24">
        <f t="shared" si="214"/>
        <v>11.994044694733075</v>
      </c>
      <c r="GN129" s="24">
        <f t="shared" si="317"/>
        <v>1.0612669600612747E-2</v>
      </c>
      <c r="GO129" s="24">
        <f t="shared" si="215"/>
        <v>12.010749292783899</v>
      </c>
      <c r="GP129" s="24">
        <f t="shared" si="216"/>
        <v>11.9997632426916</v>
      </c>
      <c r="GQ129" s="24">
        <f t="shared" si="217"/>
        <v>11.983009064415699</v>
      </c>
      <c r="GR129" s="24">
        <f t="shared" si="218"/>
        <v>11.9832931351098</v>
      </c>
      <c r="GS129" s="24">
        <f t="shared" si="219"/>
        <v>11.996354929263381</v>
      </c>
      <c r="GT129" s="24">
        <f t="shared" si="220"/>
        <v>11.991098504134071</v>
      </c>
      <c r="GU129" s="24" t="str">
        <f t="shared" si="221"/>
        <v/>
      </c>
      <c r="GV129" s="24" t="str">
        <f t="shared" si="222"/>
        <v/>
      </c>
      <c r="GW129" s="24" t="str">
        <f t="shared" si="223"/>
        <v/>
      </c>
      <c r="GX129" s="24"/>
      <c r="GY129" s="24">
        <f t="shared" si="224"/>
        <v>12.927387936588167</v>
      </c>
      <c r="GZ129" s="24">
        <f t="shared" si="318"/>
        <v>0.11833539152133331</v>
      </c>
      <c r="HA129" s="24">
        <f t="shared" si="225"/>
        <v>12.87737102593543</v>
      </c>
      <c r="HB129" s="24">
        <f t="shared" si="226"/>
        <v>12.869259170507229</v>
      </c>
      <c r="HC129" s="24">
        <f t="shared" si="227"/>
        <v>13.03553938432262</v>
      </c>
      <c r="HD129" s="24">
        <f t="shared" si="228"/>
        <v>12.92787060583993</v>
      </c>
      <c r="HE129" s="24">
        <f t="shared" si="229"/>
        <v>13.089067451182279</v>
      </c>
      <c r="HF129" s="24">
        <f t="shared" si="230"/>
        <v>12.76521998174151</v>
      </c>
      <c r="HG129" s="24" t="str">
        <f t="shared" si="231"/>
        <v/>
      </c>
      <c r="HH129" s="24" t="str">
        <f t="shared" si="232"/>
        <v/>
      </c>
      <c r="HI129" s="24" t="str">
        <f t="shared" si="233"/>
        <v/>
      </c>
      <c r="HJ129" s="24"/>
      <c r="HK129" s="24">
        <f t="shared" si="234"/>
        <v>11.957035458348292</v>
      </c>
      <c r="HL129" s="24">
        <f t="shared" si="319"/>
        <v>2.0583574980223143E-2</v>
      </c>
      <c r="HM129" s="24">
        <f t="shared" si="325"/>
        <v>11.960121601594627</v>
      </c>
      <c r="HN129" s="24">
        <f t="shared" si="325"/>
        <v>11.941978407371503</v>
      </c>
      <c r="HO129" s="24">
        <f t="shared" si="325"/>
        <v>11.968882808293637</v>
      </c>
      <c r="HP129" s="24">
        <f t="shared" si="323"/>
        <v>11.962248306327941</v>
      </c>
      <c r="HQ129" s="24">
        <f t="shared" si="323"/>
        <v>11.983660101967486</v>
      </c>
      <c r="HR129" s="24">
        <f t="shared" si="323"/>
        <v>11.925321524534551</v>
      </c>
      <c r="HS129" s="24" t="str">
        <f t="shared" si="178"/>
        <v/>
      </c>
      <c r="HT129" s="24" t="str">
        <f t="shared" si="178"/>
        <v/>
      </c>
      <c r="HU129" s="24" t="str">
        <f t="shared" si="178"/>
        <v/>
      </c>
      <c r="HV129" s="24"/>
      <c r="HW129" s="24">
        <f t="shared" si="235"/>
        <v>13.048654674407041</v>
      </c>
      <c r="HX129" s="24">
        <f t="shared" si="320"/>
        <v>5.5228950236506182E-2</v>
      </c>
      <c r="HY129" s="24">
        <f t="shared" si="326"/>
        <v>13.043260829496699</v>
      </c>
      <c r="HZ129" s="24">
        <f t="shared" si="326"/>
        <v>13.058600512268882</v>
      </c>
      <c r="IA129" s="24">
        <f t="shared" si="326"/>
        <v>13.081826343061941</v>
      </c>
      <c r="IB129" s="24">
        <f t="shared" si="324"/>
        <v>12.996827384839619</v>
      </c>
      <c r="IC129" s="24">
        <f t="shared" si="324"/>
        <v>13.130664102281523</v>
      </c>
      <c r="ID129" s="24">
        <f t="shared" si="324"/>
        <v>12.980748874493589</v>
      </c>
      <c r="IE129" s="24" t="str">
        <f t="shared" si="179"/>
        <v/>
      </c>
      <c r="IF129" s="24" t="str">
        <f t="shared" si="179"/>
        <v/>
      </c>
      <c r="IG129" s="24" t="str">
        <f t="shared" si="179"/>
        <v/>
      </c>
    </row>
    <row r="130" spans="1:241" s="3" customFormat="1" x14ac:dyDescent="0.2">
      <c r="A130" s="27">
        <v>95</v>
      </c>
      <c r="B130" s="32">
        <f>IF(AND($B$3&lt;&gt;"",$C$3&lt;&gt;"",$B$4&lt;&gt;"",$C$4&lt;&gt;"",T130&lt;&gt;""),AirMass($B$3,$C$3,$B$4,$C$4,T130),"")</f>
        <v>1.0274331044829441</v>
      </c>
      <c r="C130" s="36">
        <f t="shared" si="236"/>
        <v>2458217.3163080001</v>
      </c>
      <c r="D130" s="5">
        <f t="shared" si="183"/>
        <v>11.36162112961305</v>
      </c>
      <c r="E130" s="14">
        <f t="shared" si="184"/>
        <v>11.722053056414524</v>
      </c>
      <c r="F130" s="32">
        <f t="shared" si="237"/>
        <v>0.36043192680147307</v>
      </c>
      <c r="G130" s="24">
        <f t="shared" si="185"/>
        <v>9.6784489658260243E-3</v>
      </c>
      <c r="H130" s="24">
        <f t="shared" si="186"/>
        <v>3.3498788774378431E-2</v>
      </c>
      <c r="I130" s="24"/>
      <c r="J130" s="8">
        <f t="shared" si="187"/>
        <v>12.021452836603366</v>
      </c>
      <c r="K130" s="9">
        <f t="shared" si="188"/>
        <v>13.021330465817519</v>
      </c>
      <c r="L130" s="40">
        <f t="shared" si="238"/>
        <v>0.99987762921415246</v>
      </c>
      <c r="M130" s="24">
        <f t="shared" si="189"/>
        <v>9.6784489658261422E-3</v>
      </c>
      <c r="N130" s="25">
        <f t="shared" si="190"/>
        <v>3.3498788774378375E-2</v>
      </c>
      <c r="O130" s="25"/>
      <c r="P130" s="50">
        <f t="shared" si="239"/>
        <v>6</v>
      </c>
      <c r="Q130" s="50">
        <f t="shared" si="240"/>
        <v>6</v>
      </c>
      <c r="R130" s="25"/>
      <c r="S130" s="25"/>
      <c r="T130" s="16">
        <v>2458217.3163080001</v>
      </c>
      <c r="U130" s="17">
        <v>-11.0159622962033</v>
      </c>
      <c r="V130" s="17">
        <v>-10.2800469227479</v>
      </c>
      <c r="W130" s="17">
        <v>-12.1428972025669</v>
      </c>
      <c r="X130" s="17">
        <v>-11.0316820706126</v>
      </c>
      <c r="Y130" s="17">
        <v>-10.4028814610027</v>
      </c>
      <c r="Z130" s="17">
        <v>-11.839010107399501</v>
      </c>
      <c r="AA130" s="17">
        <v>-9.9598964999416992</v>
      </c>
      <c r="AB130" s="17">
        <v>-9.8357087982706499</v>
      </c>
      <c r="AC130" s="17"/>
      <c r="AD130" s="17"/>
      <c r="AE130" s="17"/>
      <c r="AF130" s="46">
        <f t="shared" si="191"/>
        <v>2458217.3163080001</v>
      </c>
      <c r="AG130" s="17">
        <v>-10.763962547765701</v>
      </c>
      <c r="AH130" s="17">
        <v>-9.7139855545505291</v>
      </c>
      <c r="AI130" s="17">
        <v>-11.7809035537294</v>
      </c>
      <c r="AJ130" s="17">
        <v>-10.665925283751699</v>
      </c>
      <c r="AK130" s="17">
        <v>-9.8847032251544604</v>
      </c>
      <c r="AL130" s="17">
        <v>-11.3657800555055</v>
      </c>
      <c r="AM130" s="17">
        <v>-9.3520994614225206</v>
      </c>
      <c r="AN130" s="17">
        <v>-9.4805811894237095</v>
      </c>
      <c r="AO130" s="17"/>
      <c r="AP130" s="17"/>
      <c r="AQ130" s="18"/>
      <c r="AR130" s="25"/>
      <c r="AS130" s="25"/>
      <c r="AT130" s="24">
        <f t="shared" si="327"/>
        <v>0.25199974843759954</v>
      </c>
      <c r="AU130" s="24">
        <f t="shared" si="327"/>
        <v>0.56606136819737074</v>
      </c>
      <c r="AV130" s="24">
        <f t="shared" si="327"/>
        <v>0.36199364883749929</v>
      </c>
      <c r="AW130" s="24">
        <f t="shared" si="327"/>
        <v>0.36575678686090107</v>
      </c>
      <c r="AX130" s="24">
        <f t="shared" si="327"/>
        <v>0.51817823584823941</v>
      </c>
      <c r="AY130" s="24">
        <f t="shared" si="327"/>
        <v>0.47323005189400114</v>
      </c>
      <c r="AZ130" s="24">
        <f t="shared" si="327"/>
        <v>0.60779703851917866</v>
      </c>
      <c r="BA130" s="24">
        <f t="shared" si="327"/>
        <v>0.35512760884694039</v>
      </c>
      <c r="BB130" s="24" t="str">
        <f t="shared" si="330"/>
        <v/>
      </c>
      <c r="BC130" s="24" t="str">
        <f t="shared" si="330"/>
        <v/>
      </c>
      <c r="BD130" s="25" t="str">
        <f t="shared" si="330"/>
        <v/>
      </c>
      <c r="BE130" s="25"/>
      <c r="BF130" s="25"/>
      <c r="BG130" s="26">
        <f t="shared" si="241"/>
        <v>-0.29301308237443469</v>
      </c>
      <c r="BH130" s="26">
        <f t="shared" si="242"/>
        <v>-0.23301308237443419</v>
      </c>
      <c r="BI130" s="26">
        <f t="shared" si="243"/>
        <v>-0.59901308237443385</v>
      </c>
      <c r="BJ130" s="26">
        <f t="shared" si="244"/>
        <v>-0.54101308237443402</v>
      </c>
      <c r="BK130" s="26">
        <f t="shared" si="245"/>
        <v>-0.61101308237443253</v>
      </c>
      <c r="BL130" s="26">
        <f t="shared" si="246"/>
        <v>-0.16601308237443402</v>
      </c>
      <c r="BM130" s="26" t="str">
        <f t="shared" si="247"/>
        <v/>
      </c>
      <c r="BN130" s="26" t="str">
        <f t="shared" si="248"/>
        <v/>
      </c>
      <c r="BO130" s="26" t="str">
        <f t="shared" si="249"/>
        <v/>
      </c>
      <c r="BP130" s="25"/>
      <c r="BQ130" s="25"/>
      <c r="BR130" s="25">
        <f t="shared" si="250"/>
        <v>0.34481394813674382</v>
      </c>
      <c r="BS130" s="25">
        <f t="shared" si="251"/>
        <v>0.40481394813674432</v>
      </c>
      <c r="BT130" s="25">
        <f t="shared" si="252"/>
        <v>3.8813948136744658E-2</v>
      </c>
      <c r="BU130" s="25">
        <f t="shared" si="253"/>
        <v>9.6813948136744488E-2</v>
      </c>
      <c r="BV130" s="25">
        <f t="shared" si="254"/>
        <v>2.681394813674598E-2</v>
      </c>
      <c r="BW130" s="25">
        <f t="shared" si="255"/>
        <v>0.47181394813674449</v>
      </c>
      <c r="BX130" s="25" t="str">
        <f t="shared" si="256"/>
        <v/>
      </c>
      <c r="BY130" s="25" t="str">
        <f t="shared" si="257"/>
        <v/>
      </c>
      <c r="BZ130" s="25" t="str">
        <f t="shared" si="258"/>
        <v/>
      </c>
      <c r="CA130" s="25"/>
      <c r="CB130" s="25"/>
      <c r="CC130" s="26">
        <f t="shared" si="259"/>
        <v>-0.23900000000000093</v>
      </c>
      <c r="CD130" s="26">
        <f t="shared" si="260"/>
        <v>-0.17900000000000044</v>
      </c>
      <c r="CE130" s="26">
        <f t="shared" si="261"/>
        <v>-0.54500000000000015</v>
      </c>
      <c r="CF130" s="26">
        <f t="shared" si="262"/>
        <v>-0.48700000000000027</v>
      </c>
      <c r="CG130" s="26">
        <f t="shared" si="263"/>
        <v>-0.55699999999999883</v>
      </c>
      <c r="CH130" s="26">
        <f t="shared" si="264"/>
        <v>-0.11200000000000027</v>
      </c>
      <c r="CI130" s="26" t="str">
        <f t="shared" si="265"/>
        <v/>
      </c>
      <c r="CJ130" s="26" t="str">
        <f t="shared" si="266"/>
        <v/>
      </c>
      <c r="CK130" s="26" t="str">
        <f t="shared" si="267"/>
        <v/>
      </c>
      <c r="CL130" s="25"/>
      <c r="CM130" s="25"/>
      <c r="CN130" s="25">
        <f t="shared" si="268"/>
        <v>0.42099999999999937</v>
      </c>
      <c r="CO130" s="25">
        <f t="shared" si="269"/>
        <v>0.48099999999999987</v>
      </c>
      <c r="CP130" s="25">
        <f t="shared" si="270"/>
        <v>0.11500000000000021</v>
      </c>
      <c r="CQ130" s="25">
        <f t="shared" si="271"/>
        <v>0.17300000000000004</v>
      </c>
      <c r="CR130" s="25">
        <f t="shared" si="272"/>
        <v>0.10300000000000153</v>
      </c>
      <c r="CS130" s="25">
        <f t="shared" si="273"/>
        <v>0.54800000000000004</v>
      </c>
      <c r="CT130" s="25" t="str">
        <f t="shared" si="274"/>
        <v/>
      </c>
      <c r="CU130" s="25" t="str">
        <f t="shared" si="275"/>
        <v/>
      </c>
      <c r="CV130" s="25" t="str">
        <f t="shared" si="276"/>
        <v/>
      </c>
      <c r="CW130" s="25"/>
      <c r="CX130" s="25"/>
      <c r="CY130" s="25">
        <f t="shared" si="277"/>
        <v>-0.22338636258729808</v>
      </c>
      <c r="CZ130" s="25">
        <f t="shared" si="278"/>
        <v>-0.23102891105503515</v>
      </c>
      <c r="DA130" s="25">
        <f t="shared" si="279"/>
        <v>-0.54058128573924036</v>
      </c>
      <c r="DB130" s="25">
        <f t="shared" si="280"/>
        <v>-0.44929612099885813</v>
      </c>
      <c r="DC130" s="25">
        <f t="shared" si="281"/>
        <v>-0.72258790860928634</v>
      </c>
      <c r="DD130" s="25">
        <f t="shared" si="282"/>
        <v>-0.20944213755942301</v>
      </c>
      <c r="DE130" s="25" t="str">
        <f t="shared" si="283"/>
        <v/>
      </c>
      <c r="DF130" s="25" t="str">
        <f t="shared" si="284"/>
        <v/>
      </c>
      <c r="DG130" s="25" t="str">
        <f t="shared" si="285"/>
        <v/>
      </c>
      <c r="DH130" s="25"/>
      <c r="DI130" s="25"/>
      <c r="DJ130" s="25">
        <f t="shared" si="286"/>
        <v>0.4144406679238804</v>
      </c>
      <c r="DK130" s="25">
        <f t="shared" si="287"/>
        <v>0.40679811945614336</v>
      </c>
      <c r="DL130" s="25">
        <f t="shared" si="288"/>
        <v>9.724574477193812E-2</v>
      </c>
      <c r="DM130" s="25">
        <f t="shared" si="289"/>
        <v>0.18853090951232035</v>
      </c>
      <c r="DN130" s="25">
        <f t="shared" si="290"/>
        <v>-8.4760878098107839E-2</v>
      </c>
      <c r="DO130" s="25">
        <f t="shared" si="291"/>
        <v>0.42838489295175547</v>
      </c>
      <c r="DP130" s="25" t="str">
        <f t="shared" si="292"/>
        <v/>
      </c>
      <c r="DQ130" s="25" t="str">
        <f t="shared" si="293"/>
        <v/>
      </c>
      <c r="DR130" s="25" t="str">
        <f t="shared" si="294"/>
        <v/>
      </c>
      <c r="DS130" s="25"/>
      <c r="DT130" s="24"/>
      <c r="DU130" s="24">
        <f t="shared" si="295"/>
        <v>-0.29301308237443469</v>
      </c>
      <c r="DV130" s="24">
        <f t="shared" si="296"/>
        <v>-0.23301308237443419</v>
      </c>
      <c r="DW130" s="24">
        <f t="shared" si="297"/>
        <v>-0.59901308237443385</v>
      </c>
      <c r="DX130" s="24">
        <f t="shared" si="298"/>
        <v>-0.54101308237443402</v>
      </c>
      <c r="DY130" s="24">
        <f t="shared" si="299"/>
        <v>-0.61101308237443253</v>
      </c>
      <c r="DZ130" s="24">
        <f t="shared" si="300"/>
        <v>-0.16601308237443402</v>
      </c>
      <c r="EA130" s="24" t="str">
        <f t="shared" si="301"/>
        <v/>
      </c>
      <c r="EB130" s="24" t="str">
        <f t="shared" si="302"/>
        <v/>
      </c>
      <c r="EC130" s="24" t="str">
        <f t="shared" si="303"/>
        <v/>
      </c>
      <c r="ED130" s="24"/>
      <c r="EE130" s="24"/>
      <c r="EF130" s="24">
        <f t="shared" si="304"/>
        <v>0.34481394813674382</v>
      </c>
      <c r="EG130" s="24">
        <f t="shared" si="305"/>
        <v>0.40481394813674432</v>
      </c>
      <c r="EH130" s="24">
        <f t="shared" si="306"/>
        <v>3.8813948136744658E-2</v>
      </c>
      <c r="EI130" s="24">
        <f t="shared" si="307"/>
        <v>9.6813948136744488E-2</v>
      </c>
      <c r="EJ130" s="24">
        <f t="shared" si="308"/>
        <v>2.681394813674598E-2</v>
      </c>
      <c r="EK130" s="24">
        <f t="shared" si="309"/>
        <v>0.47181394813674449</v>
      </c>
      <c r="EL130" s="24" t="str">
        <f t="shared" si="310"/>
        <v/>
      </c>
      <c r="EM130" s="24" t="str">
        <f t="shared" si="311"/>
        <v/>
      </c>
      <c r="EN130" s="24" t="str">
        <f t="shared" si="312"/>
        <v/>
      </c>
      <c r="EO130" s="24"/>
      <c r="EP130" s="24"/>
      <c r="EQ130" s="24">
        <f t="shared" si="192"/>
        <v>11.313050393762374</v>
      </c>
      <c r="ER130" s="24">
        <f t="shared" si="313"/>
        <v>2.7184372124914147E-2</v>
      </c>
      <c r="ES130" s="24">
        <f t="shared" si="193"/>
        <v>11.316934906363599</v>
      </c>
      <c r="ET130" s="24">
        <f t="shared" si="194"/>
        <v>11.327719774409299</v>
      </c>
      <c r="EU130" s="24">
        <f t="shared" si="195"/>
        <v>11.291919164799399</v>
      </c>
      <c r="EV130" s="24">
        <f t="shared" si="196"/>
        <v>11.291047811196201</v>
      </c>
      <c r="EW130" s="24">
        <f t="shared" si="197"/>
        <v>11.2919342037384</v>
      </c>
      <c r="EX130" s="24">
        <f t="shared" si="198"/>
        <v>11.358746502067349</v>
      </c>
      <c r="EY130" s="24" t="str">
        <f t="shared" si="199"/>
        <v/>
      </c>
      <c r="EZ130" s="24" t="str">
        <f t="shared" si="200"/>
        <v/>
      </c>
      <c r="FA130" s="24" t="str">
        <f t="shared" si="201"/>
        <v/>
      </c>
      <c r="FB130" s="24"/>
      <c r="FC130" s="24">
        <f t="shared" si="202"/>
        <v>11.881202913732182</v>
      </c>
      <c r="FD130" s="24">
        <f t="shared" si="314"/>
        <v>8.3914380498851082E-2</v>
      </c>
      <c r="FE130" s="24">
        <f t="shared" si="203"/>
        <v>11.8559410059637</v>
      </c>
      <c r="FF130" s="24">
        <f t="shared" si="204"/>
        <v>11.802962735985998</v>
      </c>
      <c r="FG130" s="24">
        <f t="shared" si="205"/>
        <v>11.980740677388759</v>
      </c>
      <c r="FH130" s="24">
        <f t="shared" si="206"/>
        <v>11.966817507739799</v>
      </c>
      <c r="FI130" s="24">
        <f t="shared" si="207"/>
        <v>11.903136913656819</v>
      </c>
      <c r="FJ130" s="24">
        <f t="shared" si="208"/>
        <v>11.777618641658009</v>
      </c>
      <c r="FK130" s="24" t="str">
        <f t="shared" si="209"/>
        <v/>
      </c>
      <c r="FL130" s="24" t="str">
        <f t="shared" si="210"/>
        <v/>
      </c>
      <c r="FM130" s="24" t="str">
        <f t="shared" si="211"/>
        <v/>
      </c>
      <c r="FN130" s="24"/>
      <c r="FO130" s="24">
        <f t="shared" si="212"/>
        <v>11.36162112961305</v>
      </c>
      <c r="FP130" s="24">
        <f t="shared" si="315"/>
        <v>9.6784489658260243E-3</v>
      </c>
      <c r="FQ130" s="24">
        <f t="shared" si="331"/>
        <v>11.351887187409789</v>
      </c>
      <c r="FR130" s="24">
        <f t="shared" si="331"/>
        <v>11.355514911324663</v>
      </c>
      <c r="FS130" s="24">
        <f t="shared" si="331"/>
        <v>11.363372880912799</v>
      </c>
      <c r="FT130" s="24">
        <f t="shared" si="328"/>
        <v>11.355582954649803</v>
      </c>
      <c r="FU130" s="24">
        <f t="shared" si="328"/>
        <v>11.364819348677964</v>
      </c>
      <c r="FV130" s="24">
        <f t="shared" si="328"/>
        <v>11.378549494703291</v>
      </c>
      <c r="FW130" s="24" t="str">
        <f t="shared" si="321"/>
        <v/>
      </c>
      <c r="FX130" s="24" t="str">
        <f t="shared" si="321"/>
        <v/>
      </c>
      <c r="FY130" s="24" t="str">
        <f t="shared" si="321"/>
        <v/>
      </c>
      <c r="FZ130" s="24"/>
      <c r="GA130" s="24">
        <f t="shared" si="213"/>
        <v>11.722053056414524</v>
      </c>
      <c r="GB130" s="24">
        <f t="shared" si="316"/>
        <v>3.3498788774378431E-2</v>
      </c>
      <c r="GC130" s="24">
        <f t="shared" si="332"/>
        <v>11.741414214388437</v>
      </c>
      <c r="GD130" s="24">
        <f t="shared" si="332"/>
        <v>11.711887482611118</v>
      </c>
      <c r="GE130" s="24">
        <f t="shared" si="332"/>
        <v>11.746611040991548</v>
      </c>
      <c r="GF130" s="24">
        <f t="shared" si="329"/>
        <v>11.755357691602956</v>
      </c>
      <c r="GG130" s="24">
        <f t="shared" si="329"/>
        <v>11.664316969619531</v>
      </c>
      <c r="GH130" s="24">
        <f t="shared" si="329"/>
        <v>11.712730939273555</v>
      </c>
      <c r="GI130" s="24" t="str">
        <f t="shared" si="322"/>
        <v/>
      </c>
      <c r="GJ130" s="24" t="str">
        <f t="shared" si="322"/>
        <v/>
      </c>
      <c r="GK130" s="24" t="str">
        <f t="shared" si="322"/>
        <v/>
      </c>
      <c r="GL130" s="24"/>
      <c r="GM130" s="24">
        <f t="shared" si="214"/>
        <v>12.048965767217775</v>
      </c>
      <c r="GN130" s="24">
        <f t="shared" si="317"/>
        <v>2.7184372124914147E-2</v>
      </c>
      <c r="GO130" s="24">
        <f t="shared" si="215"/>
        <v>12.052850279818999</v>
      </c>
      <c r="GP130" s="24">
        <f t="shared" si="216"/>
        <v>12.0636351478647</v>
      </c>
      <c r="GQ130" s="24">
        <f t="shared" si="217"/>
        <v>12.027834538254799</v>
      </c>
      <c r="GR130" s="24">
        <f t="shared" si="218"/>
        <v>12.026963184651601</v>
      </c>
      <c r="GS130" s="24">
        <f t="shared" si="219"/>
        <v>12.0278495771938</v>
      </c>
      <c r="GT130" s="24">
        <f t="shared" si="220"/>
        <v>12.09466187552275</v>
      </c>
      <c r="GU130" s="24" t="str">
        <f t="shared" si="221"/>
        <v/>
      </c>
      <c r="GV130" s="24" t="str">
        <f t="shared" si="222"/>
        <v/>
      </c>
      <c r="GW130" s="24" t="str">
        <f t="shared" si="223"/>
        <v/>
      </c>
      <c r="GX130" s="24"/>
      <c r="GY130" s="24">
        <f t="shared" si="224"/>
        <v>12.931179906947351</v>
      </c>
      <c r="GZ130" s="24">
        <f t="shared" si="318"/>
        <v>8.3914380498851082E-2</v>
      </c>
      <c r="HA130" s="24">
        <f t="shared" si="225"/>
        <v>12.905917999178872</v>
      </c>
      <c r="HB130" s="24">
        <f t="shared" si="226"/>
        <v>12.85293972920117</v>
      </c>
      <c r="HC130" s="24">
        <f t="shared" si="227"/>
        <v>13.030717670603931</v>
      </c>
      <c r="HD130" s="24">
        <f t="shared" si="228"/>
        <v>13.016794500954971</v>
      </c>
      <c r="HE130" s="24">
        <f t="shared" si="229"/>
        <v>12.953113906871991</v>
      </c>
      <c r="HF130" s="24">
        <f t="shared" si="230"/>
        <v>12.82759563487318</v>
      </c>
      <c r="HG130" s="24" t="str">
        <f t="shared" si="231"/>
        <v/>
      </c>
      <c r="HH130" s="24" t="str">
        <f t="shared" si="232"/>
        <v/>
      </c>
      <c r="HI130" s="24" t="str">
        <f t="shared" si="233"/>
        <v/>
      </c>
      <c r="HJ130" s="24"/>
      <c r="HK130" s="24">
        <f t="shared" si="234"/>
        <v>12.021452836603366</v>
      </c>
      <c r="HL130" s="24">
        <f t="shared" si="319"/>
        <v>9.6784489658261422E-3</v>
      </c>
      <c r="HM130" s="24">
        <f t="shared" si="325"/>
        <v>12.011718894400104</v>
      </c>
      <c r="HN130" s="24">
        <f t="shared" si="325"/>
        <v>12.015346618314979</v>
      </c>
      <c r="HO130" s="24">
        <f t="shared" si="325"/>
        <v>12.023204587903114</v>
      </c>
      <c r="HP130" s="24">
        <f t="shared" si="323"/>
        <v>12.015414661640119</v>
      </c>
      <c r="HQ130" s="24">
        <f t="shared" si="323"/>
        <v>12.024651055668281</v>
      </c>
      <c r="HR130" s="24">
        <f t="shared" si="323"/>
        <v>12.038381201693607</v>
      </c>
      <c r="HS130" s="24" t="str">
        <f t="shared" si="178"/>
        <v/>
      </c>
      <c r="HT130" s="24" t="str">
        <f t="shared" si="178"/>
        <v/>
      </c>
      <c r="HU130" s="24" t="str">
        <f t="shared" si="178"/>
        <v/>
      </c>
      <c r="HV130" s="24"/>
      <c r="HW130" s="24">
        <f t="shared" si="235"/>
        <v>13.021330465817519</v>
      </c>
      <c r="HX130" s="24">
        <f t="shared" si="320"/>
        <v>3.3498788774378375E-2</v>
      </c>
      <c r="HY130" s="24">
        <f t="shared" si="326"/>
        <v>13.04069162379143</v>
      </c>
      <c r="HZ130" s="24">
        <f t="shared" si="326"/>
        <v>13.01116489201411</v>
      </c>
      <c r="IA130" s="24">
        <f t="shared" si="326"/>
        <v>13.045888450394539</v>
      </c>
      <c r="IB130" s="24">
        <f t="shared" si="324"/>
        <v>13.05463510100595</v>
      </c>
      <c r="IC130" s="24">
        <f t="shared" si="324"/>
        <v>12.963594379022524</v>
      </c>
      <c r="ID130" s="24">
        <f t="shared" si="324"/>
        <v>13.012008348676547</v>
      </c>
      <c r="IE130" s="24" t="str">
        <f t="shared" si="179"/>
        <v/>
      </c>
      <c r="IF130" s="24" t="str">
        <f t="shared" si="179"/>
        <v/>
      </c>
      <c r="IG130" s="24" t="str">
        <f t="shared" si="179"/>
        <v/>
      </c>
    </row>
    <row r="131" spans="1:241" s="3" customFormat="1" x14ac:dyDescent="0.2">
      <c r="A131" s="27">
        <v>96</v>
      </c>
      <c r="B131" s="32">
        <f>IF(AND($B$3&lt;&gt;"",$C$3&lt;&gt;"",$B$4&lt;&gt;"",$C$4&lt;&gt;"",T131&lt;&gt;""),AirMass($B$3,$C$3,$B$4,$C$4,T131),"")</f>
        <v>1.0278849223439646</v>
      </c>
      <c r="C131" s="36">
        <f t="shared" si="236"/>
        <v>2458217.3168060002</v>
      </c>
      <c r="D131" s="5">
        <f t="shared" si="183"/>
        <v>11.409771478927135</v>
      </c>
      <c r="E131" s="14">
        <f t="shared" si="184"/>
        <v>11.646803528555175</v>
      </c>
      <c r="F131" s="32">
        <f t="shared" si="237"/>
        <v>0.23703204962803959</v>
      </c>
      <c r="G131" s="24">
        <f t="shared" si="185"/>
        <v>1.3113867742751476E-2</v>
      </c>
      <c r="H131" s="24">
        <f t="shared" si="186"/>
        <v>3.1464376494336997E-2</v>
      </c>
      <c r="I131" s="24"/>
      <c r="J131" s="8">
        <f t="shared" si="187"/>
        <v>12.039097388600439</v>
      </c>
      <c r="K131" s="9">
        <f t="shared" si="188"/>
        <v>12.959418185925614</v>
      </c>
      <c r="L131" s="40">
        <f t="shared" si="238"/>
        <v>0.92032079732517502</v>
      </c>
      <c r="M131" s="24">
        <f t="shared" si="189"/>
        <v>1.3113867742751051E-2</v>
      </c>
      <c r="N131" s="25">
        <f t="shared" si="190"/>
        <v>3.1464376494336553E-2</v>
      </c>
      <c r="O131" s="25"/>
      <c r="P131" s="50">
        <f t="shared" si="239"/>
        <v>6</v>
      </c>
      <c r="Q131" s="50">
        <f t="shared" si="240"/>
        <v>6</v>
      </c>
      <c r="R131" s="25"/>
      <c r="S131" s="25"/>
      <c r="T131" s="16">
        <v>2458217.3168060002</v>
      </c>
      <c r="U131" s="17">
        <v>-10.998870487902201</v>
      </c>
      <c r="V131" s="17">
        <v>-10.2882443005306</v>
      </c>
      <c r="W131" s="17">
        <v>-12.1576638176538</v>
      </c>
      <c r="X131" s="17">
        <v>-11.052834934417399</v>
      </c>
      <c r="Y131" s="17">
        <v>-10.402339222689699</v>
      </c>
      <c r="Z131" s="17">
        <v>-11.8615863648357</v>
      </c>
      <c r="AA131" s="17">
        <v>-9.9847869436773404</v>
      </c>
      <c r="AB131" s="17">
        <v>-9.8542301210204197</v>
      </c>
      <c r="AC131" s="17"/>
      <c r="AD131" s="17"/>
      <c r="AE131" s="17"/>
      <c r="AF131" s="46">
        <f t="shared" si="191"/>
        <v>2458217.3168060002</v>
      </c>
      <c r="AG131" s="17">
        <v>-10.805338906311301</v>
      </c>
      <c r="AH131" s="17">
        <v>-9.7591177340086794</v>
      </c>
      <c r="AI131" s="17">
        <v>-11.769392513830701</v>
      </c>
      <c r="AJ131" s="17">
        <v>-10.7079702911336</v>
      </c>
      <c r="AK131" s="17">
        <v>-9.9192914863398105</v>
      </c>
      <c r="AL131" s="17">
        <v>-11.3170978500833</v>
      </c>
      <c r="AM131" s="17">
        <v>-9.3828275905648404</v>
      </c>
      <c r="AN131" s="17">
        <v>-9.5086443100042199</v>
      </c>
      <c r="AO131" s="17"/>
      <c r="AP131" s="17"/>
      <c r="AQ131" s="18"/>
      <c r="AR131" s="25"/>
      <c r="AS131" s="25"/>
      <c r="AT131" s="24">
        <f t="shared" si="327"/>
        <v>0.1935315815909</v>
      </c>
      <c r="AU131" s="24">
        <f t="shared" si="327"/>
        <v>0.52912656652192069</v>
      </c>
      <c r="AV131" s="24">
        <f t="shared" si="327"/>
        <v>0.3882713038230996</v>
      </c>
      <c r="AW131" s="24">
        <f t="shared" si="327"/>
        <v>0.34486464328379896</v>
      </c>
      <c r="AX131" s="24">
        <f t="shared" si="327"/>
        <v>0.48304773634988862</v>
      </c>
      <c r="AY131" s="24">
        <f t="shared" si="327"/>
        <v>0.54448851475240012</v>
      </c>
      <c r="AZ131" s="24">
        <f t="shared" si="327"/>
        <v>0.60195935311250004</v>
      </c>
      <c r="BA131" s="24">
        <f t="shared" si="327"/>
        <v>0.34558581101619978</v>
      </c>
      <c r="BB131" s="24" t="str">
        <f t="shared" si="330"/>
        <v/>
      </c>
      <c r="BC131" s="24" t="str">
        <f t="shared" si="330"/>
        <v/>
      </c>
      <c r="BD131" s="25" t="str">
        <f t="shared" si="330"/>
        <v/>
      </c>
      <c r="BE131" s="25"/>
      <c r="BF131" s="25"/>
      <c r="BG131" s="26">
        <f t="shared" si="241"/>
        <v>-0.41175594967476881</v>
      </c>
      <c r="BH131" s="26">
        <f t="shared" si="242"/>
        <v>-0.35175594967476831</v>
      </c>
      <c r="BI131" s="26">
        <f t="shared" si="243"/>
        <v>-0.71775594967476797</v>
      </c>
      <c r="BJ131" s="26">
        <f t="shared" si="244"/>
        <v>-0.65975594967476814</v>
      </c>
      <c r="BK131" s="26">
        <f t="shared" si="245"/>
        <v>-0.72975594967476665</v>
      </c>
      <c r="BL131" s="26">
        <f t="shared" si="246"/>
        <v>-0.28475594967476814</v>
      </c>
      <c r="BM131" s="26" t="str">
        <f t="shared" si="247"/>
        <v/>
      </c>
      <c r="BN131" s="26" t="str">
        <f t="shared" si="248"/>
        <v/>
      </c>
      <c r="BO131" s="26" t="str">
        <f t="shared" si="249"/>
        <v/>
      </c>
      <c r="BP131" s="25"/>
      <c r="BQ131" s="25"/>
      <c r="BR131" s="25">
        <f t="shared" si="250"/>
        <v>0.2698031432724266</v>
      </c>
      <c r="BS131" s="25">
        <f t="shared" si="251"/>
        <v>0.3298031432724271</v>
      </c>
      <c r="BT131" s="25">
        <f t="shared" si="252"/>
        <v>-3.6196856727572557E-2</v>
      </c>
      <c r="BU131" s="25">
        <f t="shared" si="253"/>
        <v>2.1803143272427272E-2</v>
      </c>
      <c r="BV131" s="25">
        <f t="shared" si="254"/>
        <v>-4.8196856727571236E-2</v>
      </c>
      <c r="BW131" s="25">
        <f t="shared" si="255"/>
        <v>0.39680314327242727</v>
      </c>
      <c r="BX131" s="25" t="str">
        <f t="shared" si="256"/>
        <v/>
      </c>
      <c r="BY131" s="25" t="str">
        <f t="shared" si="257"/>
        <v/>
      </c>
      <c r="BZ131" s="25" t="str">
        <f t="shared" si="258"/>
        <v/>
      </c>
      <c r="CA131" s="25"/>
      <c r="CB131" s="25"/>
      <c r="CC131" s="26">
        <f t="shared" si="259"/>
        <v>-0.23900000000000093</v>
      </c>
      <c r="CD131" s="26">
        <f t="shared" si="260"/>
        <v>-0.17900000000000044</v>
      </c>
      <c r="CE131" s="26">
        <f t="shared" si="261"/>
        <v>-0.54500000000000015</v>
      </c>
      <c r="CF131" s="26">
        <f t="shared" si="262"/>
        <v>-0.48700000000000027</v>
      </c>
      <c r="CG131" s="26">
        <f t="shared" si="263"/>
        <v>-0.55699999999999883</v>
      </c>
      <c r="CH131" s="26">
        <f t="shared" si="264"/>
        <v>-0.11200000000000027</v>
      </c>
      <c r="CI131" s="26" t="str">
        <f t="shared" si="265"/>
        <v/>
      </c>
      <c r="CJ131" s="26" t="str">
        <f t="shared" si="266"/>
        <v/>
      </c>
      <c r="CK131" s="26" t="str">
        <f t="shared" si="267"/>
        <v/>
      </c>
      <c r="CL131" s="25"/>
      <c r="CM131" s="25"/>
      <c r="CN131" s="25">
        <f t="shared" si="268"/>
        <v>0.42099999999999937</v>
      </c>
      <c r="CO131" s="25">
        <f t="shared" si="269"/>
        <v>0.48099999999999987</v>
      </c>
      <c r="CP131" s="25">
        <f t="shared" si="270"/>
        <v>0.11500000000000021</v>
      </c>
      <c r="CQ131" s="25">
        <f t="shared" si="271"/>
        <v>0.17300000000000004</v>
      </c>
      <c r="CR131" s="25">
        <f t="shared" si="272"/>
        <v>0.10300000000000153</v>
      </c>
      <c r="CS131" s="25">
        <f t="shared" si="273"/>
        <v>0.54800000000000004</v>
      </c>
      <c r="CT131" s="25" t="str">
        <f t="shared" si="274"/>
        <v/>
      </c>
      <c r="CU131" s="25" t="str">
        <f t="shared" si="275"/>
        <v/>
      </c>
      <c r="CV131" s="25" t="str">
        <f t="shared" si="276"/>
        <v/>
      </c>
      <c r="CW131" s="25"/>
      <c r="CX131" s="25"/>
      <c r="CY131" s="25">
        <f t="shared" si="277"/>
        <v>-0.39549645973597547</v>
      </c>
      <c r="CZ131" s="25">
        <f t="shared" si="278"/>
        <v>-0.30734197139904934</v>
      </c>
      <c r="DA131" s="25">
        <f t="shared" si="279"/>
        <v>-0.58797770137016325</v>
      </c>
      <c r="DB131" s="25">
        <f t="shared" si="280"/>
        <v>-0.71275763873005138</v>
      </c>
      <c r="DC131" s="25">
        <f t="shared" si="281"/>
        <v>-0.82947503387132759</v>
      </c>
      <c r="DD131" s="25">
        <f t="shared" si="282"/>
        <v>-0.30880658930941213</v>
      </c>
      <c r="DE131" s="25" t="str">
        <f t="shared" si="283"/>
        <v/>
      </c>
      <c r="DF131" s="25" t="str">
        <f t="shared" si="284"/>
        <v/>
      </c>
      <c r="DG131" s="25" t="str">
        <f t="shared" si="285"/>
        <v/>
      </c>
      <c r="DH131" s="25"/>
      <c r="DI131" s="25"/>
      <c r="DJ131" s="25">
        <f t="shared" si="286"/>
        <v>0.28606263321121983</v>
      </c>
      <c r="DK131" s="25">
        <f t="shared" si="287"/>
        <v>0.37421712154814596</v>
      </c>
      <c r="DL131" s="25">
        <f t="shared" si="288"/>
        <v>9.3581391577032103E-2</v>
      </c>
      <c r="DM131" s="25">
        <f t="shared" si="289"/>
        <v>-3.1198545782856038E-2</v>
      </c>
      <c r="DN131" s="25">
        <f t="shared" si="290"/>
        <v>-0.14791594092413227</v>
      </c>
      <c r="DO131" s="25">
        <f t="shared" si="291"/>
        <v>0.37275250363778323</v>
      </c>
      <c r="DP131" s="25" t="str">
        <f t="shared" si="292"/>
        <v/>
      </c>
      <c r="DQ131" s="25" t="str">
        <f t="shared" si="293"/>
        <v/>
      </c>
      <c r="DR131" s="25" t="str">
        <f t="shared" si="294"/>
        <v/>
      </c>
      <c r="DS131" s="25"/>
      <c r="DT131" s="24"/>
      <c r="DU131" s="24">
        <f t="shared" si="295"/>
        <v>-0.41175594967476881</v>
      </c>
      <c r="DV131" s="24">
        <f t="shared" si="296"/>
        <v>-0.35175594967476831</v>
      </c>
      <c r="DW131" s="24">
        <f t="shared" si="297"/>
        <v>-0.71775594967476797</v>
      </c>
      <c r="DX131" s="24">
        <f t="shared" si="298"/>
        <v>-0.65975594967476814</v>
      </c>
      <c r="DY131" s="24">
        <f t="shared" si="299"/>
        <v>-0.72975594967476665</v>
      </c>
      <c r="DZ131" s="24">
        <f t="shared" si="300"/>
        <v>-0.28475594967476814</v>
      </c>
      <c r="EA131" s="24" t="str">
        <f t="shared" si="301"/>
        <v/>
      </c>
      <c r="EB131" s="24" t="str">
        <f t="shared" si="302"/>
        <v/>
      </c>
      <c r="EC131" s="24" t="str">
        <f t="shared" si="303"/>
        <v/>
      </c>
      <c r="ED131" s="24"/>
      <c r="EE131" s="24"/>
      <c r="EF131" s="24">
        <f t="shared" si="304"/>
        <v>0.2698031432724266</v>
      </c>
      <c r="EG131" s="24">
        <f t="shared" si="305"/>
        <v>0.3298031432724271</v>
      </c>
      <c r="EH131" s="24">
        <f t="shared" si="306"/>
        <v>-3.6196856727572557E-2</v>
      </c>
      <c r="EI131" s="24">
        <f t="shared" si="307"/>
        <v>2.1803143272427272E-2</v>
      </c>
      <c r="EJ131" s="24">
        <f t="shared" si="308"/>
        <v>-4.8196856727571236E-2</v>
      </c>
      <c r="EK131" s="24">
        <f t="shared" si="309"/>
        <v>0.39680314327242727</v>
      </c>
      <c r="EL131" s="24" t="str">
        <f t="shared" si="310"/>
        <v/>
      </c>
      <c r="EM131" s="24" t="str">
        <f t="shared" si="311"/>
        <v/>
      </c>
      <c r="EN131" s="24" t="str">
        <f t="shared" si="312"/>
        <v/>
      </c>
      <c r="EO131" s="24"/>
      <c r="EP131" s="24"/>
      <c r="EQ131" s="24">
        <f t="shared" si="192"/>
        <v>11.347036412813525</v>
      </c>
      <c r="ER131" s="24">
        <f t="shared" si="313"/>
        <v>3.0089211851974759E-2</v>
      </c>
      <c r="ES131" s="24">
        <f t="shared" si="193"/>
        <v>11.348793329751599</v>
      </c>
      <c r="ET131" s="24">
        <f t="shared" si="194"/>
        <v>11.365964446515198</v>
      </c>
      <c r="EU131" s="24">
        <f t="shared" si="195"/>
        <v>11.308468734787498</v>
      </c>
      <c r="EV131" s="24">
        <f t="shared" si="196"/>
        <v>11.3307158769335</v>
      </c>
      <c r="EW131" s="24">
        <f t="shared" si="197"/>
        <v>11.333916455775141</v>
      </c>
      <c r="EX131" s="24">
        <f t="shared" si="198"/>
        <v>11.394359633118219</v>
      </c>
      <c r="EY131" s="24" t="str">
        <f t="shared" si="199"/>
        <v/>
      </c>
      <c r="EZ131" s="24" t="str">
        <f t="shared" si="200"/>
        <v/>
      </c>
      <c r="FA131" s="24" t="str">
        <f t="shared" si="201"/>
        <v/>
      </c>
      <c r="FB131" s="24"/>
      <c r="FC131" s="24">
        <f t="shared" si="202"/>
        <v>11.852365100681444</v>
      </c>
      <c r="FD131" s="24">
        <f t="shared" si="314"/>
        <v>7.6875984971104608E-2</v>
      </c>
      <c r="FE131" s="24">
        <f t="shared" si="203"/>
        <v>11.8030536075194</v>
      </c>
      <c r="FF131" s="24">
        <f t="shared" si="204"/>
        <v>11.8036313848223</v>
      </c>
      <c r="FG131" s="24">
        <f t="shared" si="205"/>
        <v>11.973952580028509</v>
      </c>
      <c r="FH131" s="24">
        <f t="shared" si="206"/>
        <v>11.876758943772</v>
      </c>
      <c r="FI131" s="24">
        <f t="shared" si="207"/>
        <v>11.892488684253539</v>
      </c>
      <c r="FJ131" s="24">
        <f t="shared" si="208"/>
        <v>11.764305403692919</v>
      </c>
      <c r="FK131" s="24" t="str">
        <f t="shared" si="209"/>
        <v/>
      </c>
      <c r="FL131" s="24" t="str">
        <f t="shared" si="210"/>
        <v/>
      </c>
      <c r="FM131" s="24" t="str">
        <f t="shared" si="211"/>
        <v/>
      </c>
      <c r="FN131" s="24"/>
      <c r="FO131" s="24">
        <f t="shared" si="212"/>
        <v>11.409771478927135</v>
      </c>
      <c r="FP131" s="24">
        <f t="shared" si="315"/>
        <v>1.3113867742751476E-2</v>
      </c>
      <c r="FQ131" s="24">
        <f t="shared" si="331"/>
        <v>11.397909941060721</v>
      </c>
      <c r="FR131" s="24">
        <f t="shared" si="331"/>
        <v>11.407923913693494</v>
      </c>
      <c r="FS131" s="24">
        <f t="shared" si="331"/>
        <v>11.39408678116383</v>
      </c>
      <c r="FT131" s="24">
        <f t="shared" si="328"/>
        <v>11.409415350650034</v>
      </c>
      <c r="FU131" s="24">
        <f t="shared" si="328"/>
        <v>11.420965930977639</v>
      </c>
      <c r="FV131" s="24">
        <f t="shared" si="328"/>
        <v>11.428326956017093</v>
      </c>
      <c r="FW131" s="24" t="str">
        <f t="shared" si="321"/>
        <v/>
      </c>
      <c r="FX131" s="24" t="str">
        <f t="shared" si="321"/>
        <v/>
      </c>
      <c r="FY131" s="24" t="str">
        <f t="shared" si="321"/>
        <v/>
      </c>
      <c r="FZ131" s="24"/>
      <c r="GA131" s="24">
        <f t="shared" si="213"/>
        <v>11.646803528555175</v>
      </c>
      <c r="GB131" s="24">
        <f t="shared" si="316"/>
        <v>3.1464376494336997E-2</v>
      </c>
      <c r="GC131" s="24">
        <f t="shared" si="332"/>
        <v>11.642115101135525</v>
      </c>
      <c r="GD131" s="24">
        <f t="shared" si="332"/>
        <v>11.666144416638808</v>
      </c>
      <c r="GE131" s="24">
        <f t="shared" si="332"/>
        <v>11.693411228822686</v>
      </c>
      <c r="GF131" s="24">
        <f t="shared" si="329"/>
        <v>11.618887412826545</v>
      </c>
      <c r="GG131" s="24">
        <f t="shared" si="329"/>
        <v>11.607257025407639</v>
      </c>
      <c r="GH131" s="24">
        <f t="shared" si="329"/>
        <v>11.653005986499855</v>
      </c>
      <c r="GI131" s="24" t="str">
        <f t="shared" si="322"/>
        <v/>
      </c>
      <c r="GJ131" s="24" t="str">
        <f t="shared" si="322"/>
        <v/>
      </c>
      <c r="GK131" s="24" t="str">
        <f t="shared" si="322"/>
        <v/>
      </c>
      <c r="GL131" s="24"/>
      <c r="GM131" s="24">
        <f t="shared" si="214"/>
        <v>12.057662600185125</v>
      </c>
      <c r="GN131" s="24">
        <f t="shared" si="317"/>
        <v>3.0089211851974759E-2</v>
      </c>
      <c r="GO131" s="24">
        <f t="shared" si="215"/>
        <v>12.059419517123199</v>
      </c>
      <c r="GP131" s="24">
        <f t="shared" si="216"/>
        <v>12.076590633886799</v>
      </c>
      <c r="GQ131" s="24">
        <f t="shared" si="217"/>
        <v>12.019094922159098</v>
      </c>
      <c r="GR131" s="24">
        <f t="shared" si="218"/>
        <v>12.0413420643051</v>
      </c>
      <c r="GS131" s="24">
        <f t="shared" si="219"/>
        <v>12.044542643146741</v>
      </c>
      <c r="GT131" s="24">
        <f t="shared" si="220"/>
        <v>12.104985820489819</v>
      </c>
      <c r="GU131" s="24" t="str">
        <f t="shared" si="221"/>
        <v/>
      </c>
      <c r="GV131" s="24" t="str">
        <f t="shared" si="222"/>
        <v/>
      </c>
      <c r="GW131" s="24" t="str">
        <f t="shared" si="223"/>
        <v/>
      </c>
      <c r="GX131" s="24"/>
      <c r="GY131" s="24">
        <f t="shared" si="224"/>
        <v>12.898586272984067</v>
      </c>
      <c r="GZ131" s="24">
        <f t="shared" si="318"/>
        <v>7.6875984971104608E-2</v>
      </c>
      <c r="HA131" s="24">
        <f t="shared" si="225"/>
        <v>12.849274779822021</v>
      </c>
      <c r="HB131" s="24">
        <f t="shared" si="226"/>
        <v>12.849852557124921</v>
      </c>
      <c r="HC131" s="24">
        <f t="shared" si="227"/>
        <v>13.020173752331131</v>
      </c>
      <c r="HD131" s="24">
        <f t="shared" si="228"/>
        <v>12.922980116074621</v>
      </c>
      <c r="HE131" s="24">
        <f t="shared" si="229"/>
        <v>12.93870985655616</v>
      </c>
      <c r="HF131" s="24">
        <f t="shared" si="230"/>
        <v>12.81052657599554</v>
      </c>
      <c r="HG131" s="24" t="str">
        <f t="shared" si="231"/>
        <v/>
      </c>
      <c r="HH131" s="24" t="str">
        <f t="shared" si="232"/>
        <v/>
      </c>
      <c r="HI131" s="24" t="str">
        <f t="shared" si="233"/>
        <v/>
      </c>
      <c r="HJ131" s="24"/>
      <c r="HK131" s="24">
        <f t="shared" si="234"/>
        <v>12.039097388600439</v>
      </c>
      <c r="HL131" s="24">
        <f t="shared" si="319"/>
        <v>1.3113867742751051E-2</v>
      </c>
      <c r="HM131" s="24">
        <f t="shared" si="325"/>
        <v>12.027235850734023</v>
      </c>
      <c r="HN131" s="24">
        <f t="shared" si="325"/>
        <v>12.037249823366796</v>
      </c>
      <c r="HO131" s="24">
        <f t="shared" si="325"/>
        <v>12.023412690837134</v>
      </c>
      <c r="HP131" s="24">
        <f t="shared" si="323"/>
        <v>12.038741260323336</v>
      </c>
      <c r="HQ131" s="24">
        <f t="shared" si="323"/>
        <v>12.050291840650941</v>
      </c>
      <c r="HR131" s="24">
        <f t="shared" si="323"/>
        <v>12.057652865690395</v>
      </c>
      <c r="HS131" s="24" t="str">
        <f t="shared" si="178"/>
        <v/>
      </c>
      <c r="HT131" s="24" t="str">
        <f t="shared" si="178"/>
        <v/>
      </c>
      <c r="HU131" s="24" t="str">
        <f t="shared" si="178"/>
        <v/>
      </c>
      <c r="HV131" s="24"/>
      <c r="HW131" s="24">
        <f t="shared" si="235"/>
        <v>12.959418185925614</v>
      </c>
      <c r="HX131" s="24">
        <f t="shared" si="320"/>
        <v>3.1464376494336553E-2</v>
      </c>
      <c r="HY131" s="24">
        <f t="shared" si="326"/>
        <v>12.954729758505962</v>
      </c>
      <c r="HZ131" s="24">
        <f t="shared" si="326"/>
        <v>12.978759074009245</v>
      </c>
      <c r="IA131" s="24">
        <f t="shared" si="326"/>
        <v>13.006025886193123</v>
      </c>
      <c r="IB131" s="24">
        <f t="shared" si="324"/>
        <v>12.931502070196983</v>
      </c>
      <c r="IC131" s="24">
        <f t="shared" si="324"/>
        <v>12.919871682778078</v>
      </c>
      <c r="ID131" s="24">
        <f t="shared" si="324"/>
        <v>12.965620643870292</v>
      </c>
      <c r="IE131" s="24" t="str">
        <f t="shared" si="179"/>
        <v/>
      </c>
      <c r="IF131" s="24" t="str">
        <f t="shared" si="179"/>
        <v/>
      </c>
      <c r="IG131" s="24" t="str">
        <f t="shared" si="179"/>
        <v/>
      </c>
    </row>
    <row r="132" spans="1:241" s="3" customFormat="1" x14ac:dyDescent="0.2">
      <c r="A132" s="27">
        <v>97</v>
      </c>
      <c r="B132" s="32">
        <f>IF(AND($B$3&lt;&gt;"",$C$3&lt;&gt;"",$B$4&lt;&gt;"",$C$4&lt;&gt;"",T132&lt;&gt;""),AirMass($B$3,$C$3,$B$4,$C$4,T132),"")</f>
        <v>1.0283416663989657</v>
      </c>
      <c r="C132" s="36">
        <f t="shared" si="236"/>
        <v>2458217.317303</v>
      </c>
      <c r="D132" s="5">
        <f t="shared" si="183"/>
        <v>11.423324952014362</v>
      </c>
      <c r="E132" s="14">
        <f t="shared" si="184"/>
        <v>11.648692461446153</v>
      </c>
      <c r="F132" s="32">
        <f t="shared" si="237"/>
        <v>0.22536750943179129</v>
      </c>
      <c r="G132" s="24">
        <f t="shared" si="185"/>
        <v>3.6569699152713193E-2</v>
      </c>
      <c r="H132" s="24">
        <f t="shared" si="186"/>
        <v>2.2811186984368216E-2</v>
      </c>
      <c r="I132" s="24"/>
      <c r="J132" s="8">
        <f t="shared" si="187"/>
        <v>11.949212205818901</v>
      </c>
      <c r="K132" s="9">
        <f t="shared" si="188"/>
        <v>13.078877514948465</v>
      </c>
      <c r="L132" s="40">
        <f t="shared" si="238"/>
        <v>1.1296653091295639</v>
      </c>
      <c r="M132" s="24">
        <f t="shared" si="189"/>
        <v>3.6569699152713138E-2</v>
      </c>
      <c r="N132" s="25">
        <f t="shared" si="190"/>
        <v>2.2811186984368216E-2</v>
      </c>
      <c r="O132" s="25"/>
      <c r="P132" s="50">
        <f t="shared" si="239"/>
        <v>6</v>
      </c>
      <c r="Q132" s="50">
        <f t="shared" si="240"/>
        <v>6</v>
      </c>
      <c r="R132" s="25"/>
      <c r="S132" s="25"/>
      <c r="T132" s="16">
        <v>2458217.317303</v>
      </c>
      <c r="U132" s="17">
        <v>-10.9621495970586</v>
      </c>
      <c r="V132" s="17">
        <v>-10.328665573242599</v>
      </c>
      <c r="W132" s="17">
        <v>-12.1554644841619</v>
      </c>
      <c r="X132" s="17">
        <v>-11.0320352153248</v>
      </c>
      <c r="Y132" s="17">
        <v>-10.3970027700103</v>
      </c>
      <c r="Z132" s="17">
        <v>-11.8604209001528</v>
      </c>
      <c r="AA132" s="17">
        <v>-9.9713820426317792</v>
      </c>
      <c r="AB132" s="17">
        <v>-9.7365548469576595</v>
      </c>
      <c r="AC132" s="17"/>
      <c r="AD132" s="17"/>
      <c r="AE132" s="17"/>
      <c r="AF132" s="46">
        <f t="shared" si="191"/>
        <v>2458217.317303</v>
      </c>
      <c r="AG132" s="17">
        <v>-10.7834621871461</v>
      </c>
      <c r="AH132" s="17">
        <v>-9.7058353211048605</v>
      </c>
      <c r="AI132" s="17">
        <v>-11.7600261587207</v>
      </c>
      <c r="AJ132" s="17">
        <v>-10.660955476976</v>
      </c>
      <c r="AK132" s="17">
        <v>-9.8531957013397999</v>
      </c>
      <c r="AL132" s="17">
        <v>-11.3175162637264</v>
      </c>
      <c r="AM132" s="17">
        <v>-9.4341573756627799</v>
      </c>
      <c r="AN132" s="17">
        <v>-9.5301456873377308</v>
      </c>
      <c r="AO132" s="17"/>
      <c r="AP132" s="17"/>
      <c r="AQ132" s="18"/>
      <c r="AR132" s="25"/>
      <c r="AS132" s="25"/>
      <c r="AT132" s="24">
        <f t="shared" si="327"/>
        <v>0.17868740991250043</v>
      </c>
      <c r="AU132" s="24">
        <f t="shared" si="327"/>
        <v>0.62283025213773868</v>
      </c>
      <c r="AV132" s="24">
        <f t="shared" si="327"/>
        <v>0.39543832544119972</v>
      </c>
      <c r="AW132" s="24">
        <f t="shared" si="327"/>
        <v>0.3710797383488007</v>
      </c>
      <c r="AX132" s="24">
        <f t="shared" si="327"/>
        <v>0.54380706867049966</v>
      </c>
      <c r="AY132" s="24">
        <f t="shared" si="327"/>
        <v>0.54290463642639963</v>
      </c>
      <c r="AZ132" s="24">
        <f t="shared" si="327"/>
        <v>0.53722466696899929</v>
      </c>
      <c r="BA132" s="24">
        <f t="shared" si="327"/>
        <v>0.20640915961992867</v>
      </c>
      <c r="BB132" s="24" t="str">
        <f t="shared" si="330"/>
        <v/>
      </c>
      <c r="BC132" s="24" t="str">
        <f t="shared" si="330"/>
        <v/>
      </c>
      <c r="BD132" s="25" t="str">
        <f t="shared" si="330"/>
        <v/>
      </c>
      <c r="BE132" s="25"/>
      <c r="BF132" s="25"/>
      <c r="BG132" s="26">
        <f t="shared" si="241"/>
        <v>-0.44190294423358789</v>
      </c>
      <c r="BH132" s="26">
        <f t="shared" si="242"/>
        <v>-0.38190294423358739</v>
      </c>
      <c r="BI132" s="26">
        <f t="shared" si="243"/>
        <v>-0.74790294423358705</v>
      </c>
      <c r="BJ132" s="26">
        <f t="shared" si="244"/>
        <v>-0.68990294423358722</v>
      </c>
      <c r="BK132" s="26">
        <f t="shared" si="245"/>
        <v>-0.75990294423358573</v>
      </c>
      <c r="BL132" s="26">
        <f t="shared" si="246"/>
        <v>-0.31490294423358722</v>
      </c>
      <c r="BM132" s="26" t="str">
        <f t="shared" si="247"/>
        <v/>
      </c>
      <c r="BN132" s="26" t="str">
        <f t="shared" si="248"/>
        <v/>
      </c>
      <c r="BO132" s="26" t="str">
        <f t="shared" si="249"/>
        <v/>
      </c>
      <c r="BP132" s="25"/>
      <c r="BQ132" s="25"/>
      <c r="BR132" s="25">
        <f t="shared" si="250"/>
        <v>0.46010574564073359</v>
      </c>
      <c r="BS132" s="25">
        <f t="shared" si="251"/>
        <v>0.52010574564073409</v>
      </c>
      <c r="BT132" s="25">
        <f t="shared" si="252"/>
        <v>0.15410574564073443</v>
      </c>
      <c r="BU132" s="25">
        <f t="shared" si="253"/>
        <v>0.21210574564073426</v>
      </c>
      <c r="BV132" s="25">
        <f t="shared" si="254"/>
        <v>0.14210574564073575</v>
      </c>
      <c r="BW132" s="25">
        <f t="shared" si="255"/>
        <v>0.58710574564073426</v>
      </c>
      <c r="BX132" s="25" t="str">
        <f t="shared" si="256"/>
        <v/>
      </c>
      <c r="BY132" s="25" t="str">
        <f t="shared" si="257"/>
        <v/>
      </c>
      <c r="BZ132" s="25" t="str">
        <f t="shared" si="258"/>
        <v/>
      </c>
      <c r="CA132" s="25"/>
      <c r="CB132" s="25"/>
      <c r="CC132" s="26">
        <f t="shared" si="259"/>
        <v>-0.23900000000000093</v>
      </c>
      <c r="CD132" s="26">
        <f t="shared" si="260"/>
        <v>-0.17900000000000044</v>
      </c>
      <c r="CE132" s="26">
        <f t="shared" si="261"/>
        <v>-0.54500000000000015</v>
      </c>
      <c r="CF132" s="26">
        <f t="shared" si="262"/>
        <v>-0.48700000000000027</v>
      </c>
      <c r="CG132" s="26">
        <f t="shared" si="263"/>
        <v>-0.55699999999999883</v>
      </c>
      <c r="CH132" s="26">
        <f t="shared" si="264"/>
        <v>-0.11200000000000027</v>
      </c>
      <c r="CI132" s="26" t="str">
        <f t="shared" si="265"/>
        <v/>
      </c>
      <c r="CJ132" s="26" t="str">
        <f t="shared" si="266"/>
        <v/>
      </c>
      <c r="CK132" s="26" t="str">
        <f t="shared" si="267"/>
        <v/>
      </c>
      <c r="CL132" s="25"/>
      <c r="CM132" s="25"/>
      <c r="CN132" s="25">
        <f t="shared" si="268"/>
        <v>0.42099999999999937</v>
      </c>
      <c r="CO132" s="25">
        <f t="shared" si="269"/>
        <v>0.48099999999999987</v>
      </c>
      <c r="CP132" s="25">
        <f t="shared" si="270"/>
        <v>0.11500000000000021</v>
      </c>
      <c r="CQ132" s="25">
        <f t="shared" si="271"/>
        <v>0.17300000000000004</v>
      </c>
      <c r="CR132" s="25">
        <f t="shared" si="272"/>
        <v>0.10300000000000153</v>
      </c>
      <c r="CS132" s="25">
        <f t="shared" si="273"/>
        <v>0.54800000000000004</v>
      </c>
      <c r="CT132" s="25" t="str">
        <f t="shared" si="274"/>
        <v/>
      </c>
      <c r="CU132" s="25" t="str">
        <f t="shared" si="275"/>
        <v/>
      </c>
      <c r="CV132" s="25" t="str">
        <f t="shared" si="276"/>
        <v/>
      </c>
      <c r="CW132" s="25"/>
      <c r="CX132" s="25"/>
      <c r="CY132" s="25">
        <f t="shared" si="277"/>
        <v>-0.44019894222668154</v>
      </c>
      <c r="CZ132" s="25">
        <f t="shared" si="278"/>
        <v>-0.39072914300550687</v>
      </c>
      <c r="DA132" s="25">
        <f t="shared" si="279"/>
        <v>-0.74152068598832321</v>
      </c>
      <c r="DB132" s="25">
        <f t="shared" si="280"/>
        <v>-0.73968793839270119</v>
      </c>
      <c r="DC132" s="25">
        <f t="shared" si="281"/>
        <v>-0.72815250131771259</v>
      </c>
      <c r="DD132" s="25">
        <f t="shared" si="282"/>
        <v>-5.6300038540169219E-2</v>
      </c>
      <c r="DE132" s="25" t="str">
        <f t="shared" si="283"/>
        <v/>
      </c>
      <c r="DF132" s="25" t="str">
        <f t="shared" si="284"/>
        <v/>
      </c>
      <c r="DG132" s="25" t="str">
        <f t="shared" si="285"/>
        <v/>
      </c>
      <c r="DH132" s="25"/>
      <c r="DI132" s="25"/>
      <c r="DJ132" s="25">
        <f t="shared" si="286"/>
        <v>0.46180974764764005</v>
      </c>
      <c r="DK132" s="25">
        <f t="shared" si="287"/>
        <v>0.51127954686881472</v>
      </c>
      <c r="DL132" s="25">
        <f t="shared" si="288"/>
        <v>0.16048800388599843</v>
      </c>
      <c r="DM132" s="25">
        <f t="shared" si="289"/>
        <v>0.16232075148162037</v>
      </c>
      <c r="DN132" s="25">
        <f t="shared" si="290"/>
        <v>0.17385618855660903</v>
      </c>
      <c r="DO132" s="25">
        <f t="shared" si="291"/>
        <v>0.84570865133415241</v>
      </c>
      <c r="DP132" s="25" t="str">
        <f t="shared" si="292"/>
        <v/>
      </c>
      <c r="DQ132" s="25" t="str">
        <f t="shared" si="293"/>
        <v/>
      </c>
      <c r="DR132" s="25" t="str">
        <f t="shared" si="294"/>
        <v/>
      </c>
      <c r="DS132" s="25"/>
      <c r="DT132" s="24"/>
      <c r="DU132" s="24">
        <f t="shared" si="295"/>
        <v>-0.44190294423358789</v>
      </c>
      <c r="DV132" s="24">
        <f t="shared" si="296"/>
        <v>-0.38190294423358739</v>
      </c>
      <c r="DW132" s="24">
        <f t="shared" si="297"/>
        <v>-0.74790294423358705</v>
      </c>
      <c r="DX132" s="24">
        <f t="shared" si="298"/>
        <v>-0.68990294423358722</v>
      </c>
      <c r="DY132" s="24">
        <f t="shared" si="299"/>
        <v>-0.75990294423358573</v>
      </c>
      <c r="DZ132" s="24">
        <f t="shared" si="300"/>
        <v>-0.31490294423358722</v>
      </c>
      <c r="EA132" s="24" t="str">
        <f t="shared" si="301"/>
        <v/>
      </c>
      <c r="EB132" s="24" t="str">
        <f t="shared" si="302"/>
        <v/>
      </c>
      <c r="EC132" s="24" t="str">
        <f t="shared" si="303"/>
        <v/>
      </c>
      <c r="ED132" s="24"/>
      <c r="EE132" s="24"/>
      <c r="EF132" s="24">
        <f t="shared" si="304"/>
        <v>0.46010574564073359</v>
      </c>
      <c r="EG132" s="24">
        <f t="shared" si="305"/>
        <v>0.52010574564073409</v>
      </c>
      <c r="EH132" s="24">
        <f t="shared" si="306"/>
        <v>0.15410574564073443</v>
      </c>
      <c r="EI132" s="24">
        <f t="shared" si="307"/>
        <v>0.21210574564073426</v>
      </c>
      <c r="EJ132" s="24">
        <f t="shared" si="308"/>
        <v>0.14210574564073575</v>
      </c>
      <c r="EK132" s="24">
        <f t="shared" si="309"/>
        <v>0.58710574564073426</v>
      </c>
      <c r="EL132" s="24" t="str">
        <f t="shared" si="310"/>
        <v/>
      </c>
      <c r="EM132" s="24" t="str">
        <f t="shared" si="311"/>
        <v/>
      </c>
      <c r="EN132" s="24" t="str">
        <f t="shared" si="312"/>
        <v/>
      </c>
      <c r="EO132" s="24"/>
      <c r="EP132" s="24"/>
      <c r="EQ132" s="24">
        <f t="shared" si="192"/>
        <v>11.356993779481273</v>
      </c>
      <c r="ER132" s="24">
        <f t="shared" si="313"/>
        <v>2.6804081979348342E-2</v>
      </c>
      <c r="ES132" s="24">
        <f t="shared" si="193"/>
        <v>11.3833148871033</v>
      </c>
      <c r="ET132" s="24">
        <f t="shared" si="194"/>
        <v>11.3818856182662</v>
      </c>
      <c r="EU132" s="24">
        <f t="shared" si="195"/>
        <v>11.339853172951699</v>
      </c>
      <c r="EV132" s="24">
        <f t="shared" si="196"/>
        <v>11.3662713030942</v>
      </c>
      <c r="EW132" s="24">
        <f t="shared" si="197"/>
        <v>11.35723244557318</v>
      </c>
      <c r="EX132" s="24">
        <f t="shared" si="198"/>
        <v>11.313405249899059</v>
      </c>
      <c r="EY132" s="24" t="str">
        <f t="shared" si="199"/>
        <v/>
      </c>
      <c r="EZ132" s="24" t="str">
        <f t="shared" si="200"/>
        <v/>
      </c>
      <c r="FA132" s="24" t="str">
        <f t="shared" si="201"/>
        <v/>
      </c>
      <c r="FB132" s="24"/>
      <c r="FC132" s="24">
        <f t="shared" si="202"/>
        <v>11.866037256814467</v>
      </c>
      <c r="FD132" s="24">
        <f t="shared" si="314"/>
        <v>7.5757094100857555E-2</v>
      </c>
      <c r="FE132" s="24">
        <f t="shared" si="203"/>
        <v>11.815563971574601</v>
      </c>
      <c r="FF132" s="24">
        <f t="shared" si="204"/>
        <v>11.7784932898299</v>
      </c>
      <c r="FG132" s="24">
        <f t="shared" si="205"/>
        <v>11.9297335141937</v>
      </c>
      <c r="FH132" s="24">
        <f t="shared" si="206"/>
        <v>11.899054076580301</v>
      </c>
      <c r="FI132" s="24">
        <f t="shared" si="207"/>
        <v>11.96569518851668</v>
      </c>
      <c r="FJ132" s="24">
        <f t="shared" si="208"/>
        <v>11.807683500191631</v>
      </c>
      <c r="FK132" s="24" t="str">
        <f t="shared" si="209"/>
        <v/>
      </c>
      <c r="FL132" s="24" t="str">
        <f t="shared" si="210"/>
        <v/>
      </c>
      <c r="FM132" s="24" t="str">
        <f t="shared" si="211"/>
        <v/>
      </c>
      <c r="FN132" s="24"/>
      <c r="FO132" s="24">
        <f t="shared" si="212"/>
        <v>11.423324952014362</v>
      </c>
      <c r="FP132" s="24">
        <f t="shared" si="315"/>
        <v>3.6569699152713193E-2</v>
      </c>
      <c r="FQ132" s="24">
        <f t="shared" si="331"/>
        <v>11.436027604831899</v>
      </c>
      <c r="FR132" s="24">
        <f t="shared" si="331"/>
        <v>11.427441191863974</v>
      </c>
      <c r="FS132" s="24">
        <f t="shared" si="331"/>
        <v>11.429067325747511</v>
      </c>
      <c r="FT132" s="24">
        <f t="shared" si="328"/>
        <v>11.448566883230212</v>
      </c>
      <c r="FU132" s="24">
        <f t="shared" si="328"/>
        <v>11.447878027195156</v>
      </c>
      <c r="FV132" s="24">
        <f t="shared" si="328"/>
        <v>11.350968679217411</v>
      </c>
      <c r="FW132" s="24" t="str">
        <f t="shared" si="321"/>
        <v/>
      </c>
      <c r="FX132" s="24" t="str">
        <f t="shared" si="321"/>
        <v/>
      </c>
      <c r="FY132" s="24" t="str">
        <f t="shared" si="321"/>
        <v/>
      </c>
      <c r="FZ132" s="24"/>
      <c r="GA132" s="24">
        <f t="shared" si="213"/>
        <v>11.648692461446153</v>
      </c>
      <c r="GB132" s="24">
        <f t="shared" si="316"/>
        <v>2.2811186984368216E-2</v>
      </c>
      <c r="GC132" s="24">
        <f t="shared" si="332"/>
        <v>11.642842241948678</v>
      </c>
      <c r="GD132" s="24">
        <f t="shared" si="332"/>
        <v>11.62922309840436</v>
      </c>
      <c r="GE132" s="24">
        <f t="shared" si="332"/>
        <v>11.637408939745828</v>
      </c>
      <c r="GF132" s="24">
        <f t="shared" si="329"/>
        <v>11.629399322392798</v>
      </c>
      <c r="GG132" s="24">
        <f t="shared" si="329"/>
        <v>11.668680306428733</v>
      </c>
      <c r="GH132" s="24">
        <f t="shared" si="329"/>
        <v>11.684600859756518</v>
      </c>
      <c r="GI132" s="24" t="str">
        <f t="shared" si="322"/>
        <v/>
      </c>
      <c r="GJ132" s="24" t="str">
        <f t="shared" si="322"/>
        <v/>
      </c>
      <c r="GK132" s="24" t="str">
        <f t="shared" si="322"/>
        <v/>
      </c>
      <c r="GL132" s="24"/>
      <c r="GM132" s="24">
        <f t="shared" si="214"/>
        <v>11.990477803297274</v>
      </c>
      <c r="GN132" s="24">
        <f t="shared" si="317"/>
        <v>2.6804081979348342E-2</v>
      </c>
      <c r="GO132" s="24">
        <f t="shared" si="215"/>
        <v>12.016798910919301</v>
      </c>
      <c r="GP132" s="24">
        <f t="shared" si="216"/>
        <v>12.0153696420822</v>
      </c>
      <c r="GQ132" s="24">
        <f t="shared" si="217"/>
        <v>11.9733371967677</v>
      </c>
      <c r="GR132" s="24">
        <f t="shared" si="218"/>
        <v>11.999755326910201</v>
      </c>
      <c r="GS132" s="24">
        <f t="shared" si="219"/>
        <v>11.990716469389181</v>
      </c>
      <c r="GT132" s="24">
        <f t="shared" si="220"/>
        <v>11.94688927371506</v>
      </c>
      <c r="GU132" s="24" t="str">
        <f t="shared" si="221"/>
        <v/>
      </c>
      <c r="GV132" s="24" t="str">
        <f t="shared" si="222"/>
        <v/>
      </c>
      <c r="GW132" s="24" t="str">
        <f t="shared" si="223"/>
        <v/>
      </c>
      <c r="GX132" s="24"/>
      <c r="GY132" s="24">
        <f t="shared" si="224"/>
        <v>12.943664122855708</v>
      </c>
      <c r="GZ132" s="24">
        <f t="shared" si="318"/>
        <v>7.5757094100857555E-2</v>
      </c>
      <c r="HA132" s="24">
        <f t="shared" si="225"/>
        <v>12.89319083761584</v>
      </c>
      <c r="HB132" s="24">
        <f t="shared" si="226"/>
        <v>12.856120155871139</v>
      </c>
      <c r="HC132" s="24">
        <f t="shared" si="227"/>
        <v>13.007360380234939</v>
      </c>
      <c r="HD132" s="24">
        <f t="shared" si="228"/>
        <v>12.97668094262154</v>
      </c>
      <c r="HE132" s="24">
        <f t="shared" si="229"/>
        <v>13.043322054557919</v>
      </c>
      <c r="HF132" s="24">
        <f t="shared" si="230"/>
        <v>12.88531036623287</v>
      </c>
      <c r="HG132" s="24" t="str">
        <f t="shared" si="231"/>
        <v/>
      </c>
      <c r="HH132" s="24" t="str">
        <f t="shared" si="232"/>
        <v/>
      </c>
      <c r="HI132" s="24" t="str">
        <f t="shared" si="233"/>
        <v/>
      </c>
      <c r="HJ132" s="24"/>
      <c r="HK132" s="24">
        <f t="shared" si="234"/>
        <v>11.949212205818901</v>
      </c>
      <c r="HL132" s="24">
        <f t="shared" si="319"/>
        <v>3.6569699152713138E-2</v>
      </c>
      <c r="HM132" s="24">
        <f t="shared" si="325"/>
        <v>11.961914858636439</v>
      </c>
      <c r="HN132" s="24">
        <f t="shared" si="325"/>
        <v>11.953328445668513</v>
      </c>
      <c r="HO132" s="24">
        <f t="shared" si="325"/>
        <v>11.954954579552048</v>
      </c>
      <c r="HP132" s="24">
        <f t="shared" si="323"/>
        <v>11.974454137034751</v>
      </c>
      <c r="HQ132" s="24">
        <f t="shared" si="323"/>
        <v>11.973765280999695</v>
      </c>
      <c r="HR132" s="24">
        <f t="shared" si="323"/>
        <v>11.87685593302195</v>
      </c>
      <c r="HS132" s="24" t="str">
        <f t="shared" si="178"/>
        <v/>
      </c>
      <c r="HT132" s="24" t="str">
        <f t="shared" si="178"/>
        <v/>
      </c>
      <c r="HU132" s="24" t="str">
        <f t="shared" si="178"/>
        <v/>
      </c>
      <c r="HV132" s="24"/>
      <c r="HW132" s="24">
        <f t="shared" si="235"/>
        <v>13.078877514948465</v>
      </c>
      <c r="HX132" s="24">
        <f t="shared" si="320"/>
        <v>2.2811186984368216E-2</v>
      </c>
      <c r="HY132" s="24">
        <f t="shared" si="326"/>
        <v>13.07302729545099</v>
      </c>
      <c r="HZ132" s="24">
        <f t="shared" si="326"/>
        <v>13.059408151906672</v>
      </c>
      <c r="IA132" s="24">
        <f t="shared" si="326"/>
        <v>13.06759399324814</v>
      </c>
      <c r="IB132" s="24">
        <f t="shared" si="324"/>
        <v>13.05958437589511</v>
      </c>
      <c r="IC132" s="24">
        <f t="shared" si="324"/>
        <v>13.098865359931045</v>
      </c>
      <c r="ID132" s="24">
        <f t="shared" si="324"/>
        <v>13.11478591325883</v>
      </c>
      <c r="IE132" s="24" t="str">
        <f t="shared" si="179"/>
        <v/>
      </c>
      <c r="IF132" s="24" t="str">
        <f t="shared" si="179"/>
        <v/>
      </c>
      <c r="IG132" s="24" t="str">
        <f t="shared" si="179"/>
        <v/>
      </c>
    </row>
    <row r="133" spans="1:241" s="3" customFormat="1" x14ac:dyDescent="0.2">
      <c r="A133" s="27">
        <v>98</v>
      </c>
      <c r="B133" s="32">
        <f>IF(AND($B$3&lt;&gt;"",$C$3&lt;&gt;"",$B$4&lt;&gt;"",$C$4&lt;&gt;"",T133&lt;&gt;""),AirMass($B$3,$C$3,$B$4,$C$4,T133),"")</f>
        <v>1.0288033447459706</v>
      </c>
      <c r="C133" s="36">
        <f t="shared" si="236"/>
        <v>2458217.3178010001</v>
      </c>
      <c r="D133" s="5">
        <f t="shared" si="183"/>
        <v>11.380775999865071</v>
      </c>
      <c r="E133" s="14">
        <f t="shared" si="184"/>
        <v>11.670858953556356</v>
      </c>
      <c r="F133" s="32">
        <f t="shared" si="237"/>
        <v>0.29008295369128589</v>
      </c>
      <c r="G133" s="24">
        <f t="shared" si="185"/>
        <v>8.8485199124466035E-3</v>
      </c>
      <c r="H133" s="24">
        <f t="shared" si="186"/>
        <v>4.106296154990477E-2</v>
      </c>
      <c r="I133" s="24"/>
      <c r="J133" s="8">
        <f t="shared" si="187"/>
        <v>12.016919909871966</v>
      </c>
      <c r="K133" s="9">
        <f t="shared" si="188"/>
        <v>13.066450186751529</v>
      </c>
      <c r="L133" s="40">
        <f t="shared" si="238"/>
        <v>1.0495302768795636</v>
      </c>
      <c r="M133" s="24">
        <f t="shared" si="189"/>
        <v>8.8485199124464543E-3</v>
      </c>
      <c r="N133" s="25">
        <f t="shared" si="190"/>
        <v>4.106296154990477E-2</v>
      </c>
      <c r="O133" s="25"/>
      <c r="P133" s="50">
        <f t="shared" si="239"/>
        <v>6</v>
      </c>
      <c r="Q133" s="50">
        <f t="shared" si="240"/>
        <v>6</v>
      </c>
      <c r="R133" s="25"/>
      <c r="S133" s="25"/>
      <c r="T133" s="16">
        <v>2458217.3178010001</v>
      </c>
      <c r="U133" s="17">
        <v>-11.004532476147601</v>
      </c>
      <c r="V133" s="17">
        <v>-10.2780266532883</v>
      </c>
      <c r="W133" s="17">
        <v>-12.1483606494453</v>
      </c>
      <c r="X133" s="17">
        <v>-11.0488433977534</v>
      </c>
      <c r="Y133" s="17">
        <v>-10.408785769238801</v>
      </c>
      <c r="Z133" s="17">
        <v>-11.8322503534667</v>
      </c>
      <c r="AA133" s="17">
        <v>-9.9510601159480405</v>
      </c>
      <c r="AB133" s="17">
        <v>-9.8177900278843495</v>
      </c>
      <c r="AC133" s="17"/>
      <c r="AD133" s="17"/>
      <c r="AE133" s="17"/>
      <c r="AF133" s="46">
        <f t="shared" si="191"/>
        <v>2458217.3178010001</v>
      </c>
      <c r="AG133" s="17">
        <v>-10.7878506612885</v>
      </c>
      <c r="AH133" s="17">
        <v>-9.68834482366203</v>
      </c>
      <c r="AI133" s="17">
        <v>-11.772017720685501</v>
      </c>
      <c r="AJ133" s="17">
        <v>-10.6708829060717</v>
      </c>
      <c r="AK133" s="17">
        <v>-9.8954171849975605</v>
      </c>
      <c r="AL133" s="17">
        <v>-11.2851131733778</v>
      </c>
      <c r="AM133" s="17">
        <v>-9.4641540919924303</v>
      </c>
      <c r="AN133" s="17">
        <v>-9.4467828644869591</v>
      </c>
      <c r="AO133" s="17"/>
      <c r="AP133" s="17"/>
      <c r="AQ133" s="18"/>
      <c r="AR133" s="25"/>
      <c r="AS133" s="25"/>
      <c r="AT133" s="24">
        <f t="shared" si="327"/>
        <v>0.21668181485910054</v>
      </c>
      <c r="AU133" s="24">
        <f t="shared" si="327"/>
        <v>0.58968182962627047</v>
      </c>
      <c r="AV133" s="24">
        <f t="shared" si="327"/>
        <v>0.37634292875979902</v>
      </c>
      <c r="AW133" s="24">
        <f t="shared" si="327"/>
        <v>0.37796049168169965</v>
      </c>
      <c r="AX133" s="24">
        <f t="shared" si="327"/>
        <v>0.5133685842412401</v>
      </c>
      <c r="AY133" s="24">
        <f t="shared" si="327"/>
        <v>0.54713718008889956</v>
      </c>
      <c r="AZ133" s="24">
        <f t="shared" si="327"/>
        <v>0.48690602395561022</v>
      </c>
      <c r="BA133" s="24">
        <f t="shared" si="327"/>
        <v>0.37100716339739037</v>
      </c>
      <c r="BB133" s="24" t="str">
        <f t="shared" si="330"/>
        <v/>
      </c>
      <c r="BC133" s="24" t="str">
        <f t="shared" si="330"/>
        <v/>
      </c>
      <c r="BD133" s="25" t="str">
        <f t="shared" si="330"/>
        <v/>
      </c>
      <c r="BE133" s="25"/>
      <c r="BF133" s="25"/>
      <c r="BG133" s="26">
        <f t="shared" si="241"/>
        <v>-0.36474019349166059</v>
      </c>
      <c r="BH133" s="26">
        <f t="shared" si="242"/>
        <v>-0.30474019349166009</v>
      </c>
      <c r="BI133" s="26">
        <f t="shared" si="243"/>
        <v>-0.6707401934916597</v>
      </c>
      <c r="BJ133" s="26">
        <f t="shared" si="244"/>
        <v>-0.61274019349165987</v>
      </c>
      <c r="BK133" s="26">
        <f t="shared" si="245"/>
        <v>-0.68274019349165838</v>
      </c>
      <c r="BL133" s="26">
        <f t="shared" si="246"/>
        <v>-0.23774019349165992</v>
      </c>
      <c r="BM133" s="26" t="str">
        <f t="shared" si="247"/>
        <v/>
      </c>
      <c r="BN133" s="26" t="str">
        <f t="shared" si="248"/>
        <v/>
      </c>
      <c r="BO133" s="26" t="str">
        <f t="shared" si="249"/>
        <v/>
      </c>
      <c r="BP133" s="25"/>
      <c r="BQ133" s="25"/>
      <c r="BR133" s="25">
        <f t="shared" si="250"/>
        <v>0.39278468962378987</v>
      </c>
      <c r="BS133" s="25">
        <f t="shared" si="251"/>
        <v>0.45278468962379037</v>
      </c>
      <c r="BT133" s="25">
        <f t="shared" si="252"/>
        <v>8.6784689623790712E-2</v>
      </c>
      <c r="BU133" s="25">
        <f t="shared" si="253"/>
        <v>0.14478468962379054</v>
      </c>
      <c r="BV133" s="25">
        <f t="shared" si="254"/>
        <v>7.4784689623792033E-2</v>
      </c>
      <c r="BW133" s="25">
        <f t="shared" si="255"/>
        <v>0.51978468962379054</v>
      </c>
      <c r="BX133" s="25" t="str">
        <f t="shared" si="256"/>
        <v/>
      </c>
      <c r="BY133" s="25" t="str">
        <f t="shared" si="257"/>
        <v/>
      </c>
      <c r="BZ133" s="25" t="str">
        <f t="shared" si="258"/>
        <v/>
      </c>
      <c r="CA133" s="25"/>
      <c r="CB133" s="25"/>
      <c r="CC133" s="26">
        <f t="shared" si="259"/>
        <v>-0.23900000000000093</v>
      </c>
      <c r="CD133" s="26">
        <f t="shared" si="260"/>
        <v>-0.17900000000000044</v>
      </c>
      <c r="CE133" s="26">
        <f t="shared" si="261"/>
        <v>-0.54500000000000015</v>
      </c>
      <c r="CF133" s="26">
        <f t="shared" si="262"/>
        <v>-0.48700000000000027</v>
      </c>
      <c r="CG133" s="26">
        <f t="shared" si="263"/>
        <v>-0.55699999999999883</v>
      </c>
      <c r="CH133" s="26">
        <f t="shared" si="264"/>
        <v>-0.11200000000000027</v>
      </c>
      <c r="CI133" s="26" t="str">
        <f t="shared" si="265"/>
        <v/>
      </c>
      <c r="CJ133" s="26" t="str">
        <f t="shared" si="266"/>
        <v/>
      </c>
      <c r="CK133" s="26" t="str">
        <f t="shared" si="267"/>
        <v/>
      </c>
      <c r="CL133" s="25"/>
      <c r="CM133" s="25"/>
      <c r="CN133" s="25">
        <f t="shared" si="268"/>
        <v>0.42099999999999937</v>
      </c>
      <c r="CO133" s="25">
        <f t="shared" si="269"/>
        <v>0.48099999999999987</v>
      </c>
      <c r="CP133" s="25">
        <f t="shared" si="270"/>
        <v>0.11500000000000021</v>
      </c>
      <c r="CQ133" s="25">
        <f t="shared" si="271"/>
        <v>0.17300000000000004</v>
      </c>
      <c r="CR133" s="25">
        <f t="shared" si="272"/>
        <v>0.10300000000000153</v>
      </c>
      <c r="CS133" s="25">
        <f t="shared" si="273"/>
        <v>0.54800000000000004</v>
      </c>
      <c r="CT133" s="25" t="str">
        <f t="shared" si="274"/>
        <v/>
      </c>
      <c r="CU133" s="25" t="str">
        <f t="shared" si="275"/>
        <v/>
      </c>
      <c r="CV133" s="25" t="str">
        <f t="shared" si="276"/>
        <v/>
      </c>
      <c r="CW133" s="25"/>
      <c r="CX133" s="25"/>
      <c r="CY133" s="25">
        <f t="shared" si="277"/>
        <v>-0.32425539371950329</v>
      </c>
      <c r="CZ133" s="25">
        <f t="shared" si="278"/>
        <v>-0.32754049858500722</v>
      </c>
      <c r="DA133" s="25">
        <f t="shared" si="279"/>
        <v>-0.60254048632785018</v>
      </c>
      <c r="DB133" s="25">
        <f t="shared" si="280"/>
        <v>-0.6711210509651967</v>
      </c>
      <c r="DC133" s="25">
        <f t="shared" si="281"/>
        <v>-0.5487977327254937</v>
      </c>
      <c r="DD133" s="25">
        <f t="shared" si="282"/>
        <v>-0.31341899995953759</v>
      </c>
      <c r="DE133" s="25" t="str">
        <f t="shared" si="283"/>
        <v/>
      </c>
      <c r="DF133" s="25" t="str">
        <f t="shared" si="284"/>
        <v/>
      </c>
      <c r="DG133" s="25" t="str">
        <f t="shared" si="285"/>
        <v/>
      </c>
      <c r="DH133" s="25"/>
      <c r="DI133" s="25"/>
      <c r="DJ133" s="25">
        <f t="shared" si="286"/>
        <v>0.43326948939594712</v>
      </c>
      <c r="DK133" s="25">
        <f t="shared" si="287"/>
        <v>0.42998438453044324</v>
      </c>
      <c r="DL133" s="25">
        <f t="shared" si="288"/>
        <v>0.15498439678760026</v>
      </c>
      <c r="DM133" s="25">
        <f t="shared" si="289"/>
        <v>8.6403832150253712E-2</v>
      </c>
      <c r="DN133" s="25">
        <f t="shared" si="290"/>
        <v>0.20872715038995671</v>
      </c>
      <c r="DO133" s="25">
        <f t="shared" si="291"/>
        <v>0.44410588315591287</v>
      </c>
      <c r="DP133" s="25" t="str">
        <f t="shared" si="292"/>
        <v/>
      </c>
      <c r="DQ133" s="25" t="str">
        <f t="shared" si="293"/>
        <v/>
      </c>
      <c r="DR133" s="25" t="str">
        <f t="shared" si="294"/>
        <v/>
      </c>
      <c r="DS133" s="25"/>
      <c r="DT133" s="24"/>
      <c r="DU133" s="24">
        <f t="shared" si="295"/>
        <v>-0.36474019349166059</v>
      </c>
      <c r="DV133" s="24">
        <f t="shared" si="296"/>
        <v>-0.30474019349166009</v>
      </c>
      <c r="DW133" s="24">
        <f t="shared" si="297"/>
        <v>-0.6707401934916597</v>
      </c>
      <c r="DX133" s="24">
        <f t="shared" si="298"/>
        <v>-0.61274019349165987</v>
      </c>
      <c r="DY133" s="24">
        <f t="shared" si="299"/>
        <v>-0.68274019349165838</v>
      </c>
      <c r="DZ133" s="24">
        <f t="shared" si="300"/>
        <v>-0.23774019349165992</v>
      </c>
      <c r="EA133" s="24" t="str">
        <f t="shared" si="301"/>
        <v/>
      </c>
      <c r="EB133" s="24" t="str">
        <f t="shared" si="302"/>
        <v/>
      </c>
      <c r="EC133" s="24" t="str">
        <f t="shared" si="303"/>
        <v/>
      </c>
      <c r="ED133" s="24"/>
      <c r="EE133" s="24"/>
      <c r="EF133" s="24">
        <f t="shared" si="304"/>
        <v>0.39278468962378987</v>
      </c>
      <c r="EG133" s="24">
        <f t="shared" si="305"/>
        <v>0.45278468962379037</v>
      </c>
      <c r="EH133" s="24">
        <f t="shared" si="306"/>
        <v>8.6784689623790712E-2</v>
      </c>
      <c r="EI133" s="24">
        <f t="shared" si="307"/>
        <v>0.14478468962379054</v>
      </c>
      <c r="EJ133" s="24">
        <f t="shared" si="308"/>
        <v>7.4784689623792033E-2</v>
      </c>
      <c r="EK133" s="24">
        <f t="shared" si="309"/>
        <v>0.51978468962379054</v>
      </c>
      <c r="EL133" s="24" t="str">
        <f t="shared" si="310"/>
        <v/>
      </c>
      <c r="EM133" s="24" t="str">
        <f t="shared" si="311"/>
        <v/>
      </c>
      <c r="EN133" s="24" t="str">
        <f t="shared" si="312"/>
        <v/>
      </c>
      <c r="EO133" s="24"/>
      <c r="EP133" s="24"/>
      <c r="EQ133" s="24">
        <f t="shared" si="192"/>
        <v>11.323649242808498</v>
      </c>
      <c r="ER133" s="24">
        <f t="shared" si="313"/>
        <v>2.7656115184965888E-2</v>
      </c>
      <c r="ES133" s="24">
        <f t="shared" si="193"/>
        <v>11.333828173297698</v>
      </c>
      <c r="ET133" s="24">
        <f t="shared" si="194"/>
        <v>11.356310921605798</v>
      </c>
      <c r="EU133" s="24">
        <f t="shared" si="195"/>
        <v>11.309253293091199</v>
      </c>
      <c r="EV133" s="24">
        <f t="shared" si="196"/>
        <v>11.295717877319099</v>
      </c>
      <c r="EW133" s="24">
        <f t="shared" si="197"/>
        <v>11.294527639800441</v>
      </c>
      <c r="EX133" s="24">
        <f t="shared" si="198"/>
        <v>11.352257551736749</v>
      </c>
      <c r="EY133" s="24" t="str">
        <f t="shared" si="199"/>
        <v/>
      </c>
      <c r="EZ133" s="24" t="str">
        <f t="shared" si="200"/>
        <v/>
      </c>
      <c r="FA133" s="24" t="str">
        <f t="shared" si="201"/>
        <v/>
      </c>
      <c r="FB133" s="24"/>
      <c r="FC133" s="24">
        <f t="shared" si="202"/>
        <v>11.858043995646824</v>
      </c>
      <c r="FD133" s="24">
        <f t="shared" si="314"/>
        <v>0.10539455794985936</v>
      </c>
      <c r="FE133" s="24">
        <f t="shared" si="203"/>
        <v>11.823167059397001</v>
      </c>
      <c r="FF133" s="24">
        <f t="shared" si="204"/>
        <v>11.7840322447832</v>
      </c>
      <c r="FG133" s="24">
        <f t="shared" si="205"/>
        <v>11.96756652370906</v>
      </c>
      <c r="FH133" s="24">
        <f t="shared" si="206"/>
        <v>11.8622625120893</v>
      </c>
      <c r="FI133" s="24">
        <f t="shared" si="207"/>
        <v>11.99130343070393</v>
      </c>
      <c r="FJ133" s="24">
        <f t="shared" si="208"/>
        <v>11.719932203198459</v>
      </c>
      <c r="FK133" s="24" t="str">
        <f t="shared" si="209"/>
        <v/>
      </c>
      <c r="FL133" s="24" t="str">
        <f t="shared" si="210"/>
        <v/>
      </c>
      <c r="FM133" s="24" t="str">
        <f t="shared" si="211"/>
        <v/>
      </c>
      <c r="FN133" s="24"/>
      <c r="FO133" s="24">
        <f t="shared" si="212"/>
        <v>11.380775999865071</v>
      </c>
      <c r="FP133" s="24">
        <f t="shared" si="315"/>
        <v>8.8485199124466035E-3</v>
      </c>
      <c r="FQ133" s="24">
        <f t="shared" si="331"/>
        <v>11.377336475549782</v>
      </c>
      <c r="FR133" s="24">
        <f t="shared" si="331"/>
        <v>11.392662079727057</v>
      </c>
      <c r="FS133" s="24">
        <f t="shared" si="331"/>
        <v>11.389263030410495</v>
      </c>
      <c r="FT133" s="24">
        <f t="shared" si="328"/>
        <v>11.368809041978595</v>
      </c>
      <c r="FU133" s="24">
        <f t="shared" si="328"/>
        <v>11.375968805945901</v>
      </c>
      <c r="FV133" s="24">
        <f t="shared" si="328"/>
        <v>11.380616565578585</v>
      </c>
      <c r="FW133" s="24" t="str">
        <f t="shared" si="321"/>
        <v/>
      </c>
      <c r="FX133" s="24" t="str">
        <f t="shared" si="321"/>
        <v/>
      </c>
      <c r="FY133" s="24" t="str">
        <f t="shared" si="321"/>
        <v/>
      </c>
      <c r="FZ133" s="24"/>
      <c r="GA133" s="24">
        <f t="shared" si="213"/>
        <v>11.670858953556356</v>
      </c>
      <c r="GB133" s="24">
        <f t="shared" si="316"/>
        <v>4.106296154990477E-2</v>
      </c>
      <c r="GC133" s="24">
        <f t="shared" si="332"/>
        <v>11.680605083048926</v>
      </c>
      <c r="GD133" s="24">
        <f t="shared" si="332"/>
        <v>11.664921806635508</v>
      </c>
      <c r="GE133" s="24">
        <f t="shared" si="332"/>
        <v>11.705401702539037</v>
      </c>
      <c r="GF133" s="24">
        <f t="shared" si="329"/>
        <v>11.622767511179646</v>
      </c>
      <c r="GG133" s="24">
        <f t="shared" si="329"/>
        <v>11.72444830189383</v>
      </c>
      <c r="GH133" s="24">
        <f t="shared" si="329"/>
        <v>11.627009316041194</v>
      </c>
      <c r="GI133" s="24" t="str">
        <f t="shared" si="322"/>
        <v/>
      </c>
      <c r="GJ133" s="24" t="str">
        <f t="shared" si="322"/>
        <v/>
      </c>
      <c r="GK133" s="24" t="str">
        <f t="shared" si="322"/>
        <v/>
      </c>
      <c r="GL133" s="24"/>
      <c r="GM133" s="24">
        <f t="shared" si="214"/>
        <v>12.050155065667797</v>
      </c>
      <c r="GN133" s="24">
        <f t="shared" si="317"/>
        <v>2.7656115184965888E-2</v>
      </c>
      <c r="GO133" s="24">
        <f t="shared" si="215"/>
        <v>12.060333996156999</v>
      </c>
      <c r="GP133" s="24">
        <f t="shared" si="216"/>
        <v>12.082816744465099</v>
      </c>
      <c r="GQ133" s="24">
        <f t="shared" si="217"/>
        <v>12.0357591159505</v>
      </c>
      <c r="GR133" s="24">
        <f t="shared" si="218"/>
        <v>12.022223700178399</v>
      </c>
      <c r="GS133" s="24">
        <f t="shared" si="219"/>
        <v>12.021033462659741</v>
      </c>
      <c r="GT133" s="24">
        <f t="shared" si="220"/>
        <v>12.078763374596049</v>
      </c>
      <c r="GU133" s="24" t="str">
        <f t="shared" si="221"/>
        <v/>
      </c>
      <c r="GV133" s="24" t="str">
        <f t="shared" si="222"/>
        <v/>
      </c>
      <c r="GW133" s="24" t="str">
        <f t="shared" si="223"/>
        <v/>
      </c>
      <c r="GX133" s="24"/>
      <c r="GY133" s="24">
        <f t="shared" si="224"/>
        <v>12.957549833273296</v>
      </c>
      <c r="GZ133" s="24">
        <f t="shared" si="318"/>
        <v>0.10539455794985934</v>
      </c>
      <c r="HA133" s="24">
        <f t="shared" si="225"/>
        <v>12.922672897023471</v>
      </c>
      <c r="HB133" s="24">
        <f t="shared" si="226"/>
        <v>12.88353808240967</v>
      </c>
      <c r="HC133" s="24">
        <f t="shared" si="227"/>
        <v>13.06707236133553</v>
      </c>
      <c r="HD133" s="24">
        <f t="shared" si="228"/>
        <v>12.96176834971577</v>
      </c>
      <c r="HE133" s="24">
        <f t="shared" si="229"/>
        <v>13.0908092683304</v>
      </c>
      <c r="HF133" s="24">
        <f t="shared" si="230"/>
        <v>12.819438040824929</v>
      </c>
      <c r="HG133" s="24" t="str">
        <f t="shared" si="231"/>
        <v/>
      </c>
      <c r="HH133" s="24" t="str">
        <f t="shared" si="232"/>
        <v/>
      </c>
      <c r="HI133" s="24" t="str">
        <f t="shared" si="233"/>
        <v/>
      </c>
      <c r="HJ133" s="24"/>
      <c r="HK133" s="24">
        <f t="shared" si="234"/>
        <v>12.016919909871966</v>
      </c>
      <c r="HL133" s="24">
        <f t="shared" si="319"/>
        <v>8.8485199124464543E-3</v>
      </c>
      <c r="HM133" s="24">
        <f t="shared" si="325"/>
        <v>12.013480385556681</v>
      </c>
      <c r="HN133" s="24">
        <f t="shared" si="325"/>
        <v>12.028805989733955</v>
      </c>
      <c r="HO133" s="24">
        <f t="shared" si="325"/>
        <v>12.025406940417392</v>
      </c>
      <c r="HP133" s="24">
        <f t="shared" si="323"/>
        <v>12.004952951985494</v>
      </c>
      <c r="HQ133" s="24">
        <f t="shared" si="323"/>
        <v>12.012112715952798</v>
      </c>
      <c r="HR133" s="24">
        <f t="shared" si="323"/>
        <v>12.016760475585484</v>
      </c>
      <c r="HS133" s="24" t="str">
        <f t="shared" si="178"/>
        <v/>
      </c>
      <c r="HT133" s="24" t="str">
        <f t="shared" si="178"/>
        <v/>
      </c>
      <c r="HU133" s="24" t="str">
        <f t="shared" si="178"/>
        <v/>
      </c>
      <c r="HV133" s="24"/>
      <c r="HW133" s="24">
        <f t="shared" si="235"/>
        <v>13.066450186751529</v>
      </c>
      <c r="HX133" s="24">
        <f t="shared" si="320"/>
        <v>4.106296154990477E-2</v>
      </c>
      <c r="HY133" s="24">
        <f t="shared" si="326"/>
        <v>13.076196316244097</v>
      </c>
      <c r="HZ133" s="24">
        <f t="shared" si="326"/>
        <v>13.060513039830679</v>
      </c>
      <c r="IA133" s="24">
        <f t="shared" si="326"/>
        <v>13.100992935734208</v>
      </c>
      <c r="IB133" s="24">
        <f t="shared" si="324"/>
        <v>13.018358744374817</v>
      </c>
      <c r="IC133" s="24">
        <f t="shared" si="324"/>
        <v>13.120039535089001</v>
      </c>
      <c r="ID133" s="24">
        <f t="shared" si="324"/>
        <v>13.022600549236365</v>
      </c>
      <c r="IE133" s="24" t="str">
        <f t="shared" si="179"/>
        <v/>
      </c>
      <c r="IF133" s="24" t="str">
        <f t="shared" si="179"/>
        <v/>
      </c>
      <c r="IG133" s="24" t="str">
        <f t="shared" si="179"/>
        <v/>
      </c>
    </row>
    <row r="134" spans="1:241" s="3" customFormat="1" x14ac:dyDescent="0.2">
      <c r="A134" s="27">
        <v>99</v>
      </c>
      <c r="B134" s="32">
        <f>IF(AND($B$3&lt;&gt;"",$C$3&lt;&gt;"",$B$4&lt;&gt;"",$C$4&lt;&gt;"",T134&lt;&gt;""),AirMass($B$3,$C$3,$B$4,$C$4,T134),"")</f>
        <v>1.0292699655750916</v>
      </c>
      <c r="C134" s="36">
        <f t="shared" si="236"/>
        <v>2458217.3182990002</v>
      </c>
      <c r="D134" s="5">
        <f t="shared" si="183"/>
        <v>11.404424773884109</v>
      </c>
      <c r="E134" s="14">
        <f t="shared" si="184"/>
        <v>11.735811011951148</v>
      </c>
      <c r="F134" s="32">
        <f t="shared" si="237"/>
        <v>0.33138623806703826</v>
      </c>
      <c r="G134" s="24">
        <f t="shared" si="185"/>
        <v>1.9023912524308791E-2</v>
      </c>
      <c r="H134" s="24">
        <f t="shared" si="186"/>
        <v>5.1594572196833513E-2</v>
      </c>
      <c r="I134" s="24"/>
      <c r="J134" s="8">
        <f t="shared" si="187"/>
        <v>11.997895787203078</v>
      </c>
      <c r="K134" s="9">
        <f t="shared" si="188"/>
        <v>13.002787456118099</v>
      </c>
      <c r="L134" s="40">
        <f t="shared" si="238"/>
        <v>1.0048916689150218</v>
      </c>
      <c r="M134" s="24">
        <f t="shared" si="189"/>
        <v>1.9023912524308448E-2</v>
      </c>
      <c r="N134" s="25">
        <f t="shared" si="190"/>
        <v>5.1594572196833839E-2</v>
      </c>
      <c r="O134" s="25"/>
      <c r="P134" s="50">
        <f t="shared" si="239"/>
        <v>6</v>
      </c>
      <c r="Q134" s="50">
        <f t="shared" si="240"/>
        <v>6</v>
      </c>
      <c r="R134" s="25"/>
      <c r="S134" s="25"/>
      <c r="T134" s="16">
        <v>2458217.3182990002</v>
      </c>
      <c r="U134" s="17">
        <v>-10.979565813183701</v>
      </c>
      <c r="V134" s="17">
        <v>-10.305958578181301</v>
      </c>
      <c r="W134" s="17">
        <v>-12.140548648313301</v>
      </c>
      <c r="X134" s="17">
        <v>-11.0554259273569</v>
      </c>
      <c r="Y134" s="17">
        <v>-10.381276631911099</v>
      </c>
      <c r="Z134" s="17">
        <v>-11.8433349819362</v>
      </c>
      <c r="AA134" s="17">
        <v>-9.9821254309609895</v>
      </c>
      <c r="AB134" s="17">
        <v>-9.8008670993826001</v>
      </c>
      <c r="AC134" s="17"/>
      <c r="AD134" s="17"/>
      <c r="AE134" s="17"/>
      <c r="AF134" s="46">
        <f t="shared" si="191"/>
        <v>2458217.3182990002</v>
      </c>
      <c r="AG134" s="17">
        <v>-10.7598598425415</v>
      </c>
      <c r="AH134" s="17">
        <v>-9.7554626659834192</v>
      </c>
      <c r="AI134" s="17">
        <v>-11.750905855317299</v>
      </c>
      <c r="AJ134" s="17">
        <v>-10.6574765112364</v>
      </c>
      <c r="AK134" s="17">
        <v>-9.8889425106987705</v>
      </c>
      <c r="AL134" s="17">
        <v>-11.386285492941701</v>
      </c>
      <c r="AM134" s="17">
        <v>-9.44399774299524</v>
      </c>
      <c r="AN134" s="17">
        <v>-9.6141239152232103</v>
      </c>
      <c r="AO134" s="17"/>
      <c r="AP134" s="17"/>
      <c r="AQ134" s="18"/>
      <c r="AR134" s="25"/>
      <c r="AS134" s="25"/>
      <c r="AT134" s="24">
        <f t="shared" si="327"/>
        <v>0.21970597064220065</v>
      </c>
      <c r="AU134" s="24">
        <f t="shared" si="327"/>
        <v>0.55049591219788141</v>
      </c>
      <c r="AV134" s="24">
        <f t="shared" si="327"/>
        <v>0.38964279299600157</v>
      </c>
      <c r="AW134" s="24">
        <f t="shared" si="327"/>
        <v>0.39794941612050039</v>
      </c>
      <c r="AX134" s="24">
        <f t="shared" si="327"/>
        <v>0.49233412121232867</v>
      </c>
      <c r="AY134" s="24">
        <f t="shared" si="327"/>
        <v>0.4570494889944996</v>
      </c>
      <c r="AZ134" s="24">
        <f t="shared" si="327"/>
        <v>0.5381276879657495</v>
      </c>
      <c r="BA134" s="24">
        <f t="shared" si="327"/>
        <v>0.18674318415938984</v>
      </c>
      <c r="BB134" s="24" t="str">
        <f t="shared" si="330"/>
        <v/>
      </c>
      <c r="BC134" s="24" t="str">
        <f t="shared" si="330"/>
        <v/>
      </c>
      <c r="BD134" s="25" t="str">
        <f t="shared" si="330"/>
        <v/>
      </c>
      <c r="BE134" s="25"/>
      <c r="BF134" s="25"/>
      <c r="BG134" s="26">
        <f t="shared" si="241"/>
        <v>-0.35859844237793526</v>
      </c>
      <c r="BH134" s="26">
        <f t="shared" si="242"/>
        <v>-0.29859844237793476</v>
      </c>
      <c r="BI134" s="26">
        <f t="shared" si="243"/>
        <v>-0.66459844237793442</v>
      </c>
      <c r="BJ134" s="26">
        <f t="shared" si="244"/>
        <v>-0.60659844237793459</v>
      </c>
      <c r="BK134" s="26">
        <f t="shared" si="245"/>
        <v>-0.6765984423779331</v>
      </c>
      <c r="BL134" s="26">
        <f t="shared" si="246"/>
        <v>-0.23159844237793459</v>
      </c>
      <c r="BM134" s="26" t="str">
        <f t="shared" si="247"/>
        <v/>
      </c>
      <c r="BN134" s="26" t="str">
        <f t="shared" si="248"/>
        <v/>
      </c>
      <c r="BO134" s="26" t="str">
        <f t="shared" si="249"/>
        <v/>
      </c>
      <c r="BP134" s="25"/>
      <c r="BQ134" s="25"/>
      <c r="BR134" s="25">
        <f t="shared" si="250"/>
        <v>0.31320209888785833</v>
      </c>
      <c r="BS134" s="25">
        <f t="shared" si="251"/>
        <v>0.37320209888785882</v>
      </c>
      <c r="BT134" s="25">
        <f t="shared" si="252"/>
        <v>7.2020988878591652E-3</v>
      </c>
      <c r="BU134" s="25">
        <f t="shared" si="253"/>
        <v>6.5202098887858995E-2</v>
      </c>
      <c r="BV134" s="25">
        <f t="shared" si="254"/>
        <v>-4.7979011121395132E-3</v>
      </c>
      <c r="BW134" s="25">
        <f t="shared" si="255"/>
        <v>0.44020209888785899</v>
      </c>
      <c r="BX134" s="25" t="str">
        <f t="shared" si="256"/>
        <v/>
      </c>
      <c r="BY134" s="25" t="str">
        <f t="shared" si="257"/>
        <v/>
      </c>
      <c r="BZ134" s="25" t="str">
        <f t="shared" si="258"/>
        <v/>
      </c>
      <c r="CA134" s="25"/>
      <c r="CB134" s="25"/>
      <c r="CC134" s="26">
        <f t="shared" si="259"/>
        <v>-0.23900000000000093</v>
      </c>
      <c r="CD134" s="26">
        <f t="shared" si="260"/>
        <v>-0.17900000000000044</v>
      </c>
      <c r="CE134" s="26">
        <f t="shared" si="261"/>
        <v>-0.54500000000000015</v>
      </c>
      <c r="CF134" s="26">
        <f t="shared" si="262"/>
        <v>-0.48700000000000027</v>
      </c>
      <c r="CG134" s="26">
        <f t="shared" si="263"/>
        <v>-0.55699999999999883</v>
      </c>
      <c r="CH134" s="26">
        <f t="shared" si="264"/>
        <v>-0.11200000000000027</v>
      </c>
      <c r="CI134" s="26" t="str">
        <f t="shared" si="265"/>
        <v/>
      </c>
      <c r="CJ134" s="26" t="str">
        <f t="shared" si="266"/>
        <v/>
      </c>
      <c r="CK134" s="26" t="str">
        <f t="shared" si="267"/>
        <v/>
      </c>
      <c r="CL134" s="25"/>
      <c r="CM134" s="25"/>
      <c r="CN134" s="25">
        <f t="shared" si="268"/>
        <v>0.42099999999999937</v>
      </c>
      <c r="CO134" s="25">
        <f t="shared" si="269"/>
        <v>0.48099999999999987</v>
      </c>
      <c r="CP134" s="25">
        <f t="shared" si="270"/>
        <v>0.11500000000000021</v>
      </c>
      <c r="CQ134" s="25">
        <f t="shared" si="271"/>
        <v>0.17300000000000004</v>
      </c>
      <c r="CR134" s="25">
        <f t="shared" si="272"/>
        <v>0.10300000000000153</v>
      </c>
      <c r="CS134" s="25">
        <f t="shared" si="273"/>
        <v>0.54800000000000004</v>
      </c>
      <c r="CT134" s="25" t="str">
        <f t="shared" si="274"/>
        <v/>
      </c>
      <c r="CU134" s="25" t="str">
        <f t="shared" si="275"/>
        <v/>
      </c>
      <c r="CV134" s="25" t="str">
        <f t="shared" si="276"/>
        <v/>
      </c>
      <c r="CW134" s="25"/>
      <c r="CX134" s="25"/>
      <c r="CY134" s="25">
        <f t="shared" si="277"/>
        <v>-0.34512430668650085</v>
      </c>
      <c r="CZ134" s="25">
        <f t="shared" si="278"/>
        <v>-0.36199420873033289</v>
      </c>
      <c r="DA134" s="25">
        <f t="shared" si="279"/>
        <v>-0.55367989200625356</v>
      </c>
      <c r="DB134" s="25">
        <f t="shared" si="280"/>
        <v>-0.48202041254680345</v>
      </c>
      <c r="DC134" s="25">
        <f t="shared" si="281"/>
        <v>-0.6466819427541024</v>
      </c>
      <c r="DD134" s="25">
        <f t="shared" si="282"/>
        <v>6.6944048227819505E-2</v>
      </c>
      <c r="DE134" s="25" t="str">
        <f t="shared" si="283"/>
        <v/>
      </c>
      <c r="DF134" s="25" t="str">
        <f t="shared" si="284"/>
        <v/>
      </c>
      <c r="DG134" s="25" t="str">
        <f t="shared" si="285"/>
        <v/>
      </c>
      <c r="DH134" s="25"/>
      <c r="DI134" s="25"/>
      <c r="DJ134" s="25">
        <f t="shared" si="286"/>
        <v>0.32667623457929268</v>
      </c>
      <c r="DK134" s="25">
        <f t="shared" si="287"/>
        <v>0.30980633253546064</v>
      </c>
      <c r="DL134" s="25">
        <f t="shared" si="288"/>
        <v>0.11812064925953994</v>
      </c>
      <c r="DM134" s="25">
        <f t="shared" si="289"/>
        <v>0.18978012871899011</v>
      </c>
      <c r="DN134" s="25">
        <f t="shared" si="290"/>
        <v>2.5118598511691133E-2</v>
      </c>
      <c r="DO134" s="25">
        <f t="shared" si="291"/>
        <v>0.7387445894936131</v>
      </c>
      <c r="DP134" s="25" t="str">
        <f t="shared" si="292"/>
        <v/>
      </c>
      <c r="DQ134" s="25" t="str">
        <f t="shared" si="293"/>
        <v/>
      </c>
      <c r="DR134" s="25" t="str">
        <f t="shared" si="294"/>
        <v/>
      </c>
      <c r="DS134" s="25"/>
      <c r="DT134" s="24"/>
      <c r="DU134" s="24">
        <f t="shared" si="295"/>
        <v>-0.35859844237793526</v>
      </c>
      <c r="DV134" s="24">
        <f t="shared" si="296"/>
        <v>-0.29859844237793476</v>
      </c>
      <c r="DW134" s="24">
        <f t="shared" si="297"/>
        <v>-0.66459844237793442</v>
      </c>
      <c r="DX134" s="24">
        <f t="shared" si="298"/>
        <v>-0.60659844237793459</v>
      </c>
      <c r="DY134" s="24">
        <f t="shared" si="299"/>
        <v>-0.6765984423779331</v>
      </c>
      <c r="DZ134" s="24">
        <f t="shared" si="300"/>
        <v>-0.23159844237793459</v>
      </c>
      <c r="EA134" s="24" t="str">
        <f t="shared" si="301"/>
        <v/>
      </c>
      <c r="EB134" s="24" t="str">
        <f t="shared" si="302"/>
        <v/>
      </c>
      <c r="EC134" s="24" t="str">
        <f t="shared" si="303"/>
        <v/>
      </c>
      <c r="ED134" s="24"/>
      <c r="EE134" s="24"/>
      <c r="EF134" s="24">
        <f t="shared" si="304"/>
        <v>0.31320209888785833</v>
      </c>
      <c r="EG134" s="24">
        <f t="shared" si="305"/>
        <v>0.37320209888785882</v>
      </c>
      <c r="EH134" s="24">
        <f t="shared" si="306"/>
        <v>7.2020988878591652E-3</v>
      </c>
      <c r="EI134" s="24">
        <f t="shared" si="307"/>
        <v>6.5202098887858995E-2</v>
      </c>
      <c r="EJ134" s="24">
        <f t="shared" si="308"/>
        <v>-4.7979011121395132E-3</v>
      </c>
      <c r="EK134" s="24">
        <f t="shared" si="309"/>
        <v>0.44020209888785899</v>
      </c>
      <c r="EL134" s="24" t="str">
        <f t="shared" si="310"/>
        <v/>
      </c>
      <c r="EM134" s="24" t="str">
        <f t="shared" si="311"/>
        <v/>
      </c>
      <c r="EN134" s="24" t="str">
        <f t="shared" si="312"/>
        <v/>
      </c>
      <c r="EO134" s="24"/>
      <c r="EP134" s="24"/>
      <c r="EQ134" s="24">
        <f t="shared" si="192"/>
        <v>11.348030640126481</v>
      </c>
      <c r="ER134" s="24">
        <f t="shared" si="313"/>
        <v>2.7290401363359973E-2</v>
      </c>
      <c r="ES134" s="24">
        <f t="shared" si="193"/>
        <v>11.350982835129599</v>
      </c>
      <c r="ET134" s="24">
        <f t="shared" si="194"/>
        <v>11.387860114173199</v>
      </c>
      <c r="EU134" s="24">
        <f t="shared" si="195"/>
        <v>11.306710818727398</v>
      </c>
      <c r="EV134" s="24">
        <f t="shared" si="196"/>
        <v>11.3317691687525</v>
      </c>
      <c r="EW134" s="24">
        <f t="shared" si="197"/>
        <v>11.350559617777289</v>
      </c>
      <c r="EX134" s="24">
        <f t="shared" si="198"/>
        <v>11.360301286198899</v>
      </c>
      <c r="EY134" s="24" t="str">
        <f t="shared" si="199"/>
        <v/>
      </c>
      <c r="EZ134" s="24" t="str">
        <f t="shared" si="200"/>
        <v/>
      </c>
      <c r="FA134" s="24" t="str">
        <f t="shared" si="201"/>
        <v/>
      </c>
      <c r="FB134" s="24"/>
      <c r="FC134" s="24">
        <f t="shared" si="202"/>
        <v>11.920595495527271</v>
      </c>
      <c r="FD134" s="24">
        <f t="shared" si="314"/>
        <v>8.8298108832892561E-2</v>
      </c>
      <c r="FE134" s="24">
        <f t="shared" si="203"/>
        <v>11.830046012775799</v>
      </c>
      <c r="FF134" s="24">
        <f t="shared" si="204"/>
        <v>11.798616668694899</v>
      </c>
      <c r="FG134" s="24">
        <f t="shared" si="205"/>
        <v>11.98908266815727</v>
      </c>
      <c r="FH134" s="24">
        <f t="shared" si="206"/>
        <v>11.991425650400201</v>
      </c>
      <c r="FI134" s="24">
        <f t="shared" si="207"/>
        <v>11.999137900453739</v>
      </c>
      <c r="FJ134" s="24">
        <f t="shared" si="208"/>
        <v>11.91526407268171</v>
      </c>
      <c r="FK134" s="24" t="str">
        <f t="shared" si="209"/>
        <v/>
      </c>
      <c r="FL134" s="24" t="str">
        <f t="shared" si="210"/>
        <v/>
      </c>
      <c r="FM134" s="24" t="str">
        <f t="shared" si="211"/>
        <v/>
      </c>
      <c r="FN134" s="24"/>
      <c r="FO134" s="24">
        <f t="shared" si="212"/>
        <v>11.404424773884109</v>
      </c>
      <c r="FP134" s="24">
        <f t="shared" si="315"/>
        <v>1.9023912524308791E-2</v>
      </c>
      <c r="FQ134" s="24">
        <f t="shared" si="331"/>
        <v>11.393758514082741</v>
      </c>
      <c r="FR134" s="24">
        <f t="shared" si="331"/>
        <v>11.423478648995514</v>
      </c>
      <c r="FS134" s="24">
        <f t="shared" si="331"/>
        <v>11.385987932747749</v>
      </c>
      <c r="FT134" s="24">
        <f t="shared" si="328"/>
        <v>11.404127710113054</v>
      </c>
      <c r="FU134" s="24">
        <f t="shared" si="328"/>
        <v>11.431268160623807</v>
      </c>
      <c r="FV134" s="24">
        <f t="shared" si="328"/>
        <v>11.387927676741793</v>
      </c>
      <c r="FW134" s="24" t="str">
        <f t="shared" si="321"/>
        <v/>
      </c>
      <c r="FX134" s="24" t="str">
        <f t="shared" si="321"/>
        <v/>
      </c>
      <c r="FY134" s="24" t="str">
        <f t="shared" si="321"/>
        <v/>
      </c>
      <c r="FZ134" s="24"/>
      <c r="GA134" s="24">
        <f t="shared" si="213"/>
        <v>11.735811011951148</v>
      </c>
      <c r="GB134" s="24">
        <f t="shared" si="316"/>
        <v>5.1594572196833513E-2</v>
      </c>
      <c r="GC134" s="24">
        <f t="shared" si="332"/>
        <v>11.689884594942072</v>
      </c>
      <c r="GD134" s="24">
        <f t="shared" si="332"/>
        <v>11.681906789061554</v>
      </c>
      <c r="GE134" s="24">
        <f t="shared" si="332"/>
        <v>11.729318405501592</v>
      </c>
      <c r="GF134" s="24">
        <f t="shared" si="329"/>
        <v>11.754331208004892</v>
      </c>
      <c r="GG134" s="24">
        <f t="shared" si="329"/>
        <v>11.734683330157987</v>
      </c>
      <c r="GH134" s="24">
        <f t="shared" si="329"/>
        <v>11.824741744038791</v>
      </c>
      <c r="GI134" s="24" t="str">
        <f t="shared" si="322"/>
        <v/>
      </c>
      <c r="GJ134" s="24" t="str">
        <f t="shared" si="322"/>
        <v/>
      </c>
      <c r="GK134" s="24" t="str">
        <f t="shared" si="322"/>
        <v/>
      </c>
      <c r="GL134" s="24"/>
      <c r="GM134" s="24">
        <f t="shared" si="214"/>
        <v>12.021637875128881</v>
      </c>
      <c r="GN134" s="24">
        <f t="shared" si="317"/>
        <v>2.7290401363359973E-2</v>
      </c>
      <c r="GO134" s="24">
        <f t="shared" si="215"/>
        <v>12.024590070132</v>
      </c>
      <c r="GP134" s="24">
        <f t="shared" si="216"/>
        <v>12.061467349175599</v>
      </c>
      <c r="GQ134" s="24">
        <f t="shared" si="217"/>
        <v>11.980318053729798</v>
      </c>
      <c r="GR134" s="24">
        <f t="shared" si="218"/>
        <v>12.0053764037549</v>
      </c>
      <c r="GS134" s="24">
        <f t="shared" si="219"/>
        <v>12.02416685277969</v>
      </c>
      <c r="GT134" s="24">
        <f t="shared" si="220"/>
        <v>12.033908521201299</v>
      </c>
      <c r="GU134" s="24" t="str">
        <f t="shared" si="221"/>
        <v/>
      </c>
      <c r="GV134" s="24" t="str">
        <f t="shared" si="222"/>
        <v/>
      </c>
      <c r="GW134" s="24" t="str">
        <f t="shared" si="223"/>
        <v/>
      </c>
      <c r="GX134" s="24"/>
      <c r="GY134" s="24">
        <f t="shared" si="224"/>
        <v>12.924992672085352</v>
      </c>
      <c r="GZ134" s="24">
        <f t="shared" si="318"/>
        <v>8.8298108832892561E-2</v>
      </c>
      <c r="HA134" s="24">
        <f t="shared" si="225"/>
        <v>12.83444318933388</v>
      </c>
      <c r="HB134" s="24">
        <f t="shared" si="226"/>
        <v>12.80301384525298</v>
      </c>
      <c r="HC134" s="24">
        <f t="shared" si="227"/>
        <v>12.993479844715351</v>
      </c>
      <c r="HD134" s="24">
        <f t="shared" si="228"/>
        <v>12.995822826958282</v>
      </c>
      <c r="HE134" s="24">
        <f t="shared" si="229"/>
        <v>13.00353507701182</v>
      </c>
      <c r="HF134" s="24">
        <f t="shared" si="230"/>
        <v>12.919661249239791</v>
      </c>
      <c r="HG134" s="24" t="str">
        <f t="shared" si="231"/>
        <v/>
      </c>
      <c r="HH134" s="24" t="str">
        <f t="shared" si="232"/>
        <v/>
      </c>
      <c r="HI134" s="24" t="str">
        <f t="shared" si="233"/>
        <v/>
      </c>
      <c r="HJ134" s="24"/>
      <c r="HK134" s="24">
        <f t="shared" si="234"/>
        <v>11.997895787203078</v>
      </c>
      <c r="HL134" s="24">
        <f t="shared" si="319"/>
        <v>1.9023912524308448E-2</v>
      </c>
      <c r="HM134" s="24">
        <f t="shared" si="325"/>
        <v>11.987229527401707</v>
      </c>
      <c r="HN134" s="24">
        <f t="shared" si="325"/>
        <v>12.016949662314481</v>
      </c>
      <c r="HO134" s="24">
        <f t="shared" si="325"/>
        <v>11.979458946066718</v>
      </c>
      <c r="HP134" s="24">
        <f t="shared" si="323"/>
        <v>11.99759872343202</v>
      </c>
      <c r="HQ134" s="24">
        <f t="shared" si="323"/>
        <v>12.024739173942773</v>
      </c>
      <c r="HR134" s="24">
        <f t="shared" si="323"/>
        <v>11.981398690060759</v>
      </c>
      <c r="HS134" s="24" t="str">
        <f t="shared" si="178"/>
        <v/>
      </c>
      <c r="HT134" s="24" t="str">
        <f t="shared" si="178"/>
        <v/>
      </c>
      <c r="HU134" s="24" t="str">
        <f t="shared" si="178"/>
        <v/>
      </c>
      <c r="HV134" s="24"/>
      <c r="HW134" s="24">
        <f t="shared" si="235"/>
        <v>13.002787456118099</v>
      </c>
      <c r="HX134" s="24">
        <f t="shared" si="320"/>
        <v>5.1594572196833839E-2</v>
      </c>
      <c r="HY134" s="24">
        <f t="shared" si="326"/>
        <v>12.956861039109022</v>
      </c>
      <c r="HZ134" s="24">
        <f t="shared" si="326"/>
        <v>12.948883233228505</v>
      </c>
      <c r="IA134" s="24">
        <f t="shared" si="326"/>
        <v>12.996294849668544</v>
      </c>
      <c r="IB134" s="24">
        <f t="shared" si="324"/>
        <v>13.021307652171844</v>
      </c>
      <c r="IC134" s="24">
        <f t="shared" si="324"/>
        <v>13.001659774324937</v>
      </c>
      <c r="ID134" s="24">
        <f t="shared" si="324"/>
        <v>13.091718188205743</v>
      </c>
      <c r="IE134" s="24" t="str">
        <f t="shared" si="179"/>
        <v/>
      </c>
      <c r="IF134" s="24" t="str">
        <f t="shared" si="179"/>
        <v/>
      </c>
      <c r="IG134" s="24" t="str">
        <f t="shared" si="179"/>
        <v/>
      </c>
    </row>
    <row r="135" spans="1:241" s="3" customFormat="1" x14ac:dyDescent="0.2">
      <c r="A135" s="27">
        <v>100</v>
      </c>
      <c r="B135" s="32">
        <f>IF(AND($B$3&lt;&gt;"",$C$3&lt;&gt;"",$B$4&lt;&gt;"",$C$4&lt;&gt;"",T135&lt;&gt;""),AirMass($B$3,$C$3,$B$4,$C$4,T135),"")</f>
        <v>1.029741537168825</v>
      </c>
      <c r="C135" s="36">
        <f t="shared" si="236"/>
        <v>2458217.318796</v>
      </c>
      <c r="D135" s="5">
        <f t="shared" si="183"/>
        <v>11.402121348931454</v>
      </c>
      <c r="E135" s="14">
        <f t="shared" si="184"/>
        <v>11.740287364076835</v>
      </c>
      <c r="F135" s="32">
        <f t="shared" si="237"/>
        <v>0.33816601514538114</v>
      </c>
      <c r="G135" s="24">
        <f t="shared" si="185"/>
        <v>2.1989343862771925E-2</v>
      </c>
      <c r="H135" s="24">
        <f t="shared" si="186"/>
        <v>2.5264573557128918E-2</v>
      </c>
      <c r="I135" s="24"/>
      <c r="J135" s="8">
        <f t="shared" si="187"/>
        <v>11.94287278062683</v>
      </c>
      <c r="K135" s="9">
        <f t="shared" si="188"/>
        <v>13.020043635515435</v>
      </c>
      <c r="L135" s="40">
        <f t="shared" si="238"/>
        <v>1.077170854888605</v>
      </c>
      <c r="M135" s="24">
        <f t="shared" si="189"/>
        <v>2.1989343862771921E-2</v>
      </c>
      <c r="N135" s="25">
        <f t="shared" si="190"/>
        <v>2.5264573557129494E-2</v>
      </c>
      <c r="O135" s="25"/>
      <c r="P135" s="50">
        <f t="shared" si="239"/>
        <v>6</v>
      </c>
      <c r="Q135" s="50">
        <f t="shared" si="240"/>
        <v>6</v>
      </c>
      <c r="R135" s="25"/>
      <c r="S135" s="25"/>
      <c r="T135" s="16">
        <v>2458217.318796</v>
      </c>
      <c r="U135" s="17">
        <v>-10.973897203477099</v>
      </c>
      <c r="V135" s="17">
        <v>-10.3452161828722</v>
      </c>
      <c r="W135" s="17">
        <v>-12.1358339048491</v>
      </c>
      <c r="X135" s="17">
        <v>-11.033433808346899</v>
      </c>
      <c r="Y135" s="17">
        <v>-10.423372784057999</v>
      </c>
      <c r="Z135" s="17">
        <v>-11.843468901933701</v>
      </c>
      <c r="AA135" s="17">
        <v>-9.9627005766418808</v>
      </c>
      <c r="AB135" s="17">
        <v>-9.7762115223197608</v>
      </c>
      <c r="AC135" s="17"/>
      <c r="AD135" s="17"/>
      <c r="AE135" s="17"/>
      <c r="AF135" s="46">
        <f t="shared" si="191"/>
        <v>2458217.318796</v>
      </c>
      <c r="AG135" s="17">
        <v>-10.740930538650399</v>
      </c>
      <c r="AH135" s="17">
        <v>-9.7492897607050999</v>
      </c>
      <c r="AI135" s="17">
        <v>-11.751244826566101</v>
      </c>
      <c r="AJ135" s="17">
        <v>-10.6996123149978</v>
      </c>
      <c r="AK135" s="17">
        <v>-9.9151406246681209</v>
      </c>
      <c r="AL135" s="17">
        <v>-11.322399198986901</v>
      </c>
      <c r="AM135" s="17">
        <v>-9.4160033957742897</v>
      </c>
      <c r="AN135" s="17">
        <v>-9.4874563526281595</v>
      </c>
      <c r="AO135" s="17"/>
      <c r="AP135" s="17"/>
      <c r="AQ135" s="18"/>
      <c r="AR135" s="25"/>
      <c r="AS135" s="25"/>
      <c r="AT135" s="24">
        <f t="shared" si="327"/>
        <v>0.2329666648266997</v>
      </c>
      <c r="AU135" s="24">
        <f t="shared" si="327"/>
        <v>0.5959264221670999</v>
      </c>
      <c r="AV135" s="24">
        <f t="shared" si="327"/>
        <v>0.38458907828299971</v>
      </c>
      <c r="AW135" s="24">
        <f t="shared" si="327"/>
        <v>0.33382149334909883</v>
      </c>
      <c r="AX135" s="24">
        <f t="shared" si="327"/>
        <v>0.50823215938987865</v>
      </c>
      <c r="AY135" s="24">
        <f t="shared" si="327"/>
        <v>0.52106970294680011</v>
      </c>
      <c r="AZ135" s="24">
        <f t="shared" si="327"/>
        <v>0.54669718086759111</v>
      </c>
      <c r="BA135" s="24">
        <f t="shared" si="327"/>
        <v>0.28875516969160131</v>
      </c>
      <c r="BB135" s="24" t="str">
        <f t="shared" si="330"/>
        <v/>
      </c>
      <c r="BC135" s="24" t="str">
        <f t="shared" si="330"/>
        <v/>
      </c>
      <c r="BD135" s="25" t="str">
        <f t="shared" si="330"/>
        <v/>
      </c>
      <c r="BE135" s="25"/>
      <c r="BF135" s="25"/>
      <c r="BG135" s="26">
        <f t="shared" si="241"/>
        <v>-0.33166732866628368</v>
      </c>
      <c r="BH135" s="26">
        <f t="shared" si="242"/>
        <v>-0.27166732866628318</v>
      </c>
      <c r="BI135" s="26">
        <f t="shared" si="243"/>
        <v>-0.63766732866628284</v>
      </c>
      <c r="BJ135" s="26">
        <f t="shared" si="244"/>
        <v>-0.57966732866628301</v>
      </c>
      <c r="BK135" s="26">
        <f t="shared" si="245"/>
        <v>-0.64966732866628152</v>
      </c>
      <c r="BL135" s="26">
        <f t="shared" si="246"/>
        <v>-0.20466732866628301</v>
      </c>
      <c r="BM135" s="26" t="str">
        <f t="shared" si="247"/>
        <v/>
      </c>
      <c r="BN135" s="26" t="str">
        <f t="shared" si="248"/>
        <v/>
      </c>
      <c r="BO135" s="26" t="str">
        <f t="shared" si="249"/>
        <v/>
      </c>
      <c r="BP135" s="25"/>
      <c r="BQ135" s="25"/>
      <c r="BR135" s="25">
        <f t="shared" si="250"/>
        <v>0.4054668184369703</v>
      </c>
      <c r="BS135" s="25">
        <f t="shared" si="251"/>
        <v>0.4654668184369708</v>
      </c>
      <c r="BT135" s="25">
        <f t="shared" si="252"/>
        <v>9.9466818436971138E-2</v>
      </c>
      <c r="BU135" s="25">
        <f t="shared" si="253"/>
        <v>0.15746681843697097</v>
      </c>
      <c r="BV135" s="25">
        <f t="shared" si="254"/>
        <v>8.746681843697246E-2</v>
      </c>
      <c r="BW135" s="25">
        <f t="shared" si="255"/>
        <v>0.53246681843697097</v>
      </c>
      <c r="BX135" s="25" t="str">
        <f t="shared" si="256"/>
        <v/>
      </c>
      <c r="BY135" s="25" t="str">
        <f t="shared" si="257"/>
        <v/>
      </c>
      <c r="BZ135" s="25" t="str">
        <f t="shared" si="258"/>
        <v/>
      </c>
      <c r="CA135" s="25"/>
      <c r="CB135" s="25"/>
      <c r="CC135" s="26">
        <f t="shared" si="259"/>
        <v>-0.23900000000000093</v>
      </c>
      <c r="CD135" s="26">
        <f t="shared" si="260"/>
        <v>-0.17900000000000044</v>
      </c>
      <c r="CE135" s="26">
        <f t="shared" si="261"/>
        <v>-0.54500000000000015</v>
      </c>
      <c r="CF135" s="26">
        <f t="shared" si="262"/>
        <v>-0.48700000000000027</v>
      </c>
      <c r="CG135" s="26">
        <f t="shared" si="263"/>
        <v>-0.55699999999999883</v>
      </c>
      <c r="CH135" s="26">
        <f t="shared" si="264"/>
        <v>-0.11200000000000027</v>
      </c>
      <c r="CI135" s="26" t="str">
        <f t="shared" si="265"/>
        <v/>
      </c>
      <c r="CJ135" s="26" t="str">
        <f t="shared" si="266"/>
        <v/>
      </c>
      <c r="CK135" s="26" t="str">
        <f t="shared" si="267"/>
        <v/>
      </c>
      <c r="CL135" s="25"/>
      <c r="CM135" s="25"/>
      <c r="CN135" s="25">
        <f t="shared" si="268"/>
        <v>0.42099999999999937</v>
      </c>
      <c r="CO135" s="25">
        <f t="shared" si="269"/>
        <v>0.48099999999999987</v>
      </c>
      <c r="CP135" s="25">
        <f t="shared" si="270"/>
        <v>0.11500000000000021</v>
      </c>
      <c r="CQ135" s="25">
        <f t="shared" si="271"/>
        <v>0.17300000000000004</v>
      </c>
      <c r="CR135" s="25">
        <f t="shared" si="272"/>
        <v>0.10300000000000153</v>
      </c>
      <c r="CS135" s="25">
        <f t="shared" si="273"/>
        <v>0.54800000000000004</v>
      </c>
      <c r="CT135" s="25" t="str">
        <f t="shared" si="274"/>
        <v/>
      </c>
      <c r="CU135" s="25" t="str">
        <f t="shared" si="275"/>
        <v/>
      </c>
      <c r="CV135" s="25" t="str">
        <f t="shared" si="276"/>
        <v/>
      </c>
      <c r="CW135" s="25"/>
      <c r="CX135" s="25"/>
      <c r="CY135" s="25">
        <f t="shared" si="277"/>
        <v>-0.30792961523838391</v>
      </c>
      <c r="CZ135" s="25">
        <f t="shared" si="278"/>
        <v>-0.20482584226102193</v>
      </c>
      <c r="DA135" s="25">
        <f t="shared" si="279"/>
        <v>-0.55903606793380212</v>
      </c>
      <c r="DB135" s="25">
        <f t="shared" si="280"/>
        <v>-0.58510780599664569</v>
      </c>
      <c r="DC135" s="25">
        <f t="shared" si="281"/>
        <v>-0.63715459272025754</v>
      </c>
      <c r="DD135" s="25">
        <f t="shared" si="282"/>
        <v>-0.11330074786551993</v>
      </c>
      <c r="DE135" s="25" t="str">
        <f t="shared" si="283"/>
        <v/>
      </c>
      <c r="DF135" s="25" t="str">
        <f t="shared" si="284"/>
        <v/>
      </c>
      <c r="DG135" s="25" t="str">
        <f t="shared" si="285"/>
        <v/>
      </c>
      <c r="DH135" s="25"/>
      <c r="DI135" s="25"/>
      <c r="DJ135" s="25">
        <f t="shared" si="286"/>
        <v>0.42920453186486995</v>
      </c>
      <c r="DK135" s="25">
        <f t="shared" si="287"/>
        <v>0.53230830484223202</v>
      </c>
      <c r="DL135" s="25">
        <f t="shared" si="288"/>
        <v>0.17809807916945181</v>
      </c>
      <c r="DM135" s="25">
        <f t="shared" si="289"/>
        <v>0.15202634110660826</v>
      </c>
      <c r="DN135" s="25">
        <f t="shared" si="290"/>
        <v>9.9979554382996327E-2</v>
      </c>
      <c r="DO135" s="25">
        <f t="shared" si="291"/>
        <v>0.62383339923773395</v>
      </c>
      <c r="DP135" s="25" t="str">
        <f t="shared" si="292"/>
        <v/>
      </c>
      <c r="DQ135" s="25" t="str">
        <f t="shared" si="293"/>
        <v/>
      </c>
      <c r="DR135" s="25" t="str">
        <f t="shared" si="294"/>
        <v/>
      </c>
      <c r="DS135" s="25"/>
      <c r="DT135" s="24"/>
      <c r="DU135" s="24">
        <f t="shared" si="295"/>
        <v>-0.33166732866628368</v>
      </c>
      <c r="DV135" s="24">
        <f t="shared" si="296"/>
        <v>-0.27166732866628318</v>
      </c>
      <c r="DW135" s="24">
        <f t="shared" si="297"/>
        <v>-0.63766732866628284</v>
      </c>
      <c r="DX135" s="24">
        <f t="shared" si="298"/>
        <v>-0.57966732866628301</v>
      </c>
      <c r="DY135" s="24">
        <f t="shared" si="299"/>
        <v>-0.64966732866628152</v>
      </c>
      <c r="DZ135" s="24">
        <f t="shared" si="300"/>
        <v>-0.20466732866628301</v>
      </c>
      <c r="EA135" s="24" t="str">
        <f t="shared" si="301"/>
        <v/>
      </c>
      <c r="EB135" s="24" t="str">
        <f t="shared" si="302"/>
        <v/>
      </c>
      <c r="EC135" s="24" t="str">
        <f t="shared" si="303"/>
        <v/>
      </c>
      <c r="ED135" s="24"/>
      <c r="EE135" s="24"/>
      <c r="EF135" s="24">
        <f t="shared" si="304"/>
        <v>0.4054668184369703</v>
      </c>
      <c r="EG135" s="24">
        <f t="shared" si="305"/>
        <v>0.4654668184369708</v>
      </c>
      <c r="EH135" s="24">
        <f t="shared" si="306"/>
        <v>9.9466818436971138E-2</v>
      </c>
      <c r="EI135" s="24">
        <f t="shared" si="307"/>
        <v>0.15746681843697097</v>
      </c>
      <c r="EJ135" s="24">
        <f t="shared" si="308"/>
        <v>8.746681843697246E-2</v>
      </c>
      <c r="EK135" s="24">
        <f t="shared" si="309"/>
        <v>0.53246681843697097</v>
      </c>
      <c r="EL135" s="24" t="str">
        <f t="shared" si="310"/>
        <v/>
      </c>
      <c r="EM135" s="24" t="str">
        <f t="shared" si="311"/>
        <v/>
      </c>
      <c r="EN135" s="24" t="str">
        <f t="shared" si="312"/>
        <v/>
      </c>
      <c r="EO135" s="24"/>
      <c r="EP135" s="24"/>
      <c r="EQ135" s="24">
        <f t="shared" si="192"/>
        <v>11.348939712881124</v>
      </c>
      <c r="ER135" s="24">
        <f t="shared" si="313"/>
        <v>1.330350650512982E-2</v>
      </c>
      <c r="ES135" s="24">
        <f t="shared" si="193"/>
        <v>11.351936701372001</v>
      </c>
      <c r="ET135" s="24">
        <f t="shared" si="194"/>
        <v>11.371536604869799</v>
      </c>
      <c r="EU135" s="24">
        <f t="shared" si="195"/>
        <v>11.3544755805809</v>
      </c>
      <c r="EV135" s="24">
        <f t="shared" si="196"/>
        <v>11.337571698456602</v>
      </c>
      <c r="EW135" s="24">
        <f t="shared" si="197"/>
        <v>11.336803373164782</v>
      </c>
      <c r="EX135" s="24">
        <f t="shared" si="198"/>
        <v>11.341314318842661</v>
      </c>
      <c r="EY135" s="24" t="str">
        <f t="shared" si="199"/>
        <v/>
      </c>
      <c r="EZ135" s="24" t="str">
        <f t="shared" si="200"/>
        <v/>
      </c>
      <c r="FA135" s="24" t="str">
        <f t="shared" si="201"/>
        <v/>
      </c>
      <c r="FB135" s="24"/>
      <c r="FC135" s="24">
        <f t="shared" si="202"/>
        <v>11.914545580286495</v>
      </c>
      <c r="FD135" s="24">
        <f t="shared" si="314"/>
        <v>8.917559687050905E-2</v>
      </c>
      <c r="FE135" s="24">
        <f t="shared" si="203"/>
        <v>11.849314287915702</v>
      </c>
      <c r="FF135" s="24">
        <f t="shared" si="204"/>
        <v>11.859681776347401</v>
      </c>
      <c r="FG135" s="24">
        <f t="shared" si="205"/>
        <v>12.034210086017721</v>
      </c>
      <c r="FH135" s="24">
        <f t="shared" si="206"/>
        <v>11.946468660336501</v>
      </c>
      <c r="FI135" s="24">
        <f t="shared" si="207"/>
        <v>11.99007285712389</v>
      </c>
      <c r="FJ135" s="24">
        <f t="shared" si="208"/>
        <v>11.80752581397776</v>
      </c>
      <c r="FK135" s="24" t="str">
        <f t="shared" si="209"/>
        <v/>
      </c>
      <c r="FL135" s="24" t="str">
        <f t="shared" si="210"/>
        <v/>
      </c>
      <c r="FM135" s="24" t="str">
        <f t="shared" si="211"/>
        <v/>
      </c>
      <c r="FN135" s="24"/>
      <c r="FO135" s="24">
        <f t="shared" si="212"/>
        <v>11.402121348931454</v>
      </c>
      <c r="FP135" s="24">
        <f t="shared" si="315"/>
        <v>2.1989343862771925E-2</v>
      </c>
      <c r="FQ135" s="24">
        <f t="shared" si="331"/>
        <v>11.391499882617843</v>
      </c>
      <c r="FR135" s="24">
        <f t="shared" si="331"/>
        <v>11.403942641984816</v>
      </c>
      <c r="FS135" s="24">
        <f t="shared" si="331"/>
        <v>11.430540196893952</v>
      </c>
      <c r="FT135" s="24">
        <f t="shared" si="328"/>
        <v>11.406717742109857</v>
      </c>
      <c r="FU135" s="24">
        <f t="shared" si="328"/>
        <v>11.414299418304001</v>
      </c>
      <c r="FV135" s="24">
        <f t="shared" si="328"/>
        <v>11.365728211678256</v>
      </c>
      <c r="FW135" s="24" t="str">
        <f t="shared" si="321"/>
        <v/>
      </c>
      <c r="FX135" s="24" t="str">
        <f t="shared" si="321"/>
        <v/>
      </c>
      <c r="FY135" s="24" t="str">
        <f t="shared" si="321"/>
        <v/>
      </c>
      <c r="FZ135" s="24"/>
      <c r="GA135" s="24">
        <f t="shared" si="213"/>
        <v>11.740287364076835</v>
      </c>
      <c r="GB135" s="24">
        <f t="shared" si="316"/>
        <v>2.5264573557128918E-2</v>
      </c>
      <c r="GC135" s="24">
        <f t="shared" si="332"/>
        <v>11.719679137448434</v>
      </c>
      <c r="GD135" s="24">
        <f t="shared" si="332"/>
        <v>11.753498164080515</v>
      </c>
      <c r="GE135" s="24">
        <f t="shared" si="332"/>
        <v>11.784972090728504</v>
      </c>
      <c r="GF135" s="24">
        <f t="shared" si="329"/>
        <v>11.719900485307654</v>
      </c>
      <c r="GG135" s="24">
        <f t="shared" si="329"/>
        <v>11.736144554194597</v>
      </c>
      <c r="GH135" s="24">
        <f t="shared" si="329"/>
        <v>11.727529752701301</v>
      </c>
      <c r="GI135" s="24" t="str">
        <f t="shared" si="322"/>
        <v/>
      </c>
      <c r="GJ135" s="24" t="str">
        <f t="shared" si="322"/>
        <v/>
      </c>
      <c r="GK135" s="24" t="str">
        <f t="shared" si="322"/>
        <v/>
      </c>
      <c r="GL135" s="24"/>
      <c r="GM135" s="24">
        <f t="shared" si="214"/>
        <v>11.977620733486026</v>
      </c>
      <c r="GN135" s="24">
        <f t="shared" si="317"/>
        <v>1.330350650512982E-2</v>
      </c>
      <c r="GO135" s="24">
        <f t="shared" si="215"/>
        <v>11.9806177219769</v>
      </c>
      <c r="GP135" s="24">
        <f t="shared" si="216"/>
        <v>12.000217625474699</v>
      </c>
      <c r="GQ135" s="24">
        <f t="shared" si="217"/>
        <v>11.983156601185799</v>
      </c>
      <c r="GR135" s="24">
        <f t="shared" si="218"/>
        <v>11.966252719061501</v>
      </c>
      <c r="GS135" s="24">
        <f t="shared" si="219"/>
        <v>11.965484393769682</v>
      </c>
      <c r="GT135" s="24">
        <f t="shared" si="220"/>
        <v>11.969995339447561</v>
      </c>
      <c r="GU135" s="24" t="str">
        <f t="shared" si="221"/>
        <v/>
      </c>
      <c r="GV135" s="24" t="str">
        <f t="shared" si="222"/>
        <v/>
      </c>
      <c r="GW135" s="24" t="str">
        <f t="shared" si="223"/>
        <v/>
      </c>
      <c r="GX135" s="24"/>
      <c r="GY135" s="24">
        <f t="shared" si="224"/>
        <v>12.906186358231794</v>
      </c>
      <c r="GZ135" s="24">
        <f t="shared" si="318"/>
        <v>8.917559687050905E-2</v>
      </c>
      <c r="HA135" s="24">
        <f t="shared" si="225"/>
        <v>12.840955065861001</v>
      </c>
      <c r="HB135" s="24">
        <f t="shared" si="226"/>
        <v>12.8513225542927</v>
      </c>
      <c r="HC135" s="24">
        <f t="shared" si="227"/>
        <v>13.02585086396302</v>
      </c>
      <c r="HD135" s="24">
        <f t="shared" si="228"/>
        <v>12.938109438281801</v>
      </c>
      <c r="HE135" s="24">
        <f t="shared" si="229"/>
        <v>12.981713635069189</v>
      </c>
      <c r="HF135" s="24">
        <f t="shared" si="230"/>
        <v>12.799166591923059</v>
      </c>
      <c r="HG135" s="24" t="str">
        <f t="shared" si="231"/>
        <v/>
      </c>
      <c r="HH135" s="24" t="str">
        <f t="shared" si="232"/>
        <v/>
      </c>
      <c r="HI135" s="24" t="str">
        <f t="shared" si="233"/>
        <v/>
      </c>
      <c r="HJ135" s="24"/>
      <c r="HK135" s="24">
        <f t="shared" si="234"/>
        <v>11.94287278062683</v>
      </c>
      <c r="HL135" s="24">
        <f t="shared" si="319"/>
        <v>2.1989343862771921E-2</v>
      </c>
      <c r="HM135" s="24">
        <f t="shared" si="325"/>
        <v>11.932251314313222</v>
      </c>
      <c r="HN135" s="24">
        <f t="shared" si="325"/>
        <v>11.944694073680195</v>
      </c>
      <c r="HO135" s="24">
        <f t="shared" si="325"/>
        <v>11.971291628589331</v>
      </c>
      <c r="HP135" s="24">
        <f t="shared" si="323"/>
        <v>11.947469173805235</v>
      </c>
      <c r="HQ135" s="24">
        <f t="shared" si="323"/>
        <v>11.955050849999379</v>
      </c>
      <c r="HR135" s="24">
        <f t="shared" si="323"/>
        <v>11.906479643373634</v>
      </c>
      <c r="HS135" s="24" t="str">
        <f t="shared" si="178"/>
        <v/>
      </c>
      <c r="HT135" s="24" t="str">
        <f t="shared" si="178"/>
        <v/>
      </c>
      <c r="HU135" s="24" t="str">
        <f t="shared" si="178"/>
        <v/>
      </c>
      <c r="HV135" s="24"/>
      <c r="HW135" s="24">
        <f t="shared" si="235"/>
        <v>13.020043635515435</v>
      </c>
      <c r="HX135" s="24">
        <f t="shared" si="320"/>
        <v>2.5264573557129494E-2</v>
      </c>
      <c r="HY135" s="24">
        <f t="shared" si="326"/>
        <v>12.999435408887035</v>
      </c>
      <c r="HZ135" s="24">
        <f t="shared" si="326"/>
        <v>13.033254435519117</v>
      </c>
      <c r="IA135" s="24">
        <f t="shared" si="326"/>
        <v>13.064728362167106</v>
      </c>
      <c r="IB135" s="24">
        <f t="shared" si="324"/>
        <v>12.999656756746255</v>
      </c>
      <c r="IC135" s="24">
        <f t="shared" si="324"/>
        <v>13.015900825633199</v>
      </c>
      <c r="ID135" s="24">
        <f t="shared" si="324"/>
        <v>13.007286024139903</v>
      </c>
      <c r="IE135" s="24" t="str">
        <f t="shared" si="179"/>
        <v/>
      </c>
      <c r="IF135" s="24" t="str">
        <f t="shared" si="179"/>
        <v/>
      </c>
      <c r="IG135" s="24" t="str">
        <f t="shared" si="179"/>
        <v/>
      </c>
    </row>
    <row r="136" spans="1:241" s="3" customFormat="1" x14ac:dyDescent="0.2">
      <c r="A136" s="27">
        <v>101</v>
      </c>
      <c r="B136" s="32">
        <f>IF(AND($B$3&lt;&gt;"",$C$3&lt;&gt;"",$B$4&lt;&gt;"",$C$4&lt;&gt;"",T136&lt;&gt;""),AirMass($B$3,$C$3,$B$4,$C$4,T136),"")</f>
        <v>1.0302180679023472</v>
      </c>
      <c r="C136" s="36">
        <f t="shared" si="236"/>
        <v>2458217.319294</v>
      </c>
      <c r="D136" s="5">
        <f t="shared" si="183"/>
        <v>11.387747194422294</v>
      </c>
      <c r="E136" s="14">
        <f t="shared" si="184"/>
        <v>11.65077612687678</v>
      </c>
      <c r="F136" s="32">
        <f t="shared" si="237"/>
        <v>0.26302893245448544</v>
      </c>
      <c r="G136" s="24">
        <f t="shared" si="185"/>
        <v>2.4302609976495512E-2</v>
      </c>
      <c r="H136" s="24">
        <f t="shared" si="186"/>
        <v>3.3948220889920805E-2</v>
      </c>
      <c r="I136" s="24"/>
      <c r="J136" s="8">
        <f t="shared" si="187"/>
        <v>11.950744526640136</v>
      </c>
      <c r="K136" s="9">
        <f t="shared" si="188"/>
        <v>13.165629525653273</v>
      </c>
      <c r="L136" s="40">
        <f t="shared" si="238"/>
        <v>1.2148849990131367</v>
      </c>
      <c r="M136" s="24">
        <f t="shared" si="189"/>
        <v>2.4302609976495512E-2</v>
      </c>
      <c r="N136" s="25">
        <f t="shared" si="190"/>
        <v>3.3948220889920784E-2</v>
      </c>
      <c r="O136" s="25"/>
      <c r="P136" s="50">
        <f t="shared" si="239"/>
        <v>6</v>
      </c>
      <c r="Q136" s="50">
        <f t="shared" si="240"/>
        <v>6</v>
      </c>
      <c r="R136" s="25"/>
      <c r="S136" s="25"/>
      <c r="T136" s="16">
        <v>2458217.319294</v>
      </c>
      <c r="U136" s="17">
        <v>-10.981720355711801</v>
      </c>
      <c r="V136" s="17">
        <v>-10.305467591144399</v>
      </c>
      <c r="W136" s="17">
        <v>-12.141948068642799</v>
      </c>
      <c r="X136" s="17">
        <v>-11.001225410677</v>
      </c>
      <c r="Y136" s="17">
        <v>-10.3981525090622</v>
      </c>
      <c r="Z136" s="17">
        <v>-11.8274247953703</v>
      </c>
      <c r="AA136" s="17">
        <v>-9.8979708985740693</v>
      </c>
      <c r="AB136" s="17">
        <v>-9.8270147389653602</v>
      </c>
      <c r="AC136" s="17"/>
      <c r="AD136" s="17"/>
      <c r="AE136" s="17"/>
      <c r="AF136" s="46">
        <f t="shared" si="191"/>
        <v>2458217.319294</v>
      </c>
      <c r="AG136" s="17">
        <v>-10.777634205369001</v>
      </c>
      <c r="AH136" s="17">
        <v>-9.6338805147438507</v>
      </c>
      <c r="AI136" s="17">
        <v>-11.7790936759066</v>
      </c>
      <c r="AJ136" s="17">
        <v>-10.679306212058499</v>
      </c>
      <c r="AK136" s="17">
        <v>-9.8477832218087507</v>
      </c>
      <c r="AL136" s="17">
        <v>-11.327068953139801</v>
      </c>
      <c r="AM136" s="17">
        <v>-9.3371959450972604</v>
      </c>
      <c r="AN136" s="17">
        <v>-9.4421144604695204</v>
      </c>
      <c r="AO136" s="17"/>
      <c r="AP136" s="17"/>
      <c r="AQ136" s="18"/>
      <c r="AR136" s="25"/>
      <c r="AS136" s="25"/>
      <c r="AT136" s="24">
        <f t="shared" si="327"/>
        <v>0.20408615034279975</v>
      </c>
      <c r="AU136" s="24">
        <f t="shared" si="327"/>
        <v>0.67158707640054871</v>
      </c>
      <c r="AV136" s="24">
        <f t="shared" si="327"/>
        <v>0.36285439273619957</v>
      </c>
      <c r="AW136" s="24">
        <f t="shared" si="327"/>
        <v>0.3219191986185006</v>
      </c>
      <c r="AX136" s="24">
        <f t="shared" si="327"/>
        <v>0.55036928725344936</v>
      </c>
      <c r="AY136" s="24">
        <f t="shared" si="327"/>
        <v>0.50035584223049945</v>
      </c>
      <c r="AZ136" s="24">
        <f t="shared" si="327"/>
        <v>0.56077495347680895</v>
      </c>
      <c r="BA136" s="24">
        <f t="shared" si="327"/>
        <v>0.38490027849583974</v>
      </c>
      <c r="BB136" s="24" t="str">
        <f t="shared" si="330"/>
        <v/>
      </c>
      <c r="BC136" s="24" t="str">
        <f t="shared" si="330"/>
        <v/>
      </c>
      <c r="BD136" s="25" t="str">
        <f t="shared" si="330"/>
        <v/>
      </c>
      <c r="BE136" s="25"/>
      <c r="BF136" s="25"/>
      <c r="BG136" s="26">
        <f t="shared" si="241"/>
        <v>-0.39032069996008012</v>
      </c>
      <c r="BH136" s="26">
        <f t="shared" si="242"/>
        <v>-0.33032069996007962</v>
      </c>
      <c r="BI136" s="26">
        <f t="shared" si="243"/>
        <v>-0.69632069996007928</v>
      </c>
      <c r="BJ136" s="26">
        <f t="shared" si="244"/>
        <v>-0.63832069996007945</v>
      </c>
      <c r="BK136" s="26">
        <f t="shared" si="245"/>
        <v>-0.70832069996007796</v>
      </c>
      <c r="BL136" s="26">
        <f t="shared" si="246"/>
        <v>-0.26332069996007945</v>
      </c>
      <c r="BM136" s="26" t="str">
        <f t="shared" si="247"/>
        <v/>
      </c>
      <c r="BN136" s="26" t="str">
        <f t="shared" si="248"/>
        <v/>
      </c>
      <c r="BO136" s="26" t="str">
        <f t="shared" si="249"/>
        <v/>
      </c>
      <c r="BP136" s="25"/>
      <c r="BQ136" s="25"/>
      <c r="BR136" s="25">
        <f t="shared" si="250"/>
        <v>0.55912586933649444</v>
      </c>
      <c r="BS136" s="25">
        <f t="shared" si="251"/>
        <v>0.61912586933649494</v>
      </c>
      <c r="BT136" s="25">
        <f t="shared" si="252"/>
        <v>0.25312586933649528</v>
      </c>
      <c r="BU136" s="25">
        <f t="shared" si="253"/>
        <v>0.31112586933649511</v>
      </c>
      <c r="BV136" s="25">
        <f t="shared" si="254"/>
        <v>0.2411258693364966</v>
      </c>
      <c r="BW136" s="25">
        <f t="shared" si="255"/>
        <v>0.68612586933649511</v>
      </c>
      <c r="BX136" s="25" t="str">
        <f t="shared" si="256"/>
        <v/>
      </c>
      <c r="BY136" s="25" t="str">
        <f t="shared" si="257"/>
        <v/>
      </c>
      <c r="BZ136" s="25" t="str">
        <f t="shared" si="258"/>
        <v/>
      </c>
      <c r="CA136" s="25"/>
      <c r="CB136" s="25"/>
      <c r="CC136" s="26">
        <f t="shared" si="259"/>
        <v>-0.23900000000000093</v>
      </c>
      <c r="CD136" s="26">
        <f t="shared" si="260"/>
        <v>-0.17900000000000044</v>
      </c>
      <c r="CE136" s="26">
        <f t="shared" si="261"/>
        <v>-0.54500000000000015</v>
      </c>
      <c r="CF136" s="26">
        <f t="shared" si="262"/>
        <v>-0.48700000000000027</v>
      </c>
      <c r="CG136" s="26">
        <f t="shared" si="263"/>
        <v>-0.55699999999999883</v>
      </c>
      <c r="CH136" s="26">
        <f t="shared" si="264"/>
        <v>-0.11200000000000027</v>
      </c>
      <c r="CI136" s="26" t="str">
        <f t="shared" si="265"/>
        <v/>
      </c>
      <c r="CJ136" s="26" t="str">
        <f t="shared" si="266"/>
        <v/>
      </c>
      <c r="CK136" s="26" t="str">
        <f t="shared" si="267"/>
        <v/>
      </c>
      <c r="CL136" s="25"/>
      <c r="CM136" s="25"/>
      <c r="CN136" s="25">
        <f t="shared" si="268"/>
        <v>0.42099999999999937</v>
      </c>
      <c r="CO136" s="25">
        <f t="shared" si="269"/>
        <v>0.48099999999999987</v>
      </c>
      <c r="CP136" s="25">
        <f t="shared" si="270"/>
        <v>0.11500000000000021</v>
      </c>
      <c r="CQ136" s="25">
        <f t="shared" si="271"/>
        <v>0.17300000000000004</v>
      </c>
      <c r="CR136" s="25">
        <f t="shared" si="272"/>
        <v>0.10300000000000153</v>
      </c>
      <c r="CS136" s="25">
        <f t="shared" si="273"/>
        <v>0.54800000000000004</v>
      </c>
      <c r="CT136" s="25" t="str">
        <f t="shared" si="274"/>
        <v/>
      </c>
      <c r="CU136" s="25" t="str">
        <f t="shared" si="275"/>
        <v/>
      </c>
      <c r="CV136" s="25" t="str">
        <f t="shared" si="276"/>
        <v/>
      </c>
      <c r="CW136" s="25"/>
      <c r="CX136" s="25"/>
      <c r="CY136" s="25">
        <f t="shared" si="277"/>
        <v>-0.32244206300254413</v>
      </c>
      <c r="CZ136" s="25">
        <f t="shared" si="278"/>
        <v>-0.23930687020992572</v>
      </c>
      <c r="DA136" s="25">
        <f t="shared" si="279"/>
        <v>-0.70326563653578611</v>
      </c>
      <c r="DB136" s="25">
        <f t="shared" si="280"/>
        <v>-0.60169344459134289</v>
      </c>
      <c r="DC136" s="25">
        <f t="shared" si="281"/>
        <v>-0.72439848044333721</v>
      </c>
      <c r="DD136" s="25">
        <f t="shared" si="282"/>
        <v>-0.36721500233787496</v>
      </c>
      <c r="DE136" s="25" t="str">
        <f t="shared" si="283"/>
        <v/>
      </c>
      <c r="DF136" s="25" t="str">
        <f t="shared" si="284"/>
        <v/>
      </c>
      <c r="DG136" s="25" t="str">
        <f t="shared" si="285"/>
        <v/>
      </c>
      <c r="DH136" s="25"/>
      <c r="DI136" s="25"/>
      <c r="DJ136" s="25">
        <f t="shared" si="286"/>
        <v>0.62700450629403037</v>
      </c>
      <c r="DK136" s="25">
        <f t="shared" si="287"/>
        <v>0.71013969908664876</v>
      </c>
      <c r="DL136" s="25">
        <f t="shared" si="288"/>
        <v>0.24618093276078842</v>
      </c>
      <c r="DM136" s="25">
        <f t="shared" si="289"/>
        <v>0.34775312470523168</v>
      </c>
      <c r="DN136" s="25">
        <f t="shared" si="290"/>
        <v>0.22504808885323732</v>
      </c>
      <c r="DO136" s="25">
        <f t="shared" si="291"/>
        <v>0.5822315669586996</v>
      </c>
      <c r="DP136" s="25" t="str">
        <f t="shared" si="292"/>
        <v/>
      </c>
      <c r="DQ136" s="25" t="str">
        <f t="shared" si="293"/>
        <v/>
      </c>
      <c r="DR136" s="25" t="str">
        <f t="shared" si="294"/>
        <v/>
      </c>
      <c r="DS136" s="25"/>
      <c r="DT136" s="24"/>
      <c r="DU136" s="24">
        <f t="shared" si="295"/>
        <v>-0.39032069996008012</v>
      </c>
      <c r="DV136" s="24">
        <f t="shared" si="296"/>
        <v>-0.33032069996007962</v>
      </c>
      <c r="DW136" s="24">
        <f t="shared" si="297"/>
        <v>-0.69632069996007928</v>
      </c>
      <c r="DX136" s="24">
        <f t="shared" si="298"/>
        <v>-0.63832069996007945</v>
      </c>
      <c r="DY136" s="24">
        <f t="shared" si="299"/>
        <v>-0.70832069996007796</v>
      </c>
      <c r="DZ136" s="24">
        <f t="shared" si="300"/>
        <v>-0.26332069996007945</v>
      </c>
      <c r="EA136" s="24" t="str">
        <f t="shared" si="301"/>
        <v/>
      </c>
      <c r="EB136" s="24" t="str">
        <f t="shared" si="302"/>
        <v/>
      </c>
      <c r="EC136" s="24" t="str">
        <f t="shared" si="303"/>
        <v/>
      </c>
      <c r="ED136" s="24"/>
      <c r="EE136" s="24"/>
      <c r="EF136" s="24">
        <f t="shared" si="304"/>
        <v>0.55912586933649444</v>
      </c>
      <c r="EG136" s="24">
        <f t="shared" si="305"/>
        <v>0.61912586933649494</v>
      </c>
      <c r="EH136" s="24">
        <f t="shared" si="306"/>
        <v>0.25312586933649528</v>
      </c>
      <c r="EI136" s="24">
        <f t="shared" si="307"/>
        <v>0.31112586933649511</v>
      </c>
      <c r="EJ136" s="24">
        <f t="shared" si="308"/>
        <v>0.2411258693364966</v>
      </c>
      <c r="EK136" s="24">
        <f t="shared" si="309"/>
        <v>0.68612586933649511</v>
      </c>
      <c r="EL136" s="24" t="str">
        <f t="shared" si="310"/>
        <v/>
      </c>
      <c r="EM136" s="24" t="str">
        <f t="shared" si="311"/>
        <v/>
      </c>
      <c r="EN136" s="24" t="str">
        <f t="shared" si="312"/>
        <v/>
      </c>
      <c r="EO136" s="24"/>
      <c r="EP136" s="24"/>
      <c r="EQ136" s="24">
        <f t="shared" si="192"/>
        <v>11.327569047836819</v>
      </c>
      <c r="ER136" s="24">
        <f t="shared" si="313"/>
        <v>3.9964466317453429E-2</v>
      </c>
      <c r="ES136" s="24">
        <f t="shared" si="193"/>
        <v>11.350227712930998</v>
      </c>
      <c r="ET136" s="24">
        <f t="shared" si="194"/>
        <v>11.331505054965199</v>
      </c>
      <c r="EU136" s="24">
        <f t="shared" si="195"/>
        <v>11.321432153350399</v>
      </c>
      <c r="EV136" s="24">
        <f t="shared" si="196"/>
        <v>11.313704439658499</v>
      </c>
      <c r="EW136" s="24">
        <f t="shared" si="197"/>
        <v>11.264250542862269</v>
      </c>
      <c r="EX136" s="24">
        <f t="shared" si="198"/>
        <v>11.384294383253559</v>
      </c>
      <c r="EY136" s="24" t="str">
        <f t="shared" si="199"/>
        <v/>
      </c>
      <c r="EZ136" s="24" t="str">
        <f t="shared" si="200"/>
        <v/>
      </c>
      <c r="FA136" s="24" t="str">
        <f t="shared" si="201"/>
        <v/>
      </c>
      <c r="FB136" s="24"/>
      <c r="FC136" s="24">
        <f t="shared" si="202"/>
        <v>11.847959539377735</v>
      </c>
      <c r="FD136" s="24">
        <f t="shared" si="314"/>
        <v>7.6144766413420772E-2</v>
      </c>
      <c r="FE136" s="24">
        <f t="shared" si="203"/>
        <v>11.840459470537599</v>
      </c>
      <c r="FF136" s="24">
        <f t="shared" si="204"/>
        <v>11.802672006689498</v>
      </c>
      <c r="FG136" s="24">
        <f t="shared" si="205"/>
        <v>11.930149016439749</v>
      </c>
      <c r="FH136" s="24">
        <f t="shared" si="206"/>
        <v>11.9144347477708</v>
      </c>
      <c r="FI136" s="24">
        <f t="shared" si="207"/>
        <v>11.874561739728259</v>
      </c>
      <c r="FJ136" s="24">
        <f t="shared" si="208"/>
        <v>11.725480255100519</v>
      </c>
      <c r="FK136" s="24" t="str">
        <f t="shared" si="209"/>
        <v/>
      </c>
      <c r="FL136" s="24" t="str">
        <f t="shared" si="210"/>
        <v/>
      </c>
      <c r="FM136" s="24" t="str">
        <f t="shared" si="211"/>
        <v/>
      </c>
      <c r="FN136" s="24"/>
      <c r="FO136" s="24">
        <f t="shared" si="212"/>
        <v>11.387747194422294</v>
      </c>
      <c r="FP136" s="24">
        <f t="shared" si="315"/>
        <v>2.4302609976495512E-2</v>
      </c>
      <c r="FQ136" s="24">
        <f t="shared" si="331"/>
        <v>11.396787404711983</v>
      </c>
      <c r="FR136" s="24">
        <f t="shared" si="331"/>
        <v>11.370907602615357</v>
      </c>
      <c r="FS136" s="24">
        <f t="shared" si="331"/>
        <v>11.404493280198594</v>
      </c>
      <c r="FT136" s="24">
        <f t="shared" si="328"/>
        <v>11.389846993846897</v>
      </c>
      <c r="FU136" s="24">
        <f t="shared" si="328"/>
        <v>11.34874309853663</v>
      </c>
      <c r="FV136" s="24">
        <f t="shared" si="328"/>
        <v>11.415704786624296</v>
      </c>
      <c r="FW136" s="24" t="str">
        <f t="shared" si="321"/>
        <v/>
      </c>
      <c r="FX136" s="24" t="str">
        <f t="shared" si="321"/>
        <v/>
      </c>
      <c r="FY136" s="24" t="str">
        <f t="shared" si="321"/>
        <v/>
      </c>
      <c r="FZ136" s="24"/>
      <c r="GA136" s="24">
        <f t="shared" si="213"/>
        <v>11.65077612687678</v>
      </c>
      <c r="GB136" s="24">
        <f t="shared" si="316"/>
        <v>3.3948220889920805E-2</v>
      </c>
      <c r="GC136" s="24">
        <f t="shared" si="332"/>
        <v>11.687899123779037</v>
      </c>
      <c r="GD136" s="24">
        <f t="shared" si="332"/>
        <v>11.673563198131319</v>
      </c>
      <c r="GE136" s="24">
        <f t="shared" si="332"/>
        <v>11.657985824859239</v>
      </c>
      <c r="GF136" s="24">
        <f t="shared" si="329"/>
        <v>11.664941376450658</v>
      </c>
      <c r="GG136" s="24">
        <f t="shared" si="329"/>
        <v>11.597708240507671</v>
      </c>
      <c r="GH136" s="24">
        <f t="shared" si="329"/>
        <v>11.622558997532767</v>
      </c>
      <c r="GI136" s="24" t="str">
        <f t="shared" si="322"/>
        <v/>
      </c>
      <c r="GJ136" s="24" t="str">
        <f t="shared" si="322"/>
        <v/>
      </c>
      <c r="GK136" s="24" t="str">
        <f t="shared" si="322"/>
        <v/>
      </c>
      <c r="GL136" s="24"/>
      <c r="GM136" s="24">
        <f t="shared" si="214"/>
        <v>12.003821812404221</v>
      </c>
      <c r="GN136" s="24">
        <f t="shared" si="317"/>
        <v>3.9964466317453429E-2</v>
      </c>
      <c r="GO136" s="24">
        <f t="shared" si="215"/>
        <v>12.026480477498399</v>
      </c>
      <c r="GP136" s="24">
        <f t="shared" si="216"/>
        <v>12.0077578195326</v>
      </c>
      <c r="GQ136" s="24">
        <f t="shared" si="217"/>
        <v>11.9976849179178</v>
      </c>
      <c r="GR136" s="24">
        <f t="shared" si="218"/>
        <v>11.989957204225901</v>
      </c>
      <c r="GS136" s="24">
        <f t="shared" si="219"/>
        <v>11.940503307429671</v>
      </c>
      <c r="GT136" s="24">
        <f t="shared" si="220"/>
        <v>12.06054714782096</v>
      </c>
      <c r="GU136" s="24" t="str">
        <f t="shared" si="221"/>
        <v/>
      </c>
      <c r="GV136" s="24" t="str">
        <f t="shared" si="222"/>
        <v/>
      </c>
      <c r="GW136" s="24" t="str">
        <f t="shared" si="223"/>
        <v/>
      </c>
      <c r="GX136" s="24"/>
      <c r="GY136" s="24">
        <f t="shared" si="224"/>
        <v>12.991713230002887</v>
      </c>
      <c r="GZ136" s="24">
        <f t="shared" si="318"/>
        <v>7.6144766413420772E-2</v>
      </c>
      <c r="HA136" s="24">
        <f t="shared" si="225"/>
        <v>12.984213161162749</v>
      </c>
      <c r="HB136" s="24">
        <f t="shared" si="226"/>
        <v>12.946425697314648</v>
      </c>
      <c r="HC136" s="24">
        <f t="shared" si="227"/>
        <v>13.073902707064899</v>
      </c>
      <c r="HD136" s="24">
        <f t="shared" si="228"/>
        <v>13.05818843839595</v>
      </c>
      <c r="HE136" s="24">
        <f t="shared" si="229"/>
        <v>13.018315430353409</v>
      </c>
      <c r="HF136" s="24">
        <f t="shared" si="230"/>
        <v>12.86923394572567</v>
      </c>
      <c r="HG136" s="24" t="str">
        <f t="shared" si="231"/>
        <v/>
      </c>
      <c r="HH136" s="24" t="str">
        <f t="shared" si="232"/>
        <v/>
      </c>
      <c r="HI136" s="24" t="str">
        <f t="shared" si="233"/>
        <v/>
      </c>
      <c r="HJ136" s="24"/>
      <c r="HK136" s="24">
        <f t="shared" si="234"/>
        <v>11.950744526640136</v>
      </c>
      <c r="HL136" s="24">
        <f t="shared" si="319"/>
        <v>2.4302609976495512E-2</v>
      </c>
      <c r="HM136" s="24">
        <f t="shared" si="325"/>
        <v>11.959784736929825</v>
      </c>
      <c r="HN136" s="24">
        <f t="shared" si="325"/>
        <v>11.933904934833199</v>
      </c>
      <c r="HO136" s="24">
        <f t="shared" si="325"/>
        <v>11.967490612416436</v>
      </c>
      <c r="HP136" s="24">
        <f t="shared" si="323"/>
        <v>11.952844326064739</v>
      </c>
      <c r="HQ136" s="24">
        <f t="shared" si="323"/>
        <v>11.911740430754472</v>
      </c>
      <c r="HR136" s="24">
        <f t="shared" si="323"/>
        <v>11.978702118842138</v>
      </c>
      <c r="HS136" s="24" t="str">
        <f t="shared" si="178"/>
        <v/>
      </c>
      <c r="HT136" s="24" t="str">
        <f t="shared" si="178"/>
        <v/>
      </c>
      <c r="HU136" s="24" t="str">
        <f t="shared" si="178"/>
        <v/>
      </c>
      <c r="HV136" s="24"/>
      <c r="HW136" s="24">
        <f t="shared" si="235"/>
        <v>13.165629525653273</v>
      </c>
      <c r="HX136" s="24">
        <f t="shared" si="320"/>
        <v>3.3948220889920784E-2</v>
      </c>
      <c r="HY136" s="24">
        <f t="shared" si="326"/>
        <v>13.202752522555528</v>
      </c>
      <c r="HZ136" s="24">
        <f t="shared" si="326"/>
        <v>13.188416596907809</v>
      </c>
      <c r="IA136" s="24">
        <f t="shared" si="326"/>
        <v>13.172839223635728</v>
      </c>
      <c r="IB136" s="24">
        <f t="shared" si="324"/>
        <v>13.179794775227149</v>
      </c>
      <c r="IC136" s="24">
        <f t="shared" si="324"/>
        <v>13.112561639284163</v>
      </c>
      <c r="ID136" s="24">
        <f t="shared" si="324"/>
        <v>13.137412396309257</v>
      </c>
      <c r="IE136" s="24" t="str">
        <f t="shared" si="179"/>
        <v/>
      </c>
      <c r="IF136" s="24" t="str">
        <f t="shared" si="179"/>
        <v/>
      </c>
      <c r="IG136" s="24" t="str">
        <f t="shared" si="179"/>
        <v/>
      </c>
    </row>
    <row r="137" spans="1:241" s="3" customFormat="1" x14ac:dyDescent="0.2">
      <c r="A137" s="27">
        <v>102</v>
      </c>
      <c r="B137" s="32">
        <f>IF(AND($B$3&lt;&gt;"",$C$3&lt;&gt;"",$B$4&lt;&gt;"",$C$4&lt;&gt;"",T137&lt;&gt;""),AirMass($B$3,$C$3,$B$4,$C$4,T137),"")</f>
        <v>1.0306995662438132</v>
      </c>
      <c r="C137" s="36">
        <f t="shared" si="236"/>
        <v>2458217.3197920001</v>
      </c>
      <c r="D137" s="5">
        <f t="shared" si="183"/>
        <v>11.393707776395877</v>
      </c>
      <c r="E137" s="14">
        <f t="shared" si="184"/>
        <v>11.78387367150326</v>
      </c>
      <c r="F137" s="32">
        <f t="shared" si="237"/>
        <v>0.39016589510738342</v>
      </c>
      <c r="G137" s="24">
        <f t="shared" si="185"/>
        <v>1.8432305896900671E-2</v>
      </c>
      <c r="H137" s="24">
        <f t="shared" si="186"/>
        <v>6.8974747102923437E-2</v>
      </c>
      <c r="I137" s="24"/>
      <c r="J137" s="8">
        <f t="shared" si="187"/>
        <v>11.965400263719472</v>
      </c>
      <c r="K137" s="9">
        <f t="shared" si="188"/>
        <v>12.995563174452904</v>
      </c>
      <c r="L137" s="40">
        <f t="shared" si="238"/>
        <v>1.0301629107334325</v>
      </c>
      <c r="M137" s="24">
        <f t="shared" si="189"/>
        <v>1.8432305896900671E-2</v>
      </c>
      <c r="N137" s="25">
        <f t="shared" si="190"/>
        <v>6.8974747102922881E-2</v>
      </c>
      <c r="O137" s="25"/>
      <c r="P137" s="50">
        <f t="shared" si="239"/>
        <v>6</v>
      </c>
      <c r="Q137" s="50">
        <f t="shared" si="240"/>
        <v>6</v>
      </c>
      <c r="R137" s="25"/>
      <c r="S137" s="25"/>
      <c r="T137" s="16">
        <v>2458217.3197920001</v>
      </c>
      <c r="U137" s="17">
        <v>-10.9880965903704</v>
      </c>
      <c r="V137" s="17">
        <v>-10.3402548392519</v>
      </c>
      <c r="W137" s="17">
        <v>-12.156188533201201</v>
      </c>
      <c r="X137" s="17">
        <v>-11.026601685232</v>
      </c>
      <c r="Y137" s="17">
        <v>-10.4331755348499</v>
      </c>
      <c r="Z137" s="17">
        <v>-11.831656009568199</v>
      </c>
      <c r="AA137" s="17">
        <v>-9.9782311259004803</v>
      </c>
      <c r="AB137" s="17">
        <v>-9.8364092676638801</v>
      </c>
      <c r="AC137" s="17"/>
      <c r="AD137" s="17"/>
      <c r="AE137" s="17"/>
      <c r="AF137" s="46">
        <f t="shared" si="191"/>
        <v>2458217.3197920001</v>
      </c>
      <c r="AG137" s="17">
        <v>-10.718993546919201</v>
      </c>
      <c r="AH137" s="17">
        <v>-9.7568194003986299</v>
      </c>
      <c r="AI137" s="17">
        <v>-11.669426254205201</v>
      </c>
      <c r="AJ137" s="17">
        <v>-10.661910715470301</v>
      </c>
      <c r="AK137" s="17">
        <v>-9.9050367646003306</v>
      </c>
      <c r="AL137" s="17">
        <v>-11.335321075849601</v>
      </c>
      <c r="AM137" s="17">
        <v>-9.5199465813408697</v>
      </c>
      <c r="AN137" s="17">
        <v>-9.4580020441678201</v>
      </c>
      <c r="AO137" s="17"/>
      <c r="AP137" s="17"/>
      <c r="AQ137" s="18"/>
      <c r="AR137" s="25"/>
      <c r="AS137" s="25"/>
      <c r="AT137" s="24">
        <f t="shared" si="327"/>
        <v>0.2691030434511994</v>
      </c>
      <c r="AU137" s="24">
        <f t="shared" si="327"/>
        <v>0.58343543885326987</v>
      </c>
      <c r="AV137" s="24">
        <f t="shared" si="327"/>
        <v>0.48676227899600022</v>
      </c>
      <c r="AW137" s="24">
        <f t="shared" si="327"/>
        <v>0.36469096976169979</v>
      </c>
      <c r="AX137" s="24">
        <f t="shared" si="327"/>
        <v>0.52813877024956923</v>
      </c>
      <c r="AY137" s="24">
        <f t="shared" si="327"/>
        <v>0.49633493371859849</v>
      </c>
      <c r="AZ137" s="24">
        <f t="shared" si="327"/>
        <v>0.45828454455961065</v>
      </c>
      <c r="BA137" s="24">
        <f t="shared" si="327"/>
        <v>0.37840722349606004</v>
      </c>
      <c r="BB137" s="24" t="str">
        <f t="shared" si="330"/>
        <v/>
      </c>
      <c r="BC137" s="24" t="str">
        <f t="shared" si="330"/>
        <v/>
      </c>
      <c r="BD137" s="25" t="str">
        <f t="shared" si="330"/>
        <v/>
      </c>
      <c r="BE137" s="25"/>
      <c r="BF137" s="25"/>
      <c r="BG137" s="26">
        <f t="shared" si="241"/>
        <v>-0.25827803936336757</v>
      </c>
      <c r="BH137" s="26">
        <f t="shared" si="242"/>
        <v>-0.19827803936336708</v>
      </c>
      <c r="BI137" s="26">
        <f t="shared" si="243"/>
        <v>-0.56427803936336673</v>
      </c>
      <c r="BJ137" s="26">
        <f t="shared" si="244"/>
        <v>-0.50627803936336691</v>
      </c>
      <c r="BK137" s="26">
        <f t="shared" si="245"/>
        <v>-0.57627803936336541</v>
      </c>
      <c r="BL137" s="26">
        <f t="shared" si="246"/>
        <v>-0.13127803936336691</v>
      </c>
      <c r="BM137" s="26" t="str">
        <f t="shared" si="247"/>
        <v/>
      </c>
      <c r="BN137" s="26" t="str">
        <f t="shared" si="248"/>
        <v/>
      </c>
      <c r="BO137" s="26" t="str">
        <f t="shared" si="249"/>
        <v/>
      </c>
      <c r="BP137" s="25"/>
      <c r="BQ137" s="25"/>
      <c r="BR137" s="25">
        <f t="shared" si="250"/>
        <v>0.38009890878497576</v>
      </c>
      <c r="BS137" s="25">
        <f t="shared" si="251"/>
        <v>0.44009890878497626</v>
      </c>
      <c r="BT137" s="25">
        <f t="shared" si="252"/>
        <v>7.4098908784976603E-2</v>
      </c>
      <c r="BU137" s="25">
        <f t="shared" si="253"/>
        <v>0.13209890878497643</v>
      </c>
      <c r="BV137" s="25">
        <f t="shared" si="254"/>
        <v>6.2098908784977924E-2</v>
      </c>
      <c r="BW137" s="25">
        <f t="shared" si="255"/>
        <v>0.50709890878497643</v>
      </c>
      <c r="BX137" s="25" t="str">
        <f t="shared" si="256"/>
        <v/>
      </c>
      <c r="BY137" s="25" t="str">
        <f t="shared" si="257"/>
        <v/>
      </c>
      <c r="BZ137" s="25" t="str">
        <f t="shared" si="258"/>
        <v/>
      </c>
      <c r="CA137" s="25"/>
      <c r="CB137" s="25"/>
      <c r="CC137" s="26">
        <f t="shared" si="259"/>
        <v>-0.23900000000000093</v>
      </c>
      <c r="CD137" s="26">
        <f t="shared" si="260"/>
        <v>-0.17900000000000044</v>
      </c>
      <c r="CE137" s="26">
        <f t="shared" si="261"/>
        <v>-0.54500000000000015</v>
      </c>
      <c r="CF137" s="26">
        <f t="shared" si="262"/>
        <v>-0.48700000000000027</v>
      </c>
      <c r="CG137" s="26">
        <f t="shared" si="263"/>
        <v>-0.55699999999999883</v>
      </c>
      <c r="CH137" s="26">
        <f t="shared" si="264"/>
        <v>-0.11200000000000027</v>
      </c>
      <c r="CI137" s="26" t="str">
        <f t="shared" si="265"/>
        <v/>
      </c>
      <c r="CJ137" s="26" t="str">
        <f t="shared" si="266"/>
        <v/>
      </c>
      <c r="CK137" s="26" t="str">
        <f t="shared" si="267"/>
        <v/>
      </c>
      <c r="CL137" s="25"/>
      <c r="CM137" s="25"/>
      <c r="CN137" s="25">
        <f t="shared" si="268"/>
        <v>0.42099999999999937</v>
      </c>
      <c r="CO137" s="25">
        <f t="shared" si="269"/>
        <v>0.48099999999999987</v>
      </c>
      <c r="CP137" s="25">
        <f t="shared" si="270"/>
        <v>0.11500000000000021</v>
      </c>
      <c r="CQ137" s="25">
        <f t="shared" si="271"/>
        <v>0.17300000000000004</v>
      </c>
      <c r="CR137" s="25">
        <f t="shared" si="272"/>
        <v>0.10300000000000153</v>
      </c>
      <c r="CS137" s="25">
        <f t="shared" si="273"/>
        <v>0.54800000000000004</v>
      </c>
      <c r="CT137" s="25" t="str">
        <f t="shared" si="274"/>
        <v/>
      </c>
      <c r="CU137" s="25" t="str">
        <f t="shared" si="275"/>
        <v/>
      </c>
      <c r="CV137" s="25" t="str">
        <f t="shared" si="276"/>
        <v/>
      </c>
      <c r="CW137" s="25"/>
      <c r="CX137" s="25"/>
      <c r="CY137" s="25">
        <f t="shared" si="277"/>
        <v>-0.44204364728509354</v>
      </c>
      <c r="CZ137" s="25">
        <f t="shared" si="278"/>
        <v>-0.19412930251707694</v>
      </c>
      <c r="DA137" s="25">
        <f t="shared" si="279"/>
        <v>-0.5260750694290105</v>
      </c>
      <c r="DB137" s="25">
        <f t="shared" si="280"/>
        <v>-0.46148473002705342</v>
      </c>
      <c r="DC137" s="25">
        <f t="shared" si="281"/>
        <v>-0.38420828107529681</v>
      </c>
      <c r="DD137" s="25">
        <f t="shared" si="282"/>
        <v>-0.22198561108421977</v>
      </c>
      <c r="DE137" s="25" t="str">
        <f t="shared" si="283"/>
        <v/>
      </c>
      <c r="DF137" s="25" t="str">
        <f t="shared" si="284"/>
        <v/>
      </c>
      <c r="DG137" s="25" t="str">
        <f t="shared" si="285"/>
        <v/>
      </c>
      <c r="DH137" s="25"/>
      <c r="DI137" s="25"/>
      <c r="DJ137" s="25">
        <f t="shared" si="286"/>
        <v>0.19633330086324996</v>
      </c>
      <c r="DK137" s="25">
        <f t="shared" si="287"/>
        <v>0.44424764563126651</v>
      </c>
      <c r="DL137" s="25">
        <f t="shared" si="288"/>
        <v>0.11230187871933298</v>
      </c>
      <c r="DM137" s="25">
        <f t="shared" si="289"/>
        <v>0.17689221812129002</v>
      </c>
      <c r="DN137" s="25">
        <f t="shared" si="290"/>
        <v>0.25416866707304664</v>
      </c>
      <c r="DO137" s="25">
        <f t="shared" si="291"/>
        <v>0.41639133706412373</v>
      </c>
      <c r="DP137" s="25" t="str">
        <f t="shared" si="292"/>
        <v/>
      </c>
      <c r="DQ137" s="25" t="str">
        <f t="shared" si="293"/>
        <v/>
      </c>
      <c r="DR137" s="25" t="str">
        <f t="shared" si="294"/>
        <v/>
      </c>
      <c r="DS137" s="25"/>
      <c r="DT137" s="24"/>
      <c r="DU137" s="24">
        <f t="shared" si="295"/>
        <v>-0.25827803936336757</v>
      </c>
      <c r="DV137" s="24">
        <f t="shared" si="296"/>
        <v>-0.19827803936336708</v>
      </c>
      <c r="DW137" s="24">
        <f t="shared" si="297"/>
        <v>-0.56427803936336673</v>
      </c>
      <c r="DX137" s="24">
        <f t="shared" si="298"/>
        <v>-0.50627803936336691</v>
      </c>
      <c r="DY137" s="24">
        <f t="shared" si="299"/>
        <v>-0.57627803936336541</v>
      </c>
      <c r="DZ137" s="24">
        <f t="shared" si="300"/>
        <v>-0.13127803936336691</v>
      </c>
      <c r="EA137" s="24" t="str">
        <f t="shared" si="301"/>
        <v/>
      </c>
      <c r="EB137" s="24" t="str">
        <f t="shared" si="302"/>
        <v/>
      </c>
      <c r="EC137" s="24" t="str">
        <f t="shared" si="303"/>
        <v/>
      </c>
      <c r="ED137" s="24"/>
      <c r="EE137" s="24"/>
      <c r="EF137" s="24">
        <f t="shared" si="304"/>
        <v>0.38009890878497576</v>
      </c>
      <c r="EG137" s="24">
        <f t="shared" si="305"/>
        <v>0.44009890878497626</v>
      </c>
      <c r="EH137" s="24">
        <f t="shared" si="306"/>
        <v>7.4098908784976603E-2</v>
      </c>
      <c r="EI137" s="24">
        <f t="shared" si="307"/>
        <v>0.13209890878497643</v>
      </c>
      <c r="EJ137" s="24">
        <f t="shared" si="308"/>
        <v>6.2098908784977924E-2</v>
      </c>
      <c r="EK137" s="24">
        <f t="shared" si="309"/>
        <v>0.50709890878497643</v>
      </c>
      <c r="EL137" s="24" t="str">
        <f t="shared" si="310"/>
        <v/>
      </c>
      <c r="EM137" s="24" t="str">
        <f t="shared" si="311"/>
        <v/>
      </c>
      <c r="EN137" s="24" t="str">
        <f t="shared" si="312"/>
        <v/>
      </c>
      <c r="EO137" s="24"/>
      <c r="EP137" s="24"/>
      <c r="EQ137" s="24">
        <f t="shared" si="192"/>
        <v>11.349280435698878</v>
      </c>
      <c r="ER137" s="24">
        <f t="shared" si="313"/>
        <v>2.4792489352346556E-2</v>
      </c>
      <c r="ES137" s="24">
        <f t="shared" si="193"/>
        <v>11.3580919428308</v>
      </c>
      <c r="ET137" s="24">
        <f t="shared" si="194"/>
        <v>11.3505050948616</v>
      </c>
      <c r="EU137" s="24">
        <f t="shared" si="195"/>
        <v>11.350078944479499</v>
      </c>
      <c r="EV137" s="24">
        <f t="shared" si="196"/>
        <v>11.311559419197799</v>
      </c>
      <c r="EW137" s="24">
        <f t="shared" si="197"/>
        <v>11.338134535530081</v>
      </c>
      <c r="EX137" s="24">
        <f t="shared" si="198"/>
        <v>11.38731267729348</v>
      </c>
      <c r="EY137" s="24" t="str">
        <f t="shared" si="199"/>
        <v/>
      </c>
      <c r="EZ137" s="24" t="str">
        <f t="shared" si="200"/>
        <v/>
      </c>
      <c r="FA137" s="24" t="str">
        <f t="shared" si="201"/>
        <v/>
      </c>
      <c r="FB137" s="24"/>
      <c r="FC137" s="24">
        <f t="shared" si="202"/>
        <v>11.929447025686486</v>
      </c>
      <c r="FD137" s="24">
        <f t="shared" si="314"/>
        <v>0.13765496602864288</v>
      </c>
      <c r="FE137" s="24">
        <f t="shared" si="203"/>
        <v>11.789432707286</v>
      </c>
      <c r="FF137" s="24">
        <f t="shared" si="204"/>
        <v>11.8439171685511</v>
      </c>
      <c r="FG137" s="24">
        <f t="shared" si="205"/>
        <v>12.046043217681129</v>
      </c>
      <c r="FH137" s="24">
        <f t="shared" si="206"/>
        <v>11.9813275289304</v>
      </c>
      <c r="FI137" s="24">
        <f t="shared" si="207"/>
        <v>12.115953034421668</v>
      </c>
      <c r="FJ137" s="24">
        <f t="shared" si="208"/>
        <v>11.800008497248619</v>
      </c>
      <c r="FK137" s="24" t="str">
        <f t="shared" si="209"/>
        <v/>
      </c>
      <c r="FL137" s="24" t="str">
        <f t="shared" si="210"/>
        <v/>
      </c>
      <c r="FM137" s="24" t="str">
        <f t="shared" si="211"/>
        <v/>
      </c>
      <c r="FN137" s="24"/>
      <c r="FO137" s="24">
        <f t="shared" si="212"/>
        <v>11.393707776395877</v>
      </c>
      <c r="FP137" s="24">
        <f t="shared" si="315"/>
        <v>1.8432305896900671E-2</v>
      </c>
      <c r="FQ137" s="24">
        <f t="shared" si="331"/>
        <v>11.388900828723312</v>
      </c>
      <c r="FR137" s="24">
        <f t="shared" si="331"/>
        <v>11.374156836623285</v>
      </c>
      <c r="FS137" s="24">
        <f t="shared" si="331"/>
        <v>11.417389265439221</v>
      </c>
      <c r="FT137" s="24">
        <f t="shared" si="328"/>
        <v>11.371951167497723</v>
      </c>
      <c r="FU137" s="24">
        <f t="shared" si="328"/>
        <v>11.406876285315969</v>
      </c>
      <c r="FV137" s="24">
        <f t="shared" si="328"/>
        <v>11.402972274775744</v>
      </c>
      <c r="FW137" s="24" t="str">
        <f t="shared" si="321"/>
        <v/>
      </c>
      <c r="FX137" s="24" t="str">
        <f t="shared" si="321"/>
        <v/>
      </c>
      <c r="FY137" s="24" t="str">
        <f t="shared" si="321"/>
        <v/>
      </c>
      <c r="FZ137" s="24"/>
      <c r="GA137" s="24">
        <f t="shared" si="213"/>
        <v>11.78387367150326</v>
      </c>
      <c r="GB137" s="24">
        <f t="shared" si="316"/>
        <v>6.8974747102923437E-2</v>
      </c>
      <c r="GC137" s="24">
        <f t="shared" si="332"/>
        <v>11.688482418845169</v>
      </c>
      <c r="GD137" s="24">
        <f t="shared" si="332"/>
        <v>11.766418418310652</v>
      </c>
      <c r="GE137" s="24">
        <f t="shared" si="332"/>
        <v>11.82549008441835</v>
      </c>
      <c r="GF137" s="24">
        <f t="shared" si="329"/>
        <v>11.78344421592799</v>
      </c>
      <c r="GG137" s="24">
        <f t="shared" si="329"/>
        <v>11.890709593518814</v>
      </c>
      <c r="GH137" s="24">
        <f t="shared" si="329"/>
        <v>11.748697297998598</v>
      </c>
      <c r="GI137" s="24" t="str">
        <f t="shared" si="322"/>
        <v/>
      </c>
      <c r="GJ137" s="24" t="str">
        <f t="shared" si="322"/>
        <v/>
      </c>
      <c r="GK137" s="24" t="str">
        <f t="shared" si="322"/>
        <v/>
      </c>
      <c r="GL137" s="24"/>
      <c r="GM137" s="24">
        <f t="shared" si="214"/>
        <v>11.997122186817377</v>
      </c>
      <c r="GN137" s="24">
        <f t="shared" si="317"/>
        <v>2.4792489352346556E-2</v>
      </c>
      <c r="GO137" s="24">
        <f t="shared" si="215"/>
        <v>12.0059336939493</v>
      </c>
      <c r="GP137" s="24">
        <f t="shared" si="216"/>
        <v>11.9983468459801</v>
      </c>
      <c r="GQ137" s="24">
        <f t="shared" si="217"/>
        <v>11.997920695597999</v>
      </c>
      <c r="GR137" s="24">
        <f t="shared" si="218"/>
        <v>11.959401170316299</v>
      </c>
      <c r="GS137" s="24">
        <f t="shared" si="219"/>
        <v>11.985976286648581</v>
      </c>
      <c r="GT137" s="24">
        <f t="shared" si="220"/>
        <v>12.03515442841198</v>
      </c>
      <c r="GU137" s="24" t="str">
        <f t="shared" si="221"/>
        <v/>
      </c>
      <c r="GV137" s="24" t="str">
        <f t="shared" si="222"/>
        <v/>
      </c>
      <c r="GW137" s="24" t="str">
        <f t="shared" si="223"/>
        <v/>
      </c>
      <c r="GX137" s="24"/>
      <c r="GY137" s="24">
        <f t="shared" si="224"/>
        <v>12.891621172207058</v>
      </c>
      <c r="GZ137" s="24">
        <f t="shared" si="318"/>
        <v>0.13765496602864286</v>
      </c>
      <c r="HA137" s="24">
        <f t="shared" si="225"/>
        <v>12.751606853806571</v>
      </c>
      <c r="HB137" s="24">
        <f t="shared" si="226"/>
        <v>12.80609131507167</v>
      </c>
      <c r="HC137" s="24">
        <f t="shared" si="227"/>
        <v>13.0082173642017</v>
      </c>
      <c r="HD137" s="24">
        <f t="shared" si="228"/>
        <v>12.943501675450971</v>
      </c>
      <c r="HE137" s="24">
        <f t="shared" si="229"/>
        <v>13.078127180942239</v>
      </c>
      <c r="HF137" s="24">
        <f t="shared" si="230"/>
        <v>12.76218264376919</v>
      </c>
      <c r="HG137" s="24" t="str">
        <f t="shared" si="231"/>
        <v/>
      </c>
      <c r="HH137" s="24" t="str">
        <f t="shared" si="232"/>
        <v/>
      </c>
      <c r="HI137" s="24" t="str">
        <f t="shared" si="233"/>
        <v/>
      </c>
      <c r="HJ137" s="24"/>
      <c r="HK137" s="24">
        <f t="shared" si="234"/>
        <v>11.965400263719472</v>
      </c>
      <c r="HL137" s="24">
        <f t="shared" si="319"/>
        <v>1.8432305896900671E-2</v>
      </c>
      <c r="HM137" s="24">
        <f t="shared" si="325"/>
        <v>11.960593316046907</v>
      </c>
      <c r="HN137" s="24">
        <f t="shared" si="325"/>
        <v>11.945849323946881</v>
      </c>
      <c r="HO137" s="24">
        <f t="shared" si="325"/>
        <v>11.989081752762816</v>
      </c>
      <c r="HP137" s="24">
        <f t="shared" si="323"/>
        <v>11.943643654821319</v>
      </c>
      <c r="HQ137" s="24">
        <f t="shared" si="323"/>
        <v>11.978568772639564</v>
      </c>
      <c r="HR137" s="24">
        <f t="shared" si="323"/>
        <v>11.974664762099339</v>
      </c>
      <c r="HS137" s="24" t="str">
        <f t="shared" si="178"/>
        <v/>
      </c>
      <c r="HT137" s="24" t="str">
        <f t="shared" si="178"/>
        <v/>
      </c>
      <c r="HU137" s="24" t="str">
        <f t="shared" si="178"/>
        <v/>
      </c>
      <c r="HV137" s="24"/>
      <c r="HW137" s="24">
        <f t="shared" si="235"/>
        <v>12.995563174452904</v>
      </c>
      <c r="HX137" s="24">
        <f t="shared" si="320"/>
        <v>6.8974747102922881E-2</v>
      </c>
      <c r="HY137" s="24">
        <f t="shared" si="326"/>
        <v>12.900171921794811</v>
      </c>
      <c r="HZ137" s="24">
        <f t="shared" si="326"/>
        <v>12.978107921260294</v>
      </c>
      <c r="IA137" s="24">
        <f t="shared" si="326"/>
        <v>13.037179587367993</v>
      </c>
      <c r="IB137" s="24">
        <f t="shared" si="324"/>
        <v>12.995133718877632</v>
      </c>
      <c r="IC137" s="24">
        <f t="shared" si="324"/>
        <v>13.102399096468455</v>
      </c>
      <c r="ID137" s="24">
        <f t="shared" si="324"/>
        <v>12.960386800948241</v>
      </c>
      <c r="IE137" s="24" t="str">
        <f t="shared" si="179"/>
        <v/>
      </c>
      <c r="IF137" s="24" t="str">
        <f t="shared" si="179"/>
        <v/>
      </c>
      <c r="IG137" s="24" t="str">
        <f t="shared" si="179"/>
        <v/>
      </c>
    </row>
    <row r="138" spans="1:241" s="3" customFormat="1" x14ac:dyDescent="0.2">
      <c r="A138" s="27">
        <v>103</v>
      </c>
      <c r="B138" s="32">
        <f>IF(AND($B$3&lt;&gt;"",$C$3&lt;&gt;"",$B$4&lt;&gt;"",$C$4&lt;&gt;"",T138&lt;&gt;""),AirMass($B$3,$C$3,$B$4,$C$4,T138),"")</f>
        <v>1.0311860407546622</v>
      </c>
      <c r="C138" s="36">
        <f t="shared" si="236"/>
        <v>2458217.3202889999</v>
      </c>
      <c r="D138" s="5">
        <f t="shared" si="183"/>
        <v>11.471716268157314</v>
      </c>
      <c r="E138" s="14">
        <f t="shared" si="184"/>
        <v>11.708782252151593</v>
      </c>
      <c r="F138" s="32">
        <f t="shared" si="237"/>
        <v>0.23706598399427925</v>
      </c>
      <c r="G138" s="24">
        <f t="shared" si="185"/>
        <v>1.7086808410882944E-2</v>
      </c>
      <c r="H138" s="24">
        <f t="shared" si="186"/>
        <v>6.7209818363787921E-2</v>
      </c>
      <c r="I138" s="24"/>
      <c r="J138" s="8">
        <f t="shared" si="187"/>
        <v>12.036127317804931</v>
      </c>
      <c r="K138" s="9">
        <f t="shared" si="188"/>
        <v>13.235231219413551</v>
      </c>
      <c r="L138" s="40">
        <f t="shared" si="238"/>
        <v>1.1991039016086198</v>
      </c>
      <c r="M138" s="24">
        <f t="shared" si="189"/>
        <v>1.7086808410883569E-2</v>
      </c>
      <c r="N138" s="25">
        <f t="shared" si="190"/>
        <v>6.7209818363787713E-2</v>
      </c>
      <c r="O138" s="25"/>
      <c r="P138" s="50">
        <f t="shared" si="239"/>
        <v>6</v>
      </c>
      <c r="Q138" s="50">
        <f t="shared" si="240"/>
        <v>6</v>
      </c>
      <c r="R138" s="25"/>
      <c r="S138" s="25"/>
      <c r="T138" s="16">
        <v>2458217.3202889999</v>
      </c>
      <c r="U138" s="17">
        <v>-10.9344688864867</v>
      </c>
      <c r="V138" s="17">
        <v>-10.2555909293685</v>
      </c>
      <c r="W138" s="17">
        <v>-12.1594084955147</v>
      </c>
      <c r="X138" s="17">
        <v>-11.0371951623389</v>
      </c>
      <c r="Y138" s="17">
        <v>-10.4412000709077</v>
      </c>
      <c r="Z138" s="17">
        <v>-11.845523759417601</v>
      </c>
      <c r="AA138" s="17">
        <v>-9.9606352399384797</v>
      </c>
      <c r="AB138" s="17">
        <v>-9.8097645084829495</v>
      </c>
      <c r="AC138" s="17"/>
      <c r="AD138" s="17"/>
      <c r="AE138" s="17"/>
      <c r="AF138" s="46">
        <f t="shared" si="191"/>
        <v>2458217.3202889999</v>
      </c>
      <c r="AG138" s="17">
        <v>-10.771877773458501</v>
      </c>
      <c r="AH138" s="17">
        <v>-9.6204981081635399</v>
      </c>
      <c r="AI138" s="17">
        <v>-11.744295529353</v>
      </c>
      <c r="AJ138" s="17">
        <v>-10.717280923154</v>
      </c>
      <c r="AK138" s="17">
        <v>-9.9107782519075407</v>
      </c>
      <c r="AL138" s="17">
        <v>-11.357591352598501</v>
      </c>
      <c r="AM138" s="17">
        <v>-9.5591119412730396</v>
      </c>
      <c r="AN138" s="17">
        <v>-9.6346338483591296</v>
      </c>
      <c r="AO138" s="17"/>
      <c r="AP138" s="17"/>
      <c r="AQ138" s="18"/>
      <c r="AR138" s="25"/>
      <c r="AS138" s="25"/>
      <c r="AT138" s="24">
        <f t="shared" si="327"/>
        <v>0.16259111302819917</v>
      </c>
      <c r="AU138" s="24">
        <f t="shared" si="327"/>
        <v>0.63509282120496025</v>
      </c>
      <c r="AV138" s="24">
        <f t="shared" si="327"/>
        <v>0.41511296616170057</v>
      </c>
      <c r="AW138" s="24">
        <f t="shared" si="327"/>
        <v>0.31991423918490014</v>
      </c>
      <c r="AX138" s="24">
        <f t="shared" si="327"/>
        <v>0.53042181900015883</v>
      </c>
      <c r="AY138" s="24">
        <f t="shared" si="327"/>
        <v>0.4879324068191</v>
      </c>
      <c r="AZ138" s="24">
        <f t="shared" si="327"/>
        <v>0.40152329866544001</v>
      </c>
      <c r="BA138" s="24">
        <f t="shared" si="327"/>
        <v>0.17513066012381984</v>
      </c>
      <c r="BB138" s="24" t="str">
        <f t="shared" si="330"/>
        <v/>
      </c>
      <c r="BC138" s="24" t="str">
        <f t="shared" si="330"/>
        <v/>
      </c>
      <c r="BD138" s="25" t="str">
        <f t="shared" si="330"/>
        <v/>
      </c>
      <c r="BE138" s="25"/>
      <c r="BF138" s="25"/>
      <c r="BG138" s="26">
        <f t="shared" si="241"/>
        <v>-0.47459287703019409</v>
      </c>
      <c r="BH138" s="26">
        <f t="shared" si="242"/>
        <v>-0.4145928770301936</v>
      </c>
      <c r="BI138" s="26">
        <f t="shared" si="243"/>
        <v>-0.78059287703019331</v>
      </c>
      <c r="BJ138" s="26">
        <f t="shared" si="244"/>
        <v>-0.72259287703019348</v>
      </c>
      <c r="BK138" s="26">
        <f t="shared" si="245"/>
        <v>-0.79259287703019199</v>
      </c>
      <c r="BL138" s="26">
        <f t="shared" si="246"/>
        <v>-0.34759287703019343</v>
      </c>
      <c r="BM138" s="26" t="str">
        <f t="shared" si="247"/>
        <v/>
      </c>
      <c r="BN138" s="26" t="str">
        <f t="shared" si="248"/>
        <v/>
      </c>
      <c r="BO138" s="26" t="str">
        <f t="shared" si="249"/>
        <v/>
      </c>
      <c r="BP138" s="25"/>
      <c r="BQ138" s="25"/>
      <c r="BR138" s="25">
        <f t="shared" si="250"/>
        <v>0.4850097693178923</v>
      </c>
      <c r="BS138" s="25">
        <f t="shared" si="251"/>
        <v>0.5450097693178928</v>
      </c>
      <c r="BT138" s="25">
        <f t="shared" si="252"/>
        <v>0.17900976931789314</v>
      </c>
      <c r="BU138" s="25">
        <f t="shared" si="253"/>
        <v>0.23700976931789297</v>
      </c>
      <c r="BV138" s="25">
        <f t="shared" si="254"/>
        <v>0.16700976931789446</v>
      </c>
      <c r="BW138" s="25">
        <f t="shared" si="255"/>
        <v>0.61200976931789297</v>
      </c>
      <c r="BX138" s="25" t="str">
        <f t="shared" si="256"/>
        <v/>
      </c>
      <c r="BY138" s="25" t="str">
        <f t="shared" si="257"/>
        <v/>
      </c>
      <c r="BZ138" s="25" t="str">
        <f t="shared" si="258"/>
        <v/>
      </c>
      <c r="CA138" s="25"/>
      <c r="CB138" s="25"/>
      <c r="CC138" s="26">
        <f t="shared" si="259"/>
        <v>-0.23900000000000093</v>
      </c>
      <c r="CD138" s="26">
        <f t="shared" si="260"/>
        <v>-0.17900000000000044</v>
      </c>
      <c r="CE138" s="26">
        <f t="shared" si="261"/>
        <v>-0.54500000000000015</v>
      </c>
      <c r="CF138" s="26">
        <f t="shared" si="262"/>
        <v>-0.48700000000000027</v>
      </c>
      <c r="CG138" s="26">
        <f t="shared" si="263"/>
        <v>-0.55699999999999883</v>
      </c>
      <c r="CH138" s="26">
        <f t="shared" si="264"/>
        <v>-0.11200000000000027</v>
      </c>
      <c r="CI138" s="26" t="str">
        <f t="shared" si="265"/>
        <v/>
      </c>
      <c r="CJ138" s="26" t="str">
        <f t="shared" si="266"/>
        <v/>
      </c>
      <c r="CK138" s="26" t="str">
        <f t="shared" si="267"/>
        <v/>
      </c>
      <c r="CL138" s="25"/>
      <c r="CM138" s="25"/>
      <c r="CN138" s="25">
        <f t="shared" si="268"/>
        <v>0.42099999999999937</v>
      </c>
      <c r="CO138" s="25">
        <f t="shared" si="269"/>
        <v>0.48099999999999987</v>
      </c>
      <c r="CP138" s="25">
        <f t="shared" si="270"/>
        <v>0.11500000000000021</v>
      </c>
      <c r="CQ138" s="25">
        <f t="shared" si="271"/>
        <v>0.17300000000000004</v>
      </c>
      <c r="CR138" s="25">
        <f t="shared" si="272"/>
        <v>0.10300000000000153</v>
      </c>
      <c r="CS138" s="25">
        <f t="shared" si="273"/>
        <v>0.54800000000000004</v>
      </c>
      <c r="CT138" s="25" t="str">
        <f t="shared" si="274"/>
        <v/>
      </c>
      <c r="CU138" s="25" t="str">
        <f t="shared" si="275"/>
        <v/>
      </c>
      <c r="CV138" s="25" t="str">
        <f t="shared" si="276"/>
        <v/>
      </c>
      <c r="CW138" s="25"/>
      <c r="CX138" s="25"/>
      <c r="CY138" s="25">
        <f t="shared" si="277"/>
        <v>-0.5128460581924067</v>
      </c>
      <c r="CZ138" s="25">
        <f t="shared" si="278"/>
        <v>-0.31950717971848619</v>
      </c>
      <c r="DA138" s="25">
        <f t="shared" si="279"/>
        <v>-0.7470265456198778</v>
      </c>
      <c r="DB138" s="25">
        <f t="shared" si="280"/>
        <v>-0.66073489489114501</v>
      </c>
      <c r="DC138" s="25">
        <f t="shared" si="281"/>
        <v>-0.48524683332881374</v>
      </c>
      <c r="DD138" s="25">
        <f t="shared" si="282"/>
        <v>-2.5466537726171683E-2</v>
      </c>
      <c r="DE138" s="25" t="str">
        <f t="shared" si="283"/>
        <v/>
      </c>
      <c r="DF138" s="25" t="str">
        <f t="shared" si="284"/>
        <v/>
      </c>
      <c r="DG138" s="25" t="str">
        <f t="shared" si="285"/>
        <v/>
      </c>
      <c r="DH138" s="25"/>
      <c r="DI138" s="25"/>
      <c r="DJ138" s="25">
        <f t="shared" si="286"/>
        <v>0.44675658815567981</v>
      </c>
      <c r="DK138" s="25">
        <f t="shared" si="287"/>
        <v>0.64009546662960026</v>
      </c>
      <c r="DL138" s="25">
        <f t="shared" si="288"/>
        <v>0.21257610072820868</v>
      </c>
      <c r="DM138" s="25">
        <f t="shared" si="289"/>
        <v>0.29886775145694144</v>
      </c>
      <c r="DN138" s="25">
        <f t="shared" si="290"/>
        <v>0.47435581301927277</v>
      </c>
      <c r="DO138" s="25">
        <f t="shared" si="291"/>
        <v>0.93413610862191476</v>
      </c>
      <c r="DP138" s="25" t="str">
        <f t="shared" si="292"/>
        <v/>
      </c>
      <c r="DQ138" s="25" t="str">
        <f t="shared" si="293"/>
        <v/>
      </c>
      <c r="DR138" s="25" t="str">
        <f t="shared" si="294"/>
        <v/>
      </c>
      <c r="DS138" s="25"/>
      <c r="DT138" s="24"/>
      <c r="DU138" s="24">
        <f t="shared" si="295"/>
        <v>-0.47459287703019409</v>
      </c>
      <c r="DV138" s="24">
        <f t="shared" si="296"/>
        <v>-0.4145928770301936</v>
      </c>
      <c r="DW138" s="24">
        <f t="shared" si="297"/>
        <v>-0.78059287703019331</v>
      </c>
      <c r="DX138" s="24">
        <f t="shared" si="298"/>
        <v>-0.72259287703019348</v>
      </c>
      <c r="DY138" s="24">
        <f t="shared" si="299"/>
        <v>-0.79259287703019199</v>
      </c>
      <c r="DZ138" s="24">
        <f t="shared" si="300"/>
        <v>-0.34759287703019343</v>
      </c>
      <c r="EA138" s="24" t="str">
        <f t="shared" si="301"/>
        <v/>
      </c>
      <c r="EB138" s="24" t="str">
        <f t="shared" si="302"/>
        <v/>
      </c>
      <c r="EC138" s="24" t="str">
        <f t="shared" si="303"/>
        <v/>
      </c>
      <c r="ED138" s="24"/>
      <c r="EE138" s="24"/>
      <c r="EF138" s="24">
        <f t="shared" si="304"/>
        <v>0.4850097693178923</v>
      </c>
      <c r="EG138" s="24">
        <f t="shared" si="305"/>
        <v>0.5450097693178928</v>
      </c>
      <c r="EH138" s="24">
        <f t="shared" si="306"/>
        <v>0.17900976931789314</v>
      </c>
      <c r="EI138" s="24">
        <f t="shared" si="307"/>
        <v>0.23700976931789297</v>
      </c>
      <c r="EJ138" s="24">
        <f t="shared" si="308"/>
        <v>0.16700976931789446</v>
      </c>
      <c r="EK138" s="24">
        <f t="shared" si="309"/>
        <v>0.61200976931789297</v>
      </c>
      <c r="EL138" s="24" t="str">
        <f t="shared" si="310"/>
        <v/>
      </c>
      <c r="EM138" s="24" t="str">
        <f t="shared" si="311"/>
        <v/>
      </c>
      <c r="EN138" s="24" t="str">
        <f t="shared" si="312"/>
        <v/>
      </c>
      <c r="EO138" s="24"/>
      <c r="EP138" s="24"/>
      <c r="EQ138" s="24">
        <f t="shared" si="192"/>
        <v>11.401485652946688</v>
      </c>
      <c r="ER138" s="24">
        <f t="shared" si="313"/>
        <v>1.9364262280886058E-2</v>
      </c>
      <c r="ES138" s="24">
        <f t="shared" si="193"/>
        <v>11.414939609028</v>
      </c>
      <c r="ET138" s="24">
        <f t="shared" si="194"/>
        <v>11.4147262758522</v>
      </c>
      <c r="EU138" s="24">
        <f t="shared" si="195"/>
        <v>11.411731184420999</v>
      </c>
      <c r="EV138" s="24">
        <f t="shared" si="196"/>
        <v>11.379054872930901</v>
      </c>
      <c r="EW138" s="24">
        <f t="shared" si="197"/>
        <v>11.374166353451781</v>
      </c>
      <c r="EX138" s="24">
        <f t="shared" si="198"/>
        <v>11.414295621996249</v>
      </c>
      <c r="EY138" s="24" t="str">
        <f t="shared" si="199"/>
        <v/>
      </c>
      <c r="EZ138" s="24" t="str">
        <f t="shared" si="200"/>
        <v/>
      </c>
      <c r="FA138" s="24" t="str">
        <f t="shared" si="201"/>
        <v/>
      </c>
      <c r="FB138" s="24"/>
      <c r="FC138" s="24">
        <f t="shared" si="202"/>
        <v>11.938904200982366</v>
      </c>
      <c r="FD138" s="24">
        <f t="shared" si="314"/>
        <v>0.10531324387923108</v>
      </c>
      <c r="FE138" s="24">
        <f t="shared" si="203"/>
        <v>11.811417755894499</v>
      </c>
      <c r="FF138" s="24">
        <f t="shared" si="204"/>
        <v>11.846403149695499</v>
      </c>
      <c r="FG138" s="24">
        <f t="shared" si="205"/>
        <v>11.998900478449039</v>
      </c>
      <c r="FH138" s="24">
        <f t="shared" si="206"/>
        <v>11.95071357914</v>
      </c>
      <c r="FI138" s="24">
        <f t="shared" si="207"/>
        <v>12.102234167814538</v>
      </c>
      <c r="FJ138" s="24">
        <f t="shared" si="208"/>
        <v>11.923756074900629</v>
      </c>
      <c r="FK138" s="24" t="str">
        <f t="shared" si="209"/>
        <v/>
      </c>
      <c r="FL138" s="24" t="str">
        <f t="shared" si="210"/>
        <v/>
      </c>
      <c r="FM138" s="24" t="str">
        <f t="shared" si="211"/>
        <v/>
      </c>
      <c r="FN138" s="24"/>
      <c r="FO138" s="24">
        <f t="shared" si="212"/>
        <v>11.471716268157314</v>
      </c>
      <c r="FP138" s="24">
        <f t="shared" si="315"/>
        <v>1.7086808410882944E-2</v>
      </c>
      <c r="FQ138" s="24">
        <f t="shared" si="331"/>
        <v>11.471551769434139</v>
      </c>
      <c r="FR138" s="24">
        <f t="shared" si="331"/>
        <v>11.464181292127513</v>
      </c>
      <c r="FS138" s="24">
        <f t="shared" si="331"/>
        <v>11.504844779894349</v>
      </c>
      <c r="FT138" s="24">
        <f t="shared" si="328"/>
        <v>11.465249895744453</v>
      </c>
      <c r="FU138" s="24">
        <f t="shared" si="328"/>
        <v>11.468711377751294</v>
      </c>
      <c r="FV138" s="24">
        <f t="shared" si="328"/>
        <v>11.455758493992141</v>
      </c>
      <c r="FW138" s="24" t="str">
        <f t="shared" si="321"/>
        <v/>
      </c>
      <c r="FX138" s="24" t="str">
        <f t="shared" si="321"/>
        <v/>
      </c>
      <c r="FY138" s="24" t="str">
        <f t="shared" si="321"/>
        <v/>
      </c>
      <c r="FZ138" s="24"/>
      <c r="GA138" s="24">
        <f t="shared" si="213"/>
        <v>11.708782252151593</v>
      </c>
      <c r="GB138" s="24">
        <f t="shared" si="316"/>
        <v>6.7209818363787921E-2</v>
      </c>
      <c r="GC138" s="24">
        <f t="shared" si="332"/>
        <v>11.625918872806118</v>
      </c>
      <c r="GD138" s="24">
        <f t="shared" si="332"/>
        <v>11.684355804807501</v>
      </c>
      <c r="GE138" s="24">
        <f t="shared" si="332"/>
        <v>11.69379875053871</v>
      </c>
      <c r="GF138" s="24">
        <f t="shared" si="329"/>
        <v>11.668281671490039</v>
      </c>
      <c r="GG138" s="24">
        <f t="shared" si="329"/>
        <v>11.792442132264132</v>
      </c>
      <c r="GH138" s="24">
        <f t="shared" si="329"/>
        <v>11.787896281003057</v>
      </c>
      <c r="GI138" s="24" t="str">
        <f t="shared" si="322"/>
        <v/>
      </c>
      <c r="GJ138" s="24" t="str">
        <f t="shared" si="322"/>
        <v/>
      </c>
      <c r="GK138" s="24" t="str">
        <f t="shared" si="322"/>
        <v/>
      </c>
      <c r="GL138" s="24"/>
      <c r="GM138" s="24">
        <f t="shared" si="214"/>
        <v>12.080363610064888</v>
      </c>
      <c r="GN138" s="24">
        <f t="shared" si="317"/>
        <v>1.9364262280886058E-2</v>
      </c>
      <c r="GO138" s="24">
        <f t="shared" si="215"/>
        <v>12.0938175661462</v>
      </c>
      <c r="GP138" s="24">
        <f t="shared" si="216"/>
        <v>12.093604232970399</v>
      </c>
      <c r="GQ138" s="24">
        <f t="shared" si="217"/>
        <v>12.090609141539199</v>
      </c>
      <c r="GR138" s="24">
        <f t="shared" si="218"/>
        <v>12.057932830049101</v>
      </c>
      <c r="GS138" s="24">
        <f t="shared" si="219"/>
        <v>12.05304431056998</v>
      </c>
      <c r="GT138" s="24">
        <f t="shared" si="220"/>
        <v>12.093173579114449</v>
      </c>
      <c r="GU138" s="24" t="str">
        <f t="shared" si="221"/>
        <v/>
      </c>
      <c r="GV138" s="24" t="str">
        <f t="shared" si="222"/>
        <v/>
      </c>
      <c r="GW138" s="24" t="str">
        <f t="shared" si="223"/>
        <v/>
      </c>
      <c r="GX138" s="24"/>
      <c r="GY138" s="24">
        <f t="shared" si="224"/>
        <v>13.09028386627733</v>
      </c>
      <c r="GZ138" s="24">
        <f t="shared" si="318"/>
        <v>0.10531324387923108</v>
      </c>
      <c r="HA138" s="24">
        <f t="shared" si="225"/>
        <v>12.96279742118946</v>
      </c>
      <c r="HB138" s="24">
        <f t="shared" si="226"/>
        <v>12.99778281499046</v>
      </c>
      <c r="HC138" s="24">
        <f t="shared" si="227"/>
        <v>13.150280143744</v>
      </c>
      <c r="HD138" s="24">
        <f t="shared" si="228"/>
        <v>13.102093244434961</v>
      </c>
      <c r="HE138" s="24">
        <f t="shared" si="229"/>
        <v>13.253613833109499</v>
      </c>
      <c r="HF138" s="24">
        <f t="shared" si="230"/>
        <v>13.07513574019559</v>
      </c>
      <c r="HG138" s="24" t="str">
        <f t="shared" si="231"/>
        <v/>
      </c>
      <c r="HH138" s="24" t="str">
        <f t="shared" si="232"/>
        <v/>
      </c>
      <c r="HI138" s="24" t="str">
        <f t="shared" si="233"/>
        <v/>
      </c>
      <c r="HJ138" s="24"/>
      <c r="HK138" s="24">
        <f t="shared" si="234"/>
        <v>12.036127317804931</v>
      </c>
      <c r="HL138" s="24">
        <f t="shared" si="319"/>
        <v>1.7086808410883569E-2</v>
      </c>
      <c r="HM138" s="24">
        <f t="shared" si="325"/>
        <v>12.035962819081755</v>
      </c>
      <c r="HN138" s="24">
        <f t="shared" si="325"/>
        <v>12.028592341775129</v>
      </c>
      <c r="HO138" s="24">
        <f t="shared" si="325"/>
        <v>12.069255829541966</v>
      </c>
      <c r="HP138" s="24">
        <f t="shared" si="323"/>
        <v>12.029660945392068</v>
      </c>
      <c r="HQ138" s="24">
        <f t="shared" si="323"/>
        <v>12.033122427398911</v>
      </c>
      <c r="HR138" s="24">
        <f t="shared" si="323"/>
        <v>12.020169543639756</v>
      </c>
      <c r="HS138" s="24" t="str">
        <f t="shared" si="178"/>
        <v/>
      </c>
      <c r="HT138" s="24" t="str">
        <f t="shared" si="178"/>
        <v/>
      </c>
      <c r="HU138" s="24" t="str">
        <f t="shared" si="178"/>
        <v/>
      </c>
      <c r="HV138" s="24"/>
      <c r="HW138" s="24">
        <f t="shared" si="235"/>
        <v>13.235231219413551</v>
      </c>
      <c r="HX138" s="24">
        <f t="shared" si="320"/>
        <v>6.7209818363787713E-2</v>
      </c>
      <c r="HY138" s="24">
        <f t="shared" si="326"/>
        <v>13.152367840068079</v>
      </c>
      <c r="HZ138" s="24">
        <f t="shared" si="326"/>
        <v>13.21080477206946</v>
      </c>
      <c r="IA138" s="24">
        <f t="shared" si="326"/>
        <v>13.220247717800669</v>
      </c>
      <c r="IB138" s="24">
        <f t="shared" si="324"/>
        <v>13.194730638752</v>
      </c>
      <c r="IC138" s="24">
        <f t="shared" si="324"/>
        <v>13.318891099526093</v>
      </c>
      <c r="ID138" s="24">
        <f t="shared" si="324"/>
        <v>13.314345248265017</v>
      </c>
      <c r="IE138" s="24" t="str">
        <f t="shared" si="179"/>
        <v/>
      </c>
      <c r="IF138" s="24" t="str">
        <f t="shared" si="179"/>
        <v/>
      </c>
      <c r="IG138" s="24" t="str">
        <f t="shared" si="179"/>
        <v/>
      </c>
    </row>
    <row r="139" spans="1:241" s="3" customFormat="1" x14ac:dyDescent="0.2">
      <c r="A139" s="27">
        <v>104</v>
      </c>
      <c r="B139" s="32">
        <f>IF(AND($B$3&lt;&gt;"",$C$3&lt;&gt;"",$B$4&lt;&gt;"",$C$4&lt;&gt;"",T139&lt;&gt;""),AirMass($B$3,$C$3,$B$4,$C$4,T139),"")</f>
        <v>1.0316775000899225</v>
      </c>
      <c r="C139" s="36">
        <f t="shared" si="236"/>
        <v>2458217.320787</v>
      </c>
      <c r="D139" s="5">
        <f t="shared" si="183"/>
        <v>11.39223130076315</v>
      </c>
      <c r="E139" s="14">
        <f t="shared" si="184"/>
        <v>11.770453078007387</v>
      </c>
      <c r="F139" s="32">
        <f t="shared" si="237"/>
        <v>0.37822177724423689</v>
      </c>
      <c r="G139" s="24">
        <f t="shared" si="185"/>
        <v>2.9047670674872714E-2</v>
      </c>
      <c r="H139" s="24">
        <f t="shared" si="186"/>
        <v>4.7163021915965442E-2</v>
      </c>
      <c r="I139" s="24"/>
      <c r="J139" s="8">
        <f t="shared" si="187"/>
        <v>11.984401671445603</v>
      </c>
      <c r="K139" s="9">
        <f t="shared" si="188"/>
        <v>13.015032380309094</v>
      </c>
      <c r="L139" s="40">
        <f t="shared" si="238"/>
        <v>1.030630708863491</v>
      </c>
      <c r="M139" s="24">
        <f t="shared" si="189"/>
        <v>2.9047670674872541E-2</v>
      </c>
      <c r="N139" s="25">
        <f t="shared" si="190"/>
        <v>4.71630219159654E-2</v>
      </c>
      <c r="O139" s="25"/>
      <c r="P139" s="50">
        <f t="shared" si="239"/>
        <v>6</v>
      </c>
      <c r="Q139" s="50">
        <f t="shared" si="240"/>
        <v>6</v>
      </c>
      <c r="R139" s="25"/>
      <c r="S139" s="25"/>
      <c r="T139" s="16">
        <v>2458217.320787</v>
      </c>
      <c r="U139" s="17">
        <v>-10.9914136629622</v>
      </c>
      <c r="V139" s="17">
        <v>-10.321617211809</v>
      </c>
      <c r="W139" s="17">
        <v>-12.1488239385429</v>
      </c>
      <c r="X139" s="17">
        <v>-11.0325199300568</v>
      </c>
      <c r="Y139" s="17">
        <v>-10.4218273465241</v>
      </c>
      <c r="Z139" s="17">
        <v>-11.8386770232896</v>
      </c>
      <c r="AA139" s="17">
        <v>-10.014501678900301</v>
      </c>
      <c r="AB139" s="17">
        <v>-9.7940570947960204</v>
      </c>
      <c r="AC139" s="17"/>
      <c r="AD139" s="17"/>
      <c r="AE139" s="17"/>
      <c r="AF139" s="46">
        <f t="shared" si="191"/>
        <v>2458217.320787</v>
      </c>
      <c r="AG139" s="17">
        <v>-10.738064353374201</v>
      </c>
      <c r="AH139" s="17">
        <v>-9.7478394357585696</v>
      </c>
      <c r="AI139" s="17">
        <v>-11.745883275450799</v>
      </c>
      <c r="AJ139" s="17">
        <v>-10.674682726075099</v>
      </c>
      <c r="AK139" s="17">
        <v>-9.8555881175820197</v>
      </c>
      <c r="AL139" s="17">
        <v>-11.319288066369101</v>
      </c>
      <c r="AM139" s="17">
        <v>-9.4981106730169103</v>
      </c>
      <c r="AN139" s="17">
        <v>-9.5650232276225893</v>
      </c>
      <c r="AO139" s="17"/>
      <c r="AP139" s="17"/>
      <c r="AQ139" s="18"/>
      <c r="AR139" s="25"/>
      <c r="AS139" s="25"/>
      <c r="AT139" s="24">
        <f t="shared" si="327"/>
        <v>0.25334930958799973</v>
      </c>
      <c r="AU139" s="24">
        <f t="shared" si="327"/>
        <v>0.57377777605043079</v>
      </c>
      <c r="AV139" s="24">
        <f t="shared" si="327"/>
        <v>0.4029406630921013</v>
      </c>
      <c r="AW139" s="24">
        <f t="shared" si="327"/>
        <v>0.35783720398170082</v>
      </c>
      <c r="AX139" s="24">
        <f t="shared" si="327"/>
        <v>0.56623922894208079</v>
      </c>
      <c r="AY139" s="24">
        <f t="shared" si="327"/>
        <v>0.51938895692049947</v>
      </c>
      <c r="AZ139" s="24">
        <f t="shared" si="327"/>
        <v>0.51639100588339026</v>
      </c>
      <c r="BA139" s="24">
        <f t="shared" si="327"/>
        <v>0.2290338671734311</v>
      </c>
      <c r="BB139" s="24" t="str">
        <f t="shared" si="330"/>
        <v/>
      </c>
      <c r="BC139" s="24" t="str">
        <f t="shared" si="330"/>
        <v/>
      </c>
      <c r="BD139" s="25" t="str">
        <f t="shared" si="330"/>
        <v/>
      </c>
      <c r="BE139" s="25"/>
      <c r="BF139" s="25"/>
      <c r="BG139" s="26">
        <f t="shared" si="241"/>
        <v>-0.29027226169818832</v>
      </c>
      <c r="BH139" s="26">
        <f t="shared" si="242"/>
        <v>-0.23027226169818782</v>
      </c>
      <c r="BI139" s="26">
        <f t="shared" si="243"/>
        <v>-0.59627226169818748</v>
      </c>
      <c r="BJ139" s="26">
        <f t="shared" si="244"/>
        <v>-0.53827226169818765</v>
      </c>
      <c r="BK139" s="26">
        <f t="shared" si="245"/>
        <v>-0.60827226169818616</v>
      </c>
      <c r="BL139" s="26">
        <f t="shared" si="246"/>
        <v>-0.16327226169818765</v>
      </c>
      <c r="BM139" s="26" t="str">
        <f t="shared" si="247"/>
        <v/>
      </c>
      <c r="BN139" s="26" t="str">
        <f t="shared" si="248"/>
        <v/>
      </c>
      <c r="BO139" s="26" t="str">
        <f t="shared" si="249"/>
        <v/>
      </c>
      <c r="BP139" s="25"/>
      <c r="BQ139" s="25"/>
      <c r="BR139" s="25">
        <f t="shared" si="250"/>
        <v>0.36048518332586088</v>
      </c>
      <c r="BS139" s="25">
        <f t="shared" si="251"/>
        <v>0.42048518332586138</v>
      </c>
      <c r="BT139" s="25">
        <f t="shared" si="252"/>
        <v>5.4485183325861719E-2</v>
      </c>
      <c r="BU139" s="25">
        <f t="shared" si="253"/>
        <v>0.11248518332586155</v>
      </c>
      <c r="BV139" s="25">
        <f t="shared" si="254"/>
        <v>4.2485183325863041E-2</v>
      </c>
      <c r="BW139" s="25">
        <f t="shared" si="255"/>
        <v>0.48748518332586155</v>
      </c>
      <c r="BX139" s="25" t="str">
        <f t="shared" si="256"/>
        <v/>
      </c>
      <c r="BY139" s="25" t="str">
        <f t="shared" si="257"/>
        <v/>
      </c>
      <c r="BZ139" s="25" t="str">
        <f t="shared" si="258"/>
        <v/>
      </c>
      <c r="CA139" s="25"/>
      <c r="CB139" s="25"/>
      <c r="CC139" s="26">
        <f t="shared" si="259"/>
        <v>-0.23900000000000093</v>
      </c>
      <c r="CD139" s="26">
        <f t="shared" si="260"/>
        <v>-0.17900000000000044</v>
      </c>
      <c r="CE139" s="26">
        <f t="shared" si="261"/>
        <v>-0.54500000000000015</v>
      </c>
      <c r="CF139" s="26">
        <f t="shared" si="262"/>
        <v>-0.48700000000000027</v>
      </c>
      <c r="CG139" s="26">
        <f t="shared" si="263"/>
        <v>-0.55699999999999883</v>
      </c>
      <c r="CH139" s="26">
        <f t="shared" si="264"/>
        <v>-0.11200000000000027</v>
      </c>
      <c r="CI139" s="26" t="str">
        <f t="shared" si="265"/>
        <v/>
      </c>
      <c r="CJ139" s="26" t="str">
        <f t="shared" si="266"/>
        <v/>
      </c>
      <c r="CK139" s="26" t="str">
        <f t="shared" si="267"/>
        <v/>
      </c>
      <c r="CL139" s="25"/>
      <c r="CM139" s="25"/>
      <c r="CN139" s="25">
        <f t="shared" si="268"/>
        <v>0.42099999999999937</v>
      </c>
      <c r="CO139" s="25">
        <f t="shared" si="269"/>
        <v>0.48099999999999987</v>
      </c>
      <c r="CP139" s="25">
        <f t="shared" si="270"/>
        <v>0.11500000000000021</v>
      </c>
      <c r="CQ139" s="25">
        <f t="shared" si="271"/>
        <v>0.17300000000000004</v>
      </c>
      <c r="CR139" s="25">
        <f t="shared" si="272"/>
        <v>0.10300000000000153</v>
      </c>
      <c r="CS139" s="25">
        <f t="shared" si="273"/>
        <v>0.54800000000000004</v>
      </c>
      <c r="CT139" s="25" t="str">
        <f t="shared" si="274"/>
        <v/>
      </c>
      <c r="CU139" s="25" t="str">
        <f t="shared" si="275"/>
        <v/>
      </c>
      <c r="CV139" s="25" t="str">
        <f t="shared" si="276"/>
        <v/>
      </c>
      <c r="CW139" s="25"/>
      <c r="CX139" s="25"/>
      <c r="CY139" s="25">
        <f t="shared" si="277"/>
        <v>-0.30380474019286957</v>
      </c>
      <c r="CZ139" s="25">
        <f t="shared" si="278"/>
        <v>-0.21220422749038087</v>
      </c>
      <c r="DA139" s="25">
        <f t="shared" si="279"/>
        <v>-0.63544742681754107</v>
      </c>
      <c r="DB139" s="25">
        <f t="shared" si="280"/>
        <v>-0.54029931573977408</v>
      </c>
      <c r="DC139" s="25">
        <f t="shared" si="281"/>
        <v>-0.53421078378518527</v>
      </c>
      <c r="DD139" s="25">
        <f t="shared" si="282"/>
        <v>4.9382176792926447E-2</v>
      </c>
      <c r="DE139" s="25" t="str">
        <f t="shared" si="283"/>
        <v/>
      </c>
      <c r="DF139" s="25" t="str">
        <f t="shared" si="284"/>
        <v/>
      </c>
      <c r="DG139" s="25" t="str">
        <f t="shared" si="285"/>
        <v/>
      </c>
      <c r="DH139" s="25"/>
      <c r="DI139" s="25"/>
      <c r="DJ139" s="25">
        <f t="shared" si="286"/>
        <v>0.34695270483117963</v>
      </c>
      <c r="DK139" s="25">
        <f t="shared" si="287"/>
        <v>0.43855321753366833</v>
      </c>
      <c r="DL139" s="25">
        <f t="shared" si="288"/>
        <v>1.5310018206508074E-2</v>
      </c>
      <c r="DM139" s="25">
        <f t="shared" si="289"/>
        <v>0.11045812928427516</v>
      </c>
      <c r="DN139" s="25">
        <f t="shared" si="290"/>
        <v>0.11654666123886391</v>
      </c>
      <c r="DO139" s="25">
        <f t="shared" si="291"/>
        <v>0.70013962181697564</v>
      </c>
      <c r="DP139" s="25" t="str">
        <f t="shared" si="292"/>
        <v/>
      </c>
      <c r="DQ139" s="25" t="str">
        <f t="shared" si="293"/>
        <v/>
      </c>
      <c r="DR139" s="25" t="str">
        <f t="shared" si="294"/>
        <v/>
      </c>
      <c r="DS139" s="25"/>
      <c r="DT139" s="24"/>
      <c r="DU139" s="24">
        <f t="shared" si="295"/>
        <v>-0.29027226169818832</v>
      </c>
      <c r="DV139" s="24">
        <f t="shared" si="296"/>
        <v>-0.23027226169818782</v>
      </c>
      <c r="DW139" s="24">
        <f t="shared" si="297"/>
        <v>-0.59627226169818748</v>
      </c>
      <c r="DX139" s="24">
        <f t="shared" si="298"/>
        <v>-0.53827226169818765</v>
      </c>
      <c r="DY139" s="24">
        <f t="shared" si="299"/>
        <v>-0.60827226169818616</v>
      </c>
      <c r="DZ139" s="24">
        <f t="shared" si="300"/>
        <v>-0.16327226169818765</v>
      </c>
      <c r="EA139" s="24" t="str">
        <f t="shared" si="301"/>
        <v/>
      </c>
      <c r="EB139" s="24" t="str">
        <f t="shared" si="302"/>
        <v/>
      </c>
      <c r="EC139" s="24" t="str">
        <f t="shared" si="303"/>
        <v/>
      </c>
      <c r="ED139" s="24"/>
      <c r="EE139" s="24"/>
      <c r="EF139" s="24">
        <f t="shared" si="304"/>
        <v>0.36048518332586088</v>
      </c>
      <c r="EG139" s="24">
        <f t="shared" si="305"/>
        <v>0.42048518332586138</v>
      </c>
      <c r="EH139" s="24">
        <f t="shared" si="306"/>
        <v>5.4485183325861719E-2</v>
      </c>
      <c r="EI139" s="24">
        <f t="shared" si="307"/>
        <v>0.11248518332586155</v>
      </c>
      <c r="EJ139" s="24">
        <f t="shared" si="308"/>
        <v>4.2485183325863041E-2</v>
      </c>
      <c r="EK139" s="24">
        <f t="shared" si="309"/>
        <v>0.48748518332586155</v>
      </c>
      <c r="EL139" s="24" t="str">
        <f t="shared" si="310"/>
        <v/>
      </c>
      <c r="EM139" s="24" t="str">
        <f t="shared" si="311"/>
        <v/>
      </c>
      <c r="EN139" s="24" t="str">
        <f t="shared" si="312"/>
        <v/>
      </c>
      <c r="EO139" s="24"/>
      <c r="EP139" s="24"/>
      <c r="EQ139" s="24">
        <f t="shared" si="192"/>
        <v>11.343987505722753</v>
      </c>
      <c r="ER139" s="24">
        <f t="shared" si="313"/>
        <v>1.861927202618531E-2</v>
      </c>
      <c r="ES139" s="24">
        <f t="shared" si="193"/>
        <v>11.3474102755807</v>
      </c>
      <c r="ET139" s="24">
        <f t="shared" si="194"/>
        <v>11.353106267094599</v>
      </c>
      <c r="EU139" s="24">
        <f t="shared" si="195"/>
        <v>11.335413683561899</v>
      </c>
      <c r="EV139" s="24">
        <f t="shared" si="196"/>
        <v>11.3152633603274</v>
      </c>
      <c r="EW139" s="24">
        <f t="shared" si="197"/>
        <v>11.371088015938101</v>
      </c>
      <c r="EX139" s="24">
        <f t="shared" si="198"/>
        <v>11.34164343183382</v>
      </c>
      <c r="EY139" s="24" t="str">
        <f t="shared" si="199"/>
        <v/>
      </c>
      <c r="EZ139" s="24" t="str">
        <f t="shared" si="200"/>
        <v/>
      </c>
      <c r="FA139" s="24" t="str">
        <f t="shared" si="201"/>
        <v/>
      </c>
      <c r="FB139" s="24"/>
      <c r="FC139" s="24">
        <f t="shared" si="202"/>
        <v>11.928531660978551</v>
      </c>
      <c r="FD139" s="24">
        <f t="shared" si="314"/>
        <v>9.029742941437098E-2</v>
      </c>
      <c r="FE139" s="24">
        <f t="shared" si="203"/>
        <v>11.846818922076599</v>
      </c>
      <c r="FF139" s="24">
        <f t="shared" si="204"/>
        <v>11.837618372700899</v>
      </c>
      <c r="FG139" s="24">
        <f t="shared" si="205"/>
        <v>11.977523764207819</v>
      </c>
      <c r="FH139" s="24">
        <f t="shared" si="206"/>
        <v>11.9462237129949</v>
      </c>
      <c r="FI139" s="24">
        <f t="shared" si="207"/>
        <v>12.075046319642709</v>
      </c>
      <c r="FJ139" s="24">
        <f t="shared" si="208"/>
        <v>11.887958874248389</v>
      </c>
      <c r="FK139" s="24" t="str">
        <f t="shared" si="209"/>
        <v/>
      </c>
      <c r="FL139" s="24" t="str">
        <f t="shared" si="210"/>
        <v/>
      </c>
      <c r="FM139" s="24" t="str">
        <f t="shared" si="211"/>
        <v/>
      </c>
      <c r="FN139" s="24"/>
      <c r="FO139" s="24">
        <f t="shared" si="212"/>
        <v>11.39223130076315</v>
      </c>
      <c r="FP139" s="24">
        <f t="shared" si="315"/>
        <v>2.9047670674872714E-2</v>
      </c>
      <c r="FQ139" s="24">
        <f t="shared" si="331"/>
        <v>11.38203561581661</v>
      </c>
      <c r="FR139" s="24">
        <f t="shared" si="331"/>
        <v>11.380574463199684</v>
      </c>
      <c r="FS139" s="24">
        <f t="shared" si="331"/>
        <v>11.406540458865022</v>
      </c>
      <c r="FT139" s="24">
        <f t="shared" si="328"/>
        <v>11.379471562970723</v>
      </c>
      <c r="FU139" s="24">
        <f t="shared" si="328"/>
        <v>11.443646220067388</v>
      </c>
      <c r="FV139" s="24">
        <f t="shared" si="328"/>
        <v>11.361119483659483</v>
      </c>
      <c r="FW139" s="24" t="str">
        <f t="shared" si="321"/>
        <v/>
      </c>
      <c r="FX139" s="24" t="str">
        <f t="shared" si="321"/>
        <v/>
      </c>
      <c r="FY139" s="24" t="str">
        <f t="shared" si="321"/>
        <v/>
      </c>
      <c r="FZ139" s="24"/>
      <c r="GA139" s="24">
        <f t="shared" si="213"/>
        <v>11.770453078007387</v>
      </c>
      <c r="GB139" s="24">
        <f t="shared" si="316"/>
        <v>4.7163021915965442E-2</v>
      </c>
      <c r="GC139" s="24">
        <f t="shared" si="332"/>
        <v>11.733363404847825</v>
      </c>
      <c r="GD139" s="24">
        <f t="shared" si="332"/>
        <v>11.747614393672508</v>
      </c>
      <c r="GE139" s="24">
        <f t="shared" si="332"/>
        <v>11.744465402157097</v>
      </c>
      <c r="GF139" s="24">
        <f t="shared" si="329"/>
        <v>11.735835171204547</v>
      </c>
      <c r="GG139" s="24">
        <f t="shared" si="329"/>
        <v>11.83729764995191</v>
      </c>
      <c r="GH139" s="24">
        <f t="shared" si="329"/>
        <v>11.824142446210425</v>
      </c>
      <c r="GI139" s="24" t="str">
        <f t="shared" si="322"/>
        <v/>
      </c>
      <c r="GJ139" s="24" t="str">
        <f t="shared" si="322"/>
        <v/>
      </c>
      <c r="GK139" s="24" t="str">
        <f t="shared" si="322"/>
        <v/>
      </c>
      <c r="GL139" s="24"/>
      <c r="GM139" s="24">
        <f t="shared" si="214"/>
        <v>12.013783956875953</v>
      </c>
      <c r="GN139" s="24">
        <f t="shared" si="317"/>
        <v>1.861927202618531E-2</v>
      </c>
      <c r="GO139" s="24">
        <f t="shared" si="215"/>
        <v>12.0172067267339</v>
      </c>
      <c r="GP139" s="24">
        <f t="shared" si="216"/>
        <v>12.022902718247799</v>
      </c>
      <c r="GQ139" s="24">
        <f t="shared" si="217"/>
        <v>12.005210134715099</v>
      </c>
      <c r="GR139" s="24">
        <f t="shared" si="218"/>
        <v>11.9850598114806</v>
      </c>
      <c r="GS139" s="24">
        <f t="shared" si="219"/>
        <v>12.040884467091301</v>
      </c>
      <c r="GT139" s="24">
        <f t="shared" si="220"/>
        <v>12.01143988298702</v>
      </c>
      <c r="GU139" s="24" t="str">
        <f t="shared" si="221"/>
        <v/>
      </c>
      <c r="GV139" s="24" t="str">
        <f t="shared" si="222"/>
        <v/>
      </c>
      <c r="GW139" s="24" t="str">
        <f t="shared" si="223"/>
        <v/>
      </c>
      <c r="GX139" s="24"/>
      <c r="GY139" s="24">
        <f t="shared" si="224"/>
        <v>12.918756578594184</v>
      </c>
      <c r="GZ139" s="24">
        <f t="shared" si="318"/>
        <v>9.029742941437098E-2</v>
      </c>
      <c r="HA139" s="24">
        <f t="shared" si="225"/>
        <v>12.83704383969223</v>
      </c>
      <c r="HB139" s="24">
        <f t="shared" si="226"/>
        <v>12.82784329031653</v>
      </c>
      <c r="HC139" s="24">
        <f t="shared" si="227"/>
        <v>12.96774868182345</v>
      </c>
      <c r="HD139" s="24">
        <f t="shared" si="228"/>
        <v>12.936448630610531</v>
      </c>
      <c r="HE139" s="24">
        <f t="shared" si="229"/>
        <v>13.06527123725834</v>
      </c>
      <c r="HF139" s="24">
        <f t="shared" si="230"/>
        <v>12.87818379186402</v>
      </c>
      <c r="HG139" s="24" t="str">
        <f t="shared" si="231"/>
        <v/>
      </c>
      <c r="HH139" s="24" t="str">
        <f t="shared" si="232"/>
        <v/>
      </c>
      <c r="HI139" s="24" t="str">
        <f t="shared" si="233"/>
        <v/>
      </c>
      <c r="HJ139" s="24"/>
      <c r="HK139" s="24">
        <f t="shared" si="234"/>
        <v>11.984401671445603</v>
      </c>
      <c r="HL139" s="24">
        <f t="shared" si="319"/>
        <v>2.9047670674872541E-2</v>
      </c>
      <c r="HM139" s="24">
        <f t="shared" si="325"/>
        <v>11.974205986499062</v>
      </c>
      <c r="HN139" s="24">
        <f t="shared" si="325"/>
        <v>11.972744833882135</v>
      </c>
      <c r="HO139" s="24">
        <f t="shared" si="325"/>
        <v>11.998710829547472</v>
      </c>
      <c r="HP139" s="24">
        <f t="shared" si="323"/>
        <v>11.971641933653174</v>
      </c>
      <c r="HQ139" s="24">
        <f t="shared" si="323"/>
        <v>12.035816590749839</v>
      </c>
      <c r="HR139" s="24">
        <f t="shared" si="323"/>
        <v>11.953289854341934</v>
      </c>
      <c r="HS139" s="24" t="str">
        <f t="shared" si="178"/>
        <v/>
      </c>
      <c r="HT139" s="24" t="str">
        <f t="shared" si="178"/>
        <v/>
      </c>
      <c r="HU139" s="24" t="str">
        <f t="shared" si="178"/>
        <v/>
      </c>
      <c r="HV139" s="24"/>
      <c r="HW139" s="24">
        <f t="shared" si="235"/>
        <v>13.015032380309094</v>
      </c>
      <c r="HX139" s="24">
        <f t="shared" si="320"/>
        <v>4.71630219159654E-2</v>
      </c>
      <c r="HY139" s="24">
        <f t="shared" si="326"/>
        <v>12.977942707149534</v>
      </c>
      <c r="HZ139" s="24">
        <f t="shared" si="326"/>
        <v>12.992193695974215</v>
      </c>
      <c r="IA139" s="24">
        <f t="shared" si="326"/>
        <v>12.989044704458804</v>
      </c>
      <c r="IB139" s="24">
        <f t="shared" si="324"/>
        <v>12.980414473506256</v>
      </c>
      <c r="IC139" s="24">
        <f t="shared" si="324"/>
        <v>13.081876952253619</v>
      </c>
      <c r="ID139" s="24">
        <f t="shared" si="324"/>
        <v>13.068721748512132</v>
      </c>
      <c r="IE139" s="24" t="str">
        <f t="shared" si="179"/>
        <v/>
      </c>
      <c r="IF139" s="24" t="str">
        <f t="shared" si="179"/>
        <v/>
      </c>
      <c r="IG139" s="24" t="str">
        <f t="shared" si="179"/>
        <v/>
      </c>
    </row>
    <row r="140" spans="1:241" s="3" customFormat="1" x14ac:dyDescent="0.2">
      <c r="A140" s="27">
        <v>105</v>
      </c>
      <c r="B140" s="32">
        <f>IF(AND($B$3&lt;&gt;"",$C$3&lt;&gt;"",$B$4&lt;&gt;"",$C$4&lt;&gt;"",T140&lt;&gt;""),AirMass($B$3,$C$3,$B$4,$C$4,T140),"")</f>
        <v>1.0321739529985228</v>
      </c>
      <c r="C140" s="36">
        <f t="shared" si="236"/>
        <v>2458217.3212850001</v>
      </c>
      <c r="D140" s="5">
        <f t="shared" si="183"/>
        <v>11.390208620701726</v>
      </c>
      <c r="E140" s="14">
        <f t="shared" si="184"/>
        <v>11.714654237255274</v>
      </c>
      <c r="F140" s="32">
        <f t="shared" si="237"/>
        <v>0.32444561655354853</v>
      </c>
      <c r="G140" s="24">
        <f t="shared" si="185"/>
        <v>1.0767272666344649E-2</v>
      </c>
      <c r="H140" s="24">
        <f t="shared" si="186"/>
        <v>4.807571613387706E-2</v>
      </c>
      <c r="I140" s="24"/>
      <c r="J140" s="8">
        <f t="shared" si="187"/>
        <v>11.968200650142094</v>
      </c>
      <c r="K140" s="9">
        <f t="shared" si="188"/>
        <v>13.028148476763613</v>
      </c>
      <c r="L140" s="40">
        <f t="shared" si="238"/>
        <v>1.059947826621519</v>
      </c>
      <c r="M140" s="24">
        <f t="shared" si="189"/>
        <v>1.0767272666344649E-2</v>
      </c>
      <c r="N140" s="25">
        <f t="shared" si="190"/>
        <v>4.807571613387706E-2</v>
      </c>
      <c r="O140" s="25"/>
      <c r="P140" s="50">
        <f t="shared" si="239"/>
        <v>6</v>
      </c>
      <c r="Q140" s="50">
        <f t="shared" si="240"/>
        <v>6</v>
      </c>
      <c r="R140" s="25"/>
      <c r="S140" s="25"/>
      <c r="T140" s="16">
        <v>2458217.3212850001</v>
      </c>
      <c r="U140" s="17">
        <v>-10.982719391122201</v>
      </c>
      <c r="V140" s="17">
        <v>-10.3172145288893</v>
      </c>
      <c r="W140" s="17">
        <v>-12.1534596693231</v>
      </c>
      <c r="X140" s="17">
        <v>-11.019481991380101</v>
      </c>
      <c r="Y140" s="17">
        <v>-10.388488351751899</v>
      </c>
      <c r="Z140" s="17">
        <v>-11.836413252684199</v>
      </c>
      <c r="AA140" s="17">
        <v>-9.9397309953734592</v>
      </c>
      <c r="AB140" s="17">
        <v>-9.7873605442344704</v>
      </c>
      <c r="AC140" s="17"/>
      <c r="AD140" s="17"/>
      <c r="AE140" s="17"/>
      <c r="AF140" s="46">
        <f t="shared" si="191"/>
        <v>2458217.3212850001</v>
      </c>
      <c r="AG140" s="17">
        <v>-10.771453807545701</v>
      </c>
      <c r="AH140" s="17">
        <v>-9.7447094928318698</v>
      </c>
      <c r="AI140" s="17">
        <v>-11.7657739101071</v>
      </c>
      <c r="AJ140" s="17">
        <v>-10.699543577228701</v>
      </c>
      <c r="AK140" s="17">
        <v>-9.9604788311046306</v>
      </c>
      <c r="AL140" s="17">
        <v>-11.333934145575499</v>
      </c>
      <c r="AM140" s="17">
        <v>-9.3918288760919797</v>
      </c>
      <c r="AN140" s="17">
        <v>-9.5729954319374393</v>
      </c>
      <c r="AO140" s="17"/>
      <c r="AP140" s="17"/>
      <c r="AQ140" s="18"/>
      <c r="AR140" s="25"/>
      <c r="AS140" s="25"/>
      <c r="AT140" s="24">
        <f t="shared" si="327"/>
        <v>0.21126558357650005</v>
      </c>
      <c r="AU140" s="24">
        <f t="shared" si="327"/>
        <v>0.57250503605743042</v>
      </c>
      <c r="AV140" s="24">
        <f t="shared" si="327"/>
        <v>0.38768575921599968</v>
      </c>
      <c r="AW140" s="24">
        <f t="shared" si="327"/>
        <v>0.3199384141513999</v>
      </c>
      <c r="AX140" s="24">
        <f t="shared" si="327"/>
        <v>0.42800952064726872</v>
      </c>
      <c r="AY140" s="24">
        <f t="shared" si="327"/>
        <v>0.50247910710869981</v>
      </c>
      <c r="AZ140" s="24">
        <f t="shared" si="327"/>
        <v>0.54790211928147947</v>
      </c>
      <c r="BA140" s="24">
        <f t="shared" si="327"/>
        <v>0.21436511229703115</v>
      </c>
      <c r="BB140" s="24" t="str">
        <f t="shared" si="330"/>
        <v/>
      </c>
      <c r="BC140" s="24" t="str">
        <f t="shared" si="330"/>
        <v/>
      </c>
      <c r="BD140" s="25" t="str">
        <f t="shared" si="330"/>
        <v/>
      </c>
      <c r="BE140" s="25"/>
      <c r="BF140" s="25"/>
      <c r="BG140" s="26">
        <f t="shared" si="241"/>
        <v>-0.37574000530625062</v>
      </c>
      <c r="BH140" s="26">
        <f t="shared" si="242"/>
        <v>-0.31574000530625013</v>
      </c>
      <c r="BI140" s="26">
        <f t="shared" si="243"/>
        <v>-0.68174000530624979</v>
      </c>
      <c r="BJ140" s="26">
        <f t="shared" si="244"/>
        <v>-0.62374000530624996</v>
      </c>
      <c r="BK140" s="26">
        <f t="shared" si="245"/>
        <v>-0.69374000530624846</v>
      </c>
      <c r="BL140" s="26">
        <f t="shared" si="246"/>
        <v>-0.24874000530624996</v>
      </c>
      <c r="BM140" s="26" t="str">
        <f t="shared" si="247"/>
        <v/>
      </c>
      <c r="BN140" s="26" t="str">
        <f t="shared" si="248"/>
        <v/>
      </c>
      <c r="BO140" s="26" t="str">
        <f t="shared" si="249"/>
        <v/>
      </c>
      <c r="BP140" s="25"/>
      <c r="BQ140" s="25"/>
      <c r="BR140" s="25">
        <f t="shared" si="250"/>
        <v>0.35790037856375978</v>
      </c>
      <c r="BS140" s="25">
        <f t="shared" si="251"/>
        <v>0.41790037856376028</v>
      </c>
      <c r="BT140" s="25">
        <f t="shared" si="252"/>
        <v>5.1900378563760619E-2</v>
      </c>
      <c r="BU140" s="25">
        <f t="shared" si="253"/>
        <v>0.10990037856376045</v>
      </c>
      <c r="BV140" s="25">
        <f t="shared" si="254"/>
        <v>3.990037856376194E-2</v>
      </c>
      <c r="BW140" s="25">
        <f t="shared" si="255"/>
        <v>0.48490037856376045</v>
      </c>
      <c r="BX140" s="25" t="str">
        <f t="shared" si="256"/>
        <v/>
      </c>
      <c r="BY140" s="25" t="str">
        <f t="shared" si="257"/>
        <v/>
      </c>
      <c r="BZ140" s="25" t="str">
        <f t="shared" si="258"/>
        <v/>
      </c>
      <c r="CA140" s="25"/>
      <c r="CB140" s="25"/>
      <c r="CC140" s="26">
        <f t="shared" si="259"/>
        <v>-0.23900000000000093</v>
      </c>
      <c r="CD140" s="26">
        <f t="shared" si="260"/>
        <v>-0.17900000000000044</v>
      </c>
      <c r="CE140" s="26">
        <f t="shared" si="261"/>
        <v>-0.54500000000000015</v>
      </c>
      <c r="CF140" s="26">
        <f t="shared" si="262"/>
        <v>-0.48700000000000027</v>
      </c>
      <c r="CG140" s="26">
        <f t="shared" si="263"/>
        <v>-0.55699999999999883</v>
      </c>
      <c r="CH140" s="26">
        <f t="shared" si="264"/>
        <v>-0.11200000000000027</v>
      </c>
      <c r="CI140" s="26" t="str">
        <f t="shared" si="265"/>
        <v/>
      </c>
      <c r="CJ140" s="26" t="str">
        <f t="shared" si="266"/>
        <v/>
      </c>
      <c r="CK140" s="26" t="str">
        <f t="shared" si="267"/>
        <v/>
      </c>
      <c r="CL140" s="25"/>
      <c r="CM140" s="25"/>
      <c r="CN140" s="25">
        <f t="shared" si="268"/>
        <v>0.42099999999999937</v>
      </c>
      <c r="CO140" s="25">
        <f t="shared" si="269"/>
        <v>0.48099999999999987</v>
      </c>
      <c r="CP140" s="25">
        <f t="shared" si="270"/>
        <v>0.11500000000000021</v>
      </c>
      <c r="CQ140" s="25">
        <f t="shared" si="271"/>
        <v>0.17300000000000004</v>
      </c>
      <c r="CR140" s="25">
        <f t="shared" si="272"/>
        <v>0.10300000000000153</v>
      </c>
      <c r="CS140" s="25">
        <f t="shared" si="273"/>
        <v>0.54800000000000004</v>
      </c>
      <c r="CT140" s="25" t="str">
        <f t="shared" si="274"/>
        <v/>
      </c>
      <c r="CU140" s="25" t="str">
        <f t="shared" si="275"/>
        <v/>
      </c>
      <c r="CV140" s="25" t="str">
        <f t="shared" si="276"/>
        <v/>
      </c>
      <c r="CW140" s="25"/>
      <c r="CX140" s="25"/>
      <c r="CY140" s="25">
        <f t="shared" si="277"/>
        <v>-0.35829133415434367</v>
      </c>
      <c r="CZ140" s="25">
        <f t="shared" si="278"/>
        <v>-0.22070340487911924</v>
      </c>
      <c r="DA140" s="25">
        <f t="shared" si="279"/>
        <v>-0.44018476969231446</v>
      </c>
      <c r="DB140" s="25">
        <f t="shared" si="280"/>
        <v>-0.59142488375789903</v>
      </c>
      <c r="DC140" s="25">
        <f t="shared" si="281"/>
        <v>-0.68367437604924663</v>
      </c>
      <c r="DD140" s="25">
        <f t="shared" si="282"/>
        <v>-6.2948258412239633E-3</v>
      </c>
      <c r="DE140" s="25" t="str">
        <f t="shared" si="283"/>
        <v/>
      </c>
      <c r="DF140" s="25" t="str">
        <f t="shared" si="284"/>
        <v/>
      </c>
      <c r="DG140" s="25" t="str">
        <f t="shared" si="285"/>
        <v/>
      </c>
      <c r="DH140" s="25"/>
      <c r="DI140" s="25"/>
      <c r="DJ140" s="25">
        <f t="shared" si="286"/>
        <v>0.37534904971566674</v>
      </c>
      <c r="DK140" s="25">
        <f t="shared" si="287"/>
        <v>0.51293697899089119</v>
      </c>
      <c r="DL140" s="25">
        <f t="shared" si="288"/>
        <v>0.29345561417769594</v>
      </c>
      <c r="DM140" s="25">
        <f t="shared" si="289"/>
        <v>0.14221550011211134</v>
      </c>
      <c r="DN140" s="25">
        <f t="shared" si="290"/>
        <v>4.9966007820763714E-2</v>
      </c>
      <c r="DO140" s="25">
        <f t="shared" si="291"/>
        <v>0.72734555802878642</v>
      </c>
      <c r="DP140" s="25" t="str">
        <f t="shared" si="292"/>
        <v/>
      </c>
      <c r="DQ140" s="25" t="str">
        <f t="shared" si="293"/>
        <v/>
      </c>
      <c r="DR140" s="25" t="str">
        <f t="shared" si="294"/>
        <v/>
      </c>
      <c r="DS140" s="25"/>
      <c r="DT140" s="24"/>
      <c r="DU140" s="24">
        <f t="shared" si="295"/>
        <v>-0.37574000530625062</v>
      </c>
      <c r="DV140" s="24">
        <f t="shared" si="296"/>
        <v>-0.31574000530625013</v>
      </c>
      <c r="DW140" s="24">
        <f t="shared" si="297"/>
        <v>-0.68174000530624979</v>
      </c>
      <c r="DX140" s="24">
        <f t="shared" si="298"/>
        <v>-0.62374000530624996</v>
      </c>
      <c r="DY140" s="24">
        <f t="shared" si="299"/>
        <v>-0.69374000530624846</v>
      </c>
      <c r="DZ140" s="24">
        <f t="shared" si="300"/>
        <v>-0.24874000530624996</v>
      </c>
      <c r="EA140" s="24" t="str">
        <f t="shared" si="301"/>
        <v/>
      </c>
      <c r="EB140" s="24" t="str">
        <f t="shared" si="302"/>
        <v/>
      </c>
      <c r="EC140" s="24" t="str">
        <f t="shared" si="303"/>
        <v/>
      </c>
      <c r="ED140" s="24"/>
      <c r="EE140" s="24"/>
      <c r="EF140" s="24">
        <f t="shared" si="304"/>
        <v>0.35790037856375978</v>
      </c>
      <c r="EG140" s="24">
        <f t="shared" si="305"/>
        <v>0.41790037856376028</v>
      </c>
      <c r="EH140" s="24">
        <f t="shared" si="306"/>
        <v>5.1900378563760619E-2</v>
      </c>
      <c r="EI140" s="24">
        <f t="shared" si="307"/>
        <v>0.10990037856376045</v>
      </c>
      <c r="EJ140" s="24">
        <f t="shared" si="308"/>
        <v>3.990037856376194E-2</v>
      </c>
      <c r="EK140" s="24">
        <f t="shared" si="309"/>
        <v>0.48490037856376045</v>
      </c>
      <c r="EL140" s="24" t="str">
        <f t="shared" si="310"/>
        <v/>
      </c>
      <c r="EM140" s="24" t="str">
        <f t="shared" si="311"/>
        <v/>
      </c>
      <c r="EN140" s="24" t="str">
        <f t="shared" si="312"/>
        <v/>
      </c>
      <c r="EO140" s="24"/>
      <c r="EP140" s="24"/>
      <c r="EQ140" s="24">
        <f t="shared" si="192"/>
        <v>11.331769743002338</v>
      </c>
      <c r="ER140" s="24">
        <f t="shared" si="313"/>
        <v>2.248347714158935E-2</v>
      </c>
      <c r="ES140" s="24">
        <f t="shared" si="193"/>
        <v>11.360740278200899</v>
      </c>
      <c r="ET140" s="24">
        <f t="shared" si="194"/>
        <v>11.348762600257899</v>
      </c>
      <c r="EU140" s="24">
        <f t="shared" si="195"/>
        <v>11.310768960629698</v>
      </c>
      <c r="EV140" s="24">
        <f t="shared" si="196"/>
        <v>11.321693861561998</v>
      </c>
      <c r="EW140" s="24">
        <f t="shared" si="197"/>
        <v>11.305011604251259</v>
      </c>
      <c r="EX140" s="24">
        <f t="shared" si="198"/>
        <v>11.343641153112269</v>
      </c>
      <c r="EY140" s="24" t="str">
        <f t="shared" si="199"/>
        <v/>
      </c>
      <c r="EZ140" s="24" t="str">
        <f t="shared" si="200"/>
        <v/>
      </c>
      <c r="FA140" s="24" t="str">
        <f t="shared" si="201"/>
        <v/>
      </c>
      <c r="FB140" s="24"/>
      <c r="FC140" s="24">
        <f t="shared" si="202"/>
        <v>11.906138654461857</v>
      </c>
      <c r="FD140" s="24">
        <f t="shared" si="314"/>
        <v>8.3506314751945213E-2</v>
      </c>
      <c r="FE140" s="24">
        <f t="shared" si="203"/>
        <v>11.8333201025614</v>
      </c>
      <c r="FF140" s="24">
        <f t="shared" si="204"/>
        <v>11.829089769683</v>
      </c>
      <c r="FG140" s="24">
        <f t="shared" si="205"/>
        <v>12.049025023558929</v>
      </c>
      <c r="FH140" s="24">
        <f t="shared" si="206"/>
        <v>11.927480338029799</v>
      </c>
      <c r="FI140" s="24">
        <f t="shared" si="207"/>
        <v>11.935375068546278</v>
      </c>
      <c r="FJ140" s="24">
        <f t="shared" si="208"/>
        <v>11.862541624391739</v>
      </c>
      <c r="FK140" s="24" t="str">
        <f t="shared" si="209"/>
        <v/>
      </c>
      <c r="FL140" s="24" t="str">
        <f t="shared" si="210"/>
        <v/>
      </c>
      <c r="FM140" s="24" t="str">
        <f t="shared" si="211"/>
        <v/>
      </c>
      <c r="FN140" s="24"/>
      <c r="FO140" s="24">
        <f t="shared" si="212"/>
        <v>11.390208620701726</v>
      </c>
      <c r="FP140" s="24">
        <f t="shared" si="315"/>
        <v>1.0767272666344649E-2</v>
      </c>
      <c r="FQ140" s="24">
        <f t="shared" si="331"/>
        <v>11.4055607010958</v>
      </c>
      <c r="FR140" s="24">
        <f t="shared" si="331"/>
        <v>11.386425879021974</v>
      </c>
      <c r="FS140" s="24">
        <f t="shared" si="331"/>
        <v>11.392090818591809</v>
      </c>
      <c r="FT140" s="24">
        <f t="shared" si="328"/>
        <v>11.396097146864312</v>
      </c>
      <c r="FU140" s="24">
        <f t="shared" si="328"/>
        <v>11.387764891039536</v>
      </c>
      <c r="FV140" s="24">
        <f t="shared" si="328"/>
        <v>11.373312287596923</v>
      </c>
      <c r="FW140" s="24" t="str">
        <f t="shared" si="321"/>
        <v/>
      </c>
      <c r="FX140" s="24" t="str">
        <f t="shared" si="321"/>
        <v/>
      </c>
      <c r="FY140" s="24" t="str">
        <f t="shared" si="321"/>
        <v/>
      </c>
      <c r="FZ140" s="24"/>
      <c r="GA140" s="24">
        <f t="shared" si="213"/>
        <v>11.714654237255274</v>
      </c>
      <c r="GB140" s="24">
        <f t="shared" si="316"/>
        <v>4.807571613387706E-2</v>
      </c>
      <c r="GC140" s="24">
        <f t="shared" si="332"/>
        <v>11.686458751097211</v>
      </c>
      <c r="GD140" s="24">
        <f t="shared" si="332"/>
        <v>11.705679956419193</v>
      </c>
      <c r="GE140" s="24">
        <f t="shared" si="332"/>
        <v>11.782560827272791</v>
      </c>
      <c r="GF140" s="24">
        <f t="shared" si="329"/>
        <v>11.683685962004031</v>
      </c>
      <c r="GG140" s="24">
        <f t="shared" si="329"/>
        <v>11.664220564620065</v>
      </c>
      <c r="GH140" s="24">
        <f t="shared" si="329"/>
        <v>11.765319362118358</v>
      </c>
      <c r="GI140" s="24" t="str">
        <f t="shared" si="322"/>
        <v/>
      </c>
      <c r="GJ140" s="24" t="str">
        <f t="shared" si="322"/>
        <v/>
      </c>
      <c r="GK140" s="24" t="str">
        <f t="shared" si="322"/>
        <v/>
      </c>
      <c r="GL140" s="24"/>
      <c r="GM140" s="24">
        <f t="shared" si="214"/>
        <v>11.997274605235239</v>
      </c>
      <c r="GN140" s="24">
        <f t="shared" si="317"/>
        <v>2.248347714158935E-2</v>
      </c>
      <c r="GO140" s="24">
        <f t="shared" si="215"/>
        <v>12.026245140433799</v>
      </c>
      <c r="GP140" s="24">
        <f t="shared" si="216"/>
        <v>12.0142674624908</v>
      </c>
      <c r="GQ140" s="24">
        <f t="shared" si="217"/>
        <v>11.976273822862598</v>
      </c>
      <c r="GR140" s="24">
        <f t="shared" si="218"/>
        <v>11.987198723794899</v>
      </c>
      <c r="GS140" s="24">
        <f t="shared" si="219"/>
        <v>11.97051646648416</v>
      </c>
      <c r="GT140" s="24">
        <f t="shared" si="220"/>
        <v>12.00914601534517</v>
      </c>
      <c r="GU140" s="24" t="str">
        <f t="shared" si="221"/>
        <v/>
      </c>
      <c r="GV140" s="24" t="str">
        <f t="shared" si="222"/>
        <v/>
      </c>
      <c r="GW140" s="24" t="str">
        <f t="shared" si="223"/>
        <v/>
      </c>
      <c r="GX140" s="24"/>
      <c r="GY140" s="24">
        <f t="shared" si="224"/>
        <v>12.932882969175688</v>
      </c>
      <c r="GZ140" s="24">
        <f t="shared" si="318"/>
        <v>8.3506314751945213E-2</v>
      </c>
      <c r="HA140" s="24">
        <f t="shared" si="225"/>
        <v>12.860064417275231</v>
      </c>
      <c r="HB140" s="24">
        <f t="shared" si="226"/>
        <v>12.855834084396831</v>
      </c>
      <c r="HC140" s="24">
        <f t="shared" si="227"/>
        <v>13.07576933827276</v>
      </c>
      <c r="HD140" s="24">
        <f t="shared" si="228"/>
        <v>12.95422465274363</v>
      </c>
      <c r="HE140" s="24">
        <f t="shared" si="229"/>
        <v>12.962119383260109</v>
      </c>
      <c r="HF140" s="24">
        <f t="shared" si="230"/>
        <v>12.889285939105569</v>
      </c>
      <c r="HG140" s="24" t="str">
        <f t="shared" si="231"/>
        <v/>
      </c>
      <c r="HH140" s="24" t="str">
        <f t="shared" si="232"/>
        <v/>
      </c>
      <c r="HI140" s="24" t="str">
        <f t="shared" si="233"/>
        <v/>
      </c>
      <c r="HJ140" s="24"/>
      <c r="HK140" s="24">
        <f t="shared" si="234"/>
        <v>11.968200650142094</v>
      </c>
      <c r="HL140" s="24">
        <f t="shared" si="319"/>
        <v>1.0767272666344649E-2</v>
      </c>
      <c r="HM140" s="24">
        <f t="shared" si="325"/>
        <v>11.983552730536168</v>
      </c>
      <c r="HN140" s="24">
        <f t="shared" si="325"/>
        <v>11.964417908462343</v>
      </c>
      <c r="HO140" s="24">
        <f t="shared" si="325"/>
        <v>11.970082848032177</v>
      </c>
      <c r="HP140" s="24">
        <f t="shared" si="323"/>
        <v>11.97408917630468</v>
      </c>
      <c r="HQ140" s="24">
        <f t="shared" si="323"/>
        <v>11.965756920479905</v>
      </c>
      <c r="HR140" s="24">
        <f t="shared" si="323"/>
        <v>11.951304317037291</v>
      </c>
      <c r="HS140" s="24" t="str">
        <f t="shared" si="178"/>
        <v/>
      </c>
      <c r="HT140" s="24" t="str">
        <f t="shared" si="178"/>
        <v/>
      </c>
      <c r="HU140" s="24" t="str">
        <f t="shared" si="178"/>
        <v/>
      </c>
      <c r="HV140" s="24"/>
      <c r="HW140" s="24">
        <f t="shared" si="235"/>
        <v>13.028148476763613</v>
      </c>
      <c r="HX140" s="24">
        <f t="shared" si="320"/>
        <v>4.807571613387706E-2</v>
      </c>
      <c r="HY140" s="24">
        <f t="shared" si="326"/>
        <v>12.999952990605552</v>
      </c>
      <c r="HZ140" s="24">
        <f t="shared" si="326"/>
        <v>13.019174195927533</v>
      </c>
      <c r="IA140" s="24">
        <f t="shared" si="326"/>
        <v>13.096055066781132</v>
      </c>
      <c r="IB140" s="24">
        <f t="shared" si="324"/>
        <v>12.997180201512371</v>
      </c>
      <c r="IC140" s="24">
        <f t="shared" si="324"/>
        <v>12.977714804128405</v>
      </c>
      <c r="ID140" s="24">
        <f t="shared" si="324"/>
        <v>13.078813601626699</v>
      </c>
      <c r="IE140" s="24" t="str">
        <f t="shared" si="179"/>
        <v/>
      </c>
      <c r="IF140" s="24" t="str">
        <f t="shared" si="179"/>
        <v/>
      </c>
      <c r="IG140" s="24" t="str">
        <f t="shared" si="179"/>
        <v/>
      </c>
    </row>
    <row r="141" spans="1:241" s="3" customFormat="1" x14ac:dyDescent="0.2">
      <c r="A141" s="27">
        <v>106</v>
      </c>
      <c r="B141" s="32">
        <f>IF(AND($B$3&lt;&gt;"",$C$3&lt;&gt;"",$B$4&lt;&gt;"",$C$4&lt;&gt;"",T141&lt;&gt;""),AirMass($B$3,$C$3,$B$4,$C$4,T141),"")</f>
        <v>1.0326754083236069</v>
      </c>
      <c r="C141" s="36">
        <f t="shared" si="236"/>
        <v>2458217.3217819999</v>
      </c>
      <c r="D141" s="5">
        <f t="shared" si="183"/>
        <v>11.3916064328755</v>
      </c>
      <c r="E141" s="14">
        <f t="shared" si="184"/>
        <v>11.762380643129864</v>
      </c>
      <c r="F141" s="32">
        <f t="shared" si="237"/>
        <v>0.37077421025436408</v>
      </c>
      <c r="G141" s="24">
        <f t="shared" si="185"/>
        <v>1.0943761790898393E-2</v>
      </c>
      <c r="H141" s="24">
        <f t="shared" si="186"/>
        <v>3.9723256728137514E-2</v>
      </c>
      <c r="I141" s="24"/>
      <c r="J141" s="8">
        <f t="shared" si="187"/>
        <v>12.018232292519004</v>
      </c>
      <c r="K141" s="9">
        <f t="shared" si="188"/>
        <v>12.943925148218886</v>
      </c>
      <c r="L141" s="40">
        <f t="shared" si="238"/>
        <v>0.92569285569988224</v>
      </c>
      <c r="M141" s="24">
        <f t="shared" si="189"/>
        <v>1.0943761790898147E-2</v>
      </c>
      <c r="N141" s="25">
        <f t="shared" si="190"/>
        <v>3.9723256728138125E-2</v>
      </c>
      <c r="O141" s="25"/>
      <c r="P141" s="50">
        <f t="shared" si="239"/>
        <v>6</v>
      </c>
      <c r="Q141" s="50">
        <f t="shared" si="240"/>
        <v>6</v>
      </c>
      <c r="R141" s="25"/>
      <c r="S141" s="25"/>
      <c r="T141" s="16">
        <v>2458217.3217819999</v>
      </c>
      <c r="U141" s="17">
        <v>-10.983069296725001</v>
      </c>
      <c r="V141" s="17">
        <v>-10.2904171193253</v>
      </c>
      <c r="W141" s="17">
        <v>-12.147967084806099</v>
      </c>
      <c r="X141" s="17">
        <v>-11.0363088187658</v>
      </c>
      <c r="Y141" s="17">
        <v>-10.4170251291642</v>
      </c>
      <c r="Z141" s="17">
        <v>-11.8455442884457</v>
      </c>
      <c r="AA141" s="17">
        <v>-9.9463792113534009</v>
      </c>
      <c r="AB141" s="17">
        <v>-9.8026853491748902</v>
      </c>
      <c r="AC141" s="17"/>
      <c r="AD141" s="17"/>
      <c r="AE141" s="17"/>
      <c r="AF141" s="46">
        <f t="shared" si="191"/>
        <v>2458217.3217819999</v>
      </c>
      <c r="AG141" s="17">
        <v>-10.7301889968294</v>
      </c>
      <c r="AH141" s="17">
        <v>-9.7649903812161796</v>
      </c>
      <c r="AI141" s="17">
        <v>-11.751321304086099</v>
      </c>
      <c r="AJ141" s="17">
        <v>-10.6732001249928</v>
      </c>
      <c r="AK141" s="17">
        <v>-9.8383278010522499</v>
      </c>
      <c r="AL141" s="17">
        <v>-11.3473161909914</v>
      </c>
      <c r="AM141" s="17">
        <v>-9.49111870422165</v>
      </c>
      <c r="AN141" s="17">
        <v>-9.4638389963906899</v>
      </c>
      <c r="AO141" s="17"/>
      <c r="AP141" s="17"/>
      <c r="AQ141" s="18"/>
      <c r="AR141" s="25"/>
      <c r="AS141" s="25"/>
      <c r="AT141" s="24">
        <f t="shared" si="327"/>
        <v>0.25288029989560101</v>
      </c>
      <c r="AU141" s="24">
        <f t="shared" si="327"/>
        <v>0.52542673810912</v>
      </c>
      <c r="AV141" s="24">
        <f t="shared" si="327"/>
        <v>0.39664578072000012</v>
      </c>
      <c r="AW141" s="24">
        <f t="shared" si="327"/>
        <v>0.36310869377300037</v>
      </c>
      <c r="AX141" s="24">
        <f t="shared" si="327"/>
        <v>0.57869732811195007</v>
      </c>
      <c r="AY141" s="24">
        <f t="shared" si="327"/>
        <v>0.49822809745429986</v>
      </c>
      <c r="AZ141" s="24">
        <f t="shared" si="327"/>
        <v>0.45526050713175081</v>
      </c>
      <c r="BA141" s="24">
        <f t="shared" si="327"/>
        <v>0.33884635278420028</v>
      </c>
      <c r="BB141" s="24" t="str">
        <f t="shared" si="330"/>
        <v/>
      </c>
      <c r="BC141" s="24" t="str">
        <f t="shared" si="330"/>
        <v/>
      </c>
      <c r="BD141" s="25" t="str">
        <f t="shared" si="330"/>
        <v/>
      </c>
      <c r="BE141" s="25"/>
      <c r="BF141" s="25"/>
      <c r="BG141" s="26">
        <f t="shared" si="241"/>
        <v>-0.29122477241762124</v>
      </c>
      <c r="BH141" s="26">
        <f t="shared" si="242"/>
        <v>-0.23122477241762074</v>
      </c>
      <c r="BI141" s="26">
        <f t="shared" si="243"/>
        <v>-0.5972247724176204</v>
      </c>
      <c r="BJ141" s="26">
        <f t="shared" si="244"/>
        <v>-0.53922477241762057</v>
      </c>
      <c r="BK141" s="26">
        <f t="shared" si="245"/>
        <v>-0.60922477241761908</v>
      </c>
      <c r="BL141" s="26">
        <f t="shared" si="246"/>
        <v>-0.16422477241762057</v>
      </c>
      <c r="BM141" s="26" t="str">
        <f t="shared" si="247"/>
        <v/>
      </c>
      <c r="BN141" s="26" t="str">
        <f t="shared" si="248"/>
        <v/>
      </c>
      <c r="BO141" s="26" t="str">
        <f t="shared" si="249"/>
        <v/>
      </c>
      <c r="BP141" s="25"/>
      <c r="BQ141" s="25"/>
      <c r="BR141" s="25">
        <f t="shared" si="250"/>
        <v>0.26228917014911834</v>
      </c>
      <c r="BS141" s="25">
        <f t="shared" si="251"/>
        <v>0.32228917014911884</v>
      </c>
      <c r="BT141" s="25">
        <f t="shared" si="252"/>
        <v>-4.3710829850880817E-2</v>
      </c>
      <c r="BU141" s="25">
        <f t="shared" si="253"/>
        <v>1.4289170149119013E-2</v>
      </c>
      <c r="BV141" s="25">
        <f t="shared" si="254"/>
        <v>-5.5710829850879495E-2</v>
      </c>
      <c r="BW141" s="25">
        <f t="shared" si="255"/>
        <v>0.38928917014911901</v>
      </c>
      <c r="BX141" s="25" t="str">
        <f t="shared" si="256"/>
        <v/>
      </c>
      <c r="BY141" s="25" t="str">
        <f t="shared" si="257"/>
        <v/>
      </c>
      <c r="BZ141" s="25" t="str">
        <f t="shared" si="258"/>
        <v/>
      </c>
      <c r="CA141" s="25"/>
      <c r="CB141" s="25"/>
      <c r="CC141" s="26">
        <f t="shared" si="259"/>
        <v>-0.23900000000000093</v>
      </c>
      <c r="CD141" s="26">
        <f t="shared" si="260"/>
        <v>-0.17900000000000044</v>
      </c>
      <c r="CE141" s="26">
        <f t="shared" si="261"/>
        <v>-0.54500000000000015</v>
      </c>
      <c r="CF141" s="26">
        <f t="shared" si="262"/>
        <v>-0.48700000000000027</v>
      </c>
      <c r="CG141" s="26">
        <f t="shared" si="263"/>
        <v>-0.55699999999999883</v>
      </c>
      <c r="CH141" s="26">
        <f t="shared" si="264"/>
        <v>-0.11200000000000027</v>
      </c>
      <c r="CI141" s="26" t="str">
        <f t="shared" si="265"/>
        <v/>
      </c>
      <c r="CJ141" s="26" t="str">
        <f t="shared" si="266"/>
        <v/>
      </c>
      <c r="CK141" s="26" t="str">
        <f t="shared" si="267"/>
        <v/>
      </c>
      <c r="CL141" s="25"/>
      <c r="CM141" s="25"/>
      <c r="CN141" s="25">
        <f t="shared" si="268"/>
        <v>0.42099999999999937</v>
      </c>
      <c r="CO141" s="25">
        <f t="shared" si="269"/>
        <v>0.48099999999999987</v>
      </c>
      <c r="CP141" s="25">
        <f t="shared" si="270"/>
        <v>0.11500000000000021</v>
      </c>
      <c r="CQ141" s="25">
        <f t="shared" si="271"/>
        <v>0.17300000000000004</v>
      </c>
      <c r="CR141" s="25">
        <f t="shared" si="272"/>
        <v>0.10300000000000153</v>
      </c>
      <c r="CS141" s="25">
        <f t="shared" si="273"/>
        <v>0.54800000000000004</v>
      </c>
      <c r="CT141" s="25" t="str">
        <f t="shared" si="274"/>
        <v/>
      </c>
      <c r="CU141" s="25" t="str">
        <f t="shared" si="275"/>
        <v/>
      </c>
      <c r="CV141" s="25" t="str">
        <f t="shared" si="276"/>
        <v/>
      </c>
      <c r="CW141" s="25"/>
      <c r="CX141" s="25"/>
      <c r="CY141" s="25">
        <f t="shared" si="277"/>
        <v>-0.29197298859497245</v>
      </c>
      <c r="CZ141" s="25">
        <f t="shared" si="278"/>
        <v>-0.223862594858348</v>
      </c>
      <c r="DA141" s="25">
        <f t="shared" si="279"/>
        <v>-0.6617010628556601</v>
      </c>
      <c r="DB141" s="25">
        <f t="shared" si="280"/>
        <v>-0.49827628501382298</v>
      </c>
      <c r="DC141" s="25">
        <f t="shared" si="281"/>
        <v>-0.41101350338321385</v>
      </c>
      <c r="DD141" s="25">
        <f t="shared" si="282"/>
        <v>-0.1745882616304511</v>
      </c>
      <c r="DE141" s="25" t="str">
        <f t="shared" si="283"/>
        <v/>
      </c>
      <c r="DF141" s="25" t="str">
        <f t="shared" si="284"/>
        <v/>
      </c>
      <c r="DG141" s="25" t="str">
        <f t="shared" si="285"/>
        <v/>
      </c>
      <c r="DH141" s="25"/>
      <c r="DI141" s="25"/>
      <c r="DJ141" s="25">
        <f t="shared" si="286"/>
        <v>0.26154095397176708</v>
      </c>
      <c r="DK141" s="25">
        <f t="shared" si="287"/>
        <v>0.32965134770839155</v>
      </c>
      <c r="DL141" s="25">
        <f t="shared" si="288"/>
        <v>-0.1081871202889205</v>
      </c>
      <c r="DM141" s="25">
        <f t="shared" si="289"/>
        <v>5.523765755291659E-2</v>
      </c>
      <c r="DN141" s="25">
        <f t="shared" si="290"/>
        <v>0.1425004391835257</v>
      </c>
      <c r="DO141" s="25">
        <f t="shared" si="291"/>
        <v>0.37892568093628848</v>
      </c>
      <c r="DP141" s="25" t="str">
        <f t="shared" si="292"/>
        <v/>
      </c>
      <c r="DQ141" s="25" t="str">
        <f t="shared" si="293"/>
        <v/>
      </c>
      <c r="DR141" s="25" t="str">
        <f t="shared" si="294"/>
        <v/>
      </c>
      <c r="DS141" s="25"/>
      <c r="DT141" s="24"/>
      <c r="DU141" s="24">
        <f t="shared" si="295"/>
        <v>-0.29122477241762124</v>
      </c>
      <c r="DV141" s="24">
        <f t="shared" si="296"/>
        <v>-0.23122477241762074</v>
      </c>
      <c r="DW141" s="24">
        <f t="shared" si="297"/>
        <v>-0.5972247724176204</v>
      </c>
      <c r="DX141" s="24">
        <f t="shared" si="298"/>
        <v>-0.53922477241762057</v>
      </c>
      <c r="DY141" s="24">
        <f t="shared" si="299"/>
        <v>-0.60922477241761908</v>
      </c>
      <c r="DZ141" s="24">
        <f t="shared" si="300"/>
        <v>-0.16422477241762057</v>
      </c>
      <c r="EA141" s="24" t="str">
        <f t="shared" si="301"/>
        <v/>
      </c>
      <c r="EB141" s="24" t="str">
        <f t="shared" si="302"/>
        <v/>
      </c>
      <c r="EC141" s="24" t="str">
        <f t="shared" si="303"/>
        <v/>
      </c>
      <c r="ED141" s="24"/>
      <c r="EE141" s="24"/>
      <c r="EF141" s="24">
        <f t="shared" si="304"/>
        <v>0.26228917014911834</v>
      </c>
      <c r="EG141" s="24">
        <f t="shared" si="305"/>
        <v>0.32228917014911884</v>
      </c>
      <c r="EH141" s="24">
        <f t="shared" si="306"/>
        <v>-4.3710829850880817E-2</v>
      </c>
      <c r="EI141" s="24">
        <f t="shared" si="307"/>
        <v>1.4289170149119013E-2</v>
      </c>
      <c r="EJ141" s="24">
        <f t="shared" si="308"/>
        <v>-5.5710829850879495E-2</v>
      </c>
      <c r="EK141" s="24">
        <f t="shared" si="309"/>
        <v>0.38928917014911901</v>
      </c>
      <c r="EL141" s="24" t="str">
        <f t="shared" si="310"/>
        <v/>
      </c>
      <c r="EM141" s="24" t="str">
        <f t="shared" si="311"/>
        <v/>
      </c>
      <c r="EN141" s="24" t="str">
        <f t="shared" si="312"/>
        <v/>
      </c>
      <c r="EO141" s="24"/>
      <c r="EP141" s="24"/>
      <c r="EQ141" s="24">
        <f t="shared" si="192"/>
        <v>11.343249016893347</v>
      </c>
      <c r="ER141" s="24">
        <f t="shared" si="313"/>
        <v>2.0283665220961377E-2</v>
      </c>
      <c r="ES141" s="24">
        <f t="shared" si="193"/>
        <v>11.354897788081098</v>
      </c>
      <c r="ET141" s="24">
        <f t="shared" si="194"/>
        <v>11.365239522040799</v>
      </c>
      <c r="EU141" s="24">
        <f t="shared" si="195"/>
        <v>11.338955832439199</v>
      </c>
      <c r="EV141" s="24">
        <f t="shared" si="196"/>
        <v>11.330474991720699</v>
      </c>
      <c r="EW141" s="24">
        <f t="shared" si="197"/>
        <v>11.311309914628401</v>
      </c>
      <c r="EX141" s="24">
        <f t="shared" si="198"/>
        <v>11.358616052449889</v>
      </c>
      <c r="EY141" s="24" t="str">
        <f t="shared" si="199"/>
        <v/>
      </c>
      <c r="EZ141" s="24" t="str">
        <f t="shared" si="200"/>
        <v/>
      </c>
      <c r="FA141" s="24" t="str">
        <f t="shared" si="201"/>
        <v/>
      </c>
      <c r="FB141" s="24"/>
      <c r="FC141" s="24">
        <f t="shared" si="202"/>
        <v>11.920831523459748</v>
      </c>
      <c r="FD141" s="24">
        <f t="shared" si="314"/>
        <v>0.10541169733353761</v>
      </c>
      <c r="FE141" s="24">
        <f t="shared" si="203"/>
        <v>11.8601323072567</v>
      </c>
      <c r="FF141" s="24">
        <f t="shared" si="204"/>
        <v>11.8440111281634</v>
      </c>
      <c r="FG141" s="24">
        <f t="shared" si="205"/>
        <v>11.96813880422285</v>
      </c>
      <c r="FH141" s="24">
        <f t="shared" si="206"/>
        <v>11.982127194162</v>
      </c>
      <c r="FI141" s="24">
        <f t="shared" si="207"/>
        <v>12.07592970739225</v>
      </c>
      <c r="FJ141" s="24">
        <f t="shared" si="208"/>
        <v>11.79464999956129</v>
      </c>
      <c r="FK141" s="24" t="str">
        <f t="shared" si="209"/>
        <v/>
      </c>
      <c r="FL141" s="24" t="str">
        <f t="shared" si="210"/>
        <v/>
      </c>
      <c r="FM141" s="24" t="str">
        <f t="shared" si="211"/>
        <v/>
      </c>
      <c r="FN141" s="24"/>
      <c r="FO141" s="24">
        <f t="shared" si="212"/>
        <v>11.3916064328755</v>
      </c>
      <c r="FP141" s="24">
        <f t="shared" si="315"/>
        <v>1.0943761790898393E-2</v>
      </c>
      <c r="FQ141" s="24">
        <f t="shared" si="331"/>
        <v>11.389636749258763</v>
      </c>
      <c r="FR141" s="24">
        <f t="shared" si="331"/>
        <v>11.392821339087638</v>
      </c>
      <c r="FS141" s="24">
        <f t="shared" si="331"/>
        <v>11.410196228684073</v>
      </c>
      <c r="FT141" s="24">
        <f t="shared" si="328"/>
        <v>11.394796815305776</v>
      </c>
      <c r="FU141" s="24">
        <f t="shared" si="328"/>
        <v>11.38398173969944</v>
      </c>
      <c r="FV141" s="24">
        <f t="shared" si="328"/>
        <v>11.378205725217306</v>
      </c>
      <c r="FW141" s="24" t="str">
        <f t="shared" si="321"/>
        <v/>
      </c>
      <c r="FX141" s="24" t="str">
        <f t="shared" si="321"/>
        <v/>
      </c>
      <c r="FY141" s="24" t="str">
        <f t="shared" si="321"/>
        <v/>
      </c>
      <c r="FZ141" s="24"/>
      <c r="GA141" s="24">
        <f t="shared" si="213"/>
        <v>11.762380643129864</v>
      </c>
      <c r="GB141" s="24">
        <f t="shared" si="316"/>
        <v>3.9723256728137514E-2</v>
      </c>
      <c r="GC141" s="24">
        <f t="shared" si="332"/>
        <v>11.746304492669209</v>
      </c>
      <c r="GD141" s="24">
        <f t="shared" si="332"/>
        <v>11.753634851776292</v>
      </c>
      <c r="GE141" s="24">
        <f t="shared" si="332"/>
        <v>11.734708144813411</v>
      </c>
      <c r="GF141" s="24">
        <f t="shared" si="329"/>
        <v>11.77136635501293</v>
      </c>
      <c r="GG141" s="24">
        <f t="shared" si="329"/>
        <v>11.837808740342734</v>
      </c>
      <c r="GH141" s="24">
        <f t="shared" si="329"/>
        <v>11.730461274164609</v>
      </c>
      <c r="GI141" s="24" t="str">
        <f t="shared" si="322"/>
        <v/>
      </c>
      <c r="GJ141" s="24" t="str">
        <f t="shared" si="322"/>
        <v/>
      </c>
      <c r="GK141" s="24" t="str">
        <f t="shared" si="322"/>
        <v/>
      </c>
      <c r="GL141" s="24"/>
      <c r="GM141" s="24">
        <f t="shared" si="214"/>
        <v>12.035901194293048</v>
      </c>
      <c r="GN141" s="24">
        <f t="shared" si="317"/>
        <v>2.0283665220961377E-2</v>
      </c>
      <c r="GO141" s="24">
        <f t="shared" si="215"/>
        <v>12.047549965480799</v>
      </c>
      <c r="GP141" s="24">
        <f t="shared" si="216"/>
        <v>12.0578916994405</v>
      </c>
      <c r="GQ141" s="24">
        <f t="shared" si="217"/>
        <v>12.0316080098389</v>
      </c>
      <c r="GR141" s="24">
        <f t="shared" si="218"/>
        <v>12.0231271691204</v>
      </c>
      <c r="GS141" s="24">
        <f t="shared" si="219"/>
        <v>12.003962092028102</v>
      </c>
      <c r="GT141" s="24">
        <f t="shared" si="220"/>
        <v>12.05126822984959</v>
      </c>
      <c r="GU141" s="24" t="str">
        <f t="shared" si="221"/>
        <v/>
      </c>
      <c r="GV141" s="24" t="str">
        <f t="shared" si="222"/>
        <v/>
      </c>
      <c r="GW141" s="24" t="str">
        <f t="shared" si="223"/>
        <v/>
      </c>
      <c r="GX141" s="24"/>
      <c r="GY141" s="24">
        <f t="shared" si="224"/>
        <v>12.886030139072966</v>
      </c>
      <c r="GZ141" s="24">
        <f t="shared" si="318"/>
        <v>0.1054116973335376</v>
      </c>
      <c r="HA141" s="24">
        <f t="shared" si="225"/>
        <v>12.82533092286992</v>
      </c>
      <c r="HB141" s="24">
        <f t="shared" si="226"/>
        <v>12.80920974377662</v>
      </c>
      <c r="HC141" s="24">
        <f t="shared" si="227"/>
        <v>12.93333741983607</v>
      </c>
      <c r="HD141" s="24">
        <f t="shared" si="228"/>
        <v>12.94732580977522</v>
      </c>
      <c r="HE141" s="24">
        <f t="shared" si="229"/>
        <v>13.04112832300547</v>
      </c>
      <c r="HF141" s="24">
        <f t="shared" si="230"/>
        <v>12.75984861517451</v>
      </c>
      <c r="HG141" s="24" t="str">
        <f t="shared" si="231"/>
        <v/>
      </c>
      <c r="HH141" s="24" t="str">
        <f t="shared" si="232"/>
        <v/>
      </c>
      <c r="HI141" s="24" t="str">
        <f t="shared" si="233"/>
        <v/>
      </c>
      <c r="HJ141" s="24"/>
      <c r="HK141" s="24">
        <f t="shared" si="234"/>
        <v>12.018232292519004</v>
      </c>
      <c r="HL141" s="24">
        <f t="shared" si="319"/>
        <v>1.0943761790898147E-2</v>
      </c>
      <c r="HM141" s="24">
        <f t="shared" si="325"/>
        <v>12.016262608902268</v>
      </c>
      <c r="HN141" s="24">
        <f t="shared" si="325"/>
        <v>12.019447198731143</v>
      </c>
      <c r="HO141" s="24">
        <f t="shared" si="325"/>
        <v>12.036822088327579</v>
      </c>
      <c r="HP141" s="24">
        <f t="shared" si="323"/>
        <v>12.021422674949282</v>
      </c>
      <c r="HQ141" s="24">
        <f t="shared" si="323"/>
        <v>12.010607599342947</v>
      </c>
      <c r="HR141" s="24">
        <f t="shared" si="323"/>
        <v>12.004831584860812</v>
      </c>
      <c r="HS141" s="24" t="str">
        <f t="shared" si="178"/>
        <v/>
      </c>
      <c r="HT141" s="24" t="str">
        <f t="shared" si="178"/>
        <v/>
      </c>
      <c r="HU141" s="24" t="str">
        <f t="shared" si="178"/>
        <v/>
      </c>
      <c r="HV141" s="24"/>
      <c r="HW141" s="24">
        <f t="shared" si="235"/>
        <v>12.943925148218886</v>
      </c>
      <c r="HX141" s="24">
        <f t="shared" si="320"/>
        <v>3.9723256728138125E-2</v>
      </c>
      <c r="HY141" s="24">
        <f t="shared" si="326"/>
        <v>12.927848997758231</v>
      </c>
      <c r="HZ141" s="24">
        <f t="shared" si="326"/>
        <v>12.935179356865312</v>
      </c>
      <c r="IA141" s="24">
        <f t="shared" si="326"/>
        <v>12.916252649902431</v>
      </c>
      <c r="IB141" s="24">
        <f t="shared" si="324"/>
        <v>12.952910860101952</v>
      </c>
      <c r="IC141" s="24">
        <f t="shared" si="324"/>
        <v>13.019353245431756</v>
      </c>
      <c r="ID141" s="24">
        <f t="shared" si="324"/>
        <v>12.912005779253629</v>
      </c>
      <c r="IE141" s="24" t="str">
        <f t="shared" si="179"/>
        <v/>
      </c>
      <c r="IF141" s="24" t="str">
        <f t="shared" si="179"/>
        <v/>
      </c>
      <c r="IG141" s="24" t="str">
        <f t="shared" si="179"/>
        <v/>
      </c>
    </row>
    <row r="142" spans="1:241" s="3" customFormat="1" x14ac:dyDescent="0.2">
      <c r="A142" s="27">
        <v>107</v>
      </c>
      <c r="B142" s="32">
        <f>IF(AND($B$3&lt;&gt;"",$C$3&lt;&gt;"",$B$4&lt;&gt;"",$C$4&lt;&gt;"",T142&lt;&gt;""),AirMass($B$3,$C$3,$B$4,$C$4,T142),"")</f>
        <v>1.0331818750028503</v>
      </c>
      <c r="C142" s="36">
        <f t="shared" si="236"/>
        <v>2458217.32228</v>
      </c>
      <c r="D142" s="5">
        <f t="shared" si="183"/>
        <v>11.417771186154397</v>
      </c>
      <c r="E142" s="14">
        <f t="shared" si="184"/>
        <v>11.764844395898551</v>
      </c>
      <c r="F142" s="32">
        <f t="shared" si="237"/>
        <v>0.34707320974415445</v>
      </c>
      <c r="G142" s="24">
        <f t="shared" si="185"/>
        <v>8.4812664220996706E-3</v>
      </c>
      <c r="H142" s="24">
        <f t="shared" si="186"/>
        <v>7.899238392730093E-2</v>
      </c>
      <c r="I142" s="24"/>
      <c r="J142" s="8">
        <f t="shared" si="187"/>
        <v>12.016491517629346</v>
      </c>
      <c r="K142" s="9">
        <f t="shared" si="188"/>
        <v>13.038779931553265</v>
      </c>
      <c r="L142" s="40">
        <f t="shared" si="238"/>
        <v>1.0222884139239188</v>
      </c>
      <c r="M142" s="24">
        <f t="shared" si="189"/>
        <v>8.4812664220996706E-3</v>
      </c>
      <c r="N142" s="25">
        <f t="shared" si="190"/>
        <v>7.8992383927301388E-2</v>
      </c>
      <c r="O142" s="25"/>
      <c r="P142" s="50">
        <f t="shared" si="239"/>
        <v>6</v>
      </c>
      <c r="Q142" s="50">
        <f t="shared" si="240"/>
        <v>6</v>
      </c>
      <c r="R142" s="25"/>
      <c r="S142" s="25"/>
      <c r="T142" s="16">
        <v>2458217.32228</v>
      </c>
      <c r="U142" s="17">
        <v>-10.960194793222101</v>
      </c>
      <c r="V142" s="17">
        <v>-10.2811348047706</v>
      </c>
      <c r="W142" s="17">
        <v>-12.1485821216581</v>
      </c>
      <c r="X142" s="17">
        <v>-11.027921262756999</v>
      </c>
      <c r="Y142" s="17">
        <v>-10.396827249286</v>
      </c>
      <c r="Z142" s="17">
        <v>-11.8430170002904</v>
      </c>
      <c r="AA142" s="17">
        <v>-9.9698295268562198</v>
      </c>
      <c r="AB142" s="17">
        <v>-9.8088028159505605</v>
      </c>
      <c r="AC142" s="17"/>
      <c r="AD142" s="17"/>
      <c r="AE142" s="17"/>
      <c r="AF142" s="46">
        <f t="shared" si="191"/>
        <v>2458217.32228</v>
      </c>
      <c r="AG142" s="17">
        <v>-10.721535886670701</v>
      </c>
      <c r="AH142" s="17">
        <v>-9.7108462072055506</v>
      </c>
      <c r="AI142" s="17">
        <v>-11.7743162989116</v>
      </c>
      <c r="AJ142" s="17">
        <v>-10.691681081913901</v>
      </c>
      <c r="AK142" s="17">
        <v>-9.9034130952897907</v>
      </c>
      <c r="AL142" s="17">
        <v>-11.331740365204</v>
      </c>
      <c r="AM142" s="17">
        <v>-9.5289610170923496</v>
      </c>
      <c r="AN142" s="17">
        <v>-9.3656083099829406</v>
      </c>
      <c r="AO142" s="17"/>
      <c r="AP142" s="17"/>
      <c r="AQ142" s="18"/>
      <c r="AR142" s="25"/>
      <c r="AS142" s="25"/>
      <c r="AT142" s="24">
        <f t="shared" si="327"/>
        <v>0.23865890655140021</v>
      </c>
      <c r="AU142" s="24">
        <f t="shared" si="327"/>
        <v>0.57028859756504957</v>
      </c>
      <c r="AV142" s="24">
        <f t="shared" si="327"/>
        <v>0.37426582274649967</v>
      </c>
      <c r="AW142" s="24">
        <f t="shared" si="327"/>
        <v>0.33624018084309881</v>
      </c>
      <c r="AX142" s="24">
        <f t="shared" si="327"/>
        <v>0.49341415399620914</v>
      </c>
      <c r="AY142" s="24">
        <f t="shared" si="327"/>
        <v>0.51127663508639998</v>
      </c>
      <c r="AZ142" s="24">
        <f t="shared" si="327"/>
        <v>0.44086850976387026</v>
      </c>
      <c r="BA142" s="24">
        <f t="shared" si="327"/>
        <v>0.44319450596761989</v>
      </c>
      <c r="BB142" s="24" t="str">
        <f t="shared" si="330"/>
        <v/>
      </c>
      <c r="BC142" s="24" t="str">
        <f t="shared" si="330"/>
        <v/>
      </c>
      <c r="BD142" s="25" t="str">
        <f t="shared" si="330"/>
        <v/>
      </c>
      <c r="BE142" s="25"/>
      <c r="BF142" s="25"/>
      <c r="BG142" s="26">
        <f t="shared" si="241"/>
        <v>-0.32010696787149862</v>
      </c>
      <c r="BH142" s="26">
        <f t="shared" si="242"/>
        <v>-0.26010696787149812</v>
      </c>
      <c r="BI142" s="26">
        <f t="shared" si="243"/>
        <v>-0.62610696787149778</v>
      </c>
      <c r="BJ142" s="26">
        <f t="shared" si="244"/>
        <v>-0.56810696787149795</v>
      </c>
      <c r="BK142" s="26">
        <f t="shared" si="245"/>
        <v>-0.63810696787149646</v>
      </c>
      <c r="BL142" s="26">
        <f t="shared" si="246"/>
        <v>-0.19310696787149795</v>
      </c>
      <c r="BM142" s="26" t="str">
        <f t="shared" si="247"/>
        <v/>
      </c>
      <c r="BN142" s="26" t="str">
        <f t="shared" si="248"/>
        <v/>
      </c>
      <c r="BO142" s="26" t="str">
        <f t="shared" si="249"/>
        <v/>
      </c>
      <c r="BP142" s="25"/>
      <c r="BQ142" s="25"/>
      <c r="BR142" s="25">
        <f t="shared" si="250"/>
        <v>0.35339901866188028</v>
      </c>
      <c r="BS142" s="25">
        <f t="shared" si="251"/>
        <v>0.41339901866188078</v>
      </c>
      <c r="BT142" s="25">
        <f t="shared" si="252"/>
        <v>4.739901866188112E-2</v>
      </c>
      <c r="BU142" s="25">
        <f t="shared" si="253"/>
        <v>0.10539901866188095</v>
      </c>
      <c r="BV142" s="25">
        <f t="shared" si="254"/>
        <v>3.5399018661882442E-2</v>
      </c>
      <c r="BW142" s="25">
        <f t="shared" si="255"/>
        <v>0.48039901866188095</v>
      </c>
      <c r="BX142" s="25" t="str">
        <f t="shared" si="256"/>
        <v/>
      </c>
      <c r="BY142" s="25" t="str">
        <f t="shared" si="257"/>
        <v/>
      </c>
      <c r="BZ142" s="25" t="str">
        <f t="shared" si="258"/>
        <v/>
      </c>
      <c r="CA142" s="25"/>
      <c r="CB142" s="25"/>
      <c r="CC142" s="26">
        <f t="shared" si="259"/>
        <v>-0.23900000000000093</v>
      </c>
      <c r="CD142" s="26">
        <f t="shared" si="260"/>
        <v>-0.17900000000000044</v>
      </c>
      <c r="CE142" s="26">
        <f t="shared" si="261"/>
        <v>-0.54500000000000015</v>
      </c>
      <c r="CF142" s="26">
        <f t="shared" si="262"/>
        <v>-0.48700000000000027</v>
      </c>
      <c r="CG142" s="26">
        <f t="shared" si="263"/>
        <v>-0.55699999999999883</v>
      </c>
      <c r="CH142" s="26">
        <f t="shared" si="264"/>
        <v>-0.11200000000000027</v>
      </c>
      <c r="CI142" s="26" t="str">
        <f t="shared" si="265"/>
        <v/>
      </c>
      <c r="CJ142" s="26" t="str">
        <f t="shared" si="266"/>
        <v/>
      </c>
      <c r="CK142" s="26" t="str">
        <f t="shared" si="267"/>
        <v/>
      </c>
      <c r="CL142" s="25"/>
      <c r="CM142" s="25"/>
      <c r="CN142" s="25">
        <f t="shared" si="268"/>
        <v>0.42099999999999937</v>
      </c>
      <c r="CO142" s="25">
        <f t="shared" si="269"/>
        <v>0.48099999999999987</v>
      </c>
      <c r="CP142" s="25">
        <f t="shared" si="270"/>
        <v>0.11500000000000021</v>
      </c>
      <c r="CQ142" s="25">
        <f t="shared" si="271"/>
        <v>0.17300000000000004</v>
      </c>
      <c r="CR142" s="25">
        <f t="shared" si="272"/>
        <v>0.10300000000000153</v>
      </c>
      <c r="CS142" s="25">
        <f t="shared" si="273"/>
        <v>0.54800000000000004</v>
      </c>
      <c r="CT142" s="25" t="str">
        <f t="shared" si="274"/>
        <v/>
      </c>
      <c r="CU142" s="25" t="str">
        <f t="shared" si="275"/>
        <v/>
      </c>
      <c r="CV142" s="25" t="str">
        <f t="shared" si="276"/>
        <v/>
      </c>
      <c r="CW142" s="25"/>
      <c r="CX142" s="25"/>
      <c r="CY142" s="25">
        <f t="shared" si="277"/>
        <v>-0.27540377821288203</v>
      </c>
      <c r="CZ142" s="25">
        <f t="shared" si="278"/>
        <v>-0.19817758840630983</v>
      </c>
      <c r="DA142" s="25">
        <f t="shared" si="279"/>
        <v>-0.51738185362844713</v>
      </c>
      <c r="DB142" s="25">
        <f t="shared" si="280"/>
        <v>-0.5536587259187743</v>
      </c>
      <c r="DC142" s="25">
        <f t="shared" si="281"/>
        <v>-0.41066702405886935</v>
      </c>
      <c r="DD142" s="25">
        <f t="shared" si="282"/>
        <v>-0.41539088446802314</v>
      </c>
      <c r="DE142" s="25" t="str">
        <f t="shared" si="283"/>
        <v/>
      </c>
      <c r="DF142" s="25" t="str">
        <f t="shared" si="284"/>
        <v/>
      </c>
      <c r="DG142" s="25" t="str">
        <f t="shared" si="285"/>
        <v/>
      </c>
      <c r="DH142" s="25"/>
      <c r="DI142" s="25"/>
      <c r="DJ142" s="25">
        <f t="shared" si="286"/>
        <v>0.39810220832049681</v>
      </c>
      <c r="DK142" s="25">
        <f t="shared" si="287"/>
        <v>0.47532839812706906</v>
      </c>
      <c r="DL142" s="25">
        <f t="shared" si="288"/>
        <v>0.15612413290493174</v>
      </c>
      <c r="DM142" s="25">
        <f t="shared" si="289"/>
        <v>0.1198472606146046</v>
      </c>
      <c r="DN142" s="25">
        <f t="shared" si="290"/>
        <v>0.26283896247450955</v>
      </c>
      <c r="DO142" s="25">
        <f t="shared" si="291"/>
        <v>0.25811510206535576</v>
      </c>
      <c r="DP142" s="25" t="str">
        <f t="shared" si="292"/>
        <v/>
      </c>
      <c r="DQ142" s="25" t="str">
        <f t="shared" si="293"/>
        <v/>
      </c>
      <c r="DR142" s="25" t="str">
        <f t="shared" si="294"/>
        <v/>
      </c>
      <c r="DS142" s="25"/>
      <c r="DT142" s="24"/>
      <c r="DU142" s="24">
        <f t="shared" si="295"/>
        <v>-0.32010696787149862</v>
      </c>
      <c r="DV142" s="24">
        <f t="shared" si="296"/>
        <v>-0.26010696787149812</v>
      </c>
      <c r="DW142" s="24">
        <f t="shared" si="297"/>
        <v>-0.62610696787149778</v>
      </c>
      <c r="DX142" s="24">
        <f t="shared" si="298"/>
        <v>-0.56810696787149795</v>
      </c>
      <c r="DY142" s="24">
        <f t="shared" si="299"/>
        <v>-0.63810696787149646</v>
      </c>
      <c r="DZ142" s="24">
        <f t="shared" si="300"/>
        <v>-0.19310696787149795</v>
      </c>
      <c r="EA142" s="24" t="str">
        <f t="shared" si="301"/>
        <v/>
      </c>
      <c r="EB142" s="24" t="str">
        <f t="shared" si="302"/>
        <v/>
      </c>
      <c r="EC142" s="24" t="str">
        <f t="shared" si="303"/>
        <v/>
      </c>
      <c r="ED142" s="24"/>
      <c r="EE142" s="24"/>
      <c r="EF142" s="24">
        <f t="shared" si="304"/>
        <v>0.35339901866188028</v>
      </c>
      <c r="EG142" s="24">
        <f t="shared" si="305"/>
        <v>0.41339901866188078</v>
      </c>
      <c r="EH142" s="24">
        <f t="shared" si="306"/>
        <v>4.739901866188112E-2</v>
      </c>
      <c r="EI142" s="24">
        <f t="shared" si="307"/>
        <v>0.10539901866188095</v>
      </c>
      <c r="EJ142" s="24">
        <f t="shared" si="308"/>
        <v>3.5399018661882442E-2</v>
      </c>
      <c r="EK142" s="24">
        <f t="shared" si="309"/>
        <v>0.48039901866188095</v>
      </c>
      <c r="EL142" s="24" t="str">
        <f t="shared" si="310"/>
        <v/>
      </c>
      <c r="EM142" s="24" t="str">
        <f t="shared" si="311"/>
        <v/>
      </c>
      <c r="EN142" s="24" t="str">
        <f t="shared" si="312"/>
        <v/>
      </c>
      <c r="EO142" s="24"/>
      <c r="EP142" s="24"/>
      <c r="EQ142" s="24">
        <f t="shared" si="192"/>
        <v>11.36596853624428</v>
      </c>
      <c r="ER142" s="24">
        <f t="shared" si="313"/>
        <v>1.8454716769581686E-2</v>
      </c>
      <c r="ES142" s="24">
        <f t="shared" si="193"/>
        <v>11.378387328435998</v>
      </c>
      <c r="ET142" s="24">
        <f t="shared" si="194"/>
        <v>11.379726469534898</v>
      </c>
      <c r="EU142" s="24">
        <f t="shared" si="195"/>
        <v>11.341632456063898</v>
      </c>
      <c r="EV142" s="24">
        <f t="shared" si="196"/>
        <v>11.350822207068299</v>
      </c>
      <c r="EW142" s="24">
        <f t="shared" si="197"/>
        <v>11.35763473363412</v>
      </c>
      <c r="EX142" s="24">
        <f t="shared" si="198"/>
        <v>11.387608022728459</v>
      </c>
      <c r="EY142" s="24" t="str">
        <f t="shared" si="199"/>
        <v/>
      </c>
      <c r="EZ142" s="24" t="str">
        <f t="shared" si="200"/>
        <v/>
      </c>
      <c r="FA142" s="24" t="str">
        <f t="shared" si="201"/>
        <v/>
      </c>
      <c r="FB142" s="24"/>
      <c r="FC142" s="24">
        <f t="shared" si="202"/>
        <v>11.934584141395064</v>
      </c>
      <c r="FD142" s="24">
        <f t="shared" si="314"/>
        <v>0.14627258053219716</v>
      </c>
      <c r="FE142" s="24">
        <f t="shared" si="203"/>
        <v>11.8917804122409</v>
      </c>
      <c r="FF142" s="24">
        <f t="shared" si="204"/>
        <v>11.8711451952432</v>
      </c>
      <c r="FG142" s="24">
        <f t="shared" si="205"/>
        <v>12.04187720861909</v>
      </c>
      <c r="FH142" s="24">
        <f t="shared" si="206"/>
        <v>11.9752044785333</v>
      </c>
      <c r="FI142" s="24">
        <f t="shared" si="207"/>
        <v>12.122425130421648</v>
      </c>
      <c r="FJ142" s="24">
        <f t="shared" si="208"/>
        <v>11.70507242331224</v>
      </c>
      <c r="FK142" s="24" t="str">
        <f t="shared" si="209"/>
        <v/>
      </c>
      <c r="FL142" s="24" t="str">
        <f t="shared" si="210"/>
        <v/>
      </c>
      <c r="FM142" s="24" t="str">
        <f t="shared" si="211"/>
        <v/>
      </c>
      <c r="FN142" s="24"/>
      <c r="FO142" s="24">
        <f t="shared" si="212"/>
        <v>11.417771186154397</v>
      </c>
      <c r="FP142" s="24">
        <f t="shared" si="315"/>
        <v>8.4812664220996706E-3</v>
      </c>
      <c r="FQ142" s="24">
        <f t="shared" si="331"/>
        <v>11.416571523541631</v>
      </c>
      <c r="FR142" s="24">
        <f t="shared" si="331"/>
        <v>11.410753520509704</v>
      </c>
      <c r="FS142" s="24">
        <f t="shared" si="331"/>
        <v>11.416318086236741</v>
      </c>
      <c r="FT142" s="24">
        <f t="shared" si="328"/>
        <v>11.418589264581344</v>
      </c>
      <c r="FU142" s="24">
        <f t="shared" si="328"/>
        <v>11.433751792633126</v>
      </c>
      <c r="FV142" s="24">
        <f t="shared" si="328"/>
        <v>11.410642929423844</v>
      </c>
      <c r="FW142" s="24" t="str">
        <f t="shared" si="321"/>
        <v/>
      </c>
      <c r="FX142" s="24" t="str">
        <f t="shared" si="321"/>
        <v/>
      </c>
      <c r="FY142" s="24" t="str">
        <f t="shared" si="321"/>
        <v/>
      </c>
      <c r="FZ142" s="24"/>
      <c r="GA142" s="24">
        <f t="shared" si="213"/>
        <v>11.764844395898551</v>
      </c>
      <c r="GB142" s="24">
        <f t="shared" si="316"/>
        <v>7.899238392730093E-2</v>
      </c>
      <c r="GC142" s="24">
        <f t="shared" si="332"/>
        <v>11.766663732486784</v>
      </c>
      <c r="GD142" s="24">
        <f t="shared" si="332"/>
        <v>11.769480053689465</v>
      </c>
      <c r="GE142" s="24">
        <f t="shared" si="332"/>
        <v>11.797157684043025</v>
      </c>
      <c r="GF142" s="24">
        <f t="shared" si="329"/>
        <v>11.753154774217604</v>
      </c>
      <c r="GG142" s="24">
        <f t="shared" si="329"/>
        <v>11.873015298205507</v>
      </c>
      <c r="GH142" s="24">
        <f t="shared" si="329"/>
        <v>11.629594832748934</v>
      </c>
      <c r="GI142" s="24" t="str">
        <f t="shared" si="322"/>
        <v/>
      </c>
      <c r="GJ142" s="24" t="str">
        <f t="shared" si="322"/>
        <v/>
      </c>
      <c r="GK142" s="24" t="str">
        <f t="shared" si="322"/>
        <v/>
      </c>
      <c r="GL142" s="24"/>
      <c r="GM142" s="24">
        <f t="shared" si="214"/>
        <v>12.04502852469578</v>
      </c>
      <c r="GN142" s="24">
        <f t="shared" si="317"/>
        <v>1.8454716769581686E-2</v>
      </c>
      <c r="GO142" s="24">
        <f t="shared" si="215"/>
        <v>12.057447316887499</v>
      </c>
      <c r="GP142" s="24">
        <f t="shared" si="216"/>
        <v>12.058786457986399</v>
      </c>
      <c r="GQ142" s="24">
        <f t="shared" si="217"/>
        <v>12.020692444515399</v>
      </c>
      <c r="GR142" s="24">
        <f t="shared" si="218"/>
        <v>12.0298821955198</v>
      </c>
      <c r="GS142" s="24">
        <f t="shared" si="219"/>
        <v>12.03669472208562</v>
      </c>
      <c r="GT142" s="24">
        <f t="shared" si="220"/>
        <v>12.06666801117996</v>
      </c>
      <c r="GU142" s="24" t="str">
        <f t="shared" si="221"/>
        <v/>
      </c>
      <c r="GV142" s="24" t="str">
        <f t="shared" si="222"/>
        <v/>
      </c>
      <c r="GW142" s="24" t="str">
        <f t="shared" si="223"/>
        <v/>
      </c>
      <c r="GX142" s="24"/>
      <c r="GY142" s="24">
        <f t="shared" si="224"/>
        <v>12.945273820860214</v>
      </c>
      <c r="GZ142" s="24">
        <f t="shared" si="318"/>
        <v>0.14627258053219716</v>
      </c>
      <c r="HA142" s="24">
        <f t="shared" si="225"/>
        <v>12.90247009170605</v>
      </c>
      <c r="HB142" s="24">
        <f t="shared" si="226"/>
        <v>12.88183487470835</v>
      </c>
      <c r="HC142" s="24">
        <f t="shared" si="227"/>
        <v>13.05256688808424</v>
      </c>
      <c r="HD142" s="24">
        <f t="shared" si="228"/>
        <v>12.98589415799845</v>
      </c>
      <c r="HE142" s="24">
        <f t="shared" si="229"/>
        <v>13.133114809886798</v>
      </c>
      <c r="HF142" s="24">
        <f t="shared" si="230"/>
        <v>12.71576210277739</v>
      </c>
      <c r="HG142" s="24" t="str">
        <f t="shared" si="231"/>
        <v/>
      </c>
      <c r="HH142" s="24" t="str">
        <f t="shared" si="232"/>
        <v/>
      </c>
      <c r="HI142" s="24" t="str">
        <f t="shared" si="233"/>
        <v/>
      </c>
      <c r="HJ142" s="24"/>
      <c r="HK142" s="24">
        <f t="shared" si="234"/>
        <v>12.016491517629346</v>
      </c>
      <c r="HL142" s="24">
        <f t="shared" si="319"/>
        <v>8.4812664220996706E-3</v>
      </c>
      <c r="HM142" s="24">
        <f t="shared" si="325"/>
        <v>12.015291855016576</v>
      </c>
      <c r="HN142" s="24">
        <f t="shared" si="325"/>
        <v>12.00947385198465</v>
      </c>
      <c r="HO142" s="24">
        <f t="shared" si="325"/>
        <v>12.015038417711686</v>
      </c>
      <c r="HP142" s="24">
        <f t="shared" si="323"/>
        <v>12.01730959605629</v>
      </c>
      <c r="HQ142" s="24">
        <f t="shared" si="323"/>
        <v>12.032472124108072</v>
      </c>
      <c r="HR142" s="24">
        <f t="shared" si="323"/>
        <v>12.009363260898789</v>
      </c>
      <c r="HS142" s="24" t="str">
        <f t="shared" si="323"/>
        <v/>
      </c>
      <c r="HT142" s="24" t="str">
        <f t="shared" si="323"/>
        <v/>
      </c>
      <c r="HU142" s="24" t="str">
        <f t="shared" si="323"/>
        <v/>
      </c>
      <c r="HV142" s="24"/>
      <c r="HW142" s="24">
        <f t="shared" si="235"/>
        <v>13.038779931553265</v>
      </c>
      <c r="HX142" s="24">
        <f t="shared" si="320"/>
        <v>7.8992383927301388E-2</v>
      </c>
      <c r="HY142" s="24">
        <f t="shared" si="326"/>
        <v>13.040599268141495</v>
      </c>
      <c r="HZ142" s="24">
        <f t="shared" si="326"/>
        <v>13.043415589344177</v>
      </c>
      <c r="IA142" s="24">
        <f t="shared" si="326"/>
        <v>13.071093219697735</v>
      </c>
      <c r="IB142" s="24">
        <f t="shared" si="324"/>
        <v>13.027090309872316</v>
      </c>
      <c r="IC142" s="24">
        <f t="shared" si="324"/>
        <v>13.146950833860219</v>
      </c>
      <c r="ID142" s="24">
        <f t="shared" si="324"/>
        <v>12.903530368403644</v>
      </c>
      <c r="IE142" s="24" t="str">
        <f t="shared" si="324"/>
        <v/>
      </c>
      <c r="IF142" s="24" t="str">
        <f t="shared" si="324"/>
        <v/>
      </c>
      <c r="IG142" s="24" t="str">
        <f t="shared" si="324"/>
        <v/>
      </c>
    </row>
    <row r="143" spans="1:241" s="3" customFormat="1" x14ac:dyDescent="0.2">
      <c r="A143" s="27">
        <v>108</v>
      </c>
      <c r="B143" s="32">
        <f>IF(AND($B$3&lt;&gt;"",$C$3&lt;&gt;"",$B$4&lt;&gt;"",$C$4&lt;&gt;"",T143&lt;&gt;""),AirMass($B$3,$C$3,$B$4,$C$4,T143),"")</f>
        <v>1.0336933620687818</v>
      </c>
      <c r="C143" s="36">
        <f t="shared" si="236"/>
        <v>2458217.322778</v>
      </c>
      <c r="D143" s="5">
        <f t="shared" si="183"/>
        <v>11.386203420218258</v>
      </c>
      <c r="E143" s="14">
        <f t="shared" si="184"/>
        <v>11.738407347273927</v>
      </c>
      <c r="F143" s="32">
        <f t="shared" si="237"/>
        <v>0.35220392705566894</v>
      </c>
      <c r="G143" s="24">
        <f t="shared" si="185"/>
        <v>3.2744260601810279E-2</v>
      </c>
      <c r="H143" s="24">
        <f t="shared" si="186"/>
        <v>3.7203243739730593E-2</v>
      </c>
      <c r="I143" s="24"/>
      <c r="J143" s="8">
        <f t="shared" si="187"/>
        <v>12.02894199386761</v>
      </c>
      <c r="K143" s="9">
        <f t="shared" si="188"/>
        <v>12.862437050413631</v>
      </c>
      <c r="L143" s="40">
        <f t="shared" si="238"/>
        <v>0.83349505654602041</v>
      </c>
      <c r="M143" s="24">
        <f t="shared" si="189"/>
        <v>3.2744260601809877E-2</v>
      </c>
      <c r="N143" s="25">
        <f t="shared" si="190"/>
        <v>3.720324373973101E-2</v>
      </c>
      <c r="O143" s="25"/>
      <c r="P143" s="50">
        <f t="shared" si="239"/>
        <v>6</v>
      </c>
      <c r="Q143" s="50">
        <f t="shared" si="240"/>
        <v>6</v>
      </c>
      <c r="R143" s="25"/>
      <c r="S143" s="25"/>
      <c r="T143" s="16">
        <v>2458217.322778</v>
      </c>
      <c r="U143" s="17">
        <v>-10.9820397430226</v>
      </c>
      <c r="V143" s="17">
        <v>-10.282035331741399</v>
      </c>
      <c r="W143" s="17">
        <v>-12.1491297281035</v>
      </c>
      <c r="X143" s="17">
        <v>-11.047729672543699</v>
      </c>
      <c r="Y143" s="17">
        <v>-10.423463691610101</v>
      </c>
      <c r="Z143" s="17">
        <v>-11.831381644300601</v>
      </c>
      <c r="AA143" s="17">
        <v>-9.9039973600017408</v>
      </c>
      <c r="AB143" s="17">
        <v>-9.7614276615696696</v>
      </c>
      <c r="AC143" s="17"/>
      <c r="AD143" s="17"/>
      <c r="AE143" s="17"/>
      <c r="AF143" s="46">
        <f t="shared" si="191"/>
        <v>2458217.322778</v>
      </c>
      <c r="AG143" s="17">
        <v>-10.756805499418901</v>
      </c>
      <c r="AH143" s="17">
        <v>-9.8204165583278495</v>
      </c>
      <c r="AI143" s="17">
        <v>-11.783537429162701</v>
      </c>
      <c r="AJ143" s="17">
        <v>-10.7102776982469</v>
      </c>
      <c r="AK143" s="17">
        <v>-9.8493406167525297</v>
      </c>
      <c r="AL143" s="17">
        <v>-11.3249499572585</v>
      </c>
      <c r="AM143" s="17">
        <v>-9.4914726227301607</v>
      </c>
      <c r="AN143" s="17">
        <v>-9.55307577829163</v>
      </c>
      <c r="AO143" s="17"/>
      <c r="AP143" s="17"/>
      <c r="AQ143" s="18"/>
      <c r="AR143" s="25"/>
      <c r="AS143" s="25"/>
      <c r="AT143" s="24">
        <f t="shared" si="327"/>
        <v>0.22523424360369937</v>
      </c>
      <c r="AU143" s="24">
        <f t="shared" si="327"/>
        <v>0.46161877341354973</v>
      </c>
      <c r="AV143" s="24">
        <f t="shared" si="327"/>
        <v>0.3655922989407987</v>
      </c>
      <c r="AW143" s="24">
        <f t="shared" si="327"/>
        <v>0.33745197429679941</v>
      </c>
      <c r="AX143" s="24">
        <f t="shared" si="327"/>
        <v>0.57412307485757097</v>
      </c>
      <c r="AY143" s="24">
        <f t="shared" si="327"/>
        <v>0.50643168704210062</v>
      </c>
      <c r="AZ143" s="24">
        <f t="shared" si="327"/>
        <v>0.41252473727158012</v>
      </c>
      <c r="BA143" s="24">
        <f t="shared" si="327"/>
        <v>0.20835188327803955</v>
      </c>
      <c r="BB143" s="24" t="str">
        <f t="shared" si="330"/>
        <v/>
      </c>
      <c r="BC143" s="24" t="str">
        <f t="shared" si="330"/>
        <v/>
      </c>
      <c r="BD143" s="25" t="str">
        <f t="shared" si="330"/>
        <v/>
      </c>
      <c r="BE143" s="25"/>
      <c r="BF143" s="25"/>
      <c r="BG143" s="26">
        <f t="shared" si="241"/>
        <v>-0.34737108537205502</v>
      </c>
      <c r="BH143" s="26">
        <f t="shared" si="242"/>
        <v>-0.28737108537205452</v>
      </c>
      <c r="BI143" s="26">
        <f t="shared" si="243"/>
        <v>-0.65337108537205424</v>
      </c>
      <c r="BJ143" s="26">
        <f t="shared" si="244"/>
        <v>-0.59537108537205441</v>
      </c>
      <c r="BK143" s="26">
        <f t="shared" si="245"/>
        <v>-0.66537108537205292</v>
      </c>
      <c r="BL143" s="26">
        <f t="shared" si="246"/>
        <v>-0.22037108537205435</v>
      </c>
      <c r="BM143" s="26" t="str">
        <f t="shared" si="247"/>
        <v/>
      </c>
      <c r="BN143" s="26" t="str">
        <f t="shared" si="248"/>
        <v/>
      </c>
      <c r="BO143" s="26" t="str">
        <f t="shared" si="249"/>
        <v/>
      </c>
      <c r="BP143" s="25"/>
      <c r="BQ143" s="25"/>
      <c r="BR143" s="25">
        <f t="shared" si="250"/>
        <v>0.13270171952121823</v>
      </c>
      <c r="BS143" s="25">
        <f t="shared" si="251"/>
        <v>0.19270171952121873</v>
      </c>
      <c r="BT143" s="25">
        <f t="shared" si="252"/>
        <v>-0.17329828047878093</v>
      </c>
      <c r="BU143" s="25">
        <f t="shared" si="253"/>
        <v>-0.1152982804787811</v>
      </c>
      <c r="BV143" s="25">
        <f t="shared" si="254"/>
        <v>-0.18529828047877961</v>
      </c>
      <c r="BW143" s="25">
        <f t="shared" si="255"/>
        <v>0.2597017195212189</v>
      </c>
      <c r="BX143" s="25" t="str">
        <f t="shared" si="256"/>
        <v/>
      </c>
      <c r="BY143" s="25" t="str">
        <f t="shared" si="257"/>
        <v/>
      </c>
      <c r="BZ143" s="25" t="str">
        <f t="shared" si="258"/>
        <v/>
      </c>
      <c r="CA143" s="25"/>
      <c r="CB143" s="25"/>
      <c r="CC143" s="26">
        <f t="shared" si="259"/>
        <v>-0.23900000000000093</v>
      </c>
      <c r="CD143" s="26">
        <f t="shared" si="260"/>
        <v>-0.17900000000000044</v>
      </c>
      <c r="CE143" s="26">
        <f t="shared" si="261"/>
        <v>-0.54500000000000015</v>
      </c>
      <c r="CF143" s="26">
        <f t="shared" si="262"/>
        <v>-0.48700000000000027</v>
      </c>
      <c r="CG143" s="26">
        <f t="shared" si="263"/>
        <v>-0.55699999999999883</v>
      </c>
      <c r="CH143" s="26">
        <f t="shared" si="264"/>
        <v>-0.11200000000000027</v>
      </c>
      <c r="CI143" s="26" t="str">
        <f t="shared" si="265"/>
        <v/>
      </c>
      <c r="CJ143" s="26" t="str">
        <f t="shared" si="266"/>
        <v/>
      </c>
      <c r="CK143" s="26" t="str">
        <f t="shared" si="267"/>
        <v/>
      </c>
      <c r="CL143" s="25"/>
      <c r="CM143" s="25"/>
      <c r="CN143" s="25">
        <f t="shared" si="268"/>
        <v>0.42099999999999937</v>
      </c>
      <c r="CO143" s="25">
        <f t="shared" si="269"/>
        <v>0.48099999999999987</v>
      </c>
      <c r="CP143" s="25">
        <f t="shared" si="270"/>
        <v>0.11500000000000021</v>
      </c>
      <c r="CQ143" s="25">
        <f t="shared" si="271"/>
        <v>0.17300000000000004</v>
      </c>
      <c r="CR143" s="25">
        <f t="shared" si="272"/>
        <v>0.10300000000000153</v>
      </c>
      <c r="CS143" s="25">
        <f t="shared" si="273"/>
        <v>0.54800000000000004</v>
      </c>
      <c r="CT143" s="25" t="str">
        <f t="shared" si="274"/>
        <v/>
      </c>
      <c r="CU143" s="25" t="str">
        <f t="shared" si="275"/>
        <v/>
      </c>
      <c r="CV143" s="25" t="str">
        <f t="shared" si="276"/>
        <v/>
      </c>
      <c r="CW143" s="25"/>
      <c r="CX143" s="25"/>
      <c r="CY143" s="25">
        <f t="shared" si="277"/>
        <v>-0.28505285590918</v>
      </c>
      <c r="CZ143" s="25">
        <f t="shared" si="278"/>
        <v>-0.22790273448067908</v>
      </c>
      <c r="DA143" s="25">
        <f t="shared" si="279"/>
        <v>-0.70855753526135568</v>
      </c>
      <c r="DB143" s="25">
        <f t="shared" si="280"/>
        <v>-0.57108324943634048</v>
      </c>
      <c r="DC143" s="25">
        <f t="shared" si="281"/>
        <v>-0.38036783835774762</v>
      </c>
      <c r="DD143" s="25">
        <f t="shared" si="282"/>
        <v>3.4286347254949209E-2</v>
      </c>
      <c r="DE143" s="25" t="str">
        <f t="shared" si="283"/>
        <v/>
      </c>
      <c r="DF143" s="25" t="str">
        <f t="shared" si="284"/>
        <v/>
      </c>
      <c r="DG143" s="25" t="str">
        <f t="shared" si="285"/>
        <v/>
      </c>
      <c r="DH143" s="25"/>
      <c r="DI143" s="25"/>
      <c r="DJ143" s="25">
        <f t="shared" si="286"/>
        <v>0.19501994898409325</v>
      </c>
      <c r="DK143" s="25">
        <f t="shared" si="287"/>
        <v>0.25217007041259415</v>
      </c>
      <c r="DL143" s="25">
        <f t="shared" si="288"/>
        <v>-0.22848473036808245</v>
      </c>
      <c r="DM143" s="25">
        <f t="shared" si="289"/>
        <v>-9.1010444543067254E-2</v>
      </c>
      <c r="DN143" s="25">
        <f t="shared" si="290"/>
        <v>9.9704966535525588E-2</v>
      </c>
      <c r="DO143" s="25">
        <f t="shared" si="291"/>
        <v>0.51435915214822248</v>
      </c>
      <c r="DP143" s="25" t="str">
        <f t="shared" si="292"/>
        <v/>
      </c>
      <c r="DQ143" s="25" t="str">
        <f t="shared" si="293"/>
        <v/>
      </c>
      <c r="DR143" s="25" t="str">
        <f t="shared" si="294"/>
        <v/>
      </c>
      <c r="DS143" s="25"/>
      <c r="DT143" s="24"/>
      <c r="DU143" s="24">
        <f t="shared" si="295"/>
        <v>-0.34737108537205502</v>
      </c>
      <c r="DV143" s="24">
        <f t="shared" si="296"/>
        <v>-0.28737108537205452</v>
      </c>
      <c r="DW143" s="24">
        <f t="shared" si="297"/>
        <v>-0.65337108537205424</v>
      </c>
      <c r="DX143" s="24">
        <f t="shared" si="298"/>
        <v>-0.59537108537205441</v>
      </c>
      <c r="DY143" s="24">
        <f t="shared" si="299"/>
        <v>-0.66537108537205292</v>
      </c>
      <c r="DZ143" s="24">
        <f t="shared" si="300"/>
        <v>-0.22037108537205435</v>
      </c>
      <c r="EA143" s="24" t="str">
        <f t="shared" si="301"/>
        <v/>
      </c>
      <c r="EB143" s="24" t="str">
        <f t="shared" si="302"/>
        <v/>
      </c>
      <c r="EC143" s="24" t="str">
        <f t="shared" si="303"/>
        <v/>
      </c>
      <c r="ED143" s="24"/>
      <c r="EE143" s="24"/>
      <c r="EF143" s="24">
        <f t="shared" si="304"/>
        <v>0.13270171952121823</v>
      </c>
      <c r="EG143" s="24">
        <f t="shared" si="305"/>
        <v>0.19270171952121873</v>
      </c>
      <c r="EH143" s="24">
        <f t="shared" si="306"/>
        <v>-0.17329828047878093</v>
      </c>
      <c r="EI143" s="24">
        <f t="shared" si="307"/>
        <v>-0.1152982804787811</v>
      </c>
      <c r="EJ143" s="24">
        <f t="shared" si="308"/>
        <v>-0.18529828047877961</v>
      </c>
      <c r="EK143" s="24">
        <f t="shared" si="309"/>
        <v>0.2597017195212189</v>
      </c>
      <c r="EL143" s="24" t="str">
        <f t="shared" si="310"/>
        <v/>
      </c>
      <c r="EM143" s="24" t="str">
        <f t="shared" si="311"/>
        <v/>
      </c>
      <c r="EN143" s="24" t="str">
        <f t="shared" si="312"/>
        <v/>
      </c>
      <c r="EO143" s="24"/>
      <c r="EP143" s="24"/>
      <c r="EQ143" s="24">
        <f t="shared" si="192"/>
        <v>11.331148549998952</v>
      </c>
      <c r="ER143" s="24">
        <f t="shared" si="313"/>
        <v>3.7868676796961986E-2</v>
      </c>
      <c r="ES143" s="24">
        <f t="shared" si="193"/>
        <v>11.357089985080899</v>
      </c>
      <c r="ET143" s="24">
        <f t="shared" si="194"/>
        <v>11.377689929521098</v>
      </c>
      <c r="EU143" s="24">
        <f t="shared" si="195"/>
        <v>11.3464239485875</v>
      </c>
      <c r="EV143" s="24">
        <f t="shared" si="196"/>
        <v>11.317341901278001</v>
      </c>
      <c r="EW143" s="24">
        <f t="shared" si="197"/>
        <v>11.269957616979141</v>
      </c>
      <c r="EX143" s="24">
        <f t="shared" si="198"/>
        <v>11.318387918547069</v>
      </c>
      <c r="EY143" s="24" t="str">
        <f t="shared" si="199"/>
        <v/>
      </c>
      <c r="EZ143" s="24" t="str">
        <f t="shared" si="200"/>
        <v/>
      </c>
      <c r="FA143" s="24" t="str">
        <f t="shared" si="201"/>
        <v/>
      </c>
      <c r="FB143" s="24"/>
      <c r="FC143" s="24">
        <f t="shared" si="202"/>
        <v>11.918803517654837</v>
      </c>
      <c r="FD143" s="24">
        <f t="shared" si="314"/>
        <v>7.6433262612671291E-2</v>
      </c>
      <c r="FE143" s="24">
        <f t="shared" si="203"/>
        <v>11.8657319297438</v>
      </c>
      <c r="FF143" s="24">
        <f t="shared" si="204"/>
        <v>11.854472198827999</v>
      </c>
      <c r="FG143" s="24">
        <f t="shared" si="205"/>
        <v>11.952535117333628</v>
      </c>
      <c r="FH143" s="24">
        <f t="shared" si="206"/>
        <v>11.9331444578396</v>
      </c>
      <c r="FI143" s="24">
        <f t="shared" si="207"/>
        <v>12.049667123311259</v>
      </c>
      <c r="FJ143" s="24">
        <f t="shared" si="208"/>
        <v>11.857270278872729</v>
      </c>
      <c r="FK143" s="24" t="str">
        <f t="shared" si="209"/>
        <v/>
      </c>
      <c r="FL143" s="24" t="str">
        <f t="shared" si="210"/>
        <v/>
      </c>
      <c r="FM143" s="24" t="str">
        <f t="shared" si="211"/>
        <v/>
      </c>
      <c r="FN143" s="24"/>
      <c r="FO143" s="24">
        <f t="shared" si="212"/>
        <v>11.386203420218258</v>
      </c>
      <c r="FP143" s="24">
        <f t="shared" si="315"/>
        <v>3.2744260601810279E-2</v>
      </c>
      <c r="FQ143" s="24">
        <f t="shared" si="331"/>
        <v>11.398526400495719</v>
      </c>
      <c r="FR143" s="24">
        <f t="shared" si="331"/>
        <v>11.411969200805093</v>
      </c>
      <c r="FS143" s="24">
        <f t="shared" si="331"/>
        <v>11.42436179906953</v>
      </c>
      <c r="FT143" s="24">
        <f t="shared" si="328"/>
        <v>11.388361179100233</v>
      </c>
      <c r="FU143" s="24">
        <f t="shared" si="328"/>
        <v>11.349326896287335</v>
      </c>
      <c r="FV143" s="24">
        <f t="shared" si="328"/>
        <v>11.344675045551641</v>
      </c>
      <c r="FW143" s="24" t="str">
        <f t="shared" si="321"/>
        <v/>
      </c>
      <c r="FX143" s="24" t="str">
        <f t="shared" si="321"/>
        <v/>
      </c>
      <c r="FY143" s="24" t="str">
        <f t="shared" si="321"/>
        <v/>
      </c>
      <c r="FZ143" s="24"/>
      <c r="GA143" s="24">
        <f t="shared" si="213"/>
        <v>11.738407347273927</v>
      </c>
      <c r="GB143" s="24">
        <f t="shared" si="316"/>
        <v>3.7203243739730593E-2</v>
      </c>
      <c r="GC143" s="24">
        <f t="shared" si="332"/>
        <v>11.729958825105284</v>
      </c>
      <c r="GD143" s="24">
        <f t="shared" si="332"/>
        <v>11.742150632389865</v>
      </c>
      <c r="GE143" s="24">
        <f t="shared" si="332"/>
        <v>11.697159167873163</v>
      </c>
      <c r="GF143" s="24">
        <f t="shared" si="329"/>
        <v>11.700438328639503</v>
      </c>
      <c r="GG143" s="24">
        <f t="shared" si="329"/>
        <v>11.789600866210717</v>
      </c>
      <c r="GH143" s="24">
        <f t="shared" si="329"/>
        <v>11.771136263425023</v>
      </c>
      <c r="GI143" s="24" t="str">
        <f t="shared" si="322"/>
        <v/>
      </c>
      <c r="GJ143" s="24" t="str">
        <f t="shared" si="322"/>
        <v/>
      </c>
      <c r="GK143" s="24" t="str">
        <f t="shared" si="322"/>
        <v/>
      </c>
      <c r="GL143" s="24"/>
      <c r="GM143" s="24">
        <f t="shared" si="214"/>
        <v>12.031152961280151</v>
      </c>
      <c r="GN143" s="24">
        <f t="shared" si="317"/>
        <v>3.7868676796961986E-2</v>
      </c>
      <c r="GO143" s="24">
        <f t="shared" si="215"/>
        <v>12.0570943963621</v>
      </c>
      <c r="GP143" s="24">
        <f t="shared" si="216"/>
        <v>12.077694340802299</v>
      </c>
      <c r="GQ143" s="24">
        <f t="shared" si="217"/>
        <v>12.046428359868701</v>
      </c>
      <c r="GR143" s="24">
        <f t="shared" si="218"/>
        <v>12.017346312559201</v>
      </c>
      <c r="GS143" s="24">
        <f t="shared" si="219"/>
        <v>11.969962028260342</v>
      </c>
      <c r="GT143" s="24">
        <f t="shared" si="220"/>
        <v>12.01839232982827</v>
      </c>
      <c r="GU143" s="24" t="str">
        <f t="shared" si="221"/>
        <v/>
      </c>
      <c r="GV143" s="24" t="str">
        <f t="shared" si="222"/>
        <v/>
      </c>
      <c r="GW143" s="24" t="str">
        <f t="shared" si="223"/>
        <v/>
      </c>
      <c r="GX143" s="24"/>
      <c r="GY143" s="24">
        <f t="shared" si="224"/>
        <v>12.855192458745888</v>
      </c>
      <c r="GZ143" s="24">
        <f t="shared" si="318"/>
        <v>7.6433262612671291E-2</v>
      </c>
      <c r="HA143" s="24">
        <f t="shared" si="225"/>
        <v>12.802120870834852</v>
      </c>
      <c r="HB143" s="24">
        <f t="shared" si="226"/>
        <v>12.79086113991905</v>
      </c>
      <c r="HC143" s="24">
        <f t="shared" si="227"/>
        <v>12.88892405842468</v>
      </c>
      <c r="HD143" s="24">
        <f t="shared" si="228"/>
        <v>12.869533398930651</v>
      </c>
      <c r="HE143" s="24">
        <f t="shared" si="229"/>
        <v>12.986056064402311</v>
      </c>
      <c r="HF143" s="24">
        <f t="shared" si="230"/>
        <v>12.79365921996378</v>
      </c>
      <c r="HG143" s="24" t="str">
        <f t="shared" si="231"/>
        <v/>
      </c>
      <c r="HH143" s="24" t="str">
        <f t="shared" si="232"/>
        <v/>
      </c>
      <c r="HI143" s="24" t="str">
        <f t="shared" si="233"/>
        <v/>
      </c>
      <c r="HJ143" s="24"/>
      <c r="HK143" s="24">
        <f t="shared" si="234"/>
        <v>12.02894199386761</v>
      </c>
      <c r="HL143" s="24">
        <f t="shared" si="319"/>
        <v>3.2744260601809877E-2</v>
      </c>
      <c r="HM143" s="24">
        <f t="shared" si="325"/>
        <v>12.04126497414507</v>
      </c>
      <c r="HN143" s="24">
        <f t="shared" si="325"/>
        <v>12.054707774454444</v>
      </c>
      <c r="HO143" s="24">
        <f t="shared" si="325"/>
        <v>12.067100372718881</v>
      </c>
      <c r="HP143" s="24">
        <f t="shared" si="323"/>
        <v>12.031099752749585</v>
      </c>
      <c r="HQ143" s="24">
        <f t="shared" si="323"/>
        <v>11.992065469936689</v>
      </c>
      <c r="HR143" s="24">
        <f t="shared" si="323"/>
        <v>11.987413619200993</v>
      </c>
      <c r="HS143" s="24" t="str">
        <f t="shared" si="323"/>
        <v/>
      </c>
      <c r="HT143" s="24" t="str">
        <f t="shared" si="323"/>
        <v/>
      </c>
      <c r="HU143" s="24" t="str">
        <f t="shared" si="323"/>
        <v/>
      </c>
      <c r="HV143" s="24"/>
      <c r="HW143" s="24">
        <f t="shared" si="235"/>
        <v>12.862437050413631</v>
      </c>
      <c r="HX143" s="24">
        <f t="shared" si="320"/>
        <v>3.720324373973101E-2</v>
      </c>
      <c r="HY143" s="24">
        <f t="shared" si="326"/>
        <v>12.85398852824499</v>
      </c>
      <c r="HZ143" s="24">
        <f t="shared" si="326"/>
        <v>12.86618033552957</v>
      </c>
      <c r="IA143" s="24">
        <f t="shared" si="326"/>
        <v>12.821188871012868</v>
      </c>
      <c r="IB143" s="24">
        <f t="shared" si="324"/>
        <v>12.824468031779208</v>
      </c>
      <c r="IC143" s="24">
        <f t="shared" si="324"/>
        <v>12.913630569350424</v>
      </c>
      <c r="ID143" s="24">
        <f t="shared" si="324"/>
        <v>12.895165966564727</v>
      </c>
      <c r="IE143" s="24" t="str">
        <f t="shared" si="324"/>
        <v/>
      </c>
      <c r="IF143" s="24" t="str">
        <f t="shared" si="324"/>
        <v/>
      </c>
      <c r="IG143" s="24" t="str">
        <f t="shared" si="324"/>
        <v/>
      </c>
    </row>
    <row r="144" spans="1:241" s="3" customFormat="1" x14ac:dyDescent="0.2">
      <c r="A144" s="27">
        <v>109</v>
      </c>
      <c r="B144" s="32">
        <f>IF(AND($B$3&lt;&gt;"",$C$3&lt;&gt;"",$B$4&lt;&gt;"",$C$4&lt;&gt;"",T144&lt;&gt;""),AirMass($B$3,$C$3,$B$4,$C$4,T144),"")</f>
        <v>1.034209878649109</v>
      </c>
      <c r="C144" s="36">
        <f t="shared" si="236"/>
        <v>2458217.3232749999</v>
      </c>
      <c r="D144" s="5">
        <f t="shared" si="183"/>
        <v>11.360885040747741</v>
      </c>
      <c r="E144" s="14">
        <f t="shared" si="184"/>
        <v>11.805676715214446</v>
      </c>
      <c r="F144" s="32">
        <f t="shared" si="237"/>
        <v>0.44479167446670509</v>
      </c>
      <c r="G144" s="24">
        <f t="shared" si="185"/>
        <v>1.1942126846345902E-2</v>
      </c>
      <c r="H144" s="24">
        <f t="shared" si="186"/>
        <v>4.8573678555459986E-2</v>
      </c>
      <c r="I144" s="24"/>
      <c r="J144" s="8">
        <f t="shared" si="187"/>
        <v>11.961966321281395</v>
      </c>
      <c r="K144" s="9">
        <f t="shared" si="188"/>
        <v>13.167275193801371</v>
      </c>
      <c r="L144" s="40">
        <f t="shared" si="238"/>
        <v>1.2053088725199768</v>
      </c>
      <c r="M144" s="24">
        <f t="shared" si="189"/>
        <v>1.1942126846345904E-2</v>
      </c>
      <c r="N144" s="25">
        <f t="shared" si="190"/>
        <v>4.8573678555459986E-2</v>
      </c>
      <c r="O144" s="25"/>
      <c r="P144" s="50">
        <f t="shared" si="239"/>
        <v>6</v>
      </c>
      <c r="Q144" s="50">
        <f t="shared" si="240"/>
        <v>6</v>
      </c>
      <c r="R144" s="25"/>
      <c r="S144" s="25"/>
      <c r="T144" s="16">
        <v>2458217.3232749999</v>
      </c>
      <c r="U144" s="17">
        <v>-10.9962953741439</v>
      </c>
      <c r="V144" s="17">
        <v>-10.3047248830028</v>
      </c>
      <c r="W144" s="17">
        <v>-12.1482808812997</v>
      </c>
      <c r="X144" s="17">
        <v>-11.027041339008999</v>
      </c>
      <c r="Y144" s="17">
        <v>-10.4112807347884</v>
      </c>
      <c r="Z144" s="17">
        <v>-11.8192805022447</v>
      </c>
      <c r="AA144" s="17">
        <v>-9.9422199745284807</v>
      </c>
      <c r="AB144" s="17">
        <v>-9.8132874698891506</v>
      </c>
      <c r="AC144" s="17"/>
      <c r="AD144" s="17"/>
      <c r="AE144" s="17"/>
      <c r="AF144" s="46">
        <f t="shared" si="191"/>
        <v>2458217.3232749999</v>
      </c>
      <c r="AG144" s="17">
        <v>-10.694945287572899</v>
      </c>
      <c r="AH144" s="17">
        <v>-9.6298493162001293</v>
      </c>
      <c r="AI144" s="17">
        <v>-11.7713983327411</v>
      </c>
      <c r="AJ144" s="17">
        <v>-10.6905683722602</v>
      </c>
      <c r="AK144" s="17">
        <v>-9.86956609889954</v>
      </c>
      <c r="AL144" s="17">
        <v>-11.323430552710001</v>
      </c>
      <c r="AM144" s="17">
        <v>-9.3318182833496301</v>
      </c>
      <c r="AN144" s="17">
        <v>-9.39580533070942</v>
      </c>
      <c r="AO144" s="17"/>
      <c r="AP144" s="17"/>
      <c r="AQ144" s="18"/>
      <c r="AR144" s="25"/>
      <c r="AS144" s="25"/>
      <c r="AT144" s="24">
        <f t="shared" si="327"/>
        <v>0.30135008657100038</v>
      </c>
      <c r="AU144" s="24">
        <f t="shared" si="327"/>
        <v>0.67487556680267069</v>
      </c>
      <c r="AV144" s="24">
        <f t="shared" si="327"/>
        <v>0.37688254855859959</v>
      </c>
      <c r="AW144" s="24">
        <f t="shared" si="327"/>
        <v>0.3364729667487989</v>
      </c>
      <c r="AX144" s="24">
        <f t="shared" si="327"/>
        <v>0.54171463588886049</v>
      </c>
      <c r="AY144" s="24">
        <f t="shared" si="327"/>
        <v>0.49584994953469952</v>
      </c>
      <c r="AZ144" s="24">
        <f t="shared" si="327"/>
        <v>0.61040169117885057</v>
      </c>
      <c r="BA144" s="24">
        <f t="shared" si="327"/>
        <v>0.41748213917973054</v>
      </c>
      <c r="BB144" s="24" t="str">
        <f t="shared" si="330"/>
        <v/>
      </c>
      <c r="BC144" s="24" t="str">
        <f t="shared" si="330"/>
        <v/>
      </c>
      <c r="BD144" s="25" t="str">
        <f t="shared" si="330"/>
        <v/>
      </c>
      <c r="BE144" s="25"/>
      <c r="BF144" s="25"/>
      <c r="BG144" s="26">
        <f t="shared" si="241"/>
        <v>-0.19278759270643042</v>
      </c>
      <c r="BH144" s="26">
        <f t="shared" si="242"/>
        <v>-0.13278759270642992</v>
      </c>
      <c r="BI144" s="26">
        <f t="shared" si="243"/>
        <v>-0.49878759270642958</v>
      </c>
      <c r="BJ144" s="26">
        <f t="shared" si="244"/>
        <v>-0.44078759270642975</v>
      </c>
      <c r="BK144" s="26">
        <f t="shared" si="245"/>
        <v>-0.51078759270642826</v>
      </c>
      <c r="BL144" s="26">
        <f t="shared" si="246"/>
        <v>-6.5787592706429754E-2</v>
      </c>
      <c r="BM144" s="26" t="str">
        <f t="shared" si="247"/>
        <v/>
      </c>
      <c r="BN144" s="26" t="str">
        <f t="shared" si="248"/>
        <v/>
      </c>
      <c r="BO144" s="26" t="str">
        <f t="shared" si="249"/>
        <v/>
      </c>
      <c r="BP144" s="25"/>
      <c r="BQ144" s="25"/>
      <c r="BR144" s="25">
        <f t="shared" si="250"/>
        <v>0.56580445702783466</v>
      </c>
      <c r="BS144" s="25">
        <f t="shared" si="251"/>
        <v>0.62580445702783516</v>
      </c>
      <c r="BT144" s="25">
        <f t="shared" si="252"/>
        <v>0.2598044570278355</v>
      </c>
      <c r="BU144" s="25">
        <f t="shared" si="253"/>
        <v>0.31780445702783533</v>
      </c>
      <c r="BV144" s="25">
        <f t="shared" si="254"/>
        <v>0.24780445702783682</v>
      </c>
      <c r="BW144" s="25">
        <f t="shared" si="255"/>
        <v>0.69280445702783533</v>
      </c>
      <c r="BX144" s="25" t="str">
        <f t="shared" si="256"/>
        <v/>
      </c>
      <c r="BY144" s="25" t="str">
        <f t="shared" si="257"/>
        <v/>
      </c>
      <c r="BZ144" s="25" t="str">
        <f t="shared" si="258"/>
        <v/>
      </c>
      <c r="CA144" s="25"/>
      <c r="CB144" s="25"/>
      <c r="CC144" s="26">
        <f t="shared" si="259"/>
        <v>-0.23900000000000093</v>
      </c>
      <c r="CD144" s="26">
        <f t="shared" si="260"/>
        <v>-0.17900000000000044</v>
      </c>
      <c r="CE144" s="26">
        <f t="shared" si="261"/>
        <v>-0.54500000000000015</v>
      </c>
      <c r="CF144" s="26">
        <f t="shared" si="262"/>
        <v>-0.48700000000000027</v>
      </c>
      <c r="CG144" s="26">
        <f t="shared" si="263"/>
        <v>-0.55699999999999883</v>
      </c>
      <c r="CH144" s="26">
        <f t="shared" si="264"/>
        <v>-0.11200000000000027</v>
      </c>
      <c r="CI144" s="26" t="str">
        <f t="shared" si="265"/>
        <v/>
      </c>
      <c r="CJ144" s="26" t="str">
        <f t="shared" si="266"/>
        <v/>
      </c>
      <c r="CK144" s="26" t="str">
        <f t="shared" si="267"/>
        <v/>
      </c>
      <c r="CL144" s="25"/>
      <c r="CM144" s="25"/>
      <c r="CN144" s="25">
        <f t="shared" si="268"/>
        <v>0.42099999999999937</v>
      </c>
      <c r="CO144" s="25">
        <f t="shared" si="269"/>
        <v>0.48099999999999987</v>
      </c>
      <c r="CP144" s="25">
        <f t="shared" si="270"/>
        <v>0.11500000000000021</v>
      </c>
      <c r="CQ144" s="25">
        <f t="shared" si="271"/>
        <v>0.17300000000000004</v>
      </c>
      <c r="CR144" s="25">
        <f t="shared" si="272"/>
        <v>0.10300000000000153</v>
      </c>
      <c r="CS144" s="25">
        <f t="shared" si="273"/>
        <v>0.54800000000000004</v>
      </c>
      <c r="CT144" s="25" t="str">
        <f t="shared" si="274"/>
        <v/>
      </c>
      <c r="CU144" s="25" t="str">
        <f t="shared" si="275"/>
        <v/>
      </c>
      <c r="CV144" s="25" t="str">
        <f t="shared" si="276"/>
        <v/>
      </c>
      <c r="CW144" s="25"/>
      <c r="CX144" s="25"/>
      <c r="CY144" s="25">
        <f t="shared" si="277"/>
        <v>-0.15339870555848137</v>
      </c>
      <c r="CZ144" s="25">
        <f t="shared" si="278"/>
        <v>-7.1330977608600882E-2</v>
      </c>
      <c r="DA144" s="25">
        <f t="shared" si="279"/>
        <v>-0.48815581747568365</v>
      </c>
      <c r="DB144" s="25">
        <f t="shared" si="280"/>
        <v>-0.39500933009216466</v>
      </c>
      <c r="DC144" s="25">
        <f t="shared" si="281"/>
        <v>-0.62765220211409489</v>
      </c>
      <c r="DD144" s="25">
        <f t="shared" si="282"/>
        <v>-0.23585232197188832</v>
      </c>
      <c r="DE144" s="25" t="str">
        <f t="shared" si="283"/>
        <v/>
      </c>
      <c r="DF144" s="25" t="str">
        <f t="shared" si="284"/>
        <v/>
      </c>
      <c r="DG144" s="25" t="str">
        <f t="shared" si="285"/>
        <v/>
      </c>
      <c r="DH144" s="25"/>
      <c r="DI144" s="25"/>
      <c r="DJ144" s="25">
        <f t="shared" si="286"/>
        <v>0.60519334417578363</v>
      </c>
      <c r="DK144" s="25">
        <f t="shared" si="287"/>
        <v>0.68726107212566412</v>
      </c>
      <c r="DL144" s="25">
        <f t="shared" si="288"/>
        <v>0.27043623225858138</v>
      </c>
      <c r="DM144" s="25">
        <f t="shared" si="289"/>
        <v>0.36358271964210032</v>
      </c>
      <c r="DN144" s="25">
        <f t="shared" si="290"/>
        <v>0.13093984762017011</v>
      </c>
      <c r="DO144" s="25">
        <f t="shared" si="291"/>
        <v>0.52273972776237665</v>
      </c>
      <c r="DP144" s="25" t="str">
        <f t="shared" si="292"/>
        <v/>
      </c>
      <c r="DQ144" s="25" t="str">
        <f t="shared" si="293"/>
        <v/>
      </c>
      <c r="DR144" s="25" t="str">
        <f t="shared" si="294"/>
        <v/>
      </c>
      <c r="DS144" s="25"/>
      <c r="DT144" s="24"/>
      <c r="DU144" s="24">
        <f t="shared" si="295"/>
        <v>-0.19278759270643042</v>
      </c>
      <c r="DV144" s="24">
        <f t="shared" si="296"/>
        <v>-0.13278759270642992</v>
      </c>
      <c r="DW144" s="24">
        <f t="shared" si="297"/>
        <v>-0.49878759270642958</v>
      </c>
      <c r="DX144" s="24">
        <f t="shared" si="298"/>
        <v>-0.44078759270642975</v>
      </c>
      <c r="DY144" s="24">
        <f t="shared" si="299"/>
        <v>-0.51078759270642826</v>
      </c>
      <c r="DZ144" s="24">
        <f t="shared" si="300"/>
        <v>-6.5787592706429754E-2</v>
      </c>
      <c r="EA144" s="24" t="str">
        <f t="shared" si="301"/>
        <v/>
      </c>
      <c r="EB144" s="24" t="str">
        <f t="shared" si="302"/>
        <v/>
      </c>
      <c r="EC144" s="24" t="str">
        <f t="shared" si="303"/>
        <v/>
      </c>
      <c r="ED144" s="24"/>
      <c r="EE144" s="24"/>
      <c r="EF144" s="24">
        <f t="shared" si="304"/>
        <v>0.56580445702783466</v>
      </c>
      <c r="EG144" s="24">
        <f t="shared" si="305"/>
        <v>0.62580445702783516</v>
      </c>
      <c r="EH144" s="24">
        <f t="shared" si="306"/>
        <v>0.2598044570278355</v>
      </c>
      <c r="EI144" s="24">
        <f t="shared" si="307"/>
        <v>0.31780445702783533</v>
      </c>
      <c r="EJ144" s="24">
        <f t="shared" si="308"/>
        <v>0.24780445702783682</v>
      </c>
      <c r="EK144" s="24">
        <f t="shared" si="309"/>
        <v>0.69280445702783533</v>
      </c>
      <c r="EL144" s="24" t="str">
        <f t="shared" si="310"/>
        <v/>
      </c>
      <c r="EM144" s="24" t="str">
        <f t="shared" si="311"/>
        <v/>
      </c>
      <c r="EN144" s="24" t="str">
        <f t="shared" si="312"/>
        <v/>
      </c>
      <c r="EO144" s="24"/>
      <c r="EP144" s="24"/>
      <c r="EQ144" s="24">
        <f t="shared" si="192"/>
        <v>11.324269776149338</v>
      </c>
      <c r="ER144" s="24">
        <f t="shared" si="313"/>
        <v>2.7234448550414948E-2</v>
      </c>
      <c r="ES144" s="24">
        <f t="shared" si="193"/>
        <v>11.341985507155799</v>
      </c>
      <c r="ET144" s="24">
        <f t="shared" si="194"/>
        <v>11.342745964865099</v>
      </c>
      <c r="EU144" s="24">
        <f t="shared" si="195"/>
        <v>11.3199853606445</v>
      </c>
      <c r="EV144" s="24">
        <f t="shared" si="196"/>
        <v>11.2909851281008</v>
      </c>
      <c r="EW144" s="24">
        <f t="shared" si="197"/>
        <v>11.293924600384582</v>
      </c>
      <c r="EX144" s="24">
        <f t="shared" si="198"/>
        <v>11.35599209574525</v>
      </c>
      <c r="EY144" s="24" t="str">
        <f t="shared" si="199"/>
        <v/>
      </c>
      <c r="EZ144" s="24" t="str">
        <f t="shared" si="200"/>
        <v/>
      </c>
      <c r="FA144" s="24" t="str">
        <f t="shared" si="201"/>
        <v/>
      </c>
      <c r="FB144" s="24"/>
      <c r="FC144" s="24">
        <f t="shared" si="202"/>
        <v>11.925652540872084</v>
      </c>
      <c r="FD144" s="24">
        <f t="shared" si="314"/>
        <v>9.4802527451466237E-2</v>
      </c>
      <c r="FE144" s="24">
        <f t="shared" si="203"/>
        <v>11.915453045168201</v>
      </c>
      <c r="FF144" s="24">
        <f t="shared" si="204"/>
        <v>11.896623084687301</v>
      </c>
      <c r="FG144" s="24">
        <f t="shared" si="205"/>
        <v>12.03462081132664</v>
      </c>
      <c r="FH144" s="24">
        <f t="shared" si="206"/>
        <v>11.993485265137101</v>
      </c>
      <c r="FI144" s="24">
        <f t="shared" si="207"/>
        <v>11.95187299577673</v>
      </c>
      <c r="FJ144" s="24">
        <f t="shared" si="208"/>
        <v>11.761860043136521</v>
      </c>
      <c r="FK144" s="24" t="str">
        <f t="shared" si="209"/>
        <v/>
      </c>
      <c r="FL144" s="24" t="str">
        <f t="shared" si="210"/>
        <v/>
      </c>
      <c r="FM144" s="24" t="str">
        <f t="shared" si="211"/>
        <v/>
      </c>
      <c r="FN144" s="24"/>
      <c r="FO144" s="24">
        <f t="shared" si="212"/>
        <v>11.360885040747741</v>
      </c>
      <c r="FP144" s="24">
        <f t="shared" si="315"/>
        <v>1.1942126846345902E-2</v>
      </c>
      <c r="FQ144" s="24">
        <f t="shared" si="331"/>
        <v>11.364982316949714</v>
      </c>
      <c r="FR144" s="24">
        <f t="shared" si="331"/>
        <v>11.358585630528188</v>
      </c>
      <c r="FS144" s="24">
        <f t="shared" si="331"/>
        <v>11.379483605505625</v>
      </c>
      <c r="FT144" s="24">
        <f t="shared" si="328"/>
        <v>11.343564800302127</v>
      </c>
      <c r="FU144" s="24">
        <f t="shared" si="328"/>
        <v>11.354854274071872</v>
      </c>
      <c r="FV144" s="24">
        <f t="shared" si="328"/>
        <v>11.363839617128917</v>
      </c>
      <c r="FW144" s="24" t="str">
        <f t="shared" si="321"/>
        <v/>
      </c>
      <c r="FX144" s="24" t="str">
        <f t="shared" si="321"/>
        <v/>
      </c>
      <c r="FY144" s="24" t="str">
        <f t="shared" si="321"/>
        <v/>
      </c>
      <c r="FZ144" s="24"/>
      <c r="GA144" s="24">
        <f t="shared" si="213"/>
        <v>11.805676715214446</v>
      </c>
      <c r="GB144" s="24">
        <f t="shared" si="316"/>
        <v>4.8573678555459986E-2</v>
      </c>
      <c r="GC144" s="24">
        <f t="shared" si="332"/>
        <v>11.840100285252959</v>
      </c>
      <c r="GD144" s="24">
        <f t="shared" si="332"/>
        <v>11.84472186297244</v>
      </c>
      <c r="GE144" s="24">
        <f t="shared" si="332"/>
        <v>11.839665206589448</v>
      </c>
      <c r="GF144" s="24">
        <f t="shared" si="329"/>
        <v>11.82119948066028</v>
      </c>
      <c r="GG144" s="24">
        <f t="shared" si="329"/>
        <v>11.752227083399463</v>
      </c>
      <c r="GH144" s="24">
        <f t="shared" si="329"/>
        <v>11.736146372412087</v>
      </c>
      <c r="GI144" s="24" t="str">
        <f t="shared" si="322"/>
        <v/>
      </c>
      <c r="GJ144" s="24" t="str">
        <f t="shared" si="322"/>
        <v/>
      </c>
      <c r="GK144" s="24" t="str">
        <f t="shared" si="322"/>
        <v/>
      </c>
      <c r="GL144" s="24"/>
      <c r="GM144" s="24">
        <f t="shared" si="214"/>
        <v>12.015840267290438</v>
      </c>
      <c r="GN144" s="24">
        <f t="shared" si="317"/>
        <v>2.7234448550414948E-2</v>
      </c>
      <c r="GO144" s="24">
        <f t="shared" si="215"/>
        <v>12.033555998296899</v>
      </c>
      <c r="GP144" s="24">
        <f t="shared" si="216"/>
        <v>12.034316456006199</v>
      </c>
      <c r="GQ144" s="24">
        <f t="shared" si="217"/>
        <v>12.0115558517856</v>
      </c>
      <c r="GR144" s="24">
        <f t="shared" si="218"/>
        <v>11.9825556192419</v>
      </c>
      <c r="GS144" s="24">
        <f t="shared" si="219"/>
        <v>11.985495091525681</v>
      </c>
      <c r="GT144" s="24">
        <f t="shared" si="220"/>
        <v>12.04756258688635</v>
      </c>
      <c r="GU144" s="24" t="str">
        <f t="shared" si="221"/>
        <v/>
      </c>
      <c r="GV144" s="24" t="str">
        <f t="shared" si="222"/>
        <v/>
      </c>
      <c r="GW144" s="24" t="str">
        <f t="shared" si="223"/>
        <v/>
      </c>
      <c r="GX144" s="24"/>
      <c r="GY144" s="24">
        <f t="shared" si="224"/>
        <v>12.990748512244854</v>
      </c>
      <c r="GZ144" s="24">
        <f t="shared" si="318"/>
        <v>9.4802527451466237E-2</v>
      </c>
      <c r="HA144" s="24">
        <f t="shared" si="225"/>
        <v>12.980549016540971</v>
      </c>
      <c r="HB144" s="24">
        <f t="shared" si="226"/>
        <v>12.961719056060071</v>
      </c>
      <c r="HC144" s="24">
        <f t="shared" si="227"/>
        <v>13.09971678269941</v>
      </c>
      <c r="HD144" s="24">
        <f t="shared" si="228"/>
        <v>13.058581236509871</v>
      </c>
      <c r="HE144" s="24">
        <f t="shared" si="229"/>
        <v>13.0169689671495</v>
      </c>
      <c r="HF144" s="24">
        <f t="shared" si="230"/>
        <v>12.826956014509291</v>
      </c>
      <c r="HG144" s="24" t="str">
        <f t="shared" si="231"/>
        <v/>
      </c>
      <c r="HH144" s="24" t="str">
        <f t="shared" si="232"/>
        <v/>
      </c>
      <c r="HI144" s="24" t="str">
        <f t="shared" si="233"/>
        <v/>
      </c>
      <c r="HJ144" s="24"/>
      <c r="HK144" s="24">
        <f t="shared" si="234"/>
        <v>11.961966321281395</v>
      </c>
      <c r="HL144" s="24">
        <f t="shared" si="319"/>
        <v>1.1942126846345904E-2</v>
      </c>
      <c r="HM144" s="24">
        <f t="shared" si="325"/>
        <v>11.96606359748337</v>
      </c>
      <c r="HN144" s="24">
        <f t="shared" si="325"/>
        <v>11.959666911061843</v>
      </c>
      <c r="HO144" s="24">
        <f t="shared" si="325"/>
        <v>11.98056488603928</v>
      </c>
      <c r="HP144" s="24">
        <f t="shared" si="323"/>
        <v>11.944646080835783</v>
      </c>
      <c r="HQ144" s="24">
        <f t="shared" si="323"/>
        <v>11.955935554605528</v>
      </c>
      <c r="HR144" s="24">
        <f t="shared" si="323"/>
        <v>11.964920897662573</v>
      </c>
      <c r="HS144" s="24" t="str">
        <f t="shared" si="323"/>
        <v/>
      </c>
      <c r="HT144" s="24" t="str">
        <f t="shared" si="323"/>
        <v/>
      </c>
      <c r="HU144" s="24" t="str">
        <f t="shared" si="323"/>
        <v/>
      </c>
      <c r="HV144" s="24"/>
      <c r="HW144" s="24">
        <f t="shared" si="235"/>
        <v>13.167275193801371</v>
      </c>
      <c r="HX144" s="24">
        <f t="shared" si="320"/>
        <v>4.8573678555459986E-2</v>
      </c>
      <c r="HY144" s="24">
        <f t="shared" si="326"/>
        <v>13.201698763839884</v>
      </c>
      <c r="HZ144" s="24">
        <f t="shared" si="326"/>
        <v>13.206320341559366</v>
      </c>
      <c r="IA144" s="24">
        <f t="shared" si="326"/>
        <v>13.201263685176373</v>
      </c>
      <c r="IB144" s="24">
        <f t="shared" si="324"/>
        <v>13.182797959247205</v>
      </c>
      <c r="IC144" s="24">
        <f t="shared" si="324"/>
        <v>13.113825561986388</v>
      </c>
      <c r="ID144" s="24">
        <f t="shared" si="324"/>
        <v>13.097744850999012</v>
      </c>
      <c r="IE144" s="24" t="str">
        <f t="shared" si="324"/>
        <v/>
      </c>
      <c r="IF144" s="24" t="str">
        <f t="shared" si="324"/>
        <v/>
      </c>
      <c r="IG144" s="24" t="str">
        <f t="shared" si="324"/>
        <v/>
      </c>
    </row>
    <row r="145" spans="1:241" s="3" customFormat="1" x14ac:dyDescent="0.2">
      <c r="A145" s="27">
        <v>110</v>
      </c>
      <c r="B145" s="32">
        <f>IF(AND($B$3&lt;&gt;"",$C$3&lt;&gt;"",$B$4&lt;&gt;"",$C$4&lt;&gt;"",T145&lt;&gt;""),AirMass($B$3,$C$3,$B$4,$C$4,T145),"")</f>
        <v>1.0347314339670466</v>
      </c>
      <c r="C145" s="36">
        <f t="shared" si="236"/>
        <v>2458217.3237729999</v>
      </c>
      <c r="D145" s="5">
        <f t="shared" si="183"/>
        <v>11.400797832444269</v>
      </c>
      <c r="E145" s="14">
        <f t="shared" si="184"/>
        <v>11.769818083847332</v>
      </c>
      <c r="F145" s="32">
        <f t="shared" si="237"/>
        <v>0.36902025140306272</v>
      </c>
      <c r="G145" s="24">
        <f t="shared" si="185"/>
        <v>1.3255426367959577E-2</v>
      </c>
      <c r="H145" s="24">
        <f t="shared" si="186"/>
        <v>5.9994159343550651E-2</v>
      </c>
      <c r="I145" s="24"/>
      <c r="J145" s="8">
        <f t="shared" si="187"/>
        <v>11.959238456479268</v>
      </c>
      <c r="K145" s="9">
        <f t="shared" si="188"/>
        <v>13.164111847623674</v>
      </c>
      <c r="L145" s="40">
        <f t="shared" si="238"/>
        <v>1.2048733911444067</v>
      </c>
      <c r="M145" s="24">
        <f t="shared" si="189"/>
        <v>1.3255426367959577E-2</v>
      </c>
      <c r="N145" s="25">
        <f t="shared" si="190"/>
        <v>5.9994159343550083E-2</v>
      </c>
      <c r="O145" s="25"/>
      <c r="P145" s="50">
        <f t="shared" si="239"/>
        <v>6</v>
      </c>
      <c r="Q145" s="50">
        <f t="shared" si="240"/>
        <v>6</v>
      </c>
      <c r="R145" s="25"/>
      <c r="S145" s="25"/>
      <c r="T145" s="16">
        <v>2458217.3237729999</v>
      </c>
      <c r="U145" s="17">
        <v>-10.966669438749101</v>
      </c>
      <c r="V145" s="17">
        <v>-10.308775849031599</v>
      </c>
      <c r="W145" s="17">
        <v>-12.137666607704499</v>
      </c>
      <c r="X145" s="17">
        <v>-11.0417724306923</v>
      </c>
      <c r="Y145" s="17">
        <v>-10.384437431982301</v>
      </c>
      <c r="Z145" s="17">
        <v>-11.848357187738401</v>
      </c>
      <c r="AA145" s="17">
        <v>-9.9262641085071106</v>
      </c>
      <c r="AB145" s="17">
        <v>-9.8131271312139301</v>
      </c>
      <c r="AC145" s="17"/>
      <c r="AD145" s="17"/>
      <c r="AE145" s="17"/>
      <c r="AF145" s="46">
        <f t="shared" si="191"/>
        <v>2458217.3237729999</v>
      </c>
      <c r="AG145" s="17">
        <v>-10.7145006648199</v>
      </c>
      <c r="AH145" s="17">
        <v>-9.64608059887777</v>
      </c>
      <c r="AI145" s="17">
        <v>-11.661400070235199</v>
      </c>
      <c r="AJ145" s="17">
        <v>-10.697452973449</v>
      </c>
      <c r="AK145" s="17">
        <v>-9.8476197015983207</v>
      </c>
      <c r="AL145" s="17">
        <v>-11.3494776918958</v>
      </c>
      <c r="AM145" s="17">
        <v>-9.3910894497149702</v>
      </c>
      <c r="AN145" s="17">
        <v>-9.5719667198863796</v>
      </c>
      <c r="AO145" s="17"/>
      <c r="AP145" s="17"/>
      <c r="AQ145" s="18"/>
      <c r="AR145" s="25"/>
      <c r="AS145" s="25"/>
      <c r="AT145" s="24">
        <f t="shared" si="327"/>
        <v>0.2521687739292009</v>
      </c>
      <c r="AU145" s="24">
        <f t="shared" si="327"/>
        <v>0.66269525015382946</v>
      </c>
      <c r="AV145" s="24">
        <f t="shared" si="327"/>
        <v>0.47626653746930003</v>
      </c>
      <c r="AW145" s="24">
        <f t="shared" si="327"/>
        <v>0.34431945724329971</v>
      </c>
      <c r="AX145" s="24">
        <f t="shared" si="327"/>
        <v>0.53681773038398006</v>
      </c>
      <c r="AY145" s="24">
        <f t="shared" si="327"/>
        <v>0.49887949584260127</v>
      </c>
      <c r="AZ145" s="24">
        <f t="shared" si="327"/>
        <v>0.53517465879214043</v>
      </c>
      <c r="BA145" s="24">
        <f t="shared" si="327"/>
        <v>0.24116041132755051</v>
      </c>
      <c r="BB145" s="24" t="str">
        <f t="shared" si="330"/>
        <v/>
      </c>
      <c r="BC145" s="24" t="str">
        <f t="shared" si="330"/>
        <v/>
      </c>
      <c r="BD145" s="25" t="str">
        <f t="shared" si="330"/>
        <v/>
      </c>
      <c r="BE145" s="25"/>
      <c r="BF145" s="25"/>
      <c r="BG145" s="26">
        <f t="shared" si="241"/>
        <v>-0.29266980888730421</v>
      </c>
      <c r="BH145" s="26">
        <f t="shared" si="242"/>
        <v>-0.23266980888730371</v>
      </c>
      <c r="BI145" s="26">
        <f t="shared" si="243"/>
        <v>-0.59866980888730337</v>
      </c>
      <c r="BJ145" s="26">
        <f t="shared" si="244"/>
        <v>-0.54066980888730354</v>
      </c>
      <c r="BK145" s="26">
        <f t="shared" si="245"/>
        <v>-0.61066980888730205</v>
      </c>
      <c r="BL145" s="26">
        <f t="shared" si="246"/>
        <v>-0.16566980888730354</v>
      </c>
      <c r="BM145" s="26" t="str">
        <f t="shared" si="247"/>
        <v/>
      </c>
      <c r="BN145" s="26" t="str">
        <f t="shared" si="248"/>
        <v/>
      </c>
      <c r="BO145" s="26" t="str">
        <f t="shared" si="249"/>
        <v/>
      </c>
      <c r="BP145" s="25"/>
      <c r="BQ145" s="25"/>
      <c r="BR145" s="25">
        <f t="shared" si="250"/>
        <v>0.54106747960041512</v>
      </c>
      <c r="BS145" s="25">
        <f t="shared" si="251"/>
        <v>0.60106747960041562</v>
      </c>
      <c r="BT145" s="25">
        <f t="shared" si="252"/>
        <v>0.23506747960041596</v>
      </c>
      <c r="BU145" s="25">
        <f t="shared" si="253"/>
        <v>0.29306747960041579</v>
      </c>
      <c r="BV145" s="25">
        <f t="shared" si="254"/>
        <v>0.22306747960041728</v>
      </c>
      <c r="BW145" s="25">
        <f t="shared" si="255"/>
        <v>0.66806747960041579</v>
      </c>
      <c r="BX145" s="25" t="str">
        <f t="shared" si="256"/>
        <v/>
      </c>
      <c r="BY145" s="25" t="str">
        <f t="shared" si="257"/>
        <v/>
      </c>
      <c r="BZ145" s="25" t="str">
        <f t="shared" si="258"/>
        <v/>
      </c>
      <c r="CA145" s="25"/>
      <c r="CB145" s="25"/>
      <c r="CC145" s="26">
        <f t="shared" si="259"/>
        <v>-0.23900000000000093</v>
      </c>
      <c r="CD145" s="26">
        <f t="shared" si="260"/>
        <v>-0.17900000000000044</v>
      </c>
      <c r="CE145" s="26">
        <f t="shared" si="261"/>
        <v>-0.54500000000000015</v>
      </c>
      <c r="CF145" s="26">
        <f t="shared" si="262"/>
        <v>-0.48700000000000027</v>
      </c>
      <c r="CG145" s="26">
        <f t="shared" si="263"/>
        <v>-0.55699999999999883</v>
      </c>
      <c r="CH145" s="26">
        <f t="shared" si="264"/>
        <v>-0.11200000000000027</v>
      </c>
      <c r="CI145" s="26" t="str">
        <f t="shared" si="265"/>
        <v/>
      </c>
      <c r="CJ145" s="26" t="str">
        <f t="shared" si="266"/>
        <v/>
      </c>
      <c r="CK145" s="26" t="str">
        <f t="shared" si="267"/>
        <v/>
      </c>
      <c r="CL145" s="25"/>
      <c r="CM145" s="25"/>
      <c r="CN145" s="25">
        <f t="shared" si="268"/>
        <v>0.42099999999999937</v>
      </c>
      <c r="CO145" s="25">
        <f t="shared" si="269"/>
        <v>0.48099999999999987</v>
      </c>
      <c r="CP145" s="25">
        <f t="shared" si="270"/>
        <v>0.11500000000000021</v>
      </c>
      <c r="CQ145" s="25">
        <f t="shared" si="271"/>
        <v>0.17300000000000004</v>
      </c>
      <c r="CR145" s="25">
        <f t="shared" si="272"/>
        <v>0.10300000000000153</v>
      </c>
      <c r="CS145" s="25">
        <f t="shared" si="273"/>
        <v>0.54800000000000004</v>
      </c>
      <c r="CT145" s="25" t="str">
        <f t="shared" si="274"/>
        <v/>
      </c>
      <c r="CU145" s="25" t="str">
        <f t="shared" si="275"/>
        <v/>
      </c>
      <c r="CV145" s="25" t="str">
        <f t="shared" si="276"/>
        <v/>
      </c>
      <c r="CW145" s="25"/>
      <c r="CX145" s="25"/>
      <c r="CY145" s="25">
        <f t="shared" si="277"/>
        <v>-0.45511963917243536</v>
      </c>
      <c r="CZ145" s="25">
        <f t="shared" si="278"/>
        <v>-0.18714861351974857</v>
      </c>
      <c r="DA145" s="25">
        <f t="shared" si="279"/>
        <v>-0.57809291938483953</v>
      </c>
      <c r="DB145" s="25">
        <f t="shared" si="280"/>
        <v>-0.50104424499134448</v>
      </c>
      <c r="DC145" s="25">
        <f t="shared" si="281"/>
        <v>-0.57475600901947255</v>
      </c>
      <c r="DD145" s="25">
        <f t="shared" si="282"/>
        <v>2.2356858613834255E-2</v>
      </c>
      <c r="DE145" s="25" t="str">
        <f t="shared" si="283"/>
        <v/>
      </c>
      <c r="DF145" s="25" t="str">
        <f t="shared" si="284"/>
        <v/>
      </c>
      <c r="DG145" s="25" t="str">
        <f t="shared" si="285"/>
        <v/>
      </c>
      <c r="DH145" s="25"/>
      <c r="DI145" s="25"/>
      <c r="DJ145" s="25">
        <f t="shared" si="286"/>
        <v>0.37861764931528386</v>
      </c>
      <c r="DK145" s="25">
        <f t="shared" si="287"/>
        <v>0.64658867496797068</v>
      </c>
      <c r="DL145" s="25">
        <f t="shared" si="288"/>
        <v>0.25564436910287969</v>
      </c>
      <c r="DM145" s="25">
        <f t="shared" si="289"/>
        <v>0.33269304349637474</v>
      </c>
      <c r="DN145" s="25">
        <f t="shared" si="290"/>
        <v>0.25898127946824673</v>
      </c>
      <c r="DO145" s="25">
        <f t="shared" si="291"/>
        <v>0.85609414710155352</v>
      </c>
      <c r="DP145" s="25" t="str">
        <f t="shared" si="292"/>
        <v/>
      </c>
      <c r="DQ145" s="25" t="str">
        <f t="shared" si="293"/>
        <v/>
      </c>
      <c r="DR145" s="25" t="str">
        <f t="shared" si="294"/>
        <v/>
      </c>
      <c r="DS145" s="25"/>
      <c r="DT145" s="24"/>
      <c r="DU145" s="24">
        <f t="shared" si="295"/>
        <v>-0.29266980888730421</v>
      </c>
      <c r="DV145" s="24">
        <f t="shared" si="296"/>
        <v>-0.23266980888730371</v>
      </c>
      <c r="DW145" s="24">
        <f t="shared" si="297"/>
        <v>-0.59866980888730337</v>
      </c>
      <c r="DX145" s="24">
        <f t="shared" si="298"/>
        <v>-0.54066980888730354</v>
      </c>
      <c r="DY145" s="24">
        <f t="shared" si="299"/>
        <v>-0.61066980888730205</v>
      </c>
      <c r="DZ145" s="24">
        <f t="shared" si="300"/>
        <v>-0.16566980888730354</v>
      </c>
      <c r="EA145" s="24" t="str">
        <f t="shared" si="301"/>
        <v/>
      </c>
      <c r="EB145" s="24" t="str">
        <f t="shared" si="302"/>
        <v/>
      </c>
      <c r="EC145" s="24" t="str">
        <f t="shared" si="303"/>
        <v/>
      </c>
      <c r="ED145" s="24"/>
      <c r="EE145" s="24"/>
      <c r="EF145" s="24">
        <f t="shared" si="304"/>
        <v>0.54106747960041512</v>
      </c>
      <c r="EG145" s="24">
        <f t="shared" si="305"/>
        <v>0.60106747960041562</v>
      </c>
      <c r="EH145" s="24">
        <f t="shared" si="306"/>
        <v>0.23506747960041596</v>
      </c>
      <c r="EI145" s="24">
        <f t="shared" si="307"/>
        <v>0.29306747960041579</v>
      </c>
      <c r="EJ145" s="24">
        <f t="shared" si="308"/>
        <v>0.22306747960041728</v>
      </c>
      <c r="EK145" s="24">
        <f t="shared" si="309"/>
        <v>0.66806747960041579</v>
      </c>
      <c r="EL145" s="24" t="str">
        <f t="shared" si="310"/>
        <v/>
      </c>
      <c r="EM145" s="24" t="str">
        <f t="shared" si="311"/>
        <v/>
      </c>
      <c r="EN145" s="24" t="str">
        <f t="shared" si="312"/>
        <v/>
      </c>
      <c r="EO145" s="24"/>
      <c r="EP145" s="24"/>
      <c r="EQ145" s="24">
        <f t="shared" si="192"/>
        <v>11.35226804422399</v>
      </c>
      <c r="ER145" s="24">
        <f t="shared" si="313"/>
        <v>3.2446402788790352E-2</v>
      </c>
      <c r="ES145" s="24">
        <f t="shared" si="193"/>
        <v>11.360997168955398</v>
      </c>
      <c r="ET145" s="24">
        <f t="shared" si="194"/>
        <v>11.387102991943198</v>
      </c>
      <c r="EU145" s="24">
        <f t="shared" si="195"/>
        <v>11.322767993233199</v>
      </c>
      <c r="EV145" s="24">
        <f t="shared" si="196"/>
        <v>11.3496877489893</v>
      </c>
      <c r="EW145" s="24">
        <f t="shared" si="197"/>
        <v>11.307594669758011</v>
      </c>
      <c r="EX145" s="24">
        <f t="shared" si="198"/>
        <v>11.385457692464829</v>
      </c>
      <c r="EY145" s="24" t="str">
        <f t="shared" si="199"/>
        <v/>
      </c>
      <c r="EZ145" s="24" t="str">
        <f t="shared" si="200"/>
        <v/>
      </c>
      <c r="FA145" s="24" t="str">
        <f t="shared" si="201"/>
        <v/>
      </c>
      <c r="FB145" s="24"/>
      <c r="FC145" s="24">
        <f t="shared" si="202"/>
        <v>11.928833769643377</v>
      </c>
      <c r="FD145" s="24">
        <f t="shared" si="314"/>
        <v>8.4479841516876639E-2</v>
      </c>
      <c r="FE145" s="24">
        <f t="shared" si="203"/>
        <v>11.7858994054153</v>
      </c>
      <c r="FF145" s="24">
        <f t="shared" si="204"/>
        <v>11.8839523086291</v>
      </c>
      <c r="FG145" s="24">
        <f t="shared" si="205"/>
        <v>11.99311903677842</v>
      </c>
      <c r="FH145" s="24">
        <f t="shared" si="206"/>
        <v>11.9999770270759</v>
      </c>
      <c r="FI145" s="24">
        <f t="shared" si="207"/>
        <v>11.99158878489507</v>
      </c>
      <c r="FJ145" s="24">
        <f t="shared" si="208"/>
        <v>11.91846605506648</v>
      </c>
      <c r="FK145" s="24" t="str">
        <f t="shared" si="209"/>
        <v/>
      </c>
      <c r="FL145" s="24" t="str">
        <f t="shared" si="210"/>
        <v/>
      </c>
      <c r="FM145" s="24" t="str">
        <f t="shared" si="211"/>
        <v/>
      </c>
      <c r="FN145" s="24"/>
      <c r="FO145" s="24">
        <f t="shared" si="212"/>
        <v>11.400797832444269</v>
      </c>
      <c r="FP145" s="24">
        <f t="shared" si="315"/>
        <v>1.3255426367959577E-2</v>
      </c>
      <c r="FQ145" s="24">
        <f t="shared" si="331"/>
        <v>11.395908502371192</v>
      </c>
      <c r="FR145" s="24">
        <f t="shared" si="331"/>
        <v>11.414857181228166</v>
      </c>
      <c r="FS145" s="24">
        <f t="shared" si="331"/>
        <v>11.394180761716203</v>
      </c>
      <c r="FT145" s="24">
        <f t="shared" si="328"/>
        <v>11.414181944812507</v>
      </c>
      <c r="FU145" s="24">
        <f t="shared" si="328"/>
        <v>11.380438867067181</v>
      </c>
      <c r="FV145" s="24">
        <f t="shared" si="328"/>
        <v>11.405219737470375</v>
      </c>
      <c r="FW145" s="24" t="str">
        <f t="shared" si="321"/>
        <v/>
      </c>
      <c r="FX145" s="24" t="str">
        <f t="shared" si="321"/>
        <v/>
      </c>
      <c r="FY145" s="24" t="str">
        <f t="shared" si="321"/>
        <v/>
      </c>
      <c r="FZ145" s="24"/>
      <c r="GA145" s="24">
        <f t="shared" si="213"/>
        <v>11.769818083847332</v>
      </c>
      <c r="GB145" s="24">
        <f t="shared" si="316"/>
        <v>5.9994159343550651E-2</v>
      </c>
      <c r="GC145" s="24">
        <f t="shared" si="332"/>
        <v>11.671506785361647</v>
      </c>
      <c r="GD145" s="24">
        <f t="shared" si="332"/>
        <v>11.79301122677583</v>
      </c>
      <c r="GE145" s="24">
        <f t="shared" si="332"/>
        <v>11.759123571902819</v>
      </c>
      <c r="GF145" s="24">
        <f t="shared" si="329"/>
        <v>11.788651382460667</v>
      </c>
      <c r="GG145" s="24">
        <f t="shared" si="329"/>
        <v>11.752903012379392</v>
      </c>
      <c r="GH145" s="24">
        <f t="shared" si="329"/>
        <v>11.853712524203637</v>
      </c>
      <c r="GI145" s="24" t="str">
        <f t="shared" si="322"/>
        <v/>
      </c>
      <c r="GJ145" s="24" t="str">
        <f t="shared" si="322"/>
        <v/>
      </c>
      <c r="GK145" s="24" t="str">
        <f t="shared" si="322"/>
        <v/>
      </c>
      <c r="GL145" s="24"/>
      <c r="GM145" s="24">
        <f t="shared" si="214"/>
        <v>12.010161633941491</v>
      </c>
      <c r="GN145" s="24">
        <f t="shared" si="317"/>
        <v>3.2446402788790352E-2</v>
      </c>
      <c r="GO145" s="24">
        <f t="shared" si="215"/>
        <v>12.018890758672899</v>
      </c>
      <c r="GP145" s="24">
        <f t="shared" si="216"/>
        <v>12.044996581660699</v>
      </c>
      <c r="GQ145" s="24">
        <f t="shared" si="217"/>
        <v>11.980661582950701</v>
      </c>
      <c r="GR145" s="24">
        <f t="shared" si="218"/>
        <v>12.007581338706801</v>
      </c>
      <c r="GS145" s="24">
        <f t="shared" si="219"/>
        <v>11.965488259475512</v>
      </c>
      <c r="GT145" s="24">
        <f t="shared" si="220"/>
        <v>12.04335128218233</v>
      </c>
      <c r="GU145" s="24" t="str">
        <f t="shared" si="221"/>
        <v/>
      </c>
      <c r="GV145" s="24" t="str">
        <f t="shared" si="222"/>
        <v/>
      </c>
      <c r="GW145" s="24" t="str">
        <f t="shared" si="223"/>
        <v/>
      </c>
      <c r="GX145" s="24"/>
      <c r="GY145" s="24">
        <f t="shared" si="224"/>
        <v>12.997253835585509</v>
      </c>
      <c r="GZ145" s="24">
        <f t="shared" si="318"/>
        <v>8.4479841516876639E-2</v>
      </c>
      <c r="HA145" s="24">
        <f t="shared" si="225"/>
        <v>12.85431947135743</v>
      </c>
      <c r="HB145" s="24">
        <f t="shared" si="226"/>
        <v>12.95237237457123</v>
      </c>
      <c r="HC145" s="24">
        <f t="shared" si="227"/>
        <v>13.06153910272055</v>
      </c>
      <c r="HD145" s="24">
        <f t="shared" si="228"/>
        <v>13.06839709301803</v>
      </c>
      <c r="HE145" s="24">
        <f t="shared" si="229"/>
        <v>13.0600088508372</v>
      </c>
      <c r="HF145" s="24">
        <f t="shared" si="230"/>
        <v>12.98688612100861</v>
      </c>
      <c r="HG145" s="24" t="str">
        <f t="shared" si="231"/>
        <v/>
      </c>
      <c r="HH145" s="24" t="str">
        <f t="shared" si="232"/>
        <v/>
      </c>
      <c r="HI145" s="24" t="str">
        <f t="shared" si="233"/>
        <v/>
      </c>
      <c r="HJ145" s="24"/>
      <c r="HK145" s="24">
        <f t="shared" si="234"/>
        <v>11.959238456479268</v>
      </c>
      <c r="HL145" s="24">
        <f t="shared" si="319"/>
        <v>1.3255426367959577E-2</v>
      </c>
      <c r="HM145" s="24">
        <f t="shared" si="325"/>
        <v>11.954349126406187</v>
      </c>
      <c r="HN145" s="24">
        <f t="shared" si="325"/>
        <v>11.973297805263162</v>
      </c>
      <c r="HO145" s="24">
        <f t="shared" si="325"/>
        <v>11.952621385751199</v>
      </c>
      <c r="HP145" s="24">
        <f t="shared" si="323"/>
        <v>11.972622568847502</v>
      </c>
      <c r="HQ145" s="24">
        <f t="shared" si="323"/>
        <v>11.938879491102176</v>
      </c>
      <c r="HR145" s="24">
        <f t="shared" si="323"/>
        <v>11.96366036150537</v>
      </c>
      <c r="HS145" s="24" t="str">
        <f t="shared" si="323"/>
        <v/>
      </c>
      <c r="HT145" s="24" t="str">
        <f t="shared" si="323"/>
        <v/>
      </c>
      <c r="HU145" s="24" t="str">
        <f t="shared" si="323"/>
        <v/>
      </c>
      <c r="HV145" s="24"/>
      <c r="HW145" s="24">
        <f t="shared" si="235"/>
        <v>13.164111847623674</v>
      </c>
      <c r="HX145" s="24">
        <f t="shared" si="320"/>
        <v>5.9994159343550083E-2</v>
      </c>
      <c r="HY145" s="24">
        <f t="shared" si="326"/>
        <v>13.065800549137991</v>
      </c>
      <c r="HZ145" s="24">
        <f t="shared" si="326"/>
        <v>13.187304990552173</v>
      </c>
      <c r="IA145" s="24">
        <f t="shared" si="326"/>
        <v>13.153417335679162</v>
      </c>
      <c r="IB145" s="24">
        <f t="shared" si="324"/>
        <v>13.182945146237012</v>
      </c>
      <c r="IC145" s="24">
        <f t="shared" si="324"/>
        <v>13.147196776155736</v>
      </c>
      <c r="ID145" s="24">
        <f t="shared" si="324"/>
        <v>13.24800628797998</v>
      </c>
      <c r="IE145" s="24" t="str">
        <f t="shared" si="324"/>
        <v/>
      </c>
      <c r="IF145" s="24" t="str">
        <f t="shared" si="324"/>
        <v/>
      </c>
      <c r="IG145" s="24" t="str">
        <f t="shared" si="324"/>
        <v/>
      </c>
    </row>
    <row r="146" spans="1:241" s="3" customFormat="1" x14ac:dyDescent="0.2">
      <c r="A146" s="27">
        <v>111</v>
      </c>
      <c r="B146" s="32">
        <f>IF(AND($B$3&lt;&gt;"",$C$3&lt;&gt;"",$B$4&lt;&gt;"",$C$4&lt;&gt;"",T146&lt;&gt;""),AirMass($B$3,$C$3,$B$4,$C$4,T146),"")</f>
        <v>1.0352580373416482</v>
      </c>
      <c r="C146" s="36">
        <f t="shared" si="236"/>
        <v>2458217.324271</v>
      </c>
      <c r="D146" s="5">
        <f t="shared" si="183"/>
        <v>11.432058987965128</v>
      </c>
      <c r="E146" s="14">
        <f t="shared" si="184"/>
        <v>11.768802789930328</v>
      </c>
      <c r="F146" s="32">
        <f t="shared" si="237"/>
        <v>0.33674380196520026</v>
      </c>
      <c r="G146" s="24">
        <f t="shared" si="185"/>
        <v>1.3482533610126163E-2</v>
      </c>
      <c r="H146" s="24">
        <f t="shared" si="186"/>
        <v>5.1257756491731338E-2</v>
      </c>
      <c r="I146" s="24"/>
      <c r="J146" s="8">
        <f t="shared" si="187"/>
        <v>12.031897590402686</v>
      </c>
      <c r="K146" s="9">
        <f t="shared" si="188"/>
        <v>12.898866720618168</v>
      </c>
      <c r="L146" s="40">
        <f t="shared" si="238"/>
        <v>0.86696913021548205</v>
      </c>
      <c r="M146" s="24">
        <f t="shared" si="189"/>
        <v>1.3482533610126163E-2</v>
      </c>
      <c r="N146" s="25">
        <f t="shared" si="190"/>
        <v>5.1257756491731338E-2</v>
      </c>
      <c r="O146" s="25"/>
      <c r="P146" s="50">
        <f t="shared" si="239"/>
        <v>6</v>
      </c>
      <c r="Q146" s="50">
        <f t="shared" si="240"/>
        <v>6</v>
      </c>
      <c r="R146" s="25"/>
      <c r="S146" s="25"/>
      <c r="T146" s="16">
        <v>2458217.324271</v>
      </c>
      <c r="U146" s="17">
        <v>-10.9462354110172</v>
      </c>
      <c r="V146" s="17">
        <v>-10.283308595032</v>
      </c>
      <c r="W146" s="17">
        <v>-12.144804279072099</v>
      </c>
      <c r="X146" s="17">
        <v>-11.0349152630939</v>
      </c>
      <c r="Y146" s="17">
        <v>-10.4192342861637</v>
      </c>
      <c r="Z146" s="17">
        <v>-11.8281193916212</v>
      </c>
      <c r="AA146" s="17">
        <v>-9.9589511030040505</v>
      </c>
      <c r="AB146" s="17">
        <v>-9.8006942897551195</v>
      </c>
      <c r="AC146" s="17"/>
      <c r="AD146" s="17"/>
      <c r="AE146" s="17"/>
      <c r="AF146" s="46">
        <f t="shared" si="191"/>
        <v>2458217.324271</v>
      </c>
      <c r="AG146" s="17">
        <v>-10.7146157756096</v>
      </c>
      <c r="AH146" s="17">
        <v>-9.79127056162808</v>
      </c>
      <c r="AI146" s="17">
        <v>-11.7253385553861</v>
      </c>
      <c r="AJ146" s="17">
        <v>-10.667783157989</v>
      </c>
      <c r="AK146" s="17">
        <v>-9.8988036572103599</v>
      </c>
      <c r="AL146" s="17">
        <v>-11.3260257358617</v>
      </c>
      <c r="AM146" s="17">
        <v>-9.5155914180349104</v>
      </c>
      <c r="AN146" s="17">
        <v>-9.4779337540466706</v>
      </c>
      <c r="AO146" s="17"/>
      <c r="AP146" s="17"/>
      <c r="AQ146" s="18"/>
      <c r="AR146" s="25"/>
      <c r="AS146" s="25"/>
      <c r="AT146" s="24">
        <f t="shared" si="327"/>
        <v>0.23161963540760055</v>
      </c>
      <c r="AU146" s="24">
        <f t="shared" si="327"/>
        <v>0.49203803340392049</v>
      </c>
      <c r="AV146" s="24">
        <f t="shared" si="327"/>
        <v>0.41946572368599888</v>
      </c>
      <c r="AW146" s="24">
        <f t="shared" si="327"/>
        <v>0.36713210510490057</v>
      </c>
      <c r="AX146" s="24">
        <f t="shared" si="327"/>
        <v>0.52043062895334025</v>
      </c>
      <c r="AY146" s="24">
        <f t="shared" si="327"/>
        <v>0.50209365575950038</v>
      </c>
      <c r="AZ146" s="24">
        <f t="shared" si="327"/>
        <v>0.44335968496914013</v>
      </c>
      <c r="BA146" s="24">
        <f t="shared" si="327"/>
        <v>0.32276053570844887</v>
      </c>
      <c r="BB146" s="24" t="str">
        <f t="shared" si="330"/>
        <v/>
      </c>
      <c r="BC146" s="24" t="str">
        <f t="shared" si="330"/>
        <v/>
      </c>
      <c r="BD146" s="25" t="str">
        <f t="shared" si="330"/>
        <v/>
      </c>
      <c r="BE146" s="25"/>
      <c r="BF146" s="25"/>
      <c r="BG146" s="26">
        <f t="shared" si="241"/>
        <v>-0.33440300765517889</v>
      </c>
      <c r="BH146" s="26">
        <f t="shared" si="242"/>
        <v>-0.27440300765517839</v>
      </c>
      <c r="BI146" s="26">
        <f t="shared" si="243"/>
        <v>-0.6404030076551781</v>
      </c>
      <c r="BJ146" s="26">
        <f t="shared" si="244"/>
        <v>-0.58240300765517827</v>
      </c>
      <c r="BK146" s="26">
        <f t="shared" si="245"/>
        <v>-0.65240300765517678</v>
      </c>
      <c r="BL146" s="26">
        <f t="shared" si="246"/>
        <v>-0.20740300765517822</v>
      </c>
      <c r="BM146" s="26" t="str">
        <f t="shared" si="247"/>
        <v/>
      </c>
      <c r="BN146" s="26" t="str">
        <f t="shared" si="248"/>
        <v/>
      </c>
      <c r="BO146" s="26" t="str">
        <f t="shared" si="249"/>
        <v/>
      </c>
      <c r="BP146" s="25"/>
      <c r="BQ146" s="25"/>
      <c r="BR146" s="25">
        <f t="shared" si="250"/>
        <v>0.19448012557047256</v>
      </c>
      <c r="BS146" s="25">
        <f t="shared" si="251"/>
        <v>0.25448012557047306</v>
      </c>
      <c r="BT146" s="25">
        <f t="shared" si="252"/>
        <v>-0.1115198744295266</v>
      </c>
      <c r="BU146" s="25">
        <f t="shared" si="253"/>
        <v>-5.351987442952677E-2</v>
      </c>
      <c r="BV146" s="25">
        <f t="shared" si="254"/>
        <v>-0.12351987442952528</v>
      </c>
      <c r="BW146" s="25">
        <f t="shared" si="255"/>
        <v>0.32148012557047323</v>
      </c>
      <c r="BX146" s="25" t="str">
        <f t="shared" si="256"/>
        <v/>
      </c>
      <c r="BY146" s="25" t="str">
        <f t="shared" si="257"/>
        <v/>
      </c>
      <c r="BZ146" s="25" t="str">
        <f t="shared" si="258"/>
        <v/>
      </c>
      <c r="CA146" s="25"/>
      <c r="CB146" s="25"/>
      <c r="CC146" s="26">
        <f t="shared" si="259"/>
        <v>-0.23900000000000093</v>
      </c>
      <c r="CD146" s="26">
        <f t="shared" si="260"/>
        <v>-0.17900000000000044</v>
      </c>
      <c r="CE146" s="26">
        <f t="shared" si="261"/>
        <v>-0.54500000000000015</v>
      </c>
      <c r="CF146" s="26">
        <f t="shared" si="262"/>
        <v>-0.48700000000000027</v>
      </c>
      <c r="CG146" s="26">
        <f t="shared" si="263"/>
        <v>-0.55699999999999883</v>
      </c>
      <c r="CH146" s="26">
        <f t="shared" si="264"/>
        <v>-0.11200000000000027</v>
      </c>
      <c r="CI146" s="26" t="str">
        <f t="shared" si="265"/>
        <v/>
      </c>
      <c r="CJ146" s="26" t="str">
        <f t="shared" si="266"/>
        <v/>
      </c>
      <c r="CK146" s="26" t="str">
        <f t="shared" si="267"/>
        <v/>
      </c>
      <c r="CL146" s="25"/>
      <c r="CM146" s="25"/>
      <c r="CN146" s="25">
        <f t="shared" si="268"/>
        <v>0.42099999999999937</v>
      </c>
      <c r="CO146" s="25">
        <f t="shared" si="269"/>
        <v>0.48099999999999987</v>
      </c>
      <c r="CP146" s="25">
        <f t="shared" si="270"/>
        <v>0.11500000000000021</v>
      </c>
      <c r="CQ146" s="25">
        <f t="shared" si="271"/>
        <v>0.17300000000000004</v>
      </c>
      <c r="CR146" s="25">
        <f t="shared" si="272"/>
        <v>0.10300000000000153</v>
      </c>
      <c r="CS146" s="25">
        <f t="shared" si="273"/>
        <v>0.54800000000000004</v>
      </c>
      <c r="CT146" s="25" t="str">
        <f t="shared" si="274"/>
        <v/>
      </c>
      <c r="CU146" s="25" t="str">
        <f t="shared" si="275"/>
        <v/>
      </c>
      <c r="CV146" s="25" t="str">
        <f t="shared" si="276"/>
        <v/>
      </c>
      <c r="CW146" s="25"/>
      <c r="CX146" s="25"/>
      <c r="CY146" s="25">
        <f t="shared" si="277"/>
        <v>-0.381496194190802</v>
      </c>
      <c r="CZ146" s="25">
        <f t="shared" si="278"/>
        <v>-0.27521196703493656</v>
      </c>
      <c r="DA146" s="25">
        <f t="shared" si="279"/>
        <v>-0.58654559106320414</v>
      </c>
      <c r="DB146" s="25">
        <f t="shared" si="280"/>
        <v>-0.54930507383688343</v>
      </c>
      <c r="DC146" s="25">
        <f t="shared" si="281"/>
        <v>-0.43002238591086139</v>
      </c>
      <c r="DD146" s="25">
        <f t="shared" si="282"/>
        <v>-0.18509784749079269</v>
      </c>
      <c r="DE146" s="25" t="str">
        <f t="shared" si="283"/>
        <v/>
      </c>
      <c r="DF146" s="25" t="str">
        <f t="shared" si="284"/>
        <v/>
      </c>
      <c r="DG146" s="25" t="str">
        <f t="shared" si="285"/>
        <v/>
      </c>
      <c r="DH146" s="25"/>
      <c r="DI146" s="25"/>
      <c r="DJ146" s="25">
        <f t="shared" si="286"/>
        <v>0.14738693903484951</v>
      </c>
      <c r="DK146" s="25">
        <f t="shared" si="287"/>
        <v>0.25367116619071495</v>
      </c>
      <c r="DL146" s="25">
        <f t="shared" si="288"/>
        <v>-5.7662457837552659E-2</v>
      </c>
      <c r="DM146" s="25">
        <f t="shared" si="289"/>
        <v>-2.0421940611231891E-2</v>
      </c>
      <c r="DN146" s="25">
        <f t="shared" si="290"/>
        <v>9.8860747314790096E-2</v>
      </c>
      <c r="DO146" s="25">
        <f t="shared" si="291"/>
        <v>0.34378528573485884</v>
      </c>
      <c r="DP146" s="25" t="str">
        <f t="shared" si="292"/>
        <v/>
      </c>
      <c r="DQ146" s="25" t="str">
        <f t="shared" si="293"/>
        <v/>
      </c>
      <c r="DR146" s="25" t="str">
        <f t="shared" si="294"/>
        <v/>
      </c>
      <c r="DS146" s="25"/>
      <c r="DT146" s="24"/>
      <c r="DU146" s="24">
        <f t="shared" si="295"/>
        <v>-0.33440300765517889</v>
      </c>
      <c r="DV146" s="24">
        <f t="shared" si="296"/>
        <v>-0.27440300765517839</v>
      </c>
      <c r="DW146" s="24">
        <f t="shared" si="297"/>
        <v>-0.6404030076551781</v>
      </c>
      <c r="DX146" s="24">
        <f t="shared" si="298"/>
        <v>-0.58240300765517827</v>
      </c>
      <c r="DY146" s="24">
        <f t="shared" si="299"/>
        <v>-0.65240300765517678</v>
      </c>
      <c r="DZ146" s="24">
        <f t="shared" si="300"/>
        <v>-0.20740300765517822</v>
      </c>
      <c r="EA146" s="24" t="str">
        <f t="shared" si="301"/>
        <v/>
      </c>
      <c r="EB146" s="24" t="str">
        <f t="shared" si="302"/>
        <v/>
      </c>
      <c r="EC146" s="24" t="str">
        <f t="shared" si="303"/>
        <v/>
      </c>
      <c r="ED146" s="24"/>
      <c r="EE146" s="24"/>
      <c r="EF146" s="24">
        <f t="shared" si="304"/>
        <v>0.19448012557047256</v>
      </c>
      <c r="EG146" s="24">
        <f t="shared" si="305"/>
        <v>0.25448012557047306</v>
      </c>
      <c r="EH146" s="24">
        <f t="shared" si="306"/>
        <v>-0.1115198744295266</v>
      </c>
      <c r="EI146" s="24">
        <f t="shared" si="307"/>
        <v>-5.351987442952677E-2</v>
      </c>
      <c r="EJ146" s="24">
        <f t="shared" si="308"/>
        <v>-0.12351987442952528</v>
      </c>
      <c r="EK146" s="24">
        <f t="shared" si="309"/>
        <v>0.32148012557047323</v>
      </c>
      <c r="EL146" s="24" t="str">
        <f t="shared" si="310"/>
        <v/>
      </c>
      <c r="EM146" s="24" t="str">
        <f t="shared" si="311"/>
        <v/>
      </c>
      <c r="EN146" s="24" t="str">
        <f t="shared" si="312"/>
        <v/>
      </c>
      <c r="EO146" s="24"/>
      <c r="EP146" s="24"/>
      <c r="EQ146" s="24">
        <f t="shared" si="192"/>
        <v>11.378551024434477</v>
      </c>
      <c r="ER146" s="24">
        <f t="shared" si="313"/>
        <v>1.9761020610723004E-2</v>
      </c>
      <c r="ES146" s="24">
        <f t="shared" si="193"/>
        <v>11.388568868054898</v>
      </c>
      <c r="ET146" s="24">
        <f t="shared" si="194"/>
        <v>11.400679852076699</v>
      </c>
      <c r="EU146" s="24">
        <f t="shared" si="195"/>
        <v>11.377998875146499</v>
      </c>
      <c r="EV146" s="24">
        <f t="shared" si="196"/>
        <v>11.349883980604</v>
      </c>
      <c r="EW146" s="24">
        <f t="shared" si="197"/>
        <v>11.360715691986851</v>
      </c>
      <c r="EX146" s="24">
        <f t="shared" si="198"/>
        <v>11.393458878737919</v>
      </c>
      <c r="EY146" s="24" t="str">
        <f t="shared" si="199"/>
        <v/>
      </c>
      <c r="EZ146" s="24" t="str">
        <f t="shared" si="200"/>
        <v/>
      </c>
      <c r="FA146" s="24" t="str">
        <f t="shared" si="201"/>
        <v/>
      </c>
      <c r="FB146" s="24"/>
      <c r="FC146" s="24">
        <f t="shared" si="202"/>
        <v>11.944130270811856</v>
      </c>
      <c r="FD146" s="24">
        <f t="shared" si="314"/>
        <v>0.11995450523837001</v>
      </c>
      <c r="FE146" s="24">
        <f t="shared" si="203"/>
        <v>11.849722779776501</v>
      </c>
      <c r="FF146" s="24">
        <f t="shared" si="204"/>
        <v>11.8541673823794</v>
      </c>
      <c r="FG146" s="24">
        <f t="shared" si="205"/>
        <v>12.044187881600759</v>
      </c>
      <c r="FH146" s="24">
        <f t="shared" si="206"/>
        <v>11.9764099602521</v>
      </c>
      <c r="FI146" s="24">
        <f t="shared" si="207"/>
        <v>12.11597564242531</v>
      </c>
      <c r="FJ146" s="24">
        <f t="shared" si="208"/>
        <v>11.824317978437071</v>
      </c>
      <c r="FK146" s="24" t="str">
        <f t="shared" si="209"/>
        <v/>
      </c>
      <c r="FL146" s="24" t="str">
        <f t="shared" si="210"/>
        <v/>
      </c>
      <c r="FM146" s="24" t="str">
        <f t="shared" si="211"/>
        <v/>
      </c>
      <c r="FN146" s="24"/>
      <c r="FO146" s="24">
        <f t="shared" si="212"/>
        <v>11.432058987965128</v>
      </c>
      <c r="FP146" s="24">
        <f t="shared" si="315"/>
        <v>1.3482533610126163E-2</v>
      </c>
      <c r="FQ146" s="24">
        <f t="shared" si="331"/>
        <v>11.428458376781061</v>
      </c>
      <c r="FR146" s="24">
        <f t="shared" si="331"/>
        <v>11.433412216672036</v>
      </c>
      <c r="FS146" s="24">
        <f t="shared" si="331"/>
        <v>11.454389818939871</v>
      </c>
      <c r="FT146" s="24">
        <f t="shared" si="328"/>
        <v>11.419356351737575</v>
      </c>
      <c r="FU146" s="24">
        <f t="shared" si="328"/>
        <v>11.438538064606389</v>
      </c>
      <c r="FV146" s="24">
        <f t="shared" si="328"/>
        <v>11.418199099053833</v>
      </c>
      <c r="FW146" s="24" t="str">
        <f t="shared" si="321"/>
        <v/>
      </c>
      <c r="FX146" s="24" t="str">
        <f t="shared" si="321"/>
        <v/>
      </c>
      <c r="FY146" s="24" t="str">
        <f t="shared" si="321"/>
        <v/>
      </c>
      <c r="FZ146" s="24"/>
      <c r="GA146" s="24">
        <f t="shared" si="213"/>
        <v>11.768802789930328</v>
      </c>
      <c r="GB146" s="24">
        <f t="shared" si="316"/>
        <v>5.1257756491731338E-2</v>
      </c>
      <c r="GC146" s="24">
        <f t="shared" si="332"/>
        <v>11.719018364637366</v>
      </c>
      <c r="GD146" s="24">
        <f t="shared" si="332"/>
        <v>11.746914505440646</v>
      </c>
      <c r="GE146" s="24">
        <f t="shared" si="332"/>
        <v>11.793880621639675</v>
      </c>
      <c r="GF146" s="24">
        <f t="shared" si="329"/>
        <v>11.748772520551386</v>
      </c>
      <c r="GG146" s="24">
        <f t="shared" si="329"/>
        <v>11.86097807482415</v>
      </c>
      <c r="GH146" s="24">
        <f t="shared" si="329"/>
        <v>11.743252652488744</v>
      </c>
      <c r="GI146" s="24" t="str">
        <f t="shared" si="322"/>
        <v/>
      </c>
      <c r="GJ146" s="24" t="str">
        <f t="shared" si="322"/>
        <v/>
      </c>
      <c r="GK146" s="24" t="str">
        <f t="shared" si="322"/>
        <v/>
      </c>
      <c r="GL146" s="24"/>
      <c r="GM146" s="24">
        <f t="shared" si="214"/>
        <v>12.041477840419679</v>
      </c>
      <c r="GN146" s="24">
        <f t="shared" si="317"/>
        <v>1.9761020610723004E-2</v>
      </c>
      <c r="GO146" s="24">
        <f t="shared" si="215"/>
        <v>12.051495684040098</v>
      </c>
      <c r="GP146" s="24">
        <f t="shared" si="216"/>
        <v>12.063606668061899</v>
      </c>
      <c r="GQ146" s="24">
        <f t="shared" si="217"/>
        <v>12.040925691131699</v>
      </c>
      <c r="GR146" s="24">
        <f t="shared" si="218"/>
        <v>12.0128107965892</v>
      </c>
      <c r="GS146" s="24">
        <f t="shared" si="219"/>
        <v>12.023642507972051</v>
      </c>
      <c r="GT146" s="24">
        <f t="shared" si="220"/>
        <v>12.056385694723119</v>
      </c>
      <c r="GU146" s="24" t="str">
        <f t="shared" si="221"/>
        <v/>
      </c>
      <c r="GV146" s="24" t="str">
        <f t="shared" si="222"/>
        <v/>
      </c>
      <c r="GW146" s="24" t="str">
        <f t="shared" si="223"/>
        <v/>
      </c>
      <c r="GX146" s="24"/>
      <c r="GY146" s="24">
        <f t="shared" si="224"/>
        <v>12.867475484793376</v>
      </c>
      <c r="GZ146" s="24">
        <f t="shared" si="318"/>
        <v>0.11995450523837001</v>
      </c>
      <c r="HA146" s="24">
        <f t="shared" si="225"/>
        <v>12.773067993758021</v>
      </c>
      <c r="HB146" s="24">
        <f t="shared" si="226"/>
        <v>12.77751259636092</v>
      </c>
      <c r="HC146" s="24">
        <f t="shared" si="227"/>
        <v>12.967533095582279</v>
      </c>
      <c r="HD146" s="24">
        <f t="shared" si="228"/>
        <v>12.89975517423362</v>
      </c>
      <c r="HE146" s="24">
        <f t="shared" si="229"/>
        <v>13.03932085640683</v>
      </c>
      <c r="HF146" s="24">
        <f t="shared" si="230"/>
        <v>12.747663192418591</v>
      </c>
      <c r="HG146" s="24" t="str">
        <f t="shared" si="231"/>
        <v/>
      </c>
      <c r="HH146" s="24" t="str">
        <f t="shared" si="232"/>
        <v/>
      </c>
      <c r="HI146" s="24" t="str">
        <f t="shared" si="233"/>
        <v/>
      </c>
      <c r="HJ146" s="24"/>
      <c r="HK146" s="24">
        <f t="shared" si="234"/>
        <v>12.031897590402686</v>
      </c>
      <c r="HL146" s="24">
        <f t="shared" si="319"/>
        <v>1.3482533610126163E-2</v>
      </c>
      <c r="HM146" s="24">
        <f t="shared" si="325"/>
        <v>12.028296979218617</v>
      </c>
      <c r="HN146" s="24">
        <f t="shared" si="325"/>
        <v>12.033250819109591</v>
      </c>
      <c r="HO146" s="24">
        <f t="shared" si="325"/>
        <v>12.054228421377427</v>
      </c>
      <c r="HP146" s="24">
        <f t="shared" si="323"/>
        <v>12.019194954175131</v>
      </c>
      <c r="HQ146" s="24">
        <f t="shared" si="323"/>
        <v>12.038376667043945</v>
      </c>
      <c r="HR146" s="24">
        <f t="shared" si="323"/>
        <v>12.018037701491389</v>
      </c>
      <c r="HS146" s="24" t="str">
        <f t="shared" si="323"/>
        <v/>
      </c>
      <c r="HT146" s="24" t="str">
        <f t="shared" si="323"/>
        <v/>
      </c>
      <c r="HU146" s="24" t="str">
        <f t="shared" si="323"/>
        <v/>
      </c>
      <c r="HV146" s="24"/>
      <c r="HW146" s="24">
        <f t="shared" si="235"/>
        <v>12.898866720618168</v>
      </c>
      <c r="HX146" s="24">
        <f t="shared" si="320"/>
        <v>5.1257756491731338E-2</v>
      </c>
      <c r="HY146" s="24">
        <f t="shared" si="326"/>
        <v>12.849082295325205</v>
      </c>
      <c r="HZ146" s="24">
        <f t="shared" si="326"/>
        <v>12.876978436128486</v>
      </c>
      <c r="IA146" s="24">
        <f t="shared" si="326"/>
        <v>12.923944552327514</v>
      </c>
      <c r="IB146" s="24">
        <f t="shared" si="324"/>
        <v>12.878836451239225</v>
      </c>
      <c r="IC146" s="24">
        <f t="shared" si="324"/>
        <v>12.991042005511989</v>
      </c>
      <c r="ID146" s="24">
        <f t="shared" si="324"/>
        <v>12.873316583176583</v>
      </c>
      <c r="IE146" s="24" t="str">
        <f t="shared" si="324"/>
        <v/>
      </c>
      <c r="IF146" s="24" t="str">
        <f t="shared" si="324"/>
        <v/>
      </c>
      <c r="IG146" s="24" t="str">
        <f t="shared" si="324"/>
        <v/>
      </c>
    </row>
    <row r="147" spans="1:241" s="3" customFormat="1" x14ac:dyDescent="0.2">
      <c r="A147" s="27">
        <v>112</v>
      </c>
      <c r="B147" s="32">
        <f>IF(AND($B$3&lt;&gt;"",$C$3&lt;&gt;"",$B$4&lt;&gt;"",$C$4&lt;&gt;"",T147&lt;&gt;""),AirMass($B$3,$C$3,$B$4,$C$4,T147),"")</f>
        <v>1.0357896981881427</v>
      </c>
      <c r="C147" s="36">
        <f t="shared" si="236"/>
        <v>2458217.3247690001</v>
      </c>
      <c r="D147" s="5">
        <f t="shared" si="183"/>
        <v>11.435457387016418</v>
      </c>
      <c r="E147" s="14">
        <f t="shared" si="184"/>
        <v>11.70744023359066</v>
      </c>
      <c r="F147" s="32">
        <f t="shared" si="237"/>
        <v>0.27198284657424132</v>
      </c>
      <c r="G147" s="24">
        <f t="shared" si="185"/>
        <v>1.323109691340878E-2</v>
      </c>
      <c r="H147" s="24">
        <f t="shared" si="186"/>
        <v>2.0087294217301991E-2</v>
      </c>
      <c r="I147" s="24"/>
      <c r="J147" s="8">
        <f t="shared" si="187"/>
        <v>12.04134326675622</v>
      </c>
      <c r="K147" s="9">
        <f t="shared" si="188"/>
        <v>12.955072237183265</v>
      </c>
      <c r="L147" s="40">
        <f t="shared" si="238"/>
        <v>0.91372897042704437</v>
      </c>
      <c r="M147" s="24">
        <f t="shared" si="189"/>
        <v>1.3231096913408777E-2</v>
      </c>
      <c r="N147" s="25">
        <f t="shared" si="190"/>
        <v>2.0087294217301693E-2</v>
      </c>
      <c r="O147" s="25"/>
      <c r="P147" s="50">
        <f t="shared" si="239"/>
        <v>6</v>
      </c>
      <c r="Q147" s="50">
        <f t="shared" si="240"/>
        <v>6</v>
      </c>
      <c r="R147" s="25"/>
      <c r="S147" s="25"/>
      <c r="T147" s="16">
        <v>2458217.3247690001</v>
      </c>
      <c r="U147" s="17">
        <v>-10.953979432839301</v>
      </c>
      <c r="V147" s="17">
        <v>-10.271736173797001</v>
      </c>
      <c r="W147" s="17">
        <v>-12.1401369662682</v>
      </c>
      <c r="X147" s="17">
        <v>-11.0495214769984</v>
      </c>
      <c r="Y147" s="17">
        <v>-10.4199966797391</v>
      </c>
      <c r="Z147" s="17">
        <v>-11.8321974342303</v>
      </c>
      <c r="AA147" s="17">
        <v>-9.9560036851909306</v>
      </c>
      <c r="AB147" s="17">
        <v>-9.8109216015264202</v>
      </c>
      <c r="AC147" s="17"/>
      <c r="AD147" s="17"/>
      <c r="AE147" s="17"/>
      <c r="AF147" s="46">
        <f t="shared" si="191"/>
        <v>2458217.3247690001</v>
      </c>
      <c r="AG147" s="17">
        <v>-10.7531778061756</v>
      </c>
      <c r="AH147" s="17">
        <v>-9.7557430830710494</v>
      </c>
      <c r="AI147" s="17">
        <v>-11.7849259357605</v>
      </c>
      <c r="AJ147" s="17">
        <v>-10.674428195766801</v>
      </c>
      <c r="AK147" s="17">
        <v>-9.8940518189300803</v>
      </c>
      <c r="AL147" s="17">
        <v>-11.328525237685399</v>
      </c>
      <c r="AM147" s="17">
        <v>-9.4510046477524607</v>
      </c>
      <c r="AN147" s="17">
        <v>-9.4885163005650899</v>
      </c>
      <c r="AO147" s="17"/>
      <c r="AP147" s="17"/>
      <c r="AQ147" s="18"/>
      <c r="AR147" s="25"/>
      <c r="AS147" s="25"/>
      <c r="AT147" s="24">
        <f t="shared" si="327"/>
        <v>0.20080162666370072</v>
      </c>
      <c r="AU147" s="24">
        <f t="shared" si="327"/>
        <v>0.51599309072595112</v>
      </c>
      <c r="AV147" s="24">
        <f t="shared" si="327"/>
        <v>0.35521103050770009</v>
      </c>
      <c r="AW147" s="24">
        <f t="shared" si="327"/>
        <v>0.37509328123159946</v>
      </c>
      <c r="AX147" s="24">
        <f t="shared" si="327"/>
        <v>0.52594486080901959</v>
      </c>
      <c r="AY147" s="24">
        <f t="shared" si="327"/>
        <v>0.50367219654490114</v>
      </c>
      <c r="AZ147" s="24">
        <f t="shared" si="327"/>
        <v>0.50499903743846986</v>
      </c>
      <c r="BA147" s="24">
        <f t="shared" si="327"/>
        <v>0.32240530096133035</v>
      </c>
      <c r="BB147" s="24" t="str">
        <f t="shared" si="330"/>
        <v/>
      </c>
      <c r="BC147" s="24" t="str">
        <f t="shared" si="330"/>
        <v/>
      </c>
      <c r="BD147" s="25" t="str">
        <f t="shared" si="330"/>
        <v/>
      </c>
      <c r="BE147" s="25"/>
      <c r="BF147" s="25"/>
      <c r="BG147" s="26">
        <f t="shared" si="241"/>
        <v>-0.39699123164263928</v>
      </c>
      <c r="BH147" s="26">
        <f t="shared" si="242"/>
        <v>-0.33699123164263878</v>
      </c>
      <c r="BI147" s="26">
        <f t="shared" si="243"/>
        <v>-0.70299123164263844</v>
      </c>
      <c r="BJ147" s="26">
        <f t="shared" si="244"/>
        <v>-0.64499123164263861</v>
      </c>
      <c r="BK147" s="26">
        <f t="shared" si="245"/>
        <v>-0.71499123164263712</v>
      </c>
      <c r="BL147" s="26">
        <f t="shared" si="246"/>
        <v>-0.26999123164263861</v>
      </c>
      <c r="BM147" s="26" t="str">
        <f t="shared" si="247"/>
        <v/>
      </c>
      <c r="BN147" s="26" t="str">
        <f t="shared" si="248"/>
        <v/>
      </c>
      <c r="BO147" s="26" t="str">
        <f t="shared" si="249"/>
        <v/>
      </c>
      <c r="BP147" s="25"/>
      <c r="BQ147" s="25"/>
      <c r="BR147" s="25">
        <f t="shared" si="250"/>
        <v>0.24313039709719741</v>
      </c>
      <c r="BS147" s="25">
        <f t="shared" si="251"/>
        <v>0.30313039709719791</v>
      </c>
      <c r="BT147" s="25">
        <f t="shared" si="252"/>
        <v>-6.2869602902801747E-2</v>
      </c>
      <c r="BU147" s="25">
        <f t="shared" si="253"/>
        <v>-4.8696029028019172E-3</v>
      </c>
      <c r="BV147" s="25">
        <f t="shared" si="254"/>
        <v>-7.4869602902800425E-2</v>
      </c>
      <c r="BW147" s="25">
        <f t="shared" si="255"/>
        <v>0.37013039709719808</v>
      </c>
      <c r="BX147" s="25" t="str">
        <f t="shared" si="256"/>
        <v/>
      </c>
      <c r="BY147" s="25" t="str">
        <f t="shared" si="257"/>
        <v/>
      </c>
      <c r="BZ147" s="25" t="str">
        <f t="shared" si="258"/>
        <v/>
      </c>
      <c r="CA147" s="25"/>
      <c r="CB147" s="25"/>
      <c r="CC147" s="26">
        <f t="shared" si="259"/>
        <v>-0.23900000000000093</v>
      </c>
      <c r="CD147" s="26">
        <f t="shared" si="260"/>
        <v>-0.17900000000000044</v>
      </c>
      <c r="CE147" s="26">
        <f t="shared" si="261"/>
        <v>-0.54500000000000015</v>
      </c>
      <c r="CF147" s="26">
        <f t="shared" si="262"/>
        <v>-0.48700000000000027</v>
      </c>
      <c r="CG147" s="26">
        <f t="shared" si="263"/>
        <v>-0.55699999999999883</v>
      </c>
      <c r="CH147" s="26">
        <f t="shared" si="264"/>
        <v>-0.11200000000000027</v>
      </c>
      <c r="CI147" s="26" t="str">
        <f t="shared" si="265"/>
        <v/>
      </c>
      <c r="CJ147" s="26" t="str">
        <f t="shared" si="266"/>
        <v/>
      </c>
      <c r="CK147" s="26" t="str">
        <f t="shared" si="267"/>
        <v/>
      </c>
      <c r="CL147" s="25"/>
      <c r="CM147" s="25"/>
      <c r="CN147" s="25">
        <f t="shared" si="268"/>
        <v>0.42099999999999937</v>
      </c>
      <c r="CO147" s="25">
        <f t="shared" si="269"/>
        <v>0.48099999999999987</v>
      </c>
      <c r="CP147" s="25">
        <f t="shared" si="270"/>
        <v>0.11500000000000021</v>
      </c>
      <c r="CQ147" s="25">
        <f t="shared" si="271"/>
        <v>0.17300000000000004</v>
      </c>
      <c r="CR147" s="25">
        <f t="shared" si="272"/>
        <v>0.10300000000000153</v>
      </c>
      <c r="CS147" s="25">
        <f t="shared" si="273"/>
        <v>0.54800000000000004</v>
      </c>
      <c r="CT147" s="25" t="str">
        <f t="shared" si="274"/>
        <v/>
      </c>
      <c r="CU147" s="25" t="str">
        <f t="shared" si="275"/>
        <v/>
      </c>
      <c r="CV147" s="25" t="str">
        <f t="shared" si="276"/>
        <v/>
      </c>
      <c r="CW147" s="25"/>
      <c r="CX147" s="25"/>
      <c r="CY147" s="25">
        <f t="shared" si="277"/>
        <v>-0.31358970768906036</v>
      </c>
      <c r="CZ147" s="25">
        <f t="shared" si="278"/>
        <v>-0.35396852554271474</v>
      </c>
      <c r="DA147" s="25">
        <f t="shared" si="279"/>
        <v>-0.66033265600661573</v>
      </c>
      <c r="DB147" s="25">
        <f t="shared" si="280"/>
        <v>-0.61509915272142768</v>
      </c>
      <c r="DC147" s="25">
        <f t="shared" si="281"/>
        <v>-0.61779383087966</v>
      </c>
      <c r="DD147" s="25">
        <f t="shared" si="282"/>
        <v>-0.24696462603687022</v>
      </c>
      <c r="DE147" s="25" t="str">
        <f t="shared" si="283"/>
        <v/>
      </c>
      <c r="DF147" s="25" t="str">
        <f t="shared" si="284"/>
        <v/>
      </c>
      <c r="DG147" s="25" t="str">
        <f t="shared" si="285"/>
        <v/>
      </c>
      <c r="DH147" s="25"/>
      <c r="DI147" s="25"/>
      <c r="DJ147" s="25">
        <f t="shared" si="286"/>
        <v>0.32653192105077633</v>
      </c>
      <c r="DK147" s="25">
        <f t="shared" si="287"/>
        <v>0.28615310319712189</v>
      </c>
      <c r="DL147" s="25">
        <f t="shared" si="288"/>
        <v>-2.0211027266779098E-2</v>
      </c>
      <c r="DM147" s="25">
        <f t="shared" si="289"/>
        <v>2.5022476018409019E-2</v>
      </c>
      <c r="DN147" s="25">
        <f t="shared" si="290"/>
        <v>2.2327797860176659E-2</v>
      </c>
      <c r="DO147" s="25">
        <f t="shared" si="291"/>
        <v>0.39315700270296638</v>
      </c>
      <c r="DP147" s="25" t="str">
        <f t="shared" si="292"/>
        <v/>
      </c>
      <c r="DQ147" s="25" t="str">
        <f t="shared" si="293"/>
        <v/>
      </c>
      <c r="DR147" s="25" t="str">
        <f t="shared" si="294"/>
        <v/>
      </c>
      <c r="DS147" s="25"/>
      <c r="DT147" s="24"/>
      <c r="DU147" s="24">
        <f t="shared" si="295"/>
        <v>-0.39699123164263928</v>
      </c>
      <c r="DV147" s="24">
        <f t="shared" si="296"/>
        <v>-0.33699123164263878</v>
      </c>
      <c r="DW147" s="24">
        <f t="shared" si="297"/>
        <v>-0.70299123164263844</v>
      </c>
      <c r="DX147" s="24">
        <f t="shared" si="298"/>
        <v>-0.64499123164263861</v>
      </c>
      <c r="DY147" s="24">
        <f t="shared" si="299"/>
        <v>-0.71499123164263712</v>
      </c>
      <c r="DZ147" s="24">
        <f t="shared" si="300"/>
        <v>-0.26999123164263861</v>
      </c>
      <c r="EA147" s="24" t="str">
        <f t="shared" si="301"/>
        <v/>
      </c>
      <c r="EB147" s="24" t="str">
        <f t="shared" si="302"/>
        <v/>
      </c>
      <c r="EC147" s="24" t="str">
        <f t="shared" si="303"/>
        <v/>
      </c>
      <c r="ED147" s="24"/>
      <c r="EE147" s="24"/>
      <c r="EF147" s="24">
        <f t="shared" si="304"/>
        <v>0.24313039709719741</v>
      </c>
      <c r="EG147" s="24">
        <f t="shared" si="305"/>
        <v>0.30313039709719791</v>
      </c>
      <c r="EH147" s="24">
        <f t="shared" si="306"/>
        <v>-6.2869602902801747E-2</v>
      </c>
      <c r="EI147" s="24">
        <f t="shared" si="307"/>
        <v>-4.8696029028019172E-3</v>
      </c>
      <c r="EJ147" s="24">
        <f t="shared" si="308"/>
        <v>-7.4869602902800425E-2</v>
      </c>
      <c r="EK147" s="24">
        <f t="shared" si="309"/>
        <v>0.37013039709719808</v>
      </c>
      <c r="EL147" s="24" t="str">
        <f t="shared" si="310"/>
        <v/>
      </c>
      <c r="EM147" s="24" t="str">
        <f t="shared" si="311"/>
        <v/>
      </c>
      <c r="EN147" s="24" t="str">
        <f t="shared" si="312"/>
        <v/>
      </c>
      <c r="EO147" s="24"/>
      <c r="EP147" s="24"/>
      <c r="EQ147" s="24">
        <f t="shared" si="192"/>
        <v>11.374483541152925</v>
      </c>
      <c r="ER147" s="24">
        <f t="shared" si="313"/>
        <v>2.4353038041886554E-2</v>
      </c>
      <c r="ES147" s="24">
        <f t="shared" si="193"/>
        <v>11.376157533428898</v>
      </c>
      <c r="ET147" s="24">
        <f t="shared" si="194"/>
        <v>11.407542044159099</v>
      </c>
      <c r="EU147" s="24">
        <f t="shared" si="195"/>
        <v>11.371017246899799</v>
      </c>
      <c r="EV147" s="24">
        <f t="shared" si="196"/>
        <v>11.346218001391</v>
      </c>
      <c r="EW147" s="24">
        <f t="shared" si="197"/>
        <v>11.350024252351631</v>
      </c>
      <c r="EX147" s="24">
        <f t="shared" si="198"/>
        <v>11.395942168687119</v>
      </c>
      <c r="EY147" s="24" t="str">
        <f t="shared" si="199"/>
        <v/>
      </c>
      <c r="EZ147" s="24" t="str">
        <f t="shared" si="200"/>
        <v/>
      </c>
      <c r="FA147" s="24" t="str">
        <f t="shared" si="201"/>
        <v/>
      </c>
      <c r="FB147" s="24"/>
      <c r="FC147" s="24">
        <f t="shared" si="202"/>
        <v>11.907230883234455</v>
      </c>
      <c r="FD147" s="24">
        <f t="shared" si="314"/>
        <v>9.1505240736994536E-2</v>
      </c>
      <c r="FE147" s="24">
        <f t="shared" si="203"/>
        <v>11.8707481295849</v>
      </c>
      <c r="FF147" s="24">
        <f t="shared" si="204"/>
        <v>11.822250389591201</v>
      </c>
      <c r="FG147" s="24">
        <f t="shared" si="205"/>
        <v>12.00087401275448</v>
      </c>
      <c r="FH147" s="24">
        <f t="shared" si="206"/>
        <v>11.940347431509799</v>
      </c>
      <c r="FI147" s="24">
        <f t="shared" si="207"/>
        <v>12.01282684157686</v>
      </c>
      <c r="FJ147" s="24">
        <f t="shared" si="208"/>
        <v>11.79633849438949</v>
      </c>
      <c r="FK147" s="24" t="str">
        <f t="shared" si="209"/>
        <v/>
      </c>
      <c r="FL147" s="24" t="str">
        <f t="shared" si="210"/>
        <v/>
      </c>
      <c r="FM147" s="24" t="str">
        <f t="shared" si="211"/>
        <v/>
      </c>
      <c r="FN147" s="24"/>
      <c r="FO147" s="24">
        <f t="shared" si="212"/>
        <v>11.435457387016418</v>
      </c>
      <c r="FP147" s="24">
        <f t="shared" si="315"/>
        <v>1.323109691340878E-2</v>
      </c>
      <c r="FQ147" s="24">
        <f t="shared" si="331"/>
        <v>11.423512924487905</v>
      </c>
      <c r="FR147" s="24">
        <f t="shared" si="331"/>
        <v>11.44774029108728</v>
      </c>
      <c r="FS147" s="24">
        <f t="shared" si="331"/>
        <v>11.454874073026016</v>
      </c>
      <c r="FT147" s="24">
        <f t="shared" si="328"/>
        <v>11.423156254857419</v>
      </c>
      <c r="FU147" s="24">
        <f t="shared" si="328"/>
        <v>11.435312507304012</v>
      </c>
      <c r="FV147" s="24">
        <f t="shared" si="328"/>
        <v>11.428148271335878</v>
      </c>
      <c r="FW147" s="24" t="str">
        <f t="shared" si="321"/>
        <v/>
      </c>
      <c r="FX147" s="24" t="str">
        <f t="shared" si="321"/>
        <v/>
      </c>
      <c r="FY147" s="24" t="str">
        <f t="shared" si="321"/>
        <v/>
      </c>
      <c r="FZ147" s="24"/>
      <c r="GA147" s="24">
        <f t="shared" si="213"/>
        <v>11.70744023359066</v>
      </c>
      <c r="GB147" s="24">
        <f t="shared" si="316"/>
        <v>2.0087294217301991E-2</v>
      </c>
      <c r="GC147" s="24">
        <f t="shared" si="332"/>
        <v>11.715580545683498</v>
      </c>
      <c r="GD147" s="24">
        <f t="shared" si="332"/>
        <v>11.69053434389018</v>
      </c>
      <c r="GE147" s="24">
        <f t="shared" si="332"/>
        <v>11.726103584031129</v>
      </c>
      <c r="GF147" s="24">
        <f t="shared" si="329"/>
        <v>11.688246823046818</v>
      </c>
      <c r="GG147" s="24">
        <f t="shared" si="329"/>
        <v>11.733366105213433</v>
      </c>
      <c r="GH147" s="24">
        <f t="shared" si="329"/>
        <v>11.690809999678898</v>
      </c>
      <c r="GI147" s="24" t="str">
        <f t="shared" si="322"/>
        <v/>
      </c>
      <c r="GJ147" s="24" t="str">
        <f t="shared" si="322"/>
        <v/>
      </c>
      <c r="GK147" s="24" t="str">
        <f t="shared" si="322"/>
        <v/>
      </c>
      <c r="GL147" s="24"/>
      <c r="GM147" s="24">
        <f t="shared" si="214"/>
        <v>12.056726800195223</v>
      </c>
      <c r="GN147" s="24">
        <f t="shared" si="317"/>
        <v>2.4353038041886554E-2</v>
      </c>
      <c r="GO147" s="24">
        <f t="shared" si="215"/>
        <v>12.058400792471199</v>
      </c>
      <c r="GP147" s="24">
        <f t="shared" si="216"/>
        <v>12.089785303201399</v>
      </c>
      <c r="GQ147" s="24">
        <f t="shared" si="217"/>
        <v>12.053260505942099</v>
      </c>
      <c r="GR147" s="24">
        <f t="shared" si="218"/>
        <v>12.0284612604333</v>
      </c>
      <c r="GS147" s="24">
        <f t="shared" si="219"/>
        <v>12.032267511393931</v>
      </c>
      <c r="GT147" s="24">
        <f t="shared" si="220"/>
        <v>12.078185427729419</v>
      </c>
      <c r="GU147" s="24" t="str">
        <f t="shared" si="221"/>
        <v/>
      </c>
      <c r="GV147" s="24" t="str">
        <f t="shared" si="222"/>
        <v/>
      </c>
      <c r="GW147" s="24" t="str">
        <f t="shared" si="223"/>
        <v/>
      </c>
      <c r="GX147" s="24"/>
      <c r="GY147" s="24">
        <f t="shared" si="224"/>
        <v>12.904665606339007</v>
      </c>
      <c r="GZ147" s="24">
        <f t="shared" si="318"/>
        <v>9.1505240736994536E-2</v>
      </c>
      <c r="HA147" s="24">
        <f t="shared" si="225"/>
        <v>12.868182852689451</v>
      </c>
      <c r="HB147" s="24">
        <f t="shared" si="226"/>
        <v>12.819685112695751</v>
      </c>
      <c r="HC147" s="24">
        <f t="shared" si="227"/>
        <v>12.99830873585903</v>
      </c>
      <c r="HD147" s="24">
        <f t="shared" si="228"/>
        <v>12.93778215461435</v>
      </c>
      <c r="HE147" s="24">
        <f t="shared" si="229"/>
        <v>13.010261564681411</v>
      </c>
      <c r="HF147" s="24">
        <f t="shared" si="230"/>
        <v>12.79377321749404</v>
      </c>
      <c r="HG147" s="24" t="str">
        <f t="shared" si="231"/>
        <v/>
      </c>
      <c r="HH147" s="24" t="str">
        <f t="shared" si="232"/>
        <v/>
      </c>
      <c r="HI147" s="24" t="str">
        <f t="shared" si="233"/>
        <v/>
      </c>
      <c r="HJ147" s="24"/>
      <c r="HK147" s="24">
        <f t="shared" si="234"/>
        <v>12.04134326675622</v>
      </c>
      <c r="HL147" s="24">
        <f t="shared" si="319"/>
        <v>1.3231096913408777E-2</v>
      </c>
      <c r="HM147" s="24">
        <f t="shared" si="325"/>
        <v>12.029398804227707</v>
      </c>
      <c r="HN147" s="24">
        <f t="shared" si="325"/>
        <v>12.053626170827082</v>
      </c>
      <c r="HO147" s="24">
        <f t="shared" si="325"/>
        <v>12.060759952765817</v>
      </c>
      <c r="HP147" s="24">
        <f t="shared" si="323"/>
        <v>12.029042134597221</v>
      </c>
      <c r="HQ147" s="24">
        <f t="shared" si="323"/>
        <v>12.041198387043815</v>
      </c>
      <c r="HR147" s="24">
        <f t="shared" si="323"/>
        <v>12.03403415107568</v>
      </c>
      <c r="HS147" s="24" t="str">
        <f t="shared" si="323"/>
        <v/>
      </c>
      <c r="HT147" s="24" t="str">
        <f t="shared" si="323"/>
        <v/>
      </c>
      <c r="HU147" s="24" t="str">
        <f t="shared" si="323"/>
        <v/>
      </c>
      <c r="HV147" s="24"/>
      <c r="HW147" s="24">
        <f t="shared" si="235"/>
        <v>12.955072237183265</v>
      </c>
      <c r="HX147" s="24">
        <f t="shared" si="320"/>
        <v>2.0087294217301693E-2</v>
      </c>
      <c r="HY147" s="24">
        <f t="shared" si="326"/>
        <v>12.963212549276101</v>
      </c>
      <c r="HZ147" s="24">
        <f t="shared" si="326"/>
        <v>12.938166347482785</v>
      </c>
      <c r="IA147" s="24">
        <f t="shared" si="326"/>
        <v>12.973735587623732</v>
      </c>
      <c r="IB147" s="24">
        <f t="shared" si="324"/>
        <v>12.935878826639421</v>
      </c>
      <c r="IC147" s="24">
        <f t="shared" si="324"/>
        <v>12.980998108806036</v>
      </c>
      <c r="ID147" s="24">
        <f t="shared" si="324"/>
        <v>12.938442003271501</v>
      </c>
      <c r="IE147" s="24" t="str">
        <f t="shared" si="324"/>
        <v/>
      </c>
      <c r="IF147" s="24" t="str">
        <f t="shared" si="324"/>
        <v/>
      </c>
      <c r="IG147" s="24" t="str">
        <f t="shared" si="324"/>
        <v/>
      </c>
    </row>
    <row r="148" spans="1:241" s="3" customFormat="1" x14ac:dyDescent="0.2">
      <c r="A148" s="27">
        <v>113</v>
      </c>
      <c r="B148" s="32">
        <f>IF(AND($B$3&lt;&gt;"",$C$3&lt;&gt;"",$B$4&lt;&gt;"",$C$4&lt;&gt;"",T148&lt;&gt;""),AirMass($B$3,$C$3,$B$4,$C$4,T148),"")</f>
        <v>1.036326426018275</v>
      </c>
      <c r="C148" s="36">
        <f t="shared" si="236"/>
        <v>2458217.3252659999</v>
      </c>
      <c r="D148" s="5">
        <f t="shared" si="183"/>
        <v>11.421650720606912</v>
      </c>
      <c r="E148" s="14">
        <f t="shared" si="184"/>
        <v>11.763889602178276</v>
      </c>
      <c r="F148" s="32">
        <f t="shared" si="237"/>
        <v>0.34223888157136351</v>
      </c>
      <c r="G148" s="24">
        <f t="shared" si="185"/>
        <v>3.1528682271066137E-2</v>
      </c>
      <c r="H148" s="24">
        <f t="shared" si="186"/>
        <v>2.6557538333573213E-2</v>
      </c>
      <c r="I148" s="24"/>
      <c r="J148" s="8">
        <f t="shared" si="187"/>
        <v>11.999740198936729</v>
      </c>
      <c r="K148" s="9">
        <f t="shared" si="188"/>
        <v>13.176774751838712</v>
      </c>
      <c r="L148" s="40">
        <f t="shared" si="238"/>
        <v>1.1770345529019828</v>
      </c>
      <c r="M148" s="24">
        <f t="shared" si="189"/>
        <v>3.1528682271066137E-2</v>
      </c>
      <c r="N148" s="25">
        <f t="shared" si="190"/>
        <v>2.6557538333573209E-2</v>
      </c>
      <c r="O148" s="25"/>
      <c r="P148" s="50">
        <f t="shared" si="239"/>
        <v>6</v>
      </c>
      <c r="Q148" s="50">
        <f t="shared" si="240"/>
        <v>6</v>
      </c>
      <c r="R148" s="25"/>
      <c r="S148" s="25"/>
      <c r="T148" s="16">
        <v>2458217.3252659999</v>
      </c>
      <c r="U148" s="17">
        <v>-10.9440210535099</v>
      </c>
      <c r="V148" s="17">
        <v>-10.266604431085799</v>
      </c>
      <c r="W148" s="17">
        <v>-12.125546692079499</v>
      </c>
      <c r="X148" s="17">
        <v>-11.03490489572</v>
      </c>
      <c r="Y148" s="17">
        <v>-10.4248910072515</v>
      </c>
      <c r="Z148" s="17">
        <v>-11.832850997616699</v>
      </c>
      <c r="AA148" s="17">
        <v>-9.9387343211691093</v>
      </c>
      <c r="AB148" s="17">
        <v>-9.7471001616161708</v>
      </c>
      <c r="AC148" s="17"/>
      <c r="AD148" s="17"/>
      <c r="AE148" s="17"/>
      <c r="AF148" s="46">
        <f t="shared" si="191"/>
        <v>2458217.3252659999</v>
      </c>
      <c r="AG148" s="17">
        <v>-10.717186133197201</v>
      </c>
      <c r="AH148" s="17">
        <v>-9.6297624066244207</v>
      </c>
      <c r="AI148" s="17">
        <v>-11.773004095214</v>
      </c>
      <c r="AJ148" s="17">
        <v>-10.7411606780278</v>
      </c>
      <c r="AK148" s="17">
        <v>-9.8639162929879998</v>
      </c>
      <c r="AL148" s="17">
        <v>-11.3279842882746</v>
      </c>
      <c r="AM148" s="17">
        <v>-9.4032642150526407</v>
      </c>
      <c r="AN148" s="17">
        <v>-9.5108782138638901</v>
      </c>
      <c r="AO148" s="17"/>
      <c r="AP148" s="17"/>
      <c r="AQ148" s="18"/>
      <c r="AR148" s="25"/>
      <c r="AS148" s="25"/>
      <c r="AT148" s="24">
        <f t="shared" si="327"/>
        <v>0.22683492031269914</v>
      </c>
      <c r="AU148" s="24">
        <f t="shared" si="327"/>
        <v>0.63684202446137839</v>
      </c>
      <c r="AV148" s="24">
        <f t="shared" si="327"/>
        <v>0.35254259686549894</v>
      </c>
      <c r="AW148" s="24">
        <f t="shared" si="327"/>
        <v>0.29374421769220049</v>
      </c>
      <c r="AX148" s="24">
        <f t="shared" si="327"/>
        <v>0.56097471426349976</v>
      </c>
      <c r="AY148" s="24">
        <f t="shared" si="327"/>
        <v>0.50486670934209954</v>
      </c>
      <c r="AZ148" s="24">
        <f t="shared" si="327"/>
        <v>0.53547010611646861</v>
      </c>
      <c r="BA148" s="24">
        <f t="shared" si="327"/>
        <v>0.23622194775228067</v>
      </c>
      <c r="BB148" s="24" t="str">
        <f t="shared" si="330"/>
        <v/>
      </c>
      <c r="BC148" s="24" t="str">
        <f t="shared" si="330"/>
        <v/>
      </c>
      <c r="BD148" s="25" t="str">
        <f t="shared" si="330"/>
        <v/>
      </c>
      <c r="BE148" s="25"/>
      <c r="BF148" s="25"/>
      <c r="BG148" s="26">
        <f t="shared" si="241"/>
        <v>-0.34412027467799228</v>
      </c>
      <c r="BH148" s="26">
        <f t="shared" si="242"/>
        <v>-0.28412027467799178</v>
      </c>
      <c r="BI148" s="26">
        <f t="shared" si="243"/>
        <v>-0.65012027467799149</v>
      </c>
      <c r="BJ148" s="26">
        <f t="shared" si="244"/>
        <v>-0.59212027467799166</v>
      </c>
      <c r="BK148" s="26">
        <f t="shared" si="245"/>
        <v>-0.66212027467799017</v>
      </c>
      <c r="BL148" s="26">
        <f t="shared" si="246"/>
        <v>-0.21712027467799161</v>
      </c>
      <c r="BM148" s="26" t="str">
        <f t="shared" si="247"/>
        <v/>
      </c>
      <c r="BN148" s="26" t="str">
        <f t="shared" si="248"/>
        <v/>
      </c>
      <c r="BO148" s="26" t="str">
        <f t="shared" si="249"/>
        <v/>
      </c>
      <c r="BP148" s="25"/>
      <c r="BQ148" s="25"/>
      <c r="BR148" s="25">
        <f t="shared" si="250"/>
        <v>0.48856222223988599</v>
      </c>
      <c r="BS148" s="25">
        <f t="shared" si="251"/>
        <v>0.54856222223988649</v>
      </c>
      <c r="BT148" s="25">
        <f t="shared" si="252"/>
        <v>0.18256222223988683</v>
      </c>
      <c r="BU148" s="25">
        <f t="shared" si="253"/>
        <v>0.24056222223988666</v>
      </c>
      <c r="BV148" s="25">
        <f t="shared" si="254"/>
        <v>0.17056222223988815</v>
      </c>
      <c r="BW148" s="25">
        <f t="shared" si="255"/>
        <v>0.61556222223988666</v>
      </c>
      <c r="BX148" s="25" t="str">
        <f t="shared" si="256"/>
        <v/>
      </c>
      <c r="BY148" s="25" t="str">
        <f t="shared" si="257"/>
        <v/>
      </c>
      <c r="BZ148" s="25" t="str">
        <f t="shared" si="258"/>
        <v/>
      </c>
      <c r="CA148" s="25"/>
      <c r="CB148" s="25"/>
      <c r="CC148" s="26">
        <f t="shared" si="259"/>
        <v>-0.23900000000000093</v>
      </c>
      <c r="CD148" s="26">
        <f t="shared" si="260"/>
        <v>-0.17900000000000044</v>
      </c>
      <c r="CE148" s="26">
        <f t="shared" si="261"/>
        <v>-0.54500000000000015</v>
      </c>
      <c r="CF148" s="26">
        <f t="shared" si="262"/>
        <v>-0.48700000000000027</v>
      </c>
      <c r="CG148" s="26">
        <f t="shared" si="263"/>
        <v>-0.55699999999999883</v>
      </c>
      <c r="CH148" s="26">
        <f t="shared" si="264"/>
        <v>-0.11200000000000027</v>
      </c>
      <c r="CI148" s="26" t="str">
        <f t="shared" si="265"/>
        <v/>
      </c>
      <c r="CJ148" s="26" t="str">
        <f t="shared" si="266"/>
        <v/>
      </c>
      <c r="CK148" s="26" t="str">
        <f t="shared" si="267"/>
        <v/>
      </c>
      <c r="CL148" s="25"/>
      <c r="CM148" s="25"/>
      <c r="CN148" s="25">
        <f t="shared" si="268"/>
        <v>0.42099999999999937</v>
      </c>
      <c r="CO148" s="25">
        <f t="shared" si="269"/>
        <v>0.48099999999999987</v>
      </c>
      <c r="CP148" s="25">
        <f t="shared" si="270"/>
        <v>0.11500000000000021</v>
      </c>
      <c r="CQ148" s="25">
        <f t="shared" si="271"/>
        <v>0.17300000000000004</v>
      </c>
      <c r="CR148" s="25">
        <f t="shared" si="272"/>
        <v>0.10300000000000153</v>
      </c>
      <c r="CS148" s="25">
        <f t="shared" si="273"/>
        <v>0.54800000000000004</v>
      </c>
      <c r="CT148" s="25" t="str">
        <f t="shared" si="274"/>
        <v/>
      </c>
      <c r="CU148" s="25" t="str">
        <f t="shared" si="275"/>
        <v/>
      </c>
      <c r="CV148" s="25" t="str">
        <f t="shared" si="276"/>
        <v/>
      </c>
      <c r="CW148" s="25"/>
      <c r="CX148" s="25"/>
      <c r="CY148" s="25">
        <f t="shared" si="277"/>
        <v>-0.25529943489899298</v>
      </c>
      <c r="CZ148" s="25">
        <f t="shared" si="278"/>
        <v>-0.13588594013429733</v>
      </c>
      <c r="DA148" s="25">
        <f t="shared" si="279"/>
        <v>-0.67860374888939423</v>
      </c>
      <c r="DB148" s="25">
        <f t="shared" si="280"/>
        <v>-0.56465412908453794</v>
      </c>
      <c r="DC148" s="25">
        <f t="shared" si="281"/>
        <v>-0.62680649811034239</v>
      </c>
      <c r="DD148" s="25">
        <f t="shared" si="282"/>
        <v>-1.9064092714337341E-2</v>
      </c>
      <c r="DE148" s="25" t="str">
        <f t="shared" si="283"/>
        <v/>
      </c>
      <c r="DF148" s="25" t="str">
        <f t="shared" si="284"/>
        <v/>
      </c>
      <c r="DG148" s="25" t="str">
        <f t="shared" si="285"/>
        <v/>
      </c>
      <c r="DH148" s="25"/>
      <c r="DI148" s="25"/>
      <c r="DJ148" s="25">
        <f t="shared" si="286"/>
        <v>0.57738306201888545</v>
      </c>
      <c r="DK148" s="25">
        <f t="shared" si="287"/>
        <v>0.69679655678358099</v>
      </c>
      <c r="DL148" s="25">
        <f t="shared" si="288"/>
        <v>0.15407874802848409</v>
      </c>
      <c r="DM148" s="25">
        <f t="shared" si="289"/>
        <v>0.26802836783334044</v>
      </c>
      <c r="DN148" s="25">
        <f t="shared" si="290"/>
        <v>0.20587599880753593</v>
      </c>
      <c r="DO148" s="25">
        <f t="shared" si="291"/>
        <v>0.81361840420354103</v>
      </c>
      <c r="DP148" s="25" t="str">
        <f t="shared" si="292"/>
        <v/>
      </c>
      <c r="DQ148" s="25" t="str">
        <f t="shared" si="293"/>
        <v/>
      </c>
      <c r="DR148" s="25" t="str">
        <f t="shared" si="294"/>
        <v/>
      </c>
      <c r="DS148" s="25"/>
      <c r="DT148" s="24"/>
      <c r="DU148" s="24">
        <f t="shared" si="295"/>
        <v>-0.34412027467799228</v>
      </c>
      <c r="DV148" s="24">
        <f t="shared" si="296"/>
        <v>-0.28412027467799178</v>
      </c>
      <c r="DW148" s="24">
        <f t="shared" si="297"/>
        <v>-0.65012027467799149</v>
      </c>
      <c r="DX148" s="24">
        <f t="shared" si="298"/>
        <v>-0.59212027467799166</v>
      </c>
      <c r="DY148" s="24">
        <f t="shared" si="299"/>
        <v>-0.66212027467799017</v>
      </c>
      <c r="DZ148" s="24">
        <f t="shared" si="300"/>
        <v>-0.21712027467799161</v>
      </c>
      <c r="EA148" s="24" t="str">
        <f t="shared" si="301"/>
        <v/>
      </c>
      <c r="EB148" s="24" t="str">
        <f t="shared" si="302"/>
        <v/>
      </c>
      <c r="EC148" s="24" t="str">
        <f t="shared" si="303"/>
        <v/>
      </c>
      <c r="ED148" s="24"/>
      <c r="EE148" s="24"/>
      <c r="EF148" s="24">
        <f t="shared" si="304"/>
        <v>0.48856222223988599</v>
      </c>
      <c r="EG148" s="24">
        <f t="shared" si="305"/>
        <v>0.54856222223988649</v>
      </c>
      <c r="EH148" s="24">
        <f t="shared" si="306"/>
        <v>0.18256222223988683</v>
      </c>
      <c r="EI148" s="24">
        <f t="shared" si="307"/>
        <v>0.24056222223988666</v>
      </c>
      <c r="EJ148" s="24">
        <f t="shared" si="308"/>
        <v>0.17056222223988815</v>
      </c>
      <c r="EK148" s="24">
        <f t="shared" si="309"/>
        <v>0.61556222223988666</v>
      </c>
      <c r="EL148" s="24" t="str">
        <f t="shared" si="310"/>
        <v/>
      </c>
      <c r="EM148" s="24" t="str">
        <f t="shared" si="311"/>
        <v/>
      </c>
      <c r="EN148" s="24" t="str">
        <f t="shared" si="312"/>
        <v/>
      </c>
      <c r="EO148" s="24"/>
      <c r="EP148" s="24"/>
      <c r="EQ148" s="24">
        <f t="shared" si="192"/>
        <v>11.366983625732265</v>
      </c>
      <c r="ER148" s="24">
        <f t="shared" si="313"/>
        <v>2.4407094620930044E-2</v>
      </c>
      <c r="ES148" s="24">
        <f t="shared" si="193"/>
        <v>11.371525638569599</v>
      </c>
      <c r="ET148" s="24">
        <f t="shared" si="194"/>
        <v>11.4028838422101</v>
      </c>
      <c r="EU148" s="24">
        <f t="shared" si="195"/>
        <v>11.385869953741599</v>
      </c>
      <c r="EV148" s="24">
        <f t="shared" si="196"/>
        <v>11.356829944106799</v>
      </c>
      <c r="EW148" s="24">
        <f t="shared" si="197"/>
        <v>11.34271326765921</v>
      </c>
      <c r="EX148" s="24">
        <f t="shared" si="198"/>
        <v>11.342079108106271</v>
      </c>
      <c r="EY148" s="24" t="str">
        <f t="shared" si="199"/>
        <v/>
      </c>
      <c r="EZ148" s="24" t="str">
        <f t="shared" si="200"/>
        <v/>
      </c>
      <c r="FA148" s="24" t="str">
        <f t="shared" si="201"/>
        <v/>
      </c>
      <c r="FB148" s="24"/>
      <c r="FC148" s="24">
        <f t="shared" si="202"/>
        <v>11.943015164039622</v>
      </c>
      <c r="FD148" s="24">
        <f t="shared" si="314"/>
        <v>6.1571144038449474E-2</v>
      </c>
      <c r="FE148" s="24">
        <f t="shared" si="203"/>
        <v>11.8948179620168</v>
      </c>
      <c r="FF148" s="24">
        <f t="shared" si="204"/>
        <v>11.924974544830599</v>
      </c>
      <c r="FG148" s="24">
        <f t="shared" si="205"/>
        <v>12.006730159790798</v>
      </c>
      <c r="FH148" s="24">
        <f t="shared" si="206"/>
        <v>11.975798155077399</v>
      </c>
      <c r="FI148" s="24">
        <f t="shared" si="207"/>
        <v>12.001078081855439</v>
      </c>
      <c r="FJ148" s="24">
        <f t="shared" si="208"/>
        <v>11.854692080666689</v>
      </c>
      <c r="FK148" s="24" t="str">
        <f t="shared" si="209"/>
        <v/>
      </c>
      <c r="FL148" s="24" t="str">
        <f t="shared" si="210"/>
        <v/>
      </c>
      <c r="FM148" s="24" t="str">
        <f t="shared" si="211"/>
        <v/>
      </c>
      <c r="FN148" s="24"/>
      <c r="FO148" s="24">
        <f t="shared" si="212"/>
        <v>11.421650720606912</v>
      </c>
      <c r="FP148" s="24">
        <f t="shared" si="315"/>
        <v>3.1528682271066137E-2</v>
      </c>
      <c r="FQ148" s="24">
        <f t="shared" si="331"/>
        <v>11.412574278639761</v>
      </c>
      <c r="FR148" s="24">
        <f t="shared" si="331"/>
        <v>11.436775338149436</v>
      </c>
      <c r="FS148" s="24">
        <f t="shared" si="331"/>
        <v>11.463420028878971</v>
      </c>
      <c r="FT148" s="24">
        <f t="shared" si="328"/>
        <v>11.427461446584374</v>
      </c>
      <c r="FU148" s="24">
        <f t="shared" si="328"/>
        <v>11.421694771622748</v>
      </c>
      <c r="FV148" s="24">
        <f t="shared" si="328"/>
        <v>11.367978459766185</v>
      </c>
      <c r="FW148" s="24" t="str">
        <f t="shared" si="321"/>
        <v/>
      </c>
      <c r="FX148" s="24" t="str">
        <f t="shared" si="321"/>
        <v/>
      </c>
      <c r="FY148" s="24" t="str">
        <f t="shared" si="321"/>
        <v/>
      </c>
      <c r="FZ148" s="24"/>
      <c r="GA148" s="24">
        <f t="shared" si="213"/>
        <v>11.763889602178276</v>
      </c>
      <c r="GB148" s="24">
        <f t="shared" si="316"/>
        <v>2.6557538333573213E-2</v>
      </c>
      <c r="GC148" s="24">
        <f t="shared" si="332"/>
        <v>11.76031546589785</v>
      </c>
      <c r="GD148" s="24">
        <f t="shared" si="332"/>
        <v>11.813923586912033</v>
      </c>
      <c r="GE148" s="24">
        <f t="shared" si="332"/>
        <v>11.752624818849901</v>
      </c>
      <c r="GF148" s="24">
        <f t="shared" si="329"/>
        <v>11.74436263439687</v>
      </c>
      <c r="GG148" s="24">
        <f t="shared" si="329"/>
        <v>11.742282433274465</v>
      </c>
      <c r="GH148" s="24">
        <f t="shared" si="329"/>
        <v>11.76982867373855</v>
      </c>
      <c r="GI148" s="24" t="str">
        <f t="shared" si="322"/>
        <v/>
      </c>
      <c r="GJ148" s="24" t="str">
        <f t="shared" si="322"/>
        <v/>
      </c>
      <c r="GK148" s="24" t="str">
        <f t="shared" si="322"/>
        <v/>
      </c>
      <c r="GL148" s="24"/>
      <c r="GM148" s="24">
        <f t="shared" si="214"/>
        <v>12.044400248156363</v>
      </c>
      <c r="GN148" s="24">
        <f t="shared" si="317"/>
        <v>2.4407094620930044E-2</v>
      </c>
      <c r="GO148" s="24">
        <f t="shared" si="215"/>
        <v>12.0489422609937</v>
      </c>
      <c r="GP148" s="24">
        <f t="shared" si="216"/>
        <v>12.080300464634201</v>
      </c>
      <c r="GQ148" s="24">
        <f t="shared" si="217"/>
        <v>12.0632865761657</v>
      </c>
      <c r="GR148" s="24">
        <f t="shared" si="218"/>
        <v>12.0342465665309</v>
      </c>
      <c r="GS148" s="24">
        <f t="shared" si="219"/>
        <v>12.020129890083311</v>
      </c>
      <c r="GT148" s="24">
        <f t="shared" si="220"/>
        <v>12.019495730530371</v>
      </c>
      <c r="GU148" s="24" t="str">
        <f t="shared" si="221"/>
        <v/>
      </c>
      <c r="GV148" s="24" t="str">
        <f t="shared" si="222"/>
        <v/>
      </c>
      <c r="GW148" s="24" t="str">
        <f t="shared" si="223"/>
        <v/>
      </c>
      <c r="GX148" s="24"/>
      <c r="GY148" s="24">
        <f t="shared" si="224"/>
        <v>13.030438890612402</v>
      </c>
      <c r="GZ148" s="24">
        <f t="shared" si="318"/>
        <v>6.1571144038449474E-2</v>
      </c>
      <c r="HA148" s="24">
        <f t="shared" si="225"/>
        <v>12.98224168858958</v>
      </c>
      <c r="HB148" s="24">
        <f t="shared" si="226"/>
        <v>13.012398271403379</v>
      </c>
      <c r="HC148" s="24">
        <f t="shared" si="227"/>
        <v>13.094153886363578</v>
      </c>
      <c r="HD148" s="24">
        <f t="shared" si="228"/>
        <v>13.063221881650179</v>
      </c>
      <c r="HE148" s="24">
        <f t="shared" si="229"/>
        <v>13.088501808428219</v>
      </c>
      <c r="HF148" s="24">
        <f t="shared" si="230"/>
        <v>12.942115807239469</v>
      </c>
      <c r="HG148" s="24" t="str">
        <f t="shared" si="231"/>
        <v/>
      </c>
      <c r="HH148" s="24" t="str">
        <f t="shared" si="232"/>
        <v/>
      </c>
      <c r="HI148" s="24" t="str">
        <f t="shared" si="233"/>
        <v/>
      </c>
      <c r="HJ148" s="24"/>
      <c r="HK148" s="24">
        <f t="shared" si="234"/>
        <v>11.999740198936729</v>
      </c>
      <c r="HL148" s="24">
        <f t="shared" si="319"/>
        <v>3.1528682271066137E-2</v>
      </c>
      <c r="HM148" s="24">
        <f t="shared" si="325"/>
        <v>11.990663756969578</v>
      </c>
      <c r="HN148" s="24">
        <f t="shared" si="325"/>
        <v>12.014864816479253</v>
      </c>
      <c r="HO148" s="24">
        <f t="shared" si="325"/>
        <v>12.041509507208788</v>
      </c>
      <c r="HP148" s="24">
        <f t="shared" si="323"/>
        <v>12.005550924914191</v>
      </c>
      <c r="HQ148" s="24">
        <f t="shared" si="323"/>
        <v>11.999784249952564</v>
      </c>
      <c r="HR148" s="24">
        <f t="shared" si="323"/>
        <v>11.946067938096002</v>
      </c>
      <c r="HS148" s="24" t="str">
        <f t="shared" si="323"/>
        <v/>
      </c>
      <c r="HT148" s="24" t="str">
        <f t="shared" si="323"/>
        <v/>
      </c>
      <c r="HU148" s="24" t="str">
        <f t="shared" si="323"/>
        <v/>
      </c>
      <c r="HV148" s="24"/>
      <c r="HW148" s="24">
        <f t="shared" si="235"/>
        <v>13.176774751838712</v>
      </c>
      <c r="HX148" s="24">
        <f t="shared" si="320"/>
        <v>2.6557538333573209E-2</v>
      </c>
      <c r="HY148" s="24">
        <f t="shared" si="326"/>
        <v>13.173200615558285</v>
      </c>
      <c r="HZ148" s="24">
        <f t="shared" si="326"/>
        <v>13.226808736572467</v>
      </c>
      <c r="IA148" s="24">
        <f t="shared" si="326"/>
        <v>13.165509968510335</v>
      </c>
      <c r="IB148" s="24">
        <f t="shared" si="324"/>
        <v>13.157247784057304</v>
      </c>
      <c r="IC148" s="24">
        <f t="shared" si="324"/>
        <v>13.155167582934899</v>
      </c>
      <c r="ID148" s="24">
        <f t="shared" si="324"/>
        <v>13.182713823398984</v>
      </c>
      <c r="IE148" s="24" t="str">
        <f t="shared" si="324"/>
        <v/>
      </c>
      <c r="IF148" s="24" t="str">
        <f t="shared" si="324"/>
        <v/>
      </c>
      <c r="IG148" s="24" t="str">
        <f t="shared" si="324"/>
        <v/>
      </c>
    </row>
    <row r="149" spans="1:241" s="3" customFormat="1" x14ac:dyDescent="0.2">
      <c r="A149" s="27">
        <v>114</v>
      </c>
      <c r="B149" s="32">
        <f>IF(AND($B$3&lt;&gt;"",$C$3&lt;&gt;"",$B$4&lt;&gt;"",$C$4&lt;&gt;"",T149&lt;&gt;""),AirMass($B$3,$C$3,$B$4,$C$4,T149),"")</f>
        <v>1.036868230440646</v>
      </c>
      <c r="C149" s="36">
        <f t="shared" si="236"/>
        <v>2458217.325764</v>
      </c>
      <c r="D149" s="5">
        <f t="shared" si="183"/>
        <v>11.426025857606803</v>
      </c>
      <c r="E149" s="14">
        <f t="shared" si="184"/>
        <v>11.731800589090609</v>
      </c>
      <c r="F149" s="32">
        <f t="shared" si="237"/>
        <v>0.30577473148380641</v>
      </c>
      <c r="G149" s="24">
        <f t="shared" si="185"/>
        <v>1.7335882875090629E-2</v>
      </c>
      <c r="H149" s="24">
        <f t="shared" si="186"/>
        <v>5.9334507922944181E-2</v>
      </c>
      <c r="I149" s="24"/>
      <c r="J149" s="8">
        <f t="shared" si="187"/>
        <v>12.043463590779249</v>
      </c>
      <c r="K149" s="9">
        <f t="shared" si="188"/>
        <v>13.049612035950602</v>
      </c>
      <c r="L149" s="40">
        <f t="shared" si="238"/>
        <v>1.0061484451713536</v>
      </c>
      <c r="M149" s="24">
        <f t="shared" si="189"/>
        <v>1.7335882875090754E-2</v>
      </c>
      <c r="N149" s="25">
        <f t="shared" si="190"/>
        <v>5.9334507922944271E-2</v>
      </c>
      <c r="O149" s="25"/>
      <c r="P149" s="50">
        <f t="shared" si="239"/>
        <v>6</v>
      </c>
      <c r="Q149" s="50">
        <f t="shared" si="240"/>
        <v>6</v>
      </c>
      <c r="R149" s="25"/>
      <c r="S149" s="25"/>
      <c r="T149" s="16">
        <v>2458217.325764</v>
      </c>
      <c r="U149" s="17">
        <v>-10.9566873731993</v>
      </c>
      <c r="V149" s="17">
        <v>-10.255916528502199</v>
      </c>
      <c r="W149" s="17">
        <v>-12.1342564295385</v>
      </c>
      <c r="X149" s="17">
        <v>-11.055567786297299</v>
      </c>
      <c r="Y149" s="17">
        <v>-10.419154485071701</v>
      </c>
      <c r="Z149" s="17">
        <v>-11.8415071068468</v>
      </c>
      <c r="AA149" s="17">
        <v>-9.9380645394905098</v>
      </c>
      <c r="AB149" s="17">
        <v>-9.8035999141962709</v>
      </c>
      <c r="AC149" s="17"/>
      <c r="AD149" s="17"/>
      <c r="AE149" s="17"/>
      <c r="AF149" s="46">
        <f t="shared" si="191"/>
        <v>2458217.325764</v>
      </c>
      <c r="AG149" s="17">
        <v>-10.7395711583665</v>
      </c>
      <c r="AH149" s="17">
        <v>-9.6948141047888807</v>
      </c>
      <c r="AI149" s="17">
        <v>-11.740525848141001</v>
      </c>
      <c r="AJ149" s="17">
        <v>-10.694690475658399</v>
      </c>
      <c r="AK149" s="17">
        <v>-9.8952192007561806</v>
      </c>
      <c r="AL149" s="17">
        <v>-11.291547409427</v>
      </c>
      <c r="AM149" s="17">
        <v>-9.5278962747357596</v>
      </c>
      <c r="AN149" s="17">
        <v>-9.4583925824606094</v>
      </c>
      <c r="AO149" s="17"/>
      <c r="AP149" s="17"/>
      <c r="AQ149" s="18"/>
      <c r="AR149" s="25"/>
      <c r="AS149" s="25"/>
      <c r="AT149" s="24">
        <f t="shared" si="327"/>
        <v>0.21711621483279941</v>
      </c>
      <c r="AU149" s="24">
        <f t="shared" si="327"/>
        <v>0.56110242371331864</v>
      </c>
      <c r="AV149" s="24">
        <f t="shared" si="327"/>
        <v>0.39373058139749872</v>
      </c>
      <c r="AW149" s="24">
        <f t="shared" si="327"/>
        <v>0.36087731063889983</v>
      </c>
      <c r="AX149" s="24">
        <f t="shared" si="327"/>
        <v>0.52393528431552028</v>
      </c>
      <c r="AY149" s="24">
        <f t="shared" si="327"/>
        <v>0.54995969741979955</v>
      </c>
      <c r="AZ149" s="24">
        <f t="shared" si="327"/>
        <v>0.41016826475475021</v>
      </c>
      <c r="BA149" s="24">
        <f t="shared" si="327"/>
        <v>0.34520733173566143</v>
      </c>
      <c r="BB149" s="24" t="str">
        <f t="shared" si="330"/>
        <v/>
      </c>
      <c r="BC149" s="24" t="str">
        <f t="shared" si="330"/>
        <v/>
      </c>
      <c r="BD149" s="25" t="str">
        <f t="shared" si="330"/>
        <v/>
      </c>
      <c r="BE149" s="25"/>
      <c r="BF149" s="25"/>
      <c r="BG149" s="26">
        <f t="shared" si="241"/>
        <v>-0.36385797157135585</v>
      </c>
      <c r="BH149" s="26">
        <f t="shared" si="242"/>
        <v>-0.30385797157135536</v>
      </c>
      <c r="BI149" s="26">
        <f t="shared" si="243"/>
        <v>-0.66985797157135507</v>
      </c>
      <c r="BJ149" s="26">
        <f t="shared" si="244"/>
        <v>-0.61185797157135524</v>
      </c>
      <c r="BK149" s="26">
        <f t="shared" si="245"/>
        <v>-0.68185797157135375</v>
      </c>
      <c r="BL149" s="26">
        <f t="shared" si="246"/>
        <v>-0.23685797157135519</v>
      </c>
      <c r="BM149" s="26" t="str">
        <f t="shared" si="247"/>
        <v/>
      </c>
      <c r="BN149" s="26" t="str">
        <f t="shared" si="248"/>
        <v/>
      </c>
      <c r="BO149" s="26" t="str">
        <f t="shared" si="249"/>
        <v/>
      </c>
      <c r="BP149" s="25"/>
      <c r="BQ149" s="25"/>
      <c r="BR149" s="25">
        <f t="shared" si="250"/>
        <v>0.33474283904308222</v>
      </c>
      <c r="BS149" s="25">
        <f t="shared" si="251"/>
        <v>0.39474283904308272</v>
      </c>
      <c r="BT149" s="25">
        <f t="shared" si="252"/>
        <v>2.8742839043083057E-2</v>
      </c>
      <c r="BU149" s="25">
        <f t="shared" si="253"/>
        <v>8.6742839043082887E-2</v>
      </c>
      <c r="BV149" s="25">
        <f t="shared" si="254"/>
        <v>1.6742839043084379E-2</v>
      </c>
      <c r="BW149" s="25">
        <f t="shared" si="255"/>
        <v>0.46174283904308289</v>
      </c>
      <c r="BX149" s="25" t="str">
        <f t="shared" si="256"/>
        <v/>
      </c>
      <c r="BY149" s="25" t="str">
        <f t="shared" si="257"/>
        <v/>
      </c>
      <c r="BZ149" s="25" t="str">
        <f t="shared" si="258"/>
        <v/>
      </c>
      <c r="CA149" s="25"/>
      <c r="CB149" s="25"/>
      <c r="CC149" s="26">
        <f t="shared" si="259"/>
        <v>-0.23900000000000093</v>
      </c>
      <c r="CD149" s="26">
        <f t="shared" si="260"/>
        <v>-0.17900000000000044</v>
      </c>
      <c r="CE149" s="26">
        <f t="shared" si="261"/>
        <v>-0.54500000000000015</v>
      </c>
      <c r="CF149" s="26">
        <f t="shared" si="262"/>
        <v>-0.48700000000000027</v>
      </c>
      <c r="CG149" s="26">
        <f t="shared" si="263"/>
        <v>-0.55699999999999883</v>
      </c>
      <c r="CH149" s="26">
        <f t="shared" si="264"/>
        <v>-0.11200000000000027</v>
      </c>
      <c r="CI149" s="26" t="str">
        <f t="shared" si="265"/>
        <v/>
      </c>
      <c r="CJ149" s="26" t="str">
        <f t="shared" si="266"/>
        <v/>
      </c>
      <c r="CK149" s="26" t="str">
        <f t="shared" si="267"/>
        <v/>
      </c>
      <c r="CL149" s="25"/>
      <c r="CM149" s="25"/>
      <c r="CN149" s="25">
        <f t="shared" si="268"/>
        <v>0.42099999999999937</v>
      </c>
      <c r="CO149" s="25">
        <f t="shared" si="269"/>
        <v>0.48099999999999987</v>
      </c>
      <c r="CP149" s="25">
        <f t="shared" si="270"/>
        <v>0.11500000000000021</v>
      </c>
      <c r="CQ149" s="25">
        <f t="shared" si="271"/>
        <v>0.17300000000000004</v>
      </c>
      <c r="CR149" s="25">
        <f t="shared" si="272"/>
        <v>0.10300000000000153</v>
      </c>
      <c r="CS149" s="25">
        <f t="shared" si="273"/>
        <v>0.54800000000000004</v>
      </c>
      <c r="CT149" s="25" t="str">
        <f t="shared" si="274"/>
        <v/>
      </c>
      <c r="CU149" s="25" t="str">
        <f t="shared" si="275"/>
        <v/>
      </c>
      <c r="CV149" s="25" t="str">
        <f t="shared" si="276"/>
        <v/>
      </c>
      <c r="CW149" s="25"/>
      <c r="CX149" s="25"/>
      <c r="CY149" s="25">
        <f t="shared" si="277"/>
        <v>-0.3586857160634323</v>
      </c>
      <c r="CZ149" s="25">
        <f t="shared" si="278"/>
        <v>-0.29196408307126559</v>
      </c>
      <c r="DA149" s="25">
        <f t="shared" si="279"/>
        <v>-0.62311815159731299</v>
      </c>
      <c r="DB149" s="25">
        <f t="shared" si="280"/>
        <v>-0.67597107308385262</v>
      </c>
      <c r="DC149" s="25">
        <f t="shared" si="281"/>
        <v>-0.39206896987285461</v>
      </c>
      <c r="DD149" s="25">
        <f t="shared" si="282"/>
        <v>-0.26013995849446936</v>
      </c>
      <c r="DE149" s="25" t="str">
        <f t="shared" si="283"/>
        <v/>
      </c>
      <c r="DF149" s="25" t="str">
        <f t="shared" si="284"/>
        <v/>
      </c>
      <c r="DG149" s="25" t="str">
        <f t="shared" si="285"/>
        <v/>
      </c>
      <c r="DH149" s="25"/>
      <c r="DI149" s="25"/>
      <c r="DJ149" s="25">
        <f t="shared" si="286"/>
        <v>0.33991509455100571</v>
      </c>
      <c r="DK149" s="25">
        <f t="shared" si="287"/>
        <v>0.40663672754317243</v>
      </c>
      <c r="DL149" s="25">
        <f t="shared" si="288"/>
        <v>7.5482659017124948E-2</v>
      </c>
      <c r="DM149" s="25">
        <f t="shared" si="289"/>
        <v>2.2629737530585323E-2</v>
      </c>
      <c r="DN149" s="25">
        <f t="shared" si="290"/>
        <v>0.30653184074158335</v>
      </c>
      <c r="DO149" s="25">
        <f t="shared" si="291"/>
        <v>0.4384608521199686</v>
      </c>
      <c r="DP149" s="25" t="str">
        <f t="shared" si="292"/>
        <v/>
      </c>
      <c r="DQ149" s="25" t="str">
        <f t="shared" si="293"/>
        <v/>
      </c>
      <c r="DR149" s="25" t="str">
        <f t="shared" si="294"/>
        <v/>
      </c>
      <c r="DS149" s="25"/>
      <c r="DT149" s="24"/>
      <c r="DU149" s="24">
        <f t="shared" si="295"/>
        <v>-0.36385797157135585</v>
      </c>
      <c r="DV149" s="24">
        <f t="shared" si="296"/>
        <v>-0.30385797157135536</v>
      </c>
      <c r="DW149" s="24">
        <f t="shared" si="297"/>
        <v>-0.66985797157135507</v>
      </c>
      <c r="DX149" s="24">
        <f t="shared" si="298"/>
        <v>-0.61185797157135524</v>
      </c>
      <c r="DY149" s="24">
        <f t="shared" si="299"/>
        <v>-0.68185797157135375</v>
      </c>
      <c r="DZ149" s="24">
        <f t="shared" si="300"/>
        <v>-0.23685797157135519</v>
      </c>
      <c r="EA149" s="24" t="str">
        <f t="shared" si="301"/>
        <v/>
      </c>
      <c r="EB149" s="24" t="str">
        <f t="shared" si="302"/>
        <v/>
      </c>
      <c r="EC149" s="24" t="str">
        <f t="shared" si="303"/>
        <v/>
      </c>
      <c r="ED149" s="24"/>
      <c r="EE149" s="24"/>
      <c r="EF149" s="24">
        <f t="shared" si="304"/>
        <v>0.33474283904308222</v>
      </c>
      <c r="EG149" s="24">
        <f t="shared" si="305"/>
        <v>0.39474283904308272</v>
      </c>
      <c r="EH149" s="24">
        <f t="shared" si="306"/>
        <v>2.8742839043083057E-2</v>
      </c>
      <c r="EI149" s="24">
        <f t="shared" si="307"/>
        <v>8.6742839043082887E-2</v>
      </c>
      <c r="EJ149" s="24">
        <f t="shared" si="308"/>
        <v>1.6742839043084379E-2</v>
      </c>
      <c r="EK149" s="24">
        <f t="shared" si="309"/>
        <v>0.46174283904308289</v>
      </c>
      <c r="EL149" s="24" t="str">
        <f t="shared" si="310"/>
        <v/>
      </c>
      <c r="EM149" s="24" t="str">
        <f t="shared" si="311"/>
        <v/>
      </c>
      <c r="EN149" s="24" t="str">
        <f t="shared" si="312"/>
        <v/>
      </c>
      <c r="EO149" s="24"/>
      <c r="EP149" s="24"/>
      <c r="EQ149" s="24">
        <f t="shared" si="192"/>
        <v>11.369004337040879</v>
      </c>
      <c r="ER149" s="24">
        <f t="shared" si="313"/>
        <v>2.7843025149929489E-2</v>
      </c>
      <c r="ES149" s="24">
        <f t="shared" si="193"/>
        <v>11.3675690563392</v>
      </c>
      <c r="ET149" s="24">
        <f t="shared" si="194"/>
        <v>11.410880413097999</v>
      </c>
      <c r="EU149" s="24">
        <f t="shared" si="195"/>
        <v>11.367467111872401</v>
      </c>
      <c r="EV149" s="24">
        <f t="shared" si="196"/>
        <v>11.3528197336475</v>
      </c>
      <c r="EW149" s="24">
        <f t="shared" si="197"/>
        <v>11.329377166291211</v>
      </c>
      <c r="EX149" s="24">
        <f t="shared" si="198"/>
        <v>11.385912540996971</v>
      </c>
      <c r="EY149" s="24" t="str">
        <f t="shared" si="199"/>
        <v/>
      </c>
      <c r="EZ149" s="24" t="str">
        <f t="shared" si="200"/>
        <v/>
      </c>
      <c r="FA149" s="24" t="str">
        <f t="shared" si="201"/>
        <v/>
      </c>
      <c r="FB149" s="24"/>
      <c r="FC149" s="24">
        <f t="shared" si="202"/>
        <v>11.918640806829991</v>
      </c>
      <c r="FD149" s="24">
        <f t="shared" si="314"/>
        <v>0.12074165095884856</v>
      </c>
      <c r="FE149" s="24">
        <f t="shared" si="203"/>
        <v>11.839954689774501</v>
      </c>
      <c r="FF149" s="24">
        <f t="shared" si="204"/>
        <v>11.856119317291899</v>
      </c>
      <c r="FG149" s="24">
        <f t="shared" si="205"/>
        <v>12.01564804238968</v>
      </c>
      <c r="FH149" s="24">
        <f t="shared" si="206"/>
        <v>11.9169762510605</v>
      </c>
      <c r="FI149" s="24">
        <f t="shared" si="207"/>
        <v>12.103325116369259</v>
      </c>
      <c r="FJ149" s="24">
        <f t="shared" si="208"/>
        <v>11.779821424094109</v>
      </c>
      <c r="FK149" s="24" t="str">
        <f t="shared" si="209"/>
        <v/>
      </c>
      <c r="FL149" s="24" t="str">
        <f t="shared" si="210"/>
        <v/>
      </c>
      <c r="FM149" s="24" t="str">
        <f t="shared" si="211"/>
        <v/>
      </c>
      <c r="FN149" s="24"/>
      <c r="FO149" s="24">
        <f t="shared" si="212"/>
        <v>11.426025857606803</v>
      </c>
      <c r="FP149" s="24">
        <f t="shared" si="315"/>
        <v>1.7335882875090629E-2</v>
      </c>
      <c r="FQ149" s="24">
        <f t="shared" si="331"/>
        <v>11.410972122100635</v>
      </c>
      <c r="FR149" s="24">
        <f t="shared" si="331"/>
        <v>11.447126334728608</v>
      </c>
      <c r="FS149" s="24">
        <f t="shared" si="331"/>
        <v>11.447371612701046</v>
      </c>
      <c r="FT149" s="24">
        <f t="shared" si="328"/>
        <v>11.425805661816348</v>
      </c>
      <c r="FU149" s="24">
        <f t="shared" si="328"/>
        <v>11.41071309594602</v>
      </c>
      <c r="FV149" s="24">
        <f t="shared" si="328"/>
        <v>11.414166318348158</v>
      </c>
      <c r="FW149" s="24" t="str">
        <f t="shared" si="321"/>
        <v/>
      </c>
      <c r="FX149" s="24" t="str">
        <f t="shared" si="321"/>
        <v/>
      </c>
      <c r="FY149" s="24" t="str">
        <f t="shared" si="321"/>
        <v/>
      </c>
      <c r="FZ149" s="24"/>
      <c r="GA149" s="24">
        <f t="shared" si="213"/>
        <v>11.731800589090609</v>
      </c>
      <c r="GB149" s="24">
        <f t="shared" si="316"/>
        <v>5.9334507922944181E-2</v>
      </c>
      <c r="GC149" s="24">
        <f t="shared" si="332"/>
        <v>11.697737537777513</v>
      </c>
      <c r="GD149" s="24">
        <f t="shared" si="332"/>
        <v>11.737353703495295</v>
      </c>
      <c r="GE149" s="24">
        <f t="shared" si="332"/>
        <v>11.753828045570744</v>
      </c>
      <c r="GF149" s="24">
        <f t="shared" si="329"/>
        <v>11.677826074501933</v>
      </c>
      <c r="GG149" s="24">
        <f t="shared" si="329"/>
        <v>11.836814811910246</v>
      </c>
      <c r="GH149" s="24">
        <f t="shared" si="329"/>
        <v>11.687243361287932</v>
      </c>
      <c r="GI149" s="24" t="str">
        <f t="shared" si="322"/>
        <v/>
      </c>
      <c r="GJ149" s="24" t="str">
        <f t="shared" si="322"/>
        <v/>
      </c>
      <c r="GK149" s="24" t="str">
        <f t="shared" si="322"/>
        <v/>
      </c>
      <c r="GL149" s="24"/>
      <c r="GM149" s="24">
        <f t="shared" si="214"/>
        <v>12.069775181737981</v>
      </c>
      <c r="GN149" s="24">
        <f t="shared" si="317"/>
        <v>2.7843025149929489E-2</v>
      </c>
      <c r="GO149" s="24">
        <f t="shared" si="215"/>
        <v>12.0683399010363</v>
      </c>
      <c r="GP149" s="24">
        <f t="shared" si="216"/>
        <v>12.111651257795099</v>
      </c>
      <c r="GQ149" s="24">
        <f t="shared" si="217"/>
        <v>12.068237956569501</v>
      </c>
      <c r="GR149" s="24">
        <f t="shared" si="218"/>
        <v>12.0535905783446</v>
      </c>
      <c r="GS149" s="24">
        <f t="shared" si="219"/>
        <v>12.030148010988311</v>
      </c>
      <c r="GT149" s="24">
        <f t="shared" si="220"/>
        <v>12.086683385694071</v>
      </c>
      <c r="GU149" s="24" t="str">
        <f t="shared" si="221"/>
        <v/>
      </c>
      <c r="GV149" s="24" t="str">
        <f t="shared" si="222"/>
        <v/>
      </c>
      <c r="GW149" s="24" t="str">
        <f t="shared" si="223"/>
        <v/>
      </c>
      <c r="GX149" s="24"/>
      <c r="GY149" s="24">
        <f t="shared" si="224"/>
        <v>12.963397860407611</v>
      </c>
      <c r="GZ149" s="24">
        <f t="shared" si="318"/>
        <v>0.12074165095884856</v>
      </c>
      <c r="HA149" s="24">
        <f t="shared" si="225"/>
        <v>12.884711743352121</v>
      </c>
      <c r="HB149" s="24">
        <f t="shared" si="226"/>
        <v>12.900876370869518</v>
      </c>
      <c r="HC149" s="24">
        <f t="shared" si="227"/>
        <v>13.060405095967299</v>
      </c>
      <c r="HD149" s="24">
        <f t="shared" si="228"/>
        <v>12.96173330463812</v>
      </c>
      <c r="HE149" s="24">
        <f t="shared" si="229"/>
        <v>13.148082169946878</v>
      </c>
      <c r="HF149" s="24">
        <f t="shared" si="230"/>
        <v>12.824578477671729</v>
      </c>
      <c r="HG149" s="24" t="str">
        <f t="shared" si="231"/>
        <v/>
      </c>
      <c r="HH149" s="24" t="str">
        <f t="shared" si="232"/>
        <v/>
      </c>
      <c r="HI149" s="24" t="str">
        <f t="shared" si="233"/>
        <v/>
      </c>
      <c r="HJ149" s="24"/>
      <c r="HK149" s="24">
        <f t="shared" si="234"/>
        <v>12.043463590779249</v>
      </c>
      <c r="HL149" s="24">
        <f t="shared" si="319"/>
        <v>1.7335882875090754E-2</v>
      </c>
      <c r="HM149" s="24">
        <f t="shared" si="325"/>
        <v>12.028409855273081</v>
      </c>
      <c r="HN149" s="24">
        <f t="shared" si="325"/>
        <v>12.064564067901054</v>
      </c>
      <c r="HO149" s="24">
        <f t="shared" si="325"/>
        <v>12.064809345873494</v>
      </c>
      <c r="HP149" s="24">
        <f t="shared" si="323"/>
        <v>12.043243394988794</v>
      </c>
      <c r="HQ149" s="24">
        <f t="shared" si="323"/>
        <v>12.028150829118468</v>
      </c>
      <c r="HR149" s="24">
        <f t="shared" si="323"/>
        <v>12.031604051520604</v>
      </c>
      <c r="HS149" s="24" t="str">
        <f t="shared" si="323"/>
        <v/>
      </c>
      <c r="HT149" s="24" t="str">
        <f t="shared" si="323"/>
        <v/>
      </c>
      <c r="HU149" s="24" t="str">
        <f t="shared" si="323"/>
        <v/>
      </c>
      <c r="HV149" s="24"/>
      <c r="HW149" s="24">
        <f t="shared" si="235"/>
        <v>13.049612035950602</v>
      </c>
      <c r="HX149" s="24">
        <f t="shared" si="320"/>
        <v>5.9334507922944271E-2</v>
      </c>
      <c r="HY149" s="24">
        <f t="shared" si="326"/>
        <v>13.015548984637508</v>
      </c>
      <c r="HZ149" s="24">
        <f t="shared" si="326"/>
        <v>13.055165150355288</v>
      </c>
      <c r="IA149" s="24">
        <f t="shared" si="326"/>
        <v>13.071639492430737</v>
      </c>
      <c r="IB149" s="24">
        <f t="shared" si="324"/>
        <v>12.995637521361928</v>
      </c>
      <c r="IC149" s="24">
        <f t="shared" si="324"/>
        <v>13.154626258770241</v>
      </c>
      <c r="ID149" s="24">
        <f t="shared" si="324"/>
        <v>13.005054808147925</v>
      </c>
      <c r="IE149" s="24" t="str">
        <f t="shared" si="324"/>
        <v/>
      </c>
      <c r="IF149" s="24" t="str">
        <f t="shared" si="324"/>
        <v/>
      </c>
      <c r="IG149" s="24" t="str">
        <f t="shared" si="324"/>
        <v/>
      </c>
    </row>
    <row r="150" spans="1:241" s="3" customFormat="1" x14ac:dyDescent="0.2">
      <c r="A150" s="27">
        <v>115</v>
      </c>
      <c r="B150" s="32">
        <f>IF(AND($B$3&lt;&gt;"",$C$3&lt;&gt;"",$B$4&lt;&gt;"",$C$4&lt;&gt;"",T150&lt;&gt;""),AirMass($B$3,$C$3,$B$4,$C$4,T150),"")</f>
        <v>1.0374151211610643</v>
      </c>
      <c r="C150" s="36">
        <f t="shared" si="236"/>
        <v>2458217.326262</v>
      </c>
      <c r="D150" s="5">
        <f t="shared" si="183"/>
        <v>11.423260447048969</v>
      </c>
      <c r="E150" s="14">
        <f t="shared" si="184"/>
        <v>11.782040639634184</v>
      </c>
      <c r="F150" s="32">
        <f t="shared" si="237"/>
        <v>0.35878019258521476</v>
      </c>
      <c r="G150" s="24">
        <f t="shared" si="185"/>
        <v>2.5019199116150085E-2</v>
      </c>
      <c r="H150" s="24">
        <f t="shared" si="186"/>
        <v>4.6481843458979794E-2</v>
      </c>
      <c r="I150" s="24"/>
      <c r="J150" s="8">
        <f t="shared" si="187"/>
        <v>11.971025504264711</v>
      </c>
      <c r="K150" s="9">
        <f t="shared" si="188"/>
        <v>13.089627733242333</v>
      </c>
      <c r="L150" s="40">
        <f t="shared" si="238"/>
        <v>1.1186022289776218</v>
      </c>
      <c r="M150" s="24">
        <f t="shared" si="189"/>
        <v>2.5019199116150085E-2</v>
      </c>
      <c r="N150" s="25">
        <f t="shared" si="190"/>
        <v>4.6481843458979336E-2</v>
      </c>
      <c r="O150" s="25"/>
      <c r="P150" s="50">
        <f t="shared" si="239"/>
        <v>6</v>
      </c>
      <c r="Q150" s="50">
        <f t="shared" si="240"/>
        <v>6</v>
      </c>
      <c r="R150" s="25"/>
      <c r="S150" s="25"/>
      <c r="T150" s="16">
        <v>2458217.326262</v>
      </c>
      <c r="U150" s="17">
        <v>-10.955875784910701</v>
      </c>
      <c r="V150" s="17">
        <v>-10.3177042300493</v>
      </c>
      <c r="W150" s="17">
        <v>-12.1528667497769</v>
      </c>
      <c r="X150" s="17">
        <v>-11.033791185316501</v>
      </c>
      <c r="Y150" s="17">
        <v>-10.422379637626101</v>
      </c>
      <c r="Z150" s="17">
        <v>-11.833125601982401</v>
      </c>
      <c r="AA150" s="17">
        <v>-9.9755050151090803</v>
      </c>
      <c r="AB150" s="17">
        <v>-9.7712888736454904</v>
      </c>
      <c r="AC150" s="17"/>
      <c r="AD150" s="17"/>
      <c r="AE150" s="17"/>
      <c r="AF150" s="46">
        <f t="shared" si="191"/>
        <v>2458217.326262</v>
      </c>
      <c r="AG150" s="17">
        <v>-10.726191109494</v>
      </c>
      <c r="AH150" s="17">
        <v>-9.7148355007274798</v>
      </c>
      <c r="AI150" s="17">
        <v>-11.787324470563499</v>
      </c>
      <c r="AJ150" s="17">
        <v>-10.674176306238101</v>
      </c>
      <c r="AK150" s="17">
        <v>-9.9609992818575499</v>
      </c>
      <c r="AL150" s="17">
        <v>-11.3122698577339</v>
      </c>
      <c r="AM150" s="17">
        <v>-9.4774046678273702</v>
      </c>
      <c r="AN150" s="17">
        <v>-9.5573965605290194</v>
      </c>
      <c r="AO150" s="17"/>
      <c r="AP150" s="17"/>
      <c r="AQ150" s="18"/>
      <c r="AR150" s="25"/>
      <c r="AS150" s="25"/>
      <c r="AT150" s="24">
        <f t="shared" si="327"/>
        <v>0.22968467541670101</v>
      </c>
      <c r="AU150" s="24">
        <f t="shared" si="327"/>
        <v>0.60286872932181979</v>
      </c>
      <c r="AV150" s="24">
        <f t="shared" si="327"/>
        <v>0.36554227921340043</v>
      </c>
      <c r="AW150" s="24">
        <f t="shared" si="327"/>
        <v>0.35961487907839995</v>
      </c>
      <c r="AX150" s="24">
        <f t="shared" si="327"/>
        <v>0.46138035576855074</v>
      </c>
      <c r="AY150" s="24">
        <f t="shared" si="327"/>
        <v>0.52085574424850023</v>
      </c>
      <c r="AZ150" s="24">
        <f t="shared" si="327"/>
        <v>0.49810034728171004</v>
      </c>
      <c r="BA150" s="24">
        <f t="shared" si="327"/>
        <v>0.21389231311647094</v>
      </c>
      <c r="BB150" s="24" t="str">
        <f t="shared" si="330"/>
        <v/>
      </c>
      <c r="BC150" s="24" t="str">
        <f t="shared" si="330"/>
        <v/>
      </c>
      <c r="BD150" s="25" t="str">
        <f t="shared" si="330"/>
        <v/>
      </c>
      <c r="BE150" s="25"/>
      <c r="BF150" s="25"/>
      <c r="BG150" s="26">
        <f t="shared" si="241"/>
        <v>-0.33833271350748079</v>
      </c>
      <c r="BH150" s="26">
        <f t="shared" si="242"/>
        <v>-0.27833271350748029</v>
      </c>
      <c r="BI150" s="26">
        <f t="shared" si="243"/>
        <v>-0.64433271350747989</v>
      </c>
      <c r="BJ150" s="26">
        <f t="shared" si="244"/>
        <v>-0.58633271350748006</v>
      </c>
      <c r="BK150" s="26">
        <f t="shared" si="245"/>
        <v>-0.65633271350747857</v>
      </c>
      <c r="BL150" s="26">
        <f t="shared" si="246"/>
        <v>-0.21133271350748012</v>
      </c>
      <c r="BM150" s="26" t="str">
        <f t="shared" si="247"/>
        <v/>
      </c>
      <c r="BN150" s="26" t="str">
        <f t="shared" si="248"/>
        <v/>
      </c>
      <c r="BO150" s="26" t="str">
        <f t="shared" si="249"/>
        <v/>
      </c>
      <c r="BP150" s="25"/>
      <c r="BQ150" s="25"/>
      <c r="BR150" s="25">
        <f t="shared" si="250"/>
        <v>0.41956593427537969</v>
      </c>
      <c r="BS150" s="25">
        <f t="shared" si="251"/>
        <v>0.47956593427538019</v>
      </c>
      <c r="BT150" s="25">
        <f t="shared" si="252"/>
        <v>0.11356593427538053</v>
      </c>
      <c r="BU150" s="25">
        <f t="shared" si="253"/>
        <v>0.17156593427538036</v>
      </c>
      <c r="BV150" s="25">
        <f t="shared" si="254"/>
        <v>0.10156593427538185</v>
      </c>
      <c r="BW150" s="25">
        <f t="shared" si="255"/>
        <v>0.54656593427538036</v>
      </c>
      <c r="BX150" s="25" t="str">
        <f t="shared" si="256"/>
        <v/>
      </c>
      <c r="BY150" s="25" t="str">
        <f t="shared" si="257"/>
        <v/>
      </c>
      <c r="BZ150" s="25" t="str">
        <f t="shared" si="258"/>
        <v/>
      </c>
      <c r="CA150" s="25"/>
      <c r="CB150" s="25"/>
      <c r="CC150" s="26">
        <f t="shared" si="259"/>
        <v>-0.23900000000000093</v>
      </c>
      <c r="CD150" s="26">
        <f t="shared" si="260"/>
        <v>-0.17900000000000044</v>
      </c>
      <c r="CE150" s="26">
        <f t="shared" si="261"/>
        <v>-0.54500000000000015</v>
      </c>
      <c r="CF150" s="26">
        <f t="shared" si="262"/>
        <v>-0.48700000000000027</v>
      </c>
      <c r="CG150" s="26">
        <f t="shared" si="263"/>
        <v>-0.55699999999999883</v>
      </c>
      <c r="CH150" s="26">
        <f t="shared" si="264"/>
        <v>-0.11200000000000027</v>
      </c>
      <c r="CI150" s="26" t="str">
        <f t="shared" si="265"/>
        <v/>
      </c>
      <c r="CJ150" s="26" t="str">
        <f t="shared" si="266"/>
        <v/>
      </c>
      <c r="CK150" s="26" t="str">
        <f t="shared" si="267"/>
        <v/>
      </c>
      <c r="CL150" s="25"/>
      <c r="CM150" s="25"/>
      <c r="CN150" s="25">
        <f t="shared" si="268"/>
        <v>0.42099999999999937</v>
      </c>
      <c r="CO150" s="25">
        <f t="shared" si="269"/>
        <v>0.48099999999999987</v>
      </c>
      <c r="CP150" s="25">
        <f t="shared" si="270"/>
        <v>0.11500000000000021</v>
      </c>
      <c r="CQ150" s="25">
        <f t="shared" si="271"/>
        <v>0.17300000000000004</v>
      </c>
      <c r="CR150" s="25">
        <f t="shared" si="272"/>
        <v>0.10300000000000153</v>
      </c>
      <c r="CS150" s="25">
        <f t="shared" si="273"/>
        <v>0.54800000000000004</v>
      </c>
      <c r="CT150" s="25" t="str">
        <f t="shared" si="274"/>
        <v/>
      </c>
      <c r="CU150" s="25" t="str">
        <f t="shared" si="275"/>
        <v/>
      </c>
      <c r="CV150" s="25" t="str">
        <f t="shared" si="276"/>
        <v/>
      </c>
      <c r="CW150" s="25"/>
      <c r="CX150" s="25"/>
      <c r="CY150" s="25">
        <f t="shared" si="277"/>
        <v>-0.27591289909379957</v>
      </c>
      <c r="CZ150" s="25">
        <f t="shared" si="278"/>
        <v>-0.26387495561745</v>
      </c>
      <c r="DA150" s="25">
        <f t="shared" si="279"/>
        <v>-0.47055023117478423</v>
      </c>
      <c r="DB150" s="25">
        <f t="shared" si="280"/>
        <v>-0.59133866260324652</v>
      </c>
      <c r="DC150" s="25">
        <f t="shared" si="281"/>
        <v>-0.54512477856821939</v>
      </c>
      <c r="DD150" s="25">
        <f t="shared" si="282"/>
        <v>3.207267273988209E-2</v>
      </c>
      <c r="DE150" s="25" t="str">
        <f t="shared" si="283"/>
        <v/>
      </c>
      <c r="DF150" s="25" t="str">
        <f t="shared" si="284"/>
        <v/>
      </c>
      <c r="DG150" s="25" t="str">
        <f t="shared" si="285"/>
        <v/>
      </c>
      <c r="DH150" s="25"/>
      <c r="DI150" s="25"/>
      <c r="DJ150" s="25">
        <f t="shared" si="286"/>
        <v>0.48198574868906086</v>
      </c>
      <c r="DK150" s="25">
        <f t="shared" si="287"/>
        <v>0.49402369216541042</v>
      </c>
      <c r="DL150" s="25">
        <f t="shared" si="288"/>
        <v>0.2873484166080762</v>
      </c>
      <c r="DM150" s="25">
        <f t="shared" si="289"/>
        <v>0.16655998517961387</v>
      </c>
      <c r="DN150" s="25">
        <f t="shared" si="290"/>
        <v>0.21277386921464103</v>
      </c>
      <c r="DO150" s="25">
        <f t="shared" si="291"/>
        <v>0.78997132052274255</v>
      </c>
      <c r="DP150" s="25" t="str">
        <f t="shared" si="292"/>
        <v/>
      </c>
      <c r="DQ150" s="25" t="str">
        <f t="shared" si="293"/>
        <v/>
      </c>
      <c r="DR150" s="25" t="str">
        <f t="shared" si="294"/>
        <v/>
      </c>
      <c r="DS150" s="25"/>
      <c r="DT150" s="24"/>
      <c r="DU150" s="24">
        <f t="shared" si="295"/>
        <v>-0.33833271350748079</v>
      </c>
      <c r="DV150" s="24">
        <f t="shared" si="296"/>
        <v>-0.27833271350748029</v>
      </c>
      <c r="DW150" s="24">
        <f t="shared" si="297"/>
        <v>-0.64433271350747989</v>
      </c>
      <c r="DX150" s="24">
        <f t="shared" si="298"/>
        <v>-0.58633271350748006</v>
      </c>
      <c r="DY150" s="24">
        <f t="shared" si="299"/>
        <v>-0.65633271350747857</v>
      </c>
      <c r="DZ150" s="24">
        <f t="shared" si="300"/>
        <v>-0.21133271350748012</v>
      </c>
      <c r="EA150" s="24" t="str">
        <f t="shared" si="301"/>
        <v/>
      </c>
      <c r="EB150" s="24" t="str">
        <f t="shared" si="302"/>
        <v/>
      </c>
      <c r="EC150" s="24" t="str">
        <f t="shared" si="303"/>
        <v/>
      </c>
      <c r="ED150" s="24"/>
      <c r="EE150" s="24"/>
      <c r="EF150" s="24">
        <f t="shared" si="304"/>
        <v>0.41956593427537969</v>
      </c>
      <c r="EG150" s="24">
        <f t="shared" si="305"/>
        <v>0.47956593427538019</v>
      </c>
      <c r="EH150" s="24">
        <f t="shared" si="306"/>
        <v>0.11356593427538053</v>
      </c>
      <c r="EI150" s="24">
        <f t="shared" si="307"/>
        <v>0.17156593427538036</v>
      </c>
      <c r="EJ150" s="24">
        <f t="shared" si="308"/>
        <v>0.10156593427538185</v>
      </c>
      <c r="EK150" s="24">
        <f t="shared" si="309"/>
        <v>0.54656593427538036</v>
      </c>
      <c r="EL150" s="24" t="str">
        <f t="shared" si="310"/>
        <v/>
      </c>
      <c r="EM150" s="24" t="str">
        <f t="shared" si="311"/>
        <v/>
      </c>
      <c r="EN150" s="24" t="str">
        <f t="shared" si="312"/>
        <v/>
      </c>
      <c r="EO150" s="24"/>
      <c r="EP150" s="24"/>
      <c r="EQ150" s="24">
        <f t="shared" si="192"/>
        <v>11.369283725665378</v>
      </c>
      <c r="ER150" s="24">
        <f t="shared" si="313"/>
        <v>1.7582054755282857E-2</v>
      </c>
      <c r="ES150" s="24">
        <f t="shared" si="193"/>
        <v>11.386990964866198</v>
      </c>
      <c r="ET150" s="24">
        <f t="shared" si="194"/>
        <v>11.389915400405799</v>
      </c>
      <c r="EU150" s="24">
        <f t="shared" si="195"/>
        <v>11.371503852715399</v>
      </c>
      <c r="EV150" s="24">
        <f t="shared" si="196"/>
        <v>11.3452498170717</v>
      </c>
      <c r="EW150" s="24">
        <f t="shared" si="197"/>
        <v>11.36762923019838</v>
      </c>
      <c r="EX150" s="24">
        <f t="shared" si="198"/>
        <v>11.354413088734789</v>
      </c>
      <c r="EY150" s="24" t="str">
        <f t="shared" si="199"/>
        <v/>
      </c>
      <c r="EZ150" s="24" t="str">
        <f t="shared" si="200"/>
        <v/>
      </c>
      <c r="FA150" s="24" t="str">
        <f t="shared" si="201"/>
        <v/>
      </c>
      <c r="FB150" s="24"/>
      <c r="FC150" s="24">
        <f t="shared" si="202"/>
        <v>11.958904081297575</v>
      </c>
      <c r="FD150" s="24">
        <f t="shared" si="314"/>
        <v>0.10003134277228891</v>
      </c>
      <c r="FE150" s="24">
        <f t="shared" si="203"/>
        <v>11.9001333610695</v>
      </c>
      <c r="FF150" s="24">
        <f t="shared" si="204"/>
        <v>11.848985196744101</v>
      </c>
      <c r="FG150" s="24">
        <f t="shared" si="205"/>
        <v>12.09480817236355</v>
      </c>
      <c r="FH150" s="24">
        <f t="shared" si="206"/>
        <v>11.951078748239901</v>
      </c>
      <c r="FI150" s="24">
        <f t="shared" si="207"/>
        <v>12.06621355833337</v>
      </c>
      <c r="FJ150" s="24">
        <f t="shared" si="208"/>
        <v>11.89220545103502</v>
      </c>
      <c r="FK150" s="24" t="str">
        <f t="shared" si="209"/>
        <v/>
      </c>
      <c r="FL150" s="24" t="str">
        <f t="shared" si="210"/>
        <v/>
      </c>
      <c r="FM150" s="24" t="str">
        <f t="shared" si="211"/>
        <v/>
      </c>
      <c r="FN150" s="24"/>
      <c r="FO150" s="24">
        <f t="shared" si="212"/>
        <v>11.423260447048969</v>
      </c>
      <c r="FP150" s="24">
        <f t="shared" si="315"/>
        <v>2.5019199116150085E-2</v>
      </c>
      <c r="FQ150" s="24">
        <f t="shared" si="331"/>
        <v>11.427349231445305</v>
      </c>
      <c r="FR150" s="24">
        <f t="shared" si="331"/>
        <v>11.42311652285408</v>
      </c>
      <c r="FS150" s="24">
        <f t="shared" si="331"/>
        <v>11.448363554361716</v>
      </c>
      <c r="FT150" s="24">
        <f t="shared" si="328"/>
        <v>11.415190946058219</v>
      </c>
      <c r="FU150" s="24">
        <f t="shared" si="328"/>
        <v>11.445920360670863</v>
      </c>
      <c r="FV150" s="24">
        <f t="shared" si="328"/>
        <v>11.379622066903648</v>
      </c>
      <c r="FW150" s="24" t="str">
        <f t="shared" si="321"/>
        <v/>
      </c>
      <c r="FX150" s="24" t="str">
        <f t="shared" si="321"/>
        <v/>
      </c>
      <c r="FY150" s="24" t="str">
        <f t="shared" si="321"/>
        <v/>
      </c>
      <c r="FZ150" s="24"/>
      <c r="GA150" s="24">
        <f t="shared" si="213"/>
        <v>11.782040639634184</v>
      </c>
      <c r="GB150" s="24">
        <f t="shared" si="316"/>
        <v>4.6481843458979794E-2</v>
      </c>
      <c r="GC150" s="24">
        <f t="shared" si="332"/>
        <v>11.767892985148507</v>
      </c>
      <c r="GD150" s="24">
        <f t="shared" si="332"/>
        <v>11.740196359023489</v>
      </c>
      <c r="GE150" s="24">
        <f t="shared" si="332"/>
        <v>11.842964951620607</v>
      </c>
      <c r="GF150" s="24">
        <f t="shared" si="329"/>
        <v>11.721905347757327</v>
      </c>
      <c r="GG150" s="24">
        <f t="shared" si="329"/>
        <v>11.809680029950352</v>
      </c>
      <c r="GH150" s="24">
        <f t="shared" si="329"/>
        <v>11.809604164304835</v>
      </c>
      <c r="GI150" s="24" t="str">
        <f t="shared" si="322"/>
        <v/>
      </c>
      <c r="GJ150" s="24" t="str">
        <f t="shared" si="322"/>
        <v/>
      </c>
      <c r="GK150" s="24" t="str">
        <f t="shared" si="322"/>
        <v/>
      </c>
      <c r="GL150" s="24"/>
      <c r="GM150" s="24">
        <f t="shared" si="214"/>
        <v>12.007455280526779</v>
      </c>
      <c r="GN150" s="24">
        <f t="shared" si="317"/>
        <v>1.7582054755282857E-2</v>
      </c>
      <c r="GO150" s="24">
        <f t="shared" si="215"/>
        <v>12.0251625197276</v>
      </c>
      <c r="GP150" s="24">
        <f t="shared" si="216"/>
        <v>12.028086955267201</v>
      </c>
      <c r="GQ150" s="24">
        <f t="shared" si="217"/>
        <v>12.0096754075768</v>
      </c>
      <c r="GR150" s="24">
        <f t="shared" si="218"/>
        <v>11.983421371933101</v>
      </c>
      <c r="GS150" s="24">
        <f t="shared" si="219"/>
        <v>12.005800785059781</v>
      </c>
      <c r="GT150" s="24">
        <f t="shared" si="220"/>
        <v>11.99258464359619</v>
      </c>
      <c r="GU150" s="24" t="str">
        <f t="shared" si="221"/>
        <v/>
      </c>
      <c r="GV150" s="24" t="str">
        <f t="shared" si="222"/>
        <v/>
      </c>
      <c r="GW150" s="24" t="str">
        <f t="shared" si="223"/>
        <v/>
      </c>
      <c r="GX150" s="24"/>
      <c r="GY150" s="24">
        <f t="shared" si="224"/>
        <v>12.970259690064092</v>
      </c>
      <c r="GZ150" s="24">
        <f t="shared" si="318"/>
        <v>0.10003134277228891</v>
      </c>
      <c r="HA150" s="24">
        <f t="shared" si="225"/>
        <v>12.91148896983602</v>
      </c>
      <c r="HB150" s="24">
        <f t="shared" si="226"/>
        <v>12.860340805510621</v>
      </c>
      <c r="HC150" s="24">
        <f t="shared" si="227"/>
        <v>13.10616378113007</v>
      </c>
      <c r="HD150" s="24">
        <f t="shared" si="228"/>
        <v>12.962434357006421</v>
      </c>
      <c r="HE150" s="24">
        <f t="shared" si="229"/>
        <v>13.07756916709989</v>
      </c>
      <c r="HF150" s="24">
        <f t="shared" si="230"/>
        <v>12.90356105980154</v>
      </c>
      <c r="HG150" s="24" t="str">
        <f t="shared" si="231"/>
        <v/>
      </c>
      <c r="HH150" s="24" t="str">
        <f t="shared" si="232"/>
        <v/>
      </c>
      <c r="HI150" s="24" t="str">
        <f t="shared" si="233"/>
        <v/>
      </c>
      <c r="HJ150" s="24"/>
      <c r="HK150" s="24">
        <f t="shared" si="234"/>
        <v>11.971025504264711</v>
      </c>
      <c r="HL150" s="24">
        <f t="shared" si="319"/>
        <v>2.5019199116150085E-2</v>
      </c>
      <c r="HM150" s="24">
        <f t="shared" si="325"/>
        <v>11.975114288661043</v>
      </c>
      <c r="HN150" s="24">
        <f t="shared" si="325"/>
        <v>11.970881580069818</v>
      </c>
      <c r="HO150" s="24">
        <f t="shared" si="325"/>
        <v>11.996128611577454</v>
      </c>
      <c r="HP150" s="24">
        <f t="shared" si="323"/>
        <v>11.962956003273957</v>
      </c>
      <c r="HQ150" s="24">
        <f t="shared" si="323"/>
        <v>11.993685417886601</v>
      </c>
      <c r="HR150" s="24">
        <f t="shared" si="323"/>
        <v>11.927387124119386</v>
      </c>
      <c r="HS150" s="24" t="str">
        <f t="shared" si="323"/>
        <v/>
      </c>
      <c r="HT150" s="24" t="str">
        <f t="shared" si="323"/>
        <v/>
      </c>
      <c r="HU150" s="24" t="str">
        <f t="shared" si="323"/>
        <v/>
      </c>
      <c r="HV150" s="24"/>
      <c r="HW150" s="24">
        <f t="shared" si="235"/>
        <v>13.089627733242333</v>
      </c>
      <c r="HX150" s="24">
        <f t="shared" si="320"/>
        <v>4.6481843458979336E-2</v>
      </c>
      <c r="HY150" s="24">
        <f t="shared" si="326"/>
        <v>13.075480078756655</v>
      </c>
      <c r="HZ150" s="24">
        <f t="shared" si="326"/>
        <v>13.047783452631638</v>
      </c>
      <c r="IA150" s="24">
        <f t="shared" si="326"/>
        <v>13.150552045228755</v>
      </c>
      <c r="IB150" s="24">
        <f t="shared" si="324"/>
        <v>13.029492441365477</v>
      </c>
      <c r="IC150" s="24">
        <f t="shared" si="324"/>
        <v>13.1172671235585</v>
      </c>
      <c r="ID150" s="24">
        <f t="shared" si="324"/>
        <v>13.117191257912983</v>
      </c>
      <c r="IE150" s="24" t="str">
        <f t="shared" si="324"/>
        <v/>
      </c>
      <c r="IF150" s="24" t="str">
        <f t="shared" si="324"/>
        <v/>
      </c>
      <c r="IG150" s="24" t="str">
        <f t="shared" si="324"/>
        <v/>
      </c>
    </row>
    <row r="151" spans="1:241" s="3" customFormat="1" x14ac:dyDescent="0.2">
      <c r="A151" s="27">
        <v>116</v>
      </c>
      <c r="B151" s="32">
        <f>IF(AND($B$3&lt;&gt;"",$C$3&lt;&gt;"",$B$4&lt;&gt;"",$C$4&lt;&gt;"",T151&lt;&gt;""),AirMass($B$3,$C$3,$B$4,$C$4,T151),"")</f>
        <v>1.0379671079828943</v>
      </c>
      <c r="C151" s="36">
        <f t="shared" si="236"/>
        <v>2458217.3267589998</v>
      </c>
      <c r="D151" s="5">
        <f t="shared" si="183"/>
        <v>11.424956213021327</v>
      </c>
      <c r="E151" s="14">
        <f t="shared" si="184"/>
        <v>11.708486106649117</v>
      </c>
      <c r="F151" s="32">
        <f t="shared" si="237"/>
        <v>0.28352989362779013</v>
      </c>
      <c r="G151" s="24">
        <f t="shared" si="185"/>
        <v>1.2840108615187482E-2</v>
      </c>
      <c r="H151" s="24">
        <f t="shared" si="186"/>
        <v>2.5227148247424766E-2</v>
      </c>
      <c r="I151" s="24"/>
      <c r="J151" s="8">
        <f t="shared" si="187"/>
        <v>12.016823647447346</v>
      </c>
      <c r="K151" s="9">
        <f t="shared" si="188"/>
        <v>12.914997010199954</v>
      </c>
      <c r="L151" s="40">
        <f t="shared" si="238"/>
        <v>0.89817336275260828</v>
      </c>
      <c r="M151" s="24">
        <f t="shared" si="189"/>
        <v>1.2840108615187482E-2</v>
      </c>
      <c r="N151" s="25">
        <f t="shared" si="190"/>
        <v>2.5227148247424381E-2</v>
      </c>
      <c r="O151" s="25"/>
      <c r="P151" s="50">
        <f t="shared" si="239"/>
        <v>6</v>
      </c>
      <c r="Q151" s="50">
        <f t="shared" si="240"/>
        <v>6</v>
      </c>
      <c r="R151" s="25"/>
      <c r="S151" s="25"/>
      <c r="T151" s="16">
        <v>2458217.3267589998</v>
      </c>
      <c r="U151" s="17">
        <v>-10.9498927865534</v>
      </c>
      <c r="V151" s="17">
        <v>-10.2848927491192</v>
      </c>
      <c r="W151" s="17">
        <v>-12.1544859136364</v>
      </c>
      <c r="X151" s="17">
        <v>-11.0172969440397</v>
      </c>
      <c r="Y151" s="17">
        <v>-10.3684484004237</v>
      </c>
      <c r="Z151" s="17">
        <v>-11.8441150796708</v>
      </c>
      <c r="AA151" s="17">
        <v>-9.9422503991418996</v>
      </c>
      <c r="AB151" s="17">
        <v>-9.8014792839841096</v>
      </c>
      <c r="AC151" s="17"/>
      <c r="AD151" s="17"/>
      <c r="AE151" s="17"/>
      <c r="AF151" s="46">
        <f t="shared" si="191"/>
        <v>2458217.3267589998</v>
      </c>
      <c r="AG151" s="17">
        <v>-10.7443956677863</v>
      </c>
      <c r="AH151" s="17">
        <v>-9.7775155445844302</v>
      </c>
      <c r="AI151" s="17">
        <v>-11.751429167215299</v>
      </c>
      <c r="AJ151" s="17">
        <v>-10.642716049282701</v>
      </c>
      <c r="AK151" s="17">
        <v>-9.8816092174046606</v>
      </c>
      <c r="AL151" s="17">
        <v>-11.322727687116</v>
      </c>
      <c r="AM151" s="17">
        <v>-9.43965703771946</v>
      </c>
      <c r="AN151" s="17">
        <v>-9.5145318482285699</v>
      </c>
      <c r="AO151" s="17"/>
      <c r="AP151" s="17"/>
      <c r="AQ151" s="18"/>
      <c r="AR151" s="25"/>
      <c r="AS151" s="25"/>
      <c r="AT151" s="24">
        <f t="shared" si="327"/>
        <v>0.20549711876710042</v>
      </c>
      <c r="AU151" s="24">
        <f t="shared" si="327"/>
        <v>0.50737720453476953</v>
      </c>
      <c r="AV151" s="24">
        <f t="shared" si="327"/>
        <v>0.40305674642110034</v>
      </c>
      <c r="AW151" s="24">
        <f t="shared" si="327"/>
        <v>0.37458089475699907</v>
      </c>
      <c r="AX151" s="24">
        <f t="shared" si="327"/>
        <v>0.48683918301903972</v>
      </c>
      <c r="AY151" s="24">
        <f t="shared" si="327"/>
        <v>0.52138739255480004</v>
      </c>
      <c r="AZ151" s="24">
        <f t="shared" si="327"/>
        <v>0.5025933614224396</v>
      </c>
      <c r="BA151" s="24">
        <f t="shared" si="327"/>
        <v>0.28694743575553971</v>
      </c>
      <c r="BB151" s="24" t="str">
        <f t="shared" si="330"/>
        <v/>
      </c>
      <c r="BC151" s="24" t="str">
        <f t="shared" si="330"/>
        <v/>
      </c>
      <c r="BD151" s="25" t="str">
        <f t="shared" si="330"/>
        <v/>
      </c>
      <c r="BE151" s="25"/>
      <c r="BF151" s="25"/>
      <c r="BG151" s="26">
        <f t="shared" si="241"/>
        <v>-0.38745516739069102</v>
      </c>
      <c r="BH151" s="26">
        <f t="shared" si="242"/>
        <v>-0.32745516739069053</v>
      </c>
      <c r="BI151" s="26">
        <f t="shared" si="243"/>
        <v>-0.69345516739069013</v>
      </c>
      <c r="BJ151" s="26">
        <f t="shared" si="244"/>
        <v>-0.6354551673906903</v>
      </c>
      <c r="BK151" s="26">
        <f t="shared" si="245"/>
        <v>-0.70545516739068881</v>
      </c>
      <c r="BL151" s="26">
        <f t="shared" si="246"/>
        <v>-0.26045516739069036</v>
      </c>
      <c r="BM151" s="26" t="str">
        <f t="shared" si="247"/>
        <v/>
      </c>
      <c r="BN151" s="26" t="str">
        <f t="shared" si="248"/>
        <v/>
      </c>
      <c r="BO151" s="26" t="str">
        <f t="shared" si="249"/>
        <v/>
      </c>
      <c r="BP151" s="25"/>
      <c r="BQ151" s="25"/>
      <c r="BR151" s="25">
        <f t="shared" si="250"/>
        <v>0.22563241339340334</v>
      </c>
      <c r="BS151" s="25">
        <f t="shared" si="251"/>
        <v>0.28563241339340384</v>
      </c>
      <c r="BT151" s="25">
        <f t="shared" si="252"/>
        <v>-8.036758660659582E-2</v>
      </c>
      <c r="BU151" s="25">
        <f t="shared" si="253"/>
        <v>-2.2367586606595991E-2</v>
      </c>
      <c r="BV151" s="25">
        <f t="shared" si="254"/>
        <v>-9.2367586606594498E-2</v>
      </c>
      <c r="BW151" s="25">
        <f t="shared" si="255"/>
        <v>0.35263241339340401</v>
      </c>
      <c r="BX151" s="25" t="str">
        <f t="shared" si="256"/>
        <v/>
      </c>
      <c r="BY151" s="25" t="str">
        <f t="shared" si="257"/>
        <v/>
      </c>
      <c r="BZ151" s="25" t="str">
        <f t="shared" si="258"/>
        <v/>
      </c>
      <c r="CA151" s="25"/>
      <c r="CB151" s="25"/>
      <c r="CC151" s="26">
        <f t="shared" si="259"/>
        <v>-0.23900000000000093</v>
      </c>
      <c r="CD151" s="26">
        <f t="shared" si="260"/>
        <v>-0.17900000000000044</v>
      </c>
      <c r="CE151" s="26">
        <f t="shared" si="261"/>
        <v>-0.54500000000000015</v>
      </c>
      <c r="CF151" s="26">
        <f t="shared" si="262"/>
        <v>-0.48700000000000027</v>
      </c>
      <c r="CG151" s="26">
        <f t="shared" si="263"/>
        <v>-0.55699999999999883</v>
      </c>
      <c r="CH151" s="26">
        <f t="shared" si="264"/>
        <v>-0.11200000000000027</v>
      </c>
      <c r="CI151" s="26" t="str">
        <f t="shared" si="265"/>
        <v/>
      </c>
      <c r="CJ151" s="26" t="str">
        <f t="shared" si="266"/>
        <v/>
      </c>
      <c r="CK151" s="26" t="str">
        <f t="shared" si="267"/>
        <v/>
      </c>
      <c r="CL151" s="25"/>
      <c r="CM151" s="25"/>
      <c r="CN151" s="25">
        <f t="shared" si="268"/>
        <v>0.42099999999999937</v>
      </c>
      <c r="CO151" s="25">
        <f t="shared" si="269"/>
        <v>0.48099999999999987</v>
      </c>
      <c r="CP151" s="25">
        <f t="shared" si="270"/>
        <v>0.11500000000000021</v>
      </c>
      <c r="CQ151" s="25">
        <f t="shared" si="271"/>
        <v>0.17300000000000004</v>
      </c>
      <c r="CR151" s="25">
        <f t="shared" si="272"/>
        <v>0.10300000000000153</v>
      </c>
      <c r="CS151" s="25">
        <f t="shared" si="273"/>
        <v>0.54800000000000004</v>
      </c>
      <c r="CT151" s="25" t="str">
        <f t="shared" si="274"/>
        <v/>
      </c>
      <c r="CU151" s="25" t="str">
        <f t="shared" si="275"/>
        <v/>
      </c>
      <c r="CV151" s="25" t="str">
        <f t="shared" si="276"/>
        <v/>
      </c>
      <c r="CW151" s="25"/>
      <c r="CX151" s="25"/>
      <c r="CY151" s="25">
        <f t="shared" si="277"/>
        <v>-0.40122339925467582</v>
      </c>
      <c r="CZ151" s="25">
        <f t="shared" si="278"/>
        <v>-0.34339185676284473</v>
      </c>
      <c r="DA151" s="25">
        <f t="shared" si="279"/>
        <v>-0.57137695951820167</v>
      </c>
      <c r="DB151" s="25">
        <f t="shared" si="280"/>
        <v>-0.64154083982464394</v>
      </c>
      <c r="DC151" s="25">
        <f t="shared" si="281"/>
        <v>-0.60337208466870562</v>
      </c>
      <c r="DD151" s="25">
        <f t="shared" si="282"/>
        <v>-0.16541726384353625</v>
      </c>
      <c r="DE151" s="25" t="str">
        <f t="shared" si="283"/>
        <v/>
      </c>
      <c r="DF151" s="25" t="str">
        <f t="shared" si="284"/>
        <v/>
      </c>
      <c r="DG151" s="25" t="str">
        <f t="shared" si="285"/>
        <v/>
      </c>
      <c r="DH151" s="25"/>
      <c r="DI151" s="25"/>
      <c r="DJ151" s="25">
        <f t="shared" si="286"/>
        <v>0.21186418152941858</v>
      </c>
      <c r="DK151" s="25">
        <f t="shared" si="287"/>
        <v>0.26969572402124969</v>
      </c>
      <c r="DL151" s="25">
        <f t="shared" si="288"/>
        <v>4.1710621265892756E-2</v>
      </c>
      <c r="DM151" s="25">
        <f t="shared" si="289"/>
        <v>-2.8453259040549562E-2</v>
      </c>
      <c r="DN151" s="25">
        <f t="shared" si="290"/>
        <v>9.7154961153887477E-3</v>
      </c>
      <c r="DO151" s="25">
        <f t="shared" si="291"/>
        <v>0.44767031694055814</v>
      </c>
      <c r="DP151" s="25" t="str">
        <f t="shared" si="292"/>
        <v/>
      </c>
      <c r="DQ151" s="25" t="str">
        <f t="shared" si="293"/>
        <v/>
      </c>
      <c r="DR151" s="25" t="str">
        <f t="shared" si="294"/>
        <v/>
      </c>
      <c r="DS151" s="25"/>
      <c r="DT151" s="24"/>
      <c r="DU151" s="24">
        <f t="shared" si="295"/>
        <v>-0.38745516739069102</v>
      </c>
      <c r="DV151" s="24">
        <f t="shared" si="296"/>
        <v>-0.32745516739069053</v>
      </c>
      <c r="DW151" s="24">
        <f t="shared" si="297"/>
        <v>-0.69345516739069013</v>
      </c>
      <c r="DX151" s="24">
        <f t="shared" si="298"/>
        <v>-0.6354551673906903</v>
      </c>
      <c r="DY151" s="24">
        <f t="shared" si="299"/>
        <v>-0.70545516739068881</v>
      </c>
      <c r="DZ151" s="24">
        <f t="shared" si="300"/>
        <v>-0.26045516739069036</v>
      </c>
      <c r="EA151" s="24" t="str">
        <f t="shared" si="301"/>
        <v/>
      </c>
      <c r="EB151" s="24" t="str">
        <f t="shared" si="302"/>
        <v/>
      </c>
      <c r="EC151" s="24" t="str">
        <f t="shared" si="303"/>
        <v/>
      </c>
      <c r="ED151" s="24"/>
      <c r="EE151" s="24"/>
      <c r="EF151" s="24">
        <f t="shared" si="304"/>
        <v>0.22563241339340334</v>
      </c>
      <c r="EG151" s="24">
        <f t="shared" si="305"/>
        <v>0.28563241339340384</v>
      </c>
      <c r="EH151" s="24">
        <f t="shared" si="306"/>
        <v>-8.036758660659582E-2</v>
      </c>
      <c r="EI151" s="24">
        <f t="shared" si="307"/>
        <v>-2.2367586606595991E-2</v>
      </c>
      <c r="EJ151" s="24">
        <f t="shared" si="308"/>
        <v>-9.2367586606594498E-2</v>
      </c>
      <c r="EK151" s="24">
        <f t="shared" si="309"/>
        <v>0.35263241339340401</v>
      </c>
      <c r="EL151" s="24" t="str">
        <f t="shared" si="310"/>
        <v/>
      </c>
      <c r="EM151" s="24" t="str">
        <f t="shared" si="311"/>
        <v/>
      </c>
      <c r="EN151" s="24" t="str">
        <f t="shared" si="312"/>
        <v/>
      </c>
      <c r="EO151" s="24"/>
      <c r="EP151" s="24"/>
      <c r="EQ151" s="24">
        <f t="shared" si="192"/>
        <v>11.365119883596032</v>
      </c>
      <c r="ER151" s="24">
        <f t="shared" si="313"/>
        <v>2.853214186241379E-2</v>
      </c>
      <c r="ES151" s="24">
        <f t="shared" si="193"/>
        <v>11.394593127082999</v>
      </c>
      <c r="ET151" s="24">
        <f t="shared" si="194"/>
        <v>11.379404157486299</v>
      </c>
      <c r="EU151" s="24">
        <f t="shared" si="195"/>
        <v>11.323555613870299</v>
      </c>
      <c r="EV151" s="24">
        <f t="shared" si="196"/>
        <v>11.3622222931174</v>
      </c>
      <c r="EW151" s="24">
        <f t="shared" si="197"/>
        <v>11.3403576125885</v>
      </c>
      <c r="EX151" s="24">
        <f t="shared" si="198"/>
        <v>11.390586497430709</v>
      </c>
      <c r="EY151" s="24" t="str">
        <f t="shared" si="199"/>
        <v/>
      </c>
      <c r="EZ151" s="24" t="str">
        <f t="shared" si="200"/>
        <v/>
      </c>
      <c r="FA151" s="24" t="str">
        <f t="shared" si="201"/>
        <v/>
      </c>
      <c r="FB151" s="24"/>
      <c r="FC151" s="24">
        <f t="shared" si="202"/>
        <v>11.904549500041481</v>
      </c>
      <c r="FD151" s="24">
        <f t="shared" si="314"/>
        <v>9.0722119170964025E-2</v>
      </c>
      <c r="FE151" s="24">
        <f t="shared" si="203"/>
        <v>11.846033499429</v>
      </c>
      <c r="FF151" s="24">
        <f t="shared" si="204"/>
        <v>11.799320381496401</v>
      </c>
      <c r="FG151" s="24">
        <f t="shared" si="205"/>
        <v>11.99721354961836</v>
      </c>
      <c r="FH151" s="24">
        <f t="shared" si="206"/>
        <v>11.9433320193297</v>
      </c>
      <c r="FI151" s="24">
        <f t="shared" si="207"/>
        <v>12.01026136993316</v>
      </c>
      <c r="FJ151" s="24">
        <f t="shared" si="208"/>
        <v>11.83113618044227</v>
      </c>
      <c r="FK151" s="24" t="str">
        <f t="shared" si="209"/>
        <v/>
      </c>
      <c r="FL151" s="24" t="str">
        <f t="shared" si="210"/>
        <v/>
      </c>
      <c r="FM151" s="24" t="str">
        <f t="shared" si="211"/>
        <v/>
      </c>
      <c r="FN151" s="24"/>
      <c r="FO151" s="24">
        <f t="shared" si="212"/>
        <v>11.424956213021327</v>
      </c>
      <c r="FP151" s="24">
        <f t="shared" si="315"/>
        <v>1.2840108615187482E-2</v>
      </c>
      <c r="FQ151" s="24">
        <f t="shared" si="331"/>
        <v>11.440811001703805</v>
      </c>
      <c r="FR151" s="24">
        <f t="shared" si="331"/>
        <v>11.418464887976279</v>
      </c>
      <c r="FS151" s="24">
        <f t="shared" si="331"/>
        <v>11.406274923558316</v>
      </c>
      <c r="FT151" s="24">
        <f t="shared" si="328"/>
        <v>11.438023030145619</v>
      </c>
      <c r="FU151" s="24">
        <f t="shared" si="328"/>
        <v>11.424508351102682</v>
      </c>
      <c r="FV151" s="24">
        <f t="shared" si="328"/>
        <v>11.421655083641268</v>
      </c>
      <c r="FW151" s="24" t="str">
        <f t="shared" si="321"/>
        <v/>
      </c>
      <c r="FX151" s="24" t="str">
        <f t="shared" si="321"/>
        <v/>
      </c>
      <c r="FY151" s="24" t="str">
        <f t="shared" si="321"/>
        <v/>
      </c>
      <c r="FZ151" s="24"/>
      <c r="GA151" s="24">
        <f t="shared" si="213"/>
        <v>11.708486106649117</v>
      </c>
      <c r="GB151" s="24">
        <f t="shared" si="316"/>
        <v>2.5227148247424766E-2</v>
      </c>
      <c r="GC151" s="24">
        <f t="shared" si="332"/>
        <v>11.694593171779028</v>
      </c>
      <c r="GD151" s="24">
        <f t="shared" si="332"/>
        <v>11.671331592046812</v>
      </c>
      <c r="GE151" s="24">
        <f t="shared" si="332"/>
        <v>11.72617037714644</v>
      </c>
      <c r="GF151" s="24">
        <f t="shared" si="329"/>
        <v>11.694958667118149</v>
      </c>
      <c r="GG151" s="24">
        <f t="shared" si="329"/>
        <v>11.734527889821164</v>
      </c>
      <c r="GH151" s="24">
        <f t="shared" si="329"/>
        <v>11.729334941983108</v>
      </c>
      <c r="GI151" s="24" t="str">
        <f t="shared" si="322"/>
        <v/>
      </c>
      <c r="GJ151" s="24" t="str">
        <f t="shared" si="322"/>
        <v/>
      </c>
      <c r="GK151" s="24" t="str">
        <f t="shared" si="322"/>
        <v/>
      </c>
      <c r="GL151" s="24"/>
      <c r="GM151" s="24">
        <f t="shared" si="214"/>
        <v>12.030119921030236</v>
      </c>
      <c r="GN151" s="24">
        <f t="shared" si="317"/>
        <v>2.853214186241379E-2</v>
      </c>
      <c r="GO151" s="24">
        <f t="shared" si="215"/>
        <v>12.059593164517199</v>
      </c>
      <c r="GP151" s="24">
        <f t="shared" si="216"/>
        <v>12.044404194920499</v>
      </c>
      <c r="GQ151" s="24">
        <f t="shared" si="217"/>
        <v>11.9885556513045</v>
      </c>
      <c r="GR151" s="24">
        <f t="shared" si="218"/>
        <v>12.0272223305516</v>
      </c>
      <c r="GS151" s="24">
        <f t="shared" si="219"/>
        <v>12.005357650022701</v>
      </c>
      <c r="GT151" s="24">
        <f t="shared" si="220"/>
        <v>12.05558653486491</v>
      </c>
      <c r="GU151" s="24" t="str">
        <f t="shared" si="221"/>
        <v/>
      </c>
      <c r="GV151" s="24" t="str">
        <f t="shared" si="222"/>
        <v/>
      </c>
      <c r="GW151" s="24" t="str">
        <f t="shared" si="223"/>
        <v/>
      </c>
      <c r="GX151" s="24"/>
      <c r="GY151" s="24">
        <f t="shared" si="224"/>
        <v>12.871429623243353</v>
      </c>
      <c r="GZ151" s="24">
        <f t="shared" si="318"/>
        <v>9.0722119170964038E-2</v>
      </c>
      <c r="HA151" s="24">
        <f t="shared" si="225"/>
        <v>12.81291362263087</v>
      </c>
      <c r="HB151" s="24">
        <f t="shared" si="226"/>
        <v>12.76620050469827</v>
      </c>
      <c r="HC151" s="24">
        <f t="shared" si="227"/>
        <v>12.96409367282023</v>
      </c>
      <c r="HD151" s="24">
        <f t="shared" si="228"/>
        <v>12.91021214253157</v>
      </c>
      <c r="HE151" s="24">
        <f t="shared" si="229"/>
        <v>12.977141493135029</v>
      </c>
      <c r="HF151" s="24">
        <f t="shared" si="230"/>
        <v>12.79801630364414</v>
      </c>
      <c r="HG151" s="24" t="str">
        <f t="shared" si="231"/>
        <v/>
      </c>
      <c r="HH151" s="24" t="str">
        <f t="shared" si="232"/>
        <v/>
      </c>
      <c r="HI151" s="24" t="str">
        <f t="shared" si="233"/>
        <v/>
      </c>
      <c r="HJ151" s="24"/>
      <c r="HK151" s="24">
        <f t="shared" si="234"/>
        <v>12.016823647447346</v>
      </c>
      <c r="HL151" s="24">
        <f t="shared" si="319"/>
        <v>1.2840108615187482E-2</v>
      </c>
      <c r="HM151" s="24">
        <f t="shared" si="325"/>
        <v>12.032678436129823</v>
      </c>
      <c r="HN151" s="24">
        <f t="shared" si="325"/>
        <v>12.010332322402297</v>
      </c>
      <c r="HO151" s="24">
        <f t="shared" si="325"/>
        <v>11.998142357984333</v>
      </c>
      <c r="HP151" s="24">
        <f t="shared" si="323"/>
        <v>12.029890464571636</v>
      </c>
      <c r="HQ151" s="24">
        <f t="shared" si="323"/>
        <v>12.0163757855287</v>
      </c>
      <c r="HR151" s="24">
        <f t="shared" si="323"/>
        <v>12.013522518067285</v>
      </c>
      <c r="HS151" s="24" t="str">
        <f t="shared" si="323"/>
        <v/>
      </c>
      <c r="HT151" s="24" t="str">
        <f t="shared" si="323"/>
        <v/>
      </c>
      <c r="HU151" s="24" t="str">
        <f t="shared" si="323"/>
        <v/>
      </c>
      <c r="HV151" s="24"/>
      <c r="HW151" s="24">
        <f t="shared" si="235"/>
        <v>12.914997010199954</v>
      </c>
      <c r="HX151" s="24">
        <f t="shared" si="320"/>
        <v>2.5227148247424381E-2</v>
      </c>
      <c r="HY151" s="24">
        <f t="shared" si="326"/>
        <v>12.901104075329867</v>
      </c>
      <c r="HZ151" s="24">
        <f t="shared" si="326"/>
        <v>12.877842495597649</v>
      </c>
      <c r="IA151" s="24">
        <f t="shared" si="326"/>
        <v>12.932681280697278</v>
      </c>
      <c r="IB151" s="24">
        <f t="shared" si="324"/>
        <v>12.901469570668988</v>
      </c>
      <c r="IC151" s="24">
        <f t="shared" si="324"/>
        <v>12.941038793372002</v>
      </c>
      <c r="ID151" s="24">
        <f t="shared" si="324"/>
        <v>12.935845845533946</v>
      </c>
      <c r="IE151" s="24" t="str">
        <f t="shared" si="324"/>
        <v/>
      </c>
      <c r="IF151" s="24" t="str">
        <f t="shared" si="324"/>
        <v/>
      </c>
      <c r="IG151" s="24" t="str">
        <f t="shared" si="324"/>
        <v/>
      </c>
    </row>
    <row r="152" spans="1:241" s="3" customFormat="1" x14ac:dyDescent="0.2">
      <c r="A152" s="27">
        <v>117</v>
      </c>
      <c r="B152" s="32">
        <f>IF(AND($B$3&lt;&gt;"",$C$3&lt;&gt;"",$B$4&lt;&gt;"",$C$4&lt;&gt;"",T152&lt;&gt;""),AirMass($B$3,$C$3,$B$4,$C$4,T152),"")</f>
        <v>1.0385242008074109</v>
      </c>
      <c r="C152" s="36">
        <f t="shared" si="236"/>
        <v>2458217.3272569999</v>
      </c>
      <c r="D152" s="5">
        <f t="shared" si="183"/>
        <v>11.408070470111847</v>
      </c>
      <c r="E152" s="14">
        <f t="shared" si="184"/>
        <v>11.803771418941025</v>
      </c>
      <c r="F152" s="32">
        <f t="shared" si="237"/>
        <v>0.3957009488291785</v>
      </c>
      <c r="G152" s="24">
        <f t="shared" si="185"/>
        <v>1.3260713963126702E-2</v>
      </c>
      <c r="H152" s="24">
        <f t="shared" si="186"/>
        <v>4.6429632551798362E-2</v>
      </c>
      <c r="I152" s="24"/>
      <c r="J152" s="8">
        <f t="shared" si="187"/>
        <v>11.990022649551774</v>
      </c>
      <c r="K152" s="9">
        <f t="shared" si="188"/>
        <v>13.053489178597482</v>
      </c>
      <c r="L152" s="40">
        <f t="shared" si="238"/>
        <v>1.0634665290457086</v>
      </c>
      <c r="M152" s="24">
        <f t="shared" si="189"/>
        <v>1.3260713963126702E-2</v>
      </c>
      <c r="N152" s="25">
        <f t="shared" si="190"/>
        <v>4.642963255179812E-2</v>
      </c>
      <c r="O152" s="25"/>
      <c r="P152" s="50">
        <f t="shared" si="239"/>
        <v>6</v>
      </c>
      <c r="Q152" s="50">
        <f t="shared" si="240"/>
        <v>6</v>
      </c>
      <c r="R152" s="25"/>
      <c r="S152" s="25"/>
      <c r="T152" s="16">
        <v>2458217.3272569999</v>
      </c>
      <c r="U152" s="17">
        <v>-10.961783008323399</v>
      </c>
      <c r="V152" s="17">
        <v>-10.300377556321999</v>
      </c>
      <c r="W152" s="17">
        <v>-12.1418422546608</v>
      </c>
      <c r="X152" s="17">
        <v>-11.04526603595</v>
      </c>
      <c r="Y152" s="17">
        <v>-10.396772140310899</v>
      </c>
      <c r="Z152" s="17">
        <v>-11.8352221594143</v>
      </c>
      <c r="AA152" s="17">
        <v>-9.9294171360230692</v>
      </c>
      <c r="AB152" s="17">
        <v>-9.8270795074585209</v>
      </c>
      <c r="AC152" s="17"/>
      <c r="AD152" s="17"/>
      <c r="AE152" s="17"/>
      <c r="AF152" s="46">
        <f t="shared" si="191"/>
        <v>2458217.3272569999</v>
      </c>
      <c r="AG152" s="17">
        <v>-10.702970403415399</v>
      </c>
      <c r="AH152" s="17">
        <v>-9.7135941183138002</v>
      </c>
      <c r="AI152" s="17">
        <v>-11.7546066316501</v>
      </c>
      <c r="AJ152" s="17">
        <v>-10.684112576588401</v>
      </c>
      <c r="AK152" s="17">
        <v>-9.8650075689252699</v>
      </c>
      <c r="AL152" s="17">
        <v>-11.315905591986899</v>
      </c>
      <c r="AM152" s="17">
        <v>-9.4040067193426999</v>
      </c>
      <c r="AN152" s="17">
        <v>-9.5982629377045203</v>
      </c>
      <c r="AO152" s="17"/>
      <c r="AP152" s="17"/>
      <c r="AQ152" s="18"/>
      <c r="AR152" s="25"/>
      <c r="AS152" s="25"/>
      <c r="AT152" s="24">
        <f t="shared" si="327"/>
        <v>0.25881260490799995</v>
      </c>
      <c r="AU152" s="24">
        <f t="shared" si="327"/>
        <v>0.5867834380081991</v>
      </c>
      <c r="AV152" s="24">
        <f t="shared" si="327"/>
        <v>0.38723562301069947</v>
      </c>
      <c r="AW152" s="24">
        <f t="shared" si="327"/>
        <v>0.36115345936159926</v>
      </c>
      <c r="AX152" s="24">
        <f t="shared" si="327"/>
        <v>0.53176457138562938</v>
      </c>
      <c r="AY152" s="24">
        <f t="shared" si="327"/>
        <v>0.51931656742740095</v>
      </c>
      <c r="AZ152" s="24">
        <f t="shared" si="327"/>
        <v>0.52541041668036925</v>
      </c>
      <c r="BA152" s="24">
        <f t="shared" si="327"/>
        <v>0.22881656975400055</v>
      </c>
      <c r="BB152" s="24" t="str">
        <f t="shared" si="330"/>
        <v/>
      </c>
      <c r="BC152" s="24" t="str">
        <f t="shared" si="330"/>
        <v/>
      </c>
      <c r="BD152" s="25" t="str">
        <f t="shared" si="330"/>
        <v/>
      </c>
      <c r="BE152" s="25"/>
      <c r="BF152" s="25"/>
      <c r="BG152" s="26">
        <f t="shared" si="241"/>
        <v>-0.27917686763689931</v>
      </c>
      <c r="BH152" s="26">
        <f t="shared" si="242"/>
        <v>-0.21917686763689881</v>
      </c>
      <c r="BI152" s="26">
        <f t="shared" si="243"/>
        <v>-0.58517686763689847</v>
      </c>
      <c r="BJ152" s="26">
        <f t="shared" si="244"/>
        <v>-0.52717686763689864</v>
      </c>
      <c r="BK152" s="26">
        <f t="shared" si="245"/>
        <v>-0.59717686763689715</v>
      </c>
      <c r="BL152" s="26">
        <f t="shared" si="246"/>
        <v>-0.15217686763689864</v>
      </c>
      <c r="BM152" s="26" t="str">
        <f t="shared" si="247"/>
        <v/>
      </c>
      <c r="BN152" s="26" t="str">
        <f t="shared" si="248"/>
        <v/>
      </c>
      <c r="BO152" s="26" t="str">
        <f t="shared" si="249"/>
        <v/>
      </c>
      <c r="BP152" s="25"/>
      <c r="BQ152" s="25"/>
      <c r="BR152" s="25">
        <f t="shared" si="250"/>
        <v>0.38689835266728112</v>
      </c>
      <c r="BS152" s="25">
        <f t="shared" si="251"/>
        <v>0.44689835266728162</v>
      </c>
      <c r="BT152" s="25">
        <f t="shared" si="252"/>
        <v>8.0898352667281959E-2</v>
      </c>
      <c r="BU152" s="25">
        <f t="shared" si="253"/>
        <v>0.13889835266728179</v>
      </c>
      <c r="BV152" s="25">
        <f t="shared" si="254"/>
        <v>6.889835266728328E-2</v>
      </c>
      <c r="BW152" s="25">
        <f t="shared" si="255"/>
        <v>0.51389835266728179</v>
      </c>
      <c r="BX152" s="25" t="str">
        <f t="shared" si="256"/>
        <v/>
      </c>
      <c r="BY152" s="25" t="str">
        <f t="shared" si="257"/>
        <v/>
      </c>
      <c r="BZ152" s="25" t="str">
        <f t="shared" si="258"/>
        <v/>
      </c>
      <c r="CA152" s="25"/>
      <c r="CB152" s="25"/>
      <c r="CC152" s="26">
        <f t="shared" si="259"/>
        <v>-0.23900000000000093</v>
      </c>
      <c r="CD152" s="26">
        <f t="shared" si="260"/>
        <v>-0.17900000000000044</v>
      </c>
      <c r="CE152" s="26">
        <f t="shared" si="261"/>
        <v>-0.54500000000000015</v>
      </c>
      <c r="CF152" s="26">
        <f t="shared" si="262"/>
        <v>-0.48700000000000027</v>
      </c>
      <c r="CG152" s="26">
        <f t="shared" si="263"/>
        <v>-0.55699999999999883</v>
      </c>
      <c r="CH152" s="26">
        <f t="shared" si="264"/>
        <v>-0.11200000000000027</v>
      </c>
      <c r="CI152" s="26" t="str">
        <f t="shared" si="265"/>
        <v/>
      </c>
      <c r="CJ152" s="26" t="str">
        <f t="shared" si="266"/>
        <v/>
      </c>
      <c r="CK152" s="26" t="str">
        <f t="shared" si="267"/>
        <v/>
      </c>
      <c r="CL152" s="25"/>
      <c r="CM152" s="25"/>
      <c r="CN152" s="25">
        <f t="shared" si="268"/>
        <v>0.42099999999999937</v>
      </c>
      <c r="CO152" s="25">
        <f t="shared" si="269"/>
        <v>0.48099999999999987</v>
      </c>
      <c r="CP152" s="25">
        <f t="shared" si="270"/>
        <v>0.11500000000000021</v>
      </c>
      <c r="CQ152" s="25">
        <f t="shared" si="271"/>
        <v>0.17300000000000004</v>
      </c>
      <c r="CR152" s="25">
        <f t="shared" si="272"/>
        <v>0.10300000000000153</v>
      </c>
      <c r="CS152" s="25">
        <f t="shared" si="273"/>
        <v>0.54800000000000004</v>
      </c>
      <c r="CT152" s="25" t="str">
        <f t="shared" si="274"/>
        <v/>
      </c>
      <c r="CU152" s="25" t="str">
        <f t="shared" si="275"/>
        <v/>
      </c>
      <c r="CV152" s="25" t="str">
        <f t="shared" si="276"/>
        <v/>
      </c>
      <c r="CW152" s="25"/>
      <c r="CX152" s="25"/>
      <c r="CY152" s="25">
        <f t="shared" si="277"/>
        <v>-0.26081401588765668</v>
      </c>
      <c r="CZ152" s="25">
        <f t="shared" si="278"/>
        <v>-0.20784380895075949</v>
      </c>
      <c r="DA152" s="25">
        <f t="shared" si="279"/>
        <v>-0.5543375289975927</v>
      </c>
      <c r="DB152" s="25">
        <f t="shared" si="280"/>
        <v>-0.5290569060213075</v>
      </c>
      <c r="DC152" s="25">
        <f t="shared" si="281"/>
        <v>-0.5414328906334247</v>
      </c>
      <c r="DD152" s="25">
        <f t="shared" si="282"/>
        <v>6.0918879689975579E-2</v>
      </c>
      <c r="DE152" s="25" t="str">
        <f t="shared" si="283"/>
        <v/>
      </c>
      <c r="DF152" s="25" t="str">
        <f t="shared" si="284"/>
        <v/>
      </c>
      <c r="DG152" s="25" t="str">
        <f t="shared" si="285"/>
        <v/>
      </c>
      <c r="DH152" s="25"/>
      <c r="DI152" s="25"/>
      <c r="DJ152" s="25">
        <f t="shared" si="286"/>
        <v>0.40526120441652375</v>
      </c>
      <c r="DK152" s="25">
        <f t="shared" si="287"/>
        <v>0.45823141135342094</v>
      </c>
      <c r="DL152" s="25">
        <f t="shared" si="288"/>
        <v>0.11173769130658769</v>
      </c>
      <c r="DM152" s="25">
        <f t="shared" si="289"/>
        <v>0.13701831428287295</v>
      </c>
      <c r="DN152" s="25">
        <f t="shared" si="290"/>
        <v>0.12464232967075574</v>
      </c>
      <c r="DO152" s="25">
        <f t="shared" si="291"/>
        <v>0.72699409999415598</v>
      </c>
      <c r="DP152" s="25" t="str">
        <f t="shared" si="292"/>
        <v/>
      </c>
      <c r="DQ152" s="25" t="str">
        <f t="shared" si="293"/>
        <v/>
      </c>
      <c r="DR152" s="25" t="str">
        <f t="shared" si="294"/>
        <v/>
      </c>
      <c r="DS152" s="25"/>
      <c r="DT152" s="24"/>
      <c r="DU152" s="24">
        <f t="shared" si="295"/>
        <v>-0.27917686763689931</v>
      </c>
      <c r="DV152" s="24">
        <f t="shared" si="296"/>
        <v>-0.21917686763689881</v>
      </c>
      <c r="DW152" s="24">
        <f t="shared" si="297"/>
        <v>-0.58517686763689847</v>
      </c>
      <c r="DX152" s="24">
        <f t="shared" si="298"/>
        <v>-0.52717686763689864</v>
      </c>
      <c r="DY152" s="24">
        <f t="shared" si="299"/>
        <v>-0.59717686763689715</v>
      </c>
      <c r="DZ152" s="24">
        <f t="shared" si="300"/>
        <v>-0.15217686763689864</v>
      </c>
      <c r="EA152" s="24" t="str">
        <f t="shared" si="301"/>
        <v/>
      </c>
      <c r="EB152" s="24" t="str">
        <f t="shared" si="302"/>
        <v/>
      </c>
      <c r="EC152" s="24" t="str">
        <f t="shared" si="303"/>
        <v/>
      </c>
      <c r="ED152" s="24"/>
      <c r="EE152" s="24"/>
      <c r="EF152" s="24">
        <f t="shared" si="304"/>
        <v>0.38689835266728112</v>
      </c>
      <c r="EG152" s="24">
        <f t="shared" si="305"/>
        <v>0.44689835266728162</v>
      </c>
      <c r="EH152" s="24">
        <f t="shared" si="306"/>
        <v>8.0898352667281959E-2</v>
      </c>
      <c r="EI152" s="24">
        <f t="shared" si="307"/>
        <v>0.13889835266728179</v>
      </c>
      <c r="EJ152" s="24">
        <f t="shared" si="308"/>
        <v>6.889835266728328E-2</v>
      </c>
      <c r="EK152" s="24">
        <f t="shared" si="309"/>
        <v>0.51389835266728179</v>
      </c>
      <c r="EL152" s="24" t="str">
        <f t="shared" si="310"/>
        <v/>
      </c>
      <c r="EM152" s="24" t="str">
        <f t="shared" si="311"/>
        <v/>
      </c>
      <c r="EN152" s="24" t="str">
        <f t="shared" si="312"/>
        <v/>
      </c>
      <c r="EO152" s="24"/>
      <c r="EP152" s="24"/>
      <c r="EQ152" s="24">
        <f t="shared" si="192"/>
        <v>11.361150197312867</v>
      </c>
      <c r="ER152" s="24">
        <f t="shared" si="313"/>
        <v>3.472102064949268E-2</v>
      </c>
      <c r="ES152" s="24">
        <f t="shared" si="193"/>
        <v>11.3700592463374</v>
      </c>
      <c r="ET152" s="24">
        <f t="shared" si="194"/>
        <v>11.3954830276266</v>
      </c>
      <c r="EU152" s="24">
        <f t="shared" si="195"/>
        <v>11.339989131987499</v>
      </c>
      <c r="EV152" s="24">
        <f t="shared" si="196"/>
        <v>11.341439151090901</v>
      </c>
      <c r="EW152" s="24">
        <f t="shared" si="197"/>
        <v>11.315634127699671</v>
      </c>
      <c r="EX152" s="24">
        <f t="shared" si="198"/>
        <v>11.404296499135121</v>
      </c>
      <c r="EY152" s="24" t="str">
        <f t="shared" si="199"/>
        <v/>
      </c>
      <c r="EZ152" s="24" t="str">
        <f t="shared" si="200"/>
        <v/>
      </c>
      <c r="FA152" s="24" t="str">
        <f t="shared" si="201"/>
        <v/>
      </c>
      <c r="FB152" s="24"/>
      <c r="FC152" s="24">
        <f t="shared" si="202"/>
        <v>11.957513267617584</v>
      </c>
      <c r="FD152" s="24">
        <f t="shared" si="314"/>
        <v>6.0266351975835727E-2</v>
      </c>
      <c r="FE152" s="24">
        <f t="shared" si="203"/>
        <v>11.890636228234701</v>
      </c>
      <c r="FF152" s="24">
        <f t="shared" si="204"/>
        <v>11.882142173173001</v>
      </c>
      <c r="FG152" s="24">
        <f t="shared" si="205"/>
        <v>12.02203716550987</v>
      </c>
      <c r="FH152" s="24">
        <f t="shared" si="206"/>
        <v>11.9779351885715</v>
      </c>
      <c r="FI152" s="24">
        <f t="shared" si="207"/>
        <v>12.0160363159273</v>
      </c>
      <c r="FJ152" s="24">
        <f t="shared" si="208"/>
        <v>11.956292534289121</v>
      </c>
      <c r="FK152" s="24" t="str">
        <f t="shared" si="209"/>
        <v/>
      </c>
      <c r="FL152" s="24" t="str">
        <f t="shared" si="210"/>
        <v/>
      </c>
      <c r="FM152" s="24" t="str">
        <f t="shared" si="211"/>
        <v/>
      </c>
      <c r="FN152" s="24"/>
      <c r="FO152" s="24">
        <f t="shared" si="212"/>
        <v>11.408070470111847</v>
      </c>
      <c r="FP152" s="24">
        <f t="shared" si="315"/>
        <v>1.3260713963126702E-2</v>
      </c>
      <c r="FQ152" s="24">
        <f t="shared" si="331"/>
        <v>11.403361064331895</v>
      </c>
      <c r="FR152" s="24">
        <f t="shared" si="331"/>
        <v>11.421627701490269</v>
      </c>
      <c r="FS152" s="24">
        <f t="shared" si="331"/>
        <v>11.409792385049206</v>
      </c>
      <c r="FT152" s="24">
        <f t="shared" si="328"/>
        <v>11.404323831492809</v>
      </c>
      <c r="FU152" s="24">
        <f t="shared" si="328"/>
        <v>11.386868809587542</v>
      </c>
      <c r="FV152" s="24">
        <f t="shared" si="328"/>
        <v>11.422449028719369</v>
      </c>
      <c r="FW152" s="24" t="str">
        <f t="shared" si="321"/>
        <v/>
      </c>
      <c r="FX152" s="24" t="str">
        <f t="shared" si="321"/>
        <v/>
      </c>
      <c r="FY152" s="24" t="str">
        <f t="shared" si="321"/>
        <v/>
      </c>
      <c r="FZ152" s="24"/>
      <c r="GA152" s="24">
        <f t="shared" si="213"/>
        <v>11.803771418941025</v>
      </c>
      <c r="GB152" s="24">
        <f t="shared" si="316"/>
        <v>4.6429632551798362E-2</v>
      </c>
      <c r="GC152" s="24">
        <f t="shared" si="332"/>
        <v>11.781517445300539</v>
      </c>
      <c r="GD152" s="24">
        <f t="shared" si="332"/>
        <v>11.796474928439221</v>
      </c>
      <c r="GE152" s="24">
        <f t="shared" si="332"/>
        <v>11.793315537753758</v>
      </c>
      <c r="GF152" s="24">
        <f t="shared" si="329"/>
        <v>11.771883381075757</v>
      </c>
      <c r="GG152" s="24">
        <f t="shared" si="329"/>
        <v>11.782624380531113</v>
      </c>
      <c r="GH152" s="24">
        <f t="shared" si="329"/>
        <v>11.896812840545767</v>
      </c>
      <c r="GI152" s="24" t="str">
        <f t="shared" si="322"/>
        <v/>
      </c>
      <c r="GJ152" s="24" t="str">
        <f t="shared" si="322"/>
        <v/>
      </c>
      <c r="GK152" s="24" t="str">
        <f t="shared" si="322"/>
        <v/>
      </c>
      <c r="GL152" s="24"/>
      <c r="GM152" s="24">
        <f t="shared" si="214"/>
        <v>12.022555649314265</v>
      </c>
      <c r="GN152" s="24">
        <f t="shared" si="317"/>
        <v>3.472102064949268E-2</v>
      </c>
      <c r="GO152" s="24">
        <f t="shared" si="215"/>
        <v>12.0314646983388</v>
      </c>
      <c r="GP152" s="24">
        <f t="shared" si="216"/>
        <v>12.056888479628</v>
      </c>
      <c r="GQ152" s="24">
        <f t="shared" si="217"/>
        <v>12.001394583988899</v>
      </c>
      <c r="GR152" s="24">
        <f t="shared" si="218"/>
        <v>12.002844603092301</v>
      </c>
      <c r="GS152" s="24">
        <f t="shared" si="219"/>
        <v>11.977039579701071</v>
      </c>
      <c r="GT152" s="24">
        <f t="shared" si="220"/>
        <v>12.065701951136521</v>
      </c>
      <c r="GU152" s="24" t="str">
        <f t="shared" si="221"/>
        <v/>
      </c>
      <c r="GV152" s="24" t="str">
        <f t="shared" si="222"/>
        <v/>
      </c>
      <c r="GW152" s="24" t="str">
        <f t="shared" si="223"/>
        <v/>
      </c>
      <c r="GX152" s="24"/>
      <c r="GY152" s="24">
        <f t="shared" si="224"/>
        <v>12.946889552719179</v>
      </c>
      <c r="GZ152" s="24">
        <f t="shared" si="318"/>
        <v>6.0266351975835734E-2</v>
      </c>
      <c r="HA152" s="24">
        <f t="shared" si="225"/>
        <v>12.8800125133363</v>
      </c>
      <c r="HB152" s="24">
        <f t="shared" si="226"/>
        <v>12.871518458274601</v>
      </c>
      <c r="HC152" s="24">
        <f t="shared" si="227"/>
        <v>13.011413450611469</v>
      </c>
      <c r="HD152" s="24">
        <f t="shared" si="228"/>
        <v>12.967311473673099</v>
      </c>
      <c r="HE152" s="24">
        <f t="shared" si="229"/>
        <v>13.005412601028899</v>
      </c>
      <c r="HF152" s="24">
        <f t="shared" si="230"/>
        <v>12.94566881939072</v>
      </c>
      <c r="HG152" s="24" t="str">
        <f t="shared" si="231"/>
        <v/>
      </c>
      <c r="HH152" s="24" t="str">
        <f t="shared" si="232"/>
        <v/>
      </c>
      <c r="HI152" s="24" t="str">
        <f t="shared" si="233"/>
        <v/>
      </c>
      <c r="HJ152" s="24"/>
      <c r="HK152" s="24">
        <f t="shared" si="234"/>
        <v>11.990022649551774</v>
      </c>
      <c r="HL152" s="24">
        <f t="shared" si="319"/>
        <v>1.3260713963126702E-2</v>
      </c>
      <c r="HM152" s="24">
        <f t="shared" si="325"/>
        <v>11.98531324377182</v>
      </c>
      <c r="HN152" s="24">
        <f t="shared" si="325"/>
        <v>12.003579880930195</v>
      </c>
      <c r="HO152" s="24">
        <f t="shared" si="325"/>
        <v>11.991744564489132</v>
      </c>
      <c r="HP152" s="24">
        <f t="shared" si="323"/>
        <v>11.986276010932734</v>
      </c>
      <c r="HQ152" s="24">
        <f t="shared" si="323"/>
        <v>11.968820989027467</v>
      </c>
      <c r="HR152" s="24">
        <f t="shared" si="323"/>
        <v>12.004401208159294</v>
      </c>
      <c r="HS152" s="24" t="str">
        <f t="shared" si="323"/>
        <v/>
      </c>
      <c r="HT152" s="24" t="str">
        <f t="shared" si="323"/>
        <v/>
      </c>
      <c r="HU152" s="24" t="str">
        <f t="shared" si="323"/>
        <v/>
      </c>
      <c r="HV152" s="24"/>
      <c r="HW152" s="24">
        <f t="shared" si="235"/>
        <v>13.053489178597482</v>
      </c>
      <c r="HX152" s="24">
        <f t="shared" si="320"/>
        <v>4.642963255179812E-2</v>
      </c>
      <c r="HY152" s="24">
        <f t="shared" si="326"/>
        <v>13.031235204956996</v>
      </c>
      <c r="HZ152" s="24">
        <f t="shared" si="326"/>
        <v>13.046192688095678</v>
      </c>
      <c r="IA152" s="24">
        <f t="shared" si="326"/>
        <v>13.043033297410215</v>
      </c>
      <c r="IB152" s="24">
        <f t="shared" si="324"/>
        <v>13.021601140732216</v>
      </c>
      <c r="IC152" s="24">
        <f t="shared" si="324"/>
        <v>13.03234214018757</v>
      </c>
      <c r="ID152" s="24">
        <f t="shared" si="324"/>
        <v>13.146530600202224</v>
      </c>
      <c r="IE152" s="24" t="str">
        <f t="shared" si="324"/>
        <v/>
      </c>
      <c r="IF152" s="24" t="str">
        <f t="shared" si="324"/>
        <v/>
      </c>
      <c r="IG152" s="24" t="str">
        <f t="shared" si="324"/>
        <v/>
      </c>
    </row>
    <row r="153" spans="1:241" s="3" customFormat="1" x14ac:dyDescent="0.2">
      <c r="A153" s="27">
        <v>118</v>
      </c>
      <c r="B153" s="32">
        <f>IF(AND($B$3&lt;&gt;"",$C$3&lt;&gt;"",$B$4&lt;&gt;"",$C$4&lt;&gt;"",T153&lt;&gt;""),AirMass($B$3,$C$3,$B$4,$C$4,T153),"")</f>
        <v>1.0390864096341597</v>
      </c>
      <c r="C153" s="36">
        <f t="shared" si="236"/>
        <v>2458217.327755</v>
      </c>
      <c r="D153" s="5">
        <f t="shared" si="183"/>
        <v>11.446095224448209</v>
      </c>
      <c r="E153" s="14">
        <f t="shared" si="184"/>
        <v>11.728554119250996</v>
      </c>
      <c r="F153" s="32">
        <f t="shared" si="237"/>
        <v>0.28245889480278663</v>
      </c>
      <c r="G153" s="24">
        <f t="shared" si="185"/>
        <v>5.8120912935154551E-3</v>
      </c>
      <c r="H153" s="24">
        <f t="shared" si="186"/>
        <v>3.6081449172932045E-2</v>
      </c>
      <c r="I153" s="24"/>
      <c r="J153" s="8">
        <f t="shared" si="187"/>
        <v>12.048610093610911</v>
      </c>
      <c r="K153" s="9">
        <f t="shared" si="188"/>
        <v>12.963803305062138</v>
      </c>
      <c r="L153" s="40">
        <f t="shared" si="238"/>
        <v>0.91519321145122667</v>
      </c>
      <c r="M153" s="24">
        <f t="shared" si="189"/>
        <v>5.8120912935153155E-3</v>
      </c>
      <c r="N153" s="25">
        <f t="shared" si="190"/>
        <v>3.6081449172932177E-2</v>
      </c>
      <c r="O153" s="25"/>
      <c r="P153" s="50">
        <f t="shared" si="239"/>
        <v>6</v>
      </c>
      <c r="Q153" s="50">
        <f t="shared" si="240"/>
        <v>6</v>
      </c>
      <c r="R153" s="25"/>
      <c r="S153" s="25"/>
      <c r="T153" s="16">
        <v>2458217.327755</v>
      </c>
      <c r="U153" s="17">
        <v>-10.9530303406297</v>
      </c>
      <c r="V153" s="17">
        <v>-10.2752303510459</v>
      </c>
      <c r="W153" s="17">
        <v>-12.157056344525399</v>
      </c>
      <c r="X153" s="17">
        <v>-11.045549938109501</v>
      </c>
      <c r="Y153" s="17">
        <v>-10.4186849268944</v>
      </c>
      <c r="Z153" s="17">
        <v>-11.8511469126494</v>
      </c>
      <c r="AA153" s="17">
        <v>-9.9704906352808305</v>
      </c>
      <c r="AB153" s="17">
        <v>-9.8361493333154204</v>
      </c>
      <c r="AC153" s="17"/>
      <c r="AD153" s="17"/>
      <c r="AE153" s="17"/>
      <c r="AF153" s="46">
        <f t="shared" si="191"/>
        <v>2458217.327755</v>
      </c>
      <c r="AG153" s="17">
        <v>-10.743857597763</v>
      </c>
      <c r="AH153" s="17">
        <v>-9.7552922631085792</v>
      </c>
      <c r="AI153" s="17">
        <v>-11.7705701045765</v>
      </c>
      <c r="AJ153" s="17">
        <v>-10.682956392060101</v>
      </c>
      <c r="AK153" s="17">
        <v>-9.9520142425839797</v>
      </c>
      <c r="AL153" s="17">
        <v>-11.339452586178</v>
      </c>
      <c r="AM153" s="17">
        <v>-9.4270234842645202</v>
      </c>
      <c r="AN153" s="17">
        <v>-9.4803277095192104</v>
      </c>
      <c r="AO153" s="17"/>
      <c r="AP153" s="17"/>
      <c r="AQ153" s="18"/>
      <c r="AR153" s="25"/>
      <c r="AS153" s="25"/>
      <c r="AT153" s="24">
        <f t="shared" si="327"/>
        <v>0.20917274286670029</v>
      </c>
      <c r="AU153" s="24">
        <f t="shared" si="327"/>
        <v>0.51993808793732121</v>
      </c>
      <c r="AV153" s="24">
        <f t="shared" si="327"/>
        <v>0.38648623994889952</v>
      </c>
      <c r="AW153" s="24">
        <f t="shared" si="327"/>
        <v>0.36259354604939986</v>
      </c>
      <c r="AX153" s="24">
        <f t="shared" si="327"/>
        <v>0.46667068431042047</v>
      </c>
      <c r="AY153" s="24">
        <f t="shared" si="327"/>
        <v>0.51169432647139956</v>
      </c>
      <c r="AZ153" s="24">
        <f t="shared" si="327"/>
        <v>0.54346715101631027</v>
      </c>
      <c r="BA153" s="24">
        <f t="shared" si="327"/>
        <v>0.35582162379620996</v>
      </c>
      <c r="BB153" s="24" t="str">
        <f t="shared" si="330"/>
        <v/>
      </c>
      <c r="BC153" s="24" t="str">
        <f t="shared" si="330"/>
        <v/>
      </c>
      <c r="BD153" s="25" t="str">
        <f t="shared" si="330"/>
        <v/>
      </c>
      <c r="BE153" s="25"/>
      <c r="BF153" s="25"/>
      <c r="BG153" s="26">
        <f t="shared" si="241"/>
        <v>-0.37999035075210785</v>
      </c>
      <c r="BH153" s="26">
        <f t="shared" si="242"/>
        <v>-0.31999035075210736</v>
      </c>
      <c r="BI153" s="26">
        <f t="shared" si="243"/>
        <v>-0.68599035075210701</v>
      </c>
      <c r="BJ153" s="26">
        <f t="shared" si="244"/>
        <v>-0.62799035075210718</v>
      </c>
      <c r="BK153" s="26">
        <f t="shared" si="245"/>
        <v>-0.69799035075210569</v>
      </c>
      <c r="BL153" s="26">
        <f t="shared" si="246"/>
        <v>-0.25299035075210718</v>
      </c>
      <c r="BM153" s="26" t="str">
        <f t="shared" si="247"/>
        <v/>
      </c>
      <c r="BN153" s="26" t="str">
        <f t="shared" si="248"/>
        <v/>
      </c>
      <c r="BO153" s="26" t="str">
        <f t="shared" si="249"/>
        <v/>
      </c>
      <c r="BP153" s="25"/>
      <c r="BQ153" s="25"/>
      <c r="BR153" s="25">
        <f t="shared" si="250"/>
        <v>0.25114228297687835</v>
      </c>
      <c r="BS153" s="25">
        <f t="shared" si="251"/>
        <v>0.31114228297687885</v>
      </c>
      <c r="BT153" s="25">
        <f t="shared" si="252"/>
        <v>-5.4857717023120811E-2</v>
      </c>
      <c r="BU153" s="25">
        <f t="shared" si="253"/>
        <v>3.1422829768790184E-3</v>
      </c>
      <c r="BV153" s="25">
        <f t="shared" si="254"/>
        <v>-6.6857717023119489E-2</v>
      </c>
      <c r="BW153" s="25">
        <f t="shared" si="255"/>
        <v>0.37814228297687902</v>
      </c>
      <c r="BX153" s="25" t="str">
        <f t="shared" si="256"/>
        <v/>
      </c>
      <c r="BY153" s="25" t="str">
        <f t="shared" si="257"/>
        <v/>
      </c>
      <c r="BZ153" s="25" t="str">
        <f t="shared" si="258"/>
        <v/>
      </c>
      <c r="CA153" s="25"/>
      <c r="CB153" s="25"/>
      <c r="CC153" s="26">
        <f t="shared" si="259"/>
        <v>-0.23900000000000093</v>
      </c>
      <c r="CD153" s="26">
        <f t="shared" si="260"/>
        <v>-0.17900000000000044</v>
      </c>
      <c r="CE153" s="26">
        <f t="shared" si="261"/>
        <v>-0.54500000000000015</v>
      </c>
      <c r="CF153" s="26">
        <f t="shared" si="262"/>
        <v>-0.48700000000000027</v>
      </c>
      <c r="CG153" s="26">
        <f t="shared" si="263"/>
        <v>-0.55699999999999883</v>
      </c>
      <c r="CH153" s="26">
        <f t="shared" si="264"/>
        <v>-0.11200000000000027</v>
      </c>
      <c r="CI153" s="26" t="str">
        <f t="shared" si="265"/>
        <v/>
      </c>
      <c r="CJ153" s="26" t="str">
        <f t="shared" si="266"/>
        <v/>
      </c>
      <c r="CK153" s="26" t="str">
        <f t="shared" si="267"/>
        <v/>
      </c>
      <c r="CL153" s="25"/>
      <c r="CM153" s="25"/>
      <c r="CN153" s="25">
        <f t="shared" si="268"/>
        <v>0.42099999999999937</v>
      </c>
      <c r="CO153" s="25">
        <f t="shared" si="269"/>
        <v>0.48099999999999987</v>
      </c>
      <c r="CP153" s="25">
        <f t="shared" si="270"/>
        <v>0.11500000000000021</v>
      </c>
      <c r="CQ153" s="25">
        <f t="shared" si="271"/>
        <v>0.17300000000000004</v>
      </c>
      <c r="CR153" s="25">
        <f t="shared" si="272"/>
        <v>0.10300000000000153</v>
      </c>
      <c r="CS153" s="25">
        <f t="shared" si="273"/>
        <v>0.54800000000000004</v>
      </c>
      <c r="CT153" s="25" t="str">
        <f t="shared" si="274"/>
        <v/>
      </c>
      <c r="CU153" s="25" t="str">
        <f t="shared" si="275"/>
        <v/>
      </c>
      <c r="CV153" s="25" t="str">
        <f t="shared" si="276"/>
        <v/>
      </c>
      <c r="CW153" s="25"/>
      <c r="CX153" s="25"/>
      <c r="CY153" s="25">
        <f t="shared" si="277"/>
        <v>-0.36010557864408704</v>
      </c>
      <c r="CZ153" s="25">
        <f t="shared" si="278"/>
        <v>-0.31158196085058781</v>
      </c>
      <c r="DA153" s="25">
        <f t="shared" si="279"/>
        <v>-0.52295198464370618</v>
      </c>
      <c r="DB153" s="25">
        <f t="shared" si="280"/>
        <v>-0.6143903972848348</v>
      </c>
      <c r="DC153" s="25">
        <f t="shared" si="281"/>
        <v>-0.67891775451471348</v>
      </c>
      <c r="DD153" s="25">
        <f t="shared" si="282"/>
        <v>-0.29782887932184654</v>
      </c>
      <c r="DE153" s="25" t="str">
        <f t="shared" si="283"/>
        <v/>
      </c>
      <c r="DF153" s="25" t="str">
        <f t="shared" si="284"/>
        <v/>
      </c>
      <c r="DG153" s="25" t="str">
        <f t="shared" si="285"/>
        <v/>
      </c>
      <c r="DH153" s="25"/>
      <c r="DI153" s="25"/>
      <c r="DJ153" s="25">
        <f t="shared" si="286"/>
        <v>0.27102705508489927</v>
      </c>
      <c r="DK153" s="25">
        <f t="shared" si="287"/>
        <v>0.3195506728783985</v>
      </c>
      <c r="DL153" s="25">
        <f t="shared" si="288"/>
        <v>0.10818064908528011</v>
      </c>
      <c r="DM153" s="25">
        <f t="shared" si="289"/>
        <v>1.674223644415148E-2</v>
      </c>
      <c r="DN153" s="25">
        <f t="shared" si="290"/>
        <v>-4.7785120785727199E-2</v>
      </c>
      <c r="DO153" s="25">
        <f t="shared" si="291"/>
        <v>0.33330375440713977</v>
      </c>
      <c r="DP153" s="25" t="str">
        <f t="shared" si="292"/>
        <v/>
      </c>
      <c r="DQ153" s="25" t="str">
        <f t="shared" si="293"/>
        <v/>
      </c>
      <c r="DR153" s="25" t="str">
        <f t="shared" si="294"/>
        <v/>
      </c>
      <c r="DS153" s="25"/>
      <c r="DT153" s="24"/>
      <c r="DU153" s="24">
        <f t="shared" si="295"/>
        <v>-0.37999035075210785</v>
      </c>
      <c r="DV153" s="24">
        <f t="shared" si="296"/>
        <v>-0.31999035075210736</v>
      </c>
      <c r="DW153" s="24">
        <f t="shared" si="297"/>
        <v>-0.68599035075210701</v>
      </c>
      <c r="DX153" s="24">
        <f t="shared" si="298"/>
        <v>-0.62799035075210718</v>
      </c>
      <c r="DY153" s="24">
        <f t="shared" si="299"/>
        <v>-0.69799035075210569</v>
      </c>
      <c r="DZ153" s="24">
        <f t="shared" si="300"/>
        <v>-0.25299035075210718</v>
      </c>
      <c r="EA153" s="24" t="str">
        <f t="shared" si="301"/>
        <v/>
      </c>
      <c r="EB153" s="24" t="str">
        <f t="shared" si="302"/>
        <v/>
      </c>
      <c r="EC153" s="24" t="str">
        <f t="shared" si="303"/>
        <v/>
      </c>
      <c r="ED153" s="24"/>
      <c r="EE153" s="24"/>
      <c r="EF153" s="24">
        <f t="shared" si="304"/>
        <v>0.25114228297687835</v>
      </c>
      <c r="EG153" s="24">
        <f t="shared" si="305"/>
        <v>0.31114228297687885</v>
      </c>
      <c r="EH153" s="24">
        <f t="shared" si="306"/>
        <v>-5.4857717023120811E-2</v>
      </c>
      <c r="EI153" s="24">
        <f t="shared" si="307"/>
        <v>3.1422829768790184E-3</v>
      </c>
      <c r="EJ153" s="24">
        <f t="shared" si="308"/>
        <v>-6.6857717023119489E-2</v>
      </c>
      <c r="EK153" s="24">
        <f t="shared" si="309"/>
        <v>0.37814228297687902</v>
      </c>
      <c r="EL153" s="24" t="str">
        <f t="shared" si="310"/>
        <v/>
      </c>
      <c r="EM153" s="24" t="str">
        <f t="shared" si="311"/>
        <v/>
      </c>
      <c r="EN153" s="24" t="str">
        <f t="shared" si="312"/>
        <v/>
      </c>
      <c r="EO153" s="24"/>
      <c r="EP153" s="24"/>
      <c r="EQ153" s="24">
        <f t="shared" si="192"/>
        <v>11.387149341166124</v>
      </c>
      <c r="ER153" s="24">
        <f t="shared" si="313"/>
        <v>2.3480885324261028E-2</v>
      </c>
      <c r="ES153" s="24">
        <f t="shared" si="193"/>
        <v>11.394026003895698</v>
      </c>
      <c r="ET153" s="24">
        <f t="shared" si="194"/>
        <v>11.404519597479799</v>
      </c>
      <c r="EU153" s="24">
        <f t="shared" si="195"/>
        <v>11.370654586264699</v>
      </c>
      <c r="EV153" s="24">
        <f t="shared" si="196"/>
        <v>11.366116572019699</v>
      </c>
      <c r="EW153" s="24">
        <f t="shared" si="197"/>
        <v>11.365460294651131</v>
      </c>
      <c r="EX153" s="24">
        <f t="shared" si="198"/>
        <v>11.42211899268572</v>
      </c>
      <c r="EY153" s="24" t="str">
        <f t="shared" si="199"/>
        <v/>
      </c>
      <c r="EZ153" s="24" t="str">
        <f t="shared" si="200"/>
        <v/>
      </c>
      <c r="FA153" s="24" t="str">
        <f t="shared" si="201"/>
        <v/>
      </c>
      <c r="FB153" s="24"/>
      <c r="FC153" s="24">
        <f t="shared" si="202"/>
        <v>11.921699822100718</v>
      </c>
      <c r="FD153" s="24">
        <f t="shared" si="314"/>
        <v>0.10395751250663376</v>
      </c>
      <c r="FE153" s="24">
        <f t="shared" si="203"/>
        <v>11.8657125068135</v>
      </c>
      <c r="FF153" s="24">
        <f t="shared" si="204"/>
        <v>11.8400987942971</v>
      </c>
      <c r="FG153" s="24">
        <f t="shared" si="205"/>
        <v>12.068156644820979</v>
      </c>
      <c r="FH153" s="24">
        <f t="shared" si="206"/>
        <v>11.960594988415</v>
      </c>
      <c r="FI153" s="24">
        <f t="shared" si="207"/>
        <v>11.998165886501519</v>
      </c>
      <c r="FJ153" s="24">
        <f t="shared" si="208"/>
        <v>11.79747011175621</v>
      </c>
      <c r="FK153" s="24" t="str">
        <f t="shared" si="209"/>
        <v/>
      </c>
      <c r="FL153" s="24" t="str">
        <f t="shared" si="210"/>
        <v/>
      </c>
      <c r="FM153" s="24" t="str">
        <f t="shared" si="211"/>
        <v/>
      </c>
      <c r="FN153" s="24"/>
      <c r="FO153" s="24">
        <f t="shared" si="212"/>
        <v>11.446095224448209</v>
      </c>
      <c r="FP153" s="24">
        <f t="shared" si="315"/>
        <v>5.8120912935154551E-3</v>
      </c>
      <c r="FQ153" s="24">
        <f t="shared" si="331"/>
        <v>11.439353432373295</v>
      </c>
      <c r="FR153" s="24">
        <f t="shared" si="331"/>
        <v>11.442689881826571</v>
      </c>
      <c r="FS153" s="24">
        <f t="shared" si="331"/>
        <v>11.452483449809508</v>
      </c>
      <c r="FT153" s="24">
        <f t="shared" si="328"/>
        <v>11.441026862904708</v>
      </c>
      <c r="FU153" s="24">
        <f t="shared" si="328"/>
        <v>11.448720587022104</v>
      </c>
      <c r="FV153" s="24">
        <f t="shared" si="328"/>
        <v>11.452297132753069</v>
      </c>
      <c r="FW153" s="24" t="str">
        <f t="shared" si="321"/>
        <v/>
      </c>
      <c r="FX153" s="24" t="str">
        <f t="shared" si="321"/>
        <v/>
      </c>
      <c r="FY153" s="24" t="str">
        <f t="shared" si="321"/>
        <v/>
      </c>
      <c r="FZ153" s="24"/>
      <c r="GA153" s="24">
        <f t="shared" si="213"/>
        <v>11.728554119250996</v>
      </c>
      <c r="GB153" s="24">
        <f t="shared" si="316"/>
        <v>3.6081449172932045E-2</v>
      </c>
      <c r="GC153" s="24">
        <f t="shared" si="332"/>
        <v>11.717189869706171</v>
      </c>
      <c r="GD153" s="24">
        <f t="shared" si="332"/>
        <v>11.715027695390155</v>
      </c>
      <c r="GE153" s="24">
        <f t="shared" si="332"/>
        <v>11.800031162891703</v>
      </c>
      <c r="GF153" s="24">
        <f t="shared" si="329"/>
        <v>11.715139326746092</v>
      </c>
      <c r="GG153" s="24">
        <f t="shared" si="329"/>
        <v>11.725350096932166</v>
      </c>
      <c r="GH153" s="24">
        <f t="shared" si="329"/>
        <v>11.698586563839692</v>
      </c>
      <c r="GI153" s="24" t="str">
        <f t="shared" si="322"/>
        <v/>
      </c>
      <c r="GJ153" s="24" t="str">
        <f t="shared" si="322"/>
        <v/>
      </c>
      <c r="GK153" s="24" t="str">
        <f t="shared" si="322"/>
        <v/>
      </c>
      <c r="GL153" s="24"/>
      <c r="GM153" s="24">
        <f t="shared" si="214"/>
        <v>12.064949330749924</v>
      </c>
      <c r="GN153" s="24">
        <f t="shared" si="317"/>
        <v>2.3480885324261028E-2</v>
      </c>
      <c r="GO153" s="24">
        <f t="shared" si="215"/>
        <v>12.071825993479498</v>
      </c>
      <c r="GP153" s="24">
        <f t="shared" si="216"/>
        <v>12.0823195870636</v>
      </c>
      <c r="GQ153" s="24">
        <f t="shared" si="217"/>
        <v>12.048454575848499</v>
      </c>
      <c r="GR153" s="24">
        <f t="shared" si="218"/>
        <v>12.043916561603499</v>
      </c>
      <c r="GS153" s="24">
        <f t="shared" si="219"/>
        <v>12.043260284234931</v>
      </c>
      <c r="GT153" s="24">
        <f t="shared" si="220"/>
        <v>12.09991898226952</v>
      </c>
      <c r="GU153" s="24" t="str">
        <f t="shared" si="221"/>
        <v/>
      </c>
      <c r="GV153" s="24" t="str">
        <f t="shared" si="222"/>
        <v/>
      </c>
      <c r="GW153" s="24" t="str">
        <f t="shared" si="223"/>
        <v/>
      </c>
      <c r="GX153" s="24"/>
      <c r="GY153" s="24">
        <f t="shared" si="224"/>
        <v>12.910265156755139</v>
      </c>
      <c r="GZ153" s="24">
        <f t="shared" si="318"/>
        <v>0.10395751250663376</v>
      </c>
      <c r="HA153" s="24">
        <f t="shared" si="225"/>
        <v>12.854277841467921</v>
      </c>
      <c r="HB153" s="24">
        <f t="shared" si="226"/>
        <v>12.828664128951521</v>
      </c>
      <c r="HC153" s="24">
        <f t="shared" si="227"/>
        <v>13.0567219794754</v>
      </c>
      <c r="HD153" s="24">
        <f t="shared" si="228"/>
        <v>12.949160323069421</v>
      </c>
      <c r="HE153" s="24">
        <f t="shared" si="229"/>
        <v>12.98673122115594</v>
      </c>
      <c r="HF153" s="24">
        <f t="shared" si="230"/>
        <v>12.786035446410631</v>
      </c>
      <c r="HG153" s="24" t="str">
        <f t="shared" si="231"/>
        <v/>
      </c>
      <c r="HH153" s="24" t="str">
        <f t="shared" si="232"/>
        <v/>
      </c>
      <c r="HI153" s="24" t="str">
        <f t="shared" si="233"/>
        <v/>
      </c>
      <c r="HJ153" s="24"/>
      <c r="HK153" s="24">
        <f t="shared" si="234"/>
        <v>12.048610093610911</v>
      </c>
      <c r="HL153" s="24">
        <f t="shared" si="319"/>
        <v>5.8120912935153155E-3</v>
      </c>
      <c r="HM153" s="24">
        <f t="shared" si="325"/>
        <v>12.041868301535995</v>
      </c>
      <c r="HN153" s="24">
        <f t="shared" si="325"/>
        <v>12.045204750989273</v>
      </c>
      <c r="HO153" s="24">
        <f t="shared" si="325"/>
        <v>12.054998318972208</v>
      </c>
      <c r="HP153" s="24">
        <f t="shared" si="323"/>
        <v>12.043541732067411</v>
      </c>
      <c r="HQ153" s="24">
        <f t="shared" si="323"/>
        <v>12.051235456184804</v>
      </c>
      <c r="HR153" s="24">
        <f t="shared" si="323"/>
        <v>12.054812001915771</v>
      </c>
      <c r="HS153" s="24" t="str">
        <f t="shared" si="323"/>
        <v/>
      </c>
      <c r="HT153" s="24" t="str">
        <f t="shared" si="323"/>
        <v/>
      </c>
      <c r="HU153" s="24" t="str">
        <f t="shared" si="323"/>
        <v/>
      </c>
      <c r="HV153" s="24"/>
      <c r="HW153" s="24">
        <f t="shared" si="235"/>
        <v>12.963803305062138</v>
      </c>
      <c r="HX153" s="24">
        <f t="shared" si="320"/>
        <v>3.6081449172932177E-2</v>
      </c>
      <c r="HY153" s="24">
        <f t="shared" si="326"/>
        <v>12.952439055517312</v>
      </c>
      <c r="HZ153" s="24">
        <f t="shared" si="326"/>
        <v>12.950276881201294</v>
      </c>
      <c r="IA153" s="24">
        <f t="shared" si="326"/>
        <v>13.035280348702843</v>
      </c>
      <c r="IB153" s="24">
        <f t="shared" si="324"/>
        <v>12.950388512557232</v>
      </c>
      <c r="IC153" s="24">
        <f t="shared" si="324"/>
        <v>12.960599282743306</v>
      </c>
      <c r="ID153" s="24">
        <f t="shared" si="324"/>
        <v>12.933835749650832</v>
      </c>
      <c r="IE153" s="24" t="str">
        <f t="shared" si="324"/>
        <v/>
      </c>
      <c r="IF153" s="24" t="str">
        <f t="shared" si="324"/>
        <v/>
      </c>
      <c r="IG153" s="24" t="str">
        <f t="shared" si="324"/>
        <v/>
      </c>
    </row>
    <row r="154" spans="1:241" s="3" customFormat="1" x14ac:dyDescent="0.2">
      <c r="A154" s="27">
        <v>119</v>
      </c>
      <c r="B154" s="32">
        <f>IF(AND($B$3&lt;&gt;"",$C$3&lt;&gt;"",$B$4&lt;&gt;"",$C$4&lt;&gt;"",T154&lt;&gt;""),AirMass($B$3,$C$3,$B$4,$C$4,T154),"")</f>
        <v>1.0396537445613172</v>
      </c>
      <c r="C154" s="36">
        <f t="shared" si="236"/>
        <v>2458217.3282519998</v>
      </c>
      <c r="D154" s="5">
        <f t="shared" si="183"/>
        <v>11.443229471843244</v>
      </c>
      <c r="E154" s="14">
        <f t="shared" si="184"/>
        <v>11.734099196477729</v>
      </c>
      <c r="F154" s="32">
        <f t="shared" si="237"/>
        <v>0.29086972463448468</v>
      </c>
      <c r="G154" s="24">
        <f t="shared" si="185"/>
        <v>1.4549252036942257E-2</v>
      </c>
      <c r="H154" s="24">
        <f t="shared" si="186"/>
        <v>3.1213111879239617E-2</v>
      </c>
      <c r="I154" s="24"/>
      <c r="J154" s="8">
        <f t="shared" si="187"/>
        <v>12.029234750324489</v>
      </c>
      <c r="K154" s="9">
        <f t="shared" si="188"/>
        <v>13.028895372925069</v>
      </c>
      <c r="L154" s="40">
        <f t="shared" si="238"/>
        <v>0.99966062260057953</v>
      </c>
      <c r="M154" s="24">
        <f t="shared" si="189"/>
        <v>1.4549252036942406E-2</v>
      </c>
      <c r="N154" s="25">
        <f t="shared" si="190"/>
        <v>3.1213111879239273E-2</v>
      </c>
      <c r="O154" s="25"/>
      <c r="P154" s="50">
        <f t="shared" si="239"/>
        <v>6</v>
      </c>
      <c r="Q154" s="50">
        <f t="shared" si="240"/>
        <v>6</v>
      </c>
      <c r="R154" s="25"/>
      <c r="S154" s="25"/>
      <c r="T154" s="16">
        <v>2458217.3282519998</v>
      </c>
      <c r="U154" s="17">
        <v>-10.946627202948999</v>
      </c>
      <c r="V154" s="17">
        <v>-10.2762873045448</v>
      </c>
      <c r="W154" s="17">
        <v>-12.159560137772001</v>
      </c>
      <c r="X154" s="17">
        <v>-11.0269496992036</v>
      </c>
      <c r="Y154" s="17">
        <v>-10.394181882384901</v>
      </c>
      <c r="Z154" s="17">
        <v>-11.835409058868899</v>
      </c>
      <c r="AA154" s="17">
        <v>-9.9466600243608596</v>
      </c>
      <c r="AB154" s="17">
        <v>-9.8443740564403104</v>
      </c>
      <c r="AC154" s="17"/>
      <c r="AD154" s="17"/>
      <c r="AE154" s="17"/>
      <c r="AF154" s="46">
        <f t="shared" si="191"/>
        <v>2458217.3282519998</v>
      </c>
      <c r="AG154" s="17">
        <v>-10.7486890039113</v>
      </c>
      <c r="AH154" s="17">
        <v>-9.7302288246977806</v>
      </c>
      <c r="AI154" s="17">
        <v>-11.7776415463268</v>
      </c>
      <c r="AJ154" s="17">
        <v>-10.725973932841899</v>
      </c>
      <c r="AK154" s="17">
        <v>-9.9243856263552903</v>
      </c>
      <c r="AL154" s="17">
        <v>-11.326580821135099</v>
      </c>
      <c r="AM154" s="17">
        <v>-9.4883888621681898</v>
      </c>
      <c r="AN154" s="17">
        <v>-9.5251401516017609</v>
      </c>
      <c r="AO154" s="17"/>
      <c r="AP154" s="17"/>
      <c r="AQ154" s="18"/>
      <c r="AR154" s="25"/>
      <c r="AS154" s="25"/>
      <c r="AT154" s="24">
        <f t="shared" si="327"/>
        <v>0.19793819903769894</v>
      </c>
      <c r="AU154" s="24">
        <f t="shared" si="327"/>
        <v>0.54605847984701938</v>
      </c>
      <c r="AV154" s="24">
        <f t="shared" si="327"/>
        <v>0.38191859144520102</v>
      </c>
      <c r="AW154" s="24">
        <f t="shared" si="327"/>
        <v>0.30097576636170054</v>
      </c>
      <c r="AX154" s="24">
        <f t="shared" si="327"/>
        <v>0.4697962560296105</v>
      </c>
      <c r="AY154" s="24">
        <f t="shared" si="327"/>
        <v>0.50882823773380004</v>
      </c>
      <c r="AZ154" s="24">
        <f t="shared" si="327"/>
        <v>0.45827116219266983</v>
      </c>
      <c r="BA154" s="24">
        <f t="shared" si="327"/>
        <v>0.31923390483854952</v>
      </c>
      <c r="BB154" s="24" t="str">
        <f t="shared" si="330"/>
        <v/>
      </c>
      <c r="BC154" s="24" t="str">
        <f t="shared" si="330"/>
        <v/>
      </c>
      <c r="BD154" s="25" t="str">
        <f t="shared" si="330"/>
        <v/>
      </c>
      <c r="BE154" s="25"/>
      <c r="BF154" s="25"/>
      <c r="BG154" s="26">
        <f t="shared" si="241"/>
        <v>-0.40280656030703765</v>
      </c>
      <c r="BH154" s="26">
        <f t="shared" si="242"/>
        <v>-0.34280656030703716</v>
      </c>
      <c r="BI154" s="26">
        <f t="shared" si="243"/>
        <v>-0.70880656030703681</v>
      </c>
      <c r="BJ154" s="26">
        <f t="shared" si="244"/>
        <v>-0.65080656030703699</v>
      </c>
      <c r="BK154" s="26">
        <f t="shared" si="245"/>
        <v>-0.72080656030703549</v>
      </c>
      <c r="BL154" s="26">
        <f t="shared" si="246"/>
        <v>-0.27580656030703699</v>
      </c>
      <c r="BM154" s="26" t="str">
        <f t="shared" si="247"/>
        <v/>
      </c>
      <c r="BN154" s="26" t="str">
        <f t="shared" si="248"/>
        <v/>
      </c>
      <c r="BO154" s="26" t="str">
        <f t="shared" si="249"/>
        <v/>
      </c>
      <c r="BP154" s="25"/>
      <c r="BQ154" s="25"/>
      <c r="BR154" s="25">
        <f t="shared" si="250"/>
        <v>0.30419012760142894</v>
      </c>
      <c r="BS154" s="25">
        <f t="shared" si="251"/>
        <v>0.36419012760142944</v>
      </c>
      <c r="BT154" s="25">
        <f t="shared" si="252"/>
        <v>-1.8098723985702225E-3</v>
      </c>
      <c r="BU154" s="25">
        <f t="shared" si="253"/>
        <v>5.6190127601429607E-2</v>
      </c>
      <c r="BV154" s="25">
        <f t="shared" si="254"/>
        <v>-1.3809872398568901E-2</v>
      </c>
      <c r="BW154" s="25">
        <f t="shared" si="255"/>
        <v>0.43119012760142961</v>
      </c>
      <c r="BX154" s="25" t="str">
        <f t="shared" si="256"/>
        <v/>
      </c>
      <c r="BY154" s="25" t="str">
        <f t="shared" si="257"/>
        <v/>
      </c>
      <c r="BZ154" s="25" t="str">
        <f t="shared" si="258"/>
        <v/>
      </c>
      <c r="CA154" s="25"/>
      <c r="CB154" s="25"/>
      <c r="CC154" s="26">
        <f t="shared" si="259"/>
        <v>-0.23900000000000093</v>
      </c>
      <c r="CD154" s="26">
        <f t="shared" si="260"/>
        <v>-0.17900000000000044</v>
      </c>
      <c r="CE154" s="26">
        <f t="shared" si="261"/>
        <v>-0.54500000000000015</v>
      </c>
      <c r="CF154" s="26">
        <f t="shared" si="262"/>
        <v>-0.48700000000000027</v>
      </c>
      <c r="CG154" s="26">
        <f t="shared" si="263"/>
        <v>-0.55699999999999883</v>
      </c>
      <c r="CH154" s="26">
        <f t="shared" si="264"/>
        <v>-0.11200000000000027</v>
      </c>
      <c r="CI154" s="26" t="str">
        <f t="shared" si="265"/>
        <v/>
      </c>
      <c r="CJ154" s="26" t="str">
        <f t="shared" si="266"/>
        <v/>
      </c>
      <c r="CK154" s="26" t="str">
        <f t="shared" si="267"/>
        <v/>
      </c>
      <c r="CL154" s="25"/>
      <c r="CM154" s="25"/>
      <c r="CN154" s="25">
        <f t="shared" si="268"/>
        <v>0.42099999999999937</v>
      </c>
      <c r="CO154" s="25">
        <f t="shared" si="269"/>
        <v>0.48099999999999987</v>
      </c>
      <c r="CP154" s="25">
        <f t="shared" si="270"/>
        <v>0.11500000000000021</v>
      </c>
      <c r="CQ154" s="25">
        <f t="shared" si="271"/>
        <v>0.17300000000000004</v>
      </c>
      <c r="CR154" s="25">
        <f t="shared" si="272"/>
        <v>0.10300000000000153</v>
      </c>
      <c r="CS154" s="25">
        <f t="shared" si="273"/>
        <v>0.54800000000000004</v>
      </c>
      <c r="CT154" s="25" t="str">
        <f t="shared" si="274"/>
        <v/>
      </c>
      <c r="CU154" s="25" t="str">
        <f t="shared" si="275"/>
        <v/>
      </c>
      <c r="CV154" s="25" t="str">
        <f t="shared" si="276"/>
        <v/>
      </c>
      <c r="CW154" s="25"/>
      <c r="CX154" s="25"/>
      <c r="CY154" s="25">
        <f t="shared" si="277"/>
        <v>-0.37364536122344016</v>
      </c>
      <c r="CZ154" s="25">
        <f t="shared" si="278"/>
        <v>-0.2092587615374128</v>
      </c>
      <c r="DA154" s="25">
        <f t="shared" si="279"/>
        <v>-0.55211591070670729</v>
      </c>
      <c r="DB154" s="25">
        <f t="shared" si="280"/>
        <v>-0.63138587372986421</v>
      </c>
      <c r="DC154" s="25">
        <f t="shared" si="281"/>
        <v>-0.52870962380033071</v>
      </c>
      <c r="DD154" s="25">
        <f t="shared" si="282"/>
        <v>-0.2463391735159865</v>
      </c>
      <c r="DE154" s="25" t="str">
        <f t="shared" si="283"/>
        <v/>
      </c>
      <c r="DF154" s="25" t="str">
        <f t="shared" si="284"/>
        <v/>
      </c>
      <c r="DG154" s="25" t="str">
        <f t="shared" si="285"/>
        <v/>
      </c>
      <c r="DH154" s="25"/>
      <c r="DI154" s="25"/>
      <c r="DJ154" s="25">
        <f t="shared" si="286"/>
        <v>0.33335132668502643</v>
      </c>
      <c r="DK154" s="25">
        <f t="shared" si="287"/>
        <v>0.49773792637105374</v>
      </c>
      <c r="DL154" s="25">
        <f t="shared" si="288"/>
        <v>0.15488077720175933</v>
      </c>
      <c r="DM154" s="25">
        <f t="shared" si="289"/>
        <v>7.5610814178602326E-2</v>
      </c>
      <c r="DN154" s="25">
        <f t="shared" si="290"/>
        <v>0.17828706410813591</v>
      </c>
      <c r="DO154" s="25">
        <f t="shared" si="291"/>
        <v>0.46065751439248004</v>
      </c>
      <c r="DP154" s="25" t="str">
        <f t="shared" si="292"/>
        <v/>
      </c>
      <c r="DQ154" s="25" t="str">
        <f t="shared" si="293"/>
        <v/>
      </c>
      <c r="DR154" s="25" t="str">
        <f t="shared" si="294"/>
        <v/>
      </c>
      <c r="DS154" s="25"/>
      <c r="DT154" s="24"/>
      <c r="DU154" s="24">
        <f t="shared" si="295"/>
        <v>-0.40280656030703765</v>
      </c>
      <c r="DV154" s="24">
        <f t="shared" si="296"/>
        <v>-0.34280656030703716</v>
      </c>
      <c r="DW154" s="24">
        <f t="shared" si="297"/>
        <v>-0.70880656030703681</v>
      </c>
      <c r="DX154" s="24">
        <f t="shared" si="298"/>
        <v>-0.65080656030703699</v>
      </c>
      <c r="DY154" s="24">
        <f t="shared" si="299"/>
        <v>-0.72080656030703549</v>
      </c>
      <c r="DZ154" s="24">
        <f t="shared" si="300"/>
        <v>-0.27580656030703699</v>
      </c>
      <c r="EA154" s="24" t="str">
        <f t="shared" si="301"/>
        <v/>
      </c>
      <c r="EB154" s="24" t="str">
        <f t="shared" si="302"/>
        <v/>
      </c>
      <c r="EC154" s="24" t="str">
        <f t="shared" si="303"/>
        <v/>
      </c>
      <c r="ED154" s="24"/>
      <c r="EE154" s="24"/>
      <c r="EF154" s="24">
        <f t="shared" si="304"/>
        <v>0.30419012760142894</v>
      </c>
      <c r="EG154" s="24">
        <f t="shared" si="305"/>
        <v>0.36419012760142944</v>
      </c>
      <c r="EH154" s="24">
        <f t="shared" si="306"/>
        <v>-1.8098723985702225E-3</v>
      </c>
      <c r="EI154" s="24">
        <f t="shared" si="307"/>
        <v>5.6190127601429607E-2</v>
      </c>
      <c r="EJ154" s="24">
        <f t="shared" si="308"/>
        <v>-1.3809872398568901E-2</v>
      </c>
      <c r="EK154" s="24">
        <f t="shared" si="309"/>
        <v>0.43119012760142961</v>
      </c>
      <c r="EL154" s="24" t="str">
        <f t="shared" si="310"/>
        <v/>
      </c>
      <c r="EM154" s="24" t="str">
        <f t="shared" si="311"/>
        <v/>
      </c>
      <c r="EN154" s="24" t="str">
        <f t="shared" si="312"/>
        <v/>
      </c>
      <c r="EO154" s="24"/>
      <c r="EP154" s="24"/>
      <c r="EQ154" s="24">
        <f t="shared" si="192"/>
        <v>11.381561940222761</v>
      </c>
      <c r="ER154" s="24">
        <f t="shared" si="313"/>
        <v>3.5206701616097048E-2</v>
      </c>
      <c r="ES154" s="24">
        <f t="shared" si="193"/>
        <v>11.402932934823001</v>
      </c>
      <c r="ET154" s="24">
        <f t="shared" si="194"/>
        <v>11.3923224962546</v>
      </c>
      <c r="EU154" s="24">
        <f t="shared" si="195"/>
        <v>11.352554679435901</v>
      </c>
      <c r="EV154" s="24">
        <f t="shared" si="196"/>
        <v>11.3567818559199</v>
      </c>
      <c r="EW154" s="24">
        <f t="shared" si="197"/>
        <v>11.348032821411861</v>
      </c>
      <c r="EX154" s="24">
        <f t="shared" si="198"/>
        <v>11.436746853491311</v>
      </c>
      <c r="EY154" s="24" t="str">
        <f t="shared" si="199"/>
        <v/>
      </c>
      <c r="EZ154" s="24" t="str">
        <f t="shared" si="200"/>
        <v/>
      </c>
      <c r="FA154" s="24" t="str">
        <f t="shared" si="201"/>
        <v/>
      </c>
      <c r="FB154" s="24"/>
      <c r="FC154" s="24">
        <f t="shared" si="202"/>
        <v>11.936162819493539</v>
      </c>
      <c r="FD154" s="24">
        <f t="shared" si="314"/>
        <v>9.137808617415237E-2</v>
      </c>
      <c r="FE154" s="24">
        <f t="shared" si="203"/>
        <v>11.8679525424155</v>
      </c>
      <c r="FF154" s="24">
        <f t="shared" si="204"/>
        <v>11.878284928930599</v>
      </c>
      <c r="FG154" s="24">
        <f t="shared" si="205"/>
        <v>12.035696622443989</v>
      </c>
      <c r="FH154" s="24">
        <f t="shared" si="206"/>
        <v>11.942891817223799</v>
      </c>
      <c r="FI154" s="24">
        <f t="shared" si="207"/>
        <v>12.054699858256889</v>
      </c>
      <c r="FJ154" s="24">
        <f t="shared" si="208"/>
        <v>11.83745114769046</v>
      </c>
      <c r="FK154" s="24" t="str">
        <f t="shared" si="209"/>
        <v/>
      </c>
      <c r="FL154" s="24" t="str">
        <f t="shared" si="210"/>
        <v/>
      </c>
      <c r="FM154" s="24" t="str">
        <f t="shared" si="211"/>
        <v/>
      </c>
      <c r="FN154" s="24"/>
      <c r="FO154" s="24">
        <f t="shared" si="212"/>
        <v>11.443229471843244</v>
      </c>
      <c r="FP154" s="24">
        <f t="shared" si="315"/>
        <v>1.4549252036942257E-2</v>
      </c>
      <c r="FQ154" s="24">
        <f t="shared" si="331"/>
        <v>11.450982011638994</v>
      </c>
      <c r="FR154" s="24">
        <f t="shared" si="331"/>
        <v>11.433214428939767</v>
      </c>
      <c r="FS154" s="24">
        <f t="shared" si="331"/>
        <v>11.437105191319105</v>
      </c>
      <c r="FT154" s="24">
        <f t="shared" si="328"/>
        <v>11.434413795143305</v>
      </c>
      <c r="FU154" s="24">
        <f t="shared" si="328"/>
        <v>11.43401476212123</v>
      </c>
      <c r="FV154" s="24">
        <f t="shared" si="328"/>
        <v>11.469646641897056</v>
      </c>
      <c r="FW154" s="24" t="str">
        <f t="shared" si="321"/>
        <v/>
      </c>
      <c r="FX154" s="24" t="str">
        <f t="shared" si="321"/>
        <v/>
      </c>
      <c r="FY154" s="24" t="str">
        <f t="shared" si="321"/>
        <v/>
      </c>
      <c r="FZ154" s="24"/>
      <c r="GA154" s="24">
        <f t="shared" si="213"/>
        <v>11.734099196477729</v>
      </c>
      <c r="GB154" s="24">
        <f t="shared" si="316"/>
        <v>3.1213111879239617E-2</v>
      </c>
      <c r="GC154" s="24">
        <f t="shared" si="332"/>
        <v>11.710511985142082</v>
      </c>
      <c r="GD154" s="24">
        <f t="shared" si="332"/>
        <v>11.744295909857565</v>
      </c>
      <c r="GE154" s="24">
        <f t="shared" si="332"/>
        <v>11.758653220348624</v>
      </c>
      <c r="GF154" s="24">
        <f t="shared" si="329"/>
        <v>11.688518235388802</v>
      </c>
      <c r="GG154" s="24">
        <f t="shared" si="329"/>
        <v>11.772966148521446</v>
      </c>
      <c r="GH154" s="24">
        <f t="shared" si="329"/>
        <v>11.729649679607853</v>
      </c>
      <c r="GI154" s="24" t="str">
        <f t="shared" si="322"/>
        <v/>
      </c>
      <c r="GJ154" s="24" t="str">
        <f t="shared" si="322"/>
        <v/>
      </c>
      <c r="GK154" s="24" t="str">
        <f t="shared" si="322"/>
        <v/>
      </c>
      <c r="GL154" s="24"/>
      <c r="GM154" s="24">
        <f t="shared" si="214"/>
        <v>12.051901838626961</v>
      </c>
      <c r="GN154" s="24">
        <f t="shared" si="317"/>
        <v>3.5206701616097048E-2</v>
      </c>
      <c r="GO154" s="24">
        <f t="shared" si="215"/>
        <v>12.0732728332272</v>
      </c>
      <c r="GP154" s="24">
        <f t="shared" si="216"/>
        <v>12.062662394658799</v>
      </c>
      <c r="GQ154" s="24">
        <f t="shared" si="217"/>
        <v>12.0228945778401</v>
      </c>
      <c r="GR154" s="24">
        <f t="shared" si="218"/>
        <v>12.027121754324099</v>
      </c>
      <c r="GS154" s="24">
        <f t="shared" si="219"/>
        <v>12.01837271981606</v>
      </c>
      <c r="GT154" s="24">
        <f t="shared" si="220"/>
        <v>12.10708675189551</v>
      </c>
      <c r="GU154" s="24" t="str">
        <f t="shared" si="221"/>
        <v/>
      </c>
      <c r="GV154" s="24" t="str">
        <f t="shared" si="222"/>
        <v/>
      </c>
      <c r="GW154" s="24" t="str">
        <f t="shared" si="223"/>
        <v/>
      </c>
      <c r="GX154" s="24"/>
      <c r="GY154" s="24">
        <f t="shared" si="224"/>
        <v>12.954622998707059</v>
      </c>
      <c r="GZ154" s="24">
        <f t="shared" si="318"/>
        <v>9.137808617415237E-2</v>
      </c>
      <c r="HA154" s="24">
        <f t="shared" si="225"/>
        <v>12.88641272162902</v>
      </c>
      <c r="HB154" s="24">
        <f t="shared" si="226"/>
        <v>12.896745108144119</v>
      </c>
      <c r="HC154" s="24">
        <f t="shared" si="227"/>
        <v>13.054156801657509</v>
      </c>
      <c r="HD154" s="24">
        <f t="shared" si="228"/>
        <v>12.961351996437319</v>
      </c>
      <c r="HE154" s="24">
        <f t="shared" si="229"/>
        <v>13.073160037470409</v>
      </c>
      <c r="HF154" s="24">
        <f t="shared" si="230"/>
        <v>12.85591132690398</v>
      </c>
      <c r="HG154" s="24" t="str">
        <f t="shared" si="231"/>
        <v/>
      </c>
      <c r="HH154" s="24" t="str">
        <f t="shared" si="232"/>
        <v/>
      </c>
      <c r="HI154" s="24" t="str">
        <f t="shared" si="233"/>
        <v/>
      </c>
      <c r="HJ154" s="24"/>
      <c r="HK154" s="24">
        <f t="shared" si="234"/>
        <v>12.029234750324489</v>
      </c>
      <c r="HL154" s="24">
        <f t="shared" si="319"/>
        <v>1.4549252036942406E-2</v>
      </c>
      <c r="HM154" s="24">
        <f t="shared" si="325"/>
        <v>12.036987290120239</v>
      </c>
      <c r="HN154" s="24">
        <f t="shared" si="325"/>
        <v>12.019219707421012</v>
      </c>
      <c r="HO154" s="24">
        <f t="shared" si="325"/>
        <v>12.023110469800349</v>
      </c>
      <c r="HP154" s="24">
        <f t="shared" si="323"/>
        <v>12.02041907362455</v>
      </c>
      <c r="HQ154" s="24">
        <f t="shared" si="323"/>
        <v>12.020020040602475</v>
      </c>
      <c r="HR154" s="24">
        <f t="shared" si="323"/>
        <v>12.055651920378301</v>
      </c>
      <c r="HS154" s="24" t="str">
        <f t="shared" si="323"/>
        <v/>
      </c>
      <c r="HT154" s="24" t="str">
        <f t="shared" si="323"/>
        <v/>
      </c>
      <c r="HU154" s="24" t="str">
        <f t="shared" si="323"/>
        <v/>
      </c>
      <c r="HV154" s="24"/>
      <c r="HW154" s="24">
        <f t="shared" si="235"/>
        <v>13.028895372925069</v>
      </c>
      <c r="HX154" s="24">
        <f t="shared" si="320"/>
        <v>3.1213111879239273E-2</v>
      </c>
      <c r="HY154" s="24">
        <f t="shared" si="326"/>
        <v>13.00530816158942</v>
      </c>
      <c r="HZ154" s="24">
        <f t="shared" si="326"/>
        <v>13.039092086304901</v>
      </c>
      <c r="IA154" s="24">
        <f t="shared" si="326"/>
        <v>13.05344939679596</v>
      </c>
      <c r="IB154" s="24">
        <f t="shared" si="324"/>
        <v>12.98331441183614</v>
      </c>
      <c r="IC154" s="24">
        <f t="shared" si="324"/>
        <v>13.067762324968784</v>
      </c>
      <c r="ID154" s="24">
        <f t="shared" si="324"/>
        <v>13.024445856055189</v>
      </c>
      <c r="IE154" s="24" t="str">
        <f t="shared" si="324"/>
        <v/>
      </c>
      <c r="IF154" s="24" t="str">
        <f t="shared" si="324"/>
        <v/>
      </c>
      <c r="IG154" s="24" t="str">
        <f t="shared" si="324"/>
        <v/>
      </c>
    </row>
    <row r="155" spans="1:241" s="3" customFormat="1" x14ac:dyDescent="0.2">
      <c r="A155" s="27">
        <v>120</v>
      </c>
      <c r="B155" s="32">
        <f>IF(AND($B$3&lt;&gt;"",$C$3&lt;&gt;"",$B$4&lt;&gt;"",$C$4&lt;&gt;"",T155&lt;&gt;""),AirMass($B$3,$C$3,$B$4,$C$4,T155),"")</f>
        <v>1.0402262157860593</v>
      </c>
      <c r="C155" s="36">
        <f t="shared" si="236"/>
        <v>2458217.3287499999</v>
      </c>
      <c r="D155" s="5">
        <f t="shared" si="183"/>
        <v>11.465283094551458</v>
      </c>
      <c r="E155" s="14">
        <f t="shared" si="184"/>
        <v>11.67079504382842</v>
      </c>
      <c r="F155" s="32">
        <f t="shared" si="237"/>
        <v>0.20551194927696237</v>
      </c>
      <c r="G155" s="24">
        <f t="shared" si="185"/>
        <v>1.4739074190454513E-2</v>
      </c>
      <c r="H155" s="24">
        <f t="shared" si="186"/>
        <v>3.2996940975536675E-2</v>
      </c>
      <c r="I155" s="24"/>
      <c r="J155" s="8">
        <f t="shared" si="187"/>
        <v>11.974719658100339</v>
      </c>
      <c r="K155" s="9">
        <f t="shared" si="188"/>
        <v>13.047187551211147</v>
      </c>
      <c r="L155" s="40">
        <f t="shared" si="238"/>
        <v>1.072467893110808</v>
      </c>
      <c r="M155" s="24">
        <f t="shared" si="189"/>
        <v>1.4739074190454905E-2</v>
      </c>
      <c r="N155" s="25">
        <f t="shared" si="190"/>
        <v>3.2996940975537244E-2</v>
      </c>
      <c r="O155" s="25"/>
      <c r="P155" s="50">
        <f t="shared" si="239"/>
        <v>6</v>
      </c>
      <c r="Q155" s="50">
        <f t="shared" si="240"/>
        <v>6</v>
      </c>
      <c r="R155" s="25"/>
      <c r="S155" s="25"/>
      <c r="T155" s="16">
        <v>2458217.3287499999</v>
      </c>
      <c r="U155" s="17">
        <v>-10.9465594005414</v>
      </c>
      <c r="V155" s="17">
        <v>-10.333969142125699</v>
      </c>
      <c r="W155" s="17">
        <v>-12.1548186129885</v>
      </c>
      <c r="X155" s="17">
        <v>-11.0486571312333</v>
      </c>
      <c r="Y155" s="17">
        <v>-10.4309426858146</v>
      </c>
      <c r="Z155" s="17">
        <v>-11.837748830239899</v>
      </c>
      <c r="AA155" s="17">
        <v>-9.9737022018975203</v>
      </c>
      <c r="AB155" s="17">
        <v>-9.8477837494452505</v>
      </c>
      <c r="AC155" s="17"/>
      <c r="AD155" s="17"/>
      <c r="AE155" s="17"/>
      <c r="AF155" s="46">
        <f t="shared" si="191"/>
        <v>2458217.3287499999</v>
      </c>
      <c r="AG155" s="17">
        <v>-10.7798528721142</v>
      </c>
      <c r="AH155" s="17">
        <v>-9.7414600991871101</v>
      </c>
      <c r="AI155" s="17">
        <v>-11.7425549395549</v>
      </c>
      <c r="AJ155" s="17">
        <v>-10.731049518436301</v>
      </c>
      <c r="AK155" s="17">
        <v>-9.9316850266309</v>
      </c>
      <c r="AL155" s="17">
        <v>-11.382451930679199</v>
      </c>
      <c r="AM155" s="17">
        <v>-9.4228975383539506</v>
      </c>
      <c r="AN155" s="17">
        <v>-9.5133794679915304</v>
      </c>
      <c r="AO155" s="17"/>
      <c r="AP155" s="17"/>
      <c r="AQ155" s="18"/>
      <c r="AR155" s="25"/>
      <c r="AS155" s="25"/>
      <c r="AT155" s="24">
        <f t="shared" si="327"/>
        <v>0.16670652842720024</v>
      </c>
      <c r="AU155" s="24">
        <f t="shared" si="327"/>
        <v>0.5925090429385893</v>
      </c>
      <c r="AV155" s="24">
        <f t="shared" si="327"/>
        <v>0.41226367343359982</v>
      </c>
      <c r="AW155" s="24">
        <f t="shared" si="327"/>
        <v>0.31760761279699956</v>
      </c>
      <c r="AX155" s="24">
        <f t="shared" si="327"/>
        <v>0.49925765918369969</v>
      </c>
      <c r="AY155" s="24">
        <f t="shared" si="327"/>
        <v>0.4552968995607003</v>
      </c>
      <c r="AZ155" s="24">
        <f t="shared" si="327"/>
        <v>0.55080466354356972</v>
      </c>
      <c r="BA155" s="24">
        <f t="shared" si="327"/>
        <v>0.33440428145372003</v>
      </c>
      <c r="BB155" s="24" t="str">
        <f t="shared" si="330"/>
        <v/>
      </c>
      <c r="BC155" s="24" t="str">
        <f t="shared" si="330"/>
        <v/>
      </c>
      <c r="BD155" s="25" t="str">
        <f t="shared" si="330"/>
        <v/>
      </c>
      <c r="BE155" s="25"/>
      <c r="BF155" s="25"/>
      <c r="BG155" s="26">
        <f t="shared" si="241"/>
        <v>-0.46623488924017803</v>
      </c>
      <c r="BH155" s="26">
        <f t="shared" si="242"/>
        <v>-0.40623488924017753</v>
      </c>
      <c r="BI155" s="26">
        <f t="shared" si="243"/>
        <v>-0.77223488924017714</v>
      </c>
      <c r="BJ155" s="26">
        <f t="shared" si="244"/>
        <v>-0.71423488924017731</v>
      </c>
      <c r="BK155" s="26">
        <f t="shared" si="245"/>
        <v>-0.78423488924017581</v>
      </c>
      <c r="BL155" s="26">
        <f t="shared" si="246"/>
        <v>-0.33923488924017736</v>
      </c>
      <c r="BM155" s="26" t="str">
        <f t="shared" si="247"/>
        <v/>
      </c>
      <c r="BN155" s="26" t="str">
        <f t="shared" si="248"/>
        <v/>
      </c>
      <c r="BO155" s="26" t="str">
        <f t="shared" si="249"/>
        <v/>
      </c>
      <c r="BP155" s="25"/>
      <c r="BQ155" s="25"/>
      <c r="BR155" s="25">
        <f t="shared" si="250"/>
        <v>0.39852647072075209</v>
      </c>
      <c r="BS155" s="25">
        <f t="shared" si="251"/>
        <v>0.45852647072075259</v>
      </c>
      <c r="BT155" s="25">
        <f t="shared" si="252"/>
        <v>9.2526470720752929E-2</v>
      </c>
      <c r="BU155" s="25">
        <f t="shared" si="253"/>
        <v>0.15052647072075276</v>
      </c>
      <c r="BV155" s="25">
        <f t="shared" si="254"/>
        <v>8.0526470720754251E-2</v>
      </c>
      <c r="BW155" s="25">
        <f t="shared" si="255"/>
        <v>0.52552647072075276</v>
      </c>
      <c r="BX155" s="25" t="str">
        <f t="shared" si="256"/>
        <v/>
      </c>
      <c r="BY155" s="25" t="str">
        <f t="shared" si="257"/>
        <v/>
      </c>
      <c r="BZ155" s="25" t="str">
        <f t="shared" si="258"/>
        <v/>
      </c>
      <c r="CA155" s="25"/>
      <c r="CB155" s="25"/>
      <c r="CC155" s="26">
        <f t="shared" si="259"/>
        <v>-0.23900000000000093</v>
      </c>
      <c r="CD155" s="26">
        <f t="shared" si="260"/>
        <v>-0.17900000000000044</v>
      </c>
      <c r="CE155" s="26">
        <f t="shared" si="261"/>
        <v>-0.54500000000000015</v>
      </c>
      <c r="CF155" s="26">
        <f t="shared" si="262"/>
        <v>-0.48700000000000027</v>
      </c>
      <c r="CG155" s="26">
        <f t="shared" si="263"/>
        <v>-0.55699999999999883</v>
      </c>
      <c r="CH155" s="26">
        <f t="shared" si="264"/>
        <v>-0.11200000000000027</v>
      </c>
      <c r="CI155" s="26" t="str">
        <f t="shared" si="265"/>
        <v/>
      </c>
      <c r="CJ155" s="26" t="str">
        <f t="shared" si="266"/>
        <v/>
      </c>
      <c r="CK155" s="26" t="str">
        <f t="shared" si="267"/>
        <v/>
      </c>
      <c r="CL155" s="25"/>
      <c r="CM155" s="25"/>
      <c r="CN155" s="25">
        <f t="shared" si="268"/>
        <v>0.42099999999999937</v>
      </c>
      <c r="CO155" s="25">
        <f t="shared" si="269"/>
        <v>0.48099999999999987</v>
      </c>
      <c r="CP155" s="25">
        <f t="shared" si="270"/>
        <v>0.11500000000000021</v>
      </c>
      <c r="CQ155" s="25">
        <f t="shared" si="271"/>
        <v>0.17300000000000004</v>
      </c>
      <c r="CR155" s="25">
        <f t="shared" si="272"/>
        <v>0.10300000000000153</v>
      </c>
      <c r="CS155" s="25">
        <f t="shared" si="273"/>
        <v>0.54800000000000004</v>
      </c>
      <c r="CT155" s="25" t="str">
        <f t="shared" si="274"/>
        <v/>
      </c>
      <c r="CU155" s="25" t="str">
        <f t="shared" si="275"/>
        <v/>
      </c>
      <c r="CV155" s="25" t="str">
        <f t="shared" si="276"/>
        <v/>
      </c>
      <c r="CW155" s="25"/>
      <c r="CX155" s="25"/>
      <c r="CY155" s="25">
        <f t="shared" si="277"/>
        <v>-0.49870144827004698</v>
      </c>
      <c r="CZ155" s="25">
        <f t="shared" si="278"/>
        <v>-0.3064646696343461</v>
      </c>
      <c r="DA155" s="25">
        <f t="shared" si="279"/>
        <v>-0.67537733641505693</v>
      </c>
      <c r="DB155" s="25">
        <f t="shared" si="280"/>
        <v>-0.58609752950709726</v>
      </c>
      <c r="DC155" s="25">
        <f t="shared" si="281"/>
        <v>-0.7800640305349924</v>
      </c>
      <c r="DD155" s="25">
        <f t="shared" si="282"/>
        <v>-0.34057698587340446</v>
      </c>
      <c r="DE155" s="25" t="str">
        <f t="shared" si="283"/>
        <v/>
      </c>
      <c r="DF155" s="25" t="str">
        <f t="shared" si="284"/>
        <v/>
      </c>
      <c r="DG155" s="25" t="str">
        <f t="shared" si="285"/>
        <v/>
      </c>
      <c r="DH155" s="25"/>
      <c r="DI155" s="25"/>
      <c r="DJ155" s="25">
        <f t="shared" si="286"/>
        <v>0.36605991169088314</v>
      </c>
      <c r="DK155" s="25">
        <f t="shared" si="287"/>
        <v>0.55829669032658402</v>
      </c>
      <c r="DL155" s="25">
        <f t="shared" si="288"/>
        <v>0.18938402354587322</v>
      </c>
      <c r="DM155" s="25">
        <f t="shared" si="289"/>
        <v>0.27866383045383286</v>
      </c>
      <c r="DN155" s="25">
        <f t="shared" si="290"/>
        <v>8.4697329425937676E-2</v>
      </c>
      <c r="DO155" s="25">
        <f t="shared" si="291"/>
        <v>0.52418437408752572</v>
      </c>
      <c r="DP155" s="25" t="str">
        <f t="shared" si="292"/>
        <v/>
      </c>
      <c r="DQ155" s="25" t="str">
        <f t="shared" si="293"/>
        <v/>
      </c>
      <c r="DR155" s="25" t="str">
        <f t="shared" si="294"/>
        <v/>
      </c>
      <c r="DS155" s="25"/>
      <c r="DT155" s="24"/>
      <c r="DU155" s="24">
        <f t="shared" si="295"/>
        <v>-0.46623488924017803</v>
      </c>
      <c r="DV155" s="24">
        <f t="shared" si="296"/>
        <v>-0.40623488924017753</v>
      </c>
      <c r="DW155" s="24">
        <f t="shared" si="297"/>
        <v>-0.77223488924017714</v>
      </c>
      <c r="DX155" s="24">
        <f t="shared" si="298"/>
        <v>-0.71423488924017731</v>
      </c>
      <c r="DY155" s="24">
        <f t="shared" si="299"/>
        <v>-0.78423488924017581</v>
      </c>
      <c r="DZ155" s="24">
        <f t="shared" si="300"/>
        <v>-0.33923488924017736</v>
      </c>
      <c r="EA155" s="24" t="str">
        <f t="shared" si="301"/>
        <v/>
      </c>
      <c r="EB155" s="24" t="str">
        <f t="shared" si="302"/>
        <v/>
      </c>
      <c r="EC155" s="24" t="str">
        <f t="shared" si="303"/>
        <v/>
      </c>
      <c r="ED155" s="24"/>
      <c r="EE155" s="24"/>
      <c r="EF155" s="24">
        <f t="shared" si="304"/>
        <v>0.39852647072075209</v>
      </c>
      <c r="EG155" s="24">
        <f t="shared" si="305"/>
        <v>0.45852647072075259</v>
      </c>
      <c r="EH155" s="24">
        <f t="shared" si="306"/>
        <v>9.2526470720752929E-2</v>
      </c>
      <c r="EI155" s="24">
        <f t="shared" si="307"/>
        <v>0.15052647072075276</v>
      </c>
      <c r="EJ155" s="24">
        <f t="shared" si="308"/>
        <v>8.0526470720754251E-2</v>
      </c>
      <c r="EK155" s="24">
        <f t="shared" si="309"/>
        <v>0.52552647072075276</v>
      </c>
      <c r="EL155" s="24" t="str">
        <f t="shared" si="310"/>
        <v/>
      </c>
      <c r="EM155" s="24" t="str">
        <f t="shared" si="311"/>
        <v/>
      </c>
      <c r="EN155" s="24" t="str">
        <f t="shared" si="312"/>
        <v/>
      </c>
      <c r="EO155" s="24"/>
      <c r="EP155" s="24"/>
      <c r="EQ155" s="24">
        <f t="shared" si="192"/>
        <v>11.396049468061777</v>
      </c>
      <c r="ER155" s="24">
        <f t="shared" si="313"/>
        <v>2.8713174625875543E-2</v>
      </c>
      <c r="ES155" s="24">
        <f t="shared" si="193"/>
        <v>11.398259212447099</v>
      </c>
      <c r="ET155" s="24">
        <f t="shared" si="194"/>
        <v>11.4140977306919</v>
      </c>
      <c r="EU155" s="24">
        <f t="shared" si="195"/>
        <v>11.389383285273199</v>
      </c>
      <c r="EV155" s="24">
        <f t="shared" si="196"/>
        <v>11.3591894296985</v>
      </c>
      <c r="EW155" s="24">
        <f t="shared" si="197"/>
        <v>11.375142801356121</v>
      </c>
      <c r="EX155" s="24">
        <f t="shared" si="198"/>
        <v>11.44022434890385</v>
      </c>
      <c r="EY155" s="24" t="str">
        <f t="shared" si="199"/>
        <v/>
      </c>
      <c r="EZ155" s="24" t="str">
        <f t="shared" si="200"/>
        <v/>
      </c>
      <c r="FA155" s="24" t="str">
        <f t="shared" si="201"/>
        <v/>
      </c>
      <c r="FB155" s="24"/>
      <c r="FC155" s="24">
        <f t="shared" si="202"/>
        <v>11.897650198160264</v>
      </c>
      <c r="FD155" s="24">
        <f t="shared" si="314"/>
        <v>9.3257064627833897E-2</v>
      </c>
      <c r="FE155" s="24">
        <f t="shared" si="203"/>
        <v>11.801702067440701</v>
      </c>
      <c r="FF155" s="24">
        <f t="shared" si="204"/>
        <v>11.852196646322101</v>
      </c>
      <c r="FG155" s="24">
        <f t="shared" si="205"/>
        <v>12.0118321545167</v>
      </c>
      <c r="FH155" s="24">
        <f t="shared" si="206"/>
        <v>11.967599058565</v>
      </c>
      <c r="FI155" s="24">
        <f t="shared" si="207"/>
        <v>11.958044666239751</v>
      </c>
      <c r="FJ155" s="24">
        <f t="shared" si="208"/>
        <v>11.794526595877331</v>
      </c>
      <c r="FK155" s="24" t="str">
        <f t="shared" si="209"/>
        <v/>
      </c>
      <c r="FL155" s="24" t="str">
        <f t="shared" si="210"/>
        <v/>
      </c>
      <c r="FM155" s="24" t="str">
        <f t="shared" si="211"/>
        <v/>
      </c>
      <c r="FN155" s="24"/>
      <c r="FO155" s="24">
        <f t="shared" si="212"/>
        <v>11.465283094551458</v>
      </c>
      <c r="FP155" s="24">
        <f t="shared" si="315"/>
        <v>1.4739074190454513E-2</v>
      </c>
      <c r="FQ155" s="24">
        <f t="shared" si="331"/>
        <v>11.453874384132291</v>
      </c>
      <c r="FR155" s="24">
        <f t="shared" si="331"/>
        <v>11.462555758246266</v>
      </c>
      <c r="FS155" s="24">
        <f t="shared" si="331"/>
        <v>11.481499892025601</v>
      </c>
      <c r="FT155" s="24">
        <f t="shared" si="328"/>
        <v>11.444387463791104</v>
      </c>
      <c r="FU155" s="24">
        <f t="shared" si="328"/>
        <v>11.468690836934689</v>
      </c>
      <c r="FV155" s="24">
        <f t="shared" si="328"/>
        <v>11.480690232178794</v>
      </c>
      <c r="FW155" s="24" t="str">
        <f t="shared" si="321"/>
        <v/>
      </c>
      <c r="FX155" s="24" t="str">
        <f t="shared" si="321"/>
        <v/>
      </c>
      <c r="FY155" s="24" t="str">
        <f t="shared" si="321"/>
        <v/>
      </c>
      <c r="FZ155" s="24"/>
      <c r="GA155" s="24">
        <f t="shared" si="213"/>
        <v>11.67079504382842</v>
      </c>
      <c r="GB155" s="24">
        <f t="shared" si="316"/>
        <v>3.2996940975536675E-2</v>
      </c>
      <c r="GC155" s="24">
        <f t="shared" si="332"/>
        <v>11.619469978851251</v>
      </c>
      <c r="GD155" s="24">
        <f t="shared" si="332"/>
        <v>11.693416095933033</v>
      </c>
      <c r="GE155" s="24">
        <f t="shared" si="332"/>
        <v>11.709997221105301</v>
      </c>
      <c r="GF155" s="24">
        <f t="shared" si="329"/>
        <v>11.688433945413971</v>
      </c>
      <c r="GG155" s="24">
        <f t="shared" si="329"/>
        <v>11.651519425188276</v>
      </c>
      <c r="GH155" s="24">
        <f t="shared" si="329"/>
        <v>11.66193359647869</v>
      </c>
      <c r="GI155" s="24" t="str">
        <f t="shared" si="322"/>
        <v/>
      </c>
      <c r="GJ155" s="24" t="str">
        <f t="shared" si="322"/>
        <v/>
      </c>
      <c r="GK155" s="24" t="str">
        <f t="shared" si="322"/>
        <v/>
      </c>
      <c r="GL155" s="24"/>
      <c r="GM155" s="24">
        <f t="shared" si="214"/>
        <v>12.008639726477478</v>
      </c>
      <c r="GN155" s="24">
        <f t="shared" si="317"/>
        <v>2.8713174625875543E-2</v>
      </c>
      <c r="GO155" s="24">
        <f t="shared" si="215"/>
        <v>12.0108494708628</v>
      </c>
      <c r="GP155" s="24">
        <f t="shared" si="216"/>
        <v>12.0266879891076</v>
      </c>
      <c r="GQ155" s="24">
        <f t="shared" si="217"/>
        <v>12.0019735436889</v>
      </c>
      <c r="GR155" s="24">
        <f t="shared" si="218"/>
        <v>11.9717796881142</v>
      </c>
      <c r="GS155" s="24">
        <f t="shared" si="219"/>
        <v>11.987733059771822</v>
      </c>
      <c r="GT155" s="24">
        <f t="shared" si="220"/>
        <v>12.052814607319551</v>
      </c>
      <c r="GU155" s="24" t="str">
        <f t="shared" si="221"/>
        <v/>
      </c>
      <c r="GV155" s="24" t="str">
        <f t="shared" si="222"/>
        <v/>
      </c>
      <c r="GW155" s="24" t="str">
        <f t="shared" si="223"/>
        <v/>
      </c>
      <c r="GX155" s="24"/>
      <c r="GY155" s="24">
        <f t="shared" si="224"/>
        <v>12.936042971087355</v>
      </c>
      <c r="GZ155" s="24">
        <f t="shared" si="318"/>
        <v>9.3257064627833897E-2</v>
      </c>
      <c r="HA155" s="24">
        <f t="shared" si="225"/>
        <v>12.84009484036779</v>
      </c>
      <c r="HB155" s="24">
        <f t="shared" si="226"/>
        <v>12.89058941924919</v>
      </c>
      <c r="HC155" s="24">
        <f t="shared" si="227"/>
        <v>13.050224927443789</v>
      </c>
      <c r="HD155" s="24">
        <f t="shared" si="228"/>
        <v>13.005991831492089</v>
      </c>
      <c r="HE155" s="24">
        <f t="shared" si="229"/>
        <v>12.99643743916684</v>
      </c>
      <c r="HF155" s="24">
        <f t="shared" si="230"/>
        <v>12.83291936880442</v>
      </c>
      <c r="HG155" s="24" t="str">
        <f t="shared" si="231"/>
        <v/>
      </c>
      <c r="HH155" s="24" t="str">
        <f t="shared" si="232"/>
        <v/>
      </c>
      <c r="HI155" s="24" t="str">
        <f t="shared" si="233"/>
        <v/>
      </c>
      <c r="HJ155" s="24"/>
      <c r="HK155" s="24">
        <f t="shared" si="234"/>
        <v>11.974719658100339</v>
      </c>
      <c r="HL155" s="24">
        <f t="shared" si="319"/>
        <v>1.4739074190454905E-2</v>
      </c>
      <c r="HM155" s="24">
        <f t="shared" si="325"/>
        <v>11.963310947681171</v>
      </c>
      <c r="HN155" s="24">
        <f t="shared" si="325"/>
        <v>11.971992321795145</v>
      </c>
      <c r="HO155" s="24">
        <f t="shared" si="325"/>
        <v>11.990936455574483</v>
      </c>
      <c r="HP155" s="24">
        <f t="shared" si="323"/>
        <v>11.953824027339984</v>
      </c>
      <c r="HQ155" s="24">
        <f t="shared" si="323"/>
        <v>11.978127400483569</v>
      </c>
      <c r="HR155" s="24">
        <f t="shared" si="323"/>
        <v>11.990126795727674</v>
      </c>
      <c r="HS155" s="24" t="str">
        <f t="shared" si="323"/>
        <v/>
      </c>
      <c r="HT155" s="24" t="str">
        <f t="shared" si="323"/>
        <v/>
      </c>
      <c r="HU155" s="24" t="str">
        <f t="shared" si="323"/>
        <v/>
      </c>
      <c r="HV155" s="24"/>
      <c r="HW155" s="24">
        <f t="shared" si="235"/>
        <v>13.047187551211147</v>
      </c>
      <c r="HX155" s="24">
        <f t="shared" si="320"/>
        <v>3.2996940975537244E-2</v>
      </c>
      <c r="HY155" s="24">
        <f t="shared" si="326"/>
        <v>12.995862486233976</v>
      </c>
      <c r="HZ155" s="24">
        <f t="shared" si="326"/>
        <v>13.06980860331576</v>
      </c>
      <c r="IA155" s="24">
        <f t="shared" si="326"/>
        <v>13.086389728488028</v>
      </c>
      <c r="IB155" s="24">
        <f t="shared" si="324"/>
        <v>13.064826452796696</v>
      </c>
      <c r="IC155" s="24">
        <f t="shared" si="324"/>
        <v>13.027911932571001</v>
      </c>
      <c r="ID155" s="24">
        <f t="shared" si="324"/>
        <v>13.038326103861417</v>
      </c>
      <c r="IE155" s="24" t="str">
        <f t="shared" si="324"/>
        <v/>
      </c>
      <c r="IF155" s="24" t="str">
        <f t="shared" si="324"/>
        <v/>
      </c>
      <c r="IG155" s="24" t="str">
        <f t="shared" si="324"/>
        <v/>
      </c>
    </row>
    <row r="156" spans="1:241" s="3" customFormat="1" x14ac:dyDescent="0.2">
      <c r="A156" s="27">
        <v>121</v>
      </c>
      <c r="B156" s="32">
        <f>IF(AND($B$3&lt;&gt;"",$C$3&lt;&gt;"",$B$4&lt;&gt;"",$C$4&lt;&gt;"",T156&lt;&gt;""),AirMass($B$3,$C$3,$B$4,$C$4,T156),"")</f>
        <v>1.0408038336049297</v>
      </c>
      <c r="C156" s="36">
        <f t="shared" si="236"/>
        <v>2458217.3292479999</v>
      </c>
      <c r="D156" s="5">
        <f t="shared" si="183"/>
        <v>11.393076339498862</v>
      </c>
      <c r="E156" s="14">
        <f t="shared" si="184"/>
        <v>11.737697650282756</v>
      </c>
      <c r="F156" s="32">
        <f t="shared" si="237"/>
        <v>0.34462131078389469</v>
      </c>
      <c r="G156" s="24">
        <f t="shared" si="185"/>
        <v>5.5932071378782741E-3</v>
      </c>
      <c r="H156" s="24">
        <f t="shared" si="186"/>
        <v>5.1338254778728214E-2</v>
      </c>
      <c r="I156" s="24"/>
      <c r="J156" s="8">
        <f t="shared" si="187"/>
        <v>11.954488018369867</v>
      </c>
      <c r="K156" s="9">
        <f t="shared" si="188"/>
        <v>13.093779534191292</v>
      </c>
      <c r="L156" s="40">
        <f t="shared" si="238"/>
        <v>1.1392915158214247</v>
      </c>
      <c r="M156" s="24">
        <f t="shared" si="189"/>
        <v>5.593207137878746E-3</v>
      </c>
      <c r="N156" s="25">
        <f t="shared" si="190"/>
        <v>5.1338254778728505E-2</v>
      </c>
      <c r="O156" s="25"/>
      <c r="P156" s="50">
        <f t="shared" si="239"/>
        <v>6</v>
      </c>
      <c r="Q156" s="50">
        <f t="shared" si="240"/>
        <v>6</v>
      </c>
      <c r="R156" s="25"/>
      <c r="S156" s="25"/>
      <c r="T156" s="16">
        <v>2458217.3292479999</v>
      </c>
      <c r="U156" s="17">
        <v>-10.9797942116152</v>
      </c>
      <c r="V156" s="17">
        <v>-10.3238296682841</v>
      </c>
      <c r="W156" s="17">
        <v>-12.1481577340207</v>
      </c>
      <c r="X156" s="17">
        <v>-11.0206478891212</v>
      </c>
      <c r="Y156" s="17">
        <v>-10.394310243710899</v>
      </c>
      <c r="Z156" s="17">
        <v>-11.8427132753047</v>
      </c>
      <c r="AA156" s="17">
        <v>-9.9518610955379803</v>
      </c>
      <c r="AB156" s="17">
        <v>-9.8166564508529994</v>
      </c>
      <c r="AC156" s="17"/>
      <c r="AD156" s="17"/>
      <c r="AE156" s="17"/>
      <c r="AF156" s="46">
        <f t="shared" si="191"/>
        <v>2458217.3292479999</v>
      </c>
      <c r="AG156" s="17">
        <v>-10.734297335459299</v>
      </c>
      <c r="AH156" s="17">
        <v>-9.6880331766530308</v>
      </c>
      <c r="AI156" s="17">
        <v>-11.754077627393899</v>
      </c>
      <c r="AJ156" s="17">
        <v>-10.723077989568299</v>
      </c>
      <c r="AK156" s="17">
        <v>-9.8413214278008496</v>
      </c>
      <c r="AL156" s="17">
        <v>-11.3162772450838</v>
      </c>
      <c r="AM156" s="17">
        <v>-9.4484882543793596</v>
      </c>
      <c r="AN156" s="17">
        <v>-9.39359818333795</v>
      </c>
      <c r="AO156" s="17"/>
      <c r="AP156" s="17"/>
      <c r="AQ156" s="18"/>
      <c r="AR156" s="25"/>
      <c r="AS156" s="25"/>
      <c r="AT156" s="24">
        <f t="shared" si="327"/>
        <v>0.24549687615590088</v>
      </c>
      <c r="AU156" s="24">
        <f t="shared" si="327"/>
        <v>0.63579649163106922</v>
      </c>
      <c r="AV156" s="24">
        <f t="shared" si="327"/>
        <v>0.39408010662680049</v>
      </c>
      <c r="AW156" s="24">
        <f t="shared" si="327"/>
        <v>0.29756989955290081</v>
      </c>
      <c r="AX156" s="24">
        <f t="shared" si="327"/>
        <v>0.55298881591004978</v>
      </c>
      <c r="AY156" s="24">
        <f t="shared" si="327"/>
        <v>0.52643603022089991</v>
      </c>
      <c r="AZ156" s="24">
        <f t="shared" si="327"/>
        <v>0.50337284115862069</v>
      </c>
      <c r="BA156" s="24">
        <f t="shared" si="327"/>
        <v>0.42305826751504938</v>
      </c>
      <c r="BB156" s="24" t="str">
        <f t="shared" si="330"/>
        <v/>
      </c>
      <c r="BC156" s="24" t="str">
        <f t="shared" si="330"/>
        <v/>
      </c>
      <c r="BD156" s="25" t="str">
        <f t="shared" si="330"/>
        <v/>
      </c>
      <c r="BE156" s="25"/>
      <c r="BF156" s="25"/>
      <c r="BG156" s="26">
        <f t="shared" si="241"/>
        <v>-0.30621975092693698</v>
      </c>
      <c r="BH156" s="26">
        <f t="shared" si="242"/>
        <v>-0.24621975092693649</v>
      </c>
      <c r="BI156" s="26">
        <f t="shared" si="243"/>
        <v>-0.61221975092693615</v>
      </c>
      <c r="BJ156" s="26">
        <f t="shared" si="244"/>
        <v>-0.55421975092693632</v>
      </c>
      <c r="BK156" s="26">
        <f t="shared" si="245"/>
        <v>-0.62421975092693482</v>
      </c>
      <c r="BL156" s="26">
        <f t="shared" si="246"/>
        <v>-0.17921975092693632</v>
      </c>
      <c r="BM156" s="26" t="str">
        <f t="shared" si="247"/>
        <v/>
      </c>
      <c r="BN156" s="26" t="str">
        <f t="shared" si="248"/>
        <v/>
      </c>
      <c r="BO156" s="26" t="str">
        <f t="shared" si="249"/>
        <v/>
      </c>
      <c r="BP156" s="25"/>
      <c r="BQ156" s="25"/>
      <c r="BR156" s="25">
        <f t="shared" si="250"/>
        <v>0.48643885198863357</v>
      </c>
      <c r="BS156" s="25">
        <f t="shared" si="251"/>
        <v>0.54643885198863407</v>
      </c>
      <c r="BT156" s="25">
        <f t="shared" si="252"/>
        <v>0.18043885198863441</v>
      </c>
      <c r="BU156" s="25">
        <f t="shared" si="253"/>
        <v>0.23843885198863424</v>
      </c>
      <c r="BV156" s="25">
        <f t="shared" si="254"/>
        <v>0.16843885198863573</v>
      </c>
      <c r="BW156" s="25">
        <f t="shared" si="255"/>
        <v>0.61343885198863424</v>
      </c>
      <c r="BX156" s="25" t="str">
        <f t="shared" si="256"/>
        <v/>
      </c>
      <c r="BY156" s="25" t="str">
        <f t="shared" si="257"/>
        <v/>
      </c>
      <c r="BZ156" s="25" t="str">
        <f t="shared" si="258"/>
        <v/>
      </c>
      <c r="CA156" s="25"/>
      <c r="CB156" s="25"/>
      <c r="CC156" s="26">
        <f t="shared" si="259"/>
        <v>-0.23900000000000093</v>
      </c>
      <c r="CD156" s="26">
        <f t="shared" si="260"/>
        <v>-0.17900000000000044</v>
      </c>
      <c r="CE156" s="26">
        <f t="shared" si="261"/>
        <v>-0.54500000000000015</v>
      </c>
      <c r="CF156" s="26">
        <f t="shared" si="262"/>
        <v>-0.48700000000000027</v>
      </c>
      <c r="CG156" s="26">
        <f t="shared" si="263"/>
        <v>-0.55699999999999883</v>
      </c>
      <c r="CH156" s="26">
        <f t="shared" si="264"/>
        <v>-0.11200000000000027</v>
      </c>
      <c r="CI156" s="26" t="str">
        <f t="shared" si="265"/>
        <v/>
      </c>
      <c r="CJ156" s="26" t="str">
        <f t="shared" si="266"/>
        <v/>
      </c>
      <c r="CK156" s="26" t="str">
        <f t="shared" si="267"/>
        <v/>
      </c>
      <c r="CL156" s="25"/>
      <c r="CM156" s="25"/>
      <c r="CN156" s="25">
        <f t="shared" si="268"/>
        <v>0.42099999999999937</v>
      </c>
      <c r="CO156" s="25">
        <f t="shared" si="269"/>
        <v>0.48099999999999987</v>
      </c>
      <c r="CP156" s="25">
        <f t="shared" si="270"/>
        <v>0.11500000000000021</v>
      </c>
      <c r="CQ156" s="25">
        <f t="shared" si="271"/>
        <v>0.17300000000000004</v>
      </c>
      <c r="CR156" s="25">
        <f t="shared" si="272"/>
        <v>0.10300000000000153</v>
      </c>
      <c r="CS156" s="25">
        <f t="shared" si="273"/>
        <v>0.54800000000000004</v>
      </c>
      <c r="CT156" s="25" t="str">
        <f t="shared" si="274"/>
        <v/>
      </c>
      <c r="CU156" s="25" t="str">
        <f t="shared" si="275"/>
        <v/>
      </c>
      <c r="CV156" s="25" t="str">
        <f t="shared" si="276"/>
        <v/>
      </c>
      <c r="CW156" s="25"/>
      <c r="CX156" s="25"/>
      <c r="CY156" s="25">
        <f t="shared" si="277"/>
        <v>-0.30175734541362537</v>
      </c>
      <c r="CZ156" s="25">
        <f t="shared" si="278"/>
        <v>-0.10575498498814652</v>
      </c>
      <c r="DA156" s="25">
        <f t="shared" si="279"/>
        <v>-0.6244846823038428</v>
      </c>
      <c r="DB156" s="25">
        <f t="shared" si="280"/>
        <v>-0.57055869013432914</v>
      </c>
      <c r="DC156" s="25">
        <f t="shared" si="281"/>
        <v>-0.52371971183139765</v>
      </c>
      <c r="DD156" s="25">
        <f t="shared" si="282"/>
        <v>-0.36060902656831351</v>
      </c>
      <c r="DE156" s="25" t="str">
        <f t="shared" si="283"/>
        <v/>
      </c>
      <c r="DF156" s="25" t="str">
        <f t="shared" si="284"/>
        <v/>
      </c>
      <c r="DG156" s="25" t="str">
        <f t="shared" si="285"/>
        <v/>
      </c>
      <c r="DH156" s="25"/>
      <c r="DI156" s="25"/>
      <c r="DJ156" s="25">
        <f t="shared" si="286"/>
        <v>0.4909012575019453</v>
      </c>
      <c r="DK156" s="25">
        <f t="shared" si="287"/>
        <v>0.68690361792742416</v>
      </c>
      <c r="DL156" s="25">
        <f t="shared" si="288"/>
        <v>0.1681739206117279</v>
      </c>
      <c r="DM156" s="25">
        <f t="shared" si="289"/>
        <v>0.2220999127812415</v>
      </c>
      <c r="DN156" s="25">
        <f t="shared" si="290"/>
        <v>0.26893889108417302</v>
      </c>
      <c r="DO156" s="25">
        <f t="shared" si="291"/>
        <v>0.43204957634725716</v>
      </c>
      <c r="DP156" s="25" t="str">
        <f t="shared" si="292"/>
        <v/>
      </c>
      <c r="DQ156" s="25" t="str">
        <f t="shared" si="293"/>
        <v/>
      </c>
      <c r="DR156" s="25" t="str">
        <f t="shared" si="294"/>
        <v/>
      </c>
      <c r="DS156" s="25"/>
      <c r="DT156" s="24"/>
      <c r="DU156" s="24">
        <f t="shared" si="295"/>
        <v>-0.30621975092693698</v>
      </c>
      <c r="DV156" s="24">
        <f t="shared" si="296"/>
        <v>-0.24621975092693649</v>
      </c>
      <c r="DW156" s="24">
        <f t="shared" si="297"/>
        <v>-0.61221975092693615</v>
      </c>
      <c r="DX156" s="24">
        <f t="shared" si="298"/>
        <v>-0.55421975092693632</v>
      </c>
      <c r="DY156" s="24">
        <f t="shared" si="299"/>
        <v>-0.62421975092693482</v>
      </c>
      <c r="DZ156" s="24">
        <f t="shared" si="300"/>
        <v>-0.17921975092693632</v>
      </c>
      <c r="EA156" s="24" t="str">
        <f t="shared" si="301"/>
        <v/>
      </c>
      <c r="EB156" s="24" t="str">
        <f t="shared" si="302"/>
        <v/>
      </c>
      <c r="EC156" s="24" t="str">
        <f t="shared" si="303"/>
        <v/>
      </c>
      <c r="ED156" s="24"/>
      <c r="EE156" s="24"/>
      <c r="EF156" s="24">
        <f t="shared" si="304"/>
        <v>0.48643885198863357</v>
      </c>
      <c r="EG156" s="24">
        <f t="shared" si="305"/>
        <v>0.54643885198863407</v>
      </c>
      <c r="EH156" s="24">
        <f t="shared" si="306"/>
        <v>0.18043885198863441</v>
      </c>
      <c r="EI156" s="24">
        <f t="shared" si="307"/>
        <v>0.23843885198863424</v>
      </c>
      <c r="EJ156" s="24">
        <f t="shared" si="308"/>
        <v>0.16843885198863573</v>
      </c>
      <c r="EK156" s="24">
        <f t="shared" si="309"/>
        <v>0.61343885198863424</v>
      </c>
      <c r="EL156" s="24" t="str">
        <f t="shared" si="310"/>
        <v/>
      </c>
      <c r="EM156" s="24" t="str">
        <f t="shared" si="311"/>
        <v/>
      </c>
      <c r="EN156" s="24" t="str">
        <f t="shared" si="312"/>
        <v/>
      </c>
      <c r="EO156" s="24"/>
      <c r="EP156" s="24"/>
      <c r="EQ156" s="24">
        <f t="shared" si="192"/>
        <v>11.342930236476214</v>
      </c>
      <c r="ER156" s="24">
        <f t="shared" si="313"/>
        <v>2.2962595370746602E-2</v>
      </c>
      <c r="ES156" s="24">
        <f t="shared" si="193"/>
        <v>11.358363522405499</v>
      </c>
      <c r="ET156" s="24">
        <f t="shared" si="194"/>
        <v>11.352853677505999</v>
      </c>
      <c r="EU156" s="24">
        <f t="shared" si="195"/>
        <v>11.319516032095699</v>
      </c>
      <c r="EV156" s="24">
        <f t="shared" si="196"/>
        <v>11.3309190636895</v>
      </c>
      <c r="EW156" s="24">
        <f t="shared" si="197"/>
        <v>11.320066883922781</v>
      </c>
      <c r="EX156" s="24">
        <f t="shared" si="198"/>
        <v>11.375862239237799</v>
      </c>
      <c r="EY156" s="24" t="str">
        <f t="shared" si="199"/>
        <v/>
      </c>
      <c r="EZ156" s="24" t="str">
        <f t="shared" si="200"/>
        <v/>
      </c>
      <c r="FA156" s="24" t="str">
        <f t="shared" si="201"/>
        <v/>
      </c>
      <c r="FB156" s="24"/>
      <c r="FC156" s="24">
        <f t="shared" si="202"/>
        <v>11.902009452468059</v>
      </c>
      <c r="FD156" s="24">
        <f t="shared" si="314"/>
        <v>0.10720139144170142</v>
      </c>
      <c r="FE156" s="24">
        <f t="shared" si="203"/>
        <v>11.8587802919346</v>
      </c>
      <c r="FF156" s="24">
        <f t="shared" si="204"/>
        <v>11.889780654109</v>
      </c>
      <c r="FG156" s="24">
        <f t="shared" si="205"/>
        <v>11.96702409234155</v>
      </c>
      <c r="FH156" s="24">
        <f t="shared" si="206"/>
        <v>11.946979909624501</v>
      </c>
      <c r="FI156" s="24">
        <f t="shared" si="207"/>
        <v>12.02919091892006</v>
      </c>
      <c r="FJ156" s="24">
        <f t="shared" si="208"/>
        <v>11.720300847878651</v>
      </c>
      <c r="FK156" s="24" t="str">
        <f t="shared" si="209"/>
        <v/>
      </c>
      <c r="FL156" s="24" t="str">
        <f t="shared" si="210"/>
        <v/>
      </c>
      <c r="FM156" s="24" t="str">
        <f t="shared" si="211"/>
        <v/>
      </c>
      <c r="FN156" s="24"/>
      <c r="FO156" s="24">
        <f t="shared" si="212"/>
        <v>11.393076339498862</v>
      </c>
      <c r="FP156" s="24">
        <f t="shared" si="315"/>
        <v>5.5932071378782741E-3</v>
      </c>
      <c r="FQ156" s="24">
        <f t="shared" si="331"/>
        <v>11.394891170623659</v>
      </c>
      <c r="FR156" s="24">
        <f t="shared" si="331"/>
        <v>11.382224181593335</v>
      </c>
      <c r="FS156" s="24">
        <f t="shared" si="331"/>
        <v>11.39254511538107</v>
      </c>
      <c r="FT156" s="24">
        <f t="shared" si="328"/>
        <v>11.397029574315074</v>
      </c>
      <c r="FU156" s="24">
        <f t="shared" si="328"/>
        <v>11.394527396034317</v>
      </c>
      <c r="FV156" s="24">
        <f t="shared" si="328"/>
        <v>11.397240599045711</v>
      </c>
      <c r="FW156" s="24" t="str">
        <f t="shared" si="321"/>
        <v/>
      </c>
      <c r="FX156" s="24" t="str">
        <f t="shared" si="321"/>
        <v/>
      </c>
      <c r="FY156" s="24" t="str">
        <f t="shared" si="321"/>
        <v/>
      </c>
      <c r="FZ156" s="24"/>
      <c r="GA156" s="24">
        <f t="shared" si="213"/>
        <v>11.737697650282756</v>
      </c>
      <c r="GB156" s="24">
        <f t="shared" si="316"/>
        <v>5.1338254778728214E-2</v>
      </c>
      <c r="GC156" s="24">
        <f t="shared" si="332"/>
        <v>11.73909155549169</v>
      </c>
      <c r="GD156" s="24">
        <f t="shared" si="332"/>
        <v>11.793543455866473</v>
      </c>
      <c r="GE156" s="24">
        <f t="shared" si="332"/>
        <v>11.727732511076692</v>
      </c>
      <c r="GF156" s="24">
        <f t="shared" si="329"/>
        <v>11.730358148620011</v>
      </c>
      <c r="GG156" s="24">
        <f t="shared" si="329"/>
        <v>11.785209030015125</v>
      </c>
      <c r="GH156" s="24">
        <f t="shared" si="329"/>
        <v>11.650251200626551</v>
      </c>
      <c r="GI156" s="24" t="str">
        <f t="shared" si="322"/>
        <v/>
      </c>
      <c r="GJ156" s="24" t="str">
        <f t="shared" si="322"/>
        <v/>
      </c>
      <c r="GK156" s="24" t="str">
        <f t="shared" si="322"/>
        <v/>
      </c>
      <c r="GL156" s="24"/>
      <c r="GM156" s="24">
        <f t="shared" si="214"/>
        <v>11.998894779807314</v>
      </c>
      <c r="GN156" s="24">
        <f t="shared" si="317"/>
        <v>2.2962595370746602E-2</v>
      </c>
      <c r="GO156" s="24">
        <f t="shared" si="215"/>
        <v>12.014328065736599</v>
      </c>
      <c r="GP156" s="24">
        <f t="shared" si="216"/>
        <v>12.008818220837099</v>
      </c>
      <c r="GQ156" s="24">
        <f t="shared" si="217"/>
        <v>11.975480575426799</v>
      </c>
      <c r="GR156" s="24">
        <f t="shared" si="218"/>
        <v>11.9868836070206</v>
      </c>
      <c r="GS156" s="24">
        <f t="shared" si="219"/>
        <v>11.976031427253881</v>
      </c>
      <c r="GT156" s="24">
        <f t="shared" si="220"/>
        <v>12.031826782568899</v>
      </c>
      <c r="GU156" s="24" t="str">
        <f t="shared" si="221"/>
        <v/>
      </c>
      <c r="GV156" s="24" t="str">
        <f t="shared" si="222"/>
        <v/>
      </c>
      <c r="GW156" s="24" t="str">
        <f t="shared" si="223"/>
        <v/>
      </c>
      <c r="GX156" s="24"/>
      <c r="GY156" s="24">
        <f t="shared" si="224"/>
        <v>12.948273611274329</v>
      </c>
      <c r="GZ156" s="24">
        <f t="shared" si="318"/>
        <v>0.10720139144170142</v>
      </c>
      <c r="HA156" s="24">
        <f t="shared" si="225"/>
        <v>12.905044450740869</v>
      </c>
      <c r="HB156" s="24">
        <f t="shared" si="226"/>
        <v>12.936044812915268</v>
      </c>
      <c r="HC156" s="24">
        <f t="shared" si="227"/>
        <v>13.013288251147818</v>
      </c>
      <c r="HD156" s="24">
        <f t="shared" si="228"/>
        <v>12.993244068430769</v>
      </c>
      <c r="HE156" s="24">
        <f t="shared" si="229"/>
        <v>13.075455077726328</v>
      </c>
      <c r="HF156" s="24">
        <f t="shared" si="230"/>
        <v>12.766565006684919</v>
      </c>
      <c r="HG156" s="24" t="str">
        <f t="shared" si="231"/>
        <v/>
      </c>
      <c r="HH156" s="24" t="str">
        <f t="shared" si="232"/>
        <v/>
      </c>
      <c r="HI156" s="24" t="str">
        <f t="shared" si="233"/>
        <v/>
      </c>
      <c r="HJ156" s="24"/>
      <c r="HK156" s="24">
        <f t="shared" si="234"/>
        <v>11.954488018369867</v>
      </c>
      <c r="HL156" s="24">
        <f t="shared" si="319"/>
        <v>5.593207137878746E-3</v>
      </c>
      <c r="HM156" s="24">
        <f t="shared" si="325"/>
        <v>11.956302849494666</v>
      </c>
      <c r="HN156" s="24">
        <f t="shared" si="325"/>
        <v>11.94363586046434</v>
      </c>
      <c r="HO156" s="24">
        <f t="shared" si="325"/>
        <v>11.953956794252075</v>
      </c>
      <c r="HP156" s="24">
        <f t="shared" si="323"/>
        <v>11.958441253186079</v>
      </c>
      <c r="HQ156" s="24">
        <f t="shared" si="323"/>
        <v>11.955939074905324</v>
      </c>
      <c r="HR156" s="24">
        <f t="shared" si="323"/>
        <v>11.958652277916718</v>
      </c>
      <c r="HS156" s="24" t="str">
        <f t="shared" si="323"/>
        <v/>
      </c>
      <c r="HT156" s="24" t="str">
        <f t="shared" si="323"/>
        <v/>
      </c>
      <c r="HU156" s="24" t="str">
        <f t="shared" si="323"/>
        <v/>
      </c>
      <c r="HV156" s="24"/>
      <c r="HW156" s="24">
        <f t="shared" si="235"/>
        <v>13.093779534191292</v>
      </c>
      <c r="HX156" s="24">
        <f t="shared" si="320"/>
        <v>5.1338254778728505E-2</v>
      </c>
      <c r="HY156" s="24">
        <f t="shared" si="326"/>
        <v>13.095173439400227</v>
      </c>
      <c r="HZ156" s="24">
        <f t="shared" si="326"/>
        <v>13.149625339775008</v>
      </c>
      <c r="IA156" s="24">
        <f t="shared" si="326"/>
        <v>13.083814394985227</v>
      </c>
      <c r="IB156" s="24">
        <f t="shared" si="324"/>
        <v>13.086440032528548</v>
      </c>
      <c r="IC156" s="24">
        <f t="shared" si="324"/>
        <v>13.141290913923662</v>
      </c>
      <c r="ID156" s="24">
        <f t="shared" si="324"/>
        <v>13.006333084535086</v>
      </c>
      <c r="IE156" s="24" t="str">
        <f t="shared" si="324"/>
        <v/>
      </c>
      <c r="IF156" s="24" t="str">
        <f t="shared" si="324"/>
        <v/>
      </c>
      <c r="IG156" s="24" t="str">
        <f t="shared" si="324"/>
        <v/>
      </c>
    </row>
    <row r="157" spans="1:241" s="3" customFormat="1" x14ac:dyDescent="0.2">
      <c r="A157" s="27">
        <v>122</v>
      </c>
      <c r="B157" s="32">
        <f>IF(AND($B$3&lt;&gt;"",$C$3&lt;&gt;"",$B$4&lt;&gt;"",$C$4&lt;&gt;"",T157&lt;&gt;""),AirMass($B$3,$C$3,$B$4,$C$4,T157),"")</f>
        <v>1.0413866084142147</v>
      </c>
      <c r="C157" s="36">
        <f t="shared" si="236"/>
        <v>2458217.3297450002</v>
      </c>
      <c r="D157" s="5">
        <f t="shared" si="183"/>
        <v>11.409235423220759</v>
      </c>
      <c r="E157" s="14">
        <f t="shared" si="184"/>
        <v>11.69582594645145</v>
      </c>
      <c r="F157" s="32">
        <f t="shared" si="237"/>
        <v>0.28659052323069112</v>
      </c>
      <c r="G157" s="24">
        <f t="shared" si="185"/>
        <v>3.6105776871957353E-2</v>
      </c>
      <c r="H157" s="24">
        <f t="shared" si="186"/>
        <v>5.565503354678291E-2</v>
      </c>
      <c r="I157" s="24"/>
      <c r="J157" s="8">
        <f t="shared" si="187"/>
        <v>12.019819027946935</v>
      </c>
      <c r="K157" s="9">
        <f t="shared" si="188"/>
        <v>12.829284812111061</v>
      </c>
      <c r="L157" s="40">
        <f t="shared" si="238"/>
        <v>0.80946578416412507</v>
      </c>
      <c r="M157" s="24">
        <f t="shared" si="189"/>
        <v>3.6105776871957346E-2</v>
      </c>
      <c r="N157" s="25">
        <f t="shared" si="190"/>
        <v>5.565503354678291E-2</v>
      </c>
      <c r="O157" s="25"/>
      <c r="P157" s="50">
        <f t="shared" si="239"/>
        <v>6</v>
      </c>
      <c r="Q157" s="50">
        <f t="shared" si="240"/>
        <v>6</v>
      </c>
      <c r="R157" s="25"/>
      <c r="S157" s="25"/>
      <c r="T157" s="16">
        <v>2458217.3297450002</v>
      </c>
      <c r="U157" s="17">
        <v>-10.962881978682701</v>
      </c>
      <c r="V157" s="17">
        <v>-10.2900846991979</v>
      </c>
      <c r="W157" s="17">
        <v>-12.1410696018265</v>
      </c>
      <c r="X157" s="17">
        <v>-11.0214390967031</v>
      </c>
      <c r="Y157" s="17">
        <v>-10.4349833723081</v>
      </c>
      <c r="Z157" s="17">
        <v>-11.8464212440054</v>
      </c>
      <c r="AA157" s="17">
        <v>-9.8796089901921391</v>
      </c>
      <c r="AB157" s="17">
        <v>-9.8044438575024593</v>
      </c>
      <c r="AC157" s="17"/>
      <c r="AD157" s="17"/>
      <c r="AE157" s="17"/>
      <c r="AF157" s="46">
        <f t="shared" si="191"/>
        <v>2458217.3297450002</v>
      </c>
      <c r="AG157" s="17">
        <v>-10.7461848264997</v>
      </c>
      <c r="AH157" s="17">
        <v>-9.8165791100178694</v>
      </c>
      <c r="AI157" s="17">
        <v>-11.761126890902201</v>
      </c>
      <c r="AJ157" s="17">
        <v>-10.662667911714999</v>
      </c>
      <c r="AK157" s="17">
        <v>-9.9006724434294</v>
      </c>
      <c r="AL157" s="17">
        <v>-11.331319143930999</v>
      </c>
      <c r="AM157" s="17">
        <v>-9.4116696893766107</v>
      </c>
      <c r="AN157" s="17">
        <v>-9.36664576278665</v>
      </c>
      <c r="AO157" s="17"/>
      <c r="AP157" s="17"/>
      <c r="AQ157" s="18"/>
      <c r="AR157" s="25"/>
      <c r="AS157" s="25"/>
      <c r="AT157" s="24">
        <f t="shared" si="327"/>
        <v>0.21669715218300034</v>
      </c>
      <c r="AU157" s="24">
        <f t="shared" si="327"/>
        <v>0.47350558918003038</v>
      </c>
      <c r="AV157" s="24">
        <f t="shared" si="327"/>
        <v>0.37994271092429877</v>
      </c>
      <c r="AW157" s="24">
        <f t="shared" si="327"/>
        <v>0.35877118498810034</v>
      </c>
      <c r="AX157" s="24">
        <f t="shared" si="327"/>
        <v>0.5343109288786998</v>
      </c>
      <c r="AY157" s="24">
        <f t="shared" si="327"/>
        <v>0.51510210007440094</v>
      </c>
      <c r="AZ157" s="24">
        <f t="shared" si="327"/>
        <v>0.46793930081552837</v>
      </c>
      <c r="BA157" s="24">
        <f t="shared" si="327"/>
        <v>0.43779809471580933</v>
      </c>
      <c r="BB157" s="24" t="str">
        <f t="shared" si="330"/>
        <v/>
      </c>
      <c r="BC157" s="24" t="str">
        <f t="shared" si="330"/>
        <v/>
      </c>
      <c r="BD157" s="25" t="str">
        <f t="shared" si="330"/>
        <v/>
      </c>
      <c r="BE157" s="25"/>
      <c r="BF157" s="25"/>
      <c r="BG157" s="26">
        <f t="shared" si="241"/>
        <v>-0.36470904495537498</v>
      </c>
      <c r="BH157" s="26">
        <f t="shared" si="242"/>
        <v>-0.30470904495537449</v>
      </c>
      <c r="BI157" s="26">
        <f t="shared" si="243"/>
        <v>-0.67070904495537409</v>
      </c>
      <c r="BJ157" s="26">
        <f t="shared" si="244"/>
        <v>-0.61270904495537426</v>
      </c>
      <c r="BK157" s="26">
        <f t="shared" si="245"/>
        <v>-0.68270904495537277</v>
      </c>
      <c r="BL157" s="26">
        <f t="shared" si="246"/>
        <v>-0.23770904495537432</v>
      </c>
      <c r="BM157" s="26" t="str">
        <f t="shared" si="247"/>
        <v/>
      </c>
      <c r="BN157" s="26" t="str">
        <f t="shared" si="248"/>
        <v/>
      </c>
      <c r="BO157" s="26" t="str">
        <f t="shared" si="249"/>
        <v/>
      </c>
      <c r="BP157" s="25"/>
      <c r="BQ157" s="25"/>
      <c r="BR157" s="25">
        <f t="shared" si="250"/>
        <v>0.15684262667302862</v>
      </c>
      <c r="BS157" s="25">
        <f t="shared" si="251"/>
        <v>0.21684262667302912</v>
      </c>
      <c r="BT157" s="25">
        <f t="shared" si="252"/>
        <v>-0.14915737332697054</v>
      </c>
      <c r="BU157" s="25">
        <f t="shared" si="253"/>
        <v>-9.1157373326970714E-2</v>
      </c>
      <c r="BV157" s="25">
        <f t="shared" si="254"/>
        <v>-0.16115737332696922</v>
      </c>
      <c r="BW157" s="25">
        <f t="shared" si="255"/>
        <v>0.28384262667302929</v>
      </c>
      <c r="BX157" s="25" t="str">
        <f t="shared" si="256"/>
        <v/>
      </c>
      <c r="BY157" s="25" t="str">
        <f t="shared" si="257"/>
        <v/>
      </c>
      <c r="BZ157" s="25" t="str">
        <f t="shared" si="258"/>
        <v/>
      </c>
      <c r="CA157" s="25"/>
      <c r="CB157" s="25"/>
      <c r="CC157" s="26">
        <f t="shared" si="259"/>
        <v>-0.23900000000000093</v>
      </c>
      <c r="CD157" s="26">
        <f t="shared" si="260"/>
        <v>-0.17900000000000044</v>
      </c>
      <c r="CE157" s="26">
        <f t="shared" si="261"/>
        <v>-0.54500000000000015</v>
      </c>
      <c r="CF157" s="26">
        <f t="shared" si="262"/>
        <v>-0.48700000000000027</v>
      </c>
      <c r="CG157" s="26">
        <f t="shared" si="263"/>
        <v>-0.55699999999999883</v>
      </c>
      <c r="CH157" s="26">
        <f t="shared" si="264"/>
        <v>-0.11200000000000027</v>
      </c>
      <c r="CI157" s="26" t="str">
        <f t="shared" si="265"/>
        <v/>
      </c>
      <c r="CJ157" s="26" t="str">
        <f t="shared" si="266"/>
        <v/>
      </c>
      <c r="CK157" s="26" t="str">
        <f t="shared" si="267"/>
        <v/>
      </c>
      <c r="CL157" s="25"/>
      <c r="CM157" s="25"/>
      <c r="CN157" s="25">
        <f t="shared" si="268"/>
        <v>0.42099999999999937</v>
      </c>
      <c r="CO157" s="25">
        <f t="shared" si="269"/>
        <v>0.48099999999999987</v>
      </c>
      <c r="CP157" s="25">
        <f t="shared" si="270"/>
        <v>0.11500000000000021</v>
      </c>
      <c r="CQ157" s="25">
        <f t="shared" si="271"/>
        <v>0.17300000000000004</v>
      </c>
      <c r="CR157" s="25">
        <f t="shared" si="272"/>
        <v>0.10300000000000153</v>
      </c>
      <c r="CS157" s="25">
        <f t="shared" si="273"/>
        <v>0.54800000000000004</v>
      </c>
      <c r="CT157" s="25" t="str">
        <f t="shared" si="274"/>
        <v/>
      </c>
      <c r="CU157" s="25" t="str">
        <f t="shared" si="275"/>
        <v/>
      </c>
      <c r="CV157" s="25" t="str">
        <f t="shared" si="276"/>
        <v/>
      </c>
      <c r="CW157" s="25"/>
      <c r="CX157" s="25"/>
      <c r="CY157" s="25">
        <f t="shared" si="277"/>
        <v>-0.33153503460800077</v>
      </c>
      <c r="CZ157" s="25">
        <f t="shared" si="278"/>
        <v>-0.28853783065291388</v>
      </c>
      <c r="DA157" s="25">
        <f t="shared" si="279"/>
        <v>-0.64504109796738607</v>
      </c>
      <c r="DB157" s="25">
        <f t="shared" si="280"/>
        <v>-0.60602993116128245</v>
      </c>
      <c r="DC157" s="25">
        <f t="shared" si="281"/>
        <v>-0.51024710922687577</v>
      </c>
      <c r="DD157" s="25">
        <f t="shared" si="282"/>
        <v>-0.44903340219284049</v>
      </c>
      <c r="DE157" s="25" t="str">
        <f t="shared" si="283"/>
        <v/>
      </c>
      <c r="DF157" s="25" t="str">
        <f t="shared" si="284"/>
        <v/>
      </c>
      <c r="DG157" s="25" t="str">
        <f t="shared" si="285"/>
        <v/>
      </c>
      <c r="DH157" s="25"/>
      <c r="DI157" s="25"/>
      <c r="DJ157" s="25">
        <f t="shared" si="286"/>
        <v>0.19001663702040281</v>
      </c>
      <c r="DK157" s="25">
        <f t="shared" si="287"/>
        <v>0.23301384097548972</v>
      </c>
      <c r="DL157" s="25">
        <f t="shared" si="288"/>
        <v>-0.12348942633898248</v>
      </c>
      <c r="DM157" s="25">
        <f t="shared" si="289"/>
        <v>-8.4478259532878824E-2</v>
      </c>
      <c r="DN157" s="25">
        <f t="shared" si="290"/>
        <v>1.1304562401527845E-2</v>
      </c>
      <c r="DO157" s="25">
        <f t="shared" si="291"/>
        <v>7.251826943556311E-2</v>
      </c>
      <c r="DP157" s="25" t="str">
        <f t="shared" si="292"/>
        <v/>
      </c>
      <c r="DQ157" s="25" t="str">
        <f t="shared" si="293"/>
        <v/>
      </c>
      <c r="DR157" s="25" t="str">
        <f t="shared" si="294"/>
        <v/>
      </c>
      <c r="DS157" s="25"/>
      <c r="DT157" s="24"/>
      <c r="DU157" s="24">
        <f t="shared" si="295"/>
        <v>-0.36470904495537498</v>
      </c>
      <c r="DV157" s="24">
        <f t="shared" si="296"/>
        <v>-0.30470904495537449</v>
      </c>
      <c r="DW157" s="24">
        <f t="shared" si="297"/>
        <v>-0.67070904495537409</v>
      </c>
      <c r="DX157" s="24">
        <f t="shared" si="298"/>
        <v>-0.61270904495537426</v>
      </c>
      <c r="DY157" s="24">
        <f t="shared" si="299"/>
        <v>-0.68270904495537277</v>
      </c>
      <c r="DZ157" s="24">
        <f t="shared" si="300"/>
        <v>-0.23770904495537432</v>
      </c>
      <c r="EA157" s="24" t="str">
        <f t="shared" si="301"/>
        <v/>
      </c>
      <c r="EB157" s="24" t="str">
        <f t="shared" si="302"/>
        <v/>
      </c>
      <c r="EC157" s="24" t="str">
        <f t="shared" si="303"/>
        <v/>
      </c>
      <c r="ED157" s="24"/>
      <c r="EE157" s="24"/>
      <c r="EF157" s="24">
        <f t="shared" si="304"/>
        <v>0.15684262667302862</v>
      </c>
      <c r="EG157" s="24">
        <f t="shared" si="305"/>
        <v>0.21684262667302912</v>
      </c>
      <c r="EH157" s="24">
        <f t="shared" si="306"/>
        <v>-0.14915737332697054</v>
      </c>
      <c r="EI157" s="24">
        <f t="shared" si="307"/>
        <v>-9.1157373326970714E-2</v>
      </c>
      <c r="EJ157" s="24">
        <f t="shared" si="308"/>
        <v>-0.16115737332696922</v>
      </c>
      <c r="EK157" s="24">
        <f t="shared" si="309"/>
        <v>0.28384262667302929</v>
      </c>
      <c r="EL157" s="24" t="str">
        <f t="shared" si="310"/>
        <v/>
      </c>
      <c r="EM157" s="24" t="str">
        <f t="shared" si="311"/>
        <v/>
      </c>
      <c r="EN157" s="24" t="str">
        <f t="shared" si="312"/>
        <v/>
      </c>
      <c r="EO157" s="24"/>
      <c r="EP157" s="24"/>
      <c r="EQ157" s="24">
        <f t="shared" si="192"/>
        <v>11.352112381740248</v>
      </c>
      <c r="ER157" s="24">
        <f t="shared" si="313"/>
        <v>4.3974942125041092E-2</v>
      </c>
      <c r="ES157" s="24">
        <f t="shared" si="193"/>
        <v>11.368187623143799</v>
      </c>
      <c r="ET157" s="24">
        <f t="shared" si="194"/>
        <v>11.370557118020399</v>
      </c>
      <c r="EU157" s="24">
        <f t="shared" si="195"/>
        <v>11.377101393625399</v>
      </c>
      <c r="EV157" s="24">
        <f t="shared" si="196"/>
        <v>11.3515392653227</v>
      </c>
      <c r="EW157" s="24">
        <f t="shared" si="197"/>
        <v>11.264727011509439</v>
      </c>
      <c r="EX157" s="24">
        <f t="shared" si="198"/>
        <v>11.380561878819758</v>
      </c>
      <c r="EY157" s="24" t="str">
        <f t="shared" si="199"/>
        <v/>
      </c>
      <c r="EZ157" s="24" t="str">
        <f t="shared" si="200"/>
        <v/>
      </c>
      <c r="FA157" s="24" t="str">
        <f t="shared" si="201"/>
        <v/>
      </c>
      <c r="FB157" s="24"/>
      <c r="FC157" s="24">
        <f t="shared" si="202"/>
        <v>11.882998813857112</v>
      </c>
      <c r="FD157" s="24">
        <f t="shared" si="314"/>
        <v>0.12414034993581519</v>
      </c>
      <c r="FE157" s="24">
        <f t="shared" si="203"/>
        <v>11.853942064402501</v>
      </c>
      <c r="FF157" s="24">
        <f t="shared" si="204"/>
        <v>11.817483085215299</v>
      </c>
      <c r="FG157" s="24">
        <f t="shared" si="205"/>
        <v>12.014487616929699</v>
      </c>
      <c r="FH157" s="24">
        <f t="shared" si="206"/>
        <v>11.950134317431299</v>
      </c>
      <c r="FI157" s="24">
        <f t="shared" si="207"/>
        <v>11.98048486287691</v>
      </c>
      <c r="FJ157" s="24">
        <f t="shared" si="208"/>
        <v>11.68146093628695</v>
      </c>
      <c r="FK157" s="24" t="str">
        <f t="shared" si="209"/>
        <v/>
      </c>
      <c r="FL157" s="24" t="str">
        <f t="shared" si="210"/>
        <v/>
      </c>
      <c r="FM157" s="24" t="str">
        <f t="shared" si="211"/>
        <v/>
      </c>
      <c r="FN157" s="24"/>
      <c r="FO157" s="24">
        <f t="shared" si="212"/>
        <v>11.409235423220759</v>
      </c>
      <c r="FP157" s="24">
        <f t="shared" si="315"/>
        <v>3.6105776871957353E-2</v>
      </c>
      <c r="FQ157" s="24">
        <f t="shared" si="331"/>
        <v>11.411692209819822</v>
      </c>
      <c r="FR157" s="24">
        <f t="shared" si="331"/>
        <v>11.406904560565597</v>
      </c>
      <c r="FS157" s="24">
        <f t="shared" si="331"/>
        <v>11.457107415368633</v>
      </c>
      <c r="FT157" s="24">
        <f t="shared" si="328"/>
        <v>11.424626714406136</v>
      </c>
      <c r="FU157" s="24">
        <f t="shared" si="328"/>
        <v>11.346164462078839</v>
      </c>
      <c r="FV157" s="24">
        <f t="shared" si="328"/>
        <v>11.408917177085534</v>
      </c>
      <c r="FW157" s="24" t="str">
        <f t="shared" si="321"/>
        <v/>
      </c>
      <c r="FX157" s="24" t="str">
        <f t="shared" si="321"/>
        <v/>
      </c>
      <c r="FY157" s="24" t="str">
        <f t="shared" si="321"/>
        <v/>
      </c>
      <c r="FZ157" s="24"/>
      <c r="GA157" s="24">
        <f t="shared" si="213"/>
        <v>11.69582594645145</v>
      </c>
      <c r="GB157" s="24">
        <f t="shared" si="316"/>
        <v>5.565503354678291E-2</v>
      </c>
      <c r="GC157" s="24">
        <f t="shared" si="332"/>
        <v>11.711392262739237</v>
      </c>
      <c r="GD157" s="24">
        <f t="shared" si="332"/>
        <v>11.698384821752416</v>
      </c>
      <c r="GE157" s="24">
        <f t="shared" si="332"/>
        <v>11.752334970444485</v>
      </c>
      <c r="GF157" s="24">
        <f t="shared" si="329"/>
        <v>11.710651491206455</v>
      </c>
      <c r="GG157" s="24">
        <f t="shared" si="329"/>
        <v>11.713641908751621</v>
      </c>
      <c r="GH157" s="24">
        <f t="shared" si="329"/>
        <v>11.588550223814494</v>
      </c>
      <c r="GI157" s="24" t="str">
        <f t="shared" si="322"/>
        <v/>
      </c>
      <c r="GJ157" s="24" t="str">
        <f t="shared" si="322"/>
        <v/>
      </c>
      <c r="GK157" s="24" t="str">
        <f t="shared" si="322"/>
        <v/>
      </c>
      <c r="GL157" s="24"/>
      <c r="GM157" s="24">
        <f t="shared" si="214"/>
        <v>12.024909661225047</v>
      </c>
      <c r="GN157" s="24">
        <f t="shared" si="317"/>
        <v>4.3974942125041092E-2</v>
      </c>
      <c r="GO157" s="24">
        <f t="shared" si="215"/>
        <v>12.040984902628599</v>
      </c>
      <c r="GP157" s="24">
        <f t="shared" si="216"/>
        <v>12.043354397505199</v>
      </c>
      <c r="GQ157" s="24">
        <f t="shared" si="217"/>
        <v>12.049898673110199</v>
      </c>
      <c r="GR157" s="24">
        <f t="shared" si="218"/>
        <v>12.0243365448075</v>
      </c>
      <c r="GS157" s="24">
        <f t="shared" si="219"/>
        <v>11.93752429099424</v>
      </c>
      <c r="GT157" s="24">
        <f t="shared" si="220"/>
        <v>12.053359158304559</v>
      </c>
      <c r="GU157" s="24" t="str">
        <f t="shared" si="221"/>
        <v/>
      </c>
      <c r="GV157" s="24" t="str">
        <f t="shared" si="222"/>
        <v/>
      </c>
      <c r="GW157" s="24" t="str">
        <f t="shared" si="223"/>
        <v/>
      </c>
      <c r="GX157" s="24"/>
      <c r="GY157" s="24">
        <f t="shared" si="224"/>
        <v>12.812604530338943</v>
      </c>
      <c r="GZ157" s="24">
        <f t="shared" si="318"/>
        <v>0.12414034993581519</v>
      </c>
      <c r="HA157" s="24">
        <f t="shared" si="225"/>
        <v>12.783547780884332</v>
      </c>
      <c r="HB157" s="24">
        <f t="shared" si="226"/>
        <v>12.74708880169713</v>
      </c>
      <c r="HC157" s="24">
        <f t="shared" si="227"/>
        <v>12.94409333341153</v>
      </c>
      <c r="HD157" s="24">
        <f t="shared" si="228"/>
        <v>12.87974003391313</v>
      </c>
      <c r="HE157" s="24">
        <f t="shared" si="229"/>
        <v>12.910090579358741</v>
      </c>
      <c r="HF157" s="24">
        <f t="shared" si="230"/>
        <v>12.61106665276878</v>
      </c>
      <c r="HG157" s="24" t="str">
        <f t="shared" si="231"/>
        <v/>
      </c>
      <c r="HH157" s="24" t="str">
        <f t="shared" si="232"/>
        <v/>
      </c>
      <c r="HI157" s="24" t="str">
        <f t="shared" si="233"/>
        <v/>
      </c>
      <c r="HJ157" s="24"/>
      <c r="HK157" s="24">
        <f t="shared" si="234"/>
        <v>12.019819027946935</v>
      </c>
      <c r="HL157" s="24">
        <f t="shared" si="319"/>
        <v>3.6105776871957346E-2</v>
      </c>
      <c r="HM157" s="24">
        <f t="shared" si="325"/>
        <v>12.022275814545997</v>
      </c>
      <c r="HN157" s="24">
        <f t="shared" si="325"/>
        <v>12.017488165291772</v>
      </c>
      <c r="HO157" s="24">
        <f t="shared" si="325"/>
        <v>12.067691020094808</v>
      </c>
      <c r="HP157" s="24">
        <f t="shared" si="323"/>
        <v>12.035210319132311</v>
      </c>
      <c r="HQ157" s="24">
        <f t="shared" si="323"/>
        <v>11.956748066805014</v>
      </c>
      <c r="HR157" s="24">
        <f t="shared" si="323"/>
        <v>12.019500781811709</v>
      </c>
      <c r="HS157" s="24" t="str">
        <f t="shared" si="323"/>
        <v/>
      </c>
      <c r="HT157" s="24" t="str">
        <f t="shared" si="323"/>
        <v/>
      </c>
      <c r="HU157" s="24" t="str">
        <f t="shared" si="323"/>
        <v/>
      </c>
      <c r="HV157" s="24"/>
      <c r="HW157" s="24">
        <f t="shared" si="235"/>
        <v>12.829284812111061</v>
      </c>
      <c r="HX157" s="24">
        <f t="shared" si="320"/>
        <v>5.565503354678291E-2</v>
      </c>
      <c r="HY157" s="24">
        <f t="shared" si="326"/>
        <v>12.844851128398846</v>
      </c>
      <c r="HZ157" s="24">
        <f t="shared" si="326"/>
        <v>12.831843687412025</v>
      </c>
      <c r="IA157" s="24">
        <f t="shared" si="326"/>
        <v>12.885793836104094</v>
      </c>
      <c r="IB157" s="24">
        <f t="shared" si="324"/>
        <v>12.844110356866064</v>
      </c>
      <c r="IC157" s="24">
        <f t="shared" si="324"/>
        <v>12.84710077441123</v>
      </c>
      <c r="ID157" s="24">
        <f t="shared" si="324"/>
        <v>12.722009089474103</v>
      </c>
      <c r="IE157" s="24" t="str">
        <f t="shared" si="324"/>
        <v/>
      </c>
      <c r="IF157" s="24" t="str">
        <f t="shared" si="324"/>
        <v/>
      </c>
      <c r="IG157" s="24" t="str">
        <f t="shared" si="324"/>
        <v/>
      </c>
    </row>
    <row r="158" spans="1:241" s="3" customFormat="1" x14ac:dyDescent="0.2">
      <c r="A158" s="27">
        <v>123</v>
      </c>
      <c r="B158" s="32">
        <f>IF(AND($B$3&lt;&gt;"",$C$3&lt;&gt;"",$B$4&lt;&gt;"",$C$4&lt;&gt;"",T158&lt;&gt;""),AirMass($B$3,$C$3,$B$4,$C$4,T158),"")</f>
        <v>1.0571150006023027</v>
      </c>
      <c r="C158" s="36">
        <f t="shared" si="236"/>
        <v>2458217.3418060001</v>
      </c>
      <c r="D158" s="5">
        <f t="shared" si="183"/>
        <v>11.353961119331126</v>
      </c>
      <c r="E158" s="14">
        <f t="shared" si="184"/>
        <v>11.621252020933248</v>
      </c>
      <c r="F158" s="32">
        <f t="shared" si="237"/>
        <v>0.26729090160212188</v>
      </c>
      <c r="G158" s="24">
        <f t="shared" si="185"/>
        <v>2.2916775488784371E-2</v>
      </c>
      <c r="H158" s="24">
        <f t="shared" si="186"/>
        <v>7.3218775003553435E-2</v>
      </c>
      <c r="I158" s="24"/>
      <c r="J158" s="8">
        <f t="shared" si="187"/>
        <v>12.02124426409735</v>
      </c>
      <c r="K158" s="9">
        <f t="shared" si="188"/>
        <v>12.937988697046372</v>
      </c>
      <c r="L158" s="40">
        <f t="shared" si="238"/>
        <v>0.91674443294902197</v>
      </c>
      <c r="M158" s="24">
        <f t="shared" si="189"/>
        <v>2.2916775488784381E-2</v>
      </c>
      <c r="N158" s="25">
        <f t="shared" si="190"/>
        <v>7.3218775003553435E-2</v>
      </c>
      <c r="O158" s="25"/>
      <c r="P158" s="50">
        <f t="shared" si="239"/>
        <v>6</v>
      </c>
      <c r="Q158" s="50">
        <f t="shared" si="240"/>
        <v>6</v>
      </c>
      <c r="R158" s="25"/>
      <c r="S158" s="25"/>
      <c r="T158" s="16">
        <v>2458217.3418060001</v>
      </c>
      <c r="U158" s="17">
        <v>-11.0288134677324</v>
      </c>
      <c r="V158" s="17">
        <v>-10.284255887189801</v>
      </c>
      <c r="W158" s="17">
        <v>-12.123702093109999</v>
      </c>
      <c r="X158" s="17">
        <v>-11.033253334650301</v>
      </c>
      <c r="Y158" s="17">
        <v>-10.3935663619511</v>
      </c>
      <c r="Z158" s="17">
        <v>-11.8321235073547</v>
      </c>
      <c r="AA158" s="17">
        <v>-9.9928467435429198</v>
      </c>
      <c r="AB158" s="17">
        <v>-9.7962186726189593</v>
      </c>
      <c r="AC158" s="17"/>
      <c r="AD158" s="17"/>
      <c r="AE158" s="17"/>
      <c r="AF158" s="46">
        <f t="shared" si="191"/>
        <v>2458217.3418060001</v>
      </c>
      <c r="AG158" s="17">
        <v>-10.826012404881</v>
      </c>
      <c r="AH158" s="17">
        <v>-9.7624778928430107</v>
      </c>
      <c r="AI158" s="17">
        <v>-11.7367804435116</v>
      </c>
      <c r="AJ158" s="17">
        <v>-10.6871305609528</v>
      </c>
      <c r="AK158" s="17">
        <v>-9.8217608774696004</v>
      </c>
      <c r="AL158" s="17">
        <v>-11.3142737154719</v>
      </c>
      <c r="AM158" s="17">
        <v>-9.54997624936194</v>
      </c>
      <c r="AN158" s="17">
        <v>-9.4218857561502194</v>
      </c>
      <c r="AO158" s="17"/>
      <c r="AP158" s="17"/>
      <c r="AQ158" s="18"/>
      <c r="AR158" s="25"/>
      <c r="AS158" s="25"/>
      <c r="AT158" s="24">
        <f t="shared" si="327"/>
        <v>0.20280106285139965</v>
      </c>
      <c r="AU158" s="24">
        <f t="shared" ref="AU158:BD193" si="333">IF(AND(V158&lt;&gt;"",AH158&lt;&gt;""),AH158-V158,"")</f>
        <v>0.52177799434678995</v>
      </c>
      <c r="AV158" s="24">
        <f t="shared" si="333"/>
        <v>0.38692164959839914</v>
      </c>
      <c r="AW158" s="24">
        <f t="shared" si="333"/>
        <v>0.34612277369750011</v>
      </c>
      <c r="AX158" s="24">
        <f t="shared" si="333"/>
        <v>0.5718054844814997</v>
      </c>
      <c r="AY158" s="24">
        <f t="shared" si="333"/>
        <v>0.51784979188279934</v>
      </c>
      <c r="AZ158" s="24">
        <f t="shared" si="333"/>
        <v>0.44287049418097979</v>
      </c>
      <c r="BA158" s="24">
        <f t="shared" si="333"/>
        <v>0.3743329164687399</v>
      </c>
      <c r="BB158" s="24" t="str">
        <f t="shared" si="330"/>
        <v/>
      </c>
      <c r="BC158" s="24" t="str">
        <f t="shared" si="330"/>
        <v/>
      </c>
      <c r="BD158" s="25" t="str">
        <f t="shared" si="330"/>
        <v/>
      </c>
      <c r="BE158" s="25"/>
      <c r="BF158" s="25"/>
      <c r="BG158" s="26">
        <f t="shared" si="241"/>
        <v>-0.39293058122864699</v>
      </c>
      <c r="BH158" s="26">
        <f t="shared" si="242"/>
        <v>-0.33293058122864649</v>
      </c>
      <c r="BI158" s="26">
        <f t="shared" si="243"/>
        <v>-0.69893058122864615</v>
      </c>
      <c r="BJ158" s="26">
        <f t="shared" si="244"/>
        <v>-0.64093058122864632</v>
      </c>
      <c r="BK158" s="26">
        <f t="shared" si="245"/>
        <v>-0.71093058122864483</v>
      </c>
      <c r="BL158" s="26">
        <f t="shared" si="246"/>
        <v>-0.26593058122864632</v>
      </c>
      <c r="BM158" s="26" t="str">
        <f t="shared" si="247"/>
        <v/>
      </c>
      <c r="BN158" s="26" t="str">
        <f t="shared" si="248"/>
        <v/>
      </c>
      <c r="BO158" s="26" t="str">
        <f t="shared" si="249"/>
        <v/>
      </c>
      <c r="BP158" s="25"/>
      <c r="BQ158" s="25"/>
      <c r="BR158" s="25">
        <f t="shared" si="250"/>
        <v>0.25487894472646633</v>
      </c>
      <c r="BS158" s="25">
        <f t="shared" si="251"/>
        <v>0.31487894472646683</v>
      </c>
      <c r="BT158" s="25">
        <f t="shared" si="252"/>
        <v>-5.1121055273532834E-2</v>
      </c>
      <c r="BU158" s="25">
        <f t="shared" si="253"/>
        <v>6.8789447264669956E-3</v>
      </c>
      <c r="BV158" s="25">
        <f t="shared" si="254"/>
        <v>-6.3121055273531512E-2</v>
      </c>
      <c r="BW158" s="25">
        <f t="shared" si="255"/>
        <v>0.381878944726467</v>
      </c>
      <c r="BX158" s="25" t="str">
        <f t="shared" si="256"/>
        <v/>
      </c>
      <c r="BY158" s="25" t="str">
        <f t="shared" si="257"/>
        <v/>
      </c>
      <c r="BZ158" s="25" t="str">
        <f t="shared" si="258"/>
        <v/>
      </c>
      <c r="CA158" s="25"/>
      <c r="CB158" s="25"/>
      <c r="CC158" s="26">
        <f t="shared" si="259"/>
        <v>-0.23900000000000093</v>
      </c>
      <c r="CD158" s="26">
        <f t="shared" si="260"/>
        <v>-0.17900000000000044</v>
      </c>
      <c r="CE158" s="26">
        <f t="shared" si="261"/>
        <v>-0.54500000000000015</v>
      </c>
      <c r="CF158" s="26">
        <f t="shared" si="262"/>
        <v>-0.48700000000000027</v>
      </c>
      <c r="CG158" s="26">
        <f t="shared" si="263"/>
        <v>-0.55699999999999883</v>
      </c>
      <c r="CH158" s="26">
        <f t="shared" si="264"/>
        <v>-0.11200000000000027</v>
      </c>
      <c r="CI158" s="26" t="str">
        <f t="shared" si="265"/>
        <v/>
      </c>
      <c r="CJ158" s="26" t="str">
        <f t="shared" si="266"/>
        <v/>
      </c>
      <c r="CK158" s="26" t="str">
        <f t="shared" si="267"/>
        <v/>
      </c>
      <c r="CL158" s="25"/>
      <c r="CM158" s="25"/>
      <c r="CN158" s="25">
        <f t="shared" si="268"/>
        <v>0.42099999999999937</v>
      </c>
      <c r="CO158" s="25">
        <f t="shared" si="269"/>
        <v>0.48099999999999987</v>
      </c>
      <c r="CP158" s="25">
        <f t="shared" si="270"/>
        <v>0.11500000000000021</v>
      </c>
      <c r="CQ158" s="25">
        <f t="shared" si="271"/>
        <v>0.17300000000000004</v>
      </c>
      <c r="CR158" s="25">
        <f t="shared" si="272"/>
        <v>0.10300000000000153</v>
      </c>
      <c r="CS158" s="25">
        <f t="shared" si="273"/>
        <v>0.54800000000000004</v>
      </c>
      <c r="CT158" s="25" t="str">
        <f t="shared" si="274"/>
        <v/>
      </c>
      <c r="CU158" s="25" t="str">
        <f t="shared" si="275"/>
        <v/>
      </c>
      <c r="CV158" s="25" t="str">
        <f t="shared" si="276"/>
        <v/>
      </c>
      <c r="CW158" s="25"/>
      <c r="CX158" s="25"/>
      <c r="CY158" s="25">
        <f t="shared" si="277"/>
        <v>-0.3739300815892222</v>
      </c>
      <c r="CZ158" s="25">
        <f t="shared" si="278"/>
        <v>-0.29107173715360007</v>
      </c>
      <c r="DA158" s="25">
        <f t="shared" si="279"/>
        <v>-0.74941024208514084</v>
      </c>
      <c r="DB158" s="25">
        <f t="shared" si="280"/>
        <v>-0.63983174848975366</v>
      </c>
      <c r="DC158" s="25">
        <f t="shared" si="281"/>
        <v>-0.48755646302333433</v>
      </c>
      <c r="DD158" s="25">
        <f t="shared" si="282"/>
        <v>-0.34836365205819564</v>
      </c>
      <c r="DE158" s="25" t="str">
        <f t="shared" si="283"/>
        <v/>
      </c>
      <c r="DF158" s="25" t="str">
        <f t="shared" si="284"/>
        <v/>
      </c>
      <c r="DG158" s="25" t="str">
        <f t="shared" si="285"/>
        <v/>
      </c>
      <c r="DH158" s="25"/>
      <c r="DI158" s="25"/>
      <c r="DJ158" s="25">
        <f t="shared" si="286"/>
        <v>0.27387944436589101</v>
      </c>
      <c r="DK158" s="25">
        <f t="shared" si="287"/>
        <v>0.35673778880151313</v>
      </c>
      <c r="DL158" s="25">
        <f t="shared" si="288"/>
        <v>-0.10160071613002765</v>
      </c>
      <c r="DM158" s="25">
        <f t="shared" si="289"/>
        <v>7.9777774653595705E-3</v>
      </c>
      <c r="DN158" s="25">
        <f t="shared" si="290"/>
        <v>0.16025306293177888</v>
      </c>
      <c r="DO158" s="25">
        <f t="shared" si="291"/>
        <v>0.29944587389691757</v>
      </c>
      <c r="DP158" s="25" t="str">
        <f t="shared" si="292"/>
        <v/>
      </c>
      <c r="DQ158" s="25" t="str">
        <f t="shared" si="293"/>
        <v/>
      </c>
      <c r="DR158" s="25" t="str">
        <f t="shared" si="294"/>
        <v/>
      </c>
      <c r="DS158" s="25"/>
      <c r="DT158" s="24"/>
      <c r="DU158" s="24">
        <f t="shared" si="295"/>
        <v>-0.39293058122864699</v>
      </c>
      <c r="DV158" s="24">
        <f t="shared" si="296"/>
        <v>-0.33293058122864649</v>
      </c>
      <c r="DW158" s="24">
        <f t="shared" si="297"/>
        <v>-0.69893058122864615</v>
      </c>
      <c r="DX158" s="24">
        <f t="shared" si="298"/>
        <v>-0.64093058122864632</v>
      </c>
      <c r="DY158" s="24">
        <f t="shared" si="299"/>
        <v>-0.71093058122864483</v>
      </c>
      <c r="DZ158" s="24">
        <f t="shared" si="300"/>
        <v>-0.26593058122864632</v>
      </c>
      <c r="EA158" s="24" t="str">
        <f t="shared" si="301"/>
        <v/>
      </c>
      <c r="EB158" s="24" t="str">
        <f t="shared" si="302"/>
        <v/>
      </c>
      <c r="EC158" s="24" t="str">
        <f t="shared" si="303"/>
        <v/>
      </c>
      <c r="ED158" s="24"/>
      <c r="EE158" s="24"/>
      <c r="EF158" s="24">
        <f t="shared" si="304"/>
        <v>0.25487894472646633</v>
      </c>
      <c r="EG158" s="24">
        <f t="shared" si="305"/>
        <v>0.31487894472646683</v>
      </c>
      <c r="EH158" s="24">
        <f t="shared" si="306"/>
        <v>-5.1121055273532834E-2</v>
      </c>
      <c r="EI158" s="24">
        <f t="shared" si="307"/>
        <v>6.8789447264669956E-3</v>
      </c>
      <c r="EJ158" s="24">
        <f t="shared" si="308"/>
        <v>-6.3121055273531512E-2</v>
      </c>
      <c r="EK158" s="24">
        <f t="shared" si="309"/>
        <v>0.381878944726467</v>
      </c>
      <c r="EL158" s="24" t="str">
        <f t="shared" si="310"/>
        <v/>
      </c>
      <c r="EM158" s="24" t="str">
        <f t="shared" si="311"/>
        <v/>
      </c>
      <c r="EN158" s="24" t="str">
        <f t="shared" si="312"/>
        <v/>
      </c>
      <c r="EO158" s="24"/>
      <c r="EP158" s="24"/>
      <c r="EQ158" s="24">
        <f t="shared" si="192"/>
        <v>11.29347165113893</v>
      </c>
      <c r="ER158" s="24">
        <f t="shared" si="313"/>
        <v>2.0816985589349041E-2</v>
      </c>
      <c r="ES158" s="24">
        <f t="shared" si="193"/>
        <v>11.284888625377599</v>
      </c>
      <c r="ET158" s="24">
        <f t="shared" si="194"/>
        <v>11.3164398669179</v>
      </c>
      <c r="EU158" s="24">
        <f t="shared" si="195"/>
        <v>11.2697528942187</v>
      </c>
      <c r="EV158" s="24">
        <f t="shared" si="196"/>
        <v>11.2713100396223</v>
      </c>
      <c r="EW158" s="24">
        <f t="shared" si="197"/>
        <v>11.312033275810521</v>
      </c>
      <c r="EX158" s="24">
        <f t="shared" si="198"/>
        <v>11.306405204886559</v>
      </c>
      <c r="EY158" s="24" t="str">
        <f t="shared" si="199"/>
        <v/>
      </c>
      <c r="EZ158" s="24" t="str">
        <f t="shared" si="200"/>
        <v/>
      </c>
      <c r="FA158" s="24" t="str">
        <f t="shared" si="201"/>
        <v/>
      </c>
      <c r="FB158" s="24"/>
      <c r="FC158" s="24">
        <f t="shared" si="202"/>
        <v>11.819455528938676</v>
      </c>
      <c r="FD158" s="24">
        <f t="shared" si="314"/>
        <v>0.13055327981521747</v>
      </c>
      <c r="FE158" s="24">
        <f t="shared" si="203"/>
        <v>11.7497680386306</v>
      </c>
      <c r="FF158" s="24">
        <f t="shared" si="204"/>
        <v>11.7621181560718</v>
      </c>
      <c r="FG158" s="24">
        <f t="shared" si="205"/>
        <v>11.8557484725886</v>
      </c>
      <c r="FH158" s="24">
        <f t="shared" si="206"/>
        <v>11.8532613105909</v>
      </c>
      <c r="FI158" s="24">
        <f t="shared" si="207"/>
        <v>12.038963844480939</v>
      </c>
      <c r="FJ158" s="24">
        <f t="shared" si="208"/>
        <v>11.656873351269219</v>
      </c>
      <c r="FK158" s="24" t="str">
        <f t="shared" si="209"/>
        <v/>
      </c>
      <c r="FL158" s="24" t="str">
        <f t="shared" si="210"/>
        <v/>
      </c>
      <c r="FM158" s="24" t="str">
        <f t="shared" si="211"/>
        <v/>
      </c>
      <c r="FN158" s="24"/>
      <c r="FO158" s="24">
        <f t="shared" si="212"/>
        <v>11.353961119331126</v>
      </c>
      <c r="FP158" s="24">
        <f t="shared" si="315"/>
        <v>2.2916775488784371E-2</v>
      </c>
      <c r="FQ158" s="24">
        <f t="shared" si="331"/>
        <v>11.331759638765307</v>
      </c>
      <c r="FR158" s="24">
        <f t="shared" si="331"/>
        <v>11.356153736174782</v>
      </c>
      <c r="FS158" s="24">
        <f t="shared" si="331"/>
        <v>11.35312534267362</v>
      </c>
      <c r="FT158" s="24">
        <f t="shared" si="328"/>
        <v>11.347763915417421</v>
      </c>
      <c r="FU158" s="24">
        <f t="shared" si="328"/>
        <v>11.396837153091605</v>
      </c>
      <c r="FV158" s="24">
        <f t="shared" si="328"/>
        <v>11.338126929864019</v>
      </c>
      <c r="FW158" s="24" t="str">
        <f t="shared" si="321"/>
        <v/>
      </c>
      <c r="FX158" s="24" t="str">
        <f t="shared" si="321"/>
        <v/>
      </c>
      <c r="FY158" s="24" t="str">
        <f t="shared" si="321"/>
        <v/>
      </c>
      <c r="FZ158" s="24"/>
      <c r="GA158" s="24">
        <f t="shared" si="213"/>
        <v>11.621252020933248</v>
      </c>
      <c r="GB158" s="24">
        <f t="shared" si="316"/>
        <v>7.3218775003553435E-2</v>
      </c>
      <c r="GC158" s="24">
        <f t="shared" si="332"/>
        <v>11.596187596367567</v>
      </c>
      <c r="GD158" s="24">
        <f t="shared" si="332"/>
        <v>11.631989252009149</v>
      </c>
      <c r="GE158" s="24">
        <f t="shared" si="332"/>
        <v>11.582565185503617</v>
      </c>
      <c r="GF158" s="24">
        <f t="shared" si="329"/>
        <v>11.602747843766288</v>
      </c>
      <c r="GG158" s="24">
        <f t="shared" si="329"/>
        <v>11.761090249755881</v>
      </c>
      <c r="GH158" s="24">
        <f t="shared" si="329"/>
        <v>11.552931998196994</v>
      </c>
      <c r="GI158" s="24" t="str">
        <f t="shared" si="322"/>
        <v/>
      </c>
      <c r="GJ158" s="24" t="str">
        <f t="shared" si="322"/>
        <v/>
      </c>
      <c r="GK158" s="24" t="str">
        <f t="shared" si="322"/>
        <v/>
      </c>
      <c r="GL158" s="24"/>
      <c r="GM158" s="24">
        <f t="shared" si="214"/>
        <v>12.038029231681527</v>
      </c>
      <c r="GN158" s="24">
        <f t="shared" si="317"/>
        <v>2.0816985589349041E-2</v>
      </c>
      <c r="GO158" s="24">
        <f t="shared" si="215"/>
        <v>12.029446205920198</v>
      </c>
      <c r="GP158" s="24">
        <f t="shared" si="216"/>
        <v>12.060997447460499</v>
      </c>
      <c r="GQ158" s="24">
        <f t="shared" si="217"/>
        <v>12.014310474761299</v>
      </c>
      <c r="GR158" s="24">
        <f t="shared" si="218"/>
        <v>12.015867620164899</v>
      </c>
      <c r="GS158" s="24">
        <f t="shared" si="219"/>
        <v>12.05659085635312</v>
      </c>
      <c r="GT158" s="24">
        <f t="shared" si="220"/>
        <v>12.050962785429158</v>
      </c>
      <c r="GU158" s="24" t="str">
        <f t="shared" si="221"/>
        <v/>
      </c>
      <c r="GV158" s="24" t="str">
        <f t="shared" si="222"/>
        <v/>
      </c>
      <c r="GW158" s="24" t="str">
        <f t="shared" si="223"/>
        <v/>
      </c>
      <c r="GX158" s="24"/>
      <c r="GY158" s="24">
        <f t="shared" si="224"/>
        <v>12.882990040976665</v>
      </c>
      <c r="GZ158" s="24">
        <f t="shared" si="318"/>
        <v>0.13055327981521747</v>
      </c>
      <c r="HA158" s="24">
        <f t="shared" si="225"/>
        <v>12.81330255066859</v>
      </c>
      <c r="HB158" s="24">
        <f t="shared" si="226"/>
        <v>12.82565266810979</v>
      </c>
      <c r="HC158" s="24">
        <f t="shared" si="227"/>
        <v>12.919282984626589</v>
      </c>
      <c r="HD158" s="24">
        <f t="shared" si="228"/>
        <v>12.91679582262889</v>
      </c>
      <c r="HE158" s="24">
        <f t="shared" si="229"/>
        <v>13.102498356518929</v>
      </c>
      <c r="HF158" s="24">
        <f t="shared" si="230"/>
        <v>12.720407863307209</v>
      </c>
      <c r="HG158" s="24" t="str">
        <f t="shared" si="231"/>
        <v/>
      </c>
      <c r="HH158" s="24" t="str">
        <f t="shared" si="232"/>
        <v/>
      </c>
      <c r="HI158" s="24" t="str">
        <f t="shared" si="233"/>
        <v/>
      </c>
      <c r="HJ158" s="24"/>
      <c r="HK158" s="24">
        <f t="shared" si="234"/>
        <v>12.02124426409735</v>
      </c>
      <c r="HL158" s="24">
        <f t="shared" si="319"/>
        <v>2.2916775488784381E-2</v>
      </c>
      <c r="HM158" s="24">
        <f t="shared" si="325"/>
        <v>11.999042783531531</v>
      </c>
      <c r="HN158" s="24">
        <f t="shared" si="325"/>
        <v>12.023436880941006</v>
      </c>
      <c r="HO158" s="24">
        <f t="shared" si="325"/>
        <v>12.020408487439841</v>
      </c>
      <c r="HP158" s="24">
        <f t="shared" si="323"/>
        <v>12.015047060183644</v>
      </c>
      <c r="HQ158" s="24">
        <f t="shared" si="323"/>
        <v>12.064120297857828</v>
      </c>
      <c r="HR158" s="24">
        <f t="shared" si="323"/>
        <v>12.005410074630243</v>
      </c>
      <c r="HS158" s="24" t="str">
        <f t="shared" si="323"/>
        <v/>
      </c>
      <c r="HT158" s="24" t="str">
        <f t="shared" si="323"/>
        <v/>
      </c>
      <c r="HU158" s="24" t="str">
        <f t="shared" si="323"/>
        <v/>
      </c>
      <c r="HV158" s="24"/>
      <c r="HW158" s="24">
        <f t="shared" si="235"/>
        <v>12.937988697046372</v>
      </c>
      <c r="HX158" s="24">
        <f t="shared" si="320"/>
        <v>7.3218775003553435E-2</v>
      </c>
      <c r="HY158" s="24">
        <f t="shared" si="326"/>
        <v>12.912924272480687</v>
      </c>
      <c r="HZ158" s="24">
        <f t="shared" si="326"/>
        <v>12.948725928122268</v>
      </c>
      <c r="IA158" s="24">
        <f t="shared" si="326"/>
        <v>12.899301861616737</v>
      </c>
      <c r="IB158" s="24">
        <f t="shared" si="324"/>
        <v>12.919484519879408</v>
      </c>
      <c r="IC158" s="24">
        <f t="shared" si="324"/>
        <v>13.077826925869001</v>
      </c>
      <c r="ID158" s="24">
        <f t="shared" si="324"/>
        <v>12.869668674310114</v>
      </c>
      <c r="IE158" s="24" t="str">
        <f t="shared" si="324"/>
        <v/>
      </c>
      <c r="IF158" s="24" t="str">
        <f t="shared" si="324"/>
        <v/>
      </c>
      <c r="IG158" s="24" t="str">
        <f t="shared" si="324"/>
        <v/>
      </c>
    </row>
    <row r="159" spans="1:241" s="3" customFormat="1" x14ac:dyDescent="0.2">
      <c r="A159" s="27">
        <v>124</v>
      </c>
      <c r="B159" s="32">
        <f>IF(AND($B$3&lt;&gt;"",$C$3&lt;&gt;"",$B$4&lt;&gt;"",$C$4&lt;&gt;"",T159&lt;&gt;""),AirMass($B$3,$C$3,$B$4,$C$4,T159),"")</f>
        <v>1.0581668346144328</v>
      </c>
      <c r="C159" s="36">
        <f t="shared" si="236"/>
        <v>2458217.3425349998</v>
      </c>
      <c r="D159" s="5">
        <f t="shared" si="183"/>
        <v>11.337821215191815</v>
      </c>
      <c r="E159" s="14">
        <f t="shared" si="184"/>
        <v>11.591387051958923</v>
      </c>
      <c r="F159" s="32">
        <f t="shared" si="237"/>
        <v>0.25356583676710898</v>
      </c>
      <c r="G159" s="24">
        <f t="shared" si="185"/>
        <v>1.3150017535774428E-2</v>
      </c>
      <c r="H159" s="24">
        <f t="shared" si="186"/>
        <v>1.2615308071588314E-2</v>
      </c>
      <c r="I159" s="24"/>
      <c r="J159" s="8">
        <f t="shared" si="187"/>
        <v>12.019441633030636</v>
      </c>
      <c r="K159" s="9">
        <f t="shared" si="188"/>
        <v>12.994396394090503</v>
      </c>
      <c r="L159" s="40">
        <f t="shared" si="238"/>
        <v>0.97495476105986612</v>
      </c>
      <c r="M159" s="24">
        <f t="shared" si="189"/>
        <v>1.3150017535774241E-2</v>
      </c>
      <c r="N159" s="25">
        <f t="shared" si="190"/>
        <v>1.2615308071588314E-2</v>
      </c>
      <c r="O159" s="25"/>
      <c r="P159" s="50">
        <f t="shared" si="239"/>
        <v>6</v>
      </c>
      <c r="Q159" s="50">
        <f t="shared" si="240"/>
        <v>6</v>
      </c>
      <c r="R159" s="25"/>
      <c r="S159" s="25"/>
      <c r="T159" s="16">
        <v>2458217.3425349998</v>
      </c>
      <c r="U159" s="17">
        <v>-11.0338864512896</v>
      </c>
      <c r="V159" s="17">
        <v>-10.2664324527411</v>
      </c>
      <c r="W159" s="17">
        <v>-12.1257085971381</v>
      </c>
      <c r="X159" s="17">
        <v>-11.0308376043651</v>
      </c>
      <c r="Y159" s="17">
        <v>-10.3871003784036</v>
      </c>
      <c r="Z159" s="17">
        <v>-11.836939126715601</v>
      </c>
      <c r="AA159" s="17">
        <v>-9.9254021075932801</v>
      </c>
      <c r="AB159" s="17">
        <v>-9.7801344690295409</v>
      </c>
      <c r="AC159" s="17"/>
      <c r="AD159" s="17"/>
      <c r="AE159" s="17"/>
      <c r="AF159" s="46">
        <f t="shared" si="191"/>
        <v>2458217.3425349998</v>
      </c>
      <c r="AG159" s="17">
        <v>-10.844285486020301</v>
      </c>
      <c r="AH159" s="17">
        <v>-9.7225237281338099</v>
      </c>
      <c r="AI159" s="17">
        <v>-11.7449455268449</v>
      </c>
      <c r="AJ159" s="17">
        <v>-10.6711319728593</v>
      </c>
      <c r="AK159" s="17">
        <v>-9.85831740985126</v>
      </c>
      <c r="AL159" s="17">
        <v>-11.324179135285799</v>
      </c>
      <c r="AM159" s="17">
        <v>-9.4174103041180395</v>
      </c>
      <c r="AN159" s="17">
        <v>-9.5091409236146998</v>
      </c>
      <c r="AO159" s="17"/>
      <c r="AP159" s="17"/>
      <c r="AQ159" s="18"/>
      <c r="AR159" s="25"/>
      <c r="AS159" s="25"/>
      <c r="AT159" s="24">
        <f t="shared" ref="AT159:BD213" si="334">IF(AND(U159&lt;&gt;"",AG159&lt;&gt;""),AG159-U159,"")</f>
        <v>0.18960096526929959</v>
      </c>
      <c r="AU159" s="24">
        <f t="shared" si="333"/>
        <v>0.54390872460728978</v>
      </c>
      <c r="AV159" s="24">
        <f t="shared" si="333"/>
        <v>0.38076307029320056</v>
      </c>
      <c r="AW159" s="24">
        <f t="shared" si="333"/>
        <v>0.35970563150580048</v>
      </c>
      <c r="AX159" s="24">
        <f t="shared" si="333"/>
        <v>0.52878296855234019</v>
      </c>
      <c r="AY159" s="24">
        <f t="shared" si="333"/>
        <v>0.51275999142980133</v>
      </c>
      <c r="AZ159" s="24">
        <f t="shared" si="333"/>
        <v>0.50799180347524064</v>
      </c>
      <c r="BA159" s="24">
        <f t="shared" si="333"/>
        <v>0.27099354541484111</v>
      </c>
      <c r="BB159" s="24" t="str">
        <f t="shared" si="330"/>
        <v/>
      </c>
      <c r="BC159" s="24" t="str">
        <f t="shared" si="330"/>
        <v/>
      </c>
      <c r="BD159" s="25" t="str">
        <f t="shared" si="330"/>
        <v/>
      </c>
      <c r="BE159" s="25"/>
      <c r="BF159" s="25"/>
      <c r="BG159" s="26">
        <f t="shared" si="241"/>
        <v>-0.41973862943806756</v>
      </c>
      <c r="BH159" s="26">
        <f t="shared" si="242"/>
        <v>-0.35973862943806706</v>
      </c>
      <c r="BI159" s="26">
        <f t="shared" si="243"/>
        <v>-0.72573862943806677</v>
      </c>
      <c r="BJ159" s="26">
        <f t="shared" si="244"/>
        <v>-0.66773862943806694</v>
      </c>
      <c r="BK159" s="26">
        <f t="shared" si="245"/>
        <v>-0.73773862943806545</v>
      </c>
      <c r="BL159" s="26">
        <f t="shared" si="246"/>
        <v>-0.29273862943806689</v>
      </c>
      <c r="BM159" s="26" t="str">
        <f t="shared" si="247"/>
        <v/>
      </c>
      <c r="BN159" s="26" t="str">
        <f t="shared" si="248"/>
        <v/>
      </c>
      <c r="BO159" s="26" t="str">
        <f t="shared" si="249"/>
        <v/>
      </c>
      <c r="BP159" s="25"/>
      <c r="BQ159" s="25"/>
      <c r="BR159" s="25">
        <f t="shared" si="250"/>
        <v>0.29982419456595832</v>
      </c>
      <c r="BS159" s="25">
        <f t="shared" si="251"/>
        <v>0.35982419456595882</v>
      </c>
      <c r="BT159" s="25">
        <f t="shared" si="252"/>
        <v>-6.1758054340408375E-3</v>
      </c>
      <c r="BU159" s="25">
        <f t="shared" si="253"/>
        <v>5.1824194565958992E-2</v>
      </c>
      <c r="BV159" s="25">
        <f t="shared" si="254"/>
        <v>-1.8175805434039516E-2</v>
      </c>
      <c r="BW159" s="25">
        <f t="shared" si="255"/>
        <v>0.42682419456595899</v>
      </c>
      <c r="BX159" s="25" t="str">
        <f t="shared" si="256"/>
        <v/>
      </c>
      <c r="BY159" s="25" t="str">
        <f t="shared" si="257"/>
        <v/>
      </c>
      <c r="BZ159" s="25" t="str">
        <f t="shared" si="258"/>
        <v/>
      </c>
      <c r="CA159" s="25"/>
      <c r="CB159" s="25"/>
      <c r="CC159" s="26">
        <f t="shared" si="259"/>
        <v>-0.23900000000000093</v>
      </c>
      <c r="CD159" s="26">
        <f t="shared" si="260"/>
        <v>-0.17900000000000044</v>
      </c>
      <c r="CE159" s="26">
        <f t="shared" si="261"/>
        <v>-0.54500000000000015</v>
      </c>
      <c r="CF159" s="26">
        <f t="shared" si="262"/>
        <v>-0.48700000000000027</v>
      </c>
      <c r="CG159" s="26">
        <f t="shared" si="263"/>
        <v>-0.55699999999999883</v>
      </c>
      <c r="CH159" s="26">
        <f t="shared" si="264"/>
        <v>-0.11200000000000027</v>
      </c>
      <c r="CI159" s="26" t="str">
        <f t="shared" si="265"/>
        <v/>
      </c>
      <c r="CJ159" s="26" t="str">
        <f t="shared" si="266"/>
        <v/>
      </c>
      <c r="CK159" s="26" t="str">
        <f t="shared" si="267"/>
        <v/>
      </c>
      <c r="CL159" s="25"/>
      <c r="CM159" s="25"/>
      <c r="CN159" s="25">
        <f t="shared" si="268"/>
        <v>0.42099999999999937</v>
      </c>
      <c r="CO159" s="25">
        <f t="shared" si="269"/>
        <v>0.48099999999999987</v>
      </c>
      <c r="CP159" s="25">
        <f t="shared" si="270"/>
        <v>0.11500000000000021</v>
      </c>
      <c r="CQ159" s="25">
        <f t="shared" si="271"/>
        <v>0.17300000000000004</v>
      </c>
      <c r="CR159" s="25">
        <f t="shared" si="272"/>
        <v>0.10300000000000153</v>
      </c>
      <c r="CS159" s="25">
        <f t="shared" si="273"/>
        <v>0.54800000000000004</v>
      </c>
      <c r="CT159" s="25" t="str">
        <f t="shared" si="274"/>
        <v/>
      </c>
      <c r="CU159" s="25" t="str">
        <f t="shared" si="275"/>
        <v/>
      </c>
      <c r="CV159" s="25" t="str">
        <f t="shared" si="276"/>
        <v/>
      </c>
      <c r="CW159" s="25"/>
      <c r="CX159" s="25"/>
      <c r="CY159" s="25">
        <f t="shared" si="277"/>
        <v>-0.38823068507041703</v>
      </c>
      <c r="CZ159" s="25">
        <f t="shared" si="278"/>
        <v>-0.3454651804467963</v>
      </c>
      <c r="DA159" s="25">
        <f t="shared" si="279"/>
        <v>-0.6888439603741926</v>
      </c>
      <c r="DB159" s="25">
        <f t="shared" si="280"/>
        <v>-0.65630293251528138</v>
      </c>
      <c r="DC159" s="25">
        <f t="shared" si="281"/>
        <v>-0.64661923042426206</v>
      </c>
      <c r="DD159" s="25">
        <f t="shared" si="282"/>
        <v>-0.16530000622038335</v>
      </c>
      <c r="DE159" s="25" t="str">
        <f t="shared" si="283"/>
        <v/>
      </c>
      <c r="DF159" s="25" t="str">
        <f t="shared" si="284"/>
        <v/>
      </c>
      <c r="DG159" s="25" t="str">
        <f t="shared" si="285"/>
        <v/>
      </c>
      <c r="DH159" s="25"/>
      <c r="DI159" s="25"/>
      <c r="DJ159" s="25">
        <f t="shared" si="286"/>
        <v>0.33133213893360891</v>
      </c>
      <c r="DK159" s="25">
        <f t="shared" si="287"/>
        <v>0.37409764355722963</v>
      </c>
      <c r="DL159" s="25">
        <f t="shared" si="288"/>
        <v>3.0718863629833313E-2</v>
      </c>
      <c r="DM159" s="25">
        <f t="shared" si="289"/>
        <v>6.3259891488744571E-2</v>
      </c>
      <c r="DN159" s="25">
        <f t="shared" si="290"/>
        <v>7.2943593579763905E-2</v>
      </c>
      <c r="DO159" s="25">
        <f t="shared" si="291"/>
        <v>0.55426281778364261</v>
      </c>
      <c r="DP159" s="25" t="str">
        <f t="shared" si="292"/>
        <v/>
      </c>
      <c r="DQ159" s="25" t="str">
        <f t="shared" si="293"/>
        <v/>
      </c>
      <c r="DR159" s="25" t="str">
        <f t="shared" si="294"/>
        <v/>
      </c>
      <c r="DS159" s="25"/>
      <c r="DT159" s="24"/>
      <c r="DU159" s="24">
        <f t="shared" si="295"/>
        <v>-0.41973862943806756</v>
      </c>
      <c r="DV159" s="24">
        <f t="shared" si="296"/>
        <v>-0.35973862943806706</v>
      </c>
      <c r="DW159" s="24">
        <f t="shared" si="297"/>
        <v>-0.72573862943806677</v>
      </c>
      <c r="DX159" s="24">
        <f t="shared" si="298"/>
        <v>-0.66773862943806694</v>
      </c>
      <c r="DY159" s="24">
        <f t="shared" si="299"/>
        <v>-0.73773862943806545</v>
      </c>
      <c r="DZ159" s="24">
        <f t="shared" si="300"/>
        <v>-0.29273862943806689</v>
      </c>
      <c r="EA159" s="24" t="str">
        <f t="shared" si="301"/>
        <v/>
      </c>
      <c r="EB159" s="24" t="str">
        <f t="shared" si="302"/>
        <v/>
      </c>
      <c r="EC159" s="24" t="str">
        <f t="shared" si="303"/>
        <v/>
      </c>
      <c r="ED159" s="24"/>
      <c r="EE159" s="24"/>
      <c r="EF159" s="24">
        <f t="shared" si="304"/>
        <v>0.29982419456595832</v>
      </c>
      <c r="EG159" s="24">
        <f t="shared" si="305"/>
        <v>0.35982419456595882</v>
      </c>
      <c r="EH159" s="24">
        <f t="shared" si="306"/>
        <v>-6.1758054340408375E-3</v>
      </c>
      <c r="EI159" s="24">
        <f t="shared" si="307"/>
        <v>5.1824194565958992E-2</v>
      </c>
      <c r="EJ159" s="24">
        <f t="shared" si="308"/>
        <v>-1.8175805434039516E-2</v>
      </c>
      <c r="EK159" s="24">
        <f t="shared" si="309"/>
        <v>0.42682419456595899</v>
      </c>
      <c r="EL159" s="24" t="str">
        <f t="shared" si="310"/>
        <v/>
      </c>
      <c r="EM159" s="24" t="str">
        <f t="shared" si="311"/>
        <v/>
      </c>
      <c r="EN159" s="24" t="str">
        <f t="shared" si="312"/>
        <v/>
      </c>
      <c r="EO159" s="24"/>
      <c r="EP159" s="24"/>
      <c r="EQ159" s="24">
        <f t="shared" si="192"/>
        <v>11.274133929251271</v>
      </c>
      <c r="ER159" s="24">
        <f t="shared" si="313"/>
        <v>2.3900778762486505E-2</v>
      </c>
      <c r="ES159" s="24">
        <f t="shared" si="193"/>
        <v>11.2818221458485</v>
      </c>
      <c r="ET159" s="24">
        <f t="shared" si="194"/>
        <v>11.308951153075499</v>
      </c>
      <c r="EU159" s="24">
        <f t="shared" si="195"/>
        <v>11.258213927113999</v>
      </c>
      <c r="EV159" s="24">
        <f t="shared" si="196"/>
        <v>11.271052675426001</v>
      </c>
      <c r="EW159" s="24">
        <f t="shared" si="197"/>
        <v>11.239515656303681</v>
      </c>
      <c r="EX159" s="24">
        <f t="shared" si="198"/>
        <v>11.28524801773994</v>
      </c>
      <c r="EY159" s="24" t="str">
        <f t="shared" si="199"/>
        <v/>
      </c>
      <c r="EZ159" s="24" t="str">
        <f t="shared" si="200"/>
        <v/>
      </c>
      <c r="FA159" s="24" t="str">
        <f t="shared" si="201"/>
        <v/>
      </c>
      <c r="FB159" s="24"/>
      <c r="FC159" s="24">
        <f t="shared" si="202"/>
        <v>11.800068726075366</v>
      </c>
      <c r="FD159" s="24">
        <f t="shared" si="314"/>
        <v>7.6950083800717481E-2</v>
      </c>
      <c r="FE159" s="24">
        <f t="shared" si="203"/>
        <v>11.739660040824599</v>
      </c>
      <c r="FF159" s="24">
        <f t="shared" si="204"/>
        <v>11.727846486838999</v>
      </c>
      <c r="FG159" s="24">
        <f t="shared" si="205"/>
        <v>11.874031923830959</v>
      </c>
      <c r="FH159" s="24">
        <f t="shared" si="206"/>
        <v>11.844893649265499</v>
      </c>
      <c r="FI159" s="24">
        <f t="shared" si="207"/>
        <v>11.888124818097738</v>
      </c>
      <c r="FJ159" s="24">
        <f t="shared" si="208"/>
        <v>11.725855437594399</v>
      </c>
      <c r="FK159" s="24" t="str">
        <f t="shared" si="209"/>
        <v/>
      </c>
      <c r="FL159" s="24" t="str">
        <f t="shared" si="210"/>
        <v/>
      </c>
      <c r="FM159" s="24" t="str">
        <f t="shared" si="211"/>
        <v/>
      </c>
      <c r="FN159" s="24"/>
      <c r="FO159" s="24">
        <f t="shared" si="212"/>
        <v>11.337821215191815</v>
      </c>
      <c r="FP159" s="24">
        <f t="shared" si="315"/>
        <v>1.3150017535774428E-2</v>
      </c>
      <c r="FQ159" s="24">
        <f t="shared" si="331"/>
        <v>11.331890976984557</v>
      </c>
      <c r="FR159" s="24">
        <f t="shared" si="331"/>
        <v>11.351862840080731</v>
      </c>
      <c r="FS159" s="24">
        <f t="shared" si="331"/>
        <v>11.344784193317269</v>
      </c>
      <c r="FT159" s="24">
        <f t="shared" si="328"/>
        <v>11.35070436896947</v>
      </c>
      <c r="FU159" s="24">
        <f t="shared" si="328"/>
        <v>11.327517351333114</v>
      </c>
      <c r="FV159" s="24">
        <f t="shared" si="328"/>
        <v>11.32016756046575</v>
      </c>
      <c r="FW159" s="24" t="str">
        <f t="shared" si="321"/>
        <v/>
      </c>
      <c r="FX159" s="24" t="str">
        <f t="shared" si="321"/>
        <v/>
      </c>
      <c r="FY159" s="24" t="str">
        <f t="shared" si="321"/>
        <v/>
      </c>
      <c r="FZ159" s="24"/>
      <c r="GA159" s="24">
        <f t="shared" si="213"/>
        <v>11.591387051958923</v>
      </c>
      <c r="GB159" s="24">
        <f t="shared" si="316"/>
        <v>1.2615308071588314E-2</v>
      </c>
      <c r="GC159" s="24">
        <f t="shared" si="332"/>
        <v>11.575601432450551</v>
      </c>
      <c r="GD159" s="24">
        <f t="shared" si="332"/>
        <v>11.587239416665334</v>
      </c>
      <c r="GE159" s="24">
        <f t="shared" si="332"/>
        <v>11.590370470634962</v>
      </c>
      <c r="GF159" s="24">
        <f t="shared" si="329"/>
        <v>11.583902016329871</v>
      </c>
      <c r="GG159" s="24">
        <f t="shared" si="329"/>
        <v>11.599773057261665</v>
      </c>
      <c r="GH159" s="24">
        <f t="shared" si="329"/>
        <v>11.611435918411161</v>
      </c>
      <c r="GI159" s="24" t="str">
        <f t="shared" si="322"/>
        <v/>
      </c>
      <c r="GJ159" s="24" t="str">
        <f t="shared" si="322"/>
        <v/>
      </c>
      <c r="GK159" s="24" t="str">
        <f t="shared" si="322"/>
        <v/>
      </c>
      <c r="GL159" s="24"/>
      <c r="GM159" s="24">
        <f t="shared" si="214"/>
        <v>12.041587927799769</v>
      </c>
      <c r="GN159" s="24">
        <f t="shared" si="317"/>
        <v>2.3900778762486505E-2</v>
      </c>
      <c r="GO159" s="24">
        <f t="shared" si="215"/>
        <v>12.049276144397</v>
      </c>
      <c r="GP159" s="24">
        <f t="shared" si="216"/>
        <v>12.076405151624</v>
      </c>
      <c r="GQ159" s="24">
        <f t="shared" si="217"/>
        <v>12.0256679256625</v>
      </c>
      <c r="GR159" s="24">
        <f t="shared" si="218"/>
        <v>12.038506673974501</v>
      </c>
      <c r="GS159" s="24">
        <f t="shared" si="219"/>
        <v>12.006969654852181</v>
      </c>
      <c r="GT159" s="24">
        <f t="shared" si="220"/>
        <v>12.052702016288441</v>
      </c>
      <c r="GU159" s="24" t="str">
        <f t="shared" si="221"/>
        <v/>
      </c>
      <c r="GV159" s="24" t="str">
        <f t="shared" si="222"/>
        <v/>
      </c>
      <c r="GW159" s="24" t="str">
        <f t="shared" si="223"/>
        <v/>
      </c>
      <c r="GX159" s="24"/>
      <c r="GY159" s="24">
        <f t="shared" si="224"/>
        <v>12.921830483961857</v>
      </c>
      <c r="GZ159" s="24">
        <f t="shared" si="318"/>
        <v>7.6950083800717481E-2</v>
      </c>
      <c r="HA159" s="24">
        <f t="shared" si="225"/>
        <v>12.86142179871109</v>
      </c>
      <c r="HB159" s="24">
        <f t="shared" si="226"/>
        <v>12.84960824472549</v>
      </c>
      <c r="HC159" s="24">
        <f t="shared" si="227"/>
        <v>12.99579368171745</v>
      </c>
      <c r="HD159" s="24">
        <f t="shared" si="228"/>
        <v>12.96665540715199</v>
      </c>
      <c r="HE159" s="24">
        <f t="shared" si="229"/>
        <v>13.009886575984229</v>
      </c>
      <c r="HF159" s="24">
        <f t="shared" si="230"/>
        <v>12.84761719548089</v>
      </c>
      <c r="HG159" s="24" t="str">
        <f t="shared" si="231"/>
        <v/>
      </c>
      <c r="HH159" s="24" t="str">
        <f t="shared" si="232"/>
        <v/>
      </c>
      <c r="HI159" s="24" t="str">
        <f t="shared" si="233"/>
        <v/>
      </c>
      <c r="HJ159" s="24"/>
      <c r="HK159" s="24">
        <f t="shared" si="234"/>
        <v>12.019441633030636</v>
      </c>
      <c r="HL159" s="24">
        <f t="shared" si="319"/>
        <v>1.3150017535774241E-2</v>
      </c>
      <c r="HM159" s="24">
        <f t="shared" si="325"/>
        <v>12.013511394823379</v>
      </c>
      <c r="HN159" s="24">
        <f t="shared" si="325"/>
        <v>12.033483257919553</v>
      </c>
      <c r="HO159" s="24">
        <f t="shared" si="325"/>
        <v>12.026404611156089</v>
      </c>
      <c r="HP159" s="24">
        <f t="shared" si="323"/>
        <v>12.032324786808292</v>
      </c>
      <c r="HQ159" s="24">
        <f t="shared" si="323"/>
        <v>12.009137769171936</v>
      </c>
      <c r="HR159" s="24">
        <f t="shared" si="323"/>
        <v>12.001787978304572</v>
      </c>
      <c r="HS159" s="24" t="str">
        <f t="shared" si="323"/>
        <v/>
      </c>
      <c r="HT159" s="24" t="str">
        <f t="shared" si="323"/>
        <v/>
      </c>
      <c r="HU159" s="24" t="str">
        <f t="shared" si="323"/>
        <v/>
      </c>
      <c r="HV159" s="24"/>
      <c r="HW159" s="24">
        <f t="shared" si="235"/>
        <v>12.994396394090503</v>
      </c>
      <c r="HX159" s="24">
        <f t="shared" si="320"/>
        <v>1.2615308071588314E-2</v>
      </c>
      <c r="HY159" s="24">
        <f t="shared" si="326"/>
        <v>12.97861077458213</v>
      </c>
      <c r="HZ159" s="24">
        <f t="shared" si="326"/>
        <v>12.990248758796913</v>
      </c>
      <c r="IA159" s="24">
        <f t="shared" si="326"/>
        <v>12.993379812766541</v>
      </c>
      <c r="IB159" s="24">
        <f t="shared" si="324"/>
        <v>12.98691135846145</v>
      </c>
      <c r="IC159" s="24">
        <f t="shared" si="324"/>
        <v>13.002782399393244</v>
      </c>
      <c r="ID159" s="24">
        <f t="shared" si="324"/>
        <v>13.01444526054274</v>
      </c>
      <c r="IE159" s="24" t="str">
        <f t="shared" si="324"/>
        <v/>
      </c>
      <c r="IF159" s="24" t="str">
        <f t="shared" si="324"/>
        <v/>
      </c>
      <c r="IG159" s="24" t="str">
        <f t="shared" si="324"/>
        <v/>
      </c>
    </row>
    <row r="160" spans="1:241" s="3" customFormat="1" x14ac:dyDescent="0.2">
      <c r="A160" s="27">
        <v>125</v>
      </c>
      <c r="B160" s="32">
        <f>IF(AND($B$3&lt;&gt;"",$C$3&lt;&gt;"",$B$4&lt;&gt;"",$C$4&lt;&gt;"",T160&lt;&gt;""),AirMass($B$3,$C$3,$B$4,$C$4,T160),"")</f>
        <v>1.0589084139683227</v>
      </c>
      <c r="C160" s="36">
        <f t="shared" si="236"/>
        <v>2458217.3430440002</v>
      </c>
      <c r="D160" s="5">
        <f t="shared" si="183"/>
        <v>11.34250133656275</v>
      </c>
      <c r="E160" s="14">
        <f t="shared" si="184"/>
        <v>11.575939179330867</v>
      </c>
      <c r="F160" s="32">
        <f t="shared" si="237"/>
        <v>0.23343784276811697</v>
      </c>
      <c r="G160" s="24">
        <f t="shared" si="185"/>
        <v>2.2606216901103756E-2</v>
      </c>
      <c r="H160" s="24">
        <f t="shared" si="186"/>
        <v>4.211394243472389E-2</v>
      </c>
      <c r="I160" s="24"/>
      <c r="J160" s="8">
        <f t="shared" si="187"/>
        <v>12.009574444721865</v>
      </c>
      <c r="K160" s="9">
        <f t="shared" si="188"/>
        <v>13.142686986050444</v>
      </c>
      <c r="L160" s="40">
        <f t="shared" si="238"/>
        <v>1.133112541328579</v>
      </c>
      <c r="M160" s="24">
        <f t="shared" si="189"/>
        <v>2.2606216901103756E-2</v>
      </c>
      <c r="N160" s="25">
        <f t="shared" si="190"/>
        <v>4.2113942434724369E-2</v>
      </c>
      <c r="O160" s="25"/>
      <c r="P160" s="50">
        <f t="shared" si="239"/>
        <v>6</v>
      </c>
      <c r="Q160" s="50">
        <f t="shared" si="240"/>
        <v>6</v>
      </c>
      <c r="R160" s="25"/>
      <c r="S160" s="25"/>
      <c r="T160" s="16">
        <v>2458217.3430440002</v>
      </c>
      <c r="U160" s="17">
        <v>-11.051189438206499</v>
      </c>
      <c r="V160" s="17">
        <v>-10.2770696340823</v>
      </c>
      <c r="W160" s="17">
        <v>-12.1253246218289</v>
      </c>
      <c r="X160" s="17">
        <v>-11.0166980358693</v>
      </c>
      <c r="Y160" s="17">
        <v>-10.4031953472693</v>
      </c>
      <c r="Z160" s="17">
        <v>-11.842655138968899</v>
      </c>
      <c r="AA160" s="17">
        <v>-9.9535513141811993</v>
      </c>
      <c r="AB160" s="17">
        <v>-9.8559412838052598</v>
      </c>
      <c r="AC160" s="17"/>
      <c r="AD160" s="17"/>
      <c r="AE160" s="17"/>
      <c r="AF160" s="46">
        <f t="shared" si="191"/>
        <v>2458217.3430440002</v>
      </c>
      <c r="AG160" s="17">
        <v>-10.875798712486199</v>
      </c>
      <c r="AH160" s="17">
        <v>-9.6598066868102901</v>
      </c>
      <c r="AI160" s="17">
        <v>-11.752920531907799</v>
      </c>
      <c r="AJ160" s="17">
        <v>-10.7029178036713</v>
      </c>
      <c r="AK160" s="17">
        <v>-9.8642149115860995</v>
      </c>
      <c r="AL160" s="17">
        <v>-11.330085508418801</v>
      </c>
      <c r="AM160" s="17">
        <v>-9.4436418118657208</v>
      </c>
      <c r="AN160" s="17">
        <v>-9.5954168962170296</v>
      </c>
      <c r="AO160" s="17"/>
      <c r="AP160" s="17"/>
      <c r="AQ160" s="18"/>
      <c r="AR160" s="25"/>
      <c r="AS160" s="25"/>
      <c r="AT160" s="24">
        <f t="shared" si="334"/>
        <v>0.17539072572030001</v>
      </c>
      <c r="AU160" s="24">
        <f t="shared" si="333"/>
        <v>0.61726294727201036</v>
      </c>
      <c r="AV160" s="24">
        <f t="shared" si="333"/>
        <v>0.37240408992110119</v>
      </c>
      <c r="AW160" s="24">
        <f t="shared" si="333"/>
        <v>0.31378023219800077</v>
      </c>
      <c r="AX160" s="24">
        <f t="shared" si="333"/>
        <v>0.5389804356832002</v>
      </c>
      <c r="AY160" s="24">
        <f t="shared" si="333"/>
        <v>0.51256963055009841</v>
      </c>
      <c r="AZ160" s="24">
        <f t="shared" si="333"/>
        <v>0.50990950231547849</v>
      </c>
      <c r="BA160" s="24">
        <f t="shared" si="333"/>
        <v>0.26052438758823016</v>
      </c>
      <c r="BB160" s="24" t="str">
        <f t="shared" si="330"/>
        <v/>
      </c>
      <c r="BC160" s="24" t="str">
        <f t="shared" si="330"/>
        <v/>
      </c>
      <c r="BD160" s="25" t="str">
        <f t="shared" si="330"/>
        <v/>
      </c>
      <c r="BE160" s="25"/>
      <c r="BF160" s="25"/>
      <c r="BG160" s="26">
        <f t="shared" si="241"/>
        <v>-0.44859817267459484</v>
      </c>
      <c r="BH160" s="26">
        <f t="shared" si="242"/>
        <v>-0.38859817267459434</v>
      </c>
      <c r="BI160" s="26">
        <f t="shared" si="243"/>
        <v>-0.75459817267459406</v>
      </c>
      <c r="BJ160" s="26">
        <f t="shared" si="244"/>
        <v>-0.69659817267459423</v>
      </c>
      <c r="BK160" s="26">
        <f t="shared" si="245"/>
        <v>-0.76659817267459274</v>
      </c>
      <c r="BL160" s="26">
        <f t="shared" si="246"/>
        <v>-0.32159817267459417</v>
      </c>
      <c r="BM160" s="26" t="str">
        <f t="shared" si="247"/>
        <v/>
      </c>
      <c r="BN160" s="26" t="str">
        <f t="shared" si="248"/>
        <v/>
      </c>
      <c r="BO160" s="26" t="str">
        <f t="shared" si="249"/>
        <v/>
      </c>
      <c r="BP160" s="25"/>
      <c r="BQ160" s="25"/>
      <c r="BR160" s="25">
        <f t="shared" si="250"/>
        <v>0.44879911882917334</v>
      </c>
      <c r="BS160" s="25">
        <f t="shared" si="251"/>
        <v>0.50879911882917384</v>
      </c>
      <c r="BT160" s="25">
        <f t="shared" si="252"/>
        <v>0.14279911882917418</v>
      </c>
      <c r="BU160" s="25">
        <f t="shared" si="253"/>
        <v>0.20079911882917401</v>
      </c>
      <c r="BV160" s="25">
        <f t="shared" si="254"/>
        <v>0.1307991188291755</v>
      </c>
      <c r="BW160" s="25">
        <f t="shared" si="255"/>
        <v>0.57579911882917401</v>
      </c>
      <c r="BX160" s="25" t="str">
        <f t="shared" si="256"/>
        <v/>
      </c>
      <c r="BY160" s="25" t="str">
        <f t="shared" si="257"/>
        <v/>
      </c>
      <c r="BZ160" s="25" t="str">
        <f t="shared" si="258"/>
        <v/>
      </c>
      <c r="CA160" s="25"/>
      <c r="CB160" s="25"/>
      <c r="CC160" s="26">
        <f t="shared" si="259"/>
        <v>-0.23900000000000093</v>
      </c>
      <c r="CD160" s="26">
        <f t="shared" si="260"/>
        <v>-0.17900000000000044</v>
      </c>
      <c r="CE160" s="26">
        <f t="shared" si="261"/>
        <v>-0.54500000000000015</v>
      </c>
      <c r="CF160" s="26">
        <f t="shared" si="262"/>
        <v>-0.48700000000000027</v>
      </c>
      <c r="CG160" s="26">
        <f t="shared" si="263"/>
        <v>-0.55699999999999883</v>
      </c>
      <c r="CH160" s="26">
        <f t="shared" si="264"/>
        <v>-0.11200000000000027</v>
      </c>
      <c r="CI160" s="26" t="str">
        <f t="shared" si="265"/>
        <v/>
      </c>
      <c r="CJ160" s="26" t="str">
        <f t="shared" si="266"/>
        <v/>
      </c>
      <c r="CK160" s="26" t="str">
        <f t="shared" si="267"/>
        <v/>
      </c>
      <c r="CL160" s="25"/>
      <c r="CM160" s="25"/>
      <c r="CN160" s="25">
        <f t="shared" si="268"/>
        <v>0.42099999999999937</v>
      </c>
      <c r="CO160" s="25">
        <f t="shared" si="269"/>
        <v>0.48099999999999987</v>
      </c>
      <c r="CP160" s="25">
        <f t="shared" si="270"/>
        <v>0.11500000000000021</v>
      </c>
      <c r="CQ160" s="25">
        <f t="shared" si="271"/>
        <v>0.17300000000000004</v>
      </c>
      <c r="CR160" s="25">
        <f t="shared" si="272"/>
        <v>0.10300000000000153</v>
      </c>
      <c r="CS160" s="25">
        <f t="shared" si="273"/>
        <v>0.54800000000000004</v>
      </c>
      <c r="CT160" s="25" t="str">
        <f t="shared" si="274"/>
        <v/>
      </c>
      <c r="CU160" s="25" t="str">
        <f t="shared" si="275"/>
        <v/>
      </c>
      <c r="CV160" s="25" t="str">
        <f t="shared" si="276"/>
        <v/>
      </c>
      <c r="CW160" s="25"/>
      <c r="CX160" s="25"/>
      <c r="CY160" s="25">
        <f t="shared" si="277"/>
        <v>-0.40011399404783443</v>
      </c>
      <c r="CZ160" s="25">
        <f t="shared" si="278"/>
        <v>-0.28105493450010499</v>
      </c>
      <c r="DA160" s="25">
        <f t="shared" si="279"/>
        <v>-0.73841351645401776</v>
      </c>
      <c r="DB160" s="25">
        <f t="shared" si="280"/>
        <v>-0.68477587227342351</v>
      </c>
      <c r="DC160" s="25">
        <f t="shared" si="281"/>
        <v>-0.67937342388140287</v>
      </c>
      <c r="DD160" s="25">
        <f t="shared" si="282"/>
        <v>-0.17289776059647038</v>
      </c>
      <c r="DE160" s="25" t="str">
        <f t="shared" si="283"/>
        <v/>
      </c>
      <c r="DF160" s="25" t="str">
        <f t="shared" si="284"/>
        <v/>
      </c>
      <c r="DG160" s="25" t="str">
        <f t="shared" si="285"/>
        <v/>
      </c>
      <c r="DH160" s="25"/>
      <c r="DI160" s="25"/>
      <c r="DJ160" s="25">
        <f t="shared" si="286"/>
        <v>0.49728329745593369</v>
      </c>
      <c r="DK160" s="25">
        <f t="shared" si="287"/>
        <v>0.61634235700366313</v>
      </c>
      <c r="DL160" s="25">
        <f t="shared" si="288"/>
        <v>0.15898377504975039</v>
      </c>
      <c r="DM160" s="25">
        <f t="shared" si="289"/>
        <v>0.21262141923034467</v>
      </c>
      <c r="DN160" s="25">
        <f t="shared" si="290"/>
        <v>0.21802386762236528</v>
      </c>
      <c r="DO160" s="25">
        <f t="shared" si="291"/>
        <v>0.7244995309072978</v>
      </c>
      <c r="DP160" s="25" t="str">
        <f t="shared" si="292"/>
        <v/>
      </c>
      <c r="DQ160" s="25" t="str">
        <f t="shared" si="293"/>
        <v/>
      </c>
      <c r="DR160" s="25" t="str">
        <f t="shared" si="294"/>
        <v/>
      </c>
      <c r="DS160" s="25"/>
      <c r="DT160" s="24"/>
      <c r="DU160" s="24">
        <f t="shared" si="295"/>
        <v>-0.44859817267459484</v>
      </c>
      <c r="DV160" s="24">
        <f t="shared" si="296"/>
        <v>-0.38859817267459434</v>
      </c>
      <c r="DW160" s="24">
        <f t="shared" si="297"/>
        <v>-0.75459817267459406</v>
      </c>
      <c r="DX160" s="24">
        <f t="shared" si="298"/>
        <v>-0.69659817267459423</v>
      </c>
      <c r="DY160" s="24">
        <f t="shared" si="299"/>
        <v>-0.76659817267459274</v>
      </c>
      <c r="DZ160" s="24">
        <f t="shared" si="300"/>
        <v>-0.32159817267459417</v>
      </c>
      <c r="EA160" s="24" t="str">
        <f t="shared" si="301"/>
        <v/>
      </c>
      <c r="EB160" s="24" t="str">
        <f t="shared" si="302"/>
        <v/>
      </c>
      <c r="EC160" s="24" t="str">
        <f t="shared" si="303"/>
        <v/>
      </c>
      <c r="ED160" s="24"/>
      <c r="EE160" s="24"/>
      <c r="EF160" s="24">
        <f t="shared" si="304"/>
        <v>0.44879911882917334</v>
      </c>
      <c r="EG160" s="24">
        <f t="shared" si="305"/>
        <v>0.50879911882917384</v>
      </c>
      <c r="EH160" s="24">
        <f t="shared" si="306"/>
        <v>0.14279911882917418</v>
      </c>
      <c r="EI160" s="24">
        <f t="shared" si="307"/>
        <v>0.20079911882917401</v>
      </c>
      <c r="EJ160" s="24">
        <f t="shared" si="308"/>
        <v>0.1307991188291755</v>
      </c>
      <c r="EK160" s="24">
        <f t="shared" si="309"/>
        <v>0.57579911882917401</v>
      </c>
      <c r="EL160" s="24" t="str">
        <f t="shared" si="310"/>
        <v/>
      </c>
      <c r="EM160" s="24" t="str">
        <f t="shared" si="311"/>
        <v/>
      </c>
      <c r="EN160" s="24" t="str">
        <f t="shared" si="312"/>
        <v/>
      </c>
      <c r="EO160" s="24"/>
      <c r="EP160" s="24"/>
      <c r="EQ160" s="24">
        <f t="shared" si="192"/>
        <v>11.275371518780643</v>
      </c>
      <c r="ER160" s="24">
        <f t="shared" si="313"/>
        <v>3.4705804500422863E-2</v>
      </c>
      <c r="ES160" s="24">
        <f t="shared" si="193"/>
        <v>11.2641351836224</v>
      </c>
      <c r="ET160" s="24">
        <f t="shared" si="194"/>
        <v>11.2775085976628</v>
      </c>
      <c r="EU160" s="24">
        <f t="shared" si="195"/>
        <v>11.2570059090628</v>
      </c>
      <c r="EV160" s="24">
        <f t="shared" si="196"/>
        <v>11.2594657007624</v>
      </c>
      <c r="EW160" s="24">
        <f t="shared" si="197"/>
        <v>11.250361875974701</v>
      </c>
      <c r="EX160" s="24">
        <f t="shared" si="198"/>
        <v>11.34375184559876</v>
      </c>
      <c r="EY160" s="24" t="str">
        <f t="shared" si="199"/>
        <v/>
      </c>
      <c r="EZ160" s="24" t="str">
        <f t="shared" si="200"/>
        <v/>
      </c>
      <c r="FA160" s="24" t="str">
        <f t="shared" si="201"/>
        <v/>
      </c>
      <c r="FB160" s="24"/>
      <c r="FC160" s="24">
        <f t="shared" si="202"/>
        <v>11.795900864791593</v>
      </c>
      <c r="FD160" s="24">
        <f t="shared" si="314"/>
        <v>6.641737652419244E-2</v>
      </c>
      <c r="FE160" s="24">
        <f t="shared" si="203"/>
        <v>11.7161218194216</v>
      </c>
      <c r="FF160" s="24">
        <f t="shared" si="204"/>
        <v>11.7281190911851</v>
      </c>
      <c r="FG160" s="24">
        <f t="shared" si="205"/>
        <v>11.8484161990999</v>
      </c>
      <c r="FH160" s="24">
        <f t="shared" si="206"/>
        <v>11.819286795932602</v>
      </c>
      <c r="FI160" s="24">
        <f t="shared" si="207"/>
        <v>11.882843099379521</v>
      </c>
      <c r="FJ160" s="24">
        <f t="shared" si="208"/>
        <v>11.78061818373083</v>
      </c>
      <c r="FK160" s="24" t="str">
        <f t="shared" si="209"/>
        <v/>
      </c>
      <c r="FL160" s="24" t="str">
        <f t="shared" si="210"/>
        <v/>
      </c>
      <c r="FM160" s="24" t="str">
        <f t="shared" si="211"/>
        <v/>
      </c>
      <c r="FN160" s="24"/>
      <c r="FO160" s="24">
        <f t="shared" si="212"/>
        <v>11.34250133656275</v>
      </c>
      <c r="FP160" s="24">
        <f t="shared" si="315"/>
        <v>2.2606216901103756E-2</v>
      </c>
      <c r="FQ160" s="24">
        <f t="shared" si="331"/>
        <v>11.317646546600018</v>
      </c>
      <c r="FR160" s="24">
        <f t="shared" si="331"/>
        <v>11.323862816509592</v>
      </c>
      <c r="FS160" s="24">
        <f t="shared" si="331"/>
        <v>11.347018707107628</v>
      </c>
      <c r="FT160" s="24">
        <f t="shared" si="328"/>
        <v>11.34255992614743</v>
      </c>
      <c r="FU160" s="24">
        <f t="shared" si="328"/>
        <v>11.341806102845695</v>
      </c>
      <c r="FV160" s="24">
        <f t="shared" si="328"/>
        <v>11.38211392016613</v>
      </c>
      <c r="FW160" s="24" t="str">
        <f t="shared" si="321"/>
        <v/>
      </c>
      <c r="FX160" s="24" t="str">
        <f t="shared" si="321"/>
        <v/>
      </c>
      <c r="FY160" s="24" t="str">
        <f t="shared" si="321"/>
        <v/>
      </c>
      <c r="FZ160" s="24"/>
      <c r="GA160" s="24">
        <f t="shared" si="213"/>
        <v>11.575939179330867</v>
      </c>
      <c r="GB160" s="24">
        <f t="shared" si="316"/>
        <v>4.211394243472389E-2</v>
      </c>
      <c r="GC160" s="24">
        <f t="shared" si="332"/>
        <v>11.540783199703268</v>
      </c>
      <c r="GD160" s="24">
        <f t="shared" si="332"/>
        <v>11.57623200966715</v>
      </c>
      <c r="GE160" s="24">
        <f t="shared" si="332"/>
        <v>11.553474734559618</v>
      </c>
      <c r="GF160" s="24">
        <f t="shared" si="329"/>
        <v>11.54701515165269</v>
      </c>
      <c r="GG160" s="24">
        <f t="shared" si="329"/>
        <v>11.583211327199164</v>
      </c>
      <c r="GH160" s="24">
        <f t="shared" si="329"/>
        <v>11.654918653203307</v>
      </c>
      <c r="GI160" s="24" t="str">
        <f t="shared" si="322"/>
        <v/>
      </c>
      <c r="GJ160" s="24" t="str">
        <f t="shared" si="322"/>
        <v/>
      </c>
      <c r="GK160" s="24" t="str">
        <f t="shared" si="322"/>
        <v/>
      </c>
      <c r="GL160" s="24"/>
      <c r="GM160" s="24">
        <f t="shared" si="214"/>
        <v>12.049491322904842</v>
      </c>
      <c r="GN160" s="24">
        <f t="shared" si="317"/>
        <v>3.4705804500422863E-2</v>
      </c>
      <c r="GO160" s="24">
        <f t="shared" si="215"/>
        <v>12.038254987746599</v>
      </c>
      <c r="GP160" s="24">
        <f t="shared" si="216"/>
        <v>12.051628401786999</v>
      </c>
      <c r="GQ160" s="24">
        <f t="shared" si="217"/>
        <v>12.031125713186999</v>
      </c>
      <c r="GR160" s="24">
        <f t="shared" si="218"/>
        <v>12.033585504886599</v>
      </c>
      <c r="GS160" s="24">
        <f t="shared" si="219"/>
        <v>12.0244816800989</v>
      </c>
      <c r="GT160" s="24">
        <f t="shared" si="220"/>
        <v>12.117871649722959</v>
      </c>
      <c r="GU160" s="24" t="str">
        <f t="shared" si="221"/>
        <v/>
      </c>
      <c r="GV160" s="24" t="str">
        <f t="shared" si="222"/>
        <v/>
      </c>
      <c r="GW160" s="24" t="str">
        <f t="shared" si="223"/>
        <v/>
      </c>
      <c r="GX160" s="24"/>
      <c r="GY160" s="24">
        <f t="shared" si="224"/>
        <v>13.011892890467502</v>
      </c>
      <c r="GZ160" s="24">
        <f t="shared" si="318"/>
        <v>6.641737652419244E-2</v>
      </c>
      <c r="HA160" s="24">
        <f t="shared" si="225"/>
        <v>12.932113845097509</v>
      </c>
      <c r="HB160" s="24">
        <f t="shared" si="226"/>
        <v>12.944111116861009</v>
      </c>
      <c r="HC160" s="24">
        <f t="shared" si="227"/>
        <v>13.064408224775809</v>
      </c>
      <c r="HD160" s="24">
        <f t="shared" si="228"/>
        <v>13.035278821608511</v>
      </c>
      <c r="HE160" s="24">
        <f t="shared" si="229"/>
        <v>13.09883512505543</v>
      </c>
      <c r="HF160" s="24">
        <f t="shared" si="230"/>
        <v>12.99661020940674</v>
      </c>
      <c r="HG160" s="24" t="str">
        <f t="shared" si="231"/>
        <v/>
      </c>
      <c r="HH160" s="24" t="str">
        <f t="shared" si="232"/>
        <v/>
      </c>
      <c r="HI160" s="24" t="str">
        <f t="shared" si="233"/>
        <v/>
      </c>
      <c r="HJ160" s="24"/>
      <c r="HK160" s="24">
        <f t="shared" si="234"/>
        <v>12.009574444721865</v>
      </c>
      <c r="HL160" s="24">
        <f t="shared" si="319"/>
        <v>2.2606216901103756E-2</v>
      </c>
      <c r="HM160" s="24">
        <f t="shared" si="325"/>
        <v>11.984719654759134</v>
      </c>
      <c r="HN160" s="24">
        <f t="shared" si="325"/>
        <v>11.990935924668708</v>
      </c>
      <c r="HO160" s="24">
        <f t="shared" si="325"/>
        <v>12.014091815266744</v>
      </c>
      <c r="HP160" s="24">
        <f t="shared" si="323"/>
        <v>12.009633034306546</v>
      </c>
      <c r="HQ160" s="24">
        <f t="shared" si="323"/>
        <v>12.00887921100481</v>
      </c>
      <c r="HR160" s="24">
        <f t="shared" si="323"/>
        <v>12.049187028325246</v>
      </c>
      <c r="HS160" s="24" t="str">
        <f t="shared" si="323"/>
        <v/>
      </c>
      <c r="HT160" s="24" t="str">
        <f t="shared" si="323"/>
        <v/>
      </c>
      <c r="HU160" s="24" t="str">
        <f t="shared" si="323"/>
        <v/>
      </c>
      <c r="HV160" s="24"/>
      <c r="HW160" s="24">
        <f t="shared" si="235"/>
        <v>13.142686986050444</v>
      </c>
      <c r="HX160" s="24">
        <f t="shared" si="320"/>
        <v>4.2113942434724369E-2</v>
      </c>
      <c r="HY160" s="24">
        <f t="shared" si="326"/>
        <v>13.107531006422846</v>
      </c>
      <c r="HZ160" s="24">
        <f t="shared" si="326"/>
        <v>13.142979816386729</v>
      </c>
      <c r="IA160" s="24">
        <f t="shared" si="326"/>
        <v>13.120222541279198</v>
      </c>
      <c r="IB160" s="24">
        <f t="shared" si="324"/>
        <v>13.113762958372268</v>
      </c>
      <c r="IC160" s="24">
        <f t="shared" si="324"/>
        <v>13.149959133918742</v>
      </c>
      <c r="ID160" s="24">
        <f t="shared" si="324"/>
        <v>13.221666459922886</v>
      </c>
      <c r="IE160" s="24" t="str">
        <f t="shared" si="324"/>
        <v/>
      </c>
      <c r="IF160" s="24" t="str">
        <f t="shared" si="324"/>
        <v/>
      </c>
      <c r="IG160" s="24" t="str">
        <f t="shared" si="324"/>
        <v/>
      </c>
    </row>
    <row r="161" spans="1:241" s="3" customFormat="1" x14ac:dyDescent="0.2">
      <c r="A161" s="27">
        <v>126</v>
      </c>
      <c r="B161" s="32">
        <f>IF(AND($B$3&lt;&gt;"",$C$3&lt;&gt;"",$B$4&lt;&gt;"",$C$4&lt;&gt;"",T161&lt;&gt;""),AirMass($B$3,$C$3,$B$4,$C$4,T161),"")</f>
        <v>1.0596386894261181</v>
      </c>
      <c r="C161" s="36">
        <f t="shared" si="236"/>
        <v>2458217.3435419998</v>
      </c>
      <c r="D161" s="5">
        <f t="shared" si="183"/>
        <v>11.349609894731069</v>
      </c>
      <c r="E161" s="14">
        <f t="shared" si="184"/>
        <v>11.562532656747649</v>
      </c>
      <c r="F161" s="32">
        <f t="shared" si="237"/>
        <v>0.21292276201658034</v>
      </c>
      <c r="G161" s="24">
        <f t="shared" si="185"/>
        <v>1.7234996133809233E-2</v>
      </c>
      <c r="H161" s="24">
        <f t="shared" si="186"/>
        <v>2.0600848342971455E-2</v>
      </c>
      <c r="I161" s="24"/>
      <c r="J161" s="8">
        <f t="shared" si="187"/>
        <v>11.986724706279047</v>
      </c>
      <c r="K161" s="9">
        <f t="shared" si="188"/>
        <v>13.032690970284193</v>
      </c>
      <c r="L161" s="40">
        <f t="shared" si="238"/>
        <v>1.0459662640051466</v>
      </c>
      <c r="M161" s="24">
        <f t="shared" si="189"/>
        <v>1.7234996133808758E-2</v>
      </c>
      <c r="N161" s="25">
        <f t="shared" si="190"/>
        <v>2.060084834297125E-2</v>
      </c>
      <c r="O161" s="25"/>
      <c r="P161" s="50">
        <f t="shared" si="239"/>
        <v>6</v>
      </c>
      <c r="Q161" s="50">
        <f t="shared" si="240"/>
        <v>6</v>
      </c>
      <c r="R161" s="25"/>
      <c r="S161" s="25"/>
      <c r="T161" s="16">
        <v>2458217.3435419998</v>
      </c>
      <c r="U161" s="17">
        <v>-11.0370512330345</v>
      </c>
      <c r="V161" s="17">
        <v>-10.3008177571229</v>
      </c>
      <c r="W161" s="17">
        <v>-12.132514606237301</v>
      </c>
      <c r="X161" s="17">
        <v>-11.006938833914401</v>
      </c>
      <c r="Y161" s="17">
        <v>-10.413456859468299</v>
      </c>
      <c r="Z161" s="17">
        <v>-11.846530305629599</v>
      </c>
      <c r="AA161" s="17">
        <v>-9.9563339919978002</v>
      </c>
      <c r="AB161" s="17">
        <v>-9.7937442813937192</v>
      </c>
      <c r="AC161" s="17"/>
      <c r="AD161" s="17"/>
      <c r="AE161" s="17"/>
      <c r="AF161" s="46">
        <f t="shared" si="191"/>
        <v>2458217.3435419998</v>
      </c>
      <c r="AG161" s="17">
        <v>-10.8655606204386</v>
      </c>
      <c r="AH161" s="17">
        <v>-9.7201806124950494</v>
      </c>
      <c r="AI161" s="17">
        <v>-11.7564553824441</v>
      </c>
      <c r="AJ161" s="17">
        <v>-10.6707724361984</v>
      </c>
      <c r="AK161" s="17">
        <v>-9.8647911718790091</v>
      </c>
      <c r="AL161" s="17">
        <v>-11.3376228701631</v>
      </c>
      <c r="AM161" s="17">
        <v>-9.4001007424697303</v>
      </c>
      <c r="AN161" s="17">
        <v>-9.5361625050301999</v>
      </c>
      <c r="AO161" s="17"/>
      <c r="AP161" s="17"/>
      <c r="AQ161" s="18"/>
      <c r="AR161" s="25"/>
      <c r="AS161" s="25"/>
      <c r="AT161" s="24">
        <f t="shared" si="334"/>
        <v>0.17149061259589971</v>
      </c>
      <c r="AU161" s="24">
        <f t="shared" si="333"/>
        <v>0.58063714462785043</v>
      </c>
      <c r="AV161" s="24">
        <f t="shared" si="333"/>
        <v>0.37605922379320056</v>
      </c>
      <c r="AW161" s="24">
        <f t="shared" si="333"/>
        <v>0.33616639771600099</v>
      </c>
      <c r="AX161" s="24">
        <f t="shared" si="333"/>
        <v>0.54866568758929013</v>
      </c>
      <c r="AY161" s="24">
        <f t="shared" si="333"/>
        <v>0.50890743546649908</v>
      </c>
      <c r="AZ161" s="24">
        <f t="shared" si="333"/>
        <v>0.55623324952806996</v>
      </c>
      <c r="BA161" s="24">
        <f t="shared" si="333"/>
        <v>0.25758177636351931</v>
      </c>
      <c r="BB161" s="24" t="str">
        <f t="shared" si="330"/>
        <v/>
      </c>
      <c r="BC161" s="24" t="str">
        <f t="shared" si="330"/>
        <v/>
      </c>
      <c r="BD161" s="25" t="str">
        <f t="shared" si="330"/>
        <v/>
      </c>
      <c r="BE161" s="25"/>
      <c r="BF161" s="25"/>
      <c r="BG161" s="26">
        <f t="shared" si="241"/>
        <v>-0.45651890356395569</v>
      </c>
      <c r="BH161" s="26">
        <f t="shared" si="242"/>
        <v>-0.39651890356395519</v>
      </c>
      <c r="BI161" s="26">
        <f t="shared" si="243"/>
        <v>-0.7625189035639548</v>
      </c>
      <c r="BJ161" s="26">
        <f t="shared" si="244"/>
        <v>-0.70451890356395497</v>
      </c>
      <c r="BK161" s="26">
        <f t="shared" si="245"/>
        <v>-0.77451890356395348</v>
      </c>
      <c r="BL161" s="26">
        <f t="shared" si="246"/>
        <v>-0.32951890356395502</v>
      </c>
      <c r="BM161" s="26" t="str">
        <f t="shared" si="247"/>
        <v/>
      </c>
      <c r="BN161" s="26" t="str">
        <f t="shared" si="248"/>
        <v/>
      </c>
      <c r="BO161" s="26" t="str">
        <f t="shared" si="249"/>
        <v/>
      </c>
      <c r="BP161" s="25"/>
      <c r="BQ161" s="25"/>
      <c r="BR161" s="25">
        <f t="shared" si="250"/>
        <v>0.37441585939593836</v>
      </c>
      <c r="BS161" s="25">
        <f t="shared" si="251"/>
        <v>0.43441585939593885</v>
      </c>
      <c r="BT161" s="25">
        <f t="shared" si="252"/>
        <v>6.8415859395939194E-2</v>
      </c>
      <c r="BU161" s="25">
        <f t="shared" si="253"/>
        <v>0.12641585939593902</v>
      </c>
      <c r="BV161" s="25">
        <f t="shared" si="254"/>
        <v>5.6415859395940515E-2</v>
      </c>
      <c r="BW161" s="25">
        <f t="shared" si="255"/>
        <v>0.50141585939593902</v>
      </c>
      <c r="BX161" s="25" t="str">
        <f t="shared" si="256"/>
        <v/>
      </c>
      <c r="BY161" s="25" t="str">
        <f t="shared" si="257"/>
        <v/>
      </c>
      <c r="BZ161" s="25" t="str">
        <f t="shared" si="258"/>
        <v/>
      </c>
      <c r="CA161" s="25"/>
      <c r="CB161" s="25"/>
      <c r="CC161" s="26">
        <f t="shared" si="259"/>
        <v>-0.23900000000000093</v>
      </c>
      <c r="CD161" s="26">
        <f t="shared" si="260"/>
        <v>-0.17900000000000044</v>
      </c>
      <c r="CE161" s="26">
        <f t="shared" si="261"/>
        <v>-0.54500000000000015</v>
      </c>
      <c r="CF161" s="26">
        <f t="shared" si="262"/>
        <v>-0.48700000000000027</v>
      </c>
      <c r="CG161" s="26">
        <f t="shared" si="263"/>
        <v>-0.55699999999999883</v>
      </c>
      <c r="CH161" s="26">
        <f t="shared" si="264"/>
        <v>-0.11200000000000027</v>
      </c>
      <c r="CI161" s="26" t="str">
        <f t="shared" si="265"/>
        <v/>
      </c>
      <c r="CJ161" s="26" t="str">
        <f t="shared" si="266"/>
        <v/>
      </c>
      <c r="CK161" s="26" t="str">
        <f t="shared" si="267"/>
        <v/>
      </c>
      <c r="CL161" s="25"/>
      <c r="CM161" s="25"/>
      <c r="CN161" s="25">
        <f t="shared" si="268"/>
        <v>0.42099999999999937</v>
      </c>
      <c r="CO161" s="25">
        <f t="shared" si="269"/>
        <v>0.48099999999999987</v>
      </c>
      <c r="CP161" s="25">
        <f t="shared" si="270"/>
        <v>0.11500000000000021</v>
      </c>
      <c r="CQ161" s="25">
        <f t="shared" si="271"/>
        <v>0.17300000000000004</v>
      </c>
      <c r="CR161" s="25">
        <f t="shared" si="272"/>
        <v>0.10300000000000153</v>
      </c>
      <c r="CS161" s="25">
        <f t="shared" si="273"/>
        <v>0.54800000000000004</v>
      </c>
      <c r="CT161" s="25" t="str">
        <f t="shared" si="274"/>
        <v/>
      </c>
      <c r="CU161" s="25" t="str">
        <f t="shared" si="275"/>
        <v/>
      </c>
      <c r="CV161" s="25" t="str">
        <f t="shared" si="276"/>
        <v/>
      </c>
      <c r="CW161" s="25"/>
      <c r="CX161" s="25"/>
      <c r="CY161" s="25">
        <f t="shared" si="277"/>
        <v>-0.41545792801926951</v>
      </c>
      <c r="CZ161" s="25">
        <f t="shared" si="278"/>
        <v>-0.33443967811346431</v>
      </c>
      <c r="DA161" s="25">
        <f t="shared" si="279"/>
        <v>-0.76600400344964625</v>
      </c>
      <c r="DB161" s="25">
        <f t="shared" si="280"/>
        <v>-0.68525905948230681</v>
      </c>
      <c r="DC161" s="25">
        <f t="shared" si="281"/>
        <v>-0.7813729478093977</v>
      </c>
      <c r="DD161" s="25">
        <f t="shared" si="282"/>
        <v>-0.17484234903059642</v>
      </c>
      <c r="DE161" s="25" t="str">
        <f t="shared" si="283"/>
        <v/>
      </c>
      <c r="DF161" s="25" t="str">
        <f t="shared" si="284"/>
        <v/>
      </c>
      <c r="DG161" s="25" t="str">
        <f t="shared" si="285"/>
        <v/>
      </c>
      <c r="DH161" s="25"/>
      <c r="DI161" s="25"/>
      <c r="DJ161" s="25">
        <f t="shared" si="286"/>
        <v>0.41547683494062465</v>
      </c>
      <c r="DK161" s="25">
        <f t="shared" si="287"/>
        <v>0.49649508484642985</v>
      </c>
      <c r="DL161" s="25">
        <f t="shared" si="288"/>
        <v>6.4930759510247932E-2</v>
      </c>
      <c r="DM161" s="25">
        <f t="shared" si="289"/>
        <v>0.14567570347758732</v>
      </c>
      <c r="DN161" s="25">
        <f t="shared" si="290"/>
        <v>4.956181515049643E-2</v>
      </c>
      <c r="DO161" s="25">
        <f t="shared" si="291"/>
        <v>0.65609241392929774</v>
      </c>
      <c r="DP161" s="25" t="str">
        <f t="shared" si="292"/>
        <v/>
      </c>
      <c r="DQ161" s="25" t="str">
        <f t="shared" si="293"/>
        <v/>
      </c>
      <c r="DR161" s="25" t="str">
        <f t="shared" si="294"/>
        <v/>
      </c>
      <c r="DS161" s="25"/>
      <c r="DT161" s="24"/>
      <c r="DU161" s="24">
        <f t="shared" si="295"/>
        <v>-0.45651890356395569</v>
      </c>
      <c r="DV161" s="24">
        <f t="shared" si="296"/>
        <v>-0.39651890356395519</v>
      </c>
      <c r="DW161" s="24">
        <f t="shared" si="297"/>
        <v>-0.7625189035639548</v>
      </c>
      <c r="DX161" s="24">
        <f t="shared" si="298"/>
        <v>-0.70451890356395497</v>
      </c>
      <c r="DY161" s="24">
        <f t="shared" si="299"/>
        <v>-0.77451890356395348</v>
      </c>
      <c r="DZ161" s="24">
        <f t="shared" si="300"/>
        <v>-0.32951890356395502</v>
      </c>
      <c r="EA161" s="24" t="str">
        <f t="shared" si="301"/>
        <v/>
      </c>
      <c r="EB161" s="24" t="str">
        <f t="shared" si="302"/>
        <v/>
      </c>
      <c r="EC161" s="24" t="str">
        <f t="shared" si="303"/>
        <v/>
      </c>
      <c r="ED161" s="24"/>
      <c r="EE161" s="24"/>
      <c r="EF161" s="24">
        <f t="shared" si="304"/>
        <v>0.37441585939593836</v>
      </c>
      <c r="EG161" s="24">
        <f t="shared" si="305"/>
        <v>0.43441585939593885</v>
      </c>
      <c r="EH161" s="24">
        <f t="shared" si="306"/>
        <v>6.8415859395939194E-2</v>
      </c>
      <c r="EI161" s="24">
        <f t="shared" si="307"/>
        <v>0.12641585939593902</v>
      </c>
      <c r="EJ161" s="24">
        <f t="shared" si="308"/>
        <v>5.6415859395940515E-2</v>
      </c>
      <c r="EK161" s="24">
        <f t="shared" si="309"/>
        <v>0.50141585939593902</v>
      </c>
      <c r="EL161" s="24" t="str">
        <f t="shared" si="310"/>
        <v/>
      </c>
      <c r="EM161" s="24" t="str">
        <f t="shared" si="311"/>
        <v/>
      </c>
      <c r="EN161" s="24" t="str">
        <f t="shared" si="312"/>
        <v/>
      </c>
      <c r="EO161" s="24"/>
      <c r="EP161" s="24"/>
      <c r="EQ161" s="24">
        <f t="shared" si="192"/>
        <v>11.28153524673902</v>
      </c>
      <c r="ER161" s="24">
        <f t="shared" si="313"/>
        <v>9.3338141783443473E-3</v>
      </c>
      <c r="ES161" s="24">
        <f t="shared" si="193"/>
        <v>11.2854633732028</v>
      </c>
      <c r="ET161" s="24">
        <f t="shared" si="194"/>
        <v>11.2818876008799</v>
      </c>
      <c r="EU161" s="24">
        <f t="shared" si="195"/>
        <v>11.281405626433799</v>
      </c>
      <c r="EV161" s="24">
        <f t="shared" si="196"/>
        <v>11.277479072595099</v>
      </c>
      <c r="EW161" s="24">
        <f t="shared" si="197"/>
        <v>11.267282758963301</v>
      </c>
      <c r="EX161" s="24">
        <f t="shared" si="198"/>
        <v>11.295693048359219</v>
      </c>
      <c r="EY161" s="24" t="str">
        <f t="shared" si="199"/>
        <v/>
      </c>
      <c r="EZ161" s="24" t="str">
        <f t="shared" si="200"/>
        <v/>
      </c>
      <c r="FA161" s="24" t="str">
        <f t="shared" si="201"/>
        <v/>
      </c>
      <c r="FB161" s="24"/>
      <c r="FC161" s="24">
        <f t="shared" si="202"/>
        <v>11.785590230925488</v>
      </c>
      <c r="FD161" s="24">
        <f t="shared" si="314"/>
        <v>6.9970727721685333E-2</v>
      </c>
      <c r="FE161" s="24">
        <f t="shared" si="203"/>
        <v>11.7298947620055</v>
      </c>
      <c r="FF161" s="24">
        <f t="shared" si="204"/>
        <v>11.706211815759799</v>
      </c>
      <c r="FG161" s="24">
        <f t="shared" si="205"/>
        <v>11.859230551440408</v>
      </c>
      <c r="FH161" s="24">
        <f t="shared" si="206"/>
        <v>11.8370622497245</v>
      </c>
      <c r="FI161" s="24">
        <f t="shared" si="207"/>
        <v>11.849540122031129</v>
      </c>
      <c r="FJ161" s="24">
        <f t="shared" si="208"/>
        <v>11.731601884591599</v>
      </c>
      <c r="FK161" s="24" t="str">
        <f t="shared" si="209"/>
        <v/>
      </c>
      <c r="FL161" s="24" t="str">
        <f t="shared" si="210"/>
        <v/>
      </c>
      <c r="FM161" s="24" t="str">
        <f t="shared" si="211"/>
        <v/>
      </c>
      <c r="FN161" s="24"/>
      <c r="FO161" s="24">
        <f t="shared" si="212"/>
        <v>11.349609894731069</v>
      </c>
      <c r="FP161" s="24">
        <f t="shared" si="315"/>
        <v>1.7234996133809233E-2</v>
      </c>
      <c r="FQ161" s="24">
        <f t="shared" si="331"/>
        <v>11.339919566390362</v>
      </c>
      <c r="FR161" s="24">
        <f t="shared" si="331"/>
        <v>11.329186649936636</v>
      </c>
      <c r="FS161" s="24">
        <f t="shared" si="331"/>
        <v>11.372363254688572</v>
      </c>
      <c r="FT161" s="24">
        <f t="shared" si="328"/>
        <v>11.361518128190074</v>
      </c>
      <c r="FU161" s="24">
        <f t="shared" si="328"/>
        <v>11.359671816044239</v>
      </c>
      <c r="FV161" s="24">
        <f t="shared" si="328"/>
        <v>11.334999953136533</v>
      </c>
      <c r="FW161" s="24" t="str">
        <f t="shared" si="321"/>
        <v/>
      </c>
      <c r="FX161" s="24" t="str">
        <f t="shared" si="321"/>
        <v/>
      </c>
      <c r="FY161" s="24" t="str">
        <f t="shared" si="321"/>
        <v/>
      </c>
      <c r="FZ161" s="24"/>
      <c r="GA161" s="24">
        <f t="shared" si="213"/>
        <v>11.562532656747649</v>
      </c>
      <c r="GB161" s="24">
        <f t="shared" si="316"/>
        <v>2.0600848342971455E-2</v>
      </c>
      <c r="GC161" s="24">
        <f t="shared" si="332"/>
        <v>11.551460253570054</v>
      </c>
      <c r="GD161" s="24">
        <f t="shared" si="332"/>
        <v>11.551228845524736</v>
      </c>
      <c r="GE161" s="24">
        <f t="shared" si="332"/>
        <v>11.561193198183014</v>
      </c>
      <c r="GF161" s="24">
        <f t="shared" si="329"/>
        <v>11.561694716727475</v>
      </c>
      <c r="GG161" s="24">
        <f t="shared" si="329"/>
        <v>11.54681246113366</v>
      </c>
      <c r="GH161" s="24">
        <f t="shared" si="329"/>
        <v>11.602806465346964</v>
      </c>
      <c r="GI161" s="24" t="str">
        <f t="shared" si="322"/>
        <v/>
      </c>
      <c r="GJ161" s="24" t="str">
        <f t="shared" si="322"/>
        <v/>
      </c>
      <c r="GK161" s="24" t="str">
        <f t="shared" si="322"/>
        <v/>
      </c>
      <c r="GL161" s="24"/>
      <c r="GM161" s="24">
        <f t="shared" si="214"/>
        <v>12.01776872265062</v>
      </c>
      <c r="GN161" s="24">
        <f t="shared" si="317"/>
        <v>9.3338141783443473E-3</v>
      </c>
      <c r="GO161" s="24">
        <f t="shared" si="215"/>
        <v>12.021696849114401</v>
      </c>
      <c r="GP161" s="24">
        <f t="shared" si="216"/>
        <v>12.0181210767915</v>
      </c>
      <c r="GQ161" s="24">
        <f t="shared" si="217"/>
        <v>12.017639102345399</v>
      </c>
      <c r="GR161" s="24">
        <f t="shared" si="218"/>
        <v>12.0137125485067</v>
      </c>
      <c r="GS161" s="24">
        <f t="shared" si="219"/>
        <v>12.003516234874901</v>
      </c>
      <c r="GT161" s="24">
        <f t="shared" si="220"/>
        <v>12.031926524270819</v>
      </c>
      <c r="GU161" s="24" t="str">
        <f t="shared" si="221"/>
        <v/>
      </c>
      <c r="GV161" s="24" t="str">
        <f t="shared" si="222"/>
        <v/>
      </c>
      <c r="GW161" s="24" t="str">
        <f t="shared" si="223"/>
        <v/>
      </c>
      <c r="GX161" s="24"/>
      <c r="GY161" s="24">
        <f t="shared" si="224"/>
        <v>12.930970238869042</v>
      </c>
      <c r="GZ161" s="24">
        <f t="shared" si="318"/>
        <v>6.9970727721685333E-2</v>
      </c>
      <c r="HA161" s="24">
        <f t="shared" si="225"/>
        <v>12.875274769949051</v>
      </c>
      <c r="HB161" s="24">
        <f t="shared" si="226"/>
        <v>12.85159182370335</v>
      </c>
      <c r="HC161" s="24">
        <f t="shared" si="227"/>
        <v>13.004610559383959</v>
      </c>
      <c r="HD161" s="24">
        <f t="shared" si="228"/>
        <v>12.982442257668051</v>
      </c>
      <c r="HE161" s="24">
        <f t="shared" si="229"/>
        <v>12.99492012997468</v>
      </c>
      <c r="HF161" s="24">
        <f t="shared" si="230"/>
        <v>12.87698189253515</v>
      </c>
      <c r="HG161" s="24" t="str">
        <f t="shared" si="231"/>
        <v/>
      </c>
      <c r="HH161" s="24" t="str">
        <f t="shared" si="232"/>
        <v/>
      </c>
      <c r="HI161" s="24" t="str">
        <f t="shared" si="233"/>
        <v/>
      </c>
      <c r="HJ161" s="24"/>
      <c r="HK161" s="24">
        <f t="shared" si="234"/>
        <v>11.986724706279047</v>
      </c>
      <c r="HL161" s="24">
        <f t="shared" si="319"/>
        <v>1.7234996133808758E-2</v>
      </c>
      <c r="HM161" s="24">
        <f t="shared" si="325"/>
        <v>11.977034377938338</v>
      </c>
      <c r="HN161" s="24">
        <f t="shared" si="325"/>
        <v>11.966301461484614</v>
      </c>
      <c r="HO161" s="24">
        <f t="shared" si="325"/>
        <v>12.009478066236548</v>
      </c>
      <c r="HP161" s="24">
        <f t="shared" si="323"/>
        <v>11.998632939738052</v>
      </c>
      <c r="HQ161" s="24">
        <f t="shared" si="323"/>
        <v>11.996786627592215</v>
      </c>
      <c r="HR161" s="24">
        <f t="shared" si="323"/>
        <v>11.972114764684511</v>
      </c>
      <c r="HS161" s="24" t="str">
        <f t="shared" si="323"/>
        <v/>
      </c>
      <c r="HT161" s="24" t="str">
        <f t="shared" si="323"/>
        <v/>
      </c>
      <c r="HU161" s="24" t="str">
        <f t="shared" si="323"/>
        <v/>
      </c>
      <c r="HV161" s="24"/>
      <c r="HW161" s="24">
        <f t="shared" si="235"/>
        <v>13.032690970284193</v>
      </c>
      <c r="HX161" s="24">
        <f t="shared" si="320"/>
        <v>2.060084834297125E-2</v>
      </c>
      <c r="HY161" s="24">
        <f t="shared" si="326"/>
        <v>13.021618567106598</v>
      </c>
      <c r="HZ161" s="24">
        <f t="shared" si="326"/>
        <v>13.021387159061279</v>
      </c>
      <c r="IA161" s="24">
        <f t="shared" si="326"/>
        <v>13.031351511719556</v>
      </c>
      <c r="IB161" s="24">
        <f t="shared" si="324"/>
        <v>13.031853030264019</v>
      </c>
      <c r="IC161" s="24">
        <f t="shared" si="324"/>
        <v>13.016970774670202</v>
      </c>
      <c r="ID161" s="24">
        <f t="shared" si="324"/>
        <v>13.072964778883506</v>
      </c>
      <c r="IE161" s="24" t="str">
        <f t="shared" si="324"/>
        <v/>
      </c>
      <c r="IF161" s="24" t="str">
        <f t="shared" si="324"/>
        <v/>
      </c>
      <c r="IG161" s="24" t="str">
        <f t="shared" si="324"/>
        <v/>
      </c>
    </row>
    <row r="162" spans="1:241" s="3" customFormat="1" x14ac:dyDescent="0.2">
      <c r="A162" s="27">
        <v>127</v>
      </c>
      <c r="B162" s="32">
        <f>IF(AND($B$3&lt;&gt;"",$C$3&lt;&gt;"",$B$4&lt;&gt;"",$C$4&lt;&gt;"",T162&lt;&gt;""),AirMass($B$3,$C$3,$B$4,$C$4,T162),"")</f>
        <v>1.0603744648108138</v>
      </c>
      <c r="C162" s="36">
        <f t="shared" si="236"/>
        <v>2458217.3440390001</v>
      </c>
      <c r="D162" s="5">
        <f t="shared" si="183"/>
        <v>11.30829412916693</v>
      </c>
      <c r="E162" s="14">
        <f t="shared" si="184"/>
        <v>11.567601279049773</v>
      </c>
      <c r="F162" s="32">
        <f t="shared" si="237"/>
        <v>0.25930714988284365</v>
      </c>
      <c r="G162" s="24">
        <f t="shared" si="185"/>
        <v>2.6261613987993041E-2</v>
      </c>
      <c r="H162" s="24">
        <f t="shared" si="186"/>
        <v>3.6101186870881589E-2</v>
      </c>
      <c r="I162" s="24"/>
      <c r="J162" s="8">
        <f t="shared" si="187"/>
        <v>12.00510689162221</v>
      </c>
      <c r="K162" s="9">
        <f t="shared" si="188"/>
        <v>13.139120410727864</v>
      </c>
      <c r="L162" s="40">
        <f t="shared" si="238"/>
        <v>1.134013519105654</v>
      </c>
      <c r="M162" s="24">
        <f t="shared" si="189"/>
        <v>2.6261613987992389E-2</v>
      </c>
      <c r="N162" s="25">
        <f t="shared" si="190"/>
        <v>3.6101186870881589E-2</v>
      </c>
      <c r="O162" s="25"/>
      <c r="P162" s="50">
        <f t="shared" si="239"/>
        <v>6</v>
      </c>
      <c r="Q162" s="50">
        <f t="shared" si="240"/>
        <v>6</v>
      </c>
      <c r="R162" s="25"/>
      <c r="S162" s="25"/>
      <c r="T162" s="16">
        <v>2458217.3440390001</v>
      </c>
      <c r="U162" s="17">
        <v>-11.080068257820001</v>
      </c>
      <c r="V162" s="17">
        <v>-10.279179625592301</v>
      </c>
      <c r="W162" s="17">
        <v>-12.142764274909201</v>
      </c>
      <c r="X162" s="17">
        <v>-11.033135178373501</v>
      </c>
      <c r="Y162" s="17">
        <v>-10.382053793573199</v>
      </c>
      <c r="Z162" s="17">
        <v>-11.849920733120401</v>
      </c>
      <c r="AA162" s="17">
        <v>-9.9188985394917104</v>
      </c>
      <c r="AB162" s="17">
        <v>-9.8591187304818106</v>
      </c>
      <c r="AC162" s="17"/>
      <c r="AD162" s="17"/>
      <c r="AE162" s="17"/>
      <c r="AF162" s="46">
        <f t="shared" si="191"/>
        <v>2458217.3440390001</v>
      </c>
      <c r="AG162" s="17">
        <v>-10.890576925601099</v>
      </c>
      <c r="AH162" s="17">
        <v>-9.6600791833335702</v>
      </c>
      <c r="AI162" s="17">
        <v>-11.755836158555001</v>
      </c>
      <c r="AJ162" s="17">
        <v>-10.6866526476338</v>
      </c>
      <c r="AK162" s="17">
        <v>-9.9014237301449501</v>
      </c>
      <c r="AL162" s="17">
        <v>-11.3137204265031</v>
      </c>
      <c r="AM162" s="17">
        <v>-9.4312674146011304</v>
      </c>
      <c r="AN162" s="17">
        <v>-9.5717810519027893</v>
      </c>
      <c r="AO162" s="17"/>
      <c r="AP162" s="17"/>
      <c r="AQ162" s="18"/>
      <c r="AR162" s="25"/>
      <c r="AS162" s="25"/>
      <c r="AT162" s="24">
        <f t="shared" si="334"/>
        <v>0.18949133221890158</v>
      </c>
      <c r="AU162" s="24">
        <f t="shared" si="333"/>
        <v>0.61910044225873051</v>
      </c>
      <c r="AV162" s="24">
        <f t="shared" si="333"/>
        <v>0.38692811635420021</v>
      </c>
      <c r="AW162" s="24">
        <f t="shared" si="333"/>
        <v>0.34648253073970103</v>
      </c>
      <c r="AX162" s="24">
        <f t="shared" si="333"/>
        <v>0.48063006342824899</v>
      </c>
      <c r="AY162" s="24">
        <f t="shared" si="333"/>
        <v>0.53620030661730134</v>
      </c>
      <c r="AZ162" s="24">
        <f t="shared" si="333"/>
        <v>0.48763112489058003</v>
      </c>
      <c r="BA162" s="24">
        <f t="shared" si="333"/>
        <v>0.28733767857902137</v>
      </c>
      <c r="BB162" s="24" t="str">
        <f t="shared" si="330"/>
        <v/>
      </c>
      <c r="BC162" s="24" t="str">
        <f t="shared" si="330"/>
        <v/>
      </c>
      <c r="BD162" s="25" t="str">
        <f t="shared" si="330"/>
        <v/>
      </c>
      <c r="BE162" s="25"/>
      <c r="BF162" s="25"/>
      <c r="BG162" s="26">
        <f t="shared" si="241"/>
        <v>-0.41996128295120533</v>
      </c>
      <c r="BH162" s="26">
        <f t="shared" si="242"/>
        <v>-0.35996128295120483</v>
      </c>
      <c r="BI162" s="26">
        <f t="shared" si="243"/>
        <v>-0.72596128295120455</v>
      </c>
      <c r="BJ162" s="26">
        <f t="shared" si="244"/>
        <v>-0.66796128295120472</v>
      </c>
      <c r="BK162" s="26">
        <f t="shared" si="245"/>
        <v>-0.73796128295120322</v>
      </c>
      <c r="BL162" s="26">
        <f t="shared" si="246"/>
        <v>-0.29296128295120466</v>
      </c>
      <c r="BM162" s="26" t="str">
        <f t="shared" si="247"/>
        <v/>
      </c>
      <c r="BN162" s="26" t="str">
        <f t="shared" si="248"/>
        <v/>
      </c>
      <c r="BO162" s="26" t="str">
        <f t="shared" si="249"/>
        <v/>
      </c>
      <c r="BP162" s="25"/>
      <c r="BQ162" s="25"/>
      <c r="BR162" s="25">
        <f t="shared" si="250"/>
        <v>0.45253088322577595</v>
      </c>
      <c r="BS162" s="25">
        <f t="shared" si="251"/>
        <v>0.51253088322577645</v>
      </c>
      <c r="BT162" s="25">
        <f t="shared" si="252"/>
        <v>0.14653088322577679</v>
      </c>
      <c r="BU162" s="25">
        <f t="shared" si="253"/>
        <v>0.20453088322577662</v>
      </c>
      <c r="BV162" s="25">
        <f t="shared" si="254"/>
        <v>0.13453088322577811</v>
      </c>
      <c r="BW162" s="25">
        <f t="shared" si="255"/>
        <v>0.57953088322577662</v>
      </c>
      <c r="BX162" s="25" t="str">
        <f t="shared" si="256"/>
        <v/>
      </c>
      <c r="BY162" s="25" t="str">
        <f t="shared" si="257"/>
        <v/>
      </c>
      <c r="BZ162" s="25" t="str">
        <f t="shared" si="258"/>
        <v/>
      </c>
      <c r="CA162" s="25"/>
      <c r="CB162" s="25"/>
      <c r="CC162" s="26">
        <f t="shared" si="259"/>
        <v>-0.23900000000000093</v>
      </c>
      <c r="CD162" s="26">
        <f t="shared" si="260"/>
        <v>-0.17900000000000044</v>
      </c>
      <c r="CE162" s="26">
        <f t="shared" si="261"/>
        <v>-0.54500000000000015</v>
      </c>
      <c r="CF162" s="26">
        <f t="shared" si="262"/>
        <v>-0.48700000000000027</v>
      </c>
      <c r="CG162" s="26">
        <f t="shared" si="263"/>
        <v>-0.55699999999999883</v>
      </c>
      <c r="CH162" s="26">
        <f t="shared" si="264"/>
        <v>-0.11200000000000027</v>
      </c>
      <c r="CI162" s="26" t="str">
        <f t="shared" si="265"/>
        <v/>
      </c>
      <c r="CJ162" s="26" t="str">
        <f t="shared" si="266"/>
        <v/>
      </c>
      <c r="CK162" s="26" t="str">
        <f t="shared" si="267"/>
        <v/>
      </c>
      <c r="CL162" s="25"/>
      <c r="CM162" s="25"/>
      <c r="CN162" s="25">
        <f t="shared" si="268"/>
        <v>0.42099999999999937</v>
      </c>
      <c r="CO162" s="25">
        <f t="shared" si="269"/>
        <v>0.48099999999999987</v>
      </c>
      <c r="CP162" s="25">
        <f t="shared" si="270"/>
        <v>0.11500000000000021</v>
      </c>
      <c r="CQ162" s="25">
        <f t="shared" si="271"/>
        <v>0.17300000000000004</v>
      </c>
      <c r="CR162" s="25">
        <f t="shared" si="272"/>
        <v>0.10300000000000153</v>
      </c>
      <c r="CS162" s="25">
        <f t="shared" si="273"/>
        <v>0.54800000000000004</v>
      </c>
      <c r="CT162" s="25" t="str">
        <f t="shared" si="274"/>
        <v/>
      </c>
      <c r="CU162" s="25" t="str">
        <f t="shared" si="275"/>
        <v/>
      </c>
      <c r="CV162" s="25" t="str">
        <f t="shared" si="276"/>
        <v/>
      </c>
      <c r="CW162" s="25"/>
      <c r="CX162" s="25"/>
      <c r="CY162" s="25">
        <f t="shared" si="277"/>
        <v>-0.4009739166314546</v>
      </c>
      <c r="CZ162" s="25">
        <f t="shared" si="278"/>
        <v>-0.31883306863635652</v>
      </c>
      <c r="DA162" s="25">
        <f t="shared" si="279"/>
        <v>-0.59127298819922991</v>
      </c>
      <c r="DB162" s="25">
        <f t="shared" si="280"/>
        <v>-0.70413046892281816</v>
      </c>
      <c r="DC162" s="25">
        <f t="shared" si="281"/>
        <v>-0.6054914280275685</v>
      </c>
      <c r="DD162" s="25">
        <f t="shared" si="282"/>
        <v>-0.19871592266823546</v>
      </c>
      <c r="DE162" s="25" t="str">
        <f t="shared" si="283"/>
        <v/>
      </c>
      <c r="DF162" s="25" t="str">
        <f t="shared" si="284"/>
        <v/>
      </c>
      <c r="DG162" s="25" t="str">
        <f t="shared" si="285"/>
        <v/>
      </c>
      <c r="DH162" s="25"/>
      <c r="DI162" s="25"/>
      <c r="DJ162" s="25">
        <f t="shared" si="286"/>
        <v>0.47151824954552674</v>
      </c>
      <c r="DK162" s="25">
        <f t="shared" si="287"/>
        <v>0.55365909754062481</v>
      </c>
      <c r="DL162" s="25">
        <f t="shared" si="288"/>
        <v>0.28121917797775137</v>
      </c>
      <c r="DM162" s="25">
        <f t="shared" si="289"/>
        <v>0.16836169725416308</v>
      </c>
      <c r="DN162" s="25">
        <f t="shared" si="290"/>
        <v>0.26700073814941283</v>
      </c>
      <c r="DO162" s="25">
        <f t="shared" si="291"/>
        <v>0.67377624350874576</v>
      </c>
      <c r="DP162" s="25" t="str">
        <f t="shared" si="292"/>
        <v/>
      </c>
      <c r="DQ162" s="25" t="str">
        <f t="shared" si="293"/>
        <v/>
      </c>
      <c r="DR162" s="25" t="str">
        <f t="shared" si="294"/>
        <v/>
      </c>
      <c r="DS162" s="25"/>
      <c r="DT162" s="24"/>
      <c r="DU162" s="24">
        <f t="shared" si="295"/>
        <v>-0.41996128295120533</v>
      </c>
      <c r="DV162" s="24">
        <f t="shared" si="296"/>
        <v>-0.35996128295120483</v>
      </c>
      <c r="DW162" s="24">
        <f t="shared" si="297"/>
        <v>-0.72596128295120455</v>
      </c>
      <c r="DX162" s="24">
        <f t="shared" si="298"/>
        <v>-0.66796128295120472</v>
      </c>
      <c r="DY162" s="24">
        <f t="shared" si="299"/>
        <v>-0.73796128295120322</v>
      </c>
      <c r="DZ162" s="24">
        <f t="shared" si="300"/>
        <v>-0.29296128295120466</v>
      </c>
      <c r="EA162" s="24" t="str">
        <f t="shared" si="301"/>
        <v/>
      </c>
      <c r="EB162" s="24" t="str">
        <f t="shared" si="302"/>
        <v/>
      </c>
      <c r="EC162" s="24" t="str">
        <f t="shared" si="303"/>
        <v/>
      </c>
      <c r="ED162" s="24"/>
      <c r="EE162" s="24"/>
      <c r="EF162" s="24">
        <f t="shared" si="304"/>
        <v>0.45253088322577595</v>
      </c>
      <c r="EG162" s="24">
        <f t="shared" si="305"/>
        <v>0.51253088322577645</v>
      </c>
      <c r="EH162" s="24">
        <f t="shared" si="306"/>
        <v>0.14653088322577679</v>
      </c>
      <c r="EI162" s="24">
        <f t="shared" si="307"/>
        <v>0.20453088322577662</v>
      </c>
      <c r="EJ162" s="24">
        <f t="shared" si="308"/>
        <v>0.13453088322577811</v>
      </c>
      <c r="EK162" s="24">
        <f t="shared" si="309"/>
        <v>0.57953088322577662</v>
      </c>
      <c r="EL162" s="24" t="str">
        <f t="shared" si="310"/>
        <v/>
      </c>
      <c r="EM162" s="24" t="str">
        <f t="shared" si="311"/>
        <v/>
      </c>
      <c r="EN162" s="24" t="str">
        <f t="shared" si="312"/>
        <v/>
      </c>
      <c r="EO162" s="24"/>
      <c r="EP162" s="24"/>
      <c r="EQ162" s="24">
        <f t="shared" si="192"/>
        <v>11.244580283838303</v>
      </c>
      <c r="ER162" s="24">
        <f t="shared" si="313"/>
        <v>4.6210663915179799E-2</v>
      </c>
      <c r="ES162" s="24">
        <f t="shared" si="193"/>
        <v>11.2526960170892</v>
      </c>
      <c r="ET162" s="24">
        <f t="shared" si="194"/>
        <v>11.265066920553499</v>
      </c>
      <c r="EU162" s="24">
        <f t="shared" si="195"/>
        <v>11.206985535753198</v>
      </c>
      <c r="EV162" s="24">
        <f t="shared" si="196"/>
        <v>11.2378524753004</v>
      </c>
      <c r="EW162" s="24">
        <f t="shared" si="197"/>
        <v>11.18683028167171</v>
      </c>
      <c r="EX162" s="24">
        <f t="shared" si="198"/>
        <v>11.31805047266181</v>
      </c>
      <c r="EY162" s="24" t="str">
        <f t="shared" si="199"/>
        <v/>
      </c>
      <c r="EZ162" s="24" t="str">
        <f t="shared" si="200"/>
        <v/>
      </c>
      <c r="FA162" s="24" t="str">
        <f t="shared" si="201"/>
        <v/>
      </c>
      <c r="FB162" s="24"/>
      <c r="FC162" s="24">
        <f t="shared" si="202"/>
        <v>11.776369979289029</v>
      </c>
      <c r="FD162" s="24">
        <f t="shared" si="314"/>
        <v>7.4847944612271955E-2</v>
      </c>
      <c r="FE162" s="24">
        <f t="shared" si="203"/>
        <v>11.704259232953902</v>
      </c>
      <c r="FF162" s="24">
        <f t="shared" si="204"/>
        <v>11.6970757220327</v>
      </c>
      <c r="FG162" s="24">
        <f t="shared" si="205"/>
        <v>11.87084680454385</v>
      </c>
      <c r="FH162" s="24">
        <f t="shared" si="206"/>
        <v>11.788143500902001</v>
      </c>
      <c r="FI162" s="24">
        <f t="shared" si="207"/>
        <v>11.855690489000031</v>
      </c>
      <c r="FJ162" s="24">
        <f t="shared" si="208"/>
        <v>11.74220412630169</v>
      </c>
      <c r="FK162" s="24" t="str">
        <f t="shared" si="209"/>
        <v/>
      </c>
      <c r="FL162" s="24" t="str">
        <f t="shared" si="210"/>
        <v/>
      </c>
      <c r="FM162" s="24" t="str">
        <f t="shared" si="211"/>
        <v/>
      </c>
      <c r="FN162" s="24"/>
      <c r="FO162" s="24">
        <f t="shared" si="212"/>
        <v>11.30829412916693</v>
      </c>
      <c r="FP162" s="24">
        <f t="shared" si="315"/>
        <v>2.6261613987993041E-2</v>
      </c>
      <c r="FQ162" s="24">
        <f t="shared" si="331"/>
        <v>11.302791407613338</v>
      </c>
      <c r="FR162" s="24">
        <f t="shared" si="331"/>
        <v>11.308005166946812</v>
      </c>
      <c r="FS162" s="24">
        <f t="shared" si="331"/>
        <v>11.293582361344546</v>
      </c>
      <c r="FT162" s="24">
        <f t="shared" si="328"/>
        <v>11.317530728231951</v>
      </c>
      <c r="FU162" s="24">
        <f t="shared" si="328"/>
        <v>11.274858536089223</v>
      </c>
      <c r="FV162" s="24">
        <f t="shared" si="328"/>
        <v>11.3529965747757</v>
      </c>
      <c r="FW162" s="24" t="str">
        <f t="shared" si="321"/>
        <v/>
      </c>
      <c r="FX162" s="24" t="str">
        <f t="shared" si="321"/>
        <v/>
      </c>
      <c r="FY162" s="24" t="str">
        <f t="shared" si="321"/>
        <v/>
      </c>
      <c r="FZ162" s="24"/>
      <c r="GA162" s="24">
        <f t="shared" si="213"/>
        <v>11.567601279049773</v>
      </c>
      <c r="GB162" s="24">
        <f t="shared" si="316"/>
        <v>3.6101186870881589E-2</v>
      </c>
      <c r="GC162" s="24">
        <f t="shared" si="332"/>
        <v>11.54011359845704</v>
      </c>
      <c r="GD162" s="24">
        <f t="shared" si="332"/>
        <v>11.55638162573622</v>
      </c>
      <c r="GE162" s="24">
        <f t="shared" si="332"/>
        <v>11.587098325225039</v>
      </c>
      <c r="GF162" s="24">
        <f t="shared" si="329"/>
        <v>11.52706484184356</v>
      </c>
      <c r="GG162" s="24">
        <f t="shared" si="329"/>
        <v>11.567251702041144</v>
      </c>
      <c r="GH162" s="24">
        <f t="shared" si="329"/>
        <v>11.627697580995637</v>
      </c>
      <c r="GI162" s="24" t="str">
        <f t="shared" si="322"/>
        <v/>
      </c>
      <c r="GJ162" s="24" t="str">
        <f t="shared" si="322"/>
        <v/>
      </c>
      <c r="GK162" s="24" t="str">
        <f t="shared" si="322"/>
        <v/>
      </c>
      <c r="GL162" s="24"/>
      <c r="GM162" s="24">
        <f t="shared" si="214"/>
        <v>12.045468916066001</v>
      </c>
      <c r="GN162" s="24">
        <f t="shared" si="317"/>
        <v>4.6210663915179792E-2</v>
      </c>
      <c r="GO162" s="24">
        <f t="shared" si="215"/>
        <v>12.0535846493169</v>
      </c>
      <c r="GP162" s="24">
        <f t="shared" si="216"/>
        <v>12.065955552781199</v>
      </c>
      <c r="GQ162" s="24">
        <f t="shared" si="217"/>
        <v>12.007874167980898</v>
      </c>
      <c r="GR162" s="24">
        <f t="shared" si="218"/>
        <v>12.0387411075281</v>
      </c>
      <c r="GS162" s="24">
        <f t="shared" si="219"/>
        <v>11.98771891389941</v>
      </c>
      <c r="GT162" s="24">
        <f t="shared" si="220"/>
        <v>12.11893910488951</v>
      </c>
      <c r="GU162" s="24" t="str">
        <f t="shared" si="221"/>
        <v/>
      </c>
      <c r="GV162" s="24" t="str">
        <f t="shared" si="222"/>
        <v/>
      </c>
      <c r="GW162" s="24" t="str">
        <f t="shared" si="223"/>
        <v/>
      </c>
      <c r="GX162" s="24"/>
      <c r="GY162" s="24">
        <f t="shared" si="224"/>
        <v>13.006867721556558</v>
      </c>
      <c r="GZ162" s="24">
        <f t="shared" si="318"/>
        <v>7.4847944612271955E-2</v>
      </c>
      <c r="HA162" s="24">
        <f t="shared" si="225"/>
        <v>12.934756975221431</v>
      </c>
      <c r="HB162" s="24">
        <f t="shared" si="226"/>
        <v>12.927573464300229</v>
      </c>
      <c r="HC162" s="24">
        <f t="shared" si="227"/>
        <v>13.101344546811379</v>
      </c>
      <c r="HD162" s="24">
        <f t="shared" si="228"/>
        <v>13.01864124316953</v>
      </c>
      <c r="HE162" s="24">
        <f t="shared" si="229"/>
        <v>13.08618823126756</v>
      </c>
      <c r="HF162" s="24">
        <f t="shared" si="230"/>
        <v>12.972701868569219</v>
      </c>
      <c r="HG162" s="24" t="str">
        <f t="shared" si="231"/>
        <v/>
      </c>
      <c r="HH162" s="24" t="str">
        <f t="shared" si="232"/>
        <v/>
      </c>
      <c r="HI162" s="24" t="str">
        <f t="shared" si="233"/>
        <v/>
      </c>
      <c r="HJ162" s="24"/>
      <c r="HK162" s="24">
        <f t="shared" si="234"/>
        <v>12.00510689162221</v>
      </c>
      <c r="HL162" s="24">
        <f t="shared" si="319"/>
        <v>2.6261613987992389E-2</v>
      </c>
      <c r="HM162" s="24">
        <f t="shared" si="325"/>
        <v>11.99960417006862</v>
      </c>
      <c r="HN162" s="24">
        <f t="shared" si="325"/>
        <v>12.004817929402094</v>
      </c>
      <c r="HO162" s="24">
        <f t="shared" si="325"/>
        <v>11.99039512379983</v>
      </c>
      <c r="HP162" s="24">
        <f t="shared" si="323"/>
        <v>12.014343490687233</v>
      </c>
      <c r="HQ162" s="24">
        <f t="shared" si="323"/>
        <v>11.971671298544507</v>
      </c>
      <c r="HR162" s="24">
        <f t="shared" si="323"/>
        <v>12.049809337230982</v>
      </c>
      <c r="HS162" s="24" t="str">
        <f t="shared" si="323"/>
        <v/>
      </c>
      <c r="HT162" s="24" t="str">
        <f t="shared" si="323"/>
        <v/>
      </c>
      <c r="HU162" s="24" t="str">
        <f t="shared" si="323"/>
        <v/>
      </c>
      <c r="HV162" s="24"/>
      <c r="HW162" s="24">
        <f t="shared" si="235"/>
        <v>13.139120410727864</v>
      </c>
      <c r="HX162" s="24">
        <f t="shared" si="320"/>
        <v>3.6101186870881589E-2</v>
      </c>
      <c r="HY162" s="24">
        <f t="shared" si="326"/>
        <v>13.111632730135131</v>
      </c>
      <c r="HZ162" s="24">
        <f t="shared" si="326"/>
        <v>13.127900757414311</v>
      </c>
      <c r="IA162" s="24">
        <f t="shared" si="326"/>
        <v>13.15861745690313</v>
      </c>
      <c r="IB162" s="24">
        <f t="shared" si="324"/>
        <v>13.09858397352165</v>
      </c>
      <c r="IC162" s="24">
        <f t="shared" si="324"/>
        <v>13.138770833719235</v>
      </c>
      <c r="ID162" s="24">
        <f t="shared" si="324"/>
        <v>13.199216712673728</v>
      </c>
      <c r="IE162" s="24" t="str">
        <f t="shared" si="324"/>
        <v/>
      </c>
      <c r="IF162" s="24" t="str">
        <f t="shared" si="324"/>
        <v/>
      </c>
      <c r="IG162" s="24" t="str">
        <f t="shared" si="324"/>
        <v/>
      </c>
    </row>
    <row r="163" spans="1:241" s="3" customFormat="1" x14ac:dyDescent="0.2">
      <c r="A163" s="27">
        <v>128</v>
      </c>
      <c r="B163" s="32">
        <f>IF(AND($B$3&lt;&gt;"",$C$3&lt;&gt;"",$B$4&lt;&gt;"",$C$4&lt;&gt;"",T163&lt;&gt;""),AirMass($B$3,$C$3,$B$4,$C$4,T163),"")</f>
        <v>1.0611157536735876</v>
      </c>
      <c r="C163" s="36">
        <f t="shared" si="236"/>
        <v>2458217.3445370002</v>
      </c>
      <c r="D163" s="5">
        <f t="shared" si="183"/>
        <v>11.324129554380766</v>
      </c>
      <c r="E163" s="14">
        <f t="shared" si="184"/>
        <v>11.517410331110179</v>
      </c>
      <c r="F163" s="32">
        <f t="shared" si="237"/>
        <v>0.19328077672941291</v>
      </c>
      <c r="G163" s="24">
        <f t="shared" si="185"/>
        <v>3.0789756433849607E-2</v>
      </c>
      <c r="H163" s="24">
        <f t="shared" si="186"/>
        <v>3.6596411656932087E-2</v>
      </c>
      <c r="I163" s="24"/>
      <c r="J163" s="8">
        <f t="shared" si="187"/>
        <v>12.047578502366926</v>
      </c>
      <c r="K163" s="9">
        <f t="shared" si="188"/>
        <v>12.927647397935083</v>
      </c>
      <c r="L163" s="40">
        <f t="shared" si="238"/>
        <v>0.88006889556815615</v>
      </c>
      <c r="M163" s="24">
        <f t="shared" si="189"/>
        <v>3.07897564338496E-2</v>
      </c>
      <c r="N163" s="25">
        <f t="shared" si="190"/>
        <v>3.6596411656932462E-2</v>
      </c>
      <c r="O163" s="25"/>
      <c r="P163" s="50">
        <f t="shared" si="239"/>
        <v>6</v>
      </c>
      <c r="Q163" s="50">
        <f t="shared" si="240"/>
        <v>6</v>
      </c>
      <c r="R163" s="25"/>
      <c r="S163" s="25"/>
      <c r="T163" s="16">
        <v>2458217.3445370002</v>
      </c>
      <c r="U163" s="17">
        <v>-11.071893775389899</v>
      </c>
      <c r="V163" s="17">
        <v>-10.266728181301101</v>
      </c>
      <c r="W163" s="17">
        <v>-12.126929387458301</v>
      </c>
      <c r="X163" s="17">
        <v>-11.0231984022076</v>
      </c>
      <c r="Y163" s="17">
        <v>-10.401523205896501</v>
      </c>
      <c r="Z163" s="17">
        <v>-11.8152526981085</v>
      </c>
      <c r="AA163" s="17">
        <v>-9.9835805555690893</v>
      </c>
      <c r="AB163" s="17">
        <v>-9.8663170848742006</v>
      </c>
      <c r="AC163" s="17"/>
      <c r="AD163" s="17"/>
      <c r="AE163" s="17"/>
      <c r="AF163" s="46">
        <f t="shared" si="191"/>
        <v>2458217.3445370002</v>
      </c>
      <c r="AG163" s="17">
        <v>-10.8927602893803</v>
      </c>
      <c r="AH163" s="17">
        <v>-9.7502810059189198</v>
      </c>
      <c r="AI163" s="17">
        <v>-11.737987062092699</v>
      </c>
      <c r="AJ163" s="17">
        <v>-10.6480182148174</v>
      </c>
      <c r="AK163" s="17">
        <v>-9.7792867823549905</v>
      </c>
      <c r="AL163" s="17">
        <v>-11.3214083997096</v>
      </c>
      <c r="AM163" s="17">
        <v>-9.4294360149145593</v>
      </c>
      <c r="AN163" s="17">
        <v>-9.5058314644951594</v>
      </c>
      <c r="AO163" s="17"/>
      <c r="AP163" s="17"/>
      <c r="AQ163" s="18"/>
      <c r="AR163" s="25"/>
      <c r="AS163" s="25"/>
      <c r="AT163" s="24">
        <f t="shared" si="334"/>
        <v>0.179133486009599</v>
      </c>
      <c r="AU163" s="24">
        <f t="shared" si="333"/>
        <v>0.5164471753821811</v>
      </c>
      <c r="AV163" s="24">
        <f t="shared" si="333"/>
        <v>0.38894232536560125</v>
      </c>
      <c r="AW163" s="24">
        <f t="shared" si="333"/>
        <v>0.37518018739019965</v>
      </c>
      <c r="AX163" s="24">
        <f t="shared" si="333"/>
        <v>0.62223642354151032</v>
      </c>
      <c r="AY163" s="24">
        <f t="shared" si="333"/>
        <v>0.49384429839889954</v>
      </c>
      <c r="AZ163" s="24">
        <f t="shared" si="333"/>
        <v>0.55414454065453</v>
      </c>
      <c r="BA163" s="24">
        <f t="shared" si="333"/>
        <v>0.36048562037904119</v>
      </c>
      <c r="BB163" s="24" t="str">
        <f t="shared" si="330"/>
        <v/>
      </c>
      <c r="BC163" s="24" t="str">
        <f t="shared" si="330"/>
        <v/>
      </c>
      <c r="BD163" s="25" t="str">
        <f t="shared" si="330"/>
        <v/>
      </c>
      <c r="BE163" s="25"/>
      <c r="BF163" s="25"/>
      <c r="BG163" s="26">
        <f t="shared" si="241"/>
        <v>-0.44099700930078067</v>
      </c>
      <c r="BH163" s="26">
        <f t="shared" si="242"/>
        <v>-0.38099700930078018</v>
      </c>
      <c r="BI163" s="26">
        <f t="shared" si="243"/>
        <v>-0.74699700930077984</v>
      </c>
      <c r="BJ163" s="26">
        <f t="shared" si="244"/>
        <v>-0.68899700930078001</v>
      </c>
      <c r="BK163" s="26">
        <f t="shared" si="245"/>
        <v>-0.75899700930077851</v>
      </c>
      <c r="BL163" s="26">
        <f t="shared" si="246"/>
        <v>-0.31399700930078001</v>
      </c>
      <c r="BM163" s="26" t="str">
        <f t="shared" si="247"/>
        <v/>
      </c>
      <c r="BN163" s="26" t="str">
        <f t="shared" si="248"/>
        <v/>
      </c>
      <c r="BO163" s="26" t="str">
        <f t="shared" si="249"/>
        <v/>
      </c>
      <c r="BP163" s="25"/>
      <c r="BQ163" s="25"/>
      <c r="BR163" s="25">
        <f t="shared" si="250"/>
        <v>0.24405259659456169</v>
      </c>
      <c r="BS163" s="25">
        <f t="shared" si="251"/>
        <v>0.30405259659456219</v>
      </c>
      <c r="BT163" s="25">
        <f t="shared" si="252"/>
        <v>-6.1947403405437473E-2</v>
      </c>
      <c r="BU163" s="25">
        <f t="shared" si="253"/>
        <v>-3.9474034054376439E-3</v>
      </c>
      <c r="BV163" s="25">
        <f t="shared" si="254"/>
        <v>-7.3947403405436152E-2</v>
      </c>
      <c r="BW163" s="25">
        <f t="shared" si="255"/>
        <v>0.37105259659456236</v>
      </c>
      <c r="BX163" s="25" t="str">
        <f t="shared" si="256"/>
        <v/>
      </c>
      <c r="BY163" s="25" t="str">
        <f t="shared" si="257"/>
        <v/>
      </c>
      <c r="BZ163" s="25" t="str">
        <f t="shared" si="258"/>
        <v/>
      </c>
      <c r="CA163" s="25"/>
      <c r="CB163" s="25"/>
      <c r="CC163" s="26">
        <f t="shared" si="259"/>
        <v>-0.23900000000000093</v>
      </c>
      <c r="CD163" s="26">
        <f t="shared" si="260"/>
        <v>-0.17900000000000044</v>
      </c>
      <c r="CE163" s="26">
        <f t="shared" si="261"/>
        <v>-0.54500000000000015</v>
      </c>
      <c r="CF163" s="26">
        <f t="shared" si="262"/>
        <v>-0.48700000000000027</v>
      </c>
      <c r="CG163" s="26">
        <f t="shared" si="263"/>
        <v>-0.55699999999999883</v>
      </c>
      <c r="CH163" s="26">
        <f t="shared" si="264"/>
        <v>-0.11200000000000027</v>
      </c>
      <c r="CI163" s="26" t="str">
        <f t="shared" si="265"/>
        <v/>
      </c>
      <c r="CJ163" s="26" t="str">
        <f t="shared" si="266"/>
        <v/>
      </c>
      <c r="CK163" s="26" t="str">
        <f t="shared" si="267"/>
        <v/>
      </c>
      <c r="CL163" s="25"/>
      <c r="CM163" s="25"/>
      <c r="CN163" s="25">
        <f t="shared" si="268"/>
        <v>0.42099999999999937</v>
      </c>
      <c r="CO163" s="25">
        <f t="shared" si="269"/>
        <v>0.48099999999999987</v>
      </c>
      <c r="CP163" s="25">
        <f t="shared" si="270"/>
        <v>0.11500000000000021</v>
      </c>
      <c r="CQ163" s="25">
        <f t="shared" si="271"/>
        <v>0.17300000000000004</v>
      </c>
      <c r="CR163" s="25">
        <f t="shared" si="272"/>
        <v>0.10300000000000153</v>
      </c>
      <c r="CS163" s="25">
        <f t="shared" si="273"/>
        <v>0.54800000000000004</v>
      </c>
      <c r="CT163" s="25" t="str">
        <f t="shared" si="274"/>
        <v/>
      </c>
      <c r="CU163" s="25" t="str">
        <f t="shared" si="275"/>
        <v/>
      </c>
      <c r="CV163" s="25" t="str">
        <f t="shared" si="276"/>
        <v/>
      </c>
      <c r="CW163" s="25"/>
      <c r="CX163" s="25"/>
      <c r="CY163" s="25">
        <f t="shared" si="277"/>
        <v>-0.42610029548913797</v>
      </c>
      <c r="CZ163" s="25">
        <f t="shared" si="278"/>
        <v>-0.39815080072104181</v>
      </c>
      <c r="DA163" s="25">
        <f t="shared" si="279"/>
        <v>-0.89989674979368806</v>
      </c>
      <c r="DB163" s="25">
        <f t="shared" si="280"/>
        <v>-0.63914547434853486</v>
      </c>
      <c r="DC163" s="25">
        <f t="shared" si="281"/>
        <v>-0.76160909943724442</v>
      </c>
      <c r="DD163" s="25">
        <f t="shared" si="282"/>
        <v>-0.36830763794125387</v>
      </c>
      <c r="DE163" s="25" t="str">
        <f t="shared" si="283"/>
        <v/>
      </c>
      <c r="DF163" s="25" t="str">
        <f t="shared" si="284"/>
        <v/>
      </c>
      <c r="DG163" s="25" t="str">
        <f t="shared" si="285"/>
        <v/>
      </c>
      <c r="DH163" s="25"/>
      <c r="DI163" s="25"/>
      <c r="DJ163" s="25">
        <f t="shared" si="286"/>
        <v>0.25894931040620434</v>
      </c>
      <c r="DK163" s="25">
        <f t="shared" si="287"/>
        <v>0.2868988051743005</v>
      </c>
      <c r="DL163" s="25">
        <f t="shared" si="288"/>
        <v>-0.21484714389834575</v>
      </c>
      <c r="DM163" s="25">
        <f t="shared" si="289"/>
        <v>4.5904131546807399E-2</v>
      </c>
      <c r="DN163" s="25">
        <f t="shared" si="290"/>
        <v>-7.6559493541902127E-2</v>
      </c>
      <c r="DO163" s="25">
        <f t="shared" si="291"/>
        <v>0.31674196795408843</v>
      </c>
      <c r="DP163" s="25" t="str">
        <f t="shared" si="292"/>
        <v/>
      </c>
      <c r="DQ163" s="25" t="str">
        <f t="shared" si="293"/>
        <v/>
      </c>
      <c r="DR163" s="25" t="str">
        <f t="shared" si="294"/>
        <v/>
      </c>
      <c r="DS163" s="25"/>
      <c r="DT163" s="24"/>
      <c r="DU163" s="24">
        <f t="shared" si="295"/>
        <v>-0.44099700930078067</v>
      </c>
      <c r="DV163" s="24">
        <f t="shared" si="296"/>
        <v>-0.38099700930078018</v>
      </c>
      <c r="DW163" s="24">
        <f t="shared" si="297"/>
        <v>-0.74699700930077984</v>
      </c>
      <c r="DX163" s="24">
        <f t="shared" si="298"/>
        <v>-0.68899700930078001</v>
      </c>
      <c r="DY163" s="24">
        <f t="shared" si="299"/>
        <v>-0.75899700930077851</v>
      </c>
      <c r="DZ163" s="24">
        <f t="shared" si="300"/>
        <v>-0.31399700930078001</v>
      </c>
      <c r="EA163" s="24" t="str">
        <f t="shared" si="301"/>
        <v/>
      </c>
      <c r="EB163" s="24" t="str">
        <f t="shared" si="302"/>
        <v/>
      </c>
      <c r="EC163" s="24" t="str">
        <f t="shared" si="303"/>
        <v/>
      </c>
      <c r="ED163" s="24"/>
      <c r="EE163" s="24"/>
      <c r="EF163" s="24">
        <f t="shared" si="304"/>
        <v>0.24405259659456169</v>
      </c>
      <c r="EG163" s="24">
        <f t="shared" si="305"/>
        <v>0.30405259659456219</v>
      </c>
      <c r="EH163" s="24">
        <f t="shared" si="306"/>
        <v>-6.1947403405437473E-2</v>
      </c>
      <c r="EI163" s="24">
        <f t="shared" si="307"/>
        <v>-3.9474034054376439E-3</v>
      </c>
      <c r="EJ163" s="24">
        <f t="shared" si="308"/>
        <v>-7.3947403405436152E-2</v>
      </c>
      <c r="EK163" s="24">
        <f t="shared" si="309"/>
        <v>0.37105259659456236</v>
      </c>
      <c r="EL163" s="24" t="str">
        <f t="shared" si="310"/>
        <v/>
      </c>
      <c r="EM163" s="24" t="str">
        <f t="shared" si="311"/>
        <v/>
      </c>
      <c r="EN163" s="24" t="str">
        <f t="shared" si="312"/>
        <v/>
      </c>
      <c r="EO163" s="24"/>
      <c r="EP163" s="24"/>
      <c r="EQ163" s="24">
        <f t="shared" si="192"/>
        <v>11.257906446962465</v>
      </c>
      <c r="ER163" s="24">
        <f t="shared" si="313"/>
        <v>4.1495195761542994E-2</v>
      </c>
      <c r="ES163" s="24">
        <f t="shared" si="193"/>
        <v>11.245035612068401</v>
      </c>
      <c r="ET163" s="24">
        <f t="shared" si="194"/>
        <v>11.2633046268177</v>
      </c>
      <c r="EU163" s="24">
        <f t="shared" si="195"/>
        <v>11.234629430506601</v>
      </c>
      <c r="EV163" s="24">
        <f t="shared" si="196"/>
        <v>11.211358922718601</v>
      </c>
      <c r="EW163" s="24">
        <f t="shared" si="197"/>
        <v>11.259686780179191</v>
      </c>
      <c r="EX163" s="24">
        <f t="shared" si="198"/>
        <v>11.333423309484301</v>
      </c>
      <c r="EY163" s="24" t="str">
        <f t="shared" si="199"/>
        <v/>
      </c>
      <c r="EZ163" s="24" t="str">
        <f t="shared" si="200"/>
        <v/>
      </c>
      <c r="FA163" s="24" t="str">
        <f t="shared" si="201"/>
        <v/>
      </c>
      <c r="FB163" s="24"/>
      <c r="FC163" s="24">
        <f t="shared" si="202"/>
        <v>11.734401033683767</v>
      </c>
      <c r="FD163" s="24">
        <f t="shared" si="314"/>
        <v>7.7037769786128946E-2</v>
      </c>
      <c r="FE163" s="24">
        <f t="shared" si="203"/>
        <v>11.6842267727124</v>
      </c>
      <c r="FF163" s="24">
        <f t="shared" si="204"/>
        <v>11.656257925437099</v>
      </c>
      <c r="FG163" s="24">
        <f t="shared" si="205"/>
        <v>11.74652649297469</v>
      </c>
      <c r="FH163" s="24">
        <f t="shared" si="206"/>
        <v>11.7936481103293</v>
      </c>
      <c r="FI163" s="24">
        <f t="shared" si="207"/>
        <v>11.851675725534259</v>
      </c>
      <c r="FJ163" s="24">
        <f t="shared" si="208"/>
        <v>11.674071175114859</v>
      </c>
      <c r="FK163" s="24" t="str">
        <f t="shared" si="209"/>
        <v/>
      </c>
      <c r="FL163" s="24" t="str">
        <f t="shared" si="210"/>
        <v/>
      </c>
      <c r="FM163" s="24" t="str">
        <f t="shared" si="211"/>
        <v/>
      </c>
      <c r="FN163" s="24"/>
      <c r="FO163" s="24">
        <f t="shared" si="212"/>
        <v>11.324129554380766</v>
      </c>
      <c r="FP163" s="24">
        <f t="shared" si="315"/>
        <v>3.0789756433849607E-2</v>
      </c>
      <c r="FQ163" s="24">
        <f t="shared" si="331"/>
        <v>11.297640264682213</v>
      </c>
      <c r="FR163" s="24">
        <f t="shared" si="331"/>
        <v>11.308752135300686</v>
      </c>
      <c r="FS163" s="24">
        <f t="shared" si="331"/>
        <v>11.323735518187624</v>
      </c>
      <c r="FT163" s="24">
        <f t="shared" si="328"/>
        <v>11.293546437739826</v>
      </c>
      <c r="FU163" s="24">
        <f t="shared" si="328"/>
        <v>11.350224296686379</v>
      </c>
      <c r="FV163" s="24">
        <f t="shared" si="328"/>
        <v>11.370878673687866</v>
      </c>
      <c r="FW163" s="24" t="str">
        <f t="shared" si="321"/>
        <v/>
      </c>
      <c r="FX163" s="24" t="str">
        <f t="shared" si="321"/>
        <v/>
      </c>
      <c r="FY163" s="24" t="str">
        <f t="shared" si="321"/>
        <v/>
      </c>
      <c r="FZ163" s="24"/>
      <c r="GA163" s="24">
        <f t="shared" si="213"/>
        <v>11.517410331110179</v>
      </c>
      <c r="GB163" s="24">
        <f t="shared" si="316"/>
        <v>3.6596411656932087E-2</v>
      </c>
      <c r="GC163" s="24">
        <f t="shared" si="332"/>
        <v>11.511859135881206</v>
      </c>
      <c r="GD163" s="24">
        <f t="shared" si="332"/>
        <v>11.507341826806289</v>
      </c>
      <c r="GE163" s="24">
        <f t="shared" si="332"/>
        <v>11.454556011321548</v>
      </c>
      <c r="GF163" s="24">
        <f t="shared" si="329"/>
        <v>11.524347448936528</v>
      </c>
      <c r="GG163" s="24">
        <f t="shared" si="329"/>
        <v>11.55501493624104</v>
      </c>
      <c r="GH163" s="24">
        <f t="shared" si="329"/>
        <v>11.551342627474476</v>
      </c>
      <c r="GI163" s="24" t="str">
        <f t="shared" si="322"/>
        <v/>
      </c>
      <c r="GJ163" s="24" t="str">
        <f t="shared" si="322"/>
        <v/>
      </c>
      <c r="GK163" s="24" t="str">
        <f t="shared" si="322"/>
        <v/>
      </c>
      <c r="GL163" s="24"/>
      <c r="GM163" s="24">
        <f t="shared" si="214"/>
        <v>12.063072041051264</v>
      </c>
      <c r="GN163" s="24">
        <f t="shared" si="317"/>
        <v>4.1495195761542994E-2</v>
      </c>
      <c r="GO163" s="24">
        <f t="shared" si="215"/>
        <v>12.050201206157199</v>
      </c>
      <c r="GP163" s="24">
        <f t="shared" si="216"/>
        <v>12.068470220906498</v>
      </c>
      <c r="GQ163" s="24">
        <f t="shared" si="217"/>
        <v>12.039795024595399</v>
      </c>
      <c r="GR163" s="24">
        <f t="shared" si="218"/>
        <v>12.016524516807399</v>
      </c>
      <c r="GS163" s="24">
        <f t="shared" si="219"/>
        <v>12.064852374267989</v>
      </c>
      <c r="GT163" s="24">
        <f t="shared" si="220"/>
        <v>12.138588903573099</v>
      </c>
      <c r="GU163" s="24" t="str">
        <f t="shared" si="221"/>
        <v/>
      </c>
      <c r="GV163" s="24" t="str">
        <f t="shared" si="222"/>
        <v/>
      </c>
      <c r="GW163" s="24" t="str">
        <f t="shared" si="223"/>
        <v/>
      </c>
      <c r="GX163" s="24"/>
      <c r="GY163" s="24">
        <f t="shared" si="224"/>
        <v>12.876880317145149</v>
      </c>
      <c r="GZ163" s="24">
        <f t="shared" si="318"/>
        <v>7.7037769786128946E-2</v>
      </c>
      <c r="HA163" s="24">
        <f t="shared" si="225"/>
        <v>12.82670605617378</v>
      </c>
      <c r="HB163" s="24">
        <f t="shared" si="226"/>
        <v>12.79873720889848</v>
      </c>
      <c r="HC163" s="24">
        <f t="shared" si="227"/>
        <v>12.88900577643607</v>
      </c>
      <c r="HD163" s="24">
        <f t="shared" si="228"/>
        <v>12.936127393790681</v>
      </c>
      <c r="HE163" s="24">
        <f t="shared" si="229"/>
        <v>12.994155008995639</v>
      </c>
      <c r="HF163" s="24">
        <f t="shared" si="230"/>
        <v>12.81655045857624</v>
      </c>
      <c r="HG163" s="24" t="str">
        <f t="shared" si="231"/>
        <v/>
      </c>
      <c r="HH163" s="24" t="str">
        <f t="shared" si="232"/>
        <v/>
      </c>
      <c r="HI163" s="24" t="str">
        <f t="shared" si="233"/>
        <v/>
      </c>
      <c r="HJ163" s="24"/>
      <c r="HK163" s="24">
        <f t="shared" si="234"/>
        <v>12.047578502366926</v>
      </c>
      <c r="HL163" s="24">
        <f t="shared" si="319"/>
        <v>3.07897564338496E-2</v>
      </c>
      <c r="HM163" s="24">
        <f t="shared" si="325"/>
        <v>12.021089212668373</v>
      </c>
      <c r="HN163" s="24">
        <f t="shared" si="325"/>
        <v>12.032201083286846</v>
      </c>
      <c r="HO163" s="24">
        <f t="shared" si="325"/>
        <v>12.047184466173785</v>
      </c>
      <c r="HP163" s="24">
        <f t="shared" si="323"/>
        <v>12.016995385725986</v>
      </c>
      <c r="HQ163" s="24">
        <f t="shared" si="323"/>
        <v>12.073673244672539</v>
      </c>
      <c r="HR163" s="24">
        <f t="shared" si="323"/>
        <v>12.094327621674026</v>
      </c>
      <c r="HS163" s="24" t="str">
        <f t="shared" si="323"/>
        <v/>
      </c>
      <c r="HT163" s="24" t="str">
        <f t="shared" si="323"/>
        <v/>
      </c>
      <c r="HU163" s="24" t="str">
        <f t="shared" si="323"/>
        <v/>
      </c>
      <c r="HV163" s="24"/>
      <c r="HW163" s="24">
        <f t="shared" si="235"/>
        <v>12.927647397935083</v>
      </c>
      <c r="HX163" s="24">
        <f t="shared" si="320"/>
        <v>3.6596411656932462E-2</v>
      </c>
      <c r="HY163" s="24">
        <f t="shared" si="326"/>
        <v>12.922096202706111</v>
      </c>
      <c r="HZ163" s="24">
        <f t="shared" si="326"/>
        <v>12.917578893631193</v>
      </c>
      <c r="IA163" s="24">
        <f t="shared" si="326"/>
        <v>12.864793078146452</v>
      </c>
      <c r="IB163" s="24">
        <f t="shared" si="324"/>
        <v>12.934584515761433</v>
      </c>
      <c r="IC163" s="24">
        <f t="shared" si="324"/>
        <v>12.965252003065945</v>
      </c>
      <c r="ID163" s="24">
        <f t="shared" si="324"/>
        <v>12.961579694299379</v>
      </c>
      <c r="IE163" s="24" t="str">
        <f t="shared" si="324"/>
        <v/>
      </c>
      <c r="IF163" s="24" t="str">
        <f t="shared" si="324"/>
        <v/>
      </c>
      <c r="IG163" s="24" t="str">
        <f t="shared" si="324"/>
        <v/>
      </c>
    </row>
    <row r="164" spans="1:241" s="3" customFormat="1" x14ac:dyDescent="0.2">
      <c r="A164" s="27">
        <v>129</v>
      </c>
      <c r="B164" s="32">
        <f>IF(AND($B$3&lt;&gt;"",$C$3&lt;&gt;"",$B$4&lt;&gt;"",$C$4&lt;&gt;"",T164&lt;&gt;""),AirMass($B$3,$C$3,$B$4,$C$4,T164),"")</f>
        <v>1.0618625696788722</v>
      </c>
      <c r="C164" s="36">
        <f t="shared" si="236"/>
        <v>2458217.3450349998</v>
      </c>
      <c r="D164" s="5">
        <f t="shared" ref="D164:D227" si="335">IF($B$24&lt;&gt;0,FO164,EQ164)</f>
        <v>11.284690988246957</v>
      </c>
      <c r="E164" s="14">
        <f t="shared" ref="E164:E227" si="336">IF($B$24&lt;&gt;0,GA164,FC164)</f>
        <v>11.563243730412294</v>
      </c>
      <c r="F164" s="32">
        <f t="shared" si="237"/>
        <v>0.27855274216533665</v>
      </c>
      <c r="G164" s="24">
        <f t="shared" ref="G164:G227" si="337">IF($B$24&lt;&gt;0,FP164,ER164)</f>
        <v>1.8627756704398146E-2</v>
      </c>
      <c r="H164" s="24">
        <f t="shared" ref="H164:H227" si="338">IF($B$24&lt;&gt;0,GB164,FD164)</f>
        <v>3.7544589890208951E-2</v>
      </c>
      <c r="I164" s="24"/>
      <c r="J164" s="8">
        <f t="shared" ref="J164:J227" si="339">IF($B$24&lt;&gt;0,HK164,GM164)</f>
        <v>12.000689747151123</v>
      </c>
      <c r="K164" s="9">
        <f t="shared" ref="K164:K227" si="340">IF($B$24&lt;&gt;0,HW164,GY164)</f>
        <v>12.926010322641702</v>
      </c>
      <c r="L164" s="40">
        <f t="shared" si="238"/>
        <v>0.92532057549057889</v>
      </c>
      <c r="M164" s="24">
        <f t="shared" ref="M164:M227" si="341">IF($B$24&lt;&gt;0,HL164,GN164)</f>
        <v>1.8627756704398146E-2</v>
      </c>
      <c r="N164" s="25">
        <f t="shared" ref="N164:N227" si="342">IF($B$24&lt;&gt;0,HX164,GZ164)</f>
        <v>3.7544589890208459E-2</v>
      </c>
      <c r="O164" s="25"/>
      <c r="P164" s="50">
        <f t="shared" si="239"/>
        <v>6</v>
      </c>
      <c r="Q164" s="50">
        <f t="shared" si="240"/>
        <v>6</v>
      </c>
      <c r="R164" s="25"/>
      <c r="S164" s="25"/>
      <c r="T164" s="16">
        <v>2458217.3450349998</v>
      </c>
      <c r="U164" s="17">
        <v>-11.0982820549671</v>
      </c>
      <c r="V164" s="17">
        <v>-10.3053284147878</v>
      </c>
      <c r="W164" s="17">
        <v>-12.1434480481125</v>
      </c>
      <c r="X164" s="17">
        <v>-11.037077660563799</v>
      </c>
      <c r="Y164" s="17">
        <v>-10.4006384584891</v>
      </c>
      <c r="Z164" s="17">
        <v>-11.850195118715099</v>
      </c>
      <c r="AA164" s="17">
        <v>-9.9185614249059597</v>
      </c>
      <c r="AB164" s="17">
        <v>-9.8356849420494008</v>
      </c>
      <c r="AC164" s="17"/>
      <c r="AD164" s="17"/>
      <c r="AE164" s="17"/>
      <c r="AF164" s="46">
        <f t="shared" ref="AF164:AF227" si="343">IF(T164&lt;&gt;"",T164,"")</f>
        <v>2458217.3450349998</v>
      </c>
      <c r="AG164" s="17">
        <v>-10.8867408278015</v>
      </c>
      <c r="AH164" s="17">
        <v>-9.7761293277347399</v>
      </c>
      <c r="AI164" s="17">
        <v>-11.755485937751599</v>
      </c>
      <c r="AJ164" s="17">
        <v>-10.667067320291499</v>
      </c>
      <c r="AK164" s="17">
        <v>-9.8439514358536595</v>
      </c>
      <c r="AL164" s="17">
        <v>-11.309892932992501</v>
      </c>
      <c r="AM164" s="17">
        <v>-9.4788167164242108</v>
      </c>
      <c r="AN164" s="17">
        <v>-9.4512866828621291</v>
      </c>
      <c r="AO164" s="17"/>
      <c r="AP164" s="17"/>
      <c r="AQ164" s="18"/>
      <c r="AR164" s="25"/>
      <c r="AS164" s="25"/>
      <c r="AT164" s="24">
        <f t="shared" si="334"/>
        <v>0.21154122716560053</v>
      </c>
      <c r="AU164" s="24">
        <f t="shared" si="333"/>
        <v>0.52919908705306007</v>
      </c>
      <c r="AV164" s="24">
        <f t="shared" si="333"/>
        <v>0.38796211036090078</v>
      </c>
      <c r="AW164" s="24">
        <f t="shared" si="333"/>
        <v>0.37001034027229984</v>
      </c>
      <c r="AX164" s="24">
        <f t="shared" si="333"/>
        <v>0.55668702263544034</v>
      </c>
      <c r="AY164" s="24">
        <f t="shared" si="333"/>
        <v>0.54030218572259869</v>
      </c>
      <c r="AZ164" s="24">
        <f t="shared" si="333"/>
        <v>0.43974470848174896</v>
      </c>
      <c r="BA164" s="24">
        <f t="shared" si="333"/>
        <v>0.38439825918727166</v>
      </c>
      <c r="BB164" s="24" t="str">
        <f t="shared" si="330"/>
        <v/>
      </c>
      <c r="BC164" s="24" t="str">
        <f t="shared" si="330"/>
        <v/>
      </c>
      <c r="BD164" s="25" t="str">
        <f t="shared" si="330"/>
        <v/>
      </c>
      <c r="BE164" s="25"/>
      <c r="BF164" s="25"/>
      <c r="BG164" s="26">
        <f t="shared" si="241"/>
        <v>-0.37518020136697949</v>
      </c>
      <c r="BH164" s="26">
        <f t="shared" si="242"/>
        <v>-0.315180201366979</v>
      </c>
      <c r="BI164" s="26">
        <f t="shared" si="243"/>
        <v>-0.68118020136697865</v>
      </c>
      <c r="BJ164" s="26">
        <f t="shared" si="244"/>
        <v>-0.62318020136697883</v>
      </c>
      <c r="BK164" s="26">
        <f t="shared" si="245"/>
        <v>-0.69318020136697733</v>
      </c>
      <c r="BL164" s="26">
        <f t="shared" si="246"/>
        <v>-0.24818020136697883</v>
      </c>
      <c r="BM164" s="26" t="str">
        <f t="shared" si="247"/>
        <v/>
      </c>
      <c r="BN164" s="26" t="str">
        <f t="shared" si="248"/>
        <v/>
      </c>
      <c r="BO164" s="26" t="str">
        <f t="shared" si="249"/>
        <v/>
      </c>
      <c r="BP164" s="25"/>
      <c r="BQ164" s="25"/>
      <c r="BR164" s="25">
        <f t="shared" si="250"/>
        <v>0.26995042505446376</v>
      </c>
      <c r="BS164" s="25">
        <f t="shared" si="251"/>
        <v>0.32995042505446426</v>
      </c>
      <c r="BT164" s="25">
        <f t="shared" si="252"/>
        <v>-3.6049574945535401E-2</v>
      </c>
      <c r="BU164" s="25">
        <f t="shared" si="253"/>
        <v>2.1950425054464429E-2</v>
      </c>
      <c r="BV164" s="25">
        <f t="shared" si="254"/>
        <v>-4.8049574945534079E-2</v>
      </c>
      <c r="BW164" s="25">
        <f t="shared" si="255"/>
        <v>0.39695042505446443</v>
      </c>
      <c r="BX164" s="25" t="str">
        <f t="shared" si="256"/>
        <v/>
      </c>
      <c r="BY164" s="25" t="str">
        <f t="shared" si="257"/>
        <v/>
      </c>
      <c r="BZ164" s="25" t="str">
        <f t="shared" si="258"/>
        <v/>
      </c>
      <c r="CA164" s="25"/>
      <c r="CB164" s="25"/>
      <c r="CC164" s="26">
        <f t="shared" si="259"/>
        <v>-0.23900000000000093</v>
      </c>
      <c r="CD164" s="26">
        <f t="shared" si="260"/>
        <v>-0.17900000000000044</v>
      </c>
      <c r="CE164" s="26">
        <f t="shared" si="261"/>
        <v>-0.54500000000000015</v>
      </c>
      <c r="CF164" s="26">
        <f t="shared" si="262"/>
        <v>-0.48700000000000027</v>
      </c>
      <c r="CG164" s="26">
        <f t="shared" si="263"/>
        <v>-0.55699999999999883</v>
      </c>
      <c r="CH164" s="26">
        <f t="shared" si="264"/>
        <v>-0.11200000000000027</v>
      </c>
      <c r="CI164" s="26" t="str">
        <f t="shared" si="265"/>
        <v/>
      </c>
      <c r="CJ164" s="26" t="str">
        <f t="shared" si="266"/>
        <v/>
      </c>
      <c r="CK164" s="26" t="str">
        <f t="shared" si="267"/>
        <v/>
      </c>
      <c r="CL164" s="25"/>
      <c r="CM164" s="25"/>
      <c r="CN164" s="25">
        <f t="shared" si="268"/>
        <v>0.42099999999999937</v>
      </c>
      <c r="CO164" s="25">
        <f t="shared" si="269"/>
        <v>0.48099999999999987</v>
      </c>
      <c r="CP164" s="25">
        <f t="shared" si="270"/>
        <v>0.11500000000000021</v>
      </c>
      <c r="CQ164" s="25">
        <f t="shared" si="271"/>
        <v>0.17300000000000004</v>
      </c>
      <c r="CR164" s="25">
        <f t="shared" si="272"/>
        <v>0.10300000000000153</v>
      </c>
      <c r="CS164" s="25">
        <f t="shared" si="273"/>
        <v>0.54800000000000004</v>
      </c>
      <c r="CT164" s="25" t="str">
        <f t="shared" si="274"/>
        <v/>
      </c>
      <c r="CU164" s="25" t="str">
        <f t="shared" si="275"/>
        <v/>
      </c>
      <c r="CV164" s="25" t="str">
        <f t="shared" si="276"/>
        <v/>
      </c>
      <c r="CW164" s="25"/>
      <c r="CX164" s="25"/>
      <c r="CY164" s="25">
        <f t="shared" si="277"/>
        <v>-0.35829277112781266</v>
      </c>
      <c r="CZ164" s="25">
        <f t="shared" si="278"/>
        <v>-0.32183456201333999</v>
      </c>
      <c r="DA164" s="25">
        <f t="shared" si="279"/>
        <v>-0.70095581238591409</v>
      </c>
      <c r="DB164" s="25">
        <f t="shared" si="280"/>
        <v>-0.66767988430045888</v>
      </c>
      <c r="DC164" s="25">
        <f t="shared" si="281"/>
        <v>-0.46345793208201658</v>
      </c>
      <c r="DD164" s="25">
        <f t="shared" si="282"/>
        <v>-0.35105495387080948</v>
      </c>
      <c r="DE164" s="25" t="str">
        <f t="shared" si="283"/>
        <v/>
      </c>
      <c r="DF164" s="25" t="str">
        <f t="shared" si="284"/>
        <v/>
      </c>
      <c r="DG164" s="25" t="str">
        <f t="shared" si="285"/>
        <v/>
      </c>
      <c r="DH164" s="25"/>
      <c r="DI164" s="25"/>
      <c r="DJ164" s="25">
        <f t="shared" si="286"/>
        <v>0.28683785529363059</v>
      </c>
      <c r="DK164" s="25">
        <f t="shared" si="287"/>
        <v>0.32329606440810321</v>
      </c>
      <c r="DL164" s="25">
        <f t="shared" si="288"/>
        <v>-5.5825185964470884E-2</v>
      </c>
      <c r="DM164" s="25">
        <f t="shared" si="289"/>
        <v>-2.2549257879015648E-2</v>
      </c>
      <c r="DN164" s="25">
        <f t="shared" si="290"/>
        <v>0.18167269433942668</v>
      </c>
      <c r="DO164" s="25">
        <f t="shared" si="291"/>
        <v>0.29407567255063377</v>
      </c>
      <c r="DP164" s="25" t="str">
        <f t="shared" si="292"/>
        <v/>
      </c>
      <c r="DQ164" s="25" t="str">
        <f t="shared" si="293"/>
        <v/>
      </c>
      <c r="DR164" s="25" t="str">
        <f t="shared" si="294"/>
        <v/>
      </c>
      <c r="DS164" s="25"/>
      <c r="DT164" s="24"/>
      <c r="DU164" s="24">
        <f t="shared" si="295"/>
        <v>-0.37518020136697949</v>
      </c>
      <c r="DV164" s="24">
        <f t="shared" si="296"/>
        <v>-0.315180201366979</v>
      </c>
      <c r="DW164" s="24">
        <f t="shared" si="297"/>
        <v>-0.68118020136697865</v>
      </c>
      <c r="DX164" s="24">
        <f t="shared" si="298"/>
        <v>-0.62318020136697883</v>
      </c>
      <c r="DY164" s="24">
        <f t="shared" si="299"/>
        <v>-0.69318020136697733</v>
      </c>
      <c r="DZ164" s="24">
        <f t="shared" si="300"/>
        <v>-0.24818020136697883</v>
      </c>
      <c r="EA164" s="24" t="str">
        <f t="shared" si="301"/>
        <v/>
      </c>
      <c r="EB164" s="24" t="str">
        <f t="shared" si="302"/>
        <v/>
      </c>
      <c r="EC164" s="24" t="str">
        <f t="shared" si="303"/>
        <v/>
      </c>
      <c r="ED164" s="24"/>
      <c r="EE164" s="24"/>
      <c r="EF164" s="24">
        <f t="shared" si="304"/>
        <v>0.26995042505446376</v>
      </c>
      <c r="EG164" s="24">
        <f t="shared" si="305"/>
        <v>0.32995042505446426</v>
      </c>
      <c r="EH164" s="24">
        <f t="shared" si="306"/>
        <v>-3.6049574945535401E-2</v>
      </c>
      <c r="EI164" s="24">
        <f t="shared" si="307"/>
        <v>2.1950425054464429E-2</v>
      </c>
      <c r="EJ164" s="24">
        <f t="shared" si="308"/>
        <v>-4.8049574945534079E-2</v>
      </c>
      <c r="EK164" s="24">
        <f t="shared" si="309"/>
        <v>0.39695042505446443</v>
      </c>
      <c r="EL164" s="24" t="str">
        <f t="shared" si="310"/>
        <v/>
      </c>
      <c r="EM164" s="24" t="str">
        <f t="shared" si="311"/>
        <v/>
      </c>
      <c r="EN164" s="24" t="str">
        <f t="shared" si="312"/>
        <v/>
      </c>
      <c r="EO164" s="24"/>
      <c r="EP164" s="24"/>
      <c r="EQ164" s="24">
        <f t="shared" ref="EQ164:EQ227" si="344">IF(AND(U164&lt;&gt;"",COUNT(W164:AE164)&gt;0),AVERAGE(ES164:FA164),"")</f>
        <v>11.226318887172207</v>
      </c>
      <c r="ER164" s="24">
        <f t="shared" si="313"/>
        <v>3.729606948871006E-2</v>
      </c>
      <c r="ES164" s="24">
        <f t="shared" ref="ES164:ES227" si="345">IF(AND($U164&lt;&gt;"",W164&lt;&gt;"",W$32&lt;&gt;""),$U164-W164+W$32,"")</f>
        <v>11.235165993145399</v>
      </c>
      <c r="ET164" s="24">
        <f t="shared" ref="ET164:ET227" si="346">IF(AND($U164&lt;&gt;"",X164&lt;&gt;"",X$32&lt;&gt;""),$U164-X164+X$32,"")</f>
        <v>11.250795605596698</v>
      </c>
      <c r="EU164" s="24">
        <f t="shared" ref="EU164:EU227" si="347">IF(AND($U164&lt;&gt;"",Y164&lt;&gt;"",Y$32&lt;&gt;""),$U164-Y164+Y$32,"")</f>
        <v>11.207356403521999</v>
      </c>
      <c r="EV164" s="24">
        <f t="shared" ref="EV164:EV227" si="348">IF(AND($U164&lt;&gt;"",Z164&lt;&gt;"",Z$32&lt;&gt;""),$U164-Z164+Z$32,"")</f>
        <v>11.219913063747999</v>
      </c>
      <c r="EW164" s="24">
        <f t="shared" ref="EW164:EW227" si="349">IF(AND($U164&lt;&gt;"",AA164&lt;&gt;"",AA$32&lt;&gt;""),$U164-AA164+AA$32,"")</f>
        <v>11.16827936993886</v>
      </c>
      <c r="EX164" s="24">
        <f t="shared" ref="EX164:EX227" si="350">IF(AND($U164&lt;&gt;"",AB164&lt;&gt;"",AB$32&lt;&gt;""),$U164-AB164+AB$32,"")</f>
        <v>11.2764028870823</v>
      </c>
      <c r="EY164" s="24" t="str">
        <f t="shared" ref="EY164:EY227" si="351">IF(AND($U164&lt;&gt;"",AC164&lt;&gt;"",AC$32&lt;&gt;""),$U164-AC164+AC$32,"")</f>
        <v/>
      </c>
      <c r="EZ164" s="24" t="str">
        <f t="shared" ref="EZ164:EZ227" si="352">IF(AND($U164&lt;&gt;"",AD164&lt;&gt;"",AD$32&lt;&gt;""),$U164-AD164+AD$32,"")</f>
        <v/>
      </c>
      <c r="FA164" s="24" t="str">
        <f t="shared" ref="FA164:FA227" si="353">IF(AND($U164&lt;&gt;"",AE164&lt;&gt;"",AE$32&lt;&gt;""),$U164-AE164+AE$32,"")</f>
        <v/>
      </c>
      <c r="FB164" s="24"/>
      <c r="FC164" s="24">
        <f t="shared" ref="FC164:FC227" si="354">IF(AND(AG164&lt;&gt;"",COUNT(AI164:AQ164)&gt;0),AVERAGE(FE164:FM164),"")</f>
        <v>11.754509343227767</v>
      </c>
      <c r="FD164" s="24">
        <f t="shared" si="314"/>
        <v>0.1024832076520155</v>
      </c>
      <c r="FE164" s="24">
        <f t="shared" ref="FE164:FE227" si="355">IF(AND($AG164&lt;&gt;"",AI164&lt;&gt;"",AI$32&lt;&gt;""),$AG164-AI164+AI$32,"")</f>
        <v>11.7077451099501</v>
      </c>
      <c r="FF164" s="24">
        <f t="shared" ref="FF164:FF227" si="356">IF(AND($AG164&lt;&gt;"",AJ164&lt;&gt;"",AJ$32&lt;&gt;""),$AG164-AJ164+AJ$32,"")</f>
        <v>11.681326492489999</v>
      </c>
      <c r="FG164" s="24">
        <f t="shared" ref="FG164:FG227" si="357">IF(AND($AG164&lt;&gt;"",AK164&lt;&gt;"",AK$32&lt;&gt;""),$AG164-AK164+AK$32,"")</f>
        <v>11.817210608052159</v>
      </c>
      <c r="FH164" s="24">
        <f t="shared" ref="FH164:FH227" si="358">IF(AND($AG164&lt;&gt;"",AL164&lt;&gt;"",AL$32&lt;&gt;""),$AG164-AL164+AL$32,"")</f>
        <v>11.788152105191001</v>
      </c>
      <c r="FI164" s="24">
        <f t="shared" ref="FI164:FI227" si="359">IF(AND($AG164&lt;&gt;"",AM164&lt;&gt;"",AM$32&lt;&gt;""),$AG164-AM164+AM$32,"")</f>
        <v>11.90707588862271</v>
      </c>
      <c r="FJ164" s="24">
        <f t="shared" ref="FJ164:FJ227" si="360">IF(AND($AG164&lt;&gt;"",AN164&lt;&gt;"",AN$32&lt;&gt;""),$AG164-AN164+AN$32,"")</f>
        <v>11.625545855060629</v>
      </c>
      <c r="FK164" s="24" t="str">
        <f t="shared" ref="FK164:FK227" si="361">IF(AND($AG164&lt;&gt;"",AO164&lt;&gt;"",AO$32&lt;&gt;""),$AG164-AO164+AO$32,"")</f>
        <v/>
      </c>
      <c r="FL164" s="24" t="str">
        <f t="shared" ref="FL164:FL227" si="362">IF(AND($AG164&lt;&gt;"",AP164&lt;&gt;"",AP$32&lt;&gt;""),$AG164-AP164+AP$32,"")</f>
        <v/>
      </c>
      <c r="FM164" s="24" t="str">
        <f t="shared" ref="FM164:FM227" si="363">IF(AND($AG164&lt;&gt;"",AQ164&lt;&gt;"",AQ$32&lt;&gt;""),$AG164-AQ164+AQ$32,"")</f>
        <v/>
      </c>
      <c r="FN164" s="24"/>
      <c r="FO164" s="24">
        <f t="shared" ref="FO164:FO227" si="364">IF(AND(U164&lt;&gt;"",COUNT(W164:AE164)&gt;0),AVERAGE(FQ164:FY164),"")</f>
        <v>11.284690988246957</v>
      </c>
      <c r="FP164" s="24">
        <f t="shared" si="315"/>
        <v>1.8627756704398146E-2</v>
      </c>
      <c r="FQ164" s="24">
        <f t="shared" si="331"/>
        <v>11.27991963941566</v>
      </c>
      <c r="FR164" s="24">
        <f t="shared" si="331"/>
        <v>11.288392107736133</v>
      </c>
      <c r="FS164" s="24">
        <f t="shared" si="331"/>
        <v>11.288611484859471</v>
      </c>
      <c r="FT164" s="24">
        <f t="shared" si="328"/>
        <v>11.294249572425672</v>
      </c>
      <c r="FU164" s="24">
        <f t="shared" si="328"/>
        <v>11.250965880102497</v>
      </c>
      <c r="FV164" s="24">
        <f t="shared" si="328"/>
        <v>11.306007244942313</v>
      </c>
      <c r="FW164" s="24" t="str">
        <f t="shared" si="321"/>
        <v/>
      </c>
      <c r="FX164" s="24" t="str">
        <f t="shared" si="321"/>
        <v/>
      </c>
      <c r="FY164" s="24" t="str">
        <f t="shared" si="321"/>
        <v/>
      </c>
      <c r="FZ164" s="24"/>
      <c r="GA164" s="24">
        <f t="shared" ref="GA164:GA227" si="365">IF(AND(AG164&lt;&gt;"",COUNT(AI164:AQ164)&gt;0),AVERAGE(GC164:GK164),"")</f>
        <v>11.563243730412294</v>
      </c>
      <c r="GB164" s="24">
        <f t="shared" si="316"/>
        <v>3.7544589890208951E-2</v>
      </c>
      <c r="GC164" s="24">
        <f t="shared" si="332"/>
        <v>11.56110256287702</v>
      </c>
      <c r="GD164" s="24">
        <f t="shared" si="332"/>
        <v>11.558135483617301</v>
      </c>
      <c r="GE164" s="24">
        <f t="shared" si="332"/>
        <v>11.550965216157129</v>
      </c>
      <c r="GF164" s="24">
        <f t="shared" si="329"/>
        <v>11.544576533556342</v>
      </c>
      <c r="GG164" s="24">
        <f t="shared" si="329"/>
        <v>11.636140189087605</v>
      </c>
      <c r="GH164" s="24">
        <f t="shared" si="329"/>
        <v>11.528542397178358</v>
      </c>
      <c r="GI164" s="24" t="str">
        <f t="shared" si="322"/>
        <v/>
      </c>
      <c r="GJ164" s="24" t="str">
        <f t="shared" si="322"/>
        <v/>
      </c>
      <c r="GK164" s="24" t="str">
        <f t="shared" si="322"/>
        <v/>
      </c>
      <c r="GL164" s="24"/>
      <c r="GM164" s="24">
        <f t="shared" ref="GM164:GM227" si="366">IF(AND(V164&lt;&gt;"",COUNT(W164:AE164)&gt;0),AVERAGE(GO164:GW164),"")</f>
        <v>12.019272527351511</v>
      </c>
      <c r="GN164" s="24">
        <f t="shared" si="317"/>
        <v>3.729606948871006E-2</v>
      </c>
      <c r="GO164" s="24">
        <f t="shared" ref="GO164:GO227" si="367">IF(AND($V164&lt;&gt;"",W164&lt;&gt;"",W$32&lt;&gt;""),$V164-W164+W$32,"")</f>
        <v>12.0281196333247</v>
      </c>
      <c r="GP164" s="24">
        <f t="shared" ref="GP164:GP227" si="368">IF(AND($V164&lt;&gt;"",X164&lt;&gt;"",X$32&lt;&gt;""),$V164-X164+X$32,"")</f>
        <v>12.043749245775999</v>
      </c>
      <c r="GQ164" s="24">
        <f t="shared" ref="GQ164:GQ227" si="369">IF(AND($V164&lt;&gt;"",Y164&lt;&gt;"",Y$32&lt;&gt;""),$V164-Y164+Y$32,"")</f>
        <v>12.000310043701299</v>
      </c>
      <c r="GR164" s="24">
        <f t="shared" ref="GR164:GR227" si="370">IF(AND($V164&lt;&gt;"",Z164&lt;&gt;"",Z$32&lt;&gt;""),$V164-Z164+Z$32,"")</f>
        <v>12.012866703927299</v>
      </c>
      <c r="GS164" s="24">
        <f t="shared" ref="GS164:GS227" si="371">IF(AND($V164&lt;&gt;"",AA164&lt;&gt;"",AA$32&lt;&gt;""),$V164-AA164+AA$32,"")</f>
        <v>11.961233010118161</v>
      </c>
      <c r="GT164" s="24">
        <f t="shared" ref="GT164:GT227" si="372">IF(AND($V164&lt;&gt;"",AB164&lt;&gt;"",AB$32&lt;&gt;""),$V164-AB164+AB$32,"")</f>
        <v>12.069356527261601</v>
      </c>
      <c r="GU164" s="24" t="str">
        <f t="shared" ref="GU164:GU227" si="373">IF(AND($V164&lt;&gt;"",AC164&lt;&gt;"",AC$32&lt;&gt;""),$V164-AC164+AC$32,"")</f>
        <v/>
      </c>
      <c r="GV164" s="24" t="str">
        <f t="shared" ref="GV164:GV227" si="374">IF(AND($V164&lt;&gt;"",AD164&lt;&gt;"",AD$32&lt;&gt;""),$V164-AD164+AD$32,"")</f>
        <v/>
      </c>
      <c r="GW164" s="24" t="str">
        <f t="shared" ref="GW164:GW227" si="375">IF(AND($V164&lt;&gt;"",AE164&lt;&gt;"",AE$32&lt;&gt;""),$V164-AE164+AE$32,"")</f>
        <v/>
      </c>
      <c r="GX164" s="24"/>
      <c r="GY164" s="24">
        <f t="shared" ref="GY164:GY227" si="376">IF(AND(AH164&lt;&gt;"",COUNT(AI164:AQ164)&gt;0),AVERAGE(HA164:HI164),"")</f>
        <v>12.865120843294527</v>
      </c>
      <c r="GZ164" s="24">
        <f t="shared" si="318"/>
        <v>0.1024832076520155</v>
      </c>
      <c r="HA164" s="24">
        <f t="shared" ref="HA164:HA227" si="377">IF(AND($AH164&lt;&gt;"",AI164&lt;&gt;"",AI$32&lt;&gt;""),$AH164-AI164+AI$32,"")</f>
        <v>12.81835661001686</v>
      </c>
      <c r="HB164" s="24">
        <f t="shared" ref="HB164:HB227" si="378">IF(AND($AH164&lt;&gt;"",AJ164&lt;&gt;"",AJ$32&lt;&gt;""),$AH164-AJ164+AJ$32,"")</f>
        <v>12.791937992556759</v>
      </c>
      <c r="HC164" s="24">
        <f t="shared" ref="HC164:HC227" si="379">IF(AND($AH164&lt;&gt;"",AK164&lt;&gt;"",AK$32&lt;&gt;""),$AH164-AK164+AK$32,"")</f>
        <v>12.927822108118919</v>
      </c>
      <c r="HD164" s="24">
        <f t="shared" ref="HD164:HD227" si="380">IF(AND($AH164&lt;&gt;"",AL164&lt;&gt;"",AL$32&lt;&gt;""),$AH164-AL164+AL$32,"")</f>
        <v>12.898763605257761</v>
      </c>
      <c r="HE164" s="24">
        <f t="shared" ref="HE164:HE227" si="381">IF(AND($AH164&lt;&gt;"",AM164&lt;&gt;"",AM$32&lt;&gt;""),$AH164-AM164+AM$32,"")</f>
        <v>13.01768738868947</v>
      </c>
      <c r="HF164" s="24">
        <f t="shared" ref="HF164:HF227" si="382">IF(AND($AH164&lt;&gt;"",AN164&lt;&gt;"",AN$32&lt;&gt;""),$AH164-AN164+AN$32,"")</f>
        <v>12.736157355127389</v>
      </c>
      <c r="HG164" s="24" t="str">
        <f t="shared" ref="HG164:HG227" si="383">IF(AND($AH164&lt;&gt;"",AO164&lt;&gt;"",AO$32&lt;&gt;""),$AH164-AO164+AO$32,"")</f>
        <v/>
      </c>
      <c r="HH164" s="24" t="str">
        <f t="shared" ref="HH164:HH227" si="384">IF(AND($AH164&lt;&gt;"",AP164&lt;&gt;"",AP$32&lt;&gt;""),$AH164-AP164+AP$32,"")</f>
        <v/>
      </c>
      <c r="HI164" s="24" t="str">
        <f t="shared" ref="HI164:HI227" si="385">IF(AND($AH164&lt;&gt;"",AQ164&lt;&gt;"",AQ$32&lt;&gt;""),$AH164-AQ164+AQ$32,"")</f>
        <v/>
      </c>
      <c r="HJ164" s="24"/>
      <c r="HK164" s="24">
        <f t="shared" ref="HK164:HK227" si="386">IF(AND(V164&lt;&gt;"",COUNT(W164:AE164)&gt;0),AVERAGE(HM164:HU164),"")</f>
        <v>12.000689747151123</v>
      </c>
      <c r="HL164" s="24">
        <f t="shared" si="319"/>
        <v>1.8627756704398146E-2</v>
      </c>
      <c r="HM164" s="24">
        <f t="shared" si="325"/>
        <v>11.995918398319825</v>
      </c>
      <c r="HN164" s="24">
        <f t="shared" si="325"/>
        <v>12.004390866640298</v>
      </c>
      <c r="HO164" s="24">
        <f t="shared" si="325"/>
        <v>12.004610243763636</v>
      </c>
      <c r="HP164" s="24">
        <f t="shared" si="323"/>
        <v>12.010248331329837</v>
      </c>
      <c r="HQ164" s="24">
        <f t="shared" si="323"/>
        <v>11.966964639006662</v>
      </c>
      <c r="HR164" s="24">
        <f t="shared" si="323"/>
        <v>12.022006003846478</v>
      </c>
      <c r="HS164" s="24" t="str">
        <f t="shared" si="323"/>
        <v/>
      </c>
      <c r="HT164" s="24" t="str">
        <f t="shared" si="323"/>
        <v/>
      </c>
      <c r="HU164" s="24" t="str">
        <f t="shared" si="323"/>
        <v/>
      </c>
      <c r="HV164" s="24"/>
      <c r="HW164" s="24">
        <f t="shared" ref="HW164:HW227" si="387">IF(AND(AH164&lt;&gt;"",COUNT(AI164:AQ164)&gt;0),AVERAGE(HY164:IG164),"")</f>
        <v>12.926010322641702</v>
      </c>
      <c r="HX164" s="24">
        <f t="shared" si="320"/>
        <v>3.7544589890208459E-2</v>
      </c>
      <c r="HY164" s="24">
        <f t="shared" si="326"/>
        <v>12.923869155106429</v>
      </c>
      <c r="HZ164" s="24">
        <f t="shared" si="326"/>
        <v>12.920902075846712</v>
      </c>
      <c r="IA164" s="24">
        <f t="shared" si="326"/>
        <v>12.91373180838654</v>
      </c>
      <c r="IB164" s="24">
        <f t="shared" si="324"/>
        <v>12.907343125785751</v>
      </c>
      <c r="IC164" s="24">
        <f t="shared" si="324"/>
        <v>12.998906781317014</v>
      </c>
      <c r="ID164" s="24">
        <f t="shared" si="324"/>
        <v>12.891308989407769</v>
      </c>
      <c r="IE164" s="24" t="str">
        <f t="shared" si="324"/>
        <v/>
      </c>
      <c r="IF164" s="24" t="str">
        <f t="shared" si="324"/>
        <v/>
      </c>
      <c r="IG164" s="24" t="str">
        <f t="shared" si="324"/>
        <v/>
      </c>
    </row>
    <row r="165" spans="1:241" s="3" customFormat="1" x14ac:dyDescent="0.2">
      <c r="A165" s="27">
        <v>130</v>
      </c>
      <c r="B165" s="32">
        <f>IF(AND($B$3&lt;&gt;"",$C$3&lt;&gt;"",$B$4&lt;&gt;"",$C$4&lt;&gt;"",T165&lt;&gt;""),AirMass($B$3,$C$3,$B$4,$C$4,T165),"")</f>
        <v>1.0626149266048652</v>
      </c>
      <c r="C165" s="36">
        <f t="shared" ref="C165:C228" si="388">IF(T165&lt;&gt;"",T165,NA())</f>
        <v>2458217.3455320001</v>
      </c>
      <c r="D165" s="5">
        <f t="shared" si="335"/>
        <v>11.260992374684051</v>
      </c>
      <c r="E165" s="14">
        <f t="shared" si="336"/>
        <v>11.584244823668499</v>
      </c>
      <c r="F165" s="32">
        <f t="shared" ref="F165:F228" si="389">IF(AND(D165&lt;&gt;"",E165&lt;&gt;""),E165-D165,"")</f>
        <v>0.32325244898444794</v>
      </c>
      <c r="G165" s="24">
        <f t="shared" si="337"/>
        <v>2.2629896678571751E-2</v>
      </c>
      <c r="H165" s="24">
        <f t="shared" si="338"/>
        <v>7.2062299677369657E-2</v>
      </c>
      <c r="I165" s="24"/>
      <c r="J165" s="8">
        <f t="shared" si="339"/>
        <v>11.948743707409298</v>
      </c>
      <c r="K165" s="9">
        <f t="shared" si="340"/>
        <v>13.109087112073135</v>
      </c>
      <c r="L165" s="40">
        <f t="shared" ref="L165:L228" si="390">IF(AND(J165&lt;&gt;"",K165&lt;&gt;""),K165-J165,"")</f>
        <v>1.1603434046638377</v>
      </c>
      <c r="M165" s="24">
        <f t="shared" si="341"/>
        <v>2.2629896678571865E-2</v>
      </c>
      <c r="N165" s="25">
        <f t="shared" si="342"/>
        <v>7.2062299677369643E-2</v>
      </c>
      <c r="O165" s="25"/>
      <c r="P165" s="50">
        <f t="shared" ref="P165:P228" si="391">MIN(COUNT(W$32:AE$32),COUNT(W165:AE165))</f>
        <v>6</v>
      </c>
      <c r="Q165" s="50">
        <f t="shared" ref="Q165:Q228" si="392">MIN(COUNT(AI$32:AQ$32),COUNT(AI165:AQ165))</f>
        <v>6</v>
      </c>
      <c r="R165" s="25"/>
      <c r="S165" s="25"/>
      <c r="T165" s="16">
        <v>2458217.3455320001</v>
      </c>
      <c r="U165" s="17">
        <v>-11.0989814895626</v>
      </c>
      <c r="V165" s="17">
        <v>-10.311629911136199</v>
      </c>
      <c r="W165" s="17">
        <v>-12.133318475696999</v>
      </c>
      <c r="X165" s="17">
        <v>-11.020236091555001</v>
      </c>
      <c r="Y165" s="17">
        <v>-10.3985250680511</v>
      </c>
      <c r="Z165" s="17">
        <v>-11.8146325336039</v>
      </c>
      <c r="AA165" s="17">
        <v>-9.9378649642544605</v>
      </c>
      <c r="AB165" s="17">
        <v>-9.7500413821220597</v>
      </c>
      <c r="AC165" s="17"/>
      <c r="AD165" s="17"/>
      <c r="AE165" s="17"/>
      <c r="AF165" s="46">
        <f t="shared" si="343"/>
        <v>2458217.3455320001</v>
      </c>
      <c r="AG165" s="17">
        <v>-10.8826189827173</v>
      </c>
      <c r="AH165" s="17">
        <v>-9.6841329789049908</v>
      </c>
      <c r="AI165" s="17">
        <v>-11.774711075679001</v>
      </c>
      <c r="AJ165" s="17">
        <v>-10.6470193694902</v>
      </c>
      <c r="AK165" s="17">
        <v>-9.9167390498593804</v>
      </c>
      <c r="AL165" s="17">
        <v>-11.327902498334399</v>
      </c>
      <c r="AM165" s="17">
        <v>-9.3141905659192901</v>
      </c>
      <c r="AN165" s="17">
        <v>-9.6042513214278404</v>
      </c>
      <c r="AO165" s="17"/>
      <c r="AP165" s="17"/>
      <c r="AQ165" s="18"/>
      <c r="AR165" s="25"/>
      <c r="AS165" s="25"/>
      <c r="AT165" s="24">
        <f t="shared" si="334"/>
        <v>0.21636250684530012</v>
      </c>
      <c r="AU165" s="24">
        <f t="shared" si="333"/>
        <v>0.6274969322312085</v>
      </c>
      <c r="AV165" s="24">
        <f t="shared" si="333"/>
        <v>0.3586074000179984</v>
      </c>
      <c r="AW165" s="24">
        <f t="shared" si="333"/>
        <v>0.37321672206480017</v>
      </c>
      <c r="AX165" s="24">
        <f t="shared" si="333"/>
        <v>0.48178601819171973</v>
      </c>
      <c r="AY165" s="24">
        <f t="shared" si="333"/>
        <v>0.48673003526950076</v>
      </c>
      <c r="AZ165" s="24">
        <f t="shared" si="333"/>
        <v>0.62367439833517047</v>
      </c>
      <c r="BA165" s="24">
        <f t="shared" si="333"/>
        <v>0.14579006069421929</v>
      </c>
      <c r="BB165" s="24" t="str">
        <f t="shared" si="330"/>
        <v/>
      </c>
      <c r="BC165" s="24" t="str">
        <f t="shared" si="330"/>
        <v/>
      </c>
      <c r="BD165" s="25" t="str">
        <f t="shared" si="330"/>
        <v/>
      </c>
      <c r="BE165" s="25"/>
      <c r="BF165" s="25"/>
      <c r="BG165" s="26">
        <f t="shared" ref="BG165:BG228" si="393">IF(AND($AT165&lt;&gt;"",AV$32&lt;&gt;""),$AT165*$D$19+$D$18-AV$32,"")</f>
        <v>-0.36538867541191727</v>
      </c>
      <c r="BH165" s="26">
        <f t="shared" ref="BH165:BH228" si="394">IF(AND($AT165&lt;&gt;"",AW$32&lt;&gt;""),$AT165*$D$19+$D$18-AW$32,"")</f>
        <v>-0.30538867541191678</v>
      </c>
      <c r="BI165" s="26">
        <f t="shared" ref="BI165:BI228" si="395">IF(AND($AT165&lt;&gt;"",AX$32&lt;&gt;""),$AT165*$D$19+$D$18-AX$32,"")</f>
        <v>-0.67138867541191649</v>
      </c>
      <c r="BJ165" s="26">
        <f t="shared" ref="BJ165:BJ228" si="396">IF(AND($AT165&lt;&gt;"",AY$32&lt;&gt;""),$AT165*$D$19+$D$18-AY$32,"")</f>
        <v>-0.61338867541191666</v>
      </c>
      <c r="BK165" s="26">
        <f t="shared" ref="BK165:BK228" si="397">IF(AND($AT165&lt;&gt;"",AZ$32&lt;&gt;""),$AT165*$D$19+$D$18-AZ$32,"")</f>
        <v>-0.68338867541191517</v>
      </c>
      <c r="BL165" s="26">
        <f t="shared" ref="BL165:BL228" si="398">IF(AND($AT165&lt;&gt;"",BA$32&lt;&gt;""),$AT165*$D$19+$D$18-BA$32,"")</f>
        <v>-0.23838867541191661</v>
      </c>
      <c r="BM165" s="26" t="str">
        <f t="shared" ref="BM165:BM228" si="399">IF(AND($AT165&lt;&gt;"",BB$32&lt;&gt;""),$AT165*$D$19+$D$18-BB$32,"")</f>
        <v/>
      </c>
      <c r="BN165" s="26" t="str">
        <f t="shared" ref="BN165:BN228" si="400">IF(AND($AT165&lt;&gt;"",BC$32&lt;&gt;""),$AT165*$D$19+$D$18-BC$32,"")</f>
        <v/>
      </c>
      <c r="BO165" s="26" t="str">
        <f t="shared" ref="BO165:BO228" si="401">IF(AND($AT165&lt;&gt;"",BD$32&lt;&gt;""),$AT165*$D$19+$D$18-BD$32,"")</f>
        <v/>
      </c>
      <c r="BP165" s="25"/>
      <c r="BQ165" s="25"/>
      <c r="BR165" s="25">
        <f t="shared" ref="BR165:BR228" si="402">IF(AND($AU165&lt;&gt;"",AV$32&lt;&gt;""),$AU165*$D$19+$D$18-AV$32,"")</f>
        <v>0.4695832956471313</v>
      </c>
      <c r="BS165" s="25">
        <f t="shared" ref="BS165:BS228" si="403">IF(AND($AU165&lt;&gt;"",AW$32&lt;&gt;""),$AU165*$D$19+$D$18-AW$32,"")</f>
        <v>0.5295832956471318</v>
      </c>
      <c r="BT165" s="25">
        <f t="shared" ref="BT165:BT228" si="404">IF(AND($AU165&lt;&gt;"",AX$32&lt;&gt;""),$AU165*$D$19+$D$18-AX$32,"")</f>
        <v>0.16358329564713214</v>
      </c>
      <c r="BU165" s="25">
        <f t="shared" ref="BU165:BU228" si="405">IF(AND($AU165&lt;&gt;"",AY$32&lt;&gt;""),$AU165*$D$19+$D$18-AY$32,"")</f>
        <v>0.22158329564713197</v>
      </c>
      <c r="BV165" s="25">
        <f t="shared" ref="BV165:BV228" si="406">IF(AND($AU165&lt;&gt;"",AZ$32&lt;&gt;""),$AU165*$D$19+$D$18-AZ$32,"")</f>
        <v>0.15158329564713346</v>
      </c>
      <c r="BW165" s="25">
        <f t="shared" ref="BW165:BW228" si="407">IF(AND($AU165&lt;&gt;"",BA$32&lt;&gt;""),$AU165*$D$19+$D$18-BA$32,"")</f>
        <v>0.59658329564713197</v>
      </c>
      <c r="BX165" s="25" t="str">
        <f t="shared" ref="BX165:BX228" si="408">IF(AND($AU165&lt;&gt;"",BB$32&lt;&gt;""),$AU165*$D$19+$D$18-BB$32,"")</f>
        <v/>
      </c>
      <c r="BY165" s="25" t="str">
        <f t="shared" ref="BY165:BY228" si="409">IF(AND($AU165&lt;&gt;"",BC$32&lt;&gt;""),$AU165*$D$19+$D$18-BC$32,"")</f>
        <v/>
      </c>
      <c r="BZ165" s="25" t="str">
        <f t="shared" ref="BZ165:BZ228" si="410">IF(AND($AU165&lt;&gt;"",BD$32&lt;&gt;""),$AU165*$D$19+$D$18-BD$32,"")</f>
        <v/>
      </c>
      <c r="CA165" s="25"/>
      <c r="CB165" s="25"/>
      <c r="CC165" s="26">
        <f t="shared" ref="CC165:CC228" si="411">IF(AND($B$23&lt;&gt;"",AV$32&lt;&gt;""),$B$23-AV$32,"")</f>
        <v>-0.23900000000000093</v>
      </c>
      <c r="CD165" s="26">
        <f t="shared" ref="CD165:CD228" si="412">IF(AND($B$23&lt;&gt;"",AW$32&lt;&gt;""),$B$23-AW$32,"")</f>
        <v>-0.17900000000000044</v>
      </c>
      <c r="CE165" s="26">
        <f t="shared" ref="CE165:CE228" si="413">IF(AND($B$23&lt;&gt;"",AX$32&lt;&gt;""),$B$23-AX$32,"")</f>
        <v>-0.54500000000000015</v>
      </c>
      <c r="CF165" s="26">
        <f t="shared" ref="CF165:CF228" si="414">IF(AND($B$23&lt;&gt;"",AY$32&lt;&gt;""),$B$23-AY$32,"")</f>
        <v>-0.48700000000000027</v>
      </c>
      <c r="CG165" s="26">
        <f t="shared" ref="CG165:CG228" si="415">IF(AND($B$23&lt;&gt;"",AZ$32&lt;&gt;""),$B$23-AZ$32,"")</f>
        <v>-0.55699999999999883</v>
      </c>
      <c r="CH165" s="26">
        <f t="shared" ref="CH165:CH228" si="416">IF(AND($B$23&lt;&gt;"",BA$32&lt;&gt;""),$B$23-BA$32,"")</f>
        <v>-0.11200000000000027</v>
      </c>
      <c r="CI165" s="26" t="str">
        <f t="shared" ref="CI165:CI228" si="417">IF(AND($B$23&lt;&gt;"",BB$32&lt;&gt;""),$B$23-BB$32,"")</f>
        <v/>
      </c>
      <c r="CJ165" s="26" t="str">
        <f t="shared" ref="CJ165:CJ228" si="418">IF(AND($B$23&lt;&gt;"",BC$32&lt;&gt;""),$B$23-BC$32,"")</f>
        <v/>
      </c>
      <c r="CK165" s="26" t="str">
        <f t="shared" ref="CK165:CK228" si="419">IF(AND($B$23&lt;&gt;"",BD$32&lt;&gt;""),$B$23-BD$32,"")</f>
        <v/>
      </c>
      <c r="CL165" s="25"/>
      <c r="CM165" s="25"/>
      <c r="CN165" s="25">
        <f t="shared" ref="CN165:CN228" si="420">IF(AND($AU$32&lt;&gt;"",AV$32&lt;&gt;""),$AU$32-AV$32,"")</f>
        <v>0.42099999999999937</v>
      </c>
      <c r="CO165" s="25">
        <f t="shared" ref="CO165:CO228" si="421">IF(AND($AU$32&lt;&gt;"",AW$32&lt;&gt;""),$AU$32-AW$32,"")</f>
        <v>0.48099999999999987</v>
      </c>
      <c r="CP165" s="25">
        <f t="shared" ref="CP165:CP228" si="422">IF(AND($AU$32&lt;&gt;"",AX$32&lt;&gt;""),$AU$32-AX$32,"")</f>
        <v>0.11500000000000021</v>
      </c>
      <c r="CQ165" s="25">
        <f t="shared" ref="CQ165:CQ228" si="423">IF(AND($AU$32&lt;&gt;"",AY$32&lt;&gt;""),$AU$32-AY$32,"")</f>
        <v>0.17300000000000004</v>
      </c>
      <c r="CR165" s="25">
        <f t="shared" ref="CR165:CR228" si="424">IF(AND($AU$32&lt;&gt;"",AZ$32&lt;&gt;""),$AU$32-AZ$32,"")</f>
        <v>0.10300000000000153</v>
      </c>
      <c r="CS165" s="25">
        <f t="shared" ref="CS165:CS228" si="425">IF(AND($AU$32&lt;&gt;"",BA$32&lt;&gt;""),$AU$32-BA$32,"")</f>
        <v>0.54800000000000004</v>
      </c>
      <c r="CT165" s="25" t="str">
        <f t="shared" ref="CT165:CT228" si="426">IF(AND($AU$32&lt;&gt;"",BB$32&lt;&gt;""),$AU$32-BB$32,"")</f>
        <v/>
      </c>
      <c r="CU165" s="25" t="str">
        <f t="shared" ref="CU165:CU228" si="427">IF(AND($AU$32&lt;&gt;"",BC$32&lt;&gt;""),$AU$32-BC$32,"")</f>
        <v/>
      </c>
      <c r="CV165" s="25" t="str">
        <f t="shared" ref="CV165:CV228" si="428">IF(AND($AU$32&lt;&gt;"",BD$32&lt;&gt;""),$AU$32-BD$32,"")</f>
        <v/>
      </c>
      <c r="CW165" s="25"/>
      <c r="CX165" s="25"/>
      <c r="CY165" s="25">
        <f t="shared" ref="CY165:CY228" si="429">IF(AND($D$19&lt;&gt;"",$AT165&lt;&gt;"",AV165&lt;&gt;""),$D$19*($AT165-AV165),"")</f>
        <v>-0.28888483058554054</v>
      </c>
      <c r="CZ165" s="25">
        <f t="shared" ref="CZ165:CZ228" si="430">IF(AND($D$19&lt;&gt;"",$AT165&lt;&gt;"",AW165&lt;&gt;""),$D$19*($AT165-AW165),"")</f>
        <v>-0.31855486956076029</v>
      </c>
      <c r="DA165" s="25">
        <f t="shared" ref="DA165:DA228" si="431">IF(AND($D$19&lt;&gt;"",$AT165&lt;&gt;"",AX165&lt;&gt;""),$D$19*($AT165-AX165),"")</f>
        <v>-0.53904800656454543</v>
      </c>
      <c r="DB165" s="25">
        <f t="shared" ref="DB165:DB228" si="432">IF(AND($D$19&lt;&gt;"",$AT165&lt;&gt;"",AY165&lt;&gt;""),$D$19*($AT165-AY165),"")</f>
        <v>-0.54908879962270296</v>
      </c>
      <c r="DC165" s="25">
        <f t="shared" ref="DC165:DC228" si="433">IF(AND($D$19&lt;&gt;"",$AT165&lt;&gt;"",AZ165&lt;&gt;""),$D$19*($AT165-AZ165),"")</f>
        <v>-0.82720879564842953</v>
      </c>
      <c r="DD165" s="25">
        <f t="shared" ref="DD165:DD228" si="434">IF(AND($D$19&lt;&gt;"",$AT165&lt;&gt;"",BA165&lt;&gt;""),$D$19*($AT165-BA165),"")</f>
        <v>0.14332542065752837</v>
      </c>
      <c r="DE165" s="25" t="str">
        <f t="shared" ref="DE165:DE228" si="435">IF(AND($D$19&lt;&gt;"",$AT165&lt;&gt;"",BB165&lt;&gt;""),$D$19*($AT165-BB165),"")</f>
        <v/>
      </c>
      <c r="DF165" s="25" t="str">
        <f t="shared" ref="DF165:DF228" si="436">IF(AND($D$19&lt;&gt;"",$AT165&lt;&gt;"",BC165&lt;&gt;""),$D$19*($AT165-BC165),"")</f>
        <v/>
      </c>
      <c r="DG165" s="25" t="str">
        <f t="shared" ref="DG165:DG228" si="437">IF(AND($D$19&lt;&gt;"",$AT165&lt;&gt;"",BD165&lt;&gt;""),$D$19*($AT165-BD165),"")</f>
        <v/>
      </c>
      <c r="DH165" s="25"/>
      <c r="DI165" s="25"/>
      <c r="DJ165" s="25">
        <f t="shared" ref="DJ165:DJ228" si="438">IF(AND($D$19&lt;&gt;"",$AU165&lt;&gt;"",AV165&lt;&gt;""),$D$19*($AU165-AV165),"")</f>
        <v>0.54608714047350815</v>
      </c>
      <c r="DK165" s="25">
        <f t="shared" ref="DK165:DK228" si="439">IF(AND($D$19&lt;&gt;"",$AU165&lt;&gt;"",AW165&lt;&gt;""),$D$19*($AU165-AW165),"")</f>
        <v>0.51641710149828834</v>
      </c>
      <c r="DL165" s="25">
        <f t="shared" ref="DL165:DL228" si="440">IF(AND($D$19&lt;&gt;"",$AU165&lt;&gt;"",AX165&lt;&gt;""),$D$19*($AU165-AX165),"")</f>
        <v>0.29592396449450326</v>
      </c>
      <c r="DM165" s="25">
        <f t="shared" ref="DM165:DM228" si="441">IF(AND($D$19&lt;&gt;"",$AU165&lt;&gt;"",AY165&lt;&gt;""),$D$19*($AU165-AY165),"")</f>
        <v>0.28588317143634567</v>
      </c>
      <c r="DN165" s="25">
        <f t="shared" ref="DN165:DN228" si="442">IF(AND($D$19&lt;&gt;"",$AU165&lt;&gt;"",AZ165&lt;&gt;""),$D$19*($AU165-AZ165),"")</f>
        <v>7.7631754106191201E-3</v>
      </c>
      <c r="DO165" s="25">
        <f t="shared" ref="DO165:DO228" si="443">IF(AND($D$19&lt;&gt;"",$AU165&lt;&gt;"",BA165&lt;&gt;""),$D$19*($AU165-BA165),"")</f>
        <v>0.97829739171657704</v>
      </c>
      <c r="DP165" s="25" t="str">
        <f t="shared" ref="DP165:DP228" si="444">IF(AND($D$19&lt;&gt;"",$AU165&lt;&gt;"",BB165&lt;&gt;""),$D$19*($AU165-BB165),"")</f>
        <v/>
      </c>
      <c r="DQ165" s="25" t="str">
        <f t="shared" ref="DQ165:DQ228" si="445">IF(AND($D$19&lt;&gt;"",$AU165&lt;&gt;"",BC165&lt;&gt;""),$D$19*($AU165-BC165),"")</f>
        <v/>
      </c>
      <c r="DR165" s="25" t="str">
        <f t="shared" ref="DR165:DR228" si="446">IF(AND($D$19&lt;&gt;"",$AU165&lt;&gt;"",BD165&lt;&gt;""),$D$19*($AU165-BD165),"")</f>
        <v/>
      </c>
      <c r="DS165" s="25"/>
      <c r="DT165" s="24"/>
      <c r="DU165" s="24">
        <f t="shared" ref="DU165:DU228" si="447">IF($D$23="1",BG165,IF($D$23="2",CC165,IF($D$23="3",CY165,"")))</f>
        <v>-0.36538867541191727</v>
      </c>
      <c r="DV165" s="24">
        <f t="shared" ref="DV165:DV228" si="448">IF($D$23="1",BH165,IF($D$23="2",CD165,IF($D$23="3",CZ165,"")))</f>
        <v>-0.30538867541191678</v>
      </c>
      <c r="DW165" s="24">
        <f t="shared" ref="DW165:DW228" si="449">IF($D$23="1",BI165,IF($D$23="2",CE165,IF($D$23="3",DA165,"")))</f>
        <v>-0.67138867541191649</v>
      </c>
      <c r="DX165" s="24">
        <f t="shared" ref="DX165:DX228" si="450">IF($D$23="1",BJ165,IF($D$23="2",CF165,IF($D$23="3",DB165,"")))</f>
        <v>-0.61338867541191666</v>
      </c>
      <c r="DY165" s="24">
        <f t="shared" ref="DY165:DY228" si="451">IF($D$23="1",BK165,IF($D$23="2",CG165,IF($D$23="3",DC165,"")))</f>
        <v>-0.68338867541191517</v>
      </c>
      <c r="DZ165" s="24">
        <f t="shared" ref="DZ165:DZ228" si="452">IF($D$23="1",BL165,IF($D$23="2",CH165,IF($D$23="3",DD165,"")))</f>
        <v>-0.23838867541191661</v>
      </c>
      <c r="EA165" s="24" t="str">
        <f t="shared" ref="EA165:EA228" si="453">IF($D$23="1",BM165,IF($D$23="2",CI165,IF($D$23="3",DE165,"")))</f>
        <v/>
      </c>
      <c r="EB165" s="24" t="str">
        <f t="shared" ref="EB165:EB228" si="454">IF($D$23="1",BN165,IF($D$23="2",CJ165,IF($D$23="3",DF165,"")))</f>
        <v/>
      </c>
      <c r="EC165" s="24" t="str">
        <f t="shared" ref="EC165:EC228" si="455">IF($D$23="1",BO165,IF($D$23="2",CK165,IF($D$23="3",DG165,"")))</f>
        <v/>
      </c>
      <c r="ED165" s="24"/>
      <c r="EE165" s="24"/>
      <c r="EF165" s="24">
        <f t="shared" ref="EF165:EF228" si="456">IF($D$23="1",BR165,IF($D$23="2",CN165,IF($D$23="3",DJ165,"")))</f>
        <v>0.4695832956471313</v>
      </c>
      <c r="EG165" s="24">
        <f t="shared" ref="EG165:EG228" si="457">IF($D$23="1",BS165,IF($D$23="2",CO165,IF($D$23="3",DK165,"")))</f>
        <v>0.5295832956471318</v>
      </c>
      <c r="EH165" s="24">
        <f t="shared" ref="EH165:EH228" si="458">IF($D$23="1",BT165,IF($D$23="2",CP165,IF($D$23="3",DL165,"")))</f>
        <v>0.16358329564713214</v>
      </c>
      <c r="EI165" s="24">
        <f t="shared" ref="EI165:EI228" si="459">IF($D$23="1",BU165,IF($D$23="2",CQ165,IF($D$23="3",DM165,"")))</f>
        <v>0.22158329564713197</v>
      </c>
      <c r="EJ165" s="24">
        <f t="shared" ref="EJ165:EJ228" si="460">IF($D$23="1",BV165,IF($D$23="2",CR165,IF($D$23="3",DN165,"")))</f>
        <v>0.15158329564713346</v>
      </c>
      <c r="EK165" s="24">
        <f t="shared" ref="EK165:EK228" si="461">IF($D$23="1",BW165,IF($D$23="2",CS165,IF($D$23="3",DO165,"")))</f>
        <v>0.59658329564713197</v>
      </c>
      <c r="EL165" s="24" t="str">
        <f t="shared" ref="EL165:EL228" si="462">IF($D$23="1",BX165,IF($D$23="2",CT165,IF($D$23="3",DP165,"")))</f>
        <v/>
      </c>
      <c r="EM165" s="24" t="str">
        <f t="shared" ref="EM165:EM228" si="463">IF($D$23="1",BY165,IF($D$23="2",CU165,IF($D$23="3",DQ165,"")))</f>
        <v/>
      </c>
      <c r="EN165" s="24" t="str">
        <f t="shared" ref="EN165:EN228" si="464">IF($D$23="1",BZ165,IF($D$23="2",CV165,IF($D$23="3",DR165,"")))</f>
        <v/>
      </c>
      <c r="EO165" s="24"/>
      <c r="EP165" s="24"/>
      <c r="EQ165" s="24">
        <f t="shared" si="344"/>
        <v>11.203788262984652</v>
      </c>
      <c r="ER165" s="24">
        <f t="shared" ref="ER165:ER228" si="465">IF(EQ165&lt;&gt;"",STDEV(ES165:FA165),"")</f>
        <v>2.0836666084777973E-2</v>
      </c>
      <c r="ES165" s="24">
        <f t="shared" si="345"/>
        <v>11.224336986134398</v>
      </c>
      <c r="ET165" s="24">
        <f t="shared" si="346"/>
        <v>11.2332546019924</v>
      </c>
      <c r="EU165" s="24">
        <f t="shared" si="347"/>
        <v>11.204543578488499</v>
      </c>
      <c r="EV165" s="24">
        <f t="shared" si="348"/>
        <v>11.1836510440413</v>
      </c>
      <c r="EW165" s="24">
        <f t="shared" si="349"/>
        <v>11.186883474691861</v>
      </c>
      <c r="EX165" s="24">
        <f t="shared" si="350"/>
        <v>11.190059892559459</v>
      </c>
      <c r="EY165" s="24" t="str">
        <f t="shared" si="351"/>
        <v/>
      </c>
      <c r="EZ165" s="24" t="str">
        <f t="shared" si="352"/>
        <v/>
      </c>
      <c r="FA165" s="24" t="str">
        <f t="shared" si="353"/>
        <v/>
      </c>
      <c r="FB165" s="24"/>
      <c r="FC165" s="24">
        <f t="shared" si="354"/>
        <v>11.771683330734385</v>
      </c>
      <c r="FD165" s="24">
        <f t="shared" ref="FD165:FD228" si="466">IF(FC165&lt;&gt;"",STDEV(FE165:FM165),"")</f>
        <v>7.7685162155946397E-2</v>
      </c>
      <c r="FE165" s="24">
        <f t="shared" si="355"/>
        <v>11.731092092961701</v>
      </c>
      <c r="FF165" s="24">
        <f t="shared" si="356"/>
        <v>11.6654003867729</v>
      </c>
      <c r="FG165" s="24">
        <f t="shared" si="357"/>
        <v>11.894120067142079</v>
      </c>
      <c r="FH165" s="24">
        <f t="shared" si="358"/>
        <v>11.810283515617099</v>
      </c>
      <c r="FI165" s="24">
        <f t="shared" si="359"/>
        <v>11.746571583201989</v>
      </c>
      <c r="FJ165" s="24">
        <f t="shared" si="360"/>
        <v>11.78263233871054</v>
      </c>
      <c r="FK165" s="24" t="str">
        <f t="shared" si="361"/>
        <v/>
      </c>
      <c r="FL165" s="24" t="str">
        <f t="shared" si="362"/>
        <v/>
      </c>
      <c r="FM165" s="24" t="str">
        <f t="shared" si="363"/>
        <v/>
      </c>
      <c r="FN165" s="24"/>
      <c r="FO165" s="24">
        <f t="shared" si="364"/>
        <v>11.260992374684051</v>
      </c>
      <c r="FP165" s="24">
        <f t="shared" ref="FP165:FP228" si="467">IF(FO165&lt;&gt;"",STDEV(FQ165:FY165),"")</f>
        <v>2.2629896678571751E-2</v>
      </c>
      <c r="FQ165" s="24">
        <f t="shared" si="331"/>
        <v>11.267922643029308</v>
      </c>
      <c r="FR165" s="24">
        <f t="shared" si="331"/>
        <v>11.269683114756484</v>
      </c>
      <c r="FS165" s="24">
        <f t="shared" si="331"/>
        <v>11.284630670450619</v>
      </c>
      <c r="FT165" s="24">
        <f t="shared" si="328"/>
        <v>11.256819563343623</v>
      </c>
      <c r="FU165" s="24">
        <f t="shared" si="328"/>
        <v>11.268401995480145</v>
      </c>
      <c r="FV165" s="24">
        <f t="shared" si="328"/>
        <v>11.218496261044121</v>
      </c>
      <c r="FW165" s="24" t="str">
        <f t="shared" si="321"/>
        <v/>
      </c>
      <c r="FX165" s="24" t="str">
        <f t="shared" si="321"/>
        <v/>
      </c>
      <c r="FY165" s="24" t="str">
        <f t="shared" si="321"/>
        <v/>
      </c>
      <c r="FZ165" s="24"/>
      <c r="GA165" s="24">
        <f t="shared" si="365"/>
        <v>11.584244823668499</v>
      </c>
      <c r="GB165" s="24">
        <f t="shared" ref="GB165:GB228" si="468">IF(GA165&lt;&gt;"",STDEV(GC165:GK165),"")</f>
        <v>7.2062299677369657E-2</v>
      </c>
      <c r="GC165" s="24">
        <f t="shared" si="332"/>
        <v>11.588276651638207</v>
      </c>
      <c r="GD165" s="24">
        <f t="shared" si="332"/>
        <v>11.546036483649788</v>
      </c>
      <c r="GE165" s="24">
        <f t="shared" si="332"/>
        <v>11.631701780996636</v>
      </c>
      <c r="GF165" s="24">
        <f t="shared" si="329"/>
        <v>11.570535049732026</v>
      </c>
      <c r="GG165" s="24">
        <f t="shared" si="329"/>
        <v>11.47946298941647</v>
      </c>
      <c r="GH165" s="24">
        <f t="shared" si="329"/>
        <v>11.689455986577855</v>
      </c>
      <c r="GI165" s="24" t="str">
        <f t="shared" si="322"/>
        <v/>
      </c>
      <c r="GJ165" s="24" t="str">
        <f t="shared" si="322"/>
        <v/>
      </c>
      <c r="GK165" s="24" t="str">
        <f t="shared" si="322"/>
        <v/>
      </c>
      <c r="GL165" s="24"/>
      <c r="GM165" s="24">
        <f t="shared" si="366"/>
        <v>11.991139841411055</v>
      </c>
      <c r="GN165" s="24">
        <f t="shared" ref="GN165:GN228" si="469">IF(GM165&lt;&gt;"",STDEV(GO165:GW165),"")</f>
        <v>2.083666608477797E-2</v>
      </c>
      <c r="GO165" s="24">
        <f t="shared" si="367"/>
        <v>12.011688564560799</v>
      </c>
      <c r="GP165" s="24">
        <f t="shared" si="368"/>
        <v>12.020606180418801</v>
      </c>
      <c r="GQ165" s="24">
        <f t="shared" si="369"/>
        <v>11.9918951569149</v>
      </c>
      <c r="GR165" s="24">
        <f t="shared" si="370"/>
        <v>11.971002622467701</v>
      </c>
      <c r="GS165" s="24">
        <f t="shared" si="371"/>
        <v>11.974235053118262</v>
      </c>
      <c r="GT165" s="24">
        <f t="shared" si="372"/>
        <v>11.97741147098586</v>
      </c>
      <c r="GU165" s="24" t="str">
        <f t="shared" si="373"/>
        <v/>
      </c>
      <c r="GV165" s="24" t="str">
        <f t="shared" si="374"/>
        <v/>
      </c>
      <c r="GW165" s="24" t="str">
        <f t="shared" si="375"/>
        <v/>
      </c>
      <c r="GX165" s="24"/>
      <c r="GY165" s="24">
        <f t="shared" si="376"/>
        <v>12.970169334546695</v>
      </c>
      <c r="GZ165" s="24">
        <f t="shared" ref="GZ165:GZ228" si="470">IF(GY165&lt;&gt;"",STDEV(HA165:HI165),"")</f>
        <v>7.7685162155946397E-2</v>
      </c>
      <c r="HA165" s="24">
        <f t="shared" si="377"/>
        <v>12.92957809677401</v>
      </c>
      <c r="HB165" s="24">
        <f t="shared" si="378"/>
        <v>12.863886390585209</v>
      </c>
      <c r="HC165" s="24">
        <f t="shared" si="379"/>
        <v>13.092606070954389</v>
      </c>
      <c r="HD165" s="24">
        <f t="shared" si="380"/>
        <v>13.008769519429409</v>
      </c>
      <c r="HE165" s="24">
        <f t="shared" si="381"/>
        <v>12.945057587014299</v>
      </c>
      <c r="HF165" s="24">
        <f t="shared" si="382"/>
        <v>12.98111834252285</v>
      </c>
      <c r="HG165" s="24" t="str">
        <f t="shared" si="383"/>
        <v/>
      </c>
      <c r="HH165" s="24" t="str">
        <f t="shared" si="384"/>
        <v/>
      </c>
      <c r="HI165" s="24" t="str">
        <f t="shared" si="385"/>
        <v/>
      </c>
      <c r="HJ165" s="24"/>
      <c r="HK165" s="24">
        <f t="shared" si="386"/>
        <v>11.948743707409298</v>
      </c>
      <c r="HL165" s="24">
        <f t="shared" ref="HL165:HL228" si="471">IF(HK165&lt;&gt;"",STDEV(HM165:HU165),"")</f>
        <v>2.2629896678571865E-2</v>
      </c>
      <c r="HM165" s="24">
        <f t="shared" si="325"/>
        <v>11.955673975754555</v>
      </c>
      <c r="HN165" s="24">
        <f t="shared" si="325"/>
        <v>11.957434447481731</v>
      </c>
      <c r="HO165" s="24">
        <f t="shared" si="325"/>
        <v>11.972382003175866</v>
      </c>
      <c r="HP165" s="24">
        <f t="shared" si="323"/>
        <v>11.944570896068869</v>
      </c>
      <c r="HQ165" s="24">
        <f t="shared" si="323"/>
        <v>11.956153328205394</v>
      </c>
      <c r="HR165" s="24">
        <f t="shared" si="323"/>
        <v>11.906247593769368</v>
      </c>
      <c r="HS165" s="24" t="str">
        <f t="shared" si="323"/>
        <v/>
      </c>
      <c r="HT165" s="24" t="str">
        <f t="shared" si="323"/>
        <v/>
      </c>
      <c r="HU165" s="24" t="str">
        <f t="shared" si="323"/>
        <v/>
      </c>
      <c r="HV165" s="24"/>
      <c r="HW165" s="24">
        <f t="shared" si="387"/>
        <v>13.109087112073135</v>
      </c>
      <c r="HX165" s="24">
        <f t="shared" ref="HX165:HX228" si="472">IF(HW165&lt;&gt;"",STDEV(HY165:IG165),"")</f>
        <v>7.2062299677369643E-2</v>
      </c>
      <c r="HY165" s="24">
        <f t="shared" si="326"/>
        <v>13.113118940042845</v>
      </c>
      <c r="HZ165" s="24">
        <f t="shared" si="326"/>
        <v>13.070878772054426</v>
      </c>
      <c r="IA165" s="24">
        <f t="shared" si="326"/>
        <v>13.156544069401274</v>
      </c>
      <c r="IB165" s="24">
        <f t="shared" si="324"/>
        <v>13.095377338136664</v>
      </c>
      <c r="IC165" s="24">
        <f t="shared" si="324"/>
        <v>13.004305277821109</v>
      </c>
      <c r="ID165" s="24">
        <f t="shared" si="324"/>
        <v>13.214298274982493</v>
      </c>
      <c r="IE165" s="24" t="str">
        <f t="shared" si="324"/>
        <v/>
      </c>
      <c r="IF165" s="24" t="str">
        <f t="shared" si="324"/>
        <v/>
      </c>
      <c r="IG165" s="24" t="str">
        <f t="shared" si="324"/>
        <v/>
      </c>
    </row>
    <row r="166" spans="1:241" s="3" customFormat="1" x14ac:dyDescent="0.2">
      <c r="A166" s="27">
        <v>131</v>
      </c>
      <c r="B166" s="32">
        <f>IF(AND($B$3&lt;&gt;"",$C$3&lt;&gt;"",$B$4&lt;&gt;"",$C$4&lt;&gt;"",T166&lt;&gt;""),AirMass($B$3,$C$3,$B$4,$C$4,T166),"")</f>
        <v>1.0633728383440439</v>
      </c>
      <c r="C166" s="36">
        <f t="shared" si="388"/>
        <v>2458217.3460300001</v>
      </c>
      <c r="D166" s="5">
        <f t="shared" si="335"/>
        <v>11.261377097882081</v>
      </c>
      <c r="E166" s="14">
        <f t="shared" si="336"/>
        <v>11.568849619658559</v>
      </c>
      <c r="F166" s="32">
        <f t="shared" si="389"/>
        <v>0.30747252177647866</v>
      </c>
      <c r="G166" s="24">
        <f t="shared" si="337"/>
        <v>1.7260837377269113E-2</v>
      </c>
      <c r="H166" s="24">
        <f t="shared" si="338"/>
        <v>3.9002710488080038E-2</v>
      </c>
      <c r="I166" s="24"/>
      <c r="J166" s="8">
        <f t="shared" si="339"/>
        <v>11.981400835454197</v>
      </c>
      <c r="K166" s="9">
        <f t="shared" si="340"/>
        <v>12.945985180735136</v>
      </c>
      <c r="L166" s="40">
        <f t="shared" si="390"/>
        <v>0.96458434528093839</v>
      </c>
      <c r="M166" s="24">
        <f t="shared" si="341"/>
        <v>1.7260837377269564E-2</v>
      </c>
      <c r="N166" s="25">
        <f t="shared" si="342"/>
        <v>3.9002710488080336E-2</v>
      </c>
      <c r="O166" s="25"/>
      <c r="P166" s="50">
        <f t="shared" si="391"/>
        <v>6</v>
      </c>
      <c r="Q166" s="50">
        <f t="shared" si="392"/>
        <v>6</v>
      </c>
      <c r="R166" s="25"/>
      <c r="S166" s="25"/>
      <c r="T166" s="16">
        <v>2458217.3460300001</v>
      </c>
      <c r="U166" s="17">
        <v>-11.1102391103071</v>
      </c>
      <c r="V166" s="17">
        <v>-10.312029724413099</v>
      </c>
      <c r="W166" s="17">
        <v>-12.1284400807418</v>
      </c>
      <c r="X166" s="17">
        <v>-11.0375153900233</v>
      </c>
      <c r="Y166" s="17">
        <v>-10.4071943086137</v>
      </c>
      <c r="Z166" s="17">
        <v>-11.831543262286401</v>
      </c>
      <c r="AA166" s="17">
        <v>-9.93541051488417</v>
      </c>
      <c r="AB166" s="17">
        <v>-9.7771979076456201</v>
      </c>
      <c r="AC166" s="17"/>
      <c r="AD166" s="17"/>
      <c r="AE166" s="17"/>
      <c r="AF166" s="46">
        <f t="shared" si="343"/>
        <v>2458217.3460300001</v>
      </c>
      <c r="AG166" s="17">
        <v>-10.898810145741701</v>
      </c>
      <c r="AH166" s="17">
        <v>-9.7778624837525694</v>
      </c>
      <c r="AI166" s="17">
        <v>-11.7546645631327</v>
      </c>
      <c r="AJ166" s="17">
        <v>-10.686275604844999</v>
      </c>
      <c r="AK166" s="17">
        <v>-9.9485944731271907</v>
      </c>
      <c r="AL166" s="17">
        <v>-11.3140404432264</v>
      </c>
      <c r="AM166" s="17">
        <v>-9.4287742117938294</v>
      </c>
      <c r="AN166" s="17">
        <v>-9.4807376538406896</v>
      </c>
      <c r="AO166" s="17"/>
      <c r="AP166" s="17"/>
      <c r="AQ166" s="18"/>
      <c r="AR166" s="25"/>
      <c r="AS166" s="25"/>
      <c r="AT166" s="24">
        <f t="shared" si="334"/>
        <v>0.21142896456539972</v>
      </c>
      <c r="AU166" s="24">
        <f t="shared" si="333"/>
        <v>0.53416724066052979</v>
      </c>
      <c r="AV166" s="24">
        <f t="shared" si="333"/>
        <v>0.37377551760910066</v>
      </c>
      <c r="AW166" s="24">
        <f t="shared" si="333"/>
        <v>0.35123978517830068</v>
      </c>
      <c r="AX166" s="24">
        <f t="shared" si="333"/>
        <v>0.45859983548650973</v>
      </c>
      <c r="AY166" s="24">
        <f t="shared" si="333"/>
        <v>0.51750281906000062</v>
      </c>
      <c r="AZ166" s="24">
        <f t="shared" si="333"/>
        <v>0.50663630309034069</v>
      </c>
      <c r="BA166" s="24">
        <f t="shared" si="333"/>
        <v>0.29646025380493057</v>
      </c>
      <c r="BB166" s="24" t="str">
        <f t="shared" si="330"/>
        <v/>
      </c>
      <c r="BC166" s="24" t="str">
        <f t="shared" si="330"/>
        <v/>
      </c>
      <c r="BD166" s="25" t="str">
        <f t="shared" si="330"/>
        <v/>
      </c>
      <c r="BE166" s="25"/>
      <c r="BF166" s="25"/>
      <c r="BG166" s="26">
        <f t="shared" si="393"/>
        <v>-0.37540819522684149</v>
      </c>
      <c r="BH166" s="26">
        <f t="shared" si="394"/>
        <v>-0.31540819522684099</v>
      </c>
      <c r="BI166" s="26">
        <f t="shared" si="395"/>
        <v>-0.68140819522684071</v>
      </c>
      <c r="BJ166" s="26">
        <f t="shared" si="396"/>
        <v>-0.62340819522684088</v>
      </c>
      <c r="BK166" s="26">
        <f t="shared" si="397"/>
        <v>-0.69340819522683939</v>
      </c>
      <c r="BL166" s="26">
        <f t="shared" si="398"/>
        <v>-0.24840819522684082</v>
      </c>
      <c r="BM166" s="26" t="str">
        <f t="shared" si="399"/>
        <v/>
      </c>
      <c r="BN166" s="26" t="str">
        <f t="shared" si="400"/>
        <v/>
      </c>
      <c r="BO166" s="26" t="str">
        <f t="shared" si="401"/>
        <v/>
      </c>
      <c r="BP166" s="25"/>
      <c r="BQ166" s="25"/>
      <c r="BR166" s="25">
        <f t="shared" si="402"/>
        <v>0.28004023693596558</v>
      </c>
      <c r="BS166" s="25">
        <f t="shared" si="403"/>
        <v>0.34004023693596608</v>
      </c>
      <c r="BT166" s="25">
        <f t="shared" si="404"/>
        <v>-2.5959763064033581E-2</v>
      </c>
      <c r="BU166" s="25">
        <f t="shared" si="405"/>
        <v>3.2040236935966249E-2</v>
      </c>
      <c r="BV166" s="25">
        <f t="shared" si="406"/>
        <v>-3.7959763064032259E-2</v>
      </c>
      <c r="BW166" s="25">
        <f t="shared" si="407"/>
        <v>0.40704023693596625</v>
      </c>
      <c r="BX166" s="25" t="str">
        <f t="shared" si="408"/>
        <v/>
      </c>
      <c r="BY166" s="25" t="str">
        <f t="shared" si="409"/>
        <v/>
      </c>
      <c r="BZ166" s="25" t="str">
        <f t="shared" si="410"/>
        <v/>
      </c>
      <c r="CA166" s="25"/>
      <c r="CB166" s="25"/>
      <c r="CC166" s="26">
        <f t="shared" si="411"/>
        <v>-0.23900000000000093</v>
      </c>
      <c r="CD166" s="26">
        <f t="shared" si="412"/>
        <v>-0.17900000000000044</v>
      </c>
      <c r="CE166" s="26">
        <f t="shared" si="413"/>
        <v>-0.54500000000000015</v>
      </c>
      <c r="CF166" s="26">
        <f t="shared" si="414"/>
        <v>-0.48700000000000027</v>
      </c>
      <c r="CG166" s="26">
        <f t="shared" si="415"/>
        <v>-0.55699999999999883</v>
      </c>
      <c r="CH166" s="26">
        <f t="shared" si="416"/>
        <v>-0.11200000000000027</v>
      </c>
      <c r="CI166" s="26" t="str">
        <f t="shared" si="417"/>
        <v/>
      </c>
      <c r="CJ166" s="26" t="str">
        <f t="shared" si="418"/>
        <v/>
      </c>
      <c r="CK166" s="26" t="str">
        <f t="shared" si="419"/>
        <v/>
      </c>
      <c r="CL166" s="25"/>
      <c r="CM166" s="25"/>
      <c r="CN166" s="25">
        <f t="shared" si="420"/>
        <v>0.42099999999999937</v>
      </c>
      <c r="CO166" s="25">
        <f t="shared" si="421"/>
        <v>0.48099999999999987</v>
      </c>
      <c r="CP166" s="25">
        <f t="shared" si="422"/>
        <v>0.11500000000000021</v>
      </c>
      <c r="CQ166" s="25">
        <f t="shared" si="423"/>
        <v>0.17300000000000004</v>
      </c>
      <c r="CR166" s="25">
        <f t="shared" si="424"/>
        <v>0.10300000000000153</v>
      </c>
      <c r="CS166" s="25">
        <f t="shared" si="425"/>
        <v>0.54800000000000004</v>
      </c>
      <c r="CT166" s="25" t="str">
        <f t="shared" si="426"/>
        <v/>
      </c>
      <c r="CU166" s="25" t="str">
        <f t="shared" si="427"/>
        <v/>
      </c>
      <c r="CV166" s="25" t="str">
        <f t="shared" si="428"/>
        <v/>
      </c>
      <c r="CW166" s="25"/>
      <c r="CX166" s="25"/>
      <c r="CY166" s="25">
        <f t="shared" si="429"/>
        <v>-0.32970924597789103</v>
      </c>
      <c r="CZ166" s="25">
        <f t="shared" si="430"/>
        <v>-0.28394147815027065</v>
      </c>
      <c r="DA166" s="25">
        <f t="shared" si="431"/>
        <v>-0.50197876056636004</v>
      </c>
      <c r="DB166" s="25">
        <f t="shared" si="432"/>
        <v>-0.62160469616990821</v>
      </c>
      <c r="DC166" s="25">
        <f t="shared" si="433"/>
        <v>-0.59953591355892866</v>
      </c>
      <c r="DD166" s="25">
        <f t="shared" si="434"/>
        <v>-0.17268985225788544</v>
      </c>
      <c r="DE166" s="25" t="str">
        <f t="shared" si="435"/>
        <v/>
      </c>
      <c r="DF166" s="25" t="str">
        <f t="shared" si="436"/>
        <v/>
      </c>
      <c r="DG166" s="25" t="str">
        <f t="shared" si="437"/>
        <v/>
      </c>
      <c r="DH166" s="25"/>
      <c r="DI166" s="25"/>
      <c r="DJ166" s="25">
        <f t="shared" si="438"/>
        <v>0.32573918618491587</v>
      </c>
      <c r="DK166" s="25">
        <f t="shared" si="439"/>
        <v>0.37150695401253631</v>
      </c>
      <c r="DL166" s="25">
        <f t="shared" si="440"/>
        <v>0.15346967159644692</v>
      </c>
      <c r="DM166" s="25">
        <f t="shared" si="441"/>
        <v>3.3843735992898777E-2</v>
      </c>
      <c r="DN166" s="25">
        <f t="shared" si="442"/>
        <v>5.5912518603878268E-2</v>
      </c>
      <c r="DO166" s="25">
        <f t="shared" si="443"/>
        <v>0.48275857990492149</v>
      </c>
      <c r="DP166" s="25" t="str">
        <f t="shared" si="444"/>
        <v/>
      </c>
      <c r="DQ166" s="25" t="str">
        <f t="shared" si="445"/>
        <v/>
      </c>
      <c r="DR166" s="25" t="str">
        <f t="shared" si="446"/>
        <v/>
      </c>
      <c r="DS166" s="25"/>
      <c r="DT166" s="24"/>
      <c r="DU166" s="24">
        <f t="shared" si="447"/>
        <v>-0.37540819522684149</v>
      </c>
      <c r="DV166" s="24">
        <f t="shared" si="448"/>
        <v>-0.31540819522684099</v>
      </c>
      <c r="DW166" s="24">
        <f t="shared" si="449"/>
        <v>-0.68140819522684071</v>
      </c>
      <c r="DX166" s="24">
        <f t="shared" si="450"/>
        <v>-0.62340819522684088</v>
      </c>
      <c r="DY166" s="24">
        <f t="shared" si="451"/>
        <v>-0.69340819522683939</v>
      </c>
      <c r="DZ166" s="24">
        <f t="shared" si="452"/>
        <v>-0.24840819522684082</v>
      </c>
      <c r="EA166" s="24" t="str">
        <f t="shared" si="453"/>
        <v/>
      </c>
      <c r="EB166" s="24" t="str">
        <f t="shared" si="454"/>
        <v/>
      </c>
      <c r="EC166" s="24" t="str">
        <f t="shared" si="455"/>
        <v/>
      </c>
      <c r="ED166" s="24"/>
      <c r="EE166" s="24"/>
      <c r="EF166" s="24">
        <f t="shared" si="456"/>
        <v>0.28004023693596558</v>
      </c>
      <c r="EG166" s="24">
        <f t="shared" si="457"/>
        <v>0.34004023693596608</v>
      </c>
      <c r="EH166" s="24">
        <f t="shared" si="458"/>
        <v>-2.5959763064033581E-2</v>
      </c>
      <c r="EI166" s="24">
        <f t="shared" si="459"/>
        <v>3.2040236935966249E-2</v>
      </c>
      <c r="EJ166" s="24">
        <f t="shared" si="460"/>
        <v>-3.7959763064032259E-2</v>
      </c>
      <c r="EK166" s="24">
        <f t="shared" si="461"/>
        <v>0.40704023693596625</v>
      </c>
      <c r="EL166" s="24" t="str">
        <f t="shared" si="462"/>
        <v/>
      </c>
      <c r="EM166" s="24" t="str">
        <f t="shared" si="463"/>
        <v/>
      </c>
      <c r="EN166" s="24" t="str">
        <f t="shared" si="464"/>
        <v/>
      </c>
      <c r="EO166" s="24"/>
      <c r="EP166" s="24"/>
      <c r="EQ166" s="24">
        <f t="shared" si="344"/>
        <v>11.202977800392064</v>
      </c>
      <c r="ER166" s="24">
        <f t="shared" si="465"/>
        <v>2.2046238031713482E-2</v>
      </c>
      <c r="ES166" s="24">
        <f t="shared" si="345"/>
        <v>11.208200970434699</v>
      </c>
      <c r="ET166" s="24">
        <f t="shared" si="346"/>
        <v>11.239276279716199</v>
      </c>
      <c r="EU166" s="24">
        <f t="shared" si="347"/>
        <v>11.201955198306599</v>
      </c>
      <c r="EV166" s="24">
        <f t="shared" si="348"/>
        <v>11.1893041519793</v>
      </c>
      <c r="EW166" s="24">
        <f t="shared" si="349"/>
        <v>11.17317140457707</v>
      </c>
      <c r="EX166" s="24">
        <f t="shared" si="350"/>
        <v>11.20595879733852</v>
      </c>
      <c r="EY166" s="24" t="str">
        <f t="shared" si="351"/>
        <v/>
      </c>
      <c r="EZ166" s="24" t="str">
        <f t="shared" si="352"/>
        <v/>
      </c>
      <c r="FA166" s="24" t="str">
        <f t="shared" si="353"/>
        <v/>
      </c>
      <c r="FB166" s="24"/>
      <c r="FC166" s="24">
        <f t="shared" si="354"/>
        <v>11.760204345919268</v>
      </c>
      <c r="FD166" s="24">
        <f t="shared" si="466"/>
        <v>0.10308283802641964</v>
      </c>
      <c r="FE166" s="24">
        <f t="shared" si="355"/>
        <v>11.694854417390999</v>
      </c>
      <c r="FF166" s="24">
        <f t="shared" si="356"/>
        <v>11.688465459103298</v>
      </c>
      <c r="FG166" s="24">
        <f t="shared" si="357"/>
        <v>11.90978432738549</v>
      </c>
      <c r="FH166" s="24">
        <f t="shared" si="358"/>
        <v>11.7802302974847</v>
      </c>
      <c r="FI166" s="24">
        <f t="shared" si="359"/>
        <v>11.844964066052128</v>
      </c>
      <c r="FJ166" s="24">
        <f t="shared" si="360"/>
        <v>11.642927508098989</v>
      </c>
      <c r="FK166" s="24" t="str">
        <f t="shared" si="361"/>
        <v/>
      </c>
      <c r="FL166" s="24" t="str">
        <f t="shared" si="362"/>
        <v/>
      </c>
      <c r="FM166" s="24" t="str">
        <f t="shared" si="363"/>
        <v/>
      </c>
      <c r="FN166" s="24"/>
      <c r="FO166" s="24">
        <f t="shared" si="364"/>
        <v>11.261377097882081</v>
      </c>
      <c r="FP166" s="24">
        <f t="shared" si="467"/>
        <v>1.7260837377269113E-2</v>
      </c>
      <c r="FQ166" s="24">
        <f t="shared" si="331"/>
        <v>11.252981813120227</v>
      </c>
      <c r="FR166" s="24">
        <f t="shared" si="331"/>
        <v>11.276899978270901</v>
      </c>
      <c r="FS166" s="24">
        <f t="shared" si="331"/>
        <v>11.283237476059337</v>
      </c>
      <c r="FT166" s="24">
        <f t="shared" si="328"/>
        <v>11.263667857072241</v>
      </c>
      <c r="FU166" s="24">
        <f t="shared" si="328"/>
        <v>11.255885111155974</v>
      </c>
      <c r="FV166" s="24">
        <f t="shared" si="328"/>
        <v>11.2355903516138</v>
      </c>
      <c r="FW166" s="24" t="str">
        <f t="shared" si="321"/>
        <v/>
      </c>
      <c r="FX166" s="24" t="str">
        <f t="shared" si="321"/>
        <v/>
      </c>
      <c r="FY166" s="24" t="str">
        <f t="shared" si="321"/>
        <v/>
      </c>
      <c r="FZ166" s="24"/>
      <c r="GA166" s="24">
        <f t="shared" si="365"/>
        <v>11.568849619658559</v>
      </c>
      <c r="GB166" s="24">
        <f t="shared" si="468"/>
        <v>3.9002710488080038E-2</v>
      </c>
      <c r="GC166" s="24">
        <f t="shared" si="332"/>
        <v>11.548122756872687</v>
      </c>
      <c r="GD166" s="24">
        <f t="shared" si="332"/>
        <v>11.565185336785367</v>
      </c>
      <c r="GE166" s="24">
        <f t="shared" si="332"/>
        <v>11.643449822045227</v>
      </c>
      <c r="GF166" s="24">
        <f t="shared" si="329"/>
        <v>11.536565612404807</v>
      </c>
      <c r="GG166" s="24">
        <f t="shared" si="329"/>
        <v>11.57393925307179</v>
      </c>
      <c r="GH166" s="24">
        <f t="shared" si="329"/>
        <v>11.545834936771485</v>
      </c>
      <c r="GI166" s="24" t="str">
        <f t="shared" si="322"/>
        <v/>
      </c>
      <c r="GJ166" s="24" t="str">
        <f t="shared" si="322"/>
        <v/>
      </c>
      <c r="GK166" s="24" t="str">
        <f t="shared" si="322"/>
        <v/>
      </c>
      <c r="GL166" s="24"/>
      <c r="GM166" s="24">
        <f t="shared" si="366"/>
        <v>12.001187186286066</v>
      </c>
      <c r="GN166" s="24">
        <f t="shared" si="469"/>
        <v>2.2046238031713482E-2</v>
      </c>
      <c r="GO166" s="24">
        <f t="shared" si="367"/>
        <v>12.006410356328701</v>
      </c>
      <c r="GP166" s="24">
        <f t="shared" si="368"/>
        <v>12.0374856656102</v>
      </c>
      <c r="GQ166" s="24">
        <f t="shared" si="369"/>
        <v>12.000164584200601</v>
      </c>
      <c r="GR166" s="24">
        <f t="shared" si="370"/>
        <v>11.987513537873301</v>
      </c>
      <c r="GS166" s="24">
        <f t="shared" si="371"/>
        <v>11.971380790471072</v>
      </c>
      <c r="GT166" s="24">
        <f t="shared" si="372"/>
        <v>12.004168183232521</v>
      </c>
      <c r="GU166" s="24" t="str">
        <f t="shared" si="373"/>
        <v/>
      </c>
      <c r="GV166" s="24" t="str">
        <f t="shared" si="374"/>
        <v/>
      </c>
      <c r="GW166" s="24" t="str">
        <f t="shared" si="375"/>
        <v/>
      </c>
      <c r="GX166" s="24"/>
      <c r="GY166" s="24">
        <f t="shared" si="376"/>
        <v>12.881152007908398</v>
      </c>
      <c r="GZ166" s="24">
        <f t="shared" si="470"/>
        <v>0.10308283802641964</v>
      </c>
      <c r="HA166" s="24">
        <f t="shared" si="377"/>
        <v>12.815802079380131</v>
      </c>
      <c r="HB166" s="24">
        <f t="shared" si="378"/>
        <v>12.80941312109243</v>
      </c>
      <c r="HC166" s="24">
        <f t="shared" si="379"/>
        <v>13.030731989374621</v>
      </c>
      <c r="HD166" s="24">
        <f t="shared" si="380"/>
        <v>12.901177959473831</v>
      </c>
      <c r="HE166" s="24">
        <f t="shared" si="381"/>
        <v>12.965911728041259</v>
      </c>
      <c r="HF166" s="24">
        <f t="shared" si="382"/>
        <v>12.76387517008812</v>
      </c>
      <c r="HG166" s="24" t="str">
        <f t="shared" si="383"/>
        <v/>
      </c>
      <c r="HH166" s="24" t="str">
        <f t="shared" si="384"/>
        <v/>
      </c>
      <c r="HI166" s="24" t="str">
        <f t="shared" si="385"/>
        <v/>
      </c>
      <c r="HJ166" s="24"/>
      <c r="HK166" s="24">
        <f t="shared" si="386"/>
        <v>11.981400835454197</v>
      </c>
      <c r="HL166" s="24">
        <f t="shared" si="471"/>
        <v>1.7260837377269564E-2</v>
      </c>
      <c r="HM166" s="24">
        <f t="shared" si="325"/>
        <v>11.973005550692346</v>
      </c>
      <c r="HN166" s="24">
        <f t="shared" si="325"/>
        <v>11.996923715843019</v>
      </c>
      <c r="HO166" s="24">
        <f t="shared" si="325"/>
        <v>12.003261213631458</v>
      </c>
      <c r="HP166" s="24">
        <f t="shared" si="323"/>
        <v>11.983691594644359</v>
      </c>
      <c r="HQ166" s="24">
        <f t="shared" si="323"/>
        <v>11.975908848728093</v>
      </c>
      <c r="HR166" s="24">
        <f t="shared" si="323"/>
        <v>11.955614089185918</v>
      </c>
      <c r="HS166" s="24" t="str">
        <f t="shared" si="323"/>
        <v/>
      </c>
      <c r="HT166" s="24" t="str">
        <f t="shared" si="323"/>
        <v/>
      </c>
      <c r="HU166" s="24" t="str">
        <f t="shared" si="323"/>
        <v/>
      </c>
      <c r="HV166" s="24"/>
      <c r="HW166" s="24">
        <f t="shared" si="387"/>
        <v>12.945985180735136</v>
      </c>
      <c r="HX166" s="24">
        <f t="shared" si="472"/>
        <v>3.9002710488080336E-2</v>
      </c>
      <c r="HY166" s="24">
        <f t="shared" si="326"/>
        <v>12.925258317949263</v>
      </c>
      <c r="HZ166" s="24">
        <f t="shared" si="326"/>
        <v>12.942320897861944</v>
      </c>
      <c r="IA166" s="24">
        <f t="shared" si="326"/>
        <v>13.020585383121803</v>
      </c>
      <c r="IB166" s="24">
        <f t="shared" si="324"/>
        <v>12.913701173481382</v>
      </c>
      <c r="IC166" s="24">
        <f t="shared" si="324"/>
        <v>12.951074814148367</v>
      </c>
      <c r="ID166" s="24">
        <f t="shared" si="324"/>
        <v>12.922970497848061</v>
      </c>
      <c r="IE166" s="24" t="str">
        <f t="shared" si="324"/>
        <v/>
      </c>
      <c r="IF166" s="24" t="str">
        <f t="shared" si="324"/>
        <v/>
      </c>
      <c r="IG166" s="24" t="str">
        <f t="shared" si="324"/>
        <v/>
      </c>
    </row>
    <row r="167" spans="1:241" s="3" customFormat="1" x14ac:dyDescent="0.2">
      <c r="A167" s="27">
        <v>132</v>
      </c>
      <c r="B167" s="32">
        <f>IF(AND($B$3&lt;&gt;"",$C$3&lt;&gt;"",$B$4&lt;&gt;"",$C$4&lt;&gt;"",T167&lt;&gt;""),AirMass($B$3,$C$3,$B$4,$C$4,T167),"")</f>
        <v>1.0641363189036854</v>
      </c>
      <c r="C167" s="36">
        <f t="shared" si="388"/>
        <v>2458217.3465280002</v>
      </c>
      <c r="D167" s="5">
        <f t="shared" si="335"/>
        <v>11.271067245833569</v>
      </c>
      <c r="E167" s="14">
        <f t="shared" si="336"/>
        <v>11.491422779063646</v>
      </c>
      <c r="F167" s="32">
        <f t="shared" si="389"/>
        <v>0.22035553323007662</v>
      </c>
      <c r="G167" s="24">
        <f t="shared" si="337"/>
        <v>1.9989463156401672E-2</v>
      </c>
      <c r="H167" s="24">
        <f t="shared" si="338"/>
        <v>3.2417115784196308E-2</v>
      </c>
      <c r="I167" s="24"/>
      <c r="J167" s="8">
        <f t="shared" si="339"/>
        <v>12.041726491928054</v>
      </c>
      <c r="K167" s="9">
        <f t="shared" si="340"/>
        <v>13.011030440833785</v>
      </c>
      <c r="L167" s="40">
        <f t="shared" si="390"/>
        <v>0.96930394890573091</v>
      </c>
      <c r="M167" s="24">
        <f t="shared" si="341"/>
        <v>1.9989463156401672E-2</v>
      </c>
      <c r="N167" s="25">
        <f t="shared" si="342"/>
        <v>3.2417115784196017E-2</v>
      </c>
      <c r="O167" s="25"/>
      <c r="P167" s="50">
        <f t="shared" si="391"/>
        <v>6</v>
      </c>
      <c r="Q167" s="50">
        <f t="shared" si="392"/>
        <v>6</v>
      </c>
      <c r="R167" s="25"/>
      <c r="S167" s="25"/>
      <c r="T167" s="16">
        <v>2458217.3465280002</v>
      </c>
      <c r="U167" s="17">
        <v>-11.122056171370801</v>
      </c>
      <c r="V167" s="17">
        <v>-10.2622842121205</v>
      </c>
      <c r="W167" s="17">
        <v>-12.1271313390634</v>
      </c>
      <c r="X167" s="17">
        <v>-11.0298047194939</v>
      </c>
      <c r="Y167" s="17">
        <v>-10.401784785399199</v>
      </c>
      <c r="Z167" s="17">
        <v>-11.8348068689283</v>
      </c>
      <c r="AA167" s="17">
        <v>-9.9903510249249603</v>
      </c>
      <c r="AB167" s="17">
        <v>-9.8081452131054903</v>
      </c>
      <c r="AC167" s="17"/>
      <c r="AD167" s="17"/>
      <c r="AE167" s="17"/>
      <c r="AF167" s="46">
        <f t="shared" si="343"/>
        <v>2458217.3465280002</v>
      </c>
      <c r="AG167" s="17">
        <v>-10.947998495939499</v>
      </c>
      <c r="AH167" s="17">
        <v>-9.7203830252602792</v>
      </c>
      <c r="AI167" s="17">
        <v>-11.747189554359201</v>
      </c>
      <c r="AJ167" s="17">
        <v>-10.703020887349</v>
      </c>
      <c r="AK167" s="17">
        <v>-9.8654847224308302</v>
      </c>
      <c r="AL167" s="17">
        <v>-11.3073599222149</v>
      </c>
      <c r="AM167" s="17">
        <v>-9.4686947016602403</v>
      </c>
      <c r="AN167" s="17">
        <v>-9.5298969834527707</v>
      </c>
      <c r="AO167" s="17"/>
      <c r="AP167" s="17"/>
      <c r="AQ167" s="18"/>
      <c r="AR167" s="25"/>
      <c r="AS167" s="25"/>
      <c r="AT167" s="24">
        <f t="shared" si="334"/>
        <v>0.17405767543130146</v>
      </c>
      <c r="AU167" s="24">
        <f t="shared" si="333"/>
        <v>0.54190118686022082</v>
      </c>
      <c r="AV167" s="24">
        <f t="shared" si="333"/>
        <v>0.37994178470419904</v>
      </c>
      <c r="AW167" s="24">
        <f t="shared" si="333"/>
        <v>0.32678383214489948</v>
      </c>
      <c r="AX167" s="24">
        <f t="shared" si="333"/>
        <v>0.53630006296836896</v>
      </c>
      <c r="AY167" s="24">
        <f t="shared" si="333"/>
        <v>0.52744694671340042</v>
      </c>
      <c r="AZ167" s="24">
        <f t="shared" si="333"/>
        <v>0.52165632326472</v>
      </c>
      <c r="BA167" s="24">
        <f t="shared" si="333"/>
        <v>0.27824822965271956</v>
      </c>
      <c r="BB167" s="24" t="str">
        <f t="shared" si="330"/>
        <v/>
      </c>
      <c r="BC167" s="24" t="str">
        <f t="shared" si="330"/>
        <v/>
      </c>
      <c r="BD167" s="25" t="str">
        <f t="shared" si="330"/>
        <v/>
      </c>
      <c r="BE167" s="25"/>
      <c r="BF167" s="25"/>
      <c r="BG167" s="26">
        <f t="shared" si="393"/>
        <v>-0.45130546147990758</v>
      </c>
      <c r="BH167" s="26">
        <f t="shared" si="394"/>
        <v>-0.39130546147990708</v>
      </c>
      <c r="BI167" s="26">
        <f t="shared" si="395"/>
        <v>-0.75730546147990674</v>
      </c>
      <c r="BJ167" s="26">
        <f t="shared" si="396"/>
        <v>-0.69930546147990691</v>
      </c>
      <c r="BK167" s="26">
        <f t="shared" si="397"/>
        <v>-0.76930546147990542</v>
      </c>
      <c r="BL167" s="26">
        <f t="shared" si="398"/>
        <v>-0.32430546147990691</v>
      </c>
      <c r="BM167" s="26" t="str">
        <f t="shared" si="399"/>
        <v/>
      </c>
      <c r="BN167" s="26" t="str">
        <f t="shared" si="400"/>
        <v/>
      </c>
      <c r="BO167" s="26" t="str">
        <f t="shared" si="401"/>
        <v/>
      </c>
      <c r="BP167" s="25"/>
      <c r="BQ167" s="25"/>
      <c r="BR167" s="25">
        <f t="shared" si="402"/>
        <v>0.29574709071343563</v>
      </c>
      <c r="BS167" s="25">
        <f t="shared" si="403"/>
        <v>0.35574709071343613</v>
      </c>
      <c r="BT167" s="25">
        <f t="shared" si="404"/>
        <v>-1.0252909286563527E-2</v>
      </c>
      <c r="BU167" s="25">
        <f t="shared" si="405"/>
        <v>4.7747090713436302E-2</v>
      </c>
      <c r="BV167" s="25">
        <f t="shared" si="406"/>
        <v>-2.2252909286562206E-2</v>
      </c>
      <c r="BW167" s="25">
        <f t="shared" si="407"/>
        <v>0.4227470907134363</v>
      </c>
      <c r="BX167" s="25" t="str">
        <f t="shared" si="408"/>
        <v/>
      </c>
      <c r="BY167" s="25" t="str">
        <f t="shared" si="409"/>
        <v/>
      </c>
      <c r="BZ167" s="25" t="str">
        <f t="shared" si="410"/>
        <v/>
      </c>
      <c r="CA167" s="25"/>
      <c r="CB167" s="25"/>
      <c r="CC167" s="26">
        <f t="shared" si="411"/>
        <v>-0.23900000000000093</v>
      </c>
      <c r="CD167" s="26">
        <f t="shared" si="412"/>
        <v>-0.17900000000000044</v>
      </c>
      <c r="CE167" s="26">
        <f t="shared" si="413"/>
        <v>-0.54500000000000015</v>
      </c>
      <c r="CF167" s="26">
        <f t="shared" si="414"/>
        <v>-0.48700000000000027</v>
      </c>
      <c r="CG167" s="26">
        <f t="shared" si="415"/>
        <v>-0.55699999999999883</v>
      </c>
      <c r="CH167" s="26">
        <f t="shared" si="416"/>
        <v>-0.11200000000000027</v>
      </c>
      <c r="CI167" s="26" t="str">
        <f t="shared" si="417"/>
        <v/>
      </c>
      <c r="CJ167" s="26" t="str">
        <f t="shared" si="418"/>
        <v/>
      </c>
      <c r="CK167" s="26" t="str">
        <f t="shared" si="419"/>
        <v/>
      </c>
      <c r="CL167" s="25"/>
      <c r="CM167" s="25"/>
      <c r="CN167" s="25">
        <f t="shared" si="420"/>
        <v>0.42099999999999937</v>
      </c>
      <c r="CO167" s="25">
        <f t="shared" si="421"/>
        <v>0.48099999999999987</v>
      </c>
      <c r="CP167" s="25">
        <f t="shared" si="422"/>
        <v>0.11500000000000021</v>
      </c>
      <c r="CQ167" s="25">
        <f t="shared" si="423"/>
        <v>0.17300000000000004</v>
      </c>
      <c r="CR167" s="25">
        <f t="shared" si="424"/>
        <v>0.10300000000000153</v>
      </c>
      <c r="CS167" s="25">
        <f t="shared" si="425"/>
        <v>0.54800000000000004</v>
      </c>
      <c r="CT167" s="25" t="str">
        <f t="shared" si="426"/>
        <v/>
      </c>
      <c r="CU167" s="25" t="str">
        <f t="shared" si="427"/>
        <v/>
      </c>
      <c r="CV167" s="25" t="str">
        <f t="shared" si="428"/>
        <v/>
      </c>
      <c r="CW167" s="25"/>
      <c r="CX167" s="25"/>
      <c r="CY167" s="25">
        <f t="shared" si="429"/>
        <v>-0.41812957007423579</v>
      </c>
      <c r="CZ167" s="25">
        <f t="shared" si="430"/>
        <v>-0.31017120491364453</v>
      </c>
      <c r="DA167" s="25">
        <f t="shared" si="431"/>
        <v>-0.73567724239841259</v>
      </c>
      <c r="DB167" s="25">
        <f t="shared" si="432"/>
        <v>-0.71769746869669104</v>
      </c>
      <c r="DC167" s="25">
        <f t="shared" si="433"/>
        <v>-0.70593730468204519</v>
      </c>
      <c r="DD167" s="25">
        <f t="shared" si="434"/>
        <v>-0.21160036000958518</v>
      </c>
      <c r="DE167" s="25" t="str">
        <f t="shared" si="435"/>
        <v/>
      </c>
      <c r="DF167" s="25" t="str">
        <f t="shared" si="436"/>
        <v/>
      </c>
      <c r="DG167" s="25" t="str">
        <f t="shared" si="437"/>
        <v/>
      </c>
      <c r="DH167" s="25"/>
      <c r="DI167" s="25"/>
      <c r="DJ167" s="25">
        <f t="shared" si="438"/>
        <v>0.32892298211910742</v>
      </c>
      <c r="DK167" s="25">
        <f t="shared" si="439"/>
        <v>0.43688134727969863</v>
      </c>
      <c r="DL167" s="25">
        <f t="shared" si="440"/>
        <v>1.1375309794930566E-2</v>
      </c>
      <c r="DM167" s="25">
        <f t="shared" si="441"/>
        <v>2.9355083496652185E-2</v>
      </c>
      <c r="DN167" s="25">
        <f t="shared" si="442"/>
        <v>4.1115247511297984E-2</v>
      </c>
      <c r="DO167" s="25">
        <f t="shared" si="443"/>
        <v>0.53545219218375806</v>
      </c>
      <c r="DP167" s="25" t="str">
        <f t="shared" si="444"/>
        <v/>
      </c>
      <c r="DQ167" s="25" t="str">
        <f t="shared" si="445"/>
        <v/>
      </c>
      <c r="DR167" s="25" t="str">
        <f t="shared" si="446"/>
        <v/>
      </c>
      <c r="DS167" s="25"/>
      <c r="DT167" s="24"/>
      <c r="DU167" s="24">
        <f t="shared" si="447"/>
        <v>-0.45130546147990758</v>
      </c>
      <c r="DV167" s="24">
        <f t="shared" si="448"/>
        <v>-0.39130546147990708</v>
      </c>
      <c r="DW167" s="24">
        <f t="shared" si="449"/>
        <v>-0.75730546147990674</v>
      </c>
      <c r="DX167" s="24">
        <f t="shared" si="450"/>
        <v>-0.69930546147990691</v>
      </c>
      <c r="DY167" s="24">
        <f t="shared" si="451"/>
        <v>-0.76930546147990542</v>
      </c>
      <c r="DZ167" s="24">
        <f t="shared" si="452"/>
        <v>-0.32430546147990691</v>
      </c>
      <c r="EA167" s="24" t="str">
        <f t="shared" si="453"/>
        <v/>
      </c>
      <c r="EB167" s="24" t="str">
        <f t="shared" si="454"/>
        <v/>
      </c>
      <c r="EC167" s="24" t="str">
        <f t="shared" si="455"/>
        <v/>
      </c>
      <c r="ED167" s="24"/>
      <c r="EE167" s="24"/>
      <c r="EF167" s="24">
        <f t="shared" si="456"/>
        <v>0.29574709071343563</v>
      </c>
      <c r="EG167" s="24">
        <f t="shared" si="457"/>
        <v>0.35574709071343613</v>
      </c>
      <c r="EH167" s="24">
        <f t="shared" si="458"/>
        <v>-1.0252909286563527E-2</v>
      </c>
      <c r="EI167" s="24">
        <f t="shared" si="459"/>
        <v>4.7747090713436302E-2</v>
      </c>
      <c r="EJ167" s="24">
        <f t="shared" si="460"/>
        <v>-2.2252909286562206E-2</v>
      </c>
      <c r="EK167" s="24">
        <f t="shared" si="461"/>
        <v>0.4227470907134363</v>
      </c>
      <c r="EL167" s="24" t="str">
        <f t="shared" si="462"/>
        <v/>
      </c>
      <c r="EM167" s="24" t="str">
        <f t="shared" si="463"/>
        <v/>
      </c>
      <c r="EN167" s="24" t="str">
        <f t="shared" si="464"/>
        <v/>
      </c>
      <c r="EO167" s="24"/>
      <c r="EP167" s="24"/>
      <c r="EQ167" s="24">
        <f t="shared" si="344"/>
        <v>11.203614487115074</v>
      </c>
      <c r="ER167" s="24">
        <f t="shared" si="465"/>
        <v>1.9155182928539963E-2</v>
      </c>
      <c r="ES167" s="24">
        <f t="shared" si="345"/>
        <v>11.195075167692599</v>
      </c>
      <c r="ET167" s="24">
        <f t="shared" si="346"/>
        <v>11.219748548123098</v>
      </c>
      <c r="EU167" s="24">
        <f t="shared" si="347"/>
        <v>11.184728614028398</v>
      </c>
      <c r="EV167" s="24">
        <f t="shared" si="348"/>
        <v>11.1807506975575</v>
      </c>
      <c r="EW167" s="24">
        <f t="shared" si="349"/>
        <v>11.21629485355416</v>
      </c>
      <c r="EX167" s="24">
        <f t="shared" si="350"/>
        <v>11.225089041734689</v>
      </c>
      <c r="EY167" s="24" t="str">
        <f t="shared" si="351"/>
        <v/>
      </c>
      <c r="EZ167" s="24" t="str">
        <f t="shared" si="352"/>
        <v/>
      </c>
      <c r="FA167" s="24" t="str">
        <f t="shared" si="353"/>
        <v/>
      </c>
      <c r="FB167" s="24"/>
      <c r="FC167" s="24">
        <f t="shared" si="354"/>
        <v>11.712442632638323</v>
      </c>
      <c r="FD167" s="24">
        <f t="shared" si="466"/>
        <v>8.135981567837676E-2</v>
      </c>
      <c r="FE167" s="24">
        <f t="shared" si="355"/>
        <v>11.638191058419702</v>
      </c>
      <c r="FF167" s="24">
        <f t="shared" si="356"/>
        <v>11.6560223914095</v>
      </c>
      <c r="FG167" s="24">
        <f t="shared" si="357"/>
        <v>11.77748622649133</v>
      </c>
      <c r="FH167" s="24">
        <f t="shared" si="358"/>
        <v>11.724361426275401</v>
      </c>
      <c r="FI167" s="24">
        <f t="shared" si="359"/>
        <v>11.83569620572074</v>
      </c>
      <c r="FJ167" s="24">
        <f t="shared" si="360"/>
        <v>11.642898487513271</v>
      </c>
      <c r="FK167" s="24" t="str">
        <f t="shared" si="361"/>
        <v/>
      </c>
      <c r="FL167" s="24" t="str">
        <f t="shared" si="362"/>
        <v/>
      </c>
      <c r="FM167" s="24" t="str">
        <f t="shared" si="363"/>
        <v/>
      </c>
      <c r="FN167" s="24"/>
      <c r="FO167" s="24">
        <f t="shared" si="364"/>
        <v>11.271067245833569</v>
      </c>
      <c r="FP167" s="24">
        <f t="shared" si="467"/>
        <v>1.9989463156401672E-2</v>
      </c>
      <c r="FQ167" s="24">
        <f t="shared" si="331"/>
        <v>11.248909471606607</v>
      </c>
      <c r="FR167" s="24">
        <f t="shared" si="331"/>
        <v>11.266425707906281</v>
      </c>
      <c r="FS167" s="24">
        <f t="shared" si="331"/>
        <v>11.275064353009617</v>
      </c>
      <c r="FT167" s="24">
        <f t="shared" si="328"/>
        <v>11.264167863878921</v>
      </c>
      <c r="FU167" s="24">
        <f t="shared" si="328"/>
        <v>11.308062021361545</v>
      </c>
      <c r="FV167" s="24">
        <f t="shared" si="328"/>
        <v>11.26377405723845</v>
      </c>
      <c r="FW167" s="24" t="str">
        <f t="shared" si="321"/>
        <v/>
      </c>
      <c r="FX167" s="24" t="str">
        <f t="shared" si="321"/>
        <v/>
      </c>
      <c r="FY167" s="24" t="str">
        <f t="shared" si="321"/>
        <v/>
      </c>
      <c r="FZ167" s="24"/>
      <c r="GA167" s="24">
        <f t="shared" si="365"/>
        <v>11.491422779063646</v>
      </c>
      <c r="GB167" s="24">
        <f t="shared" si="468"/>
        <v>3.2417115784196308E-2</v>
      </c>
      <c r="GC167" s="24">
        <f t="shared" si="332"/>
        <v>11.461794270587415</v>
      </c>
      <c r="GD167" s="24">
        <f t="shared" si="332"/>
        <v>11.503077141777597</v>
      </c>
      <c r="GE167" s="24">
        <f t="shared" si="332"/>
        <v>11.481486593837095</v>
      </c>
      <c r="GF167" s="24">
        <f t="shared" si="329"/>
        <v>11.451031613881534</v>
      </c>
      <c r="GG167" s="24">
        <f t="shared" si="329"/>
        <v>11.535006265426428</v>
      </c>
      <c r="GH167" s="24">
        <f t="shared" si="329"/>
        <v>11.516140788871795</v>
      </c>
      <c r="GI167" s="24" t="str">
        <f t="shared" si="322"/>
        <v/>
      </c>
      <c r="GJ167" s="24" t="str">
        <f t="shared" si="322"/>
        <v/>
      </c>
      <c r="GK167" s="24" t="str">
        <f t="shared" si="322"/>
        <v/>
      </c>
      <c r="GL167" s="24"/>
      <c r="GM167" s="24">
        <f t="shared" si="366"/>
        <v>12.063386446365376</v>
      </c>
      <c r="GN167" s="24">
        <f t="shared" si="469"/>
        <v>1.9155182928539963E-2</v>
      </c>
      <c r="GO167" s="24">
        <f t="shared" si="367"/>
        <v>12.054847126942899</v>
      </c>
      <c r="GP167" s="24">
        <f t="shared" si="368"/>
        <v>12.079520507373399</v>
      </c>
      <c r="GQ167" s="24">
        <f t="shared" si="369"/>
        <v>12.044500573278698</v>
      </c>
      <c r="GR167" s="24">
        <f t="shared" si="370"/>
        <v>12.0405226568078</v>
      </c>
      <c r="GS167" s="24">
        <f t="shared" si="371"/>
        <v>12.076066812804461</v>
      </c>
      <c r="GT167" s="24">
        <f t="shared" si="372"/>
        <v>12.08486100098499</v>
      </c>
      <c r="GU167" s="24" t="str">
        <f t="shared" si="373"/>
        <v/>
      </c>
      <c r="GV167" s="24" t="str">
        <f t="shared" si="374"/>
        <v/>
      </c>
      <c r="GW167" s="24" t="str">
        <f t="shared" si="375"/>
        <v/>
      </c>
      <c r="GX167" s="24"/>
      <c r="GY167" s="24">
        <f t="shared" si="376"/>
        <v>12.940058103317545</v>
      </c>
      <c r="GZ167" s="24">
        <f t="shared" si="470"/>
        <v>8.135981567837676E-2</v>
      </c>
      <c r="HA167" s="24">
        <f t="shared" si="377"/>
        <v>12.865806529098922</v>
      </c>
      <c r="HB167" s="24">
        <f t="shared" si="378"/>
        <v>12.883637862088721</v>
      </c>
      <c r="HC167" s="24">
        <f t="shared" si="379"/>
        <v>13.00510169717055</v>
      </c>
      <c r="HD167" s="24">
        <f t="shared" si="380"/>
        <v>12.951976896954621</v>
      </c>
      <c r="HE167" s="24">
        <f t="shared" si="381"/>
        <v>13.063311676399961</v>
      </c>
      <c r="HF167" s="24">
        <f t="shared" si="382"/>
        <v>12.870513958192491</v>
      </c>
      <c r="HG167" s="24" t="str">
        <f t="shared" si="383"/>
        <v/>
      </c>
      <c r="HH167" s="24" t="str">
        <f t="shared" si="384"/>
        <v/>
      </c>
      <c r="HI167" s="24" t="str">
        <f t="shared" si="385"/>
        <v/>
      </c>
      <c r="HJ167" s="24"/>
      <c r="HK167" s="24">
        <f t="shared" si="386"/>
        <v>12.041726491928054</v>
      </c>
      <c r="HL167" s="24">
        <f t="shared" si="471"/>
        <v>1.9989463156401672E-2</v>
      </c>
      <c r="HM167" s="24">
        <f t="shared" si="325"/>
        <v>12.019568717701093</v>
      </c>
      <c r="HN167" s="24">
        <f t="shared" si="325"/>
        <v>12.037084954000767</v>
      </c>
      <c r="HO167" s="24">
        <f t="shared" si="325"/>
        <v>12.045723599104102</v>
      </c>
      <c r="HP167" s="24">
        <f t="shared" si="323"/>
        <v>12.034827109973406</v>
      </c>
      <c r="HQ167" s="24">
        <f t="shared" si="323"/>
        <v>12.07872126745603</v>
      </c>
      <c r="HR167" s="24">
        <f t="shared" si="323"/>
        <v>12.034433303332936</v>
      </c>
      <c r="HS167" s="24" t="str">
        <f t="shared" si="323"/>
        <v/>
      </c>
      <c r="HT167" s="24" t="str">
        <f t="shared" si="323"/>
        <v/>
      </c>
      <c r="HU167" s="24" t="str">
        <f t="shared" si="323"/>
        <v/>
      </c>
      <c r="HV167" s="24"/>
      <c r="HW167" s="24">
        <f t="shared" si="387"/>
        <v>13.011030440833785</v>
      </c>
      <c r="HX167" s="24">
        <f t="shared" si="472"/>
        <v>3.2417115784196017E-2</v>
      </c>
      <c r="HY167" s="24">
        <f t="shared" si="326"/>
        <v>12.981401932357556</v>
      </c>
      <c r="HZ167" s="24">
        <f t="shared" si="326"/>
        <v>13.022684803547737</v>
      </c>
      <c r="IA167" s="24">
        <f t="shared" si="326"/>
        <v>13.001094255607235</v>
      </c>
      <c r="IB167" s="24">
        <f t="shared" si="324"/>
        <v>12.970639275651676</v>
      </c>
      <c r="IC167" s="24">
        <f t="shared" si="324"/>
        <v>13.05461392719657</v>
      </c>
      <c r="ID167" s="24">
        <f t="shared" si="324"/>
        <v>13.035748450641934</v>
      </c>
      <c r="IE167" s="24" t="str">
        <f t="shared" si="324"/>
        <v/>
      </c>
      <c r="IF167" s="24" t="str">
        <f t="shared" si="324"/>
        <v/>
      </c>
      <c r="IG167" s="24" t="str">
        <f t="shared" si="324"/>
        <v/>
      </c>
    </row>
    <row r="168" spans="1:241" s="3" customFormat="1" x14ac:dyDescent="0.2">
      <c r="A168" s="27">
        <v>133</v>
      </c>
      <c r="B168" s="32">
        <f>IF(AND($B$3&lt;&gt;"",$C$3&lt;&gt;"",$B$4&lt;&gt;"",$C$4&lt;&gt;"",T168&lt;&gt;""),AirMass($B$3,$C$3,$B$4,$C$4,T168),"")</f>
        <v>1.0649053824063914</v>
      </c>
      <c r="C168" s="36">
        <f t="shared" si="388"/>
        <v>2458217.347025</v>
      </c>
      <c r="D168" s="5">
        <f t="shared" si="335"/>
        <v>11.235878831483461</v>
      </c>
      <c r="E168" s="14">
        <f t="shared" si="336"/>
        <v>11.466278518459672</v>
      </c>
      <c r="F168" s="32">
        <f t="shared" si="389"/>
        <v>0.23039968697621127</v>
      </c>
      <c r="G168" s="24">
        <f t="shared" si="337"/>
        <v>2.8311202426134031E-2</v>
      </c>
      <c r="H168" s="24">
        <f t="shared" si="338"/>
        <v>4.2694709767430214E-2</v>
      </c>
      <c r="I168" s="24"/>
      <c r="J168" s="8">
        <f t="shared" si="339"/>
        <v>12.046214986756288</v>
      </c>
      <c r="K168" s="9">
        <f t="shared" si="340"/>
        <v>13.026549531486554</v>
      </c>
      <c r="L168" s="40">
        <f t="shared" si="390"/>
        <v>0.98033454473026538</v>
      </c>
      <c r="M168" s="24">
        <f t="shared" si="341"/>
        <v>2.8311202426134031E-2</v>
      </c>
      <c r="N168" s="25">
        <f t="shared" si="342"/>
        <v>4.2694709767429728E-2</v>
      </c>
      <c r="O168" s="25"/>
      <c r="P168" s="50">
        <f t="shared" si="391"/>
        <v>6</v>
      </c>
      <c r="Q168" s="50">
        <f t="shared" si="392"/>
        <v>6</v>
      </c>
      <c r="R168" s="25"/>
      <c r="S168" s="25"/>
      <c r="T168" s="16">
        <v>2458217.347025</v>
      </c>
      <c r="U168" s="17">
        <v>-11.1283945987474</v>
      </c>
      <c r="V168" s="17">
        <v>-10.228828359712001</v>
      </c>
      <c r="W168" s="17">
        <v>-12.131368102221799</v>
      </c>
      <c r="X168" s="17">
        <v>-11.0042159364261</v>
      </c>
      <c r="Y168" s="17">
        <v>-10.394509404150799</v>
      </c>
      <c r="Z168" s="17">
        <v>-11.836303601638001</v>
      </c>
      <c r="AA168" s="17">
        <v>-9.9078104499119402</v>
      </c>
      <c r="AB168" s="17">
        <v>-9.7374703532210205</v>
      </c>
      <c r="AC168" s="17"/>
      <c r="AD168" s="17"/>
      <c r="AE168" s="17"/>
      <c r="AF168" s="46">
        <f t="shared" si="343"/>
        <v>2458217.347025</v>
      </c>
      <c r="AG168" s="17">
        <v>-10.9593221095944</v>
      </c>
      <c r="AH168" s="17">
        <v>-9.69142787139989</v>
      </c>
      <c r="AI168" s="17">
        <v>-11.7164757181231</v>
      </c>
      <c r="AJ168" s="17">
        <v>-10.677350750154799</v>
      </c>
      <c r="AK168" s="17">
        <v>-9.8996961050037697</v>
      </c>
      <c r="AL168" s="17">
        <v>-11.295558598413001</v>
      </c>
      <c r="AM168" s="17">
        <v>-9.41821260235149</v>
      </c>
      <c r="AN168" s="17">
        <v>-9.5551723992559605</v>
      </c>
      <c r="AO168" s="17"/>
      <c r="AP168" s="17"/>
      <c r="AQ168" s="18"/>
      <c r="AR168" s="25"/>
      <c r="AS168" s="25"/>
      <c r="AT168" s="24">
        <f t="shared" si="334"/>
        <v>0.16907248915300066</v>
      </c>
      <c r="AU168" s="24">
        <f t="shared" si="333"/>
        <v>0.53740048831211062</v>
      </c>
      <c r="AV168" s="24">
        <f t="shared" si="333"/>
        <v>0.41489238409869955</v>
      </c>
      <c r="AW168" s="24">
        <f t="shared" si="333"/>
        <v>0.32686518627130035</v>
      </c>
      <c r="AX168" s="24">
        <f t="shared" si="333"/>
        <v>0.49481329914702954</v>
      </c>
      <c r="AY168" s="24">
        <f t="shared" si="333"/>
        <v>0.54074500322500008</v>
      </c>
      <c r="AZ168" s="24">
        <f t="shared" si="333"/>
        <v>0.48959784756045011</v>
      </c>
      <c r="BA168" s="24">
        <f t="shared" si="333"/>
        <v>0.18229795396505999</v>
      </c>
      <c r="BB168" s="24" t="str">
        <f t="shared" si="330"/>
        <v/>
      </c>
      <c r="BC168" s="24" t="str">
        <f t="shared" si="330"/>
        <v/>
      </c>
      <c r="BD168" s="25" t="str">
        <f t="shared" si="330"/>
        <v/>
      </c>
      <c r="BE168" s="25"/>
      <c r="BF168" s="25"/>
      <c r="BG168" s="26">
        <f t="shared" si="393"/>
        <v>-0.46142986497392846</v>
      </c>
      <c r="BH168" s="26">
        <f t="shared" si="394"/>
        <v>-0.40142986497392796</v>
      </c>
      <c r="BI168" s="26">
        <f t="shared" si="395"/>
        <v>-0.76742986497392762</v>
      </c>
      <c r="BJ168" s="26">
        <f t="shared" si="396"/>
        <v>-0.70942986497392779</v>
      </c>
      <c r="BK168" s="26">
        <f t="shared" si="397"/>
        <v>-0.7794298649739263</v>
      </c>
      <c r="BL168" s="26">
        <f t="shared" si="398"/>
        <v>-0.33442986497392779</v>
      </c>
      <c r="BM168" s="26" t="str">
        <f t="shared" si="399"/>
        <v/>
      </c>
      <c r="BN168" s="26" t="str">
        <f t="shared" si="400"/>
        <v/>
      </c>
      <c r="BO168" s="26" t="str">
        <f t="shared" si="401"/>
        <v/>
      </c>
      <c r="BP168" s="25"/>
      <c r="BQ168" s="25"/>
      <c r="BR168" s="25">
        <f t="shared" si="402"/>
        <v>0.28660663225065708</v>
      </c>
      <c r="BS168" s="25">
        <f t="shared" si="403"/>
        <v>0.34660663225065758</v>
      </c>
      <c r="BT168" s="25">
        <f t="shared" si="404"/>
        <v>-1.9393367749342083E-2</v>
      </c>
      <c r="BU168" s="25">
        <f t="shared" si="405"/>
        <v>3.8606632250657746E-2</v>
      </c>
      <c r="BV168" s="25">
        <f t="shared" si="406"/>
        <v>-3.1393367749340761E-2</v>
      </c>
      <c r="BW168" s="25">
        <f t="shared" si="407"/>
        <v>0.41360663225065775</v>
      </c>
      <c r="BX168" s="25" t="str">
        <f t="shared" si="408"/>
        <v/>
      </c>
      <c r="BY168" s="25" t="str">
        <f t="shared" si="409"/>
        <v/>
      </c>
      <c r="BZ168" s="25" t="str">
        <f t="shared" si="410"/>
        <v/>
      </c>
      <c r="CA168" s="25"/>
      <c r="CB168" s="25"/>
      <c r="CC168" s="26">
        <f t="shared" si="411"/>
        <v>-0.23900000000000093</v>
      </c>
      <c r="CD168" s="26">
        <f t="shared" si="412"/>
        <v>-0.17900000000000044</v>
      </c>
      <c r="CE168" s="26">
        <f t="shared" si="413"/>
        <v>-0.54500000000000015</v>
      </c>
      <c r="CF168" s="26">
        <f t="shared" si="414"/>
        <v>-0.48700000000000027</v>
      </c>
      <c r="CG168" s="26">
        <f t="shared" si="415"/>
        <v>-0.55699999999999883</v>
      </c>
      <c r="CH168" s="26">
        <f t="shared" si="416"/>
        <v>-0.11200000000000027</v>
      </c>
      <c r="CI168" s="26" t="str">
        <f t="shared" si="417"/>
        <v/>
      </c>
      <c r="CJ168" s="26" t="str">
        <f t="shared" si="418"/>
        <v/>
      </c>
      <c r="CK168" s="26" t="str">
        <f t="shared" si="419"/>
        <v/>
      </c>
      <c r="CL168" s="25"/>
      <c r="CM168" s="25"/>
      <c r="CN168" s="25">
        <f t="shared" si="420"/>
        <v>0.42099999999999937</v>
      </c>
      <c r="CO168" s="25">
        <f t="shared" si="421"/>
        <v>0.48099999999999987</v>
      </c>
      <c r="CP168" s="25">
        <f t="shared" si="422"/>
        <v>0.11500000000000021</v>
      </c>
      <c r="CQ168" s="25">
        <f t="shared" si="423"/>
        <v>0.17300000000000004</v>
      </c>
      <c r="CR168" s="25">
        <f t="shared" si="424"/>
        <v>0.10300000000000153</v>
      </c>
      <c r="CS168" s="25">
        <f t="shared" si="425"/>
        <v>0.54800000000000004</v>
      </c>
      <c r="CT168" s="25" t="str">
        <f t="shared" si="426"/>
        <v/>
      </c>
      <c r="CU168" s="25" t="str">
        <f t="shared" si="427"/>
        <v/>
      </c>
      <c r="CV168" s="25" t="str">
        <f t="shared" si="428"/>
        <v/>
      </c>
      <c r="CW168" s="25"/>
      <c r="CX168" s="25"/>
      <c r="CY168" s="25">
        <f t="shared" si="429"/>
        <v>-0.49923506652521127</v>
      </c>
      <c r="CZ168" s="25">
        <f t="shared" si="430"/>
        <v>-0.320460830318263</v>
      </c>
      <c r="DA168" s="25">
        <f t="shared" si="431"/>
        <v>-0.66154627144099909</v>
      </c>
      <c r="DB168" s="25">
        <f t="shared" si="432"/>
        <v>-0.75482886496764301</v>
      </c>
      <c r="DC168" s="25">
        <f t="shared" si="433"/>
        <v>-0.65095422265519942</v>
      </c>
      <c r="DD168" s="25">
        <f t="shared" si="434"/>
        <v>-2.6859566459150035E-2</v>
      </c>
      <c r="DE168" s="25" t="str">
        <f t="shared" si="435"/>
        <v/>
      </c>
      <c r="DF168" s="25" t="str">
        <f t="shared" si="436"/>
        <v/>
      </c>
      <c r="DG168" s="25" t="str">
        <f t="shared" si="437"/>
        <v/>
      </c>
      <c r="DH168" s="25"/>
      <c r="DI168" s="25"/>
      <c r="DJ168" s="25">
        <f t="shared" si="438"/>
        <v>0.24880143069937435</v>
      </c>
      <c r="DK168" s="25">
        <f t="shared" si="439"/>
        <v>0.42757566690632259</v>
      </c>
      <c r="DL168" s="25">
        <f t="shared" si="440"/>
        <v>8.6490225783586505E-2</v>
      </c>
      <c r="DM168" s="25">
        <f t="shared" si="441"/>
        <v>-6.7923677430574095E-3</v>
      </c>
      <c r="DN168" s="25">
        <f t="shared" si="442"/>
        <v>9.7082274569386215E-2</v>
      </c>
      <c r="DO168" s="25">
        <f t="shared" si="443"/>
        <v>0.72117693076543554</v>
      </c>
      <c r="DP168" s="25" t="str">
        <f t="shared" si="444"/>
        <v/>
      </c>
      <c r="DQ168" s="25" t="str">
        <f t="shared" si="445"/>
        <v/>
      </c>
      <c r="DR168" s="25" t="str">
        <f t="shared" si="446"/>
        <v/>
      </c>
      <c r="DS168" s="25"/>
      <c r="DT168" s="24"/>
      <c r="DU168" s="24">
        <f t="shared" si="447"/>
        <v>-0.46142986497392846</v>
      </c>
      <c r="DV168" s="24">
        <f t="shared" si="448"/>
        <v>-0.40142986497392796</v>
      </c>
      <c r="DW168" s="24">
        <f t="shared" si="449"/>
        <v>-0.76742986497392762</v>
      </c>
      <c r="DX168" s="24">
        <f t="shared" si="450"/>
        <v>-0.70942986497392779</v>
      </c>
      <c r="DY168" s="24">
        <f t="shared" si="451"/>
        <v>-0.7794298649739263</v>
      </c>
      <c r="DZ168" s="24">
        <f t="shared" si="452"/>
        <v>-0.33442986497392779</v>
      </c>
      <c r="EA168" s="24" t="str">
        <f t="shared" si="453"/>
        <v/>
      </c>
      <c r="EB168" s="24" t="str">
        <f t="shared" si="454"/>
        <v/>
      </c>
      <c r="EC168" s="24" t="str">
        <f t="shared" si="455"/>
        <v/>
      </c>
      <c r="ED168" s="24"/>
      <c r="EE168" s="24"/>
      <c r="EF168" s="24">
        <f t="shared" si="456"/>
        <v>0.28660663225065708</v>
      </c>
      <c r="EG168" s="24">
        <f t="shared" si="457"/>
        <v>0.34660663225065758</v>
      </c>
      <c r="EH168" s="24">
        <f t="shared" si="458"/>
        <v>-1.9393367749342083E-2</v>
      </c>
      <c r="EI168" s="24">
        <f t="shared" si="459"/>
        <v>3.8606632250657746E-2</v>
      </c>
      <c r="EJ168" s="24">
        <f t="shared" si="460"/>
        <v>-3.1393367749340761E-2</v>
      </c>
      <c r="EK168" s="24">
        <f t="shared" si="461"/>
        <v>0.41360663225065775</v>
      </c>
      <c r="EL168" s="24" t="str">
        <f t="shared" si="462"/>
        <v/>
      </c>
      <c r="EM168" s="24" t="str">
        <f t="shared" si="463"/>
        <v/>
      </c>
      <c r="EN168" s="24" t="str">
        <f t="shared" si="464"/>
        <v/>
      </c>
      <c r="EO168" s="24"/>
      <c r="EP168" s="24"/>
      <c r="EQ168" s="24">
        <f t="shared" si="344"/>
        <v>11.167218375847542</v>
      </c>
      <c r="ER168" s="24">
        <f t="shared" si="465"/>
        <v>2.50167892471569E-2</v>
      </c>
      <c r="ES168" s="24">
        <f t="shared" si="345"/>
        <v>11.192973503474398</v>
      </c>
      <c r="ET168" s="24">
        <f t="shared" si="346"/>
        <v>11.187821337678699</v>
      </c>
      <c r="EU168" s="24">
        <f t="shared" si="347"/>
        <v>11.171114805403398</v>
      </c>
      <c r="EV168" s="24">
        <f t="shared" si="348"/>
        <v>11.175909002890601</v>
      </c>
      <c r="EW168" s="24">
        <f t="shared" si="349"/>
        <v>11.127415851164541</v>
      </c>
      <c r="EX168" s="24">
        <f t="shared" si="350"/>
        <v>11.14807575447362</v>
      </c>
      <c r="EY168" s="24" t="str">
        <f t="shared" si="351"/>
        <v/>
      </c>
      <c r="EZ168" s="24" t="str">
        <f t="shared" si="352"/>
        <v/>
      </c>
      <c r="FA168" s="24" t="str">
        <f t="shared" si="353"/>
        <v/>
      </c>
      <c r="FB168" s="24"/>
      <c r="FC168" s="24">
        <f t="shared" si="354"/>
        <v>11.691255585955952</v>
      </c>
      <c r="FD168" s="24">
        <f t="shared" si="466"/>
        <v>8.2800743584197978E-2</v>
      </c>
      <c r="FE168" s="24">
        <f t="shared" si="355"/>
        <v>11.5961536085287</v>
      </c>
      <c r="FF168" s="24">
        <f t="shared" si="356"/>
        <v>11.6190286405604</v>
      </c>
      <c r="FG168" s="24">
        <f t="shared" si="357"/>
        <v>11.80037399540937</v>
      </c>
      <c r="FH168" s="24">
        <f t="shared" si="358"/>
        <v>11.701236488818601</v>
      </c>
      <c r="FI168" s="24">
        <f t="shared" si="359"/>
        <v>11.77389049275709</v>
      </c>
      <c r="FJ168" s="24">
        <f t="shared" si="360"/>
        <v>11.656850289661561</v>
      </c>
      <c r="FK168" s="24" t="str">
        <f t="shared" si="361"/>
        <v/>
      </c>
      <c r="FL168" s="24" t="str">
        <f t="shared" si="362"/>
        <v/>
      </c>
      <c r="FM168" s="24" t="str">
        <f t="shared" si="363"/>
        <v/>
      </c>
      <c r="FN168" s="24"/>
      <c r="FO168" s="24">
        <f t="shared" si="364"/>
        <v>11.235878831483461</v>
      </c>
      <c r="FP168" s="24">
        <f t="shared" si="467"/>
        <v>2.8311202426134031E-2</v>
      </c>
      <c r="FQ168" s="24">
        <f t="shared" si="331"/>
        <v>11.24801550430583</v>
      </c>
      <c r="FR168" s="24">
        <f t="shared" si="331"/>
        <v>11.235706194379304</v>
      </c>
      <c r="FS168" s="24">
        <f t="shared" si="331"/>
        <v>11.26265824130204</v>
      </c>
      <c r="FT168" s="24">
        <f t="shared" si="328"/>
        <v>11.260533866129444</v>
      </c>
      <c r="FU168" s="24">
        <f t="shared" si="328"/>
        <v>11.220390715889348</v>
      </c>
      <c r="FV168" s="24">
        <f t="shared" si="328"/>
        <v>11.187968466894803</v>
      </c>
      <c r="FW168" s="24" t="str">
        <f t="shared" si="321"/>
        <v/>
      </c>
      <c r="FX168" s="24" t="str">
        <f t="shared" si="321"/>
        <v/>
      </c>
      <c r="FY168" s="24" t="str">
        <f t="shared" si="321"/>
        <v/>
      </c>
      <c r="FZ168" s="24"/>
      <c r="GA168" s="24">
        <f t="shared" si="365"/>
        <v>11.466278518459672</v>
      </c>
      <c r="GB168" s="24">
        <f t="shared" si="468"/>
        <v>4.2694709767430214E-2</v>
      </c>
      <c r="GC168" s="24">
        <f t="shared" si="332"/>
        <v>11.415799606774812</v>
      </c>
      <c r="GD168" s="24">
        <f t="shared" si="332"/>
        <v>11.462126177006894</v>
      </c>
      <c r="GE168" s="24">
        <f t="shared" si="332"/>
        <v>11.500417148833533</v>
      </c>
      <c r="GF168" s="24">
        <f t="shared" si="329"/>
        <v>11.423949462503133</v>
      </c>
      <c r="GG168" s="24">
        <f t="shared" si="329"/>
        <v>11.469243338541178</v>
      </c>
      <c r="GH168" s="24">
        <f t="shared" si="329"/>
        <v>11.526135377098482</v>
      </c>
      <c r="GI168" s="24" t="str">
        <f t="shared" si="322"/>
        <v/>
      </c>
      <c r="GJ168" s="24" t="str">
        <f t="shared" si="322"/>
        <v/>
      </c>
      <c r="GK168" s="24" t="str">
        <f t="shared" si="322"/>
        <v/>
      </c>
      <c r="GL168" s="24"/>
      <c r="GM168" s="24">
        <f t="shared" si="366"/>
        <v>12.066784614882941</v>
      </c>
      <c r="GN168" s="24">
        <f t="shared" si="469"/>
        <v>2.50167892471569E-2</v>
      </c>
      <c r="GO168" s="24">
        <f t="shared" si="367"/>
        <v>12.092539742509798</v>
      </c>
      <c r="GP168" s="24">
        <f t="shared" si="368"/>
        <v>12.087387576714098</v>
      </c>
      <c r="GQ168" s="24">
        <f t="shared" si="369"/>
        <v>12.070681044438798</v>
      </c>
      <c r="GR168" s="24">
        <f t="shared" si="370"/>
        <v>12.075475241926</v>
      </c>
      <c r="GS168" s="24">
        <f t="shared" si="371"/>
        <v>12.02698209019994</v>
      </c>
      <c r="GT168" s="24">
        <f t="shared" si="372"/>
        <v>12.04764199350902</v>
      </c>
      <c r="GU168" s="24" t="str">
        <f t="shared" si="373"/>
        <v/>
      </c>
      <c r="GV168" s="24" t="str">
        <f t="shared" si="374"/>
        <v/>
      </c>
      <c r="GW168" s="24" t="str">
        <f t="shared" si="375"/>
        <v/>
      </c>
      <c r="GX168" s="24"/>
      <c r="GY168" s="24">
        <f t="shared" si="376"/>
        <v>12.959149824150463</v>
      </c>
      <c r="GZ168" s="24">
        <f t="shared" si="470"/>
        <v>8.2800743584197978E-2</v>
      </c>
      <c r="HA168" s="24">
        <f t="shared" si="377"/>
        <v>12.86404784672321</v>
      </c>
      <c r="HB168" s="24">
        <f t="shared" si="378"/>
        <v>12.886922878754909</v>
      </c>
      <c r="HC168" s="24">
        <f t="shared" si="379"/>
        <v>13.068268233603879</v>
      </c>
      <c r="HD168" s="24">
        <f t="shared" si="380"/>
        <v>12.969130727013111</v>
      </c>
      <c r="HE168" s="24">
        <f t="shared" si="381"/>
        <v>13.0417847309516</v>
      </c>
      <c r="HF168" s="24">
        <f t="shared" si="382"/>
        <v>12.92474452785607</v>
      </c>
      <c r="HG168" s="24" t="str">
        <f t="shared" si="383"/>
        <v/>
      </c>
      <c r="HH168" s="24" t="str">
        <f t="shared" si="384"/>
        <v/>
      </c>
      <c r="HI168" s="24" t="str">
        <f t="shared" si="385"/>
        <v/>
      </c>
      <c r="HJ168" s="24"/>
      <c r="HK168" s="24">
        <f t="shared" si="386"/>
        <v>12.046214986756288</v>
      </c>
      <c r="HL168" s="24">
        <f t="shared" si="471"/>
        <v>2.8311202426134031E-2</v>
      </c>
      <c r="HM168" s="24">
        <f t="shared" si="325"/>
        <v>12.058351659578657</v>
      </c>
      <c r="HN168" s="24">
        <f t="shared" si="325"/>
        <v>12.046042349652131</v>
      </c>
      <c r="HO168" s="24">
        <f t="shared" si="325"/>
        <v>12.072994396574867</v>
      </c>
      <c r="HP168" s="24">
        <f t="shared" si="323"/>
        <v>12.070870021402271</v>
      </c>
      <c r="HQ168" s="24">
        <f t="shared" si="323"/>
        <v>12.030726871162175</v>
      </c>
      <c r="HR168" s="24">
        <f t="shared" si="323"/>
        <v>11.99830462216763</v>
      </c>
      <c r="HS168" s="24" t="str">
        <f t="shared" si="323"/>
        <v/>
      </c>
      <c r="HT168" s="24" t="str">
        <f t="shared" si="323"/>
        <v/>
      </c>
      <c r="HU168" s="24" t="str">
        <f t="shared" si="323"/>
        <v/>
      </c>
      <c r="HV168" s="24"/>
      <c r="HW168" s="24">
        <f t="shared" si="387"/>
        <v>13.026549531486554</v>
      </c>
      <c r="HX168" s="24">
        <f t="shared" si="472"/>
        <v>4.2694709767429728E-2</v>
      </c>
      <c r="HY168" s="24">
        <f t="shared" si="326"/>
        <v>12.976070619801696</v>
      </c>
      <c r="HZ168" s="24">
        <f t="shared" si="326"/>
        <v>13.022397190033777</v>
      </c>
      <c r="IA168" s="24">
        <f t="shared" si="326"/>
        <v>13.060688161860417</v>
      </c>
      <c r="IB168" s="24">
        <f t="shared" si="324"/>
        <v>12.984220475530018</v>
      </c>
      <c r="IC168" s="24">
        <f t="shared" si="324"/>
        <v>13.029514351568061</v>
      </c>
      <c r="ID168" s="24">
        <f t="shared" si="324"/>
        <v>13.086406390125365</v>
      </c>
      <c r="IE168" s="24" t="str">
        <f t="shared" si="324"/>
        <v/>
      </c>
      <c r="IF168" s="24" t="str">
        <f t="shared" si="324"/>
        <v/>
      </c>
      <c r="IG168" s="24" t="str">
        <f t="shared" si="324"/>
        <v/>
      </c>
    </row>
    <row r="169" spans="1:241" s="3" customFormat="1" x14ac:dyDescent="0.2">
      <c r="A169" s="27">
        <v>134</v>
      </c>
      <c r="B169" s="32">
        <f>IF(AND($B$3&lt;&gt;"",$C$3&lt;&gt;"",$B$4&lt;&gt;"",$C$4&lt;&gt;"",T169&lt;&gt;""),AirMass($B$3,$C$3,$B$4,$C$4,T169),"")</f>
        <v>1.0656800430906159</v>
      </c>
      <c r="C169" s="36">
        <f t="shared" si="388"/>
        <v>2458217.3475230001</v>
      </c>
      <c r="D169" s="5">
        <f t="shared" si="335"/>
        <v>11.280159152286918</v>
      </c>
      <c r="E169" s="14">
        <f t="shared" si="336"/>
        <v>11.448518370445912</v>
      </c>
      <c r="F169" s="32">
        <f t="shared" si="389"/>
        <v>0.16835921815899368</v>
      </c>
      <c r="G169" s="24">
        <f t="shared" si="337"/>
        <v>1.8639668671558703E-2</v>
      </c>
      <c r="H169" s="24">
        <f t="shared" si="338"/>
        <v>2.4144971485377701E-2</v>
      </c>
      <c r="I169" s="24"/>
      <c r="J169" s="8">
        <f t="shared" si="339"/>
        <v>11.995465048373054</v>
      </c>
      <c r="K169" s="9">
        <f t="shared" si="340"/>
        <v>13.061973856768786</v>
      </c>
      <c r="L169" s="40">
        <f t="shared" si="390"/>
        <v>1.0665088083957315</v>
      </c>
      <c r="M169" s="24">
        <f t="shared" si="341"/>
        <v>1.8639668671558838E-2</v>
      </c>
      <c r="N169" s="25">
        <f t="shared" si="342"/>
        <v>2.4144971485378145E-2</v>
      </c>
      <c r="O169" s="25"/>
      <c r="P169" s="50">
        <f t="shared" si="391"/>
        <v>6</v>
      </c>
      <c r="Q169" s="50">
        <f t="shared" si="392"/>
        <v>6</v>
      </c>
      <c r="R169" s="25"/>
      <c r="S169" s="25"/>
      <c r="T169" s="16">
        <v>2458217.3475230001</v>
      </c>
      <c r="U169" s="17">
        <v>-11.1055425192174</v>
      </c>
      <c r="V169" s="17">
        <v>-10.283371390318701</v>
      </c>
      <c r="W169" s="17">
        <v>-12.1106597951881</v>
      </c>
      <c r="X169" s="17">
        <v>-11.017214154763399</v>
      </c>
      <c r="Y169" s="17">
        <v>-10.390426773039099</v>
      </c>
      <c r="Z169" s="17">
        <v>-11.821591998702599</v>
      </c>
      <c r="AA169" s="17">
        <v>-9.9424038037179194</v>
      </c>
      <c r="AB169" s="17">
        <v>-9.8336865834905591</v>
      </c>
      <c r="AC169" s="17"/>
      <c r="AD169" s="17"/>
      <c r="AE169" s="17"/>
      <c r="AF169" s="46">
        <f t="shared" si="343"/>
        <v>2458217.3475230001</v>
      </c>
      <c r="AG169" s="17">
        <v>-10.953163165416401</v>
      </c>
      <c r="AH169" s="17">
        <v>-9.6898688668223905</v>
      </c>
      <c r="AI169" s="17">
        <v>-11.7436990202754</v>
      </c>
      <c r="AJ169" s="17">
        <v>-10.653545751439101</v>
      </c>
      <c r="AK169" s="17">
        <v>-9.8652930419827101</v>
      </c>
      <c r="AL169" s="17">
        <v>-11.327356372098601</v>
      </c>
      <c r="AM169" s="17">
        <v>-9.44712877032274</v>
      </c>
      <c r="AN169" s="17">
        <v>-9.4614341877054198</v>
      </c>
      <c r="AO169" s="17"/>
      <c r="AP169" s="17"/>
      <c r="AQ169" s="18"/>
      <c r="AR169" s="25"/>
      <c r="AS169" s="25"/>
      <c r="AT169" s="24">
        <f t="shared" si="334"/>
        <v>0.15237935380099898</v>
      </c>
      <c r="AU169" s="24">
        <f t="shared" si="333"/>
        <v>0.59350252349631027</v>
      </c>
      <c r="AV169" s="24">
        <f t="shared" si="333"/>
        <v>0.36696077491269996</v>
      </c>
      <c r="AW169" s="24">
        <f t="shared" si="333"/>
        <v>0.36366840332429895</v>
      </c>
      <c r="AX169" s="24">
        <f t="shared" si="333"/>
        <v>0.52513373105638905</v>
      </c>
      <c r="AY169" s="24">
        <f t="shared" si="333"/>
        <v>0.49423562660399867</v>
      </c>
      <c r="AZ169" s="24">
        <f t="shared" si="333"/>
        <v>0.49527503339517942</v>
      </c>
      <c r="BA169" s="24">
        <f t="shared" si="333"/>
        <v>0.37225239578513936</v>
      </c>
      <c r="BB169" s="24" t="str">
        <f t="shared" si="330"/>
        <v/>
      </c>
      <c r="BC169" s="24" t="str">
        <f t="shared" si="330"/>
        <v/>
      </c>
      <c r="BD169" s="25" t="str">
        <f t="shared" si="330"/>
        <v/>
      </c>
      <c r="BE169" s="25"/>
      <c r="BF169" s="25"/>
      <c r="BG169" s="26">
        <f t="shared" si="393"/>
        <v>-0.4953319156594998</v>
      </c>
      <c r="BH169" s="26">
        <f t="shared" si="394"/>
        <v>-0.4353319156594993</v>
      </c>
      <c r="BI169" s="26">
        <f t="shared" si="395"/>
        <v>-0.80133191565949891</v>
      </c>
      <c r="BJ169" s="26">
        <f t="shared" si="396"/>
        <v>-0.74333191565949908</v>
      </c>
      <c r="BK169" s="26">
        <f t="shared" si="397"/>
        <v>-0.81333191565949758</v>
      </c>
      <c r="BL169" s="26">
        <f t="shared" si="398"/>
        <v>-0.36833191565949913</v>
      </c>
      <c r="BM169" s="26" t="str">
        <f t="shared" si="399"/>
        <v/>
      </c>
      <c r="BN169" s="26" t="str">
        <f t="shared" si="400"/>
        <v/>
      </c>
      <c r="BO169" s="26" t="str">
        <f t="shared" si="401"/>
        <v/>
      </c>
      <c r="BP169" s="25"/>
      <c r="BQ169" s="25"/>
      <c r="BR169" s="25">
        <f t="shared" si="402"/>
        <v>0.40054412812978679</v>
      </c>
      <c r="BS169" s="25">
        <f t="shared" si="403"/>
        <v>0.46054412812978729</v>
      </c>
      <c r="BT169" s="25">
        <f t="shared" si="404"/>
        <v>9.454412812978763E-2</v>
      </c>
      <c r="BU169" s="25">
        <f t="shared" si="405"/>
        <v>0.15254412812978746</v>
      </c>
      <c r="BV169" s="25">
        <f t="shared" si="406"/>
        <v>8.2544128129788952E-2</v>
      </c>
      <c r="BW169" s="25">
        <f t="shared" si="407"/>
        <v>0.52754412812978746</v>
      </c>
      <c r="BX169" s="25" t="str">
        <f t="shared" si="408"/>
        <v/>
      </c>
      <c r="BY169" s="25" t="str">
        <f t="shared" si="409"/>
        <v/>
      </c>
      <c r="BZ169" s="25" t="str">
        <f t="shared" si="410"/>
        <v/>
      </c>
      <c r="CA169" s="25"/>
      <c r="CB169" s="25"/>
      <c r="CC169" s="26">
        <f t="shared" si="411"/>
        <v>-0.23900000000000093</v>
      </c>
      <c r="CD169" s="26">
        <f t="shared" si="412"/>
        <v>-0.17900000000000044</v>
      </c>
      <c r="CE169" s="26">
        <f t="shared" si="413"/>
        <v>-0.54500000000000015</v>
      </c>
      <c r="CF169" s="26">
        <f t="shared" si="414"/>
        <v>-0.48700000000000027</v>
      </c>
      <c r="CG169" s="26">
        <f t="shared" si="415"/>
        <v>-0.55699999999999883</v>
      </c>
      <c r="CH169" s="26">
        <f t="shared" si="416"/>
        <v>-0.11200000000000027</v>
      </c>
      <c r="CI169" s="26" t="str">
        <f t="shared" si="417"/>
        <v/>
      </c>
      <c r="CJ169" s="26" t="str">
        <f t="shared" si="418"/>
        <v/>
      </c>
      <c r="CK169" s="26" t="str">
        <f t="shared" si="419"/>
        <v/>
      </c>
      <c r="CL169" s="25"/>
      <c r="CM169" s="25"/>
      <c r="CN169" s="25">
        <f t="shared" si="420"/>
        <v>0.42099999999999937</v>
      </c>
      <c r="CO169" s="25">
        <f t="shared" si="421"/>
        <v>0.48099999999999987</v>
      </c>
      <c r="CP169" s="25">
        <f t="shared" si="422"/>
        <v>0.11500000000000021</v>
      </c>
      <c r="CQ169" s="25">
        <f t="shared" si="423"/>
        <v>0.17300000000000004</v>
      </c>
      <c r="CR169" s="25">
        <f t="shared" si="424"/>
        <v>0.10300000000000153</v>
      </c>
      <c r="CS169" s="25">
        <f t="shared" si="425"/>
        <v>0.54800000000000004</v>
      </c>
      <c r="CT169" s="25" t="str">
        <f t="shared" si="426"/>
        <v/>
      </c>
      <c r="CU169" s="25" t="str">
        <f t="shared" si="427"/>
        <v/>
      </c>
      <c r="CV169" s="25" t="str">
        <f t="shared" si="428"/>
        <v/>
      </c>
      <c r="CW169" s="25"/>
      <c r="CX169" s="25"/>
      <c r="CY169" s="25">
        <f t="shared" si="429"/>
        <v>-0.43579292094091265</v>
      </c>
      <c r="CZ169" s="25">
        <f t="shared" si="430"/>
        <v>-0.42910645095717037</v>
      </c>
      <c r="DA169" s="25">
        <f t="shared" si="431"/>
        <v>-0.75702601845048267</v>
      </c>
      <c r="DB169" s="25">
        <f t="shared" si="432"/>
        <v>-0.69427512827050153</v>
      </c>
      <c r="DC169" s="25">
        <f t="shared" si="433"/>
        <v>-0.69638605716279689</v>
      </c>
      <c r="DD169" s="25">
        <f t="shared" si="434"/>
        <v>-0.44653966175642734</v>
      </c>
      <c r="DE169" s="25" t="str">
        <f t="shared" si="435"/>
        <v/>
      </c>
      <c r="DF169" s="25" t="str">
        <f t="shared" si="436"/>
        <v/>
      </c>
      <c r="DG169" s="25" t="str">
        <f t="shared" si="437"/>
        <v/>
      </c>
      <c r="DH169" s="25"/>
      <c r="DI169" s="25"/>
      <c r="DJ169" s="25">
        <f t="shared" si="438"/>
        <v>0.46008312284837399</v>
      </c>
      <c r="DK169" s="25">
        <f t="shared" si="439"/>
        <v>0.46676959283211628</v>
      </c>
      <c r="DL169" s="25">
        <f t="shared" si="440"/>
        <v>0.138850025338804</v>
      </c>
      <c r="DM169" s="25">
        <f t="shared" si="441"/>
        <v>0.20160091551878509</v>
      </c>
      <c r="DN169" s="25">
        <f t="shared" si="442"/>
        <v>0.19948998662648976</v>
      </c>
      <c r="DO169" s="25">
        <f t="shared" si="443"/>
        <v>0.44933638203285931</v>
      </c>
      <c r="DP169" s="25" t="str">
        <f t="shared" si="444"/>
        <v/>
      </c>
      <c r="DQ169" s="25" t="str">
        <f t="shared" si="445"/>
        <v/>
      </c>
      <c r="DR169" s="25" t="str">
        <f t="shared" si="446"/>
        <v/>
      </c>
      <c r="DS169" s="25"/>
      <c r="DT169" s="24"/>
      <c r="DU169" s="24">
        <f t="shared" si="447"/>
        <v>-0.4953319156594998</v>
      </c>
      <c r="DV169" s="24">
        <f t="shared" si="448"/>
        <v>-0.4353319156594993</v>
      </c>
      <c r="DW169" s="24">
        <f t="shared" si="449"/>
        <v>-0.80133191565949891</v>
      </c>
      <c r="DX169" s="24">
        <f t="shared" si="450"/>
        <v>-0.74333191565949908</v>
      </c>
      <c r="DY169" s="24">
        <f t="shared" si="451"/>
        <v>-0.81333191565949758</v>
      </c>
      <c r="DZ169" s="24">
        <f t="shared" si="452"/>
        <v>-0.36833191565949913</v>
      </c>
      <c r="EA169" s="24" t="str">
        <f t="shared" si="453"/>
        <v/>
      </c>
      <c r="EB169" s="24" t="str">
        <f t="shared" si="454"/>
        <v/>
      </c>
      <c r="EC169" s="24" t="str">
        <f t="shared" si="455"/>
        <v/>
      </c>
      <c r="ED169" s="24"/>
      <c r="EE169" s="24"/>
      <c r="EF169" s="24">
        <f t="shared" si="456"/>
        <v>0.40054412812978679</v>
      </c>
      <c r="EG169" s="24">
        <f t="shared" si="457"/>
        <v>0.46054412812978729</v>
      </c>
      <c r="EH169" s="24">
        <f t="shared" si="458"/>
        <v>9.454412812978763E-2</v>
      </c>
      <c r="EI169" s="24">
        <f t="shared" si="459"/>
        <v>0.15254412812978746</v>
      </c>
      <c r="EJ169" s="24">
        <f t="shared" si="460"/>
        <v>8.2544128129788952E-2</v>
      </c>
      <c r="EK169" s="24">
        <f t="shared" si="461"/>
        <v>0.52754412812978746</v>
      </c>
      <c r="EL169" s="24" t="str">
        <f t="shared" si="462"/>
        <v/>
      </c>
      <c r="EM169" s="24" t="str">
        <f t="shared" si="463"/>
        <v/>
      </c>
      <c r="EN169" s="24" t="str">
        <f t="shared" si="464"/>
        <v/>
      </c>
      <c r="EO169" s="24"/>
      <c r="EP169" s="24"/>
      <c r="EQ169" s="24">
        <f t="shared" si="344"/>
        <v>11.207454665599547</v>
      </c>
      <c r="ER169" s="24">
        <f t="shared" si="465"/>
        <v>3.2695591714149333E-2</v>
      </c>
      <c r="ES169" s="24">
        <f t="shared" si="345"/>
        <v>11.1951172759707</v>
      </c>
      <c r="ET169" s="24">
        <f t="shared" si="346"/>
        <v>11.223671635545999</v>
      </c>
      <c r="EU169" s="24">
        <f t="shared" si="347"/>
        <v>11.189884253821699</v>
      </c>
      <c r="EV169" s="24">
        <f t="shared" si="348"/>
        <v>11.1840494794852</v>
      </c>
      <c r="EW169" s="24">
        <f t="shared" si="349"/>
        <v>11.184861284500521</v>
      </c>
      <c r="EX169" s="24">
        <f t="shared" si="350"/>
        <v>11.267144064273159</v>
      </c>
      <c r="EY169" s="24" t="str">
        <f t="shared" si="351"/>
        <v/>
      </c>
      <c r="EZ169" s="24" t="str">
        <f t="shared" si="352"/>
        <v/>
      </c>
      <c r="FA169" s="24" t="str">
        <f t="shared" si="353"/>
        <v/>
      </c>
      <c r="FB169" s="24"/>
      <c r="FC169" s="24">
        <f t="shared" si="354"/>
        <v>11.686746358554261</v>
      </c>
      <c r="FD169" s="24">
        <f t="shared" si="466"/>
        <v>9.9336832272884562E-2</v>
      </c>
      <c r="FE169" s="24">
        <f t="shared" si="355"/>
        <v>11.629535854859</v>
      </c>
      <c r="FF169" s="24">
        <f t="shared" si="356"/>
        <v>11.6013825860227</v>
      </c>
      <c r="FG169" s="24">
        <f t="shared" si="357"/>
        <v>11.772129876566309</v>
      </c>
      <c r="FH169" s="24">
        <f t="shared" si="358"/>
        <v>11.7391932066822</v>
      </c>
      <c r="FI169" s="24">
        <f t="shared" si="359"/>
        <v>11.808965604906339</v>
      </c>
      <c r="FJ169" s="24">
        <f t="shared" si="360"/>
        <v>11.569271022289019</v>
      </c>
      <c r="FK169" s="24" t="str">
        <f t="shared" si="361"/>
        <v/>
      </c>
      <c r="FL169" s="24" t="str">
        <f t="shared" si="362"/>
        <v/>
      </c>
      <c r="FM169" s="24" t="str">
        <f t="shared" si="363"/>
        <v/>
      </c>
      <c r="FN169" s="24"/>
      <c r="FO169" s="24">
        <f t="shared" si="364"/>
        <v>11.280159152286918</v>
      </c>
      <c r="FP169" s="24">
        <f t="shared" si="467"/>
        <v>1.8639668671558703E-2</v>
      </c>
      <c r="FQ169" s="24">
        <f t="shared" si="331"/>
        <v>11.254203307853585</v>
      </c>
      <c r="FR169" s="24">
        <f t="shared" si="331"/>
        <v>11.275600523298058</v>
      </c>
      <c r="FS169" s="24">
        <f t="shared" si="331"/>
        <v>11.285471720771794</v>
      </c>
      <c r="FT169" s="24">
        <f t="shared" si="328"/>
        <v>11.272718373775497</v>
      </c>
      <c r="FU169" s="24">
        <f t="shared" si="328"/>
        <v>11.281880180276779</v>
      </c>
      <c r="FV169" s="24">
        <f t="shared" si="328"/>
        <v>11.311080807745796</v>
      </c>
      <c r="FW169" s="24" t="str">
        <f t="shared" si="321"/>
        <v/>
      </c>
      <c r="FX169" s="24" t="str">
        <f t="shared" si="321"/>
        <v/>
      </c>
      <c r="FY169" s="24" t="str">
        <f t="shared" si="321"/>
        <v/>
      </c>
      <c r="FZ169" s="24"/>
      <c r="GA169" s="24">
        <f t="shared" si="365"/>
        <v>11.448518370445912</v>
      </c>
      <c r="GB169" s="24">
        <f t="shared" si="468"/>
        <v>2.4144971485377701E-2</v>
      </c>
      <c r="GC169" s="24">
        <f t="shared" si="332"/>
        <v>11.435930932493045</v>
      </c>
      <c r="GD169" s="24">
        <f t="shared" si="332"/>
        <v>11.431229201857128</v>
      </c>
      <c r="GE169" s="24">
        <f t="shared" si="332"/>
        <v>11.458922109378406</v>
      </c>
      <c r="GF169" s="24">
        <f t="shared" si="329"/>
        <v>11.448655259754666</v>
      </c>
      <c r="GG169" s="24">
        <f t="shared" si="329"/>
        <v>11.491067530078359</v>
      </c>
      <c r="GH169" s="24">
        <f t="shared" si="329"/>
        <v>11.425305189113875</v>
      </c>
      <c r="GI169" s="24" t="str">
        <f t="shared" si="322"/>
        <v/>
      </c>
      <c r="GJ169" s="24" t="str">
        <f t="shared" si="322"/>
        <v/>
      </c>
      <c r="GK169" s="24" t="str">
        <f t="shared" si="322"/>
        <v/>
      </c>
      <c r="GL169" s="24"/>
      <c r="GM169" s="24">
        <f t="shared" si="366"/>
        <v>12.029625794498244</v>
      </c>
      <c r="GN169" s="24">
        <f t="shared" si="469"/>
        <v>3.2695591714149333E-2</v>
      </c>
      <c r="GO169" s="24">
        <f t="shared" si="367"/>
        <v>12.017288404869399</v>
      </c>
      <c r="GP169" s="24">
        <f t="shared" si="368"/>
        <v>12.045842764444698</v>
      </c>
      <c r="GQ169" s="24">
        <f t="shared" si="369"/>
        <v>12.012055382720398</v>
      </c>
      <c r="GR169" s="24">
        <f t="shared" si="370"/>
        <v>12.006220608383899</v>
      </c>
      <c r="GS169" s="24">
        <f t="shared" si="371"/>
        <v>12.007032413399219</v>
      </c>
      <c r="GT169" s="24">
        <f t="shared" si="372"/>
        <v>12.089315193171858</v>
      </c>
      <c r="GU169" s="24" t="str">
        <f t="shared" si="373"/>
        <v/>
      </c>
      <c r="GV169" s="24" t="str">
        <f t="shared" si="374"/>
        <v/>
      </c>
      <c r="GW169" s="24" t="str">
        <f t="shared" si="375"/>
        <v/>
      </c>
      <c r="GX169" s="24"/>
      <c r="GY169" s="24">
        <f t="shared" si="376"/>
        <v>12.950040657148271</v>
      </c>
      <c r="GZ169" s="24">
        <f t="shared" si="470"/>
        <v>9.9336832272884562E-2</v>
      </c>
      <c r="HA169" s="24">
        <f t="shared" si="377"/>
        <v>12.89283015345301</v>
      </c>
      <c r="HB169" s="24">
        <f t="shared" si="378"/>
        <v>12.86467688461671</v>
      </c>
      <c r="HC169" s="24">
        <f t="shared" si="379"/>
        <v>13.035424175160319</v>
      </c>
      <c r="HD169" s="24">
        <f t="shared" si="380"/>
        <v>13.002487505276211</v>
      </c>
      <c r="HE169" s="24">
        <f t="shared" si="381"/>
        <v>13.072259903500349</v>
      </c>
      <c r="HF169" s="24">
        <f t="shared" si="382"/>
        <v>12.832565320883029</v>
      </c>
      <c r="HG169" s="24" t="str">
        <f t="shared" si="383"/>
        <v/>
      </c>
      <c r="HH169" s="24" t="str">
        <f t="shared" si="384"/>
        <v/>
      </c>
      <c r="HI169" s="24" t="str">
        <f t="shared" si="385"/>
        <v/>
      </c>
      <c r="HJ169" s="24"/>
      <c r="HK169" s="24">
        <f t="shared" si="386"/>
        <v>11.995465048373054</v>
      </c>
      <c r="HL169" s="24">
        <f t="shared" si="471"/>
        <v>1.8639668671558838E-2</v>
      </c>
      <c r="HM169" s="24">
        <f t="shared" si="325"/>
        <v>11.969509203939719</v>
      </c>
      <c r="HN169" s="24">
        <f t="shared" si="325"/>
        <v>11.990906419384192</v>
      </c>
      <c r="HO169" s="24">
        <f t="shared" si="325"/>
        <v>12.000777616857929</v>
      </c>
      <c r="HP169" s="24">
        <f t="shared" si="323"/>
        <v>11.988024269861631</v>
      </c>
      <c r="HQ169" s="24">
        <f t="shared" si="323"/>
        <v>11.997186076362915</v>
      </c>
      <c r="HR169" s="24">
        <f t="shared" si="323"/>
        <v>12.02638670383193</v>
      </c>
      <c r="HS169" s="24" t="str">
        <f t="shared" si="323"/>
        <v/>
      </c>
      <c r="HT169" s="24" t="str">
        <f t="shared" si="323"/>
        <v/>
      </c>
      <c r="HU169" s="24" t="str">
        <f t="shared" si="323"/>
        <v/>
      </c>
      <c r="HV169" s="24"/>
      <c r="HW169" s="24">
        <f t="shared" si="387"/>
        <v>13.061973856768786</v>
      </c>
      <c r="HX169" s="24">
        <f t="shared" si="472"/>
        <v>2.4144971485378145E-2</v>
      </c>
      <c r="HY169" s="24">
        <f t="shared" si="326"/>
        <v>13.049386418815919</v>
      </c>
      <c r="HZ169" s="24">
        <f t="shared" si="326"/>
        <v>13.04468468818</v>
      </c>
      <c r="IA169" s="24">
        <f t="shared" si="326"/>
        <v>13.072377595701278</v>
      </c>
      <c r="IB169" s="24">
        <f t="shared" si="324"/>
        <v>13.06211074607754</v>
      </c>
      <c r="IC169" s="24">
        <f t="shared" si="324"/>
        <v>13.104523016401233</v>
      </c>
      <c r="ID169" s="24">
        <f t="shared" si="324"/>
        <v>13.038760675436746</v>
      </c>
      <c r="IE169" s="24" t="str">
        <f t="shared" si="324"/>
        <v/>
      </c>
      <c r="IF169" s="24" t="str">
        <f t="shared" si="324"/>
        <v/>
      </c>
      <c r="IG169" s="24" t="str">
        <f t="shared" si="324"/>
        <v/>
      </c>
    </row>
    <row r="170" spans="1:241" s="3" customFormat="1" x14ac:dyDescent="0.2">
      <c r="A170" s="27">
        <v>135</v>
      </c>
      <c r="B170" s="32">
        <f>IF(AND($B$3&lt;&gt;"",$C$3&lt;&gt;"",$B$4&lt;&gt;"",$C$4&lt;&gt;"",T170&lt;&gt;""),AirMass($B$3,$C$3,$B$4,$C$4,T170),"")</f>
        <v>1.0664603153111998</v>
      </c>
      <c r="C170" s="36">
        <f t="shared" si="388"/>
        <v>2458217.3480210002</v>
      </c>
      <c r="D170" s="5">
        <f t="shared" si="335"/>
        <v>11.261960192393014</v>
      </c>
      <c r="E170" s="14">
        <f t="shared" si="336"/>
        <v>11.450608960747173</v>
      </c>
      <c r="F170" s="32">
        <f t="shared" si="389"/>
        <v>0.18864876835415956</v>
      </c>
      <c r="G170" s="24">
        <f t="shared" si="337"/>
        <v>2.1786193850503306E-2</v>
      </c>
      <c r="H170" s="24">
        <f t="shared" si="338"/>
        <v>5.0064049900636183E-2</v>
      </c>
      <c r="I170" s="24"/>
      <c r="J170" s="8">
        <f t="shared" si="339"/>
        <v>12.019237633860421</v>
      </c>
      <c r="K170" s="9">
        <f t="shared" si="340"/>
        <v>12.928529723272584</v>
      </c>
      <c r="L170" s="40">
        <f t="shared" si="390"/>
        <v>0.90929208941216366</v>
      </c>
      <c r="M170" s="24">
        <f t="shared" si="341"/>
        <v>2.1786193850503306E-2</v>
      </c>
      <c r="N170" s="25">
        <f t="shared" si="342"/>
        <v>5.0064049900636419E-2</v>
      </c>
      <c r="O170" s="25"/>
      <c r="P170" s="50">
        <f t="shared" si="391"/>
        <v>6</v>
      </c>
      <c r="Q170" s="50">
        <f t="shared" si="392"/>
        <v>6</v>
      </c>
      <c r="R170" s="25"/>
      <c r="S170" s="25"/>
      <c r="T170" s="16">
        <v>2458217.3480210002</v>
      </c>
      <c r="U170" s="17">
        <v>-11.1305765207159</v>
      </c>
      <c r="V170" s="17">
        <v>-10.287554213229701</v>
      </c>
      <c r="W170" s="17">
        <v>-12.1304518573063</v>
      </c>
      <c r="X170" s="17">
        <v>-11.0140681004087</v>
      </c>
      <c r="Y170" s="17">
        <v>-10.413842997339801</v>
      </c>
      <c r="Z170" s="17">
        <v>-11.829854967358999</v>
      </c>
      <c r="AA170" s="17">
        <v>-9.9775123082712902</v>
      </c>
      <c r="AB170" s="17">
        <v>-9.7854485113294807</v>
      </c>
      <c r="AC170" s="17"/>
      <c r="AD170" s="17"/>
      <c r="AE170" s="17"/>
      <c r="AF170" s="46">
        <f t="shared" si="343"/>
        <v>2458217.3480210002</v>
      </c>
      <c r="AG170" s="17">
        <v>-10.982197473344501</v>
      </c>
      <c r="AH170" s="17">
        <v>-9.7852336070573092</v>
      </c>
      <c r="AI170" s="17">
        <v>-11.7290563935673</v>
      </c>
      <c r="AJ170" s="17">
        <v>-10.6879841899769</v>
      </c>
      <c r="AK170" s="17">
        <v>-9.9084179978394396</v>
      </c>
      <c r="AL170" s="17">
        <v>-11.317025120446599</v>
      </c>
      <c r="AM170" s="17">
        <v>-9.4721478519721103</v>
      </c>
      <c r="AN170" s="17">
        <v>-9.5896275091250498</v>
      </c>
      <c r="AO170" s="17"/>
      <c r="AP170" s="17"/>
      <c r="AQ170" s="18"/>
      <c r="AR170" s="25"/>
      <c r="AS170" s="25"/>
      <c r="AT170" s="24">
        <f t="shared" si="334"/>
        <v>0.14837904737139951</v>
      </c>
      <c r="AU170" s="24">
        <f t="shared" si="333"/>
        <v>0.50232060617239149</v>
      </c>
      <c r="AV170" s="24">
        <f t="shared" si="333"/>
        <v>0.40139546373900004</v>
      </c>
      <c r="AW170" s="24">
        <f t="shared" si="333"/>
        <v>0.32608391043179985</v>
      </c>
      <c r="AX170" s="24">
        <f t="shared" si="333"/>
        <v>0.50542499950036124</v>
      </c>
      <c r="AY170" s="24">
        <f t="shared" si="333"/>
        <v>0.51282984691239974</v>
      </c>
      <c r="AZ170" s="24">
        <f t="shared" si="333"/>
        <v>0.50536445629917992</v>
      </c>
      <c r="BA170" s="24">
        <f t="shared" si="333"/>
        <v>0.19582100220443088</v>
      </c>
      <c r="BB170" s="24" t="str">
        <f t="shared" si="330"/>
        <v/>
      </c>
      <c r="BC170" s="24" t="str">
        <f t="shared" si="330"/>
        <v/>
      </c>
      <c r="BD170" s="25" t="str">
        <f t="shared" si="330"/>
        <v/>
      </c>
      <c r="BE170" s="25"/>
      <c r="BF170" s="25"/>
      <c r="BG170" s="26">
        <f t="shared" si="393"/>
        <v>-0.50345612890490643</v>
      </c>
      <c r="BH170" s="26">
        <f t="shared" si="394"/>
        <v>-0.44345612890490599</v>
      </c>
      <c r="BI170" s="26">
        <f t="shared" si="395"/>
        <v>-0.80945612890490559</v>
      </c>
      <c r="BJ170" s="26">
        <f t="shared" si="396"/>
        <v>-0.75145612890490576</v>
      </c>
      <c r="BK170" s="26">
        <f t="shared" si="397"/>
        <v>-0.82145612890490427</v>
      </c>
      <c r="BL170" s="26">
        <f t="shared" si="398"/>
        <v>-0.37645612890490582</v>
      </c>
      <c r="BM170" s="26" t="str">
        <f t="shared" si="399"/>
        <v/>
      </c>
      <c r="BN170" s="26" t="str">
        <f t="shared" si="400"/>
        <v/>
      </c>
      <c r="BO170" s="26" t="str">
        <f t="shared" si="401"/>
        <v/>
      </c>
      <c r="BP170" s="25"/>
      <c r="BQ170" s="25"/>
      <c r="BR170" s="25">
        <f t="shared" si="402"/>
        <v>0.21536297925996717</v>
      </c>
      <c r="BS170" s="25">
        <f t="shared" si="403"/>
        <v>0.27536297925996767</v>
      </c>
      <c r="BT170" s="25">
        <f t="shared" si="404"/>
        <v>-9.0637020740031993E-2</v>
      </c>
      <c r="BU170" s="25">
        <f t="shared" si="405"/>
        <v>-3.2637020740032163E-2</v>
      </c>
      <c r="BV170" s="25">
        <f t="shared" si="406"/>
        <v>-0.10263702074003067</v>
      </c>
      <c r="BW170" s="25">
        <f t="shared" si="407"/>
        <v>0.34236297925996784</v>
      </c>
      <c r="BX170" s="25" t="str">
        <f t="shared" si="408"/>
        <v/>
      </c>
      <c r="BY170" s="25" t="str">
        <f t="shared" si="409"/>
        <v/>
      </c>
      <c r="BZ170" s="25" t="str">
        <f t="shared" si="410"/>
        <v/>
      </c>
      <c r="CA170" s="25"/>
      <c r="CB170" s="25"/>
      <c r="CC170" s="26">
        <f t="shared" si="411"/>
        <v>-0.23900000000000093</v>
      </c>
      <c r="CD170" s="26">
        <f t="shared" si="412"/>
        <v>-0.17900000000000044</v>
      </c>
      <c r="CE170" s="26">
        <f t="shared" si="413"/>
        <v>-0.54500000000000015</v>
      </c>
      <c r="CF170" s="26">
        <f t="shared" si="414"/>
        <v>-0.48700000000000027</v>
      </c>
      <c r="CG170" s="26">
        <f t="shared" si="415"/>
        <v>-0.55699999999999883</v>
      </c>
      <c r="CH170" s="26">
        <f t="shared" si="416"/>
        <v>-0.11200000000000027</v>
      </c>
      <c r="CI170" s="26" t="str">
        <f t="shared" si="417"/>
        <v/>
      </c>
      <c r="CJ170" s="26" t="str">
        <f t="shared" si="418"/>
        <v/>
      </c>
      <c r="CK170" s="26" t="str">
        <f t="shared" si="419"/>
        <v/>
      </c>
      <c r="CL170" s="25"/>
      <c r="CM170" s="25"/>
      <c r="CN170" s="25">
        <f t="shared" si="420"/>
        <v>0.42099999999999937</v>
      </c>
      <c r="CO170" s="25">
        <f t="shared" si="421"/>
        <v>0.48099999999999987</v>
      </c>
      <c r="CP170" s="25">
        <f t="shared" si="422"/>
        <v>0.11500000000000021</v>
      </c>
      <c r="CQ170" s="25">
        <f t="shared" si="423"/>
        <v>0.17300000000000004</v>
      </c>
      <c r="CR170" s="25">
        <f t="shared" si="424"/>
        <v>0.10300000000000153</v>
      </c>
      <c r="CS170" s="25">
        <f t="shared" si="425"/>
        <v>0.54800000000000004</v>
      </c>
      <c r="CT170" s="25" t="str">
        <f t="shared" si="426"/>
        <v/>
      </c>
      <c r="CU170" s="25" t="str">
        <f t="shared" si="427"/>
        <v/>
      </c>
      <c r="CV170" s="25" t="str">
        <f t="shared" si="428"/>
        <v/>
      </c>
      <c r="CW170" s="25"/>
      <c r="CX170" s="25"/>
      <c r="CY170" s="25">
        <f t="shared" si="429"/>
        <v>-0.51385046554166114</v>
      </c>
      <c r="CZ170" s="25">
        <f t="shared" si="430"/>
        <v>-0.36090040292064163</v>
      </c>
      <c r="DA170" s="25">
        <f t="shared" si="431"/>
        <v>-0.72512381352629995</v>
      </c>
      <c r="DB170" s="25">
        <f t="shared" si="432"/>
        <v>-0.74016230132312655</v>
      </c>
      <c r="DC170" s="25">
        <f t="shared" si="433"/>
        <v>-0.72500085647648072</v>
      </c>
      <c r="DD170" s="25">
        <f t="shared" si="434"/>
        <v>-9.6349758356159027E-2</v>
      </c>
      <c r="DE170" s="25" t="str">
        <f t="shared" si="435"/>
        <v/>
      </c>
      <c r="DF170" s="25" t="str">
        <f t="shared" si="436"/>
        <v/>
      </c>
      <c r="DG170" s="25" t="str">
        <f t="shared" si="437"/>
        <v/>
      </c>
      <c r="DH170" s="25"/>
      <c r="DI170" s="25"/>
      <c r="DJ170" s="25">
        <f t="shared" si="438"/>
        <v>0.20496864262321254</v>
      </c>
      <c r="DK170" s="25">
        <f t="shared" si="439"/>
        <v>0.35791870524423203</v>
      </c>
      <c r="DL170" s="25">
        <f t="shared" si="440"/>
        <v>-6.3047053614263011E-3</v>
      </c>
      <c r="DM170" s="25">
        <f t="shared" si="441"/>
        <v>-2.1343193158252872E-2</v>
      </c>
      <c r="DN170" s="25">
        <f t="shared" si="442"/>
        <v>-6.181748311607037E-3</v>
      </c>
      <c r="DO170" s="25">
        <f t="shared" si="443"/>
        <v>0.6224693498087146</v>
      </c>
      <c r="DP170" s="25" t="str">
        <f t="shared" si="444"/>
        <v/>
      </c>
      <c r="DQ170" s="25" t="str">
        <f t="shared" si="445"/>
        <v/>
      </c>
      <c r="DR170" s="25" t="str">
        <f t="shared" si="446"/>
        <v/>
      </c>
      <c r="DS170" s="25"/>
      <c r="DT170" s="24"/>
      <c r="DU170" s="24">
        <f t="shared" si="447"/>
        <v>-0.50345612890490643</v>
      </c>
      <c r="DV170" s="24">
        <f t="shared" si="448"/>
        <v>-0.44345612890490599</v>
      </c>
      <c r="DW170" s="24">
        <f t="shared" si="449"/>
        <v>-0.80945612890490559</v>
      </c>
      <c r="DX170" s="24">
        <f t="shared" si="450"/>
        <v>-0.75145612890490576</v>
      </c>
      <c r="DY170" s="24">
        <f t="shared" si="451"/>
        <v>-0.82145612890490427</v>
      </c>
      <c r="DZ170" s="24">
        <f t="shared" si="452"/>
        <v>-0.37645612890490582</v>
      </c>
      <c r="EA170" s="24" t="str">
        <f t="shared" si="453"/>
        <v/>
      </c>
      <c r="EB170" s="24" t="str">
        <f t="shared" si="454"/>
        <v/>
      </c>
      <c r="EC170" s="24" t="str">
        <f t="shared" si="455"/>
        <v/>
      </c>
      <c r="ED170" s="24"/>
      <c r="EE170" s="24"/>
      <c r="EF170" s="24">
        <f t="shared" si="456"/>
        <v>0.21536297925996717</v>
      </c>
      <c r="EG170" s="24">
        <f t="shared" si="457"/>
        <v>0.27536297925996767</v>
      </c>
      <c r="EH170" s="24">
        <f t="shared" si="458"/>
        <v>-9.0637020740031993E-2</v>
      </c>
      <c r="EI170" s="24">
        <f t="shared" si="459"/>
        <v>-3.2637020740032163E-2</v>
      </c>
      <c r="EJ170" s="24">
        <f t="shared" si="460"/>
        <v>-0.10263702074003067</v>
      </c>
      <c r="EK170" s="24">
        <f t="shared" si="461"/>
        <v>0.34236297925996784</v>
      </c>
      <c r="EL170" s="24" t="str">
        <f t="shared" si="462"/>
        <v/>
      </c>
      <c r="EM170" s="24" t="str">
        <f t="shared" si="463"/>
        <v/>
      </c>
      <c r="EN170" s="24" t="str">
        <f t="shared" si="464"/>
        <v/>
      </c>
      <c r="EO170" s="24"/>
      <c r="EP170" s="24"/>
      <c r="EQ170" s="24">
        <f t="shared" si="344"/>
        <v>11.188286602953193</v>
      </c>
      <c r="ER170" s="24">
        <f t="shared" si="465"/>
        <v>1.0688189857947306E-2</v>
      </c>
      <c r="ES170" s="24">
        <f t="shared" si="345"/>
        <v>11.189875336590399</v>
      </c>
      <c r="ET170" s="24">
        <f t="shared" si="346"/>
        <v>11.195491579692799</v>
      </c>
      <c r="EU170" s="24">
        <f t="shared" si="347"/>
        <v>11.1882664766239</v>
      </c>
      <c r="EV170" s="24">
        <f t="shared" si="348"/>
        <v>11.167278446643099</v>
      </c>
      <c r="EW170" s="24">
        <f t="shared" si="349"/>
        <v>11.194935787555391</v>
      </c>
      <c r="EX170" s="24">
        <f t="shared" si="350"/>
        <v>11.19387199061358</v>
      </c>
      <c r="EY170" s="24" t="str">
        <f t="shared" si="351"/>
        <v/>
      </c>
      <c r="EZ170" s="24" t="str">
        <f t="shared" si="352"/>
        <v/>
      </c>
      <c r="FA170" s="24" t="str">
        <f t="shared" si="353"/>
        <v/>
      </c>
      <c r="FB170" s="24"/>
      <c r="FC170" s="24">
        <f t="shared" si="354"/>
        <v>11.692012370476732</v>
      </c>
      <c r="FD170" s="24">
        <f t="shared" si="466"/>
        <v>9.0309846751135237E-2</v>
      </c>
      <c r="FE170" s="24">
        <f t="shared" si="355"/>
        <v>11.585858920222799</v>
      </c>
      <c r="FF170" s="24">
        <f t="shared" si="356"/>
        <v>11.606786716632399</v>
      </c>
      <c r="FG170" s="24">
        <f t="shared" si="357"/>
        <v>11.786220524494938</v>
      </c>
      <c r="FH170" s="24">
        <f t="shared" si="358"/>
        <v>11.699827647102099</v>
      </c>
      <c r="FI170" s="24">
        <f t="shared" si="359"/>
        <v>11.804950378627609</v>
      </c>
      <c r="FJ170" s="24">
        <f t="shared" si="360"/>
        <v>11.668430035780549</v>
      </c>
      <c r="FK170" s="24" t="str">
        <f t="shared" si="361"/>
        <v/>
      </c>
      <c r="FL170" s="24" t="str">
        <f t="shared" si="362"/>
        <v/>
      </c>
      <c r="FM170" s="24" t="str">
        <f t="shared" si="363"/>
        <v/>
      </c>
      <c r="FN170" s="24"/>
      <c r="FO170" s="24">
        <f t="shared" si="364"/>
        <v>11.261960192393014</v>
      </c>
      <c r="FP170" s="24">
        <f t="shared" si="467"/>
        <v>2.1786193850503306E-2</v>
      </c>
      <c r="FQ170" s="24">
        <f t="shared" si="331"/>
        <v>11.249930471225731</v>
      </c>
      <c r="FR170" s="24">
        <f t="shared" si="331"/>
        <v>11.248389570197306</v>
      </c>
      <c r="FS170" s="24">
        <f t="shared" si="331"/>
        <v>11.284823046326444</v>
      </c>
      <c r="FT170" s="24">
        <f t="shared" si="328"/>
        <v>11.256916443685844</v>
      </c>
      <c r="FU170" s="24">
        <f t="shared" si="328"/>
        <v>11.292923786084099</v>
      </c>
      <c r="FV170" s="24">
        <f t="shared" si="328"/>
        <v>11.238777836838665</v>
      </c>
      <c r="FW170" s="24" t="str">
        <f t="shared" si="328"/>
        <v/>
      </c>
      <c r="FX170" s="24" t="str">
        <f t="shared" si="328"/>
        <v/>
      </c>
      <c r="FY170" s="24" t="str">
        <f t="shared" si="328"/>
        <v/>
      </c>
      <c r="FZ170" s="24"/>
      <c r="GA170" s="24">
        <f t="shared" si="365"/>
        <v>11.450608960747173</v>
      </c>
      <c r="GB170" s="24">
        <f t="shared" si="468"/>
        <v>5.0064049900636183E-2</v>
      </c>
      <c r="GC170" s="24">
        <f t="shared" si="332"/>
        <v>11.389078576235633</v>
      </c>
      <c r="GD170" s="24">
        <f t="shared" si="332"/>
        <v>11.433457910845616</v>
      </c>
      <c r="GE170" s="24">
        <f t="shared" si="332"/>
        <v>11.469837335685824</v>
      </c>
      <c r="GF170" s="24">
        <f t="shared" si="329"/>
        <v>11.406114278553353</v>
      </c>
      <c r="GG170" s="24">
        <f t="shared" si="329"/>
        <v>11.483876882178418</v>
      </c>
      <c r="GH170" s="24">
        <f t="shared" si="329"/>
        <v>11.521288780984193</v>
      </c>
      <c r="GI170" s="24" t="str">
        <f t="shared" si="329"/>
        <v/>
      </c>
      <c r="GJ170" s="24" t="str">
        <f t="shared" si="329"/>
        <v/>
      </c>
      <c r="GK170" s="24" t="str">
        <f t="shared" si="329"/>
        <v/>
      </c>
      <c r="GL170" s="24"/>
      <c r="GM170" s="24">
        <f t="shared" si="366"/>
        <v>12.031308910439392</v>
      </c>
      <c r="GN170" s="24">
        <f t="shared" si="469"/>
        <v>1.0688189857947306E-2</v>
      </c>
      <c r="GO170" s="24">
        <f t="shared" si="367"/>
        <v>12.032897644076598</v>
      </c>
      <c r="GP170" s="24">
        <f t="shared" si="368"/>
        <v>12.038513887178999</v>
      </c>
      <c r="GQ170" s="24">
        <f t="shared" si="369"/>
        <v>12.031288784110099</v>
      </c>
      <c r="GR170" s="24">
        <f t="shared" si="370"/>
        <v>12.010300754129299</v>
      </c>
      <c r="GS170" s="24">
        <f t="shared" si="371"/>
        <v>12.03795809504159</v>
      </c>
      <c r="GT170" s="24">
        <f t="shared" si="372"/>
        <v>12.03689429809978</v>
      </c>
      <c r="GU170" s="24" t="str">
        <f t="shared" si="373"/>
        <v/>
      </c>
      <c r="GV170" s="24" t="str">
        <f t="shared" si="374"/>
        <v/>
      </c>
      <c r="GW170" s="24" t="str">
        <f t="shared" si="375"/>
        <v/>
      </c>
      <c r="GX170" s="24"/>
      <c r="GY170" s="24">
        <f t="shared" si="376"/>
        <v>12.888976236763922</v>
      </c>
      <c r="GZ170" s="24">
        <f t="shared" si="470"/>
        <v>9.0309846751135237E-2</v>
      </c>
      <c r="HA170" s="24">
        <f t="shared" si="377"/>
        <v>12.782822786509991</v>
      </c>
      <c r="HB170" s="24">
        <f t="shared" si="378"/>
        <v>12.803750582919591</v>
      </c>
      <c r="HC170" s="24">
        <f t="shared" si="379"/>
        <v>12.98318439078213</v>
      </c>
      <c r="HD170" s="24">
        <f t="shared" si="380"/>
        <v>12.896791513389291</v>
      </c>
      <c r="HE170" s="24">
        <f t="shared" si="381"/>
        <v>13.001914244914801</v>
      </c>
      <c r="HF170" s="24">
        <f t="shared" si="382"/>
        <v>12.865393902067741</v>
      </c>
      <c r="HG170" s="24" t="str">
        <f t="shared" si="383"/>
        <v/>
      </c>
      <c r="HH170" s="24" t="str">
        <f t="shared" si="384"/>
        <v/>
      </c>
      <c r="HI170" s="24" t="str">
        <f t="shared" si="385"/>
        <v/>
      </c>
      <c r="HJ170" s="24"/>
      <c r="HK170" s="24">
        <f t="shared" si="386"/>
        <v>12.019237633860421</v>
      </c>
      <c r="HL170" s="24">
        <f t="shared" si="471"/>
        <v>2.1786193850503306E-2</v>
      </c>
      <c r="HM170" s="24">
        <f t="shared" si="325"/>
        <v>12.007207912693138</v>
      </c>
      <c r="HN170" s="24">
        <f t="shared" si="325"/>
        <v>12.005667011664713</v>
      </c>
      <c r="HO170" s="24">
        <f t="shared" si="325"/>
        <v>12.042100487793851</v>
      </c>
      <c r="HP170" s="24">
        <f t="shared" si="323"/>
        <v>12.014193885153251</v>
      </c>
      <c r="HQ170" s="24">
        <f t="shared" si="323"/>
        <v>12.050201227551506</v>
      </c>
      <c r="HR170" s="24">
        <f t="shared" si="323"/>
        <v>11.996055278306072</v>
      </c>
      <c r="HS170" s="24" t="str">
        <f t="shared" si="323"/>
        <v/>
      </c>
      <c r="HT170" s="24" t="str">
        <f t="shared" si="323"/>
        <v/>
      </c>
      <c r="HU170" s="24" t="str">
        <f t="shared" si="323"/>
        <v/>
      </c>
      <c r="HV170" s="24"/>
      <c r="HW170" s="24">
        <f t="shared" si="387"/>
        <v>12.928529723272584</v>
      </c>
      <c r="HX170" s="24">
        <f t="shared" si="472"/>
        <v>5.0064049900636419E-2</v>
      </c>
      <c r="HY170" s="24">
        <f t="shared" si="326"/>
        <v>12.866999338761044</v>
      </c>
      <c r="HZ170" s="24">
        <f t="shared" si="326"/>
        <v>12.911378673371027</v>
      </c>
      <c r="IA170" s="24">
        <f t="shared" si="326"/>
        <v>12.947758098211235</v>
      </c>
      <c r="IB170" s="24">
        <f t="shared" si="324"/>
        <v>12.884035041078764</v>
      </c>
      <c r="IC170" s="24">
        <f t="shared" si="324"/>
        <v>12.961797644703831</v>
      </c>
      <c r="ID170" s="24">
        <f t="shared" si="324"/>
        <v>12.999209543509604</v>
      </c>
      <c r="IE170" s="24" t="str">
        <f t="shared" si="324"/>
        <v/>
      </c>
      <c r="IF170" s="24" t="str">
        <f t="shared" si="324"/>
        <v/>
      </c>
      <c r="IG170" s="24" t="str">
        <f t="shared" si="324"/>
        <v/>
      </c>
    </row>
    <row r="171" spans="1:241" s="3" customFormat="1" x14ac:dyDescent="0.2">
      <c r="A171" s="27">
        <v>136</v>
      </c>
      <c r="B171" s="32">
        <f>IF(AND($B$3&lt;&gt;"",$C$3&lt;&gt;"",$B$4&lt;&gt;"",$C$4&lt;&gt;"",T171&lt;&gt;""),AirMass($B$3,$C$3,$B$4,$C$4,T171),"")</f>
        <v>1.0672462135399117</v>
      </c>
      <c r="C171" s="36">
        <f t="shared" si="388"/>
        <v>2458217.3485190002</v>
      </c>
      <c r="D171" s="5">
        <f t="shared" si="335"/>
        <v>11.212145229685488</v>
      </c>
      <c r="E171" s="14">
        <f t="shared" si="336"/>
        <v>11.462440267895781</v>
      </c>
      <c r="F171" s="32">
        <f t="shared" si="389"/>
        <v>0.25029503821029309</v>
      </c>
      <c r="G171" s="24">
        <f t="shared" si="337"/>
        <v>1.5876198633484929E-2</v>
      </c>
      <c r="H171" s="24">
        <f t="shared" si="338"/>
        <v>4.4204220450981879E-2</v>
      </c>
      <c r="I171" s="24"/>
      <c r="J171" s="8">
        <f t="shared" si="339"/>
        <v>12.010547847564061</v>
      </c>
      <c r="K171" s="9">
        <f t="shared" si="340"/>
        <v>13.095841555868667</v>
      </c>
      <c r="L171" s="40">
        <f t="shared" si="390"/>
        <v>1.0852937083046061</v>
      </c>
      <c r="M171" s="24">
        <f t="shared" si="341"/>
        <v>1.5876198633484932E-2</v>
      </c>
      <c r="N171" s="25">
        <f t="shared" si="342"/>
        <v>4.4204220450981879E-2</v>
      </c>
      <c r="O171" s="25"/>
      <c r="P171" s="50">
        <f t="shared" si="391"/>
        <v>6</v>
      </c>
      <c r="Q171" s="50">
        <f t="shared" si="392"/>
        <v>6</v>
      </c>
      <c r="R171" s="25"/>
      <c r="S171" s="25"/>
      <c r="T171" s="16">
        <v>2458217.3485190002</v>
      </c>
      <c r="U171" s="17">
        <v>-11.165968544792699</v>
      </c>
      <c r="V171" s="17">
        <v>-10.268214629259701</v>
      </c>
      <c r="W171" s="17">
        <v>-12.1144983066369</v>
      </c>
      <c r="X171" s="17">
        <v>-11.01387497018</v>
      </c>
      <c r="Y171" s="17">
        <v>-10.4068327677642</v>
      </c>
      <c r="Z171" s="17">
        <v>-11.8351885039863</v>
      </c>
      <c r="AA171" s="17">
        <v>-9.9460656101602698</v>
      </c>
      <c r="AB171" s="17">
        <v>-9.8177905871219409</v>
      </c>
      <c r="AC171" s="17"/>
      <c r="AD171" s="17"/>
      <c r="AE171" s="17"/>
      <c r="AF171" s="46">
        <f t="shared" si="343"/>
        <v>2458217.3485190002</v>
      </c>
      <c r="AG171" s="17">
        <v>-10.9696998606367</v>
      </c>
      <c r="AH171" s="17">
        <v>-9.6618391387906399</v>
      </c>
      <c r="AI171" s="17">
        <v>-11.751348959462099</v>
      </c>
      <c r="AJ171" s="17">
        <v>-10.6704227772025</v>
      </c>
      <c r="AK171" s="17">
        <v>-9.8361561014429508</v>
      </c>
      <c r="AL171" s="17">
        <v>-11.3226938678274</v>
      </c>
      <c r="AM171" s="17">
        <v>-9.3368709020087302</v>
      </c>
      <c r="AN171" s="17">
        <v>-9.5546814126798907</v>
      </c>
      <c r="AO171" s="17"/>
      <c r="AP171" s="17"/>
      <c r="AQ171" s="18"/>
      <c r="AR171" s="25"/>
      <c r="AS171" s="25"/>
      <c r="AT171" s="24">
        <f t="shared" si="334"/>
        <v>0.1962686841559993</v>
      </c>
      <c r="AU171" s="24">
        <f t="shared" si="333"/>
        <v>0.60637549046906081</v>
      </c>
      <c r="AV171" s="24">
        <f t="shared" si="333"/>
        <v>0.36314934717480085</v>
      </c>
      <c r="AW171" s="24">
        <f t="shared" si="333"/>
        <v>0.34345219297749985</v>
      </c>
      <c r="AX171" s="24">
        <f t="shared" si="333"/>
        <v>0.57067666632124947</v>
      </c>
      <c r="AY171" s="24">
        <f t="shared" si="333"/>
        <v>0.51249463615890001</v>
      </c>
      <c r="AZ171" s="24">
        <f t="shared" si="333"/>
        <v>0.60919470815153964</v>
      </c>
      <c r="BA171" s="24">
        <f t="shared" si="333"/>
        <v>0.26310917444205018</v>
      </c>
      <c r="BB171" s="24" t="str">
        <f t="shared" si="330"/>
        <v/>
      </c>
      <c r="BC171" s="24" t="str">
        <f t="shared" si="330"/>
        <v/>
      </c>
      <c r="BD171" s="25" t="str">
        <f t="shared" si="330"/>
        <v/>
      </c>
      <c r="BE171" s="25"/>
      <c r="BF171" s="25"/>
      <c r="BG171" s="26">
        <f t="shared" si="393"/>
        <v>-0.40619717428974345</v>
      </c>
      <c r="BH171" s="26">
        <f t="shared" si="394"/>
        <v>-0.34619717428974295</v>
      </c>
      <c r="BI171" s="26">
        <f t="shared" si="395"/>
        <v>-0.71219717428974261</v>
      </c>
      <c r="BJ171" s="26">
        <f t="shared" si="396"/>
        <v>-0.65419717428974278</v>
      </c>
      <c r="BK171" s="26">
        <f t="shared" si="397"/>
        <v>-0.72419717428974129</v>
      </c>
      <c r="BL171" s="26">
        <f t="shared" si="398"/>
        <v>-0.27919717428974278</v>
      </c>
      <c r="BM171" s="26" t="str">
        <f t="shared" si="399"/>
        <v/>
      </c>
      <c r="BN171" s="26" t="str">
        <f t="shared" si="400"/>
        <v/>
      </c>
      <c r="BO171" s="26" t="str">
        <f t="shared" si="401"/>
        <v/>
      </c>
      <c r="BP171" s="25"/>
      <c r="BQ171" s="25"/>
      <c r="BR171" s="25">
        <f t="shared" si="402"/>
        <v>0.42668780752741076</v>
      </c>
      <c r="BS171" s="25">
        <f t="shared" si="403"/>
        <v>0.48668780752741125</v>
      </c>
      <c r="BT171" s="25">
        <f t="shared" si="404"/>
        <v>0.12068780752741159</v>
      </c>
      <c r="BU171" s="25">
        <f t="shared" si="405"/>
        <v>0.17868780752741142</v>
      </c>
      <c r="BV171" s="25">
        <f t="shared" si="406"/>
        <v>0.10868780752741292</v>
      </c>
      <c r="BW171" s="25">
        <f t="shared" si="407"/>
        <v>0.55368780752741142</v>
      </c>
      <c r="BX171" s="25" t="str">
        <f t="shared" si="408"/>
        <v/>
      </c>
      <c r="BY171" s="25" t="str">
        <f t="shared" si="409"/>
        <v/>
      </c>
      <c r="BZ171" s="25" t="str">
        <f t="shared" si="410"/>
        <v/>
      </c>
      <c r="CA171" s="25"/>
      <c r="CB171" s="25"/>
      <c r="CC171" s="26">
        <f t="shared" si="411"/>
        <v>-0.23900000000000093</v>
      </c>
      <c r="CD171" s="26">
        <f t="shared" si="412"/>
        <v>-0.17900000000000044</v>
      </c>
      <c r="CE171" s="26">
        <f t="shared" si="413"/>
        <v>-0.54500000000000015</v>
      </c>
      <c r="CF171" s="26">
        <f t="shared" si="414"/>
        <v>-0.48700000000000027</v>
      </c>
      <c r="CG171" s="26">
        <f t="shared" si="415"/>
        <v>-0.55699999999999883</v>
      </c>
      <c r="CH171" s="26">
        <f t="shared" si="416"/>
        <v>-0.11200000000000027</v>
      </c>
      <c r="CI171" s="26" t="str">
        <f t="shared" si="417"/>
        <v/>
      </c>
      <c r="CJ171" s="26" t="str">
        <f t="shared" si="418"/>
        <v/>
      </c>
      <c r="CK171" s="26" t="str">
        <f t="shared" si="419"/>
        <v/>
      </c>
      <c r="CL171" s="25"/>
      <c r="CM171" s="25"/>
      <c r="CN171" s="25">
        <f t="shared" si="420"/>
        <v>0.42099999999999937</v>
      </c>
      <c r="CO171" s="25">
        <f t="shared" si="421"/>
        <v>0.48099999999999987</v>
      </c>
      <c r="CP171" s="25">
        <f t="shared" si="422"/>
        <v>0.11500000000000021</v>
      </c>
      <c r="CQ171" s="25">
        <f t="shared" si="423"/>
        <v>0.17300000000000004</v>
      </c>
      <c r="CR171" s="25">
        <f t="shared" si="424"/>
        <v>0.10300000000000153</v>
      </c>
      <c r="CS171" s="25">
        <f t="shared" si="425"/>
        <v>0.54800000000000004</v>
      </c>
      <c r="CT171" s="25" t="str">
        <f t="shared" si="426"/>
        <v/>
      </c>
      <c r="CU171" s="25" t="str">
        <f t="shared" si="427"/>
        <v/>
      </c>
      <c r="CV171" s="25" t="str">
        <f t="shared" si="428"/>
        <v/>
      </c>
      <c r="CW171" s="25"/>
      <c r="CX171" s="25"/>
      <c r="CY171" s="25">
        <f t="shared" si="429"/>
        <v>-0.33891755963188558</v>
      </c>
      <c r="CZ171" s="25">
        <f t="shared" si="430"/>
        <v>-0.29891465389384875</v>
      </c>
      <c r="DA171" s="25">
        <f t="shared" si="431"/>
        <v>-0.76038432090750219</v>
      </c>
      <c r="DB171" s="25">
        <f t="shared" si="432"/>
        <v>-0.64222256794975763</v>
      </c>
      <c r="DC171" s="25">
        <f t="shared" si="433"/>
        <v>-0.83861052460762808</v>
      </c>
      <c r="DD171" s="25">
        <f t="shared" si="434"/>
        <v>-0.13574619996443135</v>
      </c>
      <c r="DE171" s="25" t="str">
        <f t="shared" si="435"/>
        <v/>
      </c>
      <c r="DF171" s="25" t="str">
        <f t="shared" si="436"/>
        <v/>
      </c>
      <c r="DG171" s="25" t="str">
        <f t="shared" si="437"/>
        <v/>
      </c>
      <c r="DH171" s="25"/>
      <c r="DI171" s="25"/>
      <c r="DJ171" s="25">
        <f t="shared" si="438"/>
        <v>0.49396742218526868</v>
      </c>
      <c r="DK171" s="25">
        <f t="shared" si="439"/>
        <v>0.53397032792330545</v>
      </c>
      <c r="DL171" s="25">
        <f t="shared" si="440"/>
        <v>7.250066090965207E-2</v>
      </c>
      <c r="DM171" s="25">
        <f t="shared" si="441"/>
        <v>0.19066241386739657</v>
      </c>
      <c r="DN171" s="25">
        <f t="shared" si="442"/>
        <v>-5.725542790473802E-3</v>
      </c>
      <c r="DO171" s="25">
        <f t="shared" si="443"/>
        <v>0.69713878185272293</v>
      </c>
      <c r="DP171" s="25" t="str">
        <f t="shared" si="444"/>
        <v/>
      </c>
      <c r="DQ171" s="25" t="str">
        <f t="shared" si="445"/>
        <v/>
      </c>
      <c r="DR171" s="25" t="str">
        <f t="shared" si="446"/>
        <v/>
      </c>
      <c r="DS171" s="25"/>
      <c r="DT171" s="24"/>
      <c r="DU171" s="24">
        <f t="shared" si="447"/>
        <v>-0.40619717428974345</v>
      </c>
      <c r="DV171" s="24">
        <f t="shared" si="448"/>
        <v>-0.34619717428974295</v>
      </c>
      <c r="DW171" s="24">
        <f t="shared" si="449"/>
        <v>-0.71219717428974261</v>
      </c>
      <c r="DX171" s="24">
        <f t="shared" si="450"/>
        <v>-0.65419717428974278</v>
      </c>
      <c r="DY171" s="24">
        <f t="shared" si="451"/>
        <v>-0.72419717428974129</v>
      </c>
      <c r="DZ171" s="24">
        <f t="shared" si="452"/>
        <v>-0.27919717428974278</v>
      </c>
      <c r="EA171" s="24" t="str">
        <f t="shared" si="453"/>
        <v/>
      </c>
      <c r="EB171" s="24" t="str">
        <f t="shared" si="454"/>
        <v/>
      </c>
      <c r="EC171" s="24" t="str">
        <f t="shared" si="455"/>
        <v/>
      </c>
      <c r="ED171" s="24"/>
      <c r="EE171" s="24"/>
      <c r="EF171" s="24">
        <f t="shared" si="456"/>
        <v>0.42668780752741076</v>
      </c>
      <c r="EG171" s="24">
        <f t="shared" si="457"/>
        <v>0.48668780752741125</v>
      </c>
      <c r="EH171" s="24">
        <f t="shared" si="458"/>
        <v>0.12068780752741159</v>
      </c>
      <c r="EI171" s="24">
        <f t="shared" si="459"/>
        <v>0.17868780752741142</v>
      </c>
      <c r="EJ171" s="24">
        <f t="shared" si="460"/>
        <v>0.10868780752741292</v>
      </c>
      <c r="EK171" s="24">
        <f t="shared" si="461"/>
        <v>0.55368780752741142</v>
      </c>
      <c r="EL171" s="24" t="str">
        <f t="shared" si="462"/>
        <v/>
      </c>
      <c r="EM171" s="24" t="str">
        <f t="shared" si="463"/>
        <v/>
      </c>
      <c r="EN171" s="24" t="str">
        <f t="shared" si="464"/>
        <v/>
      </c>
      <c r="EO171" s="24"/>
      <c r="EP171" s="24"/>
      <c r="EQ171" s="24">
        <f t="shared" si="344"/>
        <v>11.150073246182236</v>
      </c>
      <c r="ER171" s="24">
        <f t="shared" si="465"/>
        <v>2.2610985017779008E-2</v>
      </c>
      <c r="ES171" s="24">
        <f t="shared" si="345"/>
        <v>11.1385297618442</v>
      </c>
      <c r="ET171" s="24">
        <f t="shared" si="346"/>
        <v>11.1599064253873</v>
      </c>
      <c r="EU171" s="24">
        <f t="shared" si="347"/>
        <v>11.1458642229715</v>
      </c>
      <c r="EV171" s="24">
        <f t="shared" si="348"/>
        <v>11.137219959193601</v>
      </c>
      <c r="EW171" s="24">
        <f t="shared" si="349"/>
        <v>11.128097065367571</v>
      </c>
      <c r="EX171" s="24">
        <f t="shared" si="350"/>
        <v>11.190822042329241</v>
      </c>
      <c r="EY171" s="24" t="str">
        <f t="shared" si="351"/>
        <v/>
      </c>
      <c r="EZ171" s="24" t="str">
        <f t="shared" si="352"/>
        <v/>
      </c>
      <c r="FA171" s="24" t="str">
        <f t="shared" si="353"/>
        <v/>
      </c>
      <c r="FB171" s="24"/>
      <c r="FC171" s="24">
        <f t="shared" si="354"/>
        <v>11.665829142800563</v>
      </c>
      <c r="FD171" s="24">
        <f t="shared" si="466"/>
        <v>5.1397757174579554E-2</v>
      </c>
      <c r="FE171" s="24">
        <f t="shared" si="355"/>
        <v>11.6206490988254</v>
      </c>
      <c r="FF171" s="24">
        <f t="shared" si="356"/>
        <v>11.6017229165658</v>
      </c>
      <c r="FG171" s="24">
        <f t="shared" si="357"/>
        <v>11.72645624080625</v>
      </c>
      <c r="FH171" s="24">
        <f t="shared" si="358"/>
        <v>11.717994007190701</v>
      </c>
      <c r="FI171" s="24">
        <f t="shared" si="359"/>
        <v>11.68217104137203</v>
      </c>
      <c r="FJ171" s="24">
        <f t="shared" si="360"/>
        <v>11.645981552043191</v>
      </c>
      <c r="FK171" s="24" t="str">
        <f t="shared" si="361"/>
        <v/>
      </c>
      <c r="FL171" s="24" t="str">
        <f t="shared" si="362"/>
        <v/>
      </c>
      <c r="FM171" s="24" t="str">
        <f t="shared" si="363"/>
        <v/>
      </c>
      <c r="FN171" s="24"/>
      <c r="FO171" s="24">
        <f t="shared" si="364"/>
        <v>11.212145229685488</v>
      </c>
      <c r="FP171" s="24">
        <f t="shared" si="467"/>
        <v>1.5876198633484929E-2</v>
      </c>
      <c r="FQ171" s="24">
        <f t="shared" si="331"/>
        <v>11.186983290542964</v>
      </c>
      <c r="FR171" s="24">
        <f t="shared" si="331"/>
        <v>11.201202809955237</v>
      </c>
      <c r="FS171" s="24">
        <f t="shared" si="331"/>
        <v>11.230819186737474</v>
      </c>
      <c r="FT171" s="24">
        <f t="shared" si="328"/>
        <v>11.215256350299777</v>
      </c>
      <c r="FU171" s="24">
        <f t="shared" si="328"/>
        <v>11.214483457959711</v>
      </c>
      <c r="FV171" s="24">
        <f t="shared" si="328"/>
        <v>11.224126282617757</v>
      </c>
      <c r="FW171" s="24" t="str">
        <f t="shared" si="328"/>
        <v/>
      </c>
      <c r="FX171" s="24" t="str">
        <f t="shared" si="328"/>
        <v/>
      </c>
      <c r="FY171" s="24" t="str">
        <f t="shared" si="328"/>
        <v/>
      </c>
      <c r="FZ171" s="24"/>
      <c r="GA171" s="24">
        <f t="shared" si="365"/>
        <v>11.462440267895781</v>
      </c>
      <c r="GB171" s="24">
        <f t="shared" si="468"/>
        <v>4.4204220450981879E-2</v>
      </c>
      <c r="GC171" s="24">
        <f t="shared" si="332"/>
        <v>11.461883289663012</v>
      </c>
      <c r="GD171" s="24">
        <f t="shared" si="332"/>
        <v>11.466408645603796</v>
      </c>
      <c r="GE171" s="24">
        <f t="shared" si="332"/>
        <v>11.448087586821915</v>
      </c>
      <c r="GF171" s="24">
        <f t="shared" si="329"/>
        <v>11.462295173466734</v>
      </c>
      <c r="GG171" s="24">
        <f t="shared" si="329"/>
        <v>11.399112079747617</v>
      </c>
      <c r="GH171" s="24">
        <f t="shared" si="329"/>
        <v>11.536854832071613</v>
      </c>
      <c r="GI171" s="24" t="str">
        <f t="shared" si="329"/>
        <v/>
      </c>
      <c r="GJ171" s="24" t="str">
        <f t="shared" si="329"/>
        <v/>
      </c>
      <c r="GK171" s="24" t="str">
        <f t="shared" si="329"/>
        <v/>
      </c>
      <c r="GL171" s="24"/>
      <c r="GM171" s="24">
        <f t="shared" si="366"/>
        <v>12.047827161715233</v>
      </c>
      <c r="GN171" s="24">
        <f t="shared" si="469"/>
        <v>2.2610985017779008E-2</v>
      </c>
      <c r="GO171" s="24">
        <f t="shared" si="367"/>
        <v>12.036283677377199</v>
      </c>
      <c r="GP171" s="24">
        <f t="shared" si="368"/>
        <v>12.057660340920298</v>
      </c>
      <c r="GQ171" s="24">
        <f t="shared" si="369"/>
        <v>12.043618138504499</v>
      </c>
      <c r="GR171" s="24">
        <f t="shared" si="370"/>
        <v>12.0349738747266</v>
      </c>
      <c r="GS171" s="24">
        <f t="shared" si="371"/>
        <v>12.02585098090057</v>
      </c>
      <c r="GT171" s="24">
        <f t="shared" si="372"/>
        <v>12.08857595786224</v>
      </c>
      <c r="GU171" s="24" t="str">
        <f t="shared" si="373"/>
        <v/>
      </c>
      <c r="GV171" s="24" t="str">
        <f t="shared" si="374"/>
        <v/>
      </c>
      <c r="GW171" s="24" t="str">
        <f t="shared" si="375"/>
        <v/>
      </c>
      <c r="GX171" s="24"/>
      <c r="GY171" s="24">
        <f t="shared" si="376"/>
        <v>12.973689864646621</v>
      </c>
      <c r="GZ171" s="24">
        <f t="shared" si="470"/>
        <v>5.1397757174579548E-2</v>
      </c>
      <c r="HA171" s="24">
        <f t="shared" si="377"/>
        <v>12.92850982067146</v>
      </c>
      <c r="HB171" s="24">
        <f t="shared" si="378"/>
        <v>12.90958363841186</v>
      </c>
      <c r="HC171" s="24">
        <f t="shared" si="379"/>
        <v>13.03431696265231</v>
      </c>
      <c r="HD171" s="24">
        <f t="shared" si="380"/>
        <v>13.025854729036761</v>
      </c>
      <c r="HE171" s="24">
        <f t="shared" si="381"/>
        <v>12.99003176321809</v>
      </c>
      <c r="HF171" s="24">
        <f t="shared" si="382"/>
        <v>12.953842273889251</v>
      </c>
      <c r="HG171" s="24" t="str">
        <f t="shared" si="383"/>
        <v/>
      </c>
      <c r="HH171" s="24" t="str">
        <f t="shared" si="384"/>
        <v/>
      </c>
      <c r="HI171" s="24" t="str">
        <f t="shared" si="385"/>
        <v/>
      </c>
      <c r="HJ171" s="24"/>
      <c r="HK171" s="24">
        <f t="shared" si="386"/>
        <v>12.010547847564061</v>
      </c>
      <c r="HL171" s="24">
        <f t="shared" si="471"/>
        <v>1.5876198633484932E-2</v>
      </c>
      <c r="HM171" s="24">
        <f t="shared" si="325"/>
        <v>11.985385908421538</v>
      </c>
      <c r="HN171" s="24">
        <f t="shared" si="325"/>
        <v>11.999605427833812</v>
      </c>
      <c r="HO171" s="24">
        <f t="shared" si="325"/>
        <v>12.029221804616048</v>
      </c>
      <c r="HP171" s="24">
        <f t="shared" si="323"/>
        <v>12.013658968178351</v>
      </c>
      <c r="HQ171" s="24">
        <f t="shared" si="323"/>
        <v>12.012886075838285</v>
      </c>
      <c r="HR171" s="24">
        <f t="shared" si="323"/>
        <v>12.022528900496331</v>
      </c>
      <c r="HS171" s="24" t="str">
        <f t="shared" si="323"/>
        <v/>
      </c>
      <c r="HT171" s="24" t="str">
        <f t="shared" si="323"/>
        <v/>
      </c>
      <c r="HU171" s="24" t="str">
        <f t="shared" si="323"/>
        <v/>
      </c>
      <c r="HV171" s="24"/>
      <c r="HW171" s="24">
        <f t="shared" si="387"/>
        <v>13.095841555868667</v>
      </c>
      <c r="HX171" s="24">
        <f t="shared" si="472"/>
        <v>4.4204220450981879E-2</v>
      </c>
      <c r="HY171" s="24">
        <f t="shared" si="326"/>
        <v>13.095284577635899</v>
      </c>
      <c r="HZ171" s="24">
        <f t="shared" si="326"/>
        <v>13.099809933576683</v>
      </c>
      <c r="IA171" s="24">
        <f t="shared" si="326"/>
        <v>13.081488874794802</v>
      </c>
      <c r="IB171" s="24">
        <f t="shared" si="324"/>
        <v>13.095696461439621</v>
      </c>
      <c r="IC171" s="24">
        <f t="shared" si="324"/>
        <v>13.032513367720505</v>
      </c>
      <c r="ID171" s="24">
        <f t="shared" si="324"/>
        <v>13.170256120044501</v>
      </c>
      <c r="IE171" s="24" t="str">
        <f t="shared" si="324"/>
        <v/>
      </c>
      <c r="IF171" s="24" t="str">
        <f t="shared" si="324"/>
        <v/>
      </c>
      <c r="IG171" s="24" t="str">
        <f t="shared" si="324"/>
        <v/>
      </c>
    </row>
    <row r="172" spans="1:241" s="3" customFormat="1" x14ac:dyDescent="0.2">
      <c r="A172" s="27">
        <v>137</v>
      </c>
      <c r="B172" s="32">
        <f>IF(AND($B$3&lt;&gt;"",$C$3&lt;&gt;"",$B$4&lt;&gt;"",$C$4&lt;&gt;"",T172&lt;&gt;""),AirMass($B$3,$C$3,$B$4,$C$4,T172),"")</f>
        <v>1.0680377523659899</v>
      </c>
      <c r="C172" s="36">
        <f t="shared" si="388"/>
        <v>2458217.3490160001</v>
      </c>
      <c r="D172" s="5">
        <f t="shared" si="335"/>
        <v>11.206722091198948</v>
      </c>
      <c r="E172" s="14">
        <f t="shared" si="336"/>
        <v>11.428546606962101</v>
      </c>
      <c r="F172" s="32">
        <f t="shared" si="389"/>
        <v>0.22182451576315287</v>
      </c>
      <c r="G172" s="24">
        <f t="shared" si="337"/>
        <v>1.813544515834176E-2</v>
      </c>
      <c r="H172" s="24">
        <f t="shared" si="338"/>
        <v>4.8368083620246492E-2</v>
      </c>
      <c r="I172" s="24"/>
      <c r="J172" s="8">
        <f t="shared" si="339"/>
        <v>12.001099233600421</v>
      </c>
      <c r="K172" s="9">
        <f t="shared" si="340"/>
        <v>13.03405578892834</v>
      </c>
      <c r="L172" s="40">
        <f t="shared" si="390"/>
        <v>1.0329565553279192</v>
      </c>
      <c r="M172" s="24">
        <f t="shared" si="341"/>
        <v>1.8135445158342534E-2</v>
      </c>
      <c r="N172" s="25">
        <f t="shared" si="342"/>
        <v>4.8368083620245896E-2</v>
      </c>
      <c r="O172" s="25"/>
      <c r="P172" s="50">
        <f t="shared" si="391"/>
        <v>6</v>
      </c>
      <c r="Q172" s="50">
        <f t="shared" si="392"/>
        <v>6</v>
      </c>
      <c r="R172" s="25"/>
      <c r="S172" s="25"/>
      <c r="T172" s="16">
        <v>2458217.3490160001</v>
      </c>
      <c r="U172" s="17">
        <v>-11.1783445523936</v>
      </c>
      <c r="V172" s="17">
        <v>-10.2874558542423</v>
      </c>
      <c r="W172" s="17">
        <v>-12.1121041843437</v>
      </c>
      <c r="X172" s="17">
        <v>-11.023385570239901</v>
      </c>
      <c r="Y172" s="17">
        <v>-10.4034267110735</v>
      </c>
      <c r="Z172" s="17">
        <v>-11.8273106008385</v>
      </c>
      <c r="AA172" s="17">
        <v>-9.9684088216339397</v>
      </c>
      <c r="AB172" s="17">
        <v>-9.8014890920913107</v>
      </c>
      <c r="AC172" s="17"/>
      <c r="AD172" s="17"/>
      <c r="AE172" s="17"/>
      <c r="AF172" s="46">
        <f t="shared" si="343"/>
        <v>2458217.3490160001</v>
      </c>
      <c r="AG172" s="17">
        <v>-11.009486812695499</v>
      </c>
      <c r="AH172" s="17">
        <v>-9.7202133240552104</v>
      </c>
      <c r="AI172" s="17">
        <v>-11.721645395246799</v>
      </c>
      <c r="AJ172" s="17">
        <v>-10.676799448338601</v>
      </c>
      <c r="AK172" s="17">
        <v>-9.8951433199324708</v>
      </c>
      <c r="AL172" s="17">
        <v>-11.3179631246062</v>
      </c>
      <c r="AM172" s="17">
        <v>-9.4373279035904396</v>
      </c>
      <c r="AN172" s="17">
        <v>-9.5892065329479497</v>
      </c>
      <c r="AO172" s="17"/>
      <c r="AP172" s="17"/>
      <c r="AQ172" s="18"/>
      <c r="AR172" s="25"/>
      <c r="AS172" s="25"/>
      <c r="AT172" s="24">
        <f t="shared" si="334"/>
        <v>0.16885773969810103</v>
      </c>
      <c r="AU172" s="24">
        <f t="shared" si="333"/>
        <v>0.56724253018708914</v>
      </c>
      <c r="AV172" s="24">
        <f t="shared" si="333"/>
        <v>0.39045878909690046</v>
      </c>
      <c r="AW172" s="24">
        <f t="shared" si="333"/>
        <v>0.3465861219013</v>
      </c>
      <c r="AX172" s="24">
        <f t="shared" si="333"/>
        <v>0.50828339114102938</v>
      </c>
      <c r="AY172" s="24">
        <f t="shared" si="333"/>
        <v>0.50934747623229981</v>
      </c>
      <c r="AZ172" s="24">
        <f t="shared" si="333"/>
        <v>0.53108091804350011</v>
      </c>
      <c r="BA172" s="24">
        <f t="shared" si="333"/>
        <v>0.21228255914336103</v>
      </c>
      <c r="BB172" s="24" t="str">
        <f t="shared" si="330"/>
        <v/>
      </c>
      <c r="BC172" s="24" t="str">
        <f t="shared" si="330"/>
        <v/>
      </c>
      <c r="BD172" s="25" t="str">
        <f t="shared" si="330"/>
        <v/>
      </c>
      <c r="BE172" s="25"/>
      <c r="BF172" s="25"/>
      <c r="BG172" s="26">
        <f t="shared" si="393"/>
        <v>-0.46186599915430776</v>
      </c>
      <c r="BH172" s="26">
        <f t="shared" si="394"/>
        <v>-0.40186599915430726</v>
      </c>
      <c r="BI172" s="26">
        <f t="shared" si="395"/>
        <v>-0.76786599915430687</v>
      </c>
      <c r="BJ172" s="26">
        <f t="shared" si="396"/>
        <v>-0.70986599915430704</v>
      </c>
      <c r="BK172" s="26">
        <f t="shared" si="397"/>
        <v>-0.77986599915430554</v>
      </c>
      <c r="BL172" s="26">
        <f t="shared" si="398"/>
        <v>-0.33486599915430709</v>
      </c>
      <c r="BM172" s="26" t="str">
        <f t="shared" si="399"/>
        <v/>
      </c>
      <c r="BN172" s="26" t="str">
        <f t="shared" si="400"/>
        <v/>
      </c>
      <c r="BO172" s="26" t="str">
        <f t="shared" si="401"/>
        <v/>
      </c>
      <c r="BP172" s="25"/>
      <c r="BQ172" s="25"/>
      <c r="BR172" s="25">
        <f t="shared" si="402"/>
        <v>0.34721276733990214</v>
      </c>
      <c r="BS172" s="25">
        <f t="shared" si="403"/>
        <v>0.40721276733990264</v>
      </c>
      <c r="BT172" s="25">
        <f t="shared" si="404"/>
        <v>4.1212767339902978E-2</v>
      </c>
      <c r="BU172" s="25">
        <f t="shared" si="405"/>
        <v>9.9212767339902808E-2</v>
      </c>
      <c r="BV172" s="25">
        <f t="shared" si="406"/>
        <v>2.92127673399043E-2</v>
      </c>
      <c r="BW172" s="25">
        <f t="shared" si="407"/>
        <v>0.47421276733990281</v>
      </c>
      <c r="BX172" s="25" t="str">
        <f t="shared" si="408"/>
        <v/>
      </c>
      <c r="BY172" s="25" t="str">
        <f t="shared" si="409"/>
        <v/>
      </c>
      <c r="BZ172" s="25" t="str">
        <f t="shared" si="410"/>
        <v/>
      </c>
      <c r="CA172" s="25"/>
      <c r="CB172" s="25"/>
      <c r="CC172" s="26">
        <f t="shared" si="411"/>
        <v>-0.23900000000000093</v>
      </c>
      <c r="CD172" s="26">
        <f t="shared" si="412"/>
        <v>-0.17900000000000044</v>
      </c>
      <c r="CE172" s="26">
        <f t="shared" si="413"/>
        <v>-0.54500000000000015</v>
      </c>
      <c r="CF172" s="26">
        <f t="shared" si="414"/>
        <v>-0.48700000000000027</v>
      </c>
      <c r="CG172" s="26">
        <f t="shared" si="415"/>
        <v>-0.55699999999999883</v>
      </c>
      <c r="CH172" s="26">
        <f t="shared" si="416"/>
        <v>-0.11200000000000027</v>
      </c>
      <c r="CI172" s="26" t="str">
        <f t="shared" si="417"/>
        <v/>
      </c>
      <c r="CJ172" s="26" t="str">
        <f t="shared" si="418"/>
        <v/>
      </c>
      <c r="CK172" s="26" t="str">
        <f t="shared" si="419"/>
        <v/>
      </c>
      <c r="CL172" s="25"/>
      <c r="CM172" s="25"/>
      <c r="CN172" s="25">
        <f t="shared" si="420"/>
        <v>0.42099999999999937</v>
      </c>
      <c r="CO172" s="25">
        <f t="shared" si="421"/>
        <v>0.48099999999999987</v>
      </c>
      <c r="CP172" s="25">
        <f t="shared" si="422"/>
        <v>0.11500000000000021</v>
      </c>
      <c r="CQ172" s="25">
        <f t="shared" si="423"/>
        <v>0.17300000000000004</v>
      </c>
      <c r="CR172" s="25">
        <f t="shared" si="424"/>
        <v>0.10300000000000153</v>
      </c>
      <c r="CS172" s="25">
        <f t="shared" si="425"/>
        <v>0.54800000000000004</v>
      </c>
      <c r="CT172" s="25" t="str">
        <f t="shared" si="426"/>
        <v/>
      </c>
      <c r="CU172" s="25" t="str">
        <f t="shared" si="427"/>
        <v/>
      </c>
      <c r="CV172" s="25" t="str">
        <f t="shared" si="428"/>
        <v/>
      </c>
      <c r="CW172" s="25"/>
      <c r="CX172" s="25"/>
      <c r="CY172" s="25">
        <f t="shared" si="429"/>
        <v>-0.45004906809151646</v>
      </c>
      <c r="CZ172" s="25">
        <f t="shared" si="430"/>
        <v>-0.36094816789435247</v>
      </c>
      <c r="DA172" s="25">
        <f t="shared" si="431"/>
        <v>-0.68933878486891942</v>
      </c>
      <c r="DB172" s="25">
        <f t="shared" si="432"/>
        <v>-0.69149983286483618</v>
      </c>
      <c r="DC172" s="25">
        <f t="shared" si="433"/>
        <v>-0.73563823049466659</v>
      </c>
      <c r="DD172" s="25">
        <f t="shared" si="434"/>
        <v>-8.8191367217810221E-2</v>
      </c>
      <c r="DE172" s="25" t="str">
        <f t="shared" si="435"/>
        <v/>
      </c>
      <c r="DF172" s="25" t="str">
        <f t="shared" si="436"/>
        <v/>
      </c>
      <c r="DG172" s="25" t="str">
        <f t="shared" si="437"/>
        <v/>
      </c>
      <c r="DH172" s="25"/>
      <c r="DI172" s="25"/>
      <c r="DJ172" s="25">
        <f t="shared" si="438"/>
        <v>0.3590296984026935</v>
      </c>
      <c r="DK172" s="25">
        <f t="shared" si="439"/>
        <v>0.44813059859985743</v>
      </c>
      <c r="DL172" s="25">
        <f t="shared" si="440"/>
        <v>0.1197399816252905</v>
      </c>
      <c r="DM172" s="25">
        <f t="shared" si="441"/>
        <v>0.1175789336293737</v>
      </c>
      <c r="DN172" s="25">
        <f t="shared" si="442"/>
        <v>7.3440535999543338E-2</v>
      </c>
      <c r="DO172" s="25">
        <f t="shared" si="443"/>
        <v>0.72088739927639967</v>
      </c>
      <c r="DP172" s="25" t="str">
        <f t="shared" si="444"/>
        <v/>
      </c>
      <c r="DQ172" s="25" t="str">
        <f t="shared" si="445"/>
        <v/>
      </c>
      <c r="DR172" s="25" t="str">
        <f t="shared" si="446"/>
        <v/>
      </c>
      <c r="DS172" s="25"/>
      <c r="DT172" s="24"/>
      <c r="DU172" s="24">
        <f t="shared" si="447"/>
        <v>-0.46186599915430776</v>
      </c>
      <c r="DV172" s="24">
        <f t="shared" si="448"/>
        <v>-0.40186599915430726</v>
      </c>
      <c r="DW172" s="24">
        <f t="shared" si="449"/>
        <v>-0.76786599915430687</v>
      </c>
      <c r="DX172" s="24">
        <f t="shared" si="450"/>
        <v>-0.70986599915430704</v>
      </c>
      <c r="DY172" s="24">
        <f t="shared" si="451"/>
        <v>-0.77986599915430554</v>
      </c>
      <c r="DZ172" s="24">
        <f t="shared" si="452"/>
        <v>-0.33486599915430709</v>
      </c>
      <c r="EA172" s="24" t="str">
        <f t="shared" si="453"/>
        <v/>
      </c>
      <c r="EB172" s="24" t="str">
        <f t="shared" si="454"/>
        <v/>
      </c>
      <c r="EC172" s="24" t="str">
        <f t="shared" si="455"/>
        <v/>
      </c>
      <c r="ED172" s="24"/>
      <c r="EE172" s="24"/>
      <c r="EF172" s="24">
        <f t="shared" si="456"/>
        <v>0.34721276733990214</v>
      </c>
      <c r="EG172" s="24">
        <f t="shared" si="457"/>
        <v>0.40721276733990264</v>
      </c>
      <c r="EH172" s="24">
        <f t="shared" si="458"/>
        <v>4.1212767339902978E-2</v>
      </c>
      <c r="EI172" s="24">
        <f t="shared" si="459"/>
        <v>9.9212767339902808E-2</v>
      </c>
      <c r="EJ172" s="24">
        <f t="shared" si="460"/>
        <v>2.92127673399043E-2</v>
      </c>
      <c r="EK172" s="24">
        <f t="shared" si="461"/>
        <v>0.47421276733990281</v>
      </c>
      <c r="EL172" s="24" t="str">
        <f t="shared" si="462"/>
        <v/>
      </c>
      <c r="EM172" s="24" t="str">
        <f t="shared" si="463"/>
        <v/>
      </c>
      <c r="EN172" s="24" t="str">
        <f t="shared" si="464"/>
        <v/>
      </c>
      <c r="EO172" s="24"/>
      <c r="EP172" s="24"/>
      <c r="EQ172" s="24">
        <f t="shared" si="344"/>
        <v>11.138009610976541</v>
      </c>
      <c r="ER172" s="24">
        <f t="shared" si="465"/>
        <v>1.8184774650991439E-2</v>
      </c>
      <c r="ES172" s="24">
        <f t="shared" si="345"/>
        <v>11.123759631950099</v>
      </c>
      <c r="ET172" s="24">
        <f t="shared" si="346"/>
        <v>11.1570410178463</v>
      </c>
      <c r="EU172" s="24">
        <f t="shared" si="347"/>
        <v>11.130082158679899</v>
      </c>
      <c r="EV172" s="24">
        <f t="shared" si="348"/>
        <v>11.116966048444899</v>
      </c>
      <c r="EW172" s="24">
        <f t="shared" si="349"/>
        <v>11.13806426924034</v>
      </c>
      <c r="EX172" s="24">
        <f t="shared" si="350"/>
        <v>11.16214453969771</v>
      </c>
      <c r="EY172" s="24" t="str">
        <f t="shared" si="351"/>
        <v/>
      </c>
      <c r="EZ172" s="24" t="str">
        <f t="shared" si="352"/>
        <v/>
      </c>
      <c r="FA172" s="24" t="str">
        <f t="shared" si="353"/>
        <v/>
      </c>
      <c r="FB172" s="24"/>
      <c r="FC172" s="24">
        <f t="shared" si="354"/>
        <v>11.65369414141491</v>
      </c>
      <c r="FD172" s="24">
        <f t="shared" si="466"/>
        <v>8.3387610065938547E-2</v>
      </c>
      <c r="FE172" s="24">
        <f t="shared" si="355"/>
        <v>11.551158582551301</v>
      </c>
      <c r="FF172" s="24">
        <f t="shared" si="356"/>
        <v>11.568312635643101</v>
      </c>
      <c r="FG172" s="24">
        <f t="shared" si="357"/>
        <v>11.745656507236971</v>
      </c>
      <c r="FH172" s="24">
        <f t="shared" si="358"/>
        <v>11.673476311910701</v>
      </c>
      <c r="FI172" s="24">
        <f t="shared" si="359"/>
        <v>11.74284109089494</v>
      </c>
      <c r="FJ172" s="24">
        <f t="shared" si="360"/>
        <v>11.64071972025245</v>
      </c>
      <c r="FK172" s="24" t="str">
        <f t="shared" si="361"/>
        <v/>
      </c>
      <c r="FL172" s="24" t="str">
        <f t="shared" si="362"/>
        <v/>
      </c>
      <c r="FM172" s="24" t="str">
        <f t="shared" si="363"/>
        <v/>
      </c>
      <c r="FN172" s="24"/>
      <c r="FO172" s="24">
        <f t="shared" si="364"/>
        <v>11.206722091198948</v>
      </c>
      <c r="FP172" s="24">
        <f t="shared" si="467"/>
        <v>1.813544515834176E-2</v>
      </c>
      <c r="FQ172" s="24">
        <f t="shared" si="331"/>
        <v>11.17885365736802</v>
      </c>
      <c r="FR172" s="24">
        <f t="shared" si="331"/>
        <v>11.204977899133395</v>
      </c>
      <c r="FS172" s="24">
        <f t="shared" si="331"/>
        <v>11.22167761916503</v>
      </c>
      <c r="FT172" s="24">
        <f t="shared" si="328"/>
        <v>11.201642936270233</v>
      </c>
      <c r="FU172" s="24">
        <f t="shared" si="328"/>
        <v>11.231091158551635</v>
      </c>
      <c r="FV172" s="24">
        <f t="shared" si="328"/>
        <v>11.202089276705383</v>
      </c>
      <c r="FW172" s="24" t="str">
        <f t="shared" si="328"/>
        <v/>
      </c>
      <c r="FX172" s="24" t="str">
        <f t="shared" si="328"/>
        <v/>
      </c>
      <c r="FY172" s="24" t="str">
        <f t="shared" si="328"/>
        <v/>
      </c>
      <c r="FZ172" s="24"/>
      <c r="GA172" s="24">
        <f t="shared" si="365"/>
        <v>11.428546606962101</v>
      </c>
      <c r="GB172" s="24">
        <f t="shared" si="468"/>
        <v>4.8368083620246492E-2</v>
      </c>
      <c r="GC172" s="24">
        <f t="shared" si="332"/>
        <v>11.370634113840884</v>
      </c>
      <c r="GD172" s="24">
        <f t="shared" si="332"/>
        <v>11.411239705133069</v>
      </c>
      <c r="GE172" s="24">
        <f t="shared" si="332"/>
        <v>11.445529193704607</v>
      </c>
      <c r="GF172" s="24">
        <f t="shared" si="329"/>
        <v>11.396018818638705</v>
      </c>
      <c r="GG172" s="24">
        <f t="shared" si="329"/>
        <v>11.438023469722499</v>
      </c>
      <c r="GH172" s="24">
        <f t="shared" si="329"/>
        <v>11.509834340732844</v>
      </c>
      <c r="GI172" s="24" t="str">
        <f t="shared" si="329"/>
        <v/>
      </c>
      <c r="GJ172" s="24" t="str">
        <f t="shared" si="329"/>
        <v/>
      </c>
      <c r="GK172" s="24" t="str">
        <f t="shared" si="329"/>
        <v/>
      </c>
      <c r="GL172" s="24"/>
      <c r="GM172" s="24">
        <f t="shared" si="366"/>
        <v>12.028898309127841</v>
      </c>
      <c r="GN172" s="24">
        <f t="shared" si="469"/>
        <v>1.8184774650991439E-2</v>
      </c>
      <c r="GO172" s="24">
        <f t="shared" si="367"/>
        <v>12.0146483301014</v>
      </c>
      <c r="GP172" s="24">
        <f t="shared" si="368"/>
        <v>12.047929715997601</v>
      </c>
      <c r="GQ172" s="24">
        <f t="shared" si="369"/>
        <v>12.0209708568312</v>
      </c>
      <c r="GR172" s="24">
        <f t="shared" si="370"/>
        <v>12.0078547465962</v>
      </c>
      <c r="GS172" s="24">
        <f t="shared" si="371"/>
        <v>12.028952967391641</v>
      </c>
      <c r="GT172" s="24">
        <f t="shared" si="372"/>
        <v>12.053033237849011</v>
      </c>
      <c r="GU172" s="24" t="str">
        <f t="shared" si="373"/>
        <v/>
      </c>
      <c r="GV172" s="24" t="str">
        <f t="shared" si="374"/>
        <v/>
      </c>
      <c r="GW172" s="24" t="str">
        <f t="shared" si="375"/>
        <v/>
      </c>
      <c r="GX172" s="24"/>
      <c r="GY172" s="24">
        <f t="shared" si="376"/>
        <v>12.942967630055199</v>
      </c>
      <c r="GZ172" s="24">
        <f t="shared" si="470"/>
        <v>8.3387610065938547E-2</v>
      </c>
      <c r="HA172" s="24">
        <f t="shared" si="377"/>
        <v>12.840432071191589</v>
      </c>
      <c r="HB172" s="24">
        <f t="shared" si="378"/>
        <v>12.85758612428339</v>
      </c>
      <c r="HC172" s="24">
        <f t="shared" si="379"/>
        <v>13.03492999587726</v>
      </c>
      <c r="HD172" s="24">
        <f t="shared" si="380"/>
        <v>12.96274980055099</v>
      </c>
      <c r="HE172" s="24">
        <f t="shared" si="381"/>
        <v>13.032114579535229</v>
      </c>
      <c r="HF172" s="24">
        <f t="shared" si="382"/>
        <v>12.929993208892739</v>
      </c>
      <c r="HG172" s="24" t="str">
        <f t="shared" si="383"/>
        <v/>
      </c>
      <c r="HH172" s="24" t="str">
        <f t="shared" si="384"/>
        <v/>
      </c>
      <c r="HI172" s="24" t="str">
        <f t="shared" si="385"/>
        <v/>
      </c>
      <c r="HJ172" s="24"/>
      <c r="HK172" s="24">
        <f t="shared" si="386"/>
        <v>12.001099233600421</v>
      </c>
      <c r="HL172" s="24">
        <f t="shared" si="471"/>
        <v>1.8135445158342534E-2</v>
      </c>
      <c r="HM172" s="24">
        <f t="shared" si="325"/>
        <v>11.973230799769491</v>
      </c>
      <c r="HN172" s="24">
        <f t="shared" si="325"/>
        <v>11.999355041534866</v>
      </c>
      <c r="HO172" s="24">
        <f t="shared" si="325"/>
        <v>12.016054761566503</v>
      </c>
      <c r="HP172" s="24">
        <f t="shared" si="323"/>
        <v>11.996020078671704</v>
      </c>
      <c r="HQ172" s="24">
        <f t="shared" si="323"/>
        <v>12.025468300953108</v>
      </c>
      <c r="HR172" s="24">
        <f t="shared" si="323"/>
        <v>11.996466419106854</v>
      </c>
      <c r="HS172" s="24" t="str">
        <f t="shared" si="323"/>
        <v/>
      </c>
      <c r="HT172" s="24" t="str">
        <f t="shared" si="323"/>
        <v/>
      </c>
      <c r="HU172" s="24" t="str">
        <f t="shared" si="323"/>
        <v/>
      </c>
      <c r="HV172" s="24"/>
      <c r="HW172" s="24">
        <f t="shared" si="387"/>
        <v>13.03405578892834</v>
      </c>
      <c r="HX172" s="24">
        <f t="shared" si="472"/>
        <v>4.8368083620245896E-2</v>
      </c>
      <c r="HY172" s="24">
        <f t="shared" si="326"/>
        <v>12.976143295807125</v>
      </c>
      <c r="HZ172" s="24">
        <f t="shared" si="326"/>
        <v>13.016748887099308</v>
      </c>
      <c r="IA172" s="24">
        <f t="shared" si="326"/>
        <v>13.051038375670846</v>
      </c>
      <c r="IB172" s="24">
        <f t="shared" si="324"/>
        <v>13.001528000604946</v>
      </c>
      <c r="IC172" s="24">
        <f t="shared" si="324"/>
        <v>13.043532651688739</v>
      </c>
      <c r="ID172" s="24">
        <f t="shared" si="324"/>
        <v>13.115343522699083</v>
      </c>
      <c r="IE172" s="24" t="str">
        <f t="shared" si="324"/>
        <v/>
      </c>
      <c r="IF172" s="24" t="str">
        <f t="shared" si="324"/>
        <v/>
      </c>
      <c r="IG172" s="24" t="str">
        <f t="shared" si="324"/>
        <v/>
      </c>
    </row>
    <row r="173" spans="1:241" s="3" customFormat="1" x14ac:dyDescent="0.2">
      <c r="A173" s="27">
        <v>138</v>
      </c>
      <c r="B173" s="32">
        <f>IF(AND($B$3&lt;&gt;"",$C$3&lt;&gt;"",$B$4&lt;&gt;"",$C$4&lt;&gt;"",T173&lt;&gt;""),AirMass($B$3,$C$3,$B$4,$C$4,T173),"")</f>
        <v>1.0688349464966918</v>
      </c>
      <c r="C173" s="36">
        <f t="shared" si="388"/>
        <v>2458217.3495140001</v>
      </c>
      <c r="D173" s="5">
        <f t="shared" si="335"/>
        <v>11.164468691901623</v>
      </c>
      <c r="E173" s="14">
        <f t="shared" si="336"/>
        <v>11.366606820116941</v>
      </c>
      <c r="F173" s="32">
        <f t="shared" si="389"/>
        <v>0.20213812821531718</v>
      </c>
      <c r="G173" s="24">
        <f t="shared" si="337"/>
        <v>2.7395589524057413E-2</v>
      </c>
      <c r="H173" s="24">
        <f t="shared" si="338"/>
        <v>4.9271384026052967E-2</v>
      </c>
      <c r="I173" s="24"/>
      <c r="J173" s="8">
        <f t="shared" si="339"/>
        <v>12.031448308275229</v>
      </c>
      <c r="K173" s="9">
        <f t="shared" si="340"/>
        <v>12.800672055509702</v>
      </c>
      <c r="L173" s="40">
        <f t="shared" si="390"/>
        <v>0.76922374723447362</v>
      </c>
      <c r="M173" s="24">
        <f t="shared" si="341"/>
        <v>2.7395589524057334E-2</v>
      </c>
      <c r="N173" s="25">
        <f t="shared" si="342"/>
        <v>4.9271384026053452E-2</v>
      </c>
      <c r="O173" s="25"/>
      <c r="P173" s="50">
        <f t="shared" si="391"/>
        <v>6</v>
      </c>
      <c r="Q173" s="50">
        <f t="shared" si="392"/>
        <v>6</v>
      </c>
      <c r="R173" s="25"/>
      <c r="S173" s="25"/>
      <c r="T173" s="16">
        <v>2458217.3495140001</v>
      </c>
      <c r="U173" s="17">
        <v>-11.2111076758436</v>
      </c>
      <c r="V173" s="17">
        <v>-10.2766540692128</v>
      </c>
      <c r="W173" s="17">
        <v>-12.1293216263198</v>
      </c>
      <c r="X173" s="17">
        <v>-11.0274700119682</v>
      </c>
      <c r="Y173" s="17">
        <v>-10.3865123628593</v>
      </c>
      <c r="Z173" s="17">
        <v>-11.816650332816099</v>
      </c>
      <c r="AA173" s="17">
        <v>-9.8904146131562705</v>
      </c>
      <c r="AB173" s="17">
        <v>-9.8363439865315705</v>
      </c>
      <c r="AC173" s="17"/>
      <c r="AD173" s="17"/>
      <c r="AE173" s="17"/>
      <c r="AF173" s="46">
        <f t="shared" si="343"/>
        <v>2458217.3495140001</v>
      </c>
      <c r="AG173" s="17">
        <v>-11.037069759383</v>
      </c>
      <c r="AH173" s="17">
        <v>-9.8240939461291106</v>
      </c>
      <c r="AI173" s="17">
        <v>-11.759147098832299</v>
      </c>
      <c r="AJ173" s="17">
        <v>-10.6956862913273</v>
      </c>
      <c r="AK173" s="17">
        <v>-9.8329180956579005</v>
      </c>
      <c r="AL173" s="17">
        <v>-11.322768502985999</v>
      </c>
      <c r="AM173" s="17">
        <v>-9.2946241552572708</v>
      </c>
      <c r="AN173" s="17">
        <v>-9.5021285617717908</v>
      </c>
      <c r="AO173" s="17"/>
      <c r="AP173" s="17"/>
      <c r="AQ173" s="18"/>
      <c r="AR173" s="25"/>
      <c r="AS173" s="25"/>
      <c r="AT173" s="24">
        <f t="shared" si="334"/>
        <v>0.17403791646060007</v>
      </c>
      <c r="AU173" s="24">
        <f t="shared" si="333"/>
        <v>0.45256012308368909</v>
      </c>
      <c r="AV173" s="24">
        <f t="shared" si="333"/>
        <v>0.37017452748750124</v>
      </c>
      <c r="AW173" s="24">
        <f t="shared" si="333"/>
        <v>0.33178372064089956</v>
      </c>
      <c r="AX173" s="24">
        <f t="shared" si="333"/>
        <v>0.55359426720139915</v>
      </c>
      <c r="AY173" s="24">
        <f t="shared" si="333"/>
        <v>0.49388182983009976</v>
      </c>
      <c r="AZ173" s="24">
        <f t="shared" si="333"/>
        <v>0.59579045789899965</v>
      </c>
      <c r="BA173" s="24">
        <f t="shared" si="333"/>
        <v>0.33421542475977972</v>
      </c>
      <c r="BB173" s="24" t="str">
        <f t="shared" si="330"/>
        <v/>
      </c>
      <c r="BC173" s="24" t="str">
        <f t="shared" si="330"/>
        <v/>
      </c>
      <c r="BD173" s="25" t="str">
        <f t="shared" si="330"/>
        <v/>
      </c>
      <c r="BE173" s="25"/>
      <c r="BF173" s="25"/>
      <c r="BG173" s="26">
        <f t="shared" si="393"/>
        <v>-0.45134558992864343</v>
      </c>
      <c r="BH173" s="26">
        <f t="shared" si="394"/>
        <v>-0.39134558992864293</v>
      </c>
      <c r="BI173" s="26">
        <f t="shared" si="395"/>
        <v>-0.75734558992864254</v>
      </c>
      <c r="BJ173" s="26">
        <f t="shared" si="396"/>
        <v>-0.69934558992864271</v>
      </c>
      <c r="BK173" s="26">
        <f t="shared" si="397"/>
        <v>-0.76934558992864122</v>
      </c>
      <c r="BL173" s="26">
        <f t="shared" si="398"/>
        <v>-0.32434558992864276</v>
      </c>
      <c r="BM173" s="26" t="str">
        <f t="shared" si="399"/>
        <v/>
      </c>
      <c r="BN173" s="26" t="str">
        <f t="shared" si="400"/>
        <v/>
      </c>
      <c r="BO173" s="26" t="str">
        <f t="shared" si="401"/>
        <v/>
      </c>
      <c r="BP173" s="25"/>
      <c r="BQ173" s="25"/>
      <c r="BR173" s="25">
        <f t="shared" si="402"/>
        <v>0.11430452713345163</v>
      </c>
      <c r="BS173" s="25">
        <f t="shared" si="403"/>
        <v>0.17430452713345213</v>
      </c>
      <c r="BT173" s="25">
        <f t="shared" si="404"/>
        <v>-0.19169547286654753</v>
      </c>
      <c r="BU173" s="25">
        <f t="shared" si="405"/>
        <v>-0.1336954728665477</v>
      </c>
      <c r="BV173" s="25">
        <f t="shared" si="406"/>
        <v>-0.20369547286654621</v>
      </c>
      <c r="BW173" s="25">
        <f t="shared" si="407"/>
        <v>0.2413045271334523</v>
      </c>
      <c r="BX173" s="25" t="str">
        <f t="shared" si="408"/>
        <v/>
      </c>
      <c r="BY173" s="25" t="str">
        <f t="shared" si="409"/>
        <v/>
      </c>
      <c r="BZ173" s="25" t="str">
        <f t="shared" si="410"/>
        <v/>
      </c>
      <c r="CA173" s="25"/>
      <c r="CB173" s="25"/>
      <c r="CC173" s="26">
        <f t="shared" si="411"/>
        <v>-0.23900000000000093</v>
      </c>
      <c r="CD173" s="26">
        <f t="shared" si="412"/>
        <v>-0.17900000000000044</v>
      </c>
      <c r="CE173" s="26">
        <f t="shared" si="413"/>
        <v>-0.54500000000000015</v>
      </c>
      <c r="CF173" s="26">
        <f t="shared" si="414"/>
        <v>-0.48700000000000027</v>
      </c>
      <c r="CG173" s="26">
        <f t="shared" si="415"/>
        <v>-0.55699999999999883</v>
      </c>
      <c r="CH173" s="26">
        <f t="shared" si="416"/>
        <v>-0.11200000000000027</v>
      </c>
      <c r="CI173" s="26" t="str">
        <f t="shared" si="417"/>
        <v/>
      </c>
      <c r="CJ173" s="26" t="str">
        <f t="shared" si="418"/>
        <v/>
      </c>
      <c r="CK173" s="26" t="str">
        <f t="shared" si="419"/>
        <v/>
      </c>
      <c r="CL173" s="25"/>
      <c r="CM173" s="25"/>
      <c r="CN173" s="25">
        <f t="shared" si="420"/>
        <v>0.42099999999999937</v>
      </c>
      <c r="CO173" s="25">
        <f t="shared" si="421"/>
        <v>0.48099999999999987</v>
      </c>
      <c r="CP173" s="25">
        <f t="shared" si="422"/>
        <v>0.11500000000000021</v>
      </c>
      <c r="CQ173" s="25">
        <f t="shared" si="423"/>
        <v>0.17300000000000004</v>
      </c>
      <c r="CR173" s="25">
        <f t="shared" si="424"/>
        <v>0.10300000000000153</v>
      </c>
      <c r="CS173" s="25">
        <f t="shared" si="425"/>
        <v>0.54800000000000004</v>
      </c>
      <c r="CT173" s="25" t="str">
        <f t="shared" si="426"/>
        <v/>
      </c>
      <c r="CU173" s="25" t="str">
        <f t="shared" si="427"/>
        <v/>
      </c>
      <c r="CV173" s="25" t="str">
        <f t="shared" si="428"/>
        <v/>
      </c>
      <c r="CW173" s="25"/>
      <c r="CX173" s="25"/>
      <c r="CY173" s="25">
        <f t="shared" si="429"/>
        <v>-0.39833339801757883</v>
      </c>
      <c r="CZ173" s="25">
        <f t="shared" si="430"/>
        <v>-0.32036559555694616</v>
      </c>
      <c r="DA173" s="25">
        <f t="shared" si="431"/>
        <v>-0.77084013095850812</v>
      </c>
      <c r="DB173" s="25">
        <f t="shared" si="432"/>
        <v>-0.64957027747480922</v>
      </c>
      <c r="DC173" s="25">
        <f t="shared" si="433"/>
        <v>-0.85653627884222794</v>
      </c>
      <c r="DD173" s="25">
        <f t="shared" si="434"/>
        <v>-0.32530413793093477</v>
      </c>
      <c r="DE173" s="25" t="str">
        <f t="shared" si="435"/>
        <v/>
      </c>
      <c r="DF173" s="25" t="str">
        <f t="shared" si="436"/>
        <v/>
      </c>
      <c r="DG173" s="25" t="str">
        <f t="shared" si="437"/>
        <v/>
      </c>
      <c r="DH173" s="25"/>
      <c r="DI173" s="25"/>
      <c r="DJ173" s="25">
        <f t="shared" si="438"/>
        <v>0.16731671904451623</v>
      </c>
      <c r="DK173" s="25">
        <f t="shared" si="439"/>
        <v>0.24528452150514887</v>
      </c>
      <c r="DL173" s="25">
        <f t="shared" si="440"/>
        <v>-0.20519001389641309</v>
      </c>
      <c r="DM173" s="25">
        <f t="shared" si="441"/>
        <v>-8.392016041271419E-2</v>
      </c>
      <c r="DN173" s="25">
        <f t="shared" si="442"/>
        <v>-0.29088616178013293</v>
      </c>
      <c r="DO173" s="25">
        <f t="shared" si="443"/>
        <v>0.24034597913116024</v>
      </c>
      <c r="DP173" s="25" t="str">
        <f t="shared" si="444"/>
        <v/>
      </c>
      <c r="DQ173" s="25" t="str">
        <f t="shared" si="445"/>
        <v/>
      </c>
      <c r="DR173" s="25" t="str">
        <f t="shared" si="446"/>
        <v/>
      </c>
      <c r="DS173" s="25"/>
      <c r="DT173" s="24"/>
      <c r="DU173" s="24">
        <f t="shared" si="447"/>
        <v>-0.45134558992864343</v>
      </c>
      <c r="DV173" s="24">
        <f t="shared" si="448"/>
        <v>-0.39134558992864293</v>
      </c>
      <c r="DW173" s="24">
        <f t="shared" si="449"/>
        <v>-0.75734558992864254</v>
      </c>
      <c r="DX173" s="24">
        <f t="shared" si="450"/>
        <v>-0.69934558992864271</v>
      </c>
      <c r="DY173" s="24">
        <f t="shared" si="451"/>
        <v>-0.76934558992864122</v>
      </c>
      <c r="DZ173" s="24">
        <f t="shared" si="452"/>
        <v>-0.32434558992864276</v>
      </c>
      <c r="EA173" s="24" t="str">
        <f t="shared" si="453"/>
        <v/>
      </c>
      <c r="EB173" s="24" t="str">
        <f t="shared" si="454"/>
        <v/>
      </c>
      <c r="EC173" s="24" t="str">
        <f t="shared" si="455"/>
        <v/>
      </c>
      <c r="ED173" s="24"/>
      <c r="EE173" s="24"/>
      <c r="EF173" s="24">
        <f t="shared" si="456"/>
        <v>0.11430452713345163</v>
      </c>
      <c r="EG173" s="24">
        <f t="shared" si="457"/>
        <v>0.17430452713345213</v>
      </c>
      <c r="EH173" s="24">
        <f t="shared" si="458"/>
        <v>-0.19169547286654753</v>
      </c>
      <c r="EI173" s="24">
        <f t="shared" si="459"/>
        <v>-0.1336954728665477</v>
      </c>
      <c r="EJ173" s="24">
        <f t="shared" si="460"/>
        <v>-0.20369547286654621</v>
      </c>
      <c r="EK173" s="24">
        <f t="shared" si="461"/>
        <v>0.2413045271334523</v>
      </c>
      <c r="EL173" s="24" t="str">
        <f t="shared" si="462"/>
        <v/>
      </c>
      <c r="EM173" s="24" t="str">
        <f t="shared" si="463"/>
        <v/>
      </c>
      <c r="EN173" s="24" t="str">
        <f t="shared" si="464"/>
        <v/>
      </c>
      <c r="EO173" s="24"/>
      <c r="EP173" s="24"/>
      <c r="EQ173" s="24">
        <f t="shared" si="344"/>
        <v>11.097011146431607</v>
      </c>
      <c r="ER173" s="24">
        <f t="shared" si="465"/>
        <v>4.7566466935527865E-2</v>
      </c>
      <c r="ES173" s="24">
        <f t="shared" si="345"/>
        <v>11.1082139504762</v>
      </c>
      <c r="ET173" s="24">
        <f t="shared" si="346"/>
        <v>11.128362336124599</v>
      </c>
      <c r="EU173" s="24">
        <f t="shared" si="347"/>
        <v>11.080404687015699</v>
      </c>
      <c r="EV173" s="24">
        <f t="shared" si="348"/>
        <v>11.073542656972499</v>
      </c>
      <c r="EW173" s="24">
        <f t="shared" si="349"/>
        <v>11.027306937312671</v>
      </c>
      <c r="EX173" s="24">
        <f t="shared" si="350"/>
        <v>11.16423631068797</v>
      </c>
      <c r="EY173" s="24" t="str">
        <f t="shared" si="351"/>
        <v/>
      </c>
      <c r="EZ173" s="24" t="str">
        <f t="shared" si="352"/>
        <v/>
      </c>
      <c r="FA173" s="24" t="str">
        <f t="shared" si="353"/>
        <v/>
      </c>
      <c r="FB173" s="24"/>
      <c r="FC173" s="24">
        <f t="shared" si="354"/>
        <v>11.587642358255762</v>
      </c>
      <c r="FD173" s="24">
        <f t="shared" si="466"/>
        <v>5.31779866058881E-2</v>
      </c>
      <c r="FE173" s="24">
        <f t="shared" si="355"/>
        <v>11.5610773394493</v>
      </c>
      <c r="FF173" s="24">
        <f t="shared" si="356"/>
        <v>11.5596165319443</v>
      </c>
      <c r="FG173" s="24">
        <f t="shared" si="357"/>
        <v>11.6558483362749</v>
      </c>
      <c r="FH173" s="24">
        <f t="shared" si="358"/>
        <v>11.650698743603</v>
      </c>
      <c r="FI173" s="24">
        <f t="shared" si="359"/>
        <v>11.57255439587427</v>
      </c>
      <c r="FJ173" s="24">
        <f t="shared" si="360"/>
        <v>11.526058802388791</v>
      </c>
      <c r="FK173" s="24" t="str">
        <f t="shared" si="361"/>
        <v/>
      </c>
      <c r="FL173" s="24" t="str">
        <f t="shared" si="362"/>
        <v/>
      </c>
      <c r="FM173" s="24" t="str">
        <f t="shared" si="363"/>
        <v/>
      </c>
      <c r="FN173" s="24"/>
      <c r="FO173" s="24">
        <f t="shared" si="364"/>
        <v>11.164468691901623</v>
      </c>
      <c r="FP173" s="24">
        <f t="shared" si="467"/>
        <v>2.7395589524057413E-2</v>
      </c>
      <c r="FQ173" s="24">
        <f t="shared" si="331"/>
        <v>11.16205304114173</v>
      </c>
      <c r="FR173" s="24">
        <f t="shared" si="331"/>
        <v>11.175044282659304</v>
      </c>
      <c r="FS173" s="24">
        <f t="shared" si="331"/>
        <v>11.170745212748441</v>
      </c>
      <c r="FT173" s="24">
        <f t="shared" si="328"/>
        <v>11.156964610045442</v>
      </c>
      <c r="FU173" s="24">
        <f t="shared" si="328"/>
        <v>11.119078891871577</v>
      </c>
      <c r="FV173" s="24">
        <f t="shared" si="328"/>
        <v>11.202926112943253</v>
      </c>
      <c r="FW173" s="24" t="str">
        <f t="shared" si="328"/>
        <v/>
      </c>
      <c r="FX173" s="24" t="str">
        <f t="shared" si="328"/>
        <v/>
      </c>
      <c r="FY173" s="24" t="str">
        <f t="shared" si="328"/>
        <v/>
      </c>
      <c r="FZ173" s="24"/>
      <c r="GA173" s="24">
        <f t="shared" si="365"/>
        <v>11.366606820116941</v>
      </c>
      <c r="GB173" s="24">
        <f t="shared" si="468"/>
        <v>4.9271384026052967E-2</v>
      </c>
      <c r="GC173" s="24">
        <f t="shared" si="332"/>
        <v>11.384664867052873</v>
      </c>
      <c r="GD173" s="24">
        <f t="shared" si="332"/>
        <v>11.406655597748255</v>
      </c>
      <c r="GE173" s="24">
        <f t="shared" si="332"/>
        <v>11.359833019056524</v>
      </c>
      <c r="GF173" s="24">
        <f t="shared" si="329"/>
        <v>11.377353246644994</v>
      </c>
      <c r="GG173" s="24">
        <f t="shared" si="329"/>
        <v>11.271848771015819</v>
      </c>
      <c r="GH173" s="24">
        <f t="shared" si="329"/>
        <v>11.399285419183173</v>
      </c>
      <c r="GI173" s="24" t="str">
        <f t="shared" si="329"/>
        <v/>
      </c>
      <c r="GJ173" s="24" t="str">
        <f t="shared" si="329"/>
        <v/>
      </c>
      <c r="GK173" s="24" t="str">
        <f t="shared" si="329"/>
        <v/>
      </c>
      <c r="GL173" s="24"/>
      <c r="GM173" s="24">
        <f t="shared" si="366"/>
        <v>12.031464753062407</v>
      </c>
      <c r="GN173" s="24">
        <f t="shared" si="469"/>
        <v>4.7566466935527865E-2</v>
      </c>
      <c r="GO173" s="24">
        <f t="shared" si="367"/>
        <v>12.042667557107</v>
      </c>
      <c r="GP173" s="24">
        <f t="shared" si="368"/>
        <v>12.0628159427554</v>
      </c>
      <c r="GQ173" s="24">
        <f t="shared" si="369"/>
        <v>12.014858293646499</v>
      </c>
      <c r="GR173" s="24">
        <f t="shared" si="370"/>
        <v>12.0079962636033</v>
      </c>
      <c r="GS173" s="24">
        <f t="shared" si="371"/>
        <v>11.961760543943472</v>
      </c>
      <c r="GT173" s="24">
        <f t="shared" si="372"/>
        <v>12.098689917318771</v>
      </c>
      <c r="GU173" s="24" t="str">
        <f t="shared" si="373"/>
        <v/>
      </c>
      <c r="GV173" s="24" t="str">
        <f t="shared" si="374"/>
        <v/>
      </c>
      <c r="GW173" s="24" t="str">
        <f t="shared" si="375"/>
        <v/>
      </c>
      <c r="GX173" s="24"/>
      <c r="GY173" s="24">
        <f t="shared" si="376"/>
        <v>12.800618171509649</v>
      </c>
      <c r="GZ173" s="24">
        <f t="shared" si="470"/>
        <v>5.3177986605888093E-2</v>
      </c>
      <c r="HA173" s="24">
        <f t="shared" si="377"/>
        <v>12.774053152703189</v>
      </c>
      <c r="HB173" s="24">
        <f t="shared" si="378"/>
        <v>12.77259234519819</v>
      </c>
      <c r="HC173" s="24">
        <f t="shared" si="379"/>
        <v>12.868824149528789</v>
      </c>
      <c r="HD173" s="24">
        <f t="shared" si="380"/>
        <v>12.863674556856889</v>
      </c>
      <c r="HE173" s="24">
        <f t="shared" si="381"/>
        <v>12.78553020912816</v>
      </c>
      <c r="HF173" s="24">
        <f t="shared" si="382"/>
        <v>12.73903461564268</v>
      </c>
      <c r="HG173" s="24" t="str">
        <f t="shared" si="383"/>
        <v/>
      </c>
      <c r="HH173" s="24" t="str">
        <f t="shared" si="384"/>
        <v/>
      </c>
      <c r="HI173" s="24" t="str">
        <f t="shared" si="385"/>
        <v/>
      </c>
      <c r="HJ173" s="24"/>
      <c r="HK173" s="24">
        <f t="shared" si="386"/>
        <v>12.031448308275229</v>
      </c>
      <c r="HL173" s="24">
        <f t="shared" si="471"/>
        <v>2.7395589524057334E-2</v>
      </c>
      <c r="HM173" s="24">
        <f t="shared" si="325"/>
        <v>12.029032657515334</v>
      </c>
      <c r="HN173" s="24">
        <f t="shared" si="325"/>
        <v>12.042023899032907</v>
      </c>
      <c r="HO173" s="24">
        <f t="shared" si="325"/>
        <v>12.037724829122043</v>
      </c>
      <c r="HP173" s="24">
        <f t="shared" si="323"/>
        <v>12.023944226419045</v>
      </c>
      <c r="HQ173" s="24">
        <f t="shared" si="323"/>
        <v>11.986058508245181</v>
      </c>
      <c r="HR173" s="24">
        <f t="shared" si="323"/>
        <v>12.069905729316856</v>
      </c>
      <c r="HS173" s="24" t="str">
        <f t="shared" si="323"/>
        <v/>
      </c>
      <c r="HT173" s="24" t="str">
        <f t="shared" si="323"/>
        <v/>
      </c>
      <c r="HU173" s="24" t="str">
        <f t="shared" si="323"/>
        <v/>
      </c>
      <c r="HV173" s="24"/>
      <c r="HW173" s="24">
        <f t="shared" si="387"/>
        <v>12.800672055509702</v>
      </c>
      <c r="HX173" s="24">
        <f t="shared" si="472"/>
        <v>4.9271384026053452E-2</v>
      </c>
      <c r="HY173" s="24">
        <f t="shared" si="326"/>
        <v>12.818730102445635</v>
      </c>
      <c r="HZ173" s="24">
        <f t="shared" si="326"/>
        <v>12.840720833141019</v>
      </c>
      <c r="IA173" s="24">
        <f t="shared" si="326"/>
        <v>12.793898254449287</v>
      </c>
      <c r="IB173" s="24">
        <f t="shared" si="324"/>
        <v>12.811418482037755</v>
      </c>
      <c r="IC173" s="24">
        <f t="shared" si="324"/>
        <v>12.70591400640858</v>
      </c>
      <c r="ID173" s="24">
        <f t="shared" si="324"/>
        <v>12.833350654575936</v>
      </c>
      <c r="IE173" s="24" t="str">
        <f t="shared" si="324"/>
        <v/>
      </c>
      <c r="IF173" s="24" t="str">
        <f t="shared" si="324"/>
        <v/>
      </c>
      <c r="IG173" s="24" t="str">
        <f t="shared" si="324"/>
        <v/>
      </c>
    </row>
    <row r="174" spans="1:241" s="3" customFormat="1" x14ac:dyDescent="0.2">
      <c r="A174" s="27">
        <v>139</v>
      </c>
      <c r="B174" s="32">
        <f>IF(AND($B$3&lt;&gt;"",$C$3&lt;&gt;"",$B$4&lt;&gt;"",$C$4&lt;&gt;"",T174&lt;&gt;""),AirMass($B$3,$C$3,$B$4,$C$4,T174),"")</f>
        <v>1.0696378107578484</v>
      </c>
      <c r="C174" s="36">
        <f t="shared" si="388"/>
        <v>2458217.3500120002</v>
      </c>
      <c r="D174" s="5">
        <f t="shared" si="335"/>
        <v>11.177645484290787</v>
      </c>
      <c r="E174" s="14">
        <f t="shared" si="336"/>
        <v>11.397339733925511</v>
      </c>
      <c r="F174" s="32">
        <f t="shared" si="389"/>
        <v>0.21969424963472406</v>
      </c>
      <c r="G174" s="24">
        <f t="shared" si="337"/>
        <v>2.8117173818551403E-2</v>
      </c>
      <c r="H174" s="24">
        <f t="shared" si="338"/>
        <v>3.5555915021898407E-2</v>
      </c>
      <c r="I174" s="24"/>
      <c r="J174" s="8">
        <f t="shared" si="339"/>
        <v>11.997573013275465</v>
      </c>
      <c r="K174" s="9">
        <f t="shared" si="340"/>
        <v>13.034398050770967</v>
      </c>
      <c r="L174" s="40">
        <f t="shared" si="390"/>
        <v>1.0368250374955021</v>
      </c>
      <c r="M174" s="24">
        <f t="shared" si="341"/>
        <v>2.8117173818551403E-2</v>
      </c>
      <c r="N174" s="25">
        <f t="shared" si="342"/>
        <v>3.5555915021898407E-2</v>
      </c>
      <c r="O174" s="25"/>
      <c r="P174" s="50">
        <f t="shared" si="391"/>
        <v>6</v>
      </c>
      <c r="Q174" s="50">
        <f t="shared" si="392"/>
        <v>6</v>
      </c>
      <c r="R174" s="25"/>
      <c r="S174" s="25"/>
      <c r="T174" s="16">
        <v>2458217.3500120002</v>
      </c>
      <c r="U174" s="17">
        <v>-11.2065442348612</v>
      </c>
      <c r="V174" s="17">
        <v>-10.289391396382101</v>
      </c>
      <c r="W174" s="17">
        <v>-12.1222141838668</v>
      </c>
      <c r="X174" s="17">
        <v>-11.0029927598389</v>
      </c>
      <c r="Y174" s="17">
        <v>-10.4024399725206</v>
      </c>
      <c r="Z174" s="17">
        <v>-11.8186997745303</v>
      </c>
      <c r="AA174" s="17">
        <v>-9.9939668424642196</v>
      </c>
      <c r="AB174" s="17">
        <v>-9.7894178768743991</v>
      </c>
      <c r="AC174" s="17"/>
      <c r="AD174" s="17"/>
      <c r="AE174" s="17"/>
      <c r="AF174" s="46">
        <f t="shared" si="343"/>
        <v>2458217.3500120002</v>
      </c>
      <c r="AG174" s="17">
        <v>-11.0384652981681</v>
      </c>
      <c r="AH174" s="17">
        <v>-9.7199814040217998</v>
      </c>
      <c r="AI174" s="17">
        <v>-11.7581860965233</v>
      </c>
      <c r="AJ174" s="17">
        <v>-10.6865582976766</v>
      </c>
      <c r="AK174" s="17">
        <v>-9.9002190265633008</v>
      </c>
      <c r="AL174" s="17">
        <v>-11.304323418263699</v>
      </c>
      <c r="AM174" s="17">
        <v>-9.4831843113281291</v>
      </c>
      <c r="AN174" s="17">
        <v>-9.4959535066180294</v>
      </c>
      <c r="AO174" s="17"/>
      <c r="AP174" s="17"/>
      <c r="AQ174" s="18"/>
      <c r="AR174" s="25"/>
      <c r="AS174" s="25"/>
      <c r="AT174" s="24">
        <f t="shared" si="334"/>
        <v>0.16807893669309948</v>
      </c>
      <c r="AU174" s="24">
        <f t="shared" si="333"/>
        <v>0.56940999236030088</v>
      </c>
      <c r="AV174" s="24">
        <f t="shared" si="333"/>
        <v>0.36402808734350067</v>
      </c>
      <c r="AW174" s="24">
        <f t="shared" si="333"/>
        <v>0.31643446216230053</v>
      </c>
      <c r="AX174" s="24">
        <f t="shared" si="333"/>
        <v>0.50222094595729949</v>
      </c>
      <c r="AY174" s="24">
        <f t="shared" si="333"/>
        <v>0.51437635626660061</v>
      </c>
      <c r="AZ174" s="24">
        <f t="shared" si="333"/>
        <v>0.51078253113609051</v>
      </c>
      <c r="BA174" s="24">
        <f t="shared" si="333"/>
        <v>0.29346437025636973</v>
      </c>
      <c r="BB174" s="24" t="str">
        <f t="shared" si="330"/>
        <v/>
      </c>
      <c r="BC174" s="24" t="str">
        <f t="shared" si="330"/>
        <v/>
      </c>
      <c r="BD174" s="25" t="str">
        <f t="shared" si="330"/>
        <v/>
      </c>
      <c r="BE174" s="25"/>
      <c r="BF174" s="25"/>
      <c r="BG174" s="26">
        <f t="shared" si="393"/>
        <v>-0.46344766840893775</v>
      </c>
      <c r="BH174" s="26">
        <f t="shared" si="394"/>
        <v>-0.40344766840893725</v>
      </c>
      <c r="BI174" s="26">
        <f t="shared" si="395"/>
        <v>-0.76944766840893686</v>
      </c>
      <c r="BJ174" s="26">
        <f t="shared" si="396"/>
        <v>-0.71144766840893703</v>
      </c>
      <c r="BK174" s="26">
        <f t="shared" si="397"/>
        <v>-0.78144766840893554</v>
      </c>
      <c r="BL174" s="26">
        <f t="shared" si="398"/>
        <v>-0.33644766840893708</v>
      </c>
      <c r="BM174" s="26" t="str">
        <f t="shared" si="399"/>
        <v/>
      </c>
      <c r="BN174" s="26" t="str">
        <f t="shared" si="400"/>
        <v/>
      </c>
      <c r="BO174" s="26" t="str">
        <f t="shared" si="401"/>
        <v/>
      </c>
      <c r="BP174" s="25"/>
      <c r="BQ174" s="25"/>
      <c r="BR174" s="25">
        <f t="shared" si="402"/>
        <v>0.35161466134637909</v>
      </c>
      <c r="BS174" s="25">
        <f t="shared" si="403"/>
        <v>0.41161466134637958</v>
      </c>
      <c r="BT174" s="25">
        <f t="shared" si="404"/>
        <v>4.5614661346379926E-2</v>
      </c>
      <c r="BU174" s="25">
        <f t="shared" si="405"/>
        <v>0.10361466134637976</v>
      </c>
      <c r="BV174" s="25">
        <f t="shared" si="406"/>
        <v>3.3614661346381247E-2</v>
      </c>
      <c r="BW174" s="25">
        <f t="shared" si="407"/>
        <v>0.47861466134637976</v>
      </c>
      <c r="BX174" s="25" t="str">
        <f t="shared" si="408"/>
        <v/>
      </c>
      <c r="BY174" s="25" t="str">
        <f t="shared" si="409"/>
        <v/>
      </c>
      <c r="BZ174" s="25" t="str">
        <f t="shared" si="410"/>
        <v/>
      </c>
      <c r="CA174" s="25"/>
      <c r="CB174" s="25"/>
      <c r="CC174" s="26">
        <f t="shared" si="411"/>
        <v>-0.23900000000000093</v>
      </c>
      <c r="CD174" s="26">
        <f t="shared" si="412"/>
        <v>-0.17900000000000044</v>
      </c>
      <c r="CE174" s="26">
        <f t="shared" si="413"/>
        <v>-0.54500000000000015</v>
      </c>
      <c r="CF174" s="26">
        <f t="shared" si="414"/>
        <v>-0.48700000000000027</v>
      </c>
      <c r="CG174" s="26">
        <f t="shared" si="415"/>
        <v>-0.55699999999999883</v>
      </c>
      <c r="CH174" s="26">
        <f t="shared" si="416"/>
        <v>-0.11200000000000027</v>
      </c>
      <c r="CI174" s="26" t="str">
        <f t="shared" si="417"/>
        <v/>
      </c>
      <c r="CJ174" s="26" t="str">
        <f t="shared" si="418"/>
        <v/>
      </c>
      <c r="CK174" s="26" t="str">
        <f t="shared" si="419"/>
        <v/>
      </c>
      <c r="CL174" s="25"/>
      <c r="CM174" s="25"/>
      <c r="CN174" s="25">
        <f t="shared" si="420"/>
        <v>0.42099999999999937</v>
      </c>
      <c r="CO174" s="25">
        <f t="shared" si="421"/>
        <v>0.48099999999999987</v>
      </c>
      <c r="CP174" s="25">
        <f t="shared" si="422"/>
        <v>0.11500000000000021</v>
      </c>
      <c r="CQ174" s="25">
        <f t="shared" si="423"/>
        <v>0.17300000000000004</v>
      </c>
      <c r="CR174" s="25">
        <f t="shared" si="424"/>
        <v>0.10300000000000153</v>
      </c>
      <c r="CS174" s="25">
        <f t="shared" si="425"/>
        <v>0.54800000000000004</v>
      </c>
      <c r="CT174" s="25" t="str">
        <f t="shared" si="426"/>
        <v/>
      </c>
      <c r="CU174" s="25" t="str">
        <f t="shared" si="427"/>
        <v/>
      </c>
      <c r="CV174" s="25" t="str">
        <f t="shared" si="428"/>
        <v/>
      </c>
      <c r="CW174" s="25"/>
      <c r="CX174" s="25"/>
      <c r="CY174" s="25">
        <f t="shared" si="429"/>
        <v>-0.39795268516456306</v>
      </c>
      <c r="CZ174" s="25">
        <f t="shared" si="430"/>
        <v>-0.30129489984266694</v>
      </c>
      <c r="DA174" s="25">
        <f t="shared" si="431"/>
        <v>-0.67860824796434738</v>
      </c>
      <c r="DB174" s="25">
        <f t="shared" si="432"/>
        <v>-0.70329464316334322</v>
      </c>
      <c r="DC174" s="25">
        <f t="shared" si="433"/>
        <v>-0.69599595186536467</v>
      </c>
      <c r="DD174" s="25">
        <f t="shared" si="434"/>
        <v>-0.25464499234319171</v>
      </c>
      <c r="DE174" s="25" t="str">
        <f t="shared" si="435"/>
        <v/>
      </c>
      <c r="DF174" s="25" t="str">
        <f t="shared" si="436"/>
        <v/>
      </c>
      <c r="DG174" s="25" t="str">
        <f t="shared" si="437"/>
        <v/>
      </c>
      <c r="DH174" s="25"/>
      <c r="DI174" s="25"/>
      <c r="DJ174" s="25">
        <f t="shared" si="438"/>
        <v>0.41710964459075367</v>
      </c>
      <c r="DK174" s="25">
        <f t="shared" si="439"/>
        <v>0.51376742991264979</v>
      </c>
      <c r="DL174" s="25">
        <f t="shared" si="440"/>
        <v>0.13645408179096941</v>
      </c>
      <c r="DM174" s="25">
        <f t="shared" si="441"/>
        <v>0.11176768659197348</v>
      </c>
      <c r="DN174" s="25">
        <f t="shared" si="442"/>
        <v>0.11906637788995207</v>
      </c>
      <c r="DO174" s="25">
        <f t="shared" si="443"/>
        <v>0.56041733741212507</v>
      </c>
      <c r="DP174" s="25" t="str">
        <f t="shared" si="444"/>
        <v/>
      </c>
      <c r="DQ174" s="25" t="str">
        <f t="shared" si="445"/>
        <v/>
      </c>
      <c r="DR174" s="25" t="str">
        <f t="shared" si="446"/>
        <v/>
      </c>
      <c r="DS174" s="25"/>
      <c r="DT174" s="24"/>
      <c r="DU174" s="24">
        <f t="shared" si="447"/>
        <v>-0.46344766840893775</v>
      </c>
      <c r="DV174" s="24">
        <f t="shared" si="448"/>
        <v>-0.40344766840893725</v>
      </c>
      <c r="DW174" s="24">
        <f t="shared" si="449"/>
        <v>-0.76944766840893686</v>
      </c>
      <c r="DX174" s="24">
        <f t="shared" si="450"/>
        <v>-0.71144766840893703</v>
      </c>
      <c r="DY174" s="24">
        <f t="shared" si="451"/>
        <v>-0.78144766840893554</v>
      </c>
      <c r="DZ174" s="24">
        <f t="shared" si="452"/>
        <v>-0.33644766840893708</v>
      </c>
      <c r="EA174" s="24" t="str">
        <f t="shared" si="453"/>
        <v/>
      </c>
      <c r="EB174" s="24" t="str">
        <f t="shared" si="454"/>
        <v/>
      </c>
      <c r="EC174" s="24" t="str">
        <f t="shared" si="455"/>
        <v/>
      </c>
      <c r="ED174" s="24"/>
      <c r="EE174" s="24"/>
      <c r="EF174" s="24">
        <f t="shared" si="456"/>
        <v>0.35161466134637909</v>
      </c>
      <c r="EG174" s="24">
        <f t="shared" si="457"/>
        <v>0.41161466134637958</v>
      </c>
      <c r="EH174" s="24">
        <f t="shared" si="458"/>
        <v>4.5614661346379926E-2</v>
      </c>
      <c r="EI174" s="24">
        <f t="shared" si="459"/>
        <v>0.10361466134637976</v>
      </c>
      <c r="EJ174" s="24">
        <f t="shared" si="460"/>
        <v>3.3614661346381247E-2</v>
      </c>
      <c r="EK174" s="24">
        <f t="shared" si="461"/>
        <v>0.47861466134637976</v>
      </c>
      <c r="EL174" s="24" t="str">
        <f t="shared" si="462"/>
        <v/>
      </c>
      <c r="EM174" s="24" t="str">
        <f t="shared" si="463"/>
        <v/>
      </c>
      <c r="EN174" s="24" t="str">
        <f t="shared" si="464"/>
        <v/>
      </c>
      <c r="EO174" s="24"/>
      <c r="EP174" s="24"/>
      <c r="EQ174" s="24">
        <f t="shared" si="344"/>
        <v>11.108744333488003</v>
      </c>
      <c r="ER174" s="24">
        <f t="shared" si="465"/>
        <v>1.8828531452169683E-2</v>
      </c>
      <c r="ES174" s="24">
        <f t="shared" si="345"/>
        <v>11.1056699490056</v>
      </c>
      <c r="ET174" s="24">
        <f t="shared" si="346"/>
        <v>11.1084485249777</v>
      </c>
      <c r="EU174" s="24">
        <f t="shared" si="347"/>
        <v>11.1008957376594</v>
      </c>
      <c r="EV174" s="24">
        <f t="shared" si="348"/>
        <v>11.0801555396691</v>
      </c>
      <c r="EW174" s="24">
        <f t="shared" si="349"/>
        <v>11.13542260760302</v>
      </c>
      <c r="EX174" s="24">
        <f t="shared" si="350"/>
        <v>11.121873642013199</v>
      </c>
      <c r="EY174" s="24" t="str">
        <f t="shared" si="351"/>
        <v/>
      </c>
      <c r="EZ174" s="24" t="str">
        <f t="shared" si="352"/>
        <v/>
      </c>
      <c r="FA174" s="24" t="str">
        <f t="shared" si="353"/>
        <v/>
      </c>
      <c r="FB174" s="24"/>
      <c r="FC174" s="24">
        <f t="shared" si="354"/>
        <v>11.623105477994075</v>
      </c>
      <c r="FD174" s="24">
        <f t="shared" si="466"/>
        <v>9.9018024407627345E-2</v>
      </c>
      <c r="FE174" s="24">
        <f t="shared" si="355"/>
        <v>11.5587207983552</v>
      </c>
      <c r="FF174" s="24">
        <f t="shared" si="356"/>
        <v>11.549092999508499</v>
      </c>
      <c r="FG174" s="24">
        <f t="shared" si="357"/>
        <v>11.7217537283952</v>
      </c>
      <c r="FH174" s="24">
        <f t="shared" si="358"/>
        <v>11.630858120095599</v>
      </c>
      <c r="FI174" s="24">
        <f t="shared" si="359"/>
        <v>11.759719013160028</v>
      </c>
      <c r="FJ174" s="24">
        <f t="shared" si="360"/>
        <v>11.518488208449929</v>
      </c>
      <c r="FK174" s="24" t="str">
        <f t="shared" si="361"/>
        <v/>
      </c>
      <c r="FL174" s="24" t="str">
        <f t="shared" si="362"/>
        <v/>
      </c>
      <c r="FM174" s="24" t="str">
        <f t="shared" si="363"/>
        <v/>
      </c>
      <c r="FN174" s="24"/>
      <c r="FO174" s="24">
        <f t="shared" si="364"/>
        <v>11.177645484290787</v>
      </c>
      <c r="FP174" s="24">
        <f t="shared" si="467"/>
        <v>2.8117173818551403E-2</v>
      </c>
      <c r="FQ174" s="24">
        <f t="shared" si="331"/>
        <v>11.160952645003897</v>
      </c>
      <c r="FR174" s="24">
        <f t="shared" si="331"/>
        <v>11.156574076845171</v>
      </c>
      <c r="FS174" s="24">
        <f t="shared" si="331"/>
        <v>11.192679868724909</v>
      </c>
      <c r="FT174" s="24">
        <f t="shared" si="328"/>
        <v>11.16502109807481</v>
      </c>
      <c r="FU174" s="24">
        <f t="shared" si="328"/>
        <v>11.228638167494694</v>
      </c>
      <c r="FV174" s="24">
        <f t="shared" si="328"/>
        <v>11.162007049601248</v>
      </c>
      <c r="FW174" s="24" t="str">
        <f t="shared" si="328"/>
        <v/>
      </c>
      <c r="FX174" s="24" t="str">
        <f t="shared" si="328"/>
        <v/>
      </c>
      <c r="FY174" s="24" t="str">
        <f t="shared" si="328"/>
        <v/>
      </c>
      <c r="FZ174" s="24"/>
      <c r="GA174" s="24">
        <f t="shared" si="365"/>
        <v>11.397339733925511</v>
      </c>
      <c r="GB174" s="24">
        <f t="shared" si="468"/>
        <v>3.5555915021898407E-2</v>
      </c>
      <c r="GC174" s="24">
        <f t="shared" si="332"/>
        <v>11.377578120029028</v>
      </c>
      <c r="GD174" s="24">
        <f t="shared" si="332"/>
        <v>11.391401859382711</v>
      </c>
      <c r="GE174" s="24">
        <f t="shared" si="332"/>
        <v>11.42100820524708</v>
      </c>
      <c r="GF174" s="24">
        <f t="shared" si="329"/>
        <v>11.352782417207848</v>
      </c>
      <c r="GG174" s="24">
        <f t="shared" si="329"/>
        <v>11.454283182371832</v>
      </c>
      <c r="GH174" s="24">
        <f t="shared" si="329"/>
        <v>11.386984619314568</v>
      </c>
      <c r="GI174" s="24" t="str">
        <f t="shared" si="329"/>
        <v/>
      </c>
      <c r="GJ174" s="24" t="str">
        <f t="shared" si="329"/>
        <v/>
      </c>
      <c r="GK174" s="24" t="str">
        <f t="shared" si="329"/>
        <v/>
      </c>
      <c r="GL174" s="24"/>
      <c r="GM174" s="24">
        <f t="shared" si="366"/>
        <v>12.025897171967102</v>
      </c>
      <c r="GN174" s="24">
        <f t="shared" si="469"/>
        <v>1.8828531452169683E-2</v>
      </c>
      <c r="GO174" s="24">
        <f t="shared" si="367"/>
        <v>12.022822787484699</v>
      </c>
      <c r="GP174" s="24">
        <f t="shared" si="368"/>
        <v>12.025601363456799</v>
      </c>
      <c r="GQ174" s="24">
        <f t="shared" si="369"/>
        <v>12.018048576138499</v>
      </c>
      <c r="GR174" s="24">
        <f t="shared" si="370"/>
        <v>11.997308378148199</v>
      </c>
      <c r="GS174" s="24">
        <f t="shared" si="371"/>
        <v>12.05257544608212</v>
      </c>
      <c r="GT174" s="24">
        <f t="shared" si="372"/>
        <v>12.039026480492298</v>
      </c>
      <c r="GU174" s="24" t="str">
        <f t="shared" si="373"/>
        <v/>
      </c>
      <c r="GV174" s="24" t="str">
        <f t="shared" si="374"/>
        <v/>
      </c>
      <c r="GW174" s="24" t="str">
        <f t="shared" si="375"/>
        <v/>
      </c>
      <c r="GX174" s="24"/>
      <c r="GY174" s="24">
        <f t="shared" si="376"/>
        <v>12.941589372140378</v>
      </c>
      <c r="GZ174" s="24">
        <f t="shared" si="470"/>
        <v>9.9018024407627345E-2</v>
      </c>
      <c r="HA174" s="24">
        <f t="shared" si="377"/>
        <v>12.8772046925015</v>
      </c>
      <c r="HB174" s="24">
        <f t="shared" si="378"/>
        <v>12.8675768936548</v>
      </c>
      <c r="HC174" s="24">
        <f t="shared" si="379"/>
        <v>13.0402376225415</v>
      </c>
      <c r="HD174" s="24">
        <f t="shared" si="380"/>
        <v>12.9493420142419</v>
      </c>
      <c r="HE174" s="24">
        <f t="shared" si="381"/>
        <v>13.078202907306329</v>
      </c>
      <c r="HF174" s="24">
        <f t="shared" si="382"/>
        <v>12.83697210259623</v>
      </c>
      <c r="HG174" s="24" t="str">
        <f t="shared" si="383"/>
        <v/>
      </c>
      <c r="HH174" s="24" t="str">
        <f t="shared" si="384"/>
        <v/>
      </c>
      <c r="HI174" s="24" t="str">
        <f t="shared" si="385"/>
        <v/>
      </c>
      <c r="HJ174" s="24"/>
      <c r="HK174" s="24">
        <f t="shared" si="386"/>
        <v>11.997573013275465</v>
      </c>
      <c r="HL174" s="24">
        <f t="shared" si="471"/>
        <v>2.8117173818551403E-2</v>
      </c>
      <c r="HM174" s="24">
        <f t="shared" si="325"/>
        <v>11.980880173988574</v>
      </c>
      <c r="HN174" s="24">
        <f t="shared" si="325"/>
        <v>11.976501605829847</v>
      </c>
      <c r="HO174" s="24">
        <f t="shared" si="325"/>
        <v>12.012607397709585</v>
      </c>
      <c r="HP174" s="24">
        <f t="shared" si="325"/>
        <v>11.984948627059486</v>
      </c>
      <c r="HQ174" s="24">
        <f t="shared" si="325"/>
        <v>12.04856569647937</v>
      </c>
      <c r="HR174" s="24">
        <f t="shared" si="325"/>
        <v>11.981934578585925</v>
      </c>
      <c r="HS174" s="24" t="str">
        <f t="shared" si="325"/>
        <v/>
      </c>
      <c r="HT174" s="24" t="str">
        <f t="shared" si="325"/>
        <v/>
      </c>
      <c r="HU174" s="24" t="str">
        <f t="shared" si="325"/>
        <v/>
      </c>
      <c r="HV174" s="24"/>
      <c r="HW174" s="24">
        <f t="shared" si="387"/>
        <v>13.034398050770967</v>
      </c>
      <c r="HX174" s="24">
        <f t="shared" si="472"/>
        <v>3.5555915021898407E-2</v>
      </c>
      <c r="HY174" s="24">
        <f t="shared" si="326"/>
        <v>13.014636436874484</v>
      </c>
      <c r="HZ174" s="24">
        <f t="shared" si="326"/>
        <v>13.028460176228167</v>
      </c>
      <c r="IA174" s="24">
        <f t="shared" si="326"/>
        <v>13.058066522092536</v>
      </c>
      <c r="IB174" s="24">
        <f t="shared" si="326"/>
        <v>12.989840734053304</v>
      </c>
      <c r="IC174" s="24">
        <f t="shared" si="326"/>
        <v>13.091341499217288</v>
      </c>
      <c r="ID174" s="24">
        <f t="shared" si="326"/>
        <v>13.024042936160024</v>
      </c>
      <c r="IE174" s="24" t="str">
        <f t="shared" si="326"/>
        <v/>
      </c>
      <c r="IF174" s="24" t="str">
        <f t="shared" si="326"/>
        <v/>
      </c>
      <c r="IG174" s="24" t="str">
        <f t="shared" si="326"/>
        <v/>
      </c>
    </row>
    <row r="175" spans="1:241" s="3" customFormat="1" x14ac:dyDescent="0.2">
      <c r="A175" s="27">
        <v>140</v>
      </c>
      <c r="B175" s="32">
        <f>IF(AND($B$3&lt;&gt;"",$C$3&lt;&gt;"",$B$4&lt;&gt;"",$C$4&lt;&gt;"",T175&lt;&gt;""),AirMass($B$3,$C$3,$B$4,$C$4,T175),"")</f>
        <v>1.0704463600944223</v>
      </c>
      <c r="C175" s="36">
        <f t="shared" si="388"/>
        <v>2458217.350509</v>
      </c>
      <c r="D175" s="5">
        <f t="shared" si="335"/>
        <v>11.158400783579914</v>
      </c>
      <c r="E175" s="14">
        <f t="shared" si="336"/>
        <v>11.334052209942419</v>
      </c>
      <c r="F175" s="32">
        <f t="shared" si="389"/>
        <v>0.17565142636250464</v>
      </c>
      <c r="G175" s="24">
        <f t="shared" si="337"/>
        <v>1.7646964878817645E-2</v>
      </c>
      <c r="H175" s="24">
        <f t="shared" si="338"/>
        <v>2.8364956632023711E-2</v>
      </c>
      <c r="I175" s="24"/>
      <c r="J175" s="8">
        <f t="shared" si="339"/>
        <v>12.014311093285095</v>
      </c>
      <c r="K175" s="9">
        <f t="shared" si="340"/>
        <v>12.974631517632659</v>
      </c>
      <c r="L175" s="40">
        <f t="shared" si="390"/>
        <v>0.96032042434756448</v>
      </c>
      <c r="M175" s="24">
        <f t="shared" si="341"/>
        <v>1.7646964878817645E-2</v>
      </c>
      <c r="N175" s="25">
        <f t="shared" si="342"/>
        <v>2.8364956632023711E-2</v>
      </c>
      <c r="O175" s="25"/>
      <c r="P175" s="50">
        <f t="shared" si="391"/>
        <v>6</v>
      </c>
      <c r="Q175" s="50">
        <f t="shared" si="392"/>
        <v>6</v>
      </c>
      <c r="R175" s="25"/>
      <c r="S175" s="25"/>
      <c r="T175" s="16">
        <v>2458217.350509</v>
      </c>
      <c r="U175" s="17">
        <v>-11.2234919047545</v>
      </c>
      <c r="V175" s="17">
        <v>-10.274218712004</v>
      </c>
      <c r="W175" s="17">
        <v>-12.1151415087404</v>
      </c>
      <c r="X175" s="17">
        <v>-11.022309890989099</v>
      </c>
      <c r="Y175" s="17">
        <v>-10.411286217662701</v>
      </c>
      <c r="Z175" s="17">
        <v>-11.832705929587799</v>
      </c>
      <c r="AA175" s="17">
        <v>-9.9399239692241004</v>
      </c>
      <c r="AB175" s="17">
        <v>-9.7822166898589504</v>
      </c>
      <c r="AC175" s="17"/>
      <c r="AD175" s="17"/>
      <c r="AE175" s="17"/>
      <c r="AF175" s="46">
        <f t="shared" si="343"/>
        <v>2458217.350509</v>
      </c>
      <c r="AG175" s="17">
        <v>-11.0639197828083</v>
      </c>
      <c r="AH175" s="17">
        <v>-9.7292590340031602</v>
      </c>
      <c r="AI175" s="17">
        <v>-11.727757378060399</v>
      </c>
      <c r="AJ175" s="17">
        <v>-10.6422906567645</v>
      </c>
      <c r="AK175" s="17">
        <v>-9.9011205656682399</v>
      </c>
      <c r="AL175" s="17">
        <v>-11.3106767585457</v>
      </c>
      <c r="AM175" s="17">
        <v>-9.3967682270710906</v>
      </c>
      <c r="AN175" s="17">
        <v>-9.4633288161942204</v>
      </c>
      <c r="AO175" s="17"/>
      <c r="AP175" s="17"/>
      <c r="AQ175" s="18"/>
      <c r="AR175" s="25"/>
      <c r="AS175" s="25"/>
      <c r="AT175" s="24">
        <f t="shared" si="334"/>
        <v>0.15957212194619963</v>
      </c>
      <c r="AU175" s="24">
        <f t="shared" si="333"/>
        <v>0.54495967800083989</v>
      </c>
      <c r="AV175" s="24">
        <f t="shared" si="333"/>
        <v>0.38738413068000099</v>
      </c>
      <c r="AW175" s="24">
        <f t="shared" si="333"/>
        <v>0.3800192342245996</v>
      </c>
      <c r="AX175" s="24">
        <f t="shared" si="333"/>
        <v>0.51016565199446084</v>
      </c>
      <c r="AY175" s="24">
        <f t="shared" si="333"/>
        <v>0.52202917104209945</v>
      </c>
      <c r="AZ175" s="24">
        <f t="shared" si="333"/>
        <v>0.54315574215300977</v>
      </c>
      <c r="BA175" s="24">
        <f t="shared" si="333"/>
        <v>0.31888787366473004</v>
      </c>
      <c r="BB175" s="24" t="str">
        <f t="shared" si="330"/>
        <v/>
      </c>
      <c r="BC175" s="24" t="str">
        <f t="shared" si="330"/>
        <v/>
      </c>
      <c r="BD175" s="25" t="str">
        <f t="shared" si="330"/>
        <v/>
      </c>
      <c r="BE175" s="25"/>
      <c r="BF175" s="25"/>
      <c r="BG175" s="26">
        <f t="shared" si="393"/>
        <v>-0.48072413916418039</v>
      </c>
      <c r="BH175" s="26">
        <f t="shared" si="394"/>
        <v>-0.42072413916417989</v>
      </c>
      <c r="BI175" s="26">
        <f t="shared" si="395"/>
        <v>-0.78672413916417949</v>
      </c>
      <c r="BJ175" s="26">
        <f t="shared" si="396"/>
        <v>-0.72872413916417966</v>
      </c>
      <c r="BK175" s="26">
        <f t="shared" si="397"/>
        <v>-0.79872413916417817</v>
      </c>
      <c r="BL175" s="26">
        <f t="shared" si="398"/>
        <v>-0.35372413916417972</v>
      </c>
      <c r="BM175" s="26" t="str">
        <f t="shared" si="399"/>
        <v/>
      </c>
      <c r="BN175" s="26" t="str">
        <f t="shared" si="400"/>
        <v/>
      </c>
      <c r="BO175" s="26" t="str">
        <f t="shared" si="401"/>
        <v/>
      </c>
      <c r="BP175" s="25"/>
      <c r="BQ175" s="25"/>
      <c r="BR175" s="25">
        <f t="shared" si="402"/>
        <v>0.30195857342678978</v>
      </c>
      <c r="BS175" s="25">
        <f t="shared" si="403"/>
        <v>0.36195857342679028</v>
      </c>
      <c r="BT175" s="25">
        <f t="shared" si="404"/>
        <v>-4.0414265732093835E-3</v>
      </c>
      <c r="BU175" s="25">
        <f t="shared" si="405"/>
        <v>5.3958573426790446E-2</v>
      </c>
      <c r="BV175" s="25">
        <f t="shared" si="406"/>
        <v>-1.6041426573208062E-2</v>
      </c>
      <c r="BW175" s="25">
        <f t="shared" si="407"/>
        <v>0.42895857342679045</v>
      </c>
      <c r="BX175" s="25" t="str">
        <f t="shared" si="408"/>
        <v/>
      </c>
      <c r="BY175" s="25" t="str">
        <f t="shared" si="409"/>
        <v/>
      </c>
      <c r="BZ175" s="25" t="str">
        <f t="shared" si="410"/>
        <v/>
      </c>
      <c r="CA175" s="25"/>
      <c r="CB175" s="25"/>
      <c r="CC175" s="26">
        <f t="shared" si="411"/>
        <v>-0.23900000000000093</v>
      </c>
      <c r="CD175" s="26">
        <f t="shared" si="412"/>
        <v>-0.17900000000000044</v>
      </c>
      <c r="CE175" s="26">
        <f t="shared" si="413"/>
        <v>-0.54500000000000015</v>
      </c>
      <c r="CF175" s="26">
        <f t="shared" si="414"/>
        <v>-0.48700000000000027</v>
      </c>
      <c r="CG175" s="26">
        <f t="shared" si="415"/>
        <v>-0.55699999999999883</v>
      </c>
      <c r="CH175" s="26">
        <f t="shared" si="416"/>
        <v>-0.11200000000000027</v>
      </c>
      <c r="CI175" s="26" t="str">
        <f t="shared" si="417"/>
        <v/>
      </c>
      <c r="CJ175" s="26" t="str">
        <f t="shared" si="418"/>
        <v/>
      </c>
      <c r="CK175" s="26" t="str">
        <f t="shared" si="419"/>
        <v/>
      </c>
      <c r="CL175" s="25"/>
      <c r="CM175" s="25"/>
      <c r="CN175" s="25">
        <f t="shared" si="420"/>
        <v>0.42099999999999937</v>
      </c>
      <c r="CO175" s="25">
        <f t="shared" si="421"/>
        <v>0.48099999999999987</v>
      </c>
      <c r="CP175" s="25">
        <f t="shared" si="422"/>
        <v>0.11500000000000021</v>
      </c>
      <c r="CQ175" s="25">
        <f t="shared" si="423"/>
        <v>0.17300000000000004</v>
      </c>
      <c r="CR175" s="25">
        <f t="shared" si="424"/>
        <v>0.10300000000000153</v>
      </c>
      <c r="CS175" s="25">
        <f t="shared" si="425"/>
        <v>0.54800000000000004</v>
      </c>
      <c r="CT175" s="25" t="str">
        <f t="shared" si="426"/>
        <v/>
      </c>
      <c r="CU175" s="25" t="str">
        <f t="shared" si="427"/>
        <v/>
      </c>
      <c r="CV175" s="25" t="str">
        <f t="shared" si="428"/>
        <v/>
      </c>
      <c r="CW175" s="25"/>
      <c r="CX175" s="25"/>
      <c r="CY175" s="25">
        <f t="shared" si="429"/>
        <v>-0.46266289130334404</v>
      </c>
      <c r="CZ175" s="25">
        <f t="shared" si="430"/>
        <v>-0.44770553981364541</v>
      </c>
      <c r="DA175" s="25">
        <f t="shared" si="431"/>
        <v>-0.71201960417246046</v>
      </c>
      <c r="DB175" s="25">
        <f t="shared" si="432"/>
        <v>-0.73611319807086839</v>
      </c>
      <c r="DC175" s="25">
        <f t="shared" si="433"/>
        <v>-0.77901910337334501</v>
      </c>
      <c r="DD175" s="25">
        <f t="shared" si="434"/>
        <v>-0.32355399844786326</v>
      </c>
      <c r="DE175" s="25" t="str">
        <f t="shared" si="435"/>
        <v/>
      </c>
      <c r="DF175" s="25" t="str">
        <f t="shared" si="436"/>
        <v/>
      </c>
      <c r="DG175" s="25" t="str">
        <f t="shared" si="437"/>
        <v/>
      </c>
      <c r="DH175" s="25"/>
      <c r="DI175" s="25"/>
      <c r="DJ175" s="25">
        <f t="shared" si="438"/>
        <v>0.32001982128762607</v>
      </c>
      <c r="DK175" s="25">
        <f t="shared" si="439"/>
        <v>0.33497717277732469</v>
      </c>
      <c r="DL175" s="25">
        <f t="shared" si="440"/>
        <v>7.0663108418509646E-2</v>
      </c>
      <c r="DM175" s="25">
        <f t="shared" si="441"/>
        <v>4.6569514520101711E-2</v>
      </c>
      <c r="DN175" s="25">
        <f t="shared" si="442"/>
        <v>3.6636092176250438E-3</v>
      </c>
      <c r="DO175" s="25">
        <f t="shared" si="443"/>
        <v>0.45912871414310685</v>
      </c>
      <c r="DP175" s="25" t="str">
        <f t="shared" si="444"/>
        <v/>
      </c>
      <c r="DQ175" s="25" t="str">
        <f t="shared" si="445"/>
        <v/>
      </c>
      <c r="DR175" s="25" t="str">
        <f t="shared" si="446"/>
        <v/>
      </c>
      <c r="DS175" s="25"/>
      <c r="DT175" s="24"/>
      <c r="DU175" s="24">
        <f t="shared" si="447"/>
        <v>-0.48072413916418039</v>
      </c>
      <c r="DV175" s="24">
        <f t="shared" si="448"/>
        <v>-0.42072413916417989</v>
      </c>
      <c r="DW175" s="24">
        <f t="shared" si="449"/>
        <v>-0.78672413916417949</v>
      </c>
      <c r="DX175" s="24">
        <f t="shared" si="450"/>
        <v>-0.72872413916417966</v>
      </c>
      <c r="DY175" s="24">
        <f t="shared" si="451"/>
        <v>-0.79872413916417817</v>
      </c>
      <c r="DZ175" s="24">
        <f t="shared" si="452"/>
        <v>-0.35372413916417972</v>
      </c>
      <c r="EA175" s="24" t="str">
        <f t="shared" si="453"/>
        <v/>
      </c>
      <c r="EB175" s="24" t="str">
        <f t="shared" si="454"/>
        <v/>
      </c>
      <c r="EC175" s="24" t="str">
        <f t="shared" si="455"/>
        <v/>
      </c>
      <c r="ED175" s="24"/>
      <c r="EE175" s="24"/>
      <c r="EF175" s="24">
        <f t="shared" si="456"/>
        <v>0.30195857342678978</v>
      </c>
      <c r="EG175" s="24">
        <f t="shared" si="457"/>
        <v>0.36195857342679028</v>
      </c>
      <c r="EH175" s="24">
        <f t="shared" si="458"/>
        <v>-4.0414265732093835E-3</v>
      </c>
      <c r="EI175" s="24">
        <f t="shared" si="459"/>
        <v>5.3958573426790446E-2</v>
      </c>
      <c r="EJ175" s="24">
        <f t="shared" si="460"/>
        <v>-1.6041426573208062E-2</v>
      </c>
      <c r="EK175" s="24">
        <f t="shared" si="461"/>
        <v>0.42895857342679045</v>
      </c>
      <c r="EL175" s="24" t="str">
        <f t="shared" si="462"/>
        <v/>
      </c>
      <c r="EM175" s="24" t="str">
        <f t="shared" si="463"/>
        <v/>
      </c>
      <c r="EN175" s="24" t="str">
        <f t="shared" si="464"/>
        <v/>
      </c>
      <c r="EO175" s="24"/>
      <c r="EP175" s="24"/>
      <c r="EQ175" s="24">
        <f t="shared" si="344"/>
        <v>11.087438796256007</v>
      </c>
      <c r="ER175" s="24">
        <f t="shared" si="465"/>
        <v>1.6422180455322007E-2</v>
      </c>
      <c r="ES175" s="24">
        <f t="shared" si="345"/>
        <v>11.0816496039859</v>
      </c>
      <c r="ET175" s="24">
        <f t="shared" si="346"/>
        <v>11.110817986234599</v>
      </c>
      <c r="EU175" s="24">
        <f t="shared" si="347"/>
        <v>11.0927943129082</v>
      </c>
      <c r="EV175" s="24">
        <f t="shared" si="348"/>
        <v>11.0772140248333</v>
      </c>
      <c r="EW175" s="24">
        <f t="shared" si="349"/>
        <v>11.064432064469601</v>
      </c>
      <c r="EX175" s="24">
        <f t="shared" si="350"/>
        <v>11.09772478510445</v>
      </c>
      <c r="EY175" s="24" t="str">
        <f t="shared" si="351"/>
        <v/>
      </c>
      <c r="EZ175" s="24" t="str">
        <f t="shared" si="352"/>
        <v/>
      </c>
      <c r="FA175" s="24" t="str">
        <f t="shared" si="353"/>
        <v/>
      </c>
      <c r="FB175" s="24"/>
      <c r="FC175" s="24">
        <f t="shared" si="354"/>
        <v>11.566570617575726</v>
      </c>
      <c r="FD175" s="24">
        <f t="shared" si="466"/>
        <v>9.8638843805645471E-2</v>
      </c>
      <c r="FE175" s="24">
        <f t="shared" si="355"/>
        <v>11.5028375952521</v>
      </c>
      <c r="FF175" s="24">
        <f t="shared" si="356"/>
        <v>11.479370873956199</v>
      </c>
      <c r="FG175" s="24">
        <f t="shared" si="357"/>
        <v>11.697200782859939</v>
      </c>
      <c r="FH175" s="24">
        <f t="shared" si="358"/>
        <v>11.6117569757374</v>
      </c>
      <c r="FI175" s="24">
        <f t="shared" si="359"/>
        <v>11.64784844426279</v>
      </c>
      <c r="FJ175" s="24">
        <f t="shared" si="360"/>
        <v>11.46040903338592</v>
      </c>
      <c r="FK175" s="24" t="str">
        <f t="shared" si="361"/>
        <v/>
      </c>
      <c r="FL175" s="24" t="str">
        <f t="shared" si="362"/>
        <v/>
      </c>
      <c r="FM175" s="24" t="str">
        <f t="shared" si="363"/>
        <v/>
      </c>
      <c r="FN175" s="24"/>
      <c r="FO175" s="24">
        <f t="shared" si="364"/>
        <v>11.158400783579914</v>
      </c>
      <c r="FP175" s="24">
        <f t="shared" si="467"/>
        <v>1.7646964878817645E-2</v>
      </c>
      <c r="FQ175" s="24">
        <f t="shared" si="331"/>
        <v>11.138993136505318</v>
      </c>
      <c r="FR175" s="24">
        <f t="shared" si="331"/>
        <v>11.161004374623191</v>
      </c>
      <c r="FS175" s="24">
        <f t="shared" si="331"/>
        <v>11.18663928049483</v>
      </c>
      <c r="FT175" s="24">
        <f t="shared" si="328"/>
        <v>11.16414041976013</v>
      </c>
      <c r="FU175" s="24">
        <f t="shared" si="328"/>
        <v>11.159708460882396</v>
      </c>
      <c r="FV175" s="24">
        <f t="shared" si="328"/>
        <v>11.139919029213621</v>
      </c>
      <c r="FW175" s="24" t="str">
        <f t="shared" si="328"/>
        <v/>
      </c>
      <c r="FX175" s="24" t="str">
        <f t="shared" si="328"/>
        <v/>
      </c>
      <c r="FY175" s="24" t="str">
        <f t="shared" si="328"/>
        <v/>
      </c>
      <c r="FZ175" s="24"/>
      <c r="GA175" s="24">
        <f t="shared" si="365"/>
        <v>11.334052209942419</v>
      </c>
      <c r="GB175" s="24">
        <f t="shared" si="468"/>
        <v>2.8364956632023711E-2</v>
      </c>
      <c r="GC175" s="24">
        <f t="shared" si="332"/>
        <v>11.314942253361188</v>
      </c>
      <c r="GD175" s="24">
        <f t="shared" si="332"/>
        <v>11.314927070265671</v>
      </c>
      <c r="GE175" s="24">
        <f t="shared" si="332"/>
        <v>11.38970259614708</v>
      </c>
      <c r="GF175" s="24">
        <f t="shared" si="329"/>
        <v>11.326928609284909</v>
      </c>
      <c r="GG175" s="24">
        <f t="shared" si="329"/>
        <v>11.335659949909855</v>
      </c>
      <c r="GH175" s="24">
        <f t="shared" si="329"/>
        <v>11.322152780685819</v>
      </c>
      <c r="GI175" s="24" t="str">
        <f t="shared" si="329"/>
        <v/>
      </c>
      <c r="GJ175" s="24" t="str">
        <f t="shared" si="329"/>
        <v/>
      </c>
      <c r="GK175" s="24" t="str">
        <f t="shared" si="329"/>
        <v/>
      </c>
      <c r="GL175" s="24"/>
      <c r="GM175" s="24">
        <f t="shared" si="366"/>
        <v>12.036711989006511</v>
      </c>
      <c r="GN175" s="24">
        <f t="shared" si="469"/>
        <v>1.6422180455322007E-2</v>
      </c>
      <c r="GO175" s="24">
        <f t="shared" si="367"/>
        <v>12.0309227967364</v>
      </c>
      <c r="GP175" s="24">
        <f t="shared" si="368"/>
        <v>12.060091178985099</v>
      </c>
      <c r="GQ175" s="24">
        <f t="shared" si="369"/>
        <v>12.0420675056587</v>
      </c>
      <c r="GR175" s="24">
        <f t="shared" si="370"/>
        <v>12.026487217583799</v>
      </c>
      <c r="GS175" s="24">
        <f t="shared" si="371"/>
        <v>12.013705257220101</v>
      </c>
      <c r="GT175" s="24">
        <f t="shared" si="372"/>
        <v>12.04699797785495</v>
      </c>
      <c r="GU175" s="24" t="str">
        <f t="shared" si="373"/>
        <v/>
      </c>
      <c r="GV175" s="24" t="str">
        <f t="shared" si="374"/>
        <v/>
      </c>
      <c r="GW175" s="24" t="str">
        <f t="shared" si="375"/>
        <v/>
      </c>
      <c r="GX175" s="24"/>
      <c r="GY175" s="24">
        <f t="shared" si="376"/>
        <v>12.901231366380864</v>
      </c>
      <c r="GZ175" s="24">
        <f t="shared" si="470"/>
        <v>9.8638843805645471E-2</v>
      </c>
      <c r="HA175" s="24">
        <f t="shared" si="377"/>
        <v>12.83749834405724</v>
      </c>
      <c r="HB175" s="24">
        <f t="shared" si="378"/>
        <v>12.814031622761339</v>
      </c>
      <c r="HC175" s="24">
        <f t="shared" si="379"/>
        <v>13.031861531665079</v>
      </c>
      <c r="HD175" s="24">
        <f t="shared" si="380"/>
        <v>12.94641772454254</v>
      </c>
      <c r="HE175" s="24">
        <f t="shared" si="381"/>
        <v>12.98250919306793</v>
      </c>
      <c r="HF175" s="24">
        <f t="shared" si="382"/>
        <v>12.79506978219106</v>
      </c>
      <c r="HG175" s="24" t="str">
        <f t="shared" si="383"/>
        <v/>
      </c>
      <c r="HH175" s="24" t="str">
        <f t="shared" si="384"/>
        <v/>
      </c>
      <c r="HI175" s="24" t="str">
        <f t="shared" si="385"/>
        <v/>
      </c>
      <c r="HJ175" s="24"/>
      <c r="HK175" s="24">
        <f t="shared" si="386"/>
        <v>12.014311093285095</v>
      </c>
      <c r="HL175" s="24">
        <f t="shared" si="471"/>
        <v>1.7646964878817645E-2</v>
      </c>
      <c r="HM175" s="24">
        <f t="shared" si="325"/>
        <v>11.994903446210499</v>
      </c>
      <c r="HN175" s="24">
        <f t="shared" si="325"/>
        <v>12.016914684328372</v>
      </c>
      <c r="HO175" s="24">
        <f t="shared" si="325"/>
        <v>12.042549590200011</v>
      </c>
      <c r="HP175" s="24">
        <f t="shared" si="325"/>
        <v>12.020050729465311</v>
      </c>
      <c r="HQ175" s="24">
        <f t="shared" si="325"/>
        <v>12.015618770587576</v>
      </c>
      <c r="HR175" s="24">
        <f t="shared" si="325"/>
        <v>11.995829338918801</v>
      </c>
      <c r="HS175" s="24" t="str">
        <f t="shared" si="325"/>
        <v/>
      </c>
      <c r="HT175" s="24" t="str">
        <f t="shared" si="325"/>
        <v/>
      </c>
      <c r="HU175" s="24" t="str">
        <f t="shared" si="325"/>
        <v/>
      </c>
      <c r="HV175" s="24"/>
      <c r="HW175" s="24">
        <f t="shared" si="387"/>
        <v>12.974631517632659</v>
      </c>
      <c r="HX175" s="24">
        <f t="shared" si="472"/>
        <v>2.8364956632023711E-2</v>
      </c>
      <c r="HY175" s="24">
        <f t="shared" si="326"/>
        <v>12.955521561051427</v>
      </c>
      <c r="HZ175" s="24">
        <f t="shared" si="326"/>
        <v>12.95550637795591</v>
      </c>
      <c r="IA175" s="24">
        <f t="shared" si="326"/>
        <v>13.030281903837318</v>
      </c>
      <c r="IB175" s="24">
        <f t="shared" si="326"/>
        <v>12.967507916975148</v>
      </c>
      <c r="IC175" s="24">
        <f t="shared" si="326"/>
        <v>12.976239257600094</v>
      </c>
      <c r="ID175" s="24">
        <f t="shared" si="326"/>
        <v>12.962732088376058</v>
      </c>
      <c r="IE175" s="24" t="str">
        <f t="shared" si="326"/>
        <v/>
      </c>
      <c r="IF175" s="24" t="str">
        <f t="shared" si="326"/>
        <v/>
      </c>
      <c r="IG175" s="24" t="str">
        <f t="shared" si="326"/>
        <v/>
      </c>
    </row>
    <row r="176" spans="1:241" s="3" customFormat="1" x14ac:dyDescent="0.2">
      <c r="A176" s="27">
        <v>141</v>
      </c>
      <c r="B176" s="32">
        <f>IF(AND($B$3&lt;&gt;"",$C$3&lt;&gt;"",$B$4&lt;&gt;"",$C$4&lt;&gt;"",T176&lt;&gt;""),AirMass($B$3,$C$3,$B$4,$C$4,T176),"")</f>
        <v>1.0712606095710719</v>
      </c>
      <c r="C176" s="36">
        <f t="shared" si="388"/>
        <v>2458217.3510070001</v>
      </c>
      <c r="D176" s="5">
        <f t="shared" si="335"/>
        <v>11.171214480399909</v>
      </c>
      <c r="E176" s="14">
        <f t="shared" si="336"/>
        <v>11.310675288952298</v>
      </c>
      <c r="F176" s="32">
        <f t="shared" si="389"/>
        <v>0.13946080855238918</v>
      </c>
      <c r="G176" s="24">
        <f t="shared" si="337"/>
        <v>2.4528608766697681E-2</v>
      </c>
      <c r="H176" s="24">
        <f t="shared" si="338"/>
        <v>1.5700361806900522E-2</v>
      </c>
      <c r="I176" s="24"/>
      <c r="J176" s="8">
        <f t="shared" si="339"/>
        <v>12.011951953946246</v>
      </c>
      <c r="K176" s="9">
        <f t="shared" si="340"/>
        <v>13.064612069461953</v>
      </c>
      <c r="L176" s="40">
        <f t="shared" si="390"/>
        <v>1.0526601155157067</v>
      </c>
      <c r="M176" s="24">
        <f t="shared" si="341"/>
        <v>2.4528608766697681E-2</v>
      </c>
      <c r="N176" s="25">
        <f t="shared" si="342"/>
        <v>1.5700361806900164E-2</v>
      </c>
      <c r="O176" s="25"/>
      <c r="P176" s="50">
        <f t="shared" si="391"/>
        <v>6</v>
      </c>
      <c r="Q176" s="50">
        <f t="shared" si="392"/>
        <v>6</v>
      </c>
      <c r="R176" s="25"/>
      <c r="S176" s="25"/>
      <c r="T176" s="16">
        <v>2458217.3510070001</v>
      </c>
      <c r="U176" s="17">
        <v>-11.2215015190315</v>
      </c>
      <c r="V176" s="17">
        <v>-10.2721081404959</v>
      </c>
      <c r="W176" s="17">
        <v>-12.1370450609251</v>
      </c>
      <c r="X176" s="17">
        <v>-11.0065363564058</v>
      </c>
      <c r="Y176" s="17">
        <v>-10.3577691283252</v>
      </c>
      <c r="Z176" s="17">
        <v>-11.8519524748428</v>
      </c>
      <c r="AA176" s="17">
        <v>-9.9585411359826104</v>
      </c>
      <c r="AB176" s="17">
        <v>-9.8401887323081496</v>
      </c>
      <c r="AC176" s="17"/>
      <c r="AD176" s="17"/>
      <c r="AE176" s="17"/>
      <c r="AF176" s="46">
        <f t="shared" si="343"/>
        <v>2458217.3510070001</v>
      </c>
      <c r="AG176" s="17">
        <v>-11.073274906912401</v>
      </c>
      <c r="AH176" s="17">
        <v>-9.67536674060627</v>
      </c>
      <c r="AI176" s="17">
        <v>-11.7568152712229</v>
      </c>
      <c r="AJ176" s="17">
        <v>-10.6406813355518</v>
      </c>
      <c r="AK176" s="17">
        <v>-9.8527929741036608</v>
      </c>
      <c r="AL176" s="17">
        <v>-11.3163499614637</v>
      </c>
      <c r="AM176" s="17">
        <v>-9.3980914097167396</v>
      </c>
      <c r="AN176" s="17">
        <v>-9.4471166951827197</v>
      </c>
      <c r="AO176" s="17"/>
      <c r="AP176" s="17"/>
      <c r="AQ176" s="18"/>
      <c r="AR176" s="25"/>
      <c r="AS176" s="25"/>
      <c r="AT176" s="24">
        <f t="shared" si="334"/>
        <v>0.1482266121190996</v>
      </c>
      <c r="AU176" s="24">
        <f t="shared" si="333"/>
        <v>0.59674139988963049</v>
      </c>
      <c r="AV176" s="24">
        <f t="shared" si="333"/>
        <v>0.38022978970220045</v>
      </c>
      <c r="AW176" s="24">
        <f t="shared" si="333"/>
        <v>0.36585502085399924</v>
      </c>
      <c r="AX176" s="24">
        <f t="shared" si="333"/>
        <v>0.50497615422153963</v>
      </c>
      <c r="AY176" s="24">
        <f t="shared" si="333"/>
        <v>0.53560251337910003</v>
      </c>
      <c r="AZ176" s="24">
        <f t="shared" si="333"/>
        <v>0.56044972626587075</v>
      </c>
      <c r="BA176" s="24">
        <f t="shared" si="333"/>
        <v>0.39307203712542993</v>
      </c>
      <c r="BB176" s="24" t="str">
        <f t="shared" si="330"/>
        <v/>
      </c>
      <c r="BC176" s="24" t="str">
        <f t="shared" si="330"/>
        <v/>
      </c>
      <c r="BD176" s="25" t="str">
        <f t="shared" si="330"/>
        <v/>
      </c>
      <c r="BE176" s="25"/>
      <c r="BF176" s="25"/>
      <c r="BG176" s="26">
        <f t="shared" si="393"/>
        <v>-0.50376570931270681</v>
      </c>
      <c r="BH176" s="26">
        <f t="shared" si="394"/>
        <v>-0.44376570931270637</v>
      </c>
      <c r="BI176" s="26">
        <f t="shared" si="395"/>
        <v>-0.80976570931270597</v>
      </c>
      <c r="BJ176" s="26">
        <f t="shared" si="396"/>
        <v>-0.75176570931270614</v>
      </c>
      <c r="BK176" s="26">
        <f t="shared" si="397"/>
        <v>-0.82176570931270465</v>
      </c>
      <c r="BL176" s="26">
        <f t="shared" si="398"/>
        <v>-0.3767657093127062</v>
      </c>
      <c r="BM176" s="26" t="str">
        <f t="shared" si="399"/>
        <v/>
      </c>
      <c r="BN176" s="26" t="str">
        <f t="shared" si="400"/>
        <v/>
      </c>
      <c r="BO176" s="26" t="str">
        <f t="shared" si="401"/>
        <v/>
      </c>
      <c r="BP176" s="25"/>
      <c r="BQ176" s="25"/>
      <c r="BR176" s="25">
        <f t="shared" si="402"/>
        <v>0.40712195484329738</v>
      </c>
      <c r="BS176" s="25">
        <f t="shared" si="403"/>
        <v>0.46712195484329788</v>
      </c>
      <c r="BT176" s="25">
        <f t="shared" si="404"/>
        <v>0.10112195484329822</v>
      </c>
      <c r="BU176" s="25">
        <f t="shared" si="405"/>
        <v>0.15912195484329805</v>
      </c>
      <c r="BV176" s="25">
        <f t="shared" si="406"/>
        <v>8.9121954843299545E-2</v>
      </c>
      <c r="BW176" s="25">
        <f t="shared" si="407"/>
        <v>0.53412195484329805</v>
      </c>
      <c r="BX176" s="25" t="str">
        <f t="shared" si="408"/>
        <v/>
      </c>
      <c r="BY176" s="25" t="str">
        <f t="shared" si="409"/>
        <v/>
      </c>
      <c r="BZ176" s="25" t="str">
        <f t="shared" si="410"/>
        <v/>
      </c>
      <c r="CA176" s="25"/>
      <c r="CB176" s="25"/>
      <c r="CC176" s="26">
        <f t="shared" si="411"/>
        <v>-0.23900000000000093</v>
      </c>
      <c r="CD176" s="26">
        <f t="shared" si="412"/>
        <v>-0.17900000000000044</v>
      </c>
      <c r="CE176" s="26">
        <f t="shared" si="413"/>
        <v>-0.54500000000000015</v>
      </c>
      <c r="CF176" s="26">
        <f t="shared" si="414"/>
        <v>-0.48700000000000027</v>
      </c>
      <c r="CG176" s="26">
        <f t="shared" si="415"/>
        <v>-0.55699999999999883</v>
      </c>
      <c r="CH176" s="26">
        <f t="shared" si="416"/>
        <v>-0.11200000000000027</v>
      </c>
      <c r="CI176" s="26" t="str">
        <f t="shared" si="417"/>
        <v/>
      </c>
      <c r="CJ176" s="26" t="str">
        <f t="shared" si="418"/>
        <v/>
      </c>
      <c r="CK176" s="26" t="str">
        <f t="shared" si="419"/>
        <v/>
      </c>
      <c r="CL176" s="25"/>
      <c r="CM176" s="25"/>
      <c r="CN176" s="25">
        <f t="shared" si="420"/>
        <v>0.42099999999999937</v>
      </c>
      <c r="CO176" s="25">
        <f t="shared" si="421"/>
        <v>0.48099999999999987</v>
      </c>
      <c r="CP176" s="25">
        <f t="shared" si="422"/>
        <v>0.11500000000000021</v>
      </c>
      <c r="CQ176" s="25">
        <f t="shared" si="423"/>
        <v>0.17300000000000004</v>
      </c>
      <c r="CR176" s="25">
        <f t="shared" si="424"/>
        <v>0.10300000000000153</v>
      </c>
      <c r="CS176" s="25">
        <f t="shared" si="425"/>
        <v>0.54800000000000004</v>
      </c>
      <c r="CT176" s="25" t="str">
        <f t="shared" si="426"/>
        <v/>
      </c>
      <c r="CU176" s="25" t="str">
        <f t="shared" si="427"/>
        <v/>
      </c>
      <c r="CV176" s="25" t="str">
        <f t="shared" si="428"/>
        <v/>
      </c>
      <c r="CW176" s="25"/>
      <c r="CX176" s="25"/>
      <c r="CY176" s="25">
        <f t="shared" si="429"/>
        <v>-0.47117472660357723</v>
      </c>
      <c r="CZ176" s="25">
        <f t="shared" si="430"/>
        <v>-0.44198104118685572</v>
      </c>
      <c r="DA176" s="25">
        <f t="shared" si="431"/>
        <v>-0.72452183507641899</v>
      </c>
      <c r="DB176" s="25">
        <f t="shared" si="432"/>
        <v>-0.786720838354112</v>
      </c>
      <c r="DC176" s="25">
        <f t="shared" si="433"/>
        <v>-0.83718298659167933</v>
      </c>
      <c r="DD176" s="25">
        <f t="shared" si="434"/>
        <v>-0.49725601773782591</v>
      </c>
      <c r="DE176" s="25" t="str">
        <f t="shared" si="435"/>
        <v/>
      </c>
      <c r="DF176" s="25" t="str">
        <f t="shared" si="436"/>
        <v/>
      </c>
      <c r="DG176" s="25" t="str">
        <f t="shared" si="437"/>
        <v/>
      </c>
      <c r="DH176" s="25"/>
      <c r="DI176" s="25"/>
      <c r="DJ176" s="25">
        <f t="shared" si="438"/>
        <v>0.43971293755242691</v>
      </c>
      <c r="DK176" s="25">
        <f t="shared" si="439"/>
        <v>0.46890662296914842</v>
      </c>
      <c r="DL176" s="25">
        <f t="shared" si="440"/>
        <v>0.18636582907958513</v>
      </c>
      <c r="DM176" s="25">
        <f t="shared" si="441"/>
        <v>0.1241668258018921</v>
      </c>
      <c r="DN176" s="25">
        <f t="shared" si="442"/>
        <v>7.3704677564324861E-2</v>
      </c>
      <c r="DO176" s="25">
        <f t="shared" si="443"/>
        <v>0.41363164641817823</v>
      </c>
      <c r="DP176" s="25" t="str">
        <f t="shared" si="444"/>
        <v/>
      </c>
      <c r="DQ176" s="25" t="str">
        <f t="shared" si="445"/>
        <v/>
      </c>
      <c r="DR176" s="25" t="str">
        <f t="shared" si="446"/>
        <v/>
      </c>
      <c r="DS176" s="25"/>
      <c r="DT176" s="24"/>
      <c r="DU176" s="24">
        <f t="shared" si="447"/>
        <v>-0.50376570931270681</v>
      </c>
      <c r="DV176" s="24">
        <f t="shared" si="448"/>
        <v>-0.44376570931270637</v>
      </c>
      <c r="DW176" s="24">
        <f t="shared" si="449"/>
        <v>-0.80976570931270597</v>
      </c>
      <c r="DX176" s="24">
        <f t="shared" si="450"/>
        <v>-0.75176570931270614</v>
      </c>
      <c r="DY176" s="24">
        <f t="shared" si="451"/>
        <v>-0.82176570931270465</v>
      </c>
      <c r="DZ176" s="24">
        <f t="shared" si="452"/>
        <v>-0.3767657093127062</v>
      </c>
      <c r="EA176" s="24" t="str">
        <f t="shared" si="453"/>
        <v/>
      </c>
      <c r="EB176" s="24" t="str">
        <f t="shared" si="454"/>
        <v/>
      </c>
      <c r="EC176" s="24" t="str">
        <f t="shared" si="455"/>
        <v/>
      </c>
      <c r="ED176" s="24"/>
      <c r="EE176" s="24"/>
      <c r="EF176" s="24">
        <f t="shared" si="456"/>
        <v>0.40712195484329738</v>
      </c>
      <c r="EG176" s="24">
        <f t="shared" si="457"/>
        <v>0.46712195484329788</v>
      </c>
      <c r="EH176" s="24">
        <f t="shared" si="458"/>
        <v>0.10112195484329822</v>
      </c>
      <c r="EI176" s="24">
        <f t="shared" si="459"/>
        <v>0.15912195484329805</v>
      </c>
      <c r="EJ176" s="24">
        <f t="shared" si="460"/>
        <v>8.9121954843299545E-2</v>
      </c>
      <c r="EK176" s="24">
        <f t="shared" si="461"/>
        <v>0.53412195484329805</v>
      </c>
      <c r="EL176" s="24" t="str">
        <f t="shared" si="462"/>
        <v/>
      </c>
      <c r="EM176" s="24" t="str">
        <f t="shared" si="463"/>
        <v/>
      </c>
      <c r="EN176" s="24" t="str">
        <f t="shared" si="464"/>
        <v/>
      </c>
      <c r="EO176" s="24"/>
      <c r="EP176" s="24"/>
      <c r="EQ176" s="24">
        <f t="shared" si="344"/>
        <v>11.097503962433443</v>
      </c>
      <c r="ER176" s="24">
        <f t="shared" si="465"/>
        <v>3.7431705057323045E-2</v>
      </c>
      <c r="ES176" s="24">
        <f t="shared" si="345"/>
        <v>11.105543541893599</v>
      </c>
      <c r="ET176" s="24">
        <f t="shared" si="346"/>
        <v>11.097034837374299</v>
      </c>
      <c r="EU176" s="24">
        <f t="shared" si="347"/>
        <v>11.041267609293699</v>
      </c>
      <c r="EV176" s="24">
        <f t="shared" si="348"/>
        <v>11.0984509558113</v>
      </c>
      <c r="EW176" s="24">
        <f t="shared" si="349"/>
        <v>11.085039616951111</v>
      </c>
      <c r="EX176" s="24">
        <f t="shared" si="350"/>
        <v>11.157687213276649</v>
      </c>
      <c r="EY176" s="24" t="str">
        <f t="shared" si="351"/>
        <v/>
      </c>
      <c r="EZ176" s="24" t="str">
        <f t="shared" si="352"/>
        <v/>
      </c>
      <c r="FA176" s="24" t="str">
        <f t="shared" si="353"/>
        <v/>
      </c>
      <c r="FB176" s="24"/>
      <c r="FC176" s="24">
        <f t="shared" si="354"/>
        <v>11.552199700961188</v>
      </c>
      <c r="FD176" s="24">
        <f t="shared" si="466"/>
        <v>8.955124185988797E-2</v>
      </c>
      <c r="FE176" s="24">
        <f t="shared" si="355"/>
        <v>11.522540364310499</v>
      </c>
      <c r="FF176" s="24">
        <f t="shared" si="356"/>
        <v>11.468406428639399</v>
      </c>
      <c r="FG176" s="24">
        <f t="shared" si="357"/>
        <v>11.639518067191259</v>
      </c>
      <c r="FH176" s="24">
        <f t="shared" si="358"/>
        <v>11.6080750545513</v>
      </c>
      <c r="FI176" s="24">
        <f t="shared" si="359"/>
        <v>11.639816502804338</v>
      </c>
      <c r="FJ176" s="24">
        <f t="shared" si="360"/>
        <v>11.434841788270319</v>
      </c>
      <c r="FK176" s="24" t="str">
        <f t="shared" si="361"/>
        <v/>
      </c>
      <c r="FL176" s="24" t="str">
        <f t="shared" si="362"/>
        <v/>
      </c>
      <c r="FM176" s="24" t="str">
        <f t="shared" si="363"/>
        <v/>
      </c>
      <c r="FN176" s="24"/>
      <c r="FO176" s="24">
        <f t="shared" si="364"/>
        <v>11.171214480399909</v>
      </c>
      <c r="FP176" s="24">
        <f t="shared" si="467"/>
        <v>2.4528608766697681E-2</v>
      </c>
      <c r="FQ176" s="24">
        <f t="shared" si="331"/>
        <v>11.165635605055577</v>
      </c>
      <c r="FR176" s="24">
        <f t="shared" si="331"/>
        <v>11.149969756405451</v>
      </c>
      <c r="FS176" s="24">
        <f t="shared" si="331"/>
        <v>11.137861107522887</v>
      </c>
      <c r="FT176" s="24">
        <f t="shared" si="328"/>
        <v>11.188125881380691</v>
      </c>
      <c r="FU176" s="24">
        <f t="shared" si="328"/>
        <v>11.183064544006465</v>
      </c>
      <c r="FV176" s="24">
        <f t="shared" si="328"/>
        <v>11.202629988028379</v>
      </c>
      <c r="FW176" s="24" t="str">
        <f t="shared" si="328"/>
        <v/>
      </c>
      <c r="FX176" s="24" t="str">
        <f t="shared" si="328"/>
        <v/>
      </c>
      <c r="FY176" s="24" t="str">
        <f t="shared" si="328"/>
        <v/>
      </c>
      <c r="FZ176" s="24"/>
      <c r="GA176" s="24">
        <f t="shared" si="365"/>
        <v>11.310675288952298</v>
      </c>
      <c r="GB176" s="24">
        <f t="shared" si="468"/>
        <v>1.5700361806900522E-2</v>
      </c>
      <c r="GC176" s="24">
        <f t="shared" si="332"/>
        <v>11.325639018044006</v>
      </c>
      <c r="GD176" s="24">
        <f t="shared" si="332"/>
        <v>11.294956620573288</v>
      </c>
      <c r="GE176" s="24">
        <f t="shared" si="332"/>
        <v>11.323013876102818</v>
      </c>
      <c r="GF176" s="24">
        <f t="shared" si="329"/>
        <v>11.314240683723227</v>
      </c>
      <c r="GG176" s="24">
        <f t="shared" si="329"/>
        <v>11.31862200407582</v>
      </c>
      <c r="GH176" s="24">
        <f t="shared" si="329"/>
        <v>11.287579531194636</v>
      </c>
      <c r="GI176" s="24" t="str">
        <f t="shared" si="329"/>
        <v/>
      </c>
      <c r="GJ176" s="24" t="str">
        <f t="shared" si="329"/>
        <v/>
      </c>
      <c r="GK176" s="24" t="str">
        <f t="shared" si="329"/>
        <v/>
      </c>
      <c r="GL176" s="24"/>
      <c r="GM176" s="24">
        <f t="shared" si="366"/>
        <v>12.046897340969045</v>
      </c>
      <c r="GN176" s="24">
        <f t="shared" si="469"/>
        <v>3.7431705057323045E-2</v>
      </c>
      <c r="GO176" s="24">
        <f t="shared" si="367"/>
        <v>12.054936920429199</v>
      </c>
      <c r="GP176" s="24">
        <f t="shared" si="368"/>
        <v>12.046428215909899</v>
      </c>
      <c r="GQ176" s="24">
        <f t="shared" si="369"/>
        <v>11.990660987829299</v>
      </c>
      <c r="GR176" s="24">
        <f t="shared" si="370"/>
        <v>12.0478443343469</v>
      </c>
      <c r="GS176" s="24">
        <f t="shared" si="371"/>
        <v>12.034432995486711</v>
      </c>
      <c r="GT176" s="24">
        <f t="shared" si="372"/>
        <v>12.107080591812249</v>
      </c>
      <c r="GU176" s="24" t="str">
        <f t="shared" si="373"/>
        <v/>
      </c>
      <c r="GV176" s="24" t="str">
        <f t="shared" si="374"/>
        <v/>
      </c>
      <c r="GW176" s="24" t="str">
        <f t="shared" si="375"/>
        <v/>
      </c>
      <c r="GX176" s="24"/>
      <c r="GY176" s="24">
        <f t="shared" si="376"/>
        <v>12.950107867267315</v>
      </c>
      <c r="GZ176" s="24">
        <f t="shared" si="470"/>
        <v>8.955124185988797E-2</v>
      </c>
      <c r="HA176" s="24">
        <f t="shared" si="377"/>
        <v>12.92044853061663</v>
      </c>
      <c r="HB176" s="24">
        <f t="shared" si="378"/>
        <v>12.86631459494553</v>
      </c>
      <c r="HC176" s="24">
        <f t="shared" si="379"/>
        <v>13.03742623349739</v>
      </c>
      <c r="HD176" s="24">
        <f t="shared" si="380"/>
        <v>13.005983220857431</v>
      </c>
      <c r="HE176" s="24">
        <f t="shared" si="381"/>
        <v>13.037724669110469</v>
      </c>
      <c r="HF176" s="24">
        <f t="shared" si="382"/>
        <v>12.83274995457645</v>
      </c>
      <c r="HG176" s="24" t="str">
        <f t="shared" si="383"/>
        <v/>
      </c>
      <c r="HH176" s="24" t="str">
        <f t="shared" si="384"/>
        <v/>
      </c>
      <c r="HI176" s="24" t="str">
        <f t="shared" si="385"/>
        <v/>
      </c>
      <c r="HJ176" s="24"/>
      <c r="HK176" s="24">
        <f t="shared" si="386"/>
        <v>12.011951953946246</v>
      </c>
      <c r="HL176" s="24">
        <f t="shared" si="471"/>
        <v>2.4528608766697681E-2</v>
      </c>
      <c r="HM176" s="24">
        <f t="shared" si="325"/>
        <v>12.006373078601916</v>
      </c>
      <c r="HN176" s="24">
        <f t="shared" si="325"/>
        <v>11.99070722995179</v>
      </c>
      <c r="HO176" s="24">
        <f t="shared" si="325"/>
        <v>11.978598581069226</v>
      </c>
      <c r="HP176" s="24">
        <f t="shared" si="325"/>
        <v>12.028863354927029</v>
      </c>
      <c r="HQ176" s="24">
        <f t="shared" si="325"/>
        <v>12.023802017552804</v>
      </c>
      <c r="HR176" s="24">
        <f t="shared" si="325"/>
        <v>12.043367461574718</v>
      </c>
      <c r="HS176" s="24" t="str">
        <f t="shared" si="325"/>
        <v/>
      </c>
      <c r="HT176" s="24" t="str">
        <f t="shared" si="325"/>
        <v/>
      </c>
      <c r="HU176" s="24" t="str">
        <f t="shared" si="325"/>
        <v/>
      </c>
      <c r="HV176" s="24"/>
      <c r="HW176" s="24">
        <f t="shared" si="387"/>
        <v>13.064612069461953</v>
      </c>
      <c r="HX176" s="24">
        <f t="shared" si="472"/>
        <v>1.5700361806900164E-2</v>
      </c>
      <c r="HY176" s="24">
        <f t="shared" si="326"/>
        <v>13.079575798553661</v>
      </c>
      <c r="HZ176" s="24">
        <f t="shared" si="326"/>
        <v>13.048893401082944</v>
      </c>
      <c r="IA176" s="24">
        <f t="shared" si="326"/>
        <v>13.076950656612473</v>
      </c>
      <c r="IB176" s="24">
        <f t="shared" si="326"/>
        <v>13.068177464232882</v>
      </c>
      <c r="IC176" s="24">
        <f t="shared" si="326"/>
        <v>13.072558784585475</v>
      </c>
      <c r="ID176" s="24">
        <f t="shared" si="326"/>
        <v>13.04151631170429</v>
      </c>
      <c r="IE176" s="24" t="str">
        <f t="shared" si="326"/>
        <v/>
      </c>
      <c r="IF176" s="24" t="str">
        <f t="shared" si="326"/>
        <v/>
      </c>
      <c r="IG176" s="24" t="str">
        <f t="shared" si="326"/>
        <v/>
      </c>
    </row>
    <row r="177" spans="1:241" s="3" customFormat="1" x14ac:dyDescent="0.2">
      <c r="A177" s="27">
        <v>142</v>
      </c>
      <c r="B177" s="32">
        <f>IF(AND($B$3&lt;&gt;"",$C$3&lt;&gt;"",$B$4&lt;&gt;"",$C$4&lt;&gt;"",T177&lt;&gt;""),AirMass($B$3,$C$3,$B$4,$C$4,T177),"")</f>
        <v>1.0720805743727218</v>
      </c>
      <c r="C177" s="36">
        <f t="shared" si="388"/>
        <v>2458217.3515050001</v>
      </c>
      <c r="D177" s="5">
        <f t="shared" si="335"/>
        <v>11.129855747228293</v>
      </c>
      <c r="E177" s="14">
        <f t="shared" si="336"/>
        <v>11.284885836988389</v>
      </c>
      <c r="F177" s="32">
        <f t="shared" si="389"/>
        <v>0.15503008976009625</v>
      </c>
      <c r="G177" s="24">
        <f t="shared" si="337"/>
        <v>2.1383192268787186E-2</v>
      </c>
      <c r="H177" s="24">
        <f t="shared" si="338"/>
        <v>4.9677874006011195E-2</v>
      </c>
      <c r="I177" s="24"/>
      <c r="J177" s="8">
        <f t="shared" si="339"/>
        <v>12.009588914821117</v>
      </c>
      <c r="K177" s="9">
        <f t="shared" si="340"/>
        <v>12.989198156571932</v>
      </c>
      <c r="L177" s="40">
        <f t="shared" si="390"/>
        <v>0.97960924175081487</v>
      </c>
      <c r="M177" s="24">
        <f t="shared" si="341"/>
        <v>2.138319226878686E-2</v>
      </c>
      <c r="N177" s="25">
        <f t="shared" si="342"/>
        <v>4.9677874006011195E-2</v>
      </c>
      <c r="O177" s="25"/>
      <c r="P177" s="50">
        <f t="shared" si="391"/>
        <v>6</v>
      </c>
      <c r="Q177" s="50">
        <f t="shared" si="392"/>
        <v>6</v>
      </c>
      <c r="R177" s="25"/>
      <c r="S177" s="25"/>
      <c r="T177" s="16">
        <v>2458217.3515050001</v>
      </c>
      <c r="U177" s="17">
        <v>-11.2574621905739</v>
      </c>
      <c r="V177" s="17">
        <v>-10.2796174789713</v>
      </c>
      <c r="W177" s="17">
        <v>-12.118345096693499</v>
      </c>
      <c r="X177" s="17">
        <v>-11.003034836186</v>
      </c>
      <c r="Y177" s="17">
        <v>-10.405680244701699</v>
      </c>
      <c r="Z177" s="17">
        <v>-11.8263187065014</v>
      </c>
      <c r="AA177" s="17">
        <v>-9.9328844453185496</v>
      </c>
      <c r="AB177" s="17">
        <v>-9.8361881582216597</v>
      </c>
      <c r="AC177" s="17"/>
      <c r="AD177" s="17"/>
      <c r="AE177" s="17"/>
      <c r="AF177" s="46">
        <f t="shared" si="343"/>
        <v>2458217.3515050001</v>
      </c>
      <c r="AG177" s="17">
        <v>-11.1073044563346</v>
      </c>
      <c r="AH177" s="17">
        <v>-9.7244704499142607</v>
      </c>
      <c r="AI177" s="17">
        <v>-11.750918872738801</v>
      </c>
      <c r="AJ177" s="17">
        <v>-10.627405217316801</v>
      </c>
      <c r="AK177" s="17">
        <v>-9.8124865469232407</v>
      </c>
      <c r="AL177" s="17">
        <v>-11.3000754725504</v>
      </c>
      <c r="AM177" s="17">
        <v>-9.4937550462472409</v>
      </c>
      <c r="AN177" s="17">
        <v>-9.4674495904097196</v>
      </c>
      <c r="AO177" s="17"/>
      <c r="AP177" s="17"/>
      <c r="AQ177" s="18"/>
      <c r="AR177" s="25"/>
      <c r="AS177" s="25"/>
      <c r="AT177" s="24">
        <f t="shared" si="334"/>
        <v>0.15015773423930057</v>
      </c>
      <c r="AU177" s="24">
        <f t="shared" si="333"/>
        <v>0.55514702905703928</v>
      </c>
      <c r="AV177" s="24">
        <f t="shared" si="333"/>
        <v>0.36742622395469837</v>
      </c>
      <c r="AW177" s="24">
        <f t="shared" si="333"/>
        <v>0.37562961886919943</v>
      </c>
      <c r="AX177" s="24">
        <f t="shared" si="333"/>
        <v>0.59319369777845843</v>
      </c>
      <c r="AY177" s="24">
        <f t="shared" si="333"/>
        <v>0.52624323395099992</v>
      </c>
      <c r="AZ177" s="24">
        <f t="shared" si="333"/>
        <v>0.43912939907130877</v>
      </c>
      <c r="BA177" s="24">
        <f t="shared" si="333"/>
        <v>0.36873856781194014</v>
      </c>
      <c r="BB177" s="24" t="str">
        <f t="shared" si="330"/>
        <v/>
      </c>
      <c r="BC177" s="24" t="str">
        <f t="shared" si="330"/>
        <v/>
      </c>
      <c r="BD177" s="25" t="str">
        <f t="shared" si="330"/>
        <v/>
      </c>
      <c r="BE177" s="25"/>
      <c r="BF177" s="25"/>
      <c r="BG177" s="26">
        <f t="shared" si="393"/>
        <v>-0.49984379778329302</v>
      </c>
      <c r="BH177" s="26">
        <f t="shared" si="394"/>
        <v>-0.43984379778329252</v>
      </c>
      <c r="BI177" s="26">
        <f t="shared" si="395"/>
        <v>-0.80584379778329218</v>
      </c>
      <c r="BJ177" s="26">
        <f t="shared" si="396"/>
        <v>-0.74784379778329235</v>
      </c>
      <c r="BK177" s="26">
        <f t="shared" si="397"/>
        <v>-0.81784379778329086</v>
      </c>
      <c r="BL177" s="26">
        <f t="shared" si="398"/>
        <v>-0.37284379778329235</v>
      </c>
      <c r="BM177" s="26" t="str">
        <f t="shared" si="399"/>
        <v/>
      </c>
      <c r="BN177" s="26" t="str">
        <f t="shared" si="400"/>
        <v/>
      </c>
      <c r="BO177" s="26" t="str">
        <f t="shared" si="401"/>
        <v/>
      </c>
      <c r="BP177" s="25"/>
      <c r="BQ177" s="25"/>
      <c r="BR177" s="25">
        <f t="shared" si="402"/>
        <v>0.3226480415570272</v>
      </c>
      <c r="BS177" s="25">
        <f t="shared" si="403"/>
        <v>0.3826480415570277</v>
      </c>
      <c r="BT177" s="25">
        <f t="shared" si="404"/>
        <v>1.6648041557028037E-2</v>
      </c>
      <c r="BU177" s="25">
        <f t="shared" si="405"/>
        <v>7.4648041557027867E-2</v>
      </c>
      <c r="BV177" s="25">
        <f t="shared" si="406"/>
        <v>4.6480415570293587E-3</v>
      </c>
      <c r="BW177" s="25">
        <f t="shared" si="407"/>
        <v>0.44964804155702787</v>
      </c>
      <c r="BX177" s="25" t="str">
        <f t="shared" si="408"/>
        <v/>
      </c>
      <c r="BY177" s="25" t="str">
        <f t="shared" si="409"/>
        <v/>
      </c>
      <c r="BZ177" s="25" t="str">
        <f t="shared" si="410"/>
        <v/>
      </c>
      <c r="CA177" s="25"/>
      <c r="CB177" s="25"/>
      <c r="CC177" s="26">
        <f t="shared" si="411"/>
        <v>-0.23900000000000093</v>
      </c>
      <c r="CD177" s="26">
        <f t="shared" si="412"/>
        <v>-0.17900000000000044</v>
      </c>
      <c r="CE177" s="26">
        <f t="shared" si="413"/>
        <v>-0.54500000000000015</v>
      </c>
      <c r="CF177" s="26">
        <f t="shared" si="414"/>
        <v>-0.48700000000000027</v>
      </c>
      <c r="CG177" s="26">
        <f t="shared" si="415"/>
        <v>-0.55699999999999883</v>
      </c>
      <c r="CH177" s="26">
        <f t="shared" si="416"/>
        <v>-0.11200000000000027</v>
      </c>
      <c r="CI177" s="26" t="str">
        <f t="shared" si="417"/>
        <v/>
      </c>
      <c r="CJ177" s="26" t="str">
        <f t="shared" si="418"/>
        <v/>
      </c>
      <c r="CK177" s="26" t="str">
        <f t="shared" si="419"/>
        <v/>
      </c>
      <c r="CL177" s="25"/>
      <c r="CM177" s="25"/>
      <c r="CN177" s="25">
        <f t="shared" si="420"/>
        <v>0.42099999999999937</v>
      </c>
      <c r="CO177" s="25">
        <f t="shared" si="421"/>
        <v>0.48099999999999987</v>
      </c>
      <c r="CP177" s="25">
        <f t="shared" si="422"/>
        <v>0.11500000000000021</v>
      </c>
      <c r="CQ177" s="25">
        <f t="shared" si="423"/>
        <v>0.17300000000000004</v>
      </c>
      <c r="CR177" s="25">
        <f t="shared" si="424"/>
        <v>0.10300000000000153</v>
      </c>
      <c r="CS177" s="25">
        <f t="shared" si="425"/>
        <v>0.54800000000000004</v>
      </c>
      <c r="CT177" s="25" t="str">
        <f t="shared" si="426"/>
        <v/>
      </c>
      <c r="CU177" s="25" t="str">
        <f t="shared" si="427"/>
        <v/>
      </c>
      <c r="CV177" s="25" t="str">
        <f t="shared" si="428"/>
        <v/>
      </c>
      <c r="CW177" s="25"/>
      <c r="CX177" s="25"/>
      <c r="CY177" s="25">
        <f t="shared" si="429"/>
        <v>-0.441250082467325</v>
      </c>
      <c r="CZ177" s="25">
        <f t="shared" si="430"/>
        <v>-0.45791033857384633</v>
      </c>
      <c r="DA177" s="25">
        <f t="shared" si="431"/>
        <v>-0.89976073246386568</v>
      </c>
      <c r="DB177" s="25">
        <f t="shared" si="432"/>
        <v>-0.7637911874838782</v>
      </c>
      <c r="DC177" s="25">
        <f t="shared" si="433"/>
        <v>-0.58687189801369188</v>
      </c>
      <c r="DD177" s="25">
        <f t="shared" si="434"/>
        <v>-0.44391531862739564</v>
      </c>
      <c r="DE177" s="25" t="str">
        <f t="shared" si="435"/>
        <v/>
      </c>
      <c r="DF177" s="25" t="str">
        <f t="shared" si="436"/>
        <v/>
      </c>
      <c r="DG177" s="25" t="str">
        <f t="shared" si="437"/>
        <v/>
      </c>
      <c r="DH177" s="25"/>
      <c r="DI177" s="25"/>
      <c r="DJ177" s="25">
        <f t="shared" si="438"/>
        <v>0.38124175687299527</v>
      </c>
      <c r="DK177" s="25">
        <f t="shared" si="439"/>
        <v>0.36458150076647394</v>
      </c>
      <c r="DL177" s="25">
        <f t="shared" si="440"/>
        <v>-7.7268893123545401E-2</v>
      </c>
      <c r="DM177" s="25">
        <f t="shared" si="441"/>
        <v>5.8700651856442063E-2</v>
      </c>
      <c r="DN177" s="25">
        <f t="shared" si="442"/>
        <v>0.23561994132662833</v>
      </c>
      <c r="DO177" s="25">
        <f t="shared" si="443"/>
        <v>0.37857652071292464</v>
      </c>
      <c r="DP177" s="25" t="str">
        <f t="shared" si="444"/>
        <v/>
      </c>
      <c r="DQ177" s="25" t="str">
        <f t="shared" si="445"/>
        <v/>
      </c>
      <c r="DR177" s="25" t="str">
        <f t="shared" si="446"/>
        <v/>
      </c>
      <c r="DS177" s="25"/>
      <c r="DT177" s="24"/>
      <c r="DU177" s="24">
        <f t="shared" si="447"/>
        <v>-0.49984379778329302</v>
      </c>
      <c r="DV177" s="24">
        <f t="shared" si="448"/>
        <v>-0.43984379778329252</v>
      </c>
      <c r="DW177" s="24">
        <f t="shared" si="449"/>
        <v>-0.80584379778329218</v>
      </c>
      <c r="DX177" s="24">
        <f t="shared" si="450"/>
        <v>-0.74784379778329235</v>
      </c>
      <c r="DY177" s="24">
        <f t="shared" si="451"/>
        <v>-0.81784379778329086</v>
      </c>
      <c r="DZ177" s="24">
        <f t="shared" si="452"/>
        <v>-0.37284379778329235</v>
      </c>
      <c r="EA177" s="24" t="str">
        <f t="shared" si="453"/>
        <v/>
      </c>
      <c r="EB177" s="24" t="str">
        <f t="shared" si="454"/>
        <v/>
      </c>
      <c r="EC177" s="24" t="str">
        <f t="shared" si="455"/>
        <v/>
      </c>
      <c r="ED177" s="24"/>
      <c r="EE177" s="24"/>
      <c r="EF177" s="24">
        <f t="shared" si="456"/>
        <v>0.3226480415570272</v>
      </c>
      <c r="EG177" s="24">
        <f t="shared" si="457"/>
        <v>0.3826480415570277</v>
      </c>
      <c r="EH177" s="24">
        <f t="shared" si="458"/>
        <v>1.6648041557028037E-2</v>
      </c>
      <c r="EI177" s="24">
        <f t="shared" si="459"/>
        <v>7.4648041557027867E-2</v>
      </c>
      <c r="EJ177" s="24">
        <f t="shared" si="460"/>
        <v>4.6480415570293587E-3</v>
      </c>
      <c r="EK177" s="24">
        <f t="shared" si="461"/>
        <v>0.44964804155702787</v>
      </c>
      <c r="EL177" s="24" t="str">
        <f t="shared" si="462"/>
        <v/>
      </c>
      <c r="EM177" s="24" t="str">
        <f t="shared" si="463"/>
        <v/>
      </c>
      <c r="EN177" s="24" t="str">
        <f t="shared" si="464"/>
        <v/>
      </c>
      <c r="EO177" s="24"/>
      <c r="EP177" s="24"/>
      <c r="EQ177" s="24">
        <f t="shared" si="344"/>
        <v>11.056613057363236</v>
      </c>
      <c r="ER177" s="24">
        <f t="shared" si="465"/>
        <v>3.2471586352572954E-2</v>
      </c>
      <c r="ES177" s="24">
        <f t="shared" si="345"/>
        <v>11.050882906119599</v>
      </c>
      <c r="ET177" s="24">
        <f t="shared" si="346"/>
        <v>11.057572645612099</v>
      </c>
      <c r="EU177" s="24">
        <f t="shared" si="347"/>
        <v>11.053218054127798</v>
      </c>
      <c r="EV177" s="24">
        <f t="shared" si="348"/>
        <v>11.0368565159275</v>
      </c>
      <c r="EW177" s="24">
        <f t="shared" si="349"/>
        <v>11.02342225474465</v>
      </c>
      <c r="EX177" s="24">
        <f t="shared" si="350"/>
        <v>11.117725967647759</v>
      </c>
      <c r="EY177" s="24" t="str">
        <f t="shared" si="351"/>
        <v/>
      </c>
      <c r="EZ177" s="24" t="str">
        <f t="shared" si="352"/>
        <v/>
      </c>
      <c r="FA177" s="24" t="str">
        <f t="shared" si="353"/>
        <v/>
      </c>
      <c r="FB177" s="24"/>
      <c r="FC177" s="24">
        <f t="shared" si="354"/>
        <v>11.524877334696434</v>
      </c>
      <c r="FD177" s="24">
        <f t="shared" si="466"/>
        <v>0.10695857426990858</v>
      </c>
      <c r="FE177" s="24">
        <f t="shared" si="355"/>
        <v>11.482614416404202</v>
      </c>
      <c r="FF177" s="24">
        <f t="shared" si="356"/>
        <v>11.421100760982201</v>
      </c>
      <c r="FG177" s="24">
        <f t="shared" si="357"/>
        <v>11.565182090588641</v>
      </c>
      <c r="FH177" s="24">
        <f t="shared" si="358"/>
        <v>11.557771016215801</v>
      </c>
      <c r="FI177" s="24">
        <f t="shared" si="359"/>
        <v>11.701450589912641</v>
      </c>
      <c r="FJ177" s="24">
        <f t="shared" si="360"/>
        <v>11.42114513407512</v>
      </c>
      <c r="FK177" s="24" t="str">
        <f t="shared" si="361"/>
        <v/>
      </c>
      <c r="FL177" s="24" t="str">
        <f t="shared" si="362"/>
        <v/>
      </c>
      <c r="FM177" s="24" t="str">
        <f t="shared" si="363"/>
        <v/>
      </c>
      <c r="FN177" s="24"/>
      <c r="FO177" s="24">
        <f t="shared" si="364"/>
        <v>11.129855747228293</v>
      </c>
      <c r="FP177" s="24">
        <f t="shared" si="467"/>
        <v>2.1383192268787186E-2</v>
      </c>
      <c r="FQ177" s="24">
        <f t="shared" si="331"/>
        <v>11.11050714118017</v>
      </c>
      <c r="FR177" s="24">
        <f t="shared" si="331"/>
        <v>11.110039736541845</v>
      </c>
      <c r="FS177" s="24">
        <f t="shared" si="331"/>
        <v>11.149343724255582</v>
      </c>
      <c r="FT177" s="24">
        <f t="shared" si="328"/>
        <v>11.126063613395484</v>
      </c>
      <c r="FU177" s="24">
        <f t="shared" si="328"/>
        <v>11.120979353698598</v>
      </c>
      <c r="FV177" s="24">
        <f t="shared" si="328"/>
        <v>11.162200914298083</v>
      </c>
      <c r="FW177" s="24" t="str">
        <f t="shared" si="328"/>
        <v/>
      </c>
      <c r="FX177" s="24" t="str">
        <f t="shared" si="328"/>
        <v/>
      </c>
      <c r="FY177" s="24" t="str">
        <f t="shared" si="328"/>
        <v/>
      </c>
      <c r="FZ177" s="24"/>
      <c r="GA177" s="24">
        <f t="shared" si="365"/>
        <v>11.284885836988389</v>
      </c>
      <c r="GB177" s="24">
        <f t="shared" si="468"/>
        <v>4.9677874006011195E-2</v>
      </c>
      <c r="GC177" s="24">
        <f t="shared" si="332"/>
        <v>11.287245984438551</v>
      </c>
      <c r="GD177" s="24">
        <f t="shared" si="332"/>
        <v>11.249183867216933</v>
      </c>
      <c r="GE177" s="24">
        <f t="shared" si="332"/>
        <v>11.250210813801042</v>
      </c>
      <c r="GF177" s="24">
        <f t="shared" si="329"/>
        <v>11.265469559688571</v>
      </c>
      <c r="GG177" s="24">
        <f t="shared" si="329"/>
        <v>11.381789005484965</v>
      </c>
      <c r="GH177" s="24">
        <f t="shared" si="329"/>
        <v>11.275415791300279</v>
      </c>
      <c r="GI177" s="24" t="str">
        <f t="shared" si="329"/>
        <v/>
      </c>
      <c r="GJ177" s="24" t="str">
        <f t="shared" si="329"/>
        <v/>
      </c>
      <c r="GK177" s="24" t="str">
        <f t="shared" si="329"/>
        <v/>
      </c>
      <c r="GL177" s="24"/>
      <c r="GM177" s="24">
        <f t="shared" si="366"/>
        <v>12.034457768965837</v>
      </c>
      <c r="GN177" s="24">
        <f t="shared" si="469"/>
        <v>3.2471586352572954E-2</v>
      </c>
      <c r="GO177" s="24">
        <f t="shared" si="367"/>
        <v>12.028727617722199</v>
      </c>
      <c r="GP177" s="24">
        <f t="shared" si="368"/>
        <v>12.035417357214699</v>
      </c>
      <c r="GQ177" s="24">
        <f t="shared" si="369"/>
        <v>12.031062765730399</v>
      </c>
      <c r="GR177" s="24">
        <f t="shared" si="370"/>
        <v>12.0147012275301</v>
      </c>
      <c r="GS177" s="24">
        <f t="shared" si="371"/>
        <v>12.00126696634725</v>
      </c>
      <c r="GT177" s="24">
        <f t="shared" si="372"/>
        <v>12.095570679250359</v>
      </c>
      <c r="GU177" s="24" t="str">
        <f t="shared" si="373"/>
        <v/>
      </c>
      <c r="GV177" s="24" t="str">
        <f t="shared" si="374"/>
        <v/>
      </c>
      <c r="GW177" s="24" t="str">
        <f t="shared" si="375"/>
        <v/>
      </c>
      <c r="GX177" s="24"/>
      <c r="GY177" s="24">
        <f t="shared" si="376"/>
        <v>12.907711341116773</v>
      </c>
      <c r="GZ177" s="24">
        <f t="shared" si="470"/>
        <v>0.10695857426990858</v>
      </c>
      <c r="HA177" s="24">
        <f t="shared" si="377"/>
        <v>12.86544842282454</v>
      </c>
      <c r="HB177" s="24">
        <f t="shared" si="378"/>
        <v>12.80393476740254</v>
      </c>
      <c r="HC177" s="24">
        <f t="shared" si="379"/>
        <v>12.948016097008979</v>
      </c>
      <c r="HD177" s="24">
        <f t="shared" si="380"/>
        <v>12.94060502263614</v>
      </c>
      <c r="HE177" s="24">
        <f t="shared" si="381"/>
        <v>13.08428459633298</v>
      </c>
      <c r="HF177" s="24">
        <f t="shared" si="382"/>
        <v>12.803979140495459</v>
      </c>
      <c r="HG177" s="24" t="str">
        <f t="shared" si="383"/>
        <v/>
      </c>
      <c r="HH177" s="24" t="str">
        <f t="shared" si="384"/>
        <v/>
      </c>
      <c r="HI177" s="24" t="str">
        <f t="shared" si="385"/>
        <v/>
      </c>
      <c r="HJ177" s="24"/>
      <c r="HK177" s="24">
        <f t="shared" si="386"/>
        <v>12.009588914821117</v>
      </c>
      <c r="HL177" s="24">
        <f t="shared" si="471"/>
        <v>2.138319226878686E-2</v>
      </c>
      <c r="HM177" s="24">
        <f t="shared" si="325"/>
        <v>11.990240308772995</v>
      </c>
      <c r="HN177" s="24">
        <f t="shared" si="325"/>
        <v>11.98977290413467</v>
      </c>
      <c r="HO177" s="24">
        <f t="shared" si="325"/>
        <v>12.029076891848405</v>
      </c>
      <c r="HP177" s="24">
        <f t="shared" si="325"/>
        <v>12.005796780988309</v>
      </c>
      <c r="HQ177" s="24">
        <f t="shared" si="325"/>
        <v>12.000712521291423</v>
      </c>
      <c r="HR177" s="24">
        <f t="shared" si="325"/>
        <v>12.041934081890908</v>
      </c>
      <c r="HS177" s="24" t="str">
        <f t="shared" si="325"/>
        <v/>
      </c>
      <c r="HT177" s="24" t="str">
        <f t="shared" si="325"/>
        <v/>
      </c>
      <c r="HU177" s="24" t="str">
        <f t="shared" si="325"/>
        <v/>
      </c>
      <c r="HV177" s="24"/>
      <c r="HW177" s="24">
        <f t="shared" si="387"/>
        <v>12.989198156571932</v>
      </c>
      <c r="HX177" s="24">
        <f t="shared" si="472"/>
        <v>4.9677874006011195E-2</v>
      </c>
      <c r="HY177" s="24">
        <f t="shared" si="326"/>
        <v>12.991558304022092</v>
      </c>
      <c r="HZ177" s="24">
        <f t="shared" si="326"/>
        <v>12.953496186800475</v>
      </c>
      <c r="IA177" s="24">
        <f t="shared" si="326"/>
        <v>12.954523133384583</v>
      </c>
      <c r="IB177" s="24">
        <f t="shared" si="326"/>
        <v>12.969781879272112</v>
      </c>
      <c r="IC177" s="24">
        <f t="shared" si="326"/>
        <v>13.086101325068507</v>
      </c>
      <c r="ID177" s="24">
        <f t="shared" si="326"/>
        <v>12.979728110883821</v>
      </c>
      <c r="IE177" s="24" t="str">
        <f t="shared" si="326"/>
        <v/>
      </c>
      <c r="IF177" s="24" t="str">
        <f t="shared" si="326"/>
        <v/>
      </c>
      <c r="IG177" s="24" t="str">
        <f t="shared" si="326"/>
        <v/>
      </c>
    </row>
    <row r="178" spans="1:241" s="3" customFormat="1" x14ac:dyDescent="0.2">
      <c r="A178" s="27">
        <v>143</v>
      </c>
      <c r="B178" s="32">
        <f>IF(AND($B$3&lt;&gt;"",$C$3&lt;&gt;"",$B$4&lt;&gt;"",$C$4&lt;&gt;"",T178&lt;&gt;""),AirMass($B$3,$C$3,$B$4,$C$4,T178),"")</f>
        <v>1.0729062698051344</v>
      </c>
      <c r="C178" s="36">
        <f t="shared" si="388"/>
        <v>2458217.352002</v>
      </c>
      <c r="D178" s="5">
        <f t="shared" si="335"/>
        <v>11.114527994817671</v>
      </c>
      <c r="E178" s="14">
        <f t="shared" si="336"/>
        <v>11.266087902302266</v>
      </c>
      <c r="F178" s="32">
        <f t="shared" si="389"/>
        <v>0.1515599074845948</v>
      </c>
      <c r="G178" s="24">
        <f t="shared" si="337"/>
        <v>2.4058393846155546E-2</v>
      </c>
      <c r="H178" s="24">
        <f t="shared" si="338"/>
        <v>3.3100292588212801E-2</v>
      </c>
      <c r="I178" s="24"/>
      <c r="J178" s="8">
        <f t="shared" si="339"/>
        <v>11.983114573412864</v>
      </c>
      <c r="K178" s="9">
        <f t="shared" si="340"/>
        <v>12.983811629928958</v>
      </c>
      <c r="L178" s="40">
        <f t="shared" si="390"/>
        <v>1.0006970565160938</v>
      </c>
      <c r="M178" s="24">
        <f t="shared" si="341"/>
        <v>2.4058393846156094E-2</v>
      </c>
      <c r="N178" s="25">
        <f t="shared" si="342"/>
        <v>3.3100292588212801E-2</v>
      </c>
      <c r="O178" s="25"/>
      <c r="P178" s="50">
        <f t="shared" si="391"/>
        <v>6</v>
      </c>
      <c r="Q178" s="50">
        <f t="shared" si="392"/>
        <v>6</v>
      </c>
      <c r="R178" s="25"/>
      <c r="S178" s="25"/>
      <c r="T178" s="16">
        <v>2458217.352002</v>
      </c>
      <c r="U178" s="17">
        <v>-11.267690774862</v>
      </c>
      <c r="V178" s="17">
        <v>-10.298070648951899</v>
      </c>
      <c r="W178" s="17">
        <v>-12.113637968150901</v>
      </c>
      <c r="X178" s="17">
        <v>-11.0164300938546</v>
      </c>
      <c r="Y178" s="17">
        <v>-10.363247408622</v>
      </c>
      <c r="Z178" s="17">
        <v>-11.839776722886601</v>
      </c>
      <c r="AA178" s="17">
        <v>-9.9162203271189195</v>
      </c>
      <c r="AB178" s="17">
        <v>-9.8385096654712303</v>
      </c>
      <c r="AC178" s="17"/>
      <c r="AD178" s="17"/>
      <c r="AE178" s="17"/>
      <c r="AF178" s="46">
        <f t="shared" si="343"/>
        <v>2458217.352002</v>
      </c>
      <c r="AG178" s="17">
        <v>-11.1203085301704</v>
      </c>
      <c r="AH178" s="17">
        <v>-9.7336375312669894</v>
      </c>
      <c r="AI178" s="17">
        <v>-11.7302335141945</v>
      </c>
      <c r="AJ178" s="17">
        <v>-10.6918132987487</v>
      </c>
      <c r="AK178" s="17">
        <v>-9.8909437540799097</v>
      </c>
      <c r="AL178" s="17">
        <v>-11.312593725926799</v>
      </c>
      <c r="AM178" s="17">
        <v>-9.3567977254286596</v>
      </c>
      <c r="AN178" s="17">
        <v>-9.4481645743103897</v>
      </c>
      <c r="AO178" s="17"/>
      <c r="AP178" s="17"/>
      <c r="AQ178" s="18"/>
      <c r="AR178" s="25"/>
      <c r="AS178" s="25"/>
      <c r="AT178" s="24">
        <f t="shared" si="334"/>
        <v>0.14738224469160066</v>
      </c>
      <c r="AU178" s="24">
        <f t="shared" si="333"/>
        <v>0.56443311768491</v>
      </c>
      <c r="AV178" s="24">
        <f t="shared" si="333"/>
        <v>0.3834044539564001</v>
      </c>
      <c r="AW178" s="24">
        <f t="shared" si="333"/>
        <v>0.32461679510590002</v>
      </c>
      <c r="AX178" s="24">
        <f t="shared" si="333"/>
        <v>0.47230365454209</v>
      </c>
      <c r="AY178" s="24">
        <f t="shared" si="333"/>
        <v>0.52718299695980164</v>
      </c>
      <c r="AZ178" s="24">
        <f t="shared" si="333"/>
        <v>0.55942260169025992</v>
      </c>
      <c r="BA178" s="24">
        <f t="shared" si="333"/>
        <v>0.3903450911608406</v>
      </c>
      <c r="BB178" s="24" t="str">
        <f t="shared" si="330"/>
        <v/>
      </c>
      <c r="BC178" s="24" t="str">
        <f t="shared" si="330"/>
        <v/>
      </c>
      <c r="BD178" s="25" t="str">
        <f t="shared" si="330"/>
        <v/>
      </c>
      <c r="BE178" s="25"/>
      <c r="BF178" s="25"/>
      <c r="BG178" s="26">
        <f t="shared" si="393"/>
        <v>-0.50548053320412656</v>
      </c>
      <c r="BH178" s="26">
        <f t="shared" si="394"/>
        <v>-0.44548053320412601</v>
      </c>
      <c r="BI178" s="26">
        <f t="shared" si="395"/>
        <v>-0.81148053320412572</v>
      </c>
      <c r="BJ178" s="26">
        <f t="shared" si="396"/>
        <v>-0.75348053320412589</v>
      </c>
      <c r="BK178" s="26">
        <f t="shared" si="397"/>
        <v>-0.8234805332041244</v>
      </c>
      <c r="BL178" s="26">
        <f t="shared" si="398"/>
        <v>-0.37848053320412584</v>
      </c>
      <c r="BM178" s="26" t="str">
        <f t="shared" si="399"/>
        <v/>
      </c>
      <c r="BN178" s="26" t="str">
        <f t="shared" si="400"/>
        <v/>
      </c>
      <c r="BO178" s="26" t="str">
        <f t="shared" si="401"/>
        <v/>
      </c>
      <c r="BP178" s="25"/>
      <c r="BQ178" s="25"/>
      <c r="BR178" s="25">
        <f t="shared" si="402"/>
        <v>0.34150713786783693</v>
      </c>
      <c r="BS178" s="25">
        <f t="shared" si="403"/>
        <v>0.40150713786783743</v>
      </c>
      <c r="BT178" s="25">
        <f t="shared" si="404"/>
        <v>3.5507137867837768E-2</v>
      </c>
      <c r="BU178" s="25">
        <f t="shared" si="405"/>
        <v>9.3507137867837598E-2</v>
      </c>
      <c r="BV178" s="25">
        <f t="shared" si="406"/>
        <v>2.350713786783909E-2</v>
      </c>
      <c r="BW178" s="25">
        <f t="shared" si="407"/>
        <v>0.4685071378678376</v>
      </c>
      <c r="BX178" s="25" t="str">
        <f t="shared" si="408"/>
        <v/>
      </c>
      <c r="BY178" s="25" t="str">
        <f t="shared" si="409"/>
        <v/>
      </c>
      <c r="BZ178" s="25" t="str">
        <f t="shared" si="410"/>
        <v/>
      </c>
      <c r="CA178" s="25"/>
      <c r="CB178" s="25"/>
      <c r="CC178" s="26">
        <f t="shared" si="411"/>
        <v>-0.23900000000000093</v>
      </c>
      <c r="CD178" s="26">
        <f t="shared" si="412"/>
        <v>-0.17900000000000044</v>
      </c>
      <c r="CE178" s="26">
        <f t="shared" si="413"/>
        <v>-0.54500000000000015</v>
      </c>
      <c r="CF178" s="26">
        <f t="shared" si="414"/>
        <v>-0.48700000000000027</v>
      </c>
      <c r="CG178" s="26">
        <f t="shared" si="415"/>
        <v>-0.55699999999999883</v>
      </c>
      <c r="CH178" s="26">
        <f t="shared" si="416"/>
        <v>-0.11200000000000027</v>
      </c>
      <c r="CI178" s="26" t="str">
        <f t="shared" si="417"/>
        <v/>
      </c>
      <c r="CJ178" s="26" t="str">
        <f t="shared" si="418"/>
        <v/>
      </c>
      <c r="CK178" s="26" t="str">
        <f t="shared" si="419"/>
        <v/>
      </c>
      <c r="CL178" s="25"/>
      <c r="CM178" s="25"/>
      <c r="CN178" s="25">
        <f t="shared" si="420"/>
        <v>0.42099999999999937</v>
      </c>
      <c r="CO178" s="25">
        <f t="shared" si="421"/>
        <v>0.48099999999999987</v>
      </c>
      <c r="CP178" s="25">
        <f t="shared" si="422"/>
        <v>0.11500000000000021</v>
      </c>
      <c r="CQ178" s="25">
        <f t="shared" si="423"/>
        <v>0.17300000000000004</v>
      </c>
      <c r="CR178" s="25">
        <f t="shared" si="424"/>
        <v>0.10300000000000153</v>
      </c>
      <c r="CS178" s="25">
        <f t="shared" si="425"/>
        <v>0.54800000000000004</v>
      </c>
      <c r="CT178" s="25" t="str">
        <f t="shared" si="426"/>
        <v/>
      </c>
      <c r="CU178" s="25" t="str">
        <f t="shared" si="427"/>
        <v/>
      </c>
      <c r="CV178" s="25" t="str">
        <f t="shared" si="428"/>
        <v/>
      </c>
      <c r="CW178" s="25"/>
      <c r="CX178" s="25"/>
      <c r="CY178" s="25">
        <f t="shared" si="429"/>
        <v>-0.4793369689209574</v>
      </c>
      <c r="CZ178" s="25">
        <f t="shared" si="430"/>
        <v>-0.3599452460354931</v>
      </c>
      <c r="DA178" s="25">
        <f t="shared" si="431"/>
        <v>-0.65988215354988577</v>
      </c>
      <c r="DB178" s="25">
        <f t="shared" si="432"/>
        <v>-0.77133648546560896</v>
      </c>
      <c r="DC178" s="25">
        <f t="shared" si="433"/>
        <v>-0.83681182551451849</v>
      </c>
      <c r="DD178" s="25">
        <f t="shared" si="434"/>
        <v>-0.49343269326113587</v>
      </c>
      <c r="DE178" s="25" t="str">
        <f t="shared" si="435"/>
        <v/>
      </c>
      <c r="DF178" s="25" t="str">
        <f t="shared" si="436"/>
        <v/>
      </c>
      <c r="DG178" s="25" t="str">
        <f t="shared" si="437"/>
        <v/>
      </c>
      <c r="DH178" s="25"/>
      <c r="DI178" s="25"/>
      <c r="DJ178" s="25">
        <f t="shared" si="438"/>
        <v>0.36765070215100604</v>
      </c>
      <c r="DK178" s="25">
        <f t="shared" si="439"/>
        <v>0.48704242503647033</v>
      </c>
      <c r="DL178" s="25">
        <f t="shared" si="440"/>
        <v>0.1871055175220776</v>
      </c>
      <c r="DM178" s="25">
        <f t="shared" si="441"/>
        <v>7.5651185606354462E-2</v>
      </c>
      <c r="DN178" s="25">
        <f t="shared" si="442"/>
        <v>1.0175845557444918E-2</v>
      </c>
      <c r="DO178" s="25">
        <f t="shared" si="443"/>
        <v>0.35355497781082756</v>
      </c>
      <c r="DP178" s="25" t="str">
        <f t="shared" si="444"/>
        <v/>
      </c>
      <c r="DQ178" s="25" t="str">
        <f t="shared" si="445"/>
        <v/>
      </c>
      <c r="DR178" s="25" t="str">
        <f t="shared" si="446"/>
        <v/>
      </c>
      <c r="DS178" s="25"/>
      <c r="DT178" s="24"/>
      <c r="DU178" s="24">
        <f t="shared" si="447"/>
        <v>-0.50548053320412656</v>
      </c>
      <c r="DV178" s="24">
        <f t="shared" si="448"/>
        <v>-0.44548053320412601</v>
      </c>
      <c r="DW178" s="24">
        <f t="shared" si="449"/>
        <v>-0.81148053320412572</v>
      </c>
      <c r="DX178" s="24">
        <f t="shared" si="450"/>
        <v>-0.75348053320412589</v>
      </c>
      <c r="DY178" s="24">
        <f t="shared" si="451"/>
        <v>-0.8234805332041244</v>
      </c>
      <c r="DZ178" s="24">
        <f t="shared" si="452"/>
        <v>-0.37848053320412584</v>
      </c>
      <c r="EA178" s="24" t="str">
        <f t="shared" si="453"/>
        <v/>
      </c>
      <c r="EB178" s="24" t="str">
        <f t="shared" si="454"/>
        <v/>
      </c>
      <c r="EC178" s="24" t="str">
        <f t="shared" si="455"/>
        <v/>
      </c>
      <c r="ED178" s="24"/>
      <c r="EE178" s="24"/>
      <c r="EF178" s="24">
        <f t="shared" si="456"/>
        <v>0.34150713786783693</v>
      </c>
      <c r="EG178" s="24">
        <f t="shared" si="457"/>
        <v>0.40150713786783743</v>
      </c>
      <c r="EH178" s="24">
        <f t="shared" si="458"/>
        <v>3.5507137867837768E-2</v>
      </c>
      <c r="EI178" s="24">
        <f t="shared" si="459"/>
        <v>9.3507137867837598E-2</v>
      </c>
      <c r="EJ178" s="24">
        <f t="shared" si="460"/>
        <v>2.350713786783909E-2</v>
      </c>
      <c r="EK178" s="24">
        <f t="shared" si="461"/>
        <v>0.4685071378678376</v>
      </c>
      <c r="EL178" s="24" t="str">
        <f t="shared" si="462"/>
        <v/>
      </c>
      <c r="EM178" s="24" t="str">
        <f t="shared" si="463"/>
        <v/>
      </c>
      <c r="EN178" s="24" t="str">
        <f t="shared" si="464"/>
        <v/>
      </c>
      <c r="EO178" s="24"/>
      <c r="EP178" s="24"/>
      <c r="EQ178" s="24">
        <f t="shared" si="344"/>
        <v>11.040612922822042</v>
      </c>
      <c r="ER178" s="24">
        <f t="shared" si="465"/>
        <v>4.186749189644131E-2</v>
      </c>
      <c r="ES178" s="24">
        <f t="shared" si="345"/>
        <v>11.0359471932889</v>
      </c>
      <c r="ET178" s="24">
        <f t="shared" si="346"/>
        <v>11.060739318992599</v>
      </c>
      <c r="EU178" s="24">
        <f t="shared" si="347"/>
        <v>11.000556633759999</v>
      </c>
      <c r="EV178" s="24">
        <f t="shared" si="348"/>
        <v>11.040085948024601</v>
      </c>
      <c r="EW178" s="24">
        <f t="shared" si="349"/>
        <v>10.99652955225692</v>
      </c>
      <c r="EX178" s="24">
        <f t="shared" si="350"/>
        <v>11.10981889060923</v>
      </c>
      <c r="EY178" s="24" t="str">
        <f t="shared" si="351"/>
        <v/>
      </c>
      <c r="EZ178" s="24" t="str">
        <f t="shared" si="352"/>
        <v/>
      </c>
      <c r="FA178" s="24" t="str">
        <f t="shared" si="353"/>
        <v/>
      </c>
      <c r="FB178" s="24"/>
      <c r="FC178" s="24">
        <f t="shared" si="354"/>
        <v>11.508282568611092</v>
      </c>
      <c r="FD178" s="24">
        <f t="shared" si="466"/>
        <v>8.7526351326189827E-2</v>
      </c>
      <c r="FE178" s="24">
        <f t="shared" si="355"/>
        <v>11.448924984024101</v>
      </c>
      <c r="FF178" s="24">
        <f t="shared" si="356"/>
        <v>11.4725047685783</v>
      </c>
      <c r="FG178" s="24">
        <f t="shared" si="357"/>
        <v>11.630635223909509</v>
      </c>
      <c r="FH178" s="24">
        <f t="shared" si="358"/>
        <v>11.5572851957564</v>
      </c>
      <c r="FI178" s="24">
        <f t="shared" si="359"/>
        <v>11.551489195258259</v>
      </c>
      <c r="FJ178" s="24">
        <f t="shared" si="360"/>
        <v>11.38885604413999</v>
      </c>
      <c r="FK178" s="24" t="str">
        <f t="shared" si="361"/>
        <v/>
      </c>
      <c r="FL178" s="24" t="str">
        <f t="shared" si="362"/>
        <v/>
      </c>
      <c r="FM178" s="24" t="str">
        <f t="shared" si="363"/>
        <v/>
      </c>
      <c r="FN178" s="24"/>
      <c r="FO178" s="24">
        <f t="shared" si="364"/>
        <v>11.114527994817671</v>
      </c>
      <c r="FP178" s="24">
        <f t="shared" si="467"/>
        <v>2.4058393846155546E-2</v>
      </c>
      <c r="FQ178" s="24">
        <f t="shared" si="331"/>
        <v>11.096243810480042</v>
      </c>
      <c r="FR178" s="24">
        <f t="shared" si="331"/>
        <v>11.113878792052915</v>
      </c>
      <c r="FS178" s="24">
        <f t="shared" si="331"/>
        <v>11.097354686018353</v>
      </c>
      <c r="FT178" s="24">
        <f t="shared" si="328"/>
        <v>11.129965427623155</v>
      </c>
      <c r="FU178" s="24">
        <f t="shared" si="328"/>
        <v>11.094759033341438</v>
      </c>
      <c r="FV178" s="24">
        <f t="shared" si="328"/>
        <v>11.154966219390124</v>
      </c>
      <c r="FW178" s="24" t="str">
        <f t="shared" si="328"/>
        <v/>
      </c>
      <c r="FX178" s="24" t="str">
        <f t="shared" si="328"/>
        <v/>
      </c>
      <c r="FY178" s="24" t="str">
        <f t="shared" si="328"/>
        <v/>
      </c>
      <c r="FZ178" s="24"/>
      <c r="GA178" s="24">
        <f t="shared" si="365"/>
        <v>11.266087902302266</v>
      </c>
      <c r="GB178" s="24">
        <f t="shared" si="468"/>
        <v>3.3100292588212801E-2</v>
      </c>
      <c r="GC178" s="24">
        <f t="shared" si="332"/>
        <v>11.251353383457666</v>
      </c>
      <c r="GD178" s="24">
        <f t="shared" si="332"/>
        <v>11.298384706212246</v>
      </c>
      <c r="GE178" s="24">
        <f t="shared" si="332"/>
        <v>11.313460778521124</v>
      </c>
      <c r="GF178" s="24">
        <f t="shared" si="329"/>
        <v>11.262780570628385</v>
      </c>
      <c r="GG178" s="24">
        <f t="shared" si="329"/>
        <v>11.229624442229799</v>
      </c>
      <c r="GH178" s="24">
        <f t="shared" si="329"/>
        <v>11.240923532764363</v>
      </c>
      <c r="GI178" s="24" t="str">
        <f t="shared" si="329"/>
        <v/>
      </c>
      <c r="GJ178" s="24" t="str">
        <f t="shared" si="329"/>
        <v/>
      </c>
      <c r="GK178" s="24" t="str">
        <f t="shared" si="329"/>
        <v/>
      </c>
      <c r="GL178" s="24"/>
      <c r="GM178" s="24">
        <f t="shared" si="366"/>
        <v>12.010233048732141</v>
      </c>
      <c r="GN178" s="24">
        <f t="shared" si="469"/>
        <v>4.186749189644131E-2</v>
      </c>
      <c r="GO178" s="24">
        <f t="shared" si="367"/>
        <v>12.005567319199001</v>
      </c>
      <c r="GP178" s="24">
        <f t="shared" si="368"/>
        <v>12.0303594449027</v>
      </c>
      <c r="GQ178" s="24">
        <f t="shared" si="369"/>
        <v>11.9701767596701</v>
      </c>
      <c r="GR178" s="24">
        <f t="shared" si="370"/>
        <v>12.009706073934701</v>
      </c>
      <c r="GS178" s="24">
        <f t="shared" si="371"/>
        <v>11.966149678167021</v>
      </c>
      <c r="GT178" s="24">
        <f t="shared" si="372"/>
        <v>12.079439016519331</v>
      </c>
      <c r="GU178" s="24" t="str">
        <f t="shared" si="373"/>
        <v/>
      </c>
      <c r="GV178" s="24" t="str">
        <f t="shared" si="374"/>
        <v/>
      </c>
      <c r="GW178" s="24" t="str">
        <f t="shared" si="375"/>
        <v/>
      </c>
      <c r="GX178" s="24"/>
      <c r="GY178" s="24">
        <f t="shared" si="376"/>
        <v>12.894953567514504</v>
      </c>
      <c r="GZ178" s="24">
        <f t="shared" si="470"/>
        <v>8.7526351326189827E-2</v>
      </c>
      <c r="HA178" s="24">
        <f t="shared" si="377"/>
        <v>12.835595982927511</v>
      </c>
      <c r="HB178" s="24">
        <f t="shared" si="378"/>
        <v>12.859175767481711</v>
      </c>
      <c r="HC178" s="24">
        <f t="shared" si="379"/>
        <v>13.01730622281292</v>
      </c>
      <c r="HD178" s="24">
        <f t="shared" si="380"/>
        <v>12.94395619465981</v>
      </c>
      <c r="HE178" s="24">
        <f t="shared" si="381"/>
        <v>12.93816019416167</v>
      </c>
      <c r="HF178" s="24">
        <f t="shared" si="382"/>
        <v>12.7755270430434</v>
      </c>
      <c r="HG178" s="24" t="str">
        <f t="shared" si="383"/>
        <v/>
      </c>
      <c r="HH178" s="24" t="str">
        <f t="shared" si="384"/>
        <v/>
      </c>
      <c r="HI178" s="24" t="str">
        <f t="shared" si="385"/>
        <v/>
      </c>
      <c r="HJ178" s="24"/>
      <c r="HK178" s="24">
        <f t="shared" si="386"/>
        <v>11.983114573412864</v>
      </c>
      <c r="HL178" s="24">
        <f t="shared" si="471"/>
        <v>2.4058393846156094E-2</v>
      </c>
      <c r="HM178" s="24">
        <f t="shared" si="325"/>
        <v>11.964830389075237</v>
      </c>
      <c r="HN178" s="24">
        <f t="shared" si="325"/>
        <v>11.982465370648111</v>
      </c>
      <c r="HO178" s="24">
        <f t="shared" si="325"/>
        <v>11.965941264613546</v>
      </c>
      <c r="HP178" s="24">
        <f t="shared" si="325"/>
        <v>11.99855200621835</v>
      </c>
      <c r="HQ178" s="24">
        <f t="shared" si="325"/>
        <v>11.963345611936631</v>
      </c>
      <c r="HR178" s="24">
        <f t="shared" si="325"/>
        <v>12.023552797985319</v>
      </c>
      <c r="HS178" s="24" t="str">
        <f t="shared" si="325"/>
        <v/>
      </c>
      <c r="HT178" s="24" t="str">
        <f t="shared" si="325"/>
        <v/>
      </c>
      <c r="HU178" s="24" t="str">
        <f t="shared" si="325"/>
        <v/>
      </c>
      <c r="HV178" s="24"/>
      <c r="HW178" s="24">
        <f t="shared" si="387"/>
        <v>12.983811629928958</v>
      </c>
      <c r="HX178" s="24">
        <f t="shared" si="472"/>
        <v>3.3100292588212801E-2</v>
      </c>
      <c r="HY178" s="24">
        <f t="shared" si="326"/>
        <v>12.969077111084358</v>
      </c>
      <c r="HZ178" s="24">
        <f t="shared" si="326"/>
        <v>13.016108433838939</v>
      </c>
      <c r="IA178" s="24">
        <f t="shared" si="326"/>
        <v>13.031184506147817</v>
      </c>
      <c r="IB178" s="24">
        <f t="shared" si="326"/>
        <v>12.980504298255077</v>
      </c>
      <c r="IC178" s="24">
        <f t="shared" si="326"/>
        <v>12.947348169856491</v>
      </c>
      <c r="ID178" s="24">
        <f t="shared" si="326"/>
        <v>12.958647260391055</v>
      </c>
      <c r="IE178" s="24" t="str">
        <f t="shared" si="326"/>
        <v/>
      </c>
      <c r="IF178" s="24" t="str">
        <f t="shared" si="326"/>
        <v/>
      </c>
      <c r="IG178" s="24" t="str">
        <f t="shared" si="326"/>
        <v/>
      </c>
    </row>
    <row r="179" spans="1:241" s="3" customFormat="1" x14ac:dyDescent="0.2">
      <c r="A179" s="27">
        <v>144</v>
      </c>
      <c r="B179" s="32">
        <f>IF(AND($B$3&lt;&gt;"",$C$3&lt;&gt;"",$B$4&lt;&gt;"",$C$4&lt;&gt;"",T179&lt;&gt;""),AirMass($B$3,$C$3,$B$4,$C$4,T179),"")</f>
        <v>1.0737377112954916</v>
      </c>
      <c r="C179" s="36">
        <f t="shared" si="388"/>
        <v>2458217.3525</v>
      </c>
      <c r="D179" s="5">
        <f t="shared" si="335"/>
        <v>11.11187590087159</v>
      </c>
      <c r="E179" s="14">
        <f t="shared" si="336"/>
        <v>11.317024670347237</v>
      </c>
      <c r="F179" s="32">
        <f t="shared" si="389"/>
        <v>0.20514876947564709</v>
      </c>
      <c r="G179" s="24">
        <f t="shared" si="337"/>
        <v>2.7836002716035327E-2</v>
      </c>
      <c r="H179" s="24">
        <f t="shared" si="338"/>
        <v>3.8434197491478E-2</v>
      </c>
      <c r="I179" s="24"/>
      <c r="J179" s="8">
        <f t="shared" si="339"/>
        <v>12.074281902982174</v>
      </c>
      <c r="K179" s="9">
        <f t="shared" si="340"/>
        <v>12.962613812286094</v>
      </c>
      <c r="L179" s="40">
        <f t="shared" si="390"/>
        <v>0.88833190930392014</v>
      </c>
      <c r="M179" s="24">
        <f t="shared" si="341"/>
        <v>2.7836002716035327E-2</v>
      </c>
      <c r="N179" s="25">
        <f t="shared" si="342"/>
        <v>3.8434197491478486E-2</v>
      </c>
      <c r="O179" s="25"/>
      <c r="P179" s="50">
        <f t="shared" si="391"/>
        <v>6</v>
      </c>
      <c r="Q179" s="50">
        <f t="shared" si="392"/>
        <v>6</v>
      </c>
      <c r="R179" s="25"/>
      <c r="S179" s="25"/>
      <c r="T179" s="16">
        <v>2458217.3525</v>
      </c>
      <c r="U179" s="17">
        <v>-11.2793656544281</v>
      </c>
      <c r="V179" s="17">
        <v>-10.2356719402426</v>
      </c>
      <c r="W179" s="17">
        <v>-12.114855238049399</v>
      </c>
      <c r="X179" s="17">
        <v>-11.034072603396201</v>
      </c>
      <c r="Y179" s="17">
        <v>-10.395086778501501</v>
      </c>
      <c r="Z179" s="17">
        <v>-11.8133073144005</v>
      </c>
      <c r="AA179" s="17">
        <v>-9.9463946863640693</v>
      </c>
      <c r="AB179" s="17">
        <v>-9.8597350043832499</v>
      </c>
      <c r="AC179" s="17"/>
      <c r="AD179" s="17"/>
      <c r="AE179" s="17"/>
      <c r="AF179" s="46">
        <f t="shared" si="343"/>
        <v>2458217.3525</v>
      </c>
      <c r="AG179" s="17">
        <v>-11.117196968210701</v>
      </c>
      <c r="AH179" s="17">
        <v>-9.7379601380460397</v>
      </c>
      <c r="AI179" s="17">
        <v>-11.748254879237001</v>
      </c>
      <c r="AJ179" s="17">
        <v>-10.6824861488492</v>
      </c>
      <c r="AK179" s="17">
        <v>-9.9097604558320196</v>
      </c>
      <c r="AL179" s="17">
        <v>-11.2986819644323</v>
      </c>
      <c r="AM179" s="17">
        <v>-9.4646612175472598</v>
      </c>
      <c r="AN179" s="17">
        <v>-9.5432287791490804</v>
      </c>
      <c r="AO179" s="17"/>
      <c r="AP179" s="17"/>
      <c r="AQ179" s="18"/>
      <c r="AR179" s="25"/>
      <c r="AS179" s="25"/>
      <c r="AT179" s="24">
        <f t="shared" si="334"/>
        <v>0.16216868621739877</v>
      </c>
      <c r="AU179" s="24">
        <f t="shared" si="333"/>
        <v>0.49771180219656053</v>
      </c>
      <c r="AV179" s="24">
        <f t="shared" si="333"/>
        <v>0.3666003588123985</v>
      </c>
      <c r="AW179" s="24">
        <f t="shared" si="333"/>
        <v>0.35158645454700022</v>
      </c>
      <c r="AX179" s="24">
        <f t="shared" si="333"/>
        <v>0.48532632266948106</v>
      </c>
      <c r="AY179" s="24">
        <f t="shared" si="333"/>
        <v>0.51462534996820075</v>
      </c>
      <c r="AZ179" s="24">
        <f t="shared" si="333"/>
        <v>0.48173346881680956</v>
      </c>
      <c r="BA179" s="24">
        <f t="shared" si="333"/>
        <v>0.31650622523416949</v>
      </c>
      <c r="BB179" s="24" t="str">
        <f t="shared" si="330"/>
        <v/>
      </c>
      <c r="BC179" s="24" t="str">
        <f t="shared" si="330"/>
        <v/>
      </c>
      <c r="BD179" s="25" t="str">
        <f t="shared" si="330"/>
        <v/>
      </c>
      <c r="BE179" s="25"/>
      <c r="BF179" s="25"/>
      <c r="BG179" s="26">
        <f t="shared" si="393"/>
        <v>-0.47545078268115271</v>
      </c>
      <c r="BH179" s="26">
        <f t="shared" si="394"/>
        <v>-0.41545078268115221</v>
      </c>
      <c r="BI179" s="26">
        <f t="shared" si="395"/>
        <v>-0.78145078268115187</v>
      </c>
      <c r="BJ179" s="26">
        <f t="shared" si="396"/>
        <v>-0.72345078268115204</v>
      </c>
      <c r="BK179" s="26">
        <f t="shared" si="397"/>
        <v>-0.79345078268115055</v>
      </c>
      <c r="BL179" s="26">
        <f t="shared" si="398"/>
        <v>-0.34845078268115204</v>
      </c>
      <c r="BM179" s="26" t="str">
        <f t="shared" si="399"/>
        <v/>
      </c>
      <c r="BN179" s="26" t="str">
        <f t="shared" si="400"/>
        <v/>
      </c>
      <c r="BO179" s="26" t="str">
        <f t="shared" si="401"/>
        <v/>
      </c>
      <c r="BP179" s="25"/>
      <c r="BQ179" s="25"/>
      <c r="BR179" s="25">
        <f t="shared" si="402"/>
        <v>0.20600296972947785</v>
      </c>
      <c r="BS179" s="25">
        <f t="shared" si="403"/>
        <v>0.26600296972947834</v>
      </c>
      <c r="BT179" s="25">
        <f t="shared" si="404"/>
        <v>-9.9997030270521314E-2</v>
      </c>
      <c r="BU179" s="25">
        <f t="shared" si="405"/>
        <v>-4.1997030270521485E-2</v>
      </c>
      <c r="BV179" s="25">
        <f t="shared" si="406"/>
        <v>-0.11199703027051999</v>
      </c>
      <c r="BW179" s="25">
        <f t="shared" si="407"/>
        <v>0.33300296972947852</v>
      </c>
      <c r="BX179" s="25" t="str">
        <f t="shared" si="408"/>
        <v/>
      </c>
      <c r="BY179" s="25" t="str">
        <f t="shared" si="409"/>
        <v/>
      </c>
      <c r="BZ179" s="25" t="str">
        <f t="shared" si="410"/>
        <v/>
      </c>
      <c r="CA179" s="25"/>
      <c r="CB179" s="25"/>
      <c r="CC179" s="26">
        <f t="shared" si="411"/>
        <v>-0.23900000000000093</v>
      </c>
      <c r="CD179" s="26">
        <f t="shared" si="412"/>
        <v>-0.17900000000000044</v>
      </c>
      <c r="CE179" s="26">
        <f t="shared" si="413"/>
        <v>-0.54500000000000015</v>
      </c>
      <c r="CF179" s="26">
        <f t="shared" si="414"/>
        <v>-0.48700000000000027</v>
      </c>
      <c r="CG179" s="26">
        <f t="shared" si="415"/>
        <v>-0.55699999999999883</v>
      </c>
      <c r="CH179" s="26">
        <f t="shared" si="416"/>
        <v>-0.11200000000000027</v>
      </c>
      <c r="CI179" s="26" t="str">
        <f t="shared" si="417"/>
        <v/>
      </c>
      <c r="CJ179" s="26" t="str">
        <f t="shared" si="418"/>
        <v/>
      </c>
      <c r="CK179" s="26" t="str">
        <f t="shared" si="419"/>
        <v/>
      </c>
      <c r="CL179" s="25"/>
      <c r="CM179" s="25"/>
      <c r="CN179" s="25">
        <f t="shared" si="420"/>
        <v>0.42099999999999937</v>
      </c>
      <c r="CO179" s="25">
        <f t="shared" si="421"/>
        <v>0.48099999999999987</v>
      </c>
      <c r="CP179" s="25">
        <f t="shared" si="422"/>
        <v>0.11500000000000021</v>
      </c>
      <c r="CQ179" s="25">
        <f t="shared" si="423"/>
        <v>0.17300000000000004</v>
      </c>
      <c r="CR179" s="25">
        <f t="shared" si="424"/>
        <v>0.10300000000000153</v>
      </c>
      <c r="CS179" s="25">
        <f t="shared" si="425"/>
        <v>0.54800000000000004</v>
      </c>
      <c r="CT179" s="25" t="str">
        <f t="shared" si="426"/>
        <v/>
      </c>
      <c r="CU179" s="25" t="str">
        <f t="shared" si="427"/>
        <v/>
      </c>
      <c r="CV179" s="25" t="str">
        <f t="shared" si="428"/>
        <v/>
      </c>
      <c r="CW179" s="25"/>
      <c r="CX179" s="25"/>
      <c r="CY179" s="25">
        <f t="shared" si="429"/>
        <v>-0.41517981972276741</v>
      </c>
      <c r="CZ179" s="25">
        <f t="shared" si="430"/>
        <v>-0.38468811563838079</v>
      </c>
      <c r="DA179" s="25">
        <f t="shared" si="431"/>
        <v>-0.65630011015960754</v>
      </c>
      <c r="DB179" s="25">
        <f t="shared" si="432"/>
        <v>-0.71580343817881198</v>
      </c>
      <c r="DC179" s="25">
        <f t="shared" si="433"/>
        <v>-0.64900339142758612</v>
      </c>
      <c r="DD179" s="25">
        <f t="shared" si="434"/>
        <v>-0.31344375757460663</v>
      </c>
      <c r="DE179" s="25" t="str">
        <f t="shared" si="435"/>
        <v/>
      </c>
      <c r="DF179" s="25" t="str">
        <f t="shared" si="436"/>
        <v/>
      </c>
      <c r="DG179" s="25" t="str">
        <f t="shared" si="437"/>
        <v/>
      </c>
      <c r="DH179" s="25"/>
      <c r="DI179" s="25"/>
      <c r="DJ179" s="25">
        <f t="shared" si="438"/>
        <v>0.26627393268786309</v>
      </c>
      <c r="DK179" s="25">
        <f t="shared" si="439"/>
        <v>0.29676563677224971</v>
      </c>
      <c r="DL179" s="25">
        <f t="shared" si="440"/>
        <v>2.5153642251022974E-2</v>
      </c>
      <c r="DM179" s="25">
        <f t="shared" si="441"/>
        <v>-3.4349685768181509E-2</v>
      </c>
      <c r="DN179" s="25">
        <f t="shared" si="442"/>
        <v>3.245036098304438E-2</v>
      </c>
      <c r="DO179" s="25">
        <f t="shared" si="443"/>
        <v>0.36800999483602387</v>
      </c>
      <c r="DP179" s="25" t="str">
        <f t="shared" si="444"/>
        <v/>
      </c>
      <c r="DQ179" s="25" t="str">
        <f t="shared" si="445"/>
        <v/>
      </c>
      <c r="DR179" s="25" t="str">
        <f t="shared" si="446"/>
        <v/>
      </c>
      <c r="DS179" s="25"/>
      <c r="DT179" s="24"/>
      <c r="DU179" s="24">
        <f t="shared" si="447"/>
        <v>-0.47545078268115271</v>
      </c>
      <c r="DV179" s="24">
        <f t="shared" si="448"/>
        <v>-0.41545078268115221</v>
      </c>
      <c r="DW179" s="24">
        <f t="shared" si="449"/>
        <v>-0.78145078268115187</v>
      </c>
      <c r="DX179" s="24">
        <f t="shared" si="450"/>
        <v>-0.72345078268115204</v>
      </c>
      <c r="DY179" s="24">
        <f t="shared" si="451"/>
        <v>-0.79345078268115055</v>
      </c>
      <c r="DZ179" s="24">
        <f t="shared" si="452"/>
        <v>-0.34845078268115204</v>
      </c>
      <c r="EA179" s="24" t="str">
        <f t="shared" si="453"/>
        <v/>
      </c>
      <c r="EB179" s="24" t="str">
        <f t="shared" si="454"/>
        <v/>
      </c>
      <c r="EC179" s="24" t="str">
        <f t="shared" si="455"/>
        <v/>
      </c>
      <c r="ED179" s="24"/>
      <c r="EE179" s="24"/>
      <c r="EF179" s="24">
        <f t="shared" si="456"/>
        <v>0.20600296972947785</v>
      </c>
      <c r="EG179" s="24">
        <f t="shared" si="457"/>
        <v>0.26600296972947834</v>
      </c>
      <c r="EH179" s="24">
        <f t="shared" si="458"/>
        <v>-9.9997030270521314E-2</v>
      </c>
      <c r="EI179" s="24">
        <f t="shared" si="459"/>
        <v>-4.1997030270521485E-2</v>
      </c>
      <c r="EJ179" s="24">
        <f t="shared" si="460"/>
        <v>-0.11199703027051999</v>
      </c>
      <c r="EK179" s="24">
        <f t="shared" si="461"/>
        <v>0.33300296972947852</v>
      </c>
      <c r="EL179" s="24" t="str">
        <f t="shared" si="462"/>
        <v/>
      </c>
      <c r="EM179" s="24" t="str">
        <f t="shared" si="463"/>
        <v/>
      </c>
      <c r="EN179" s="24" t="str">
        <f t="shared" si="464"/>
        <v/>
      </c>
      <c r="EO179" s="24"/>
      <c r="EP179" s="24"/>
      <c r="EQ179" s="24">
        <f t="shared" si="344"/>
        <v>11.041542949754387</v>
      </c>
      <c r="ER179" s="24">
        <f t="shared" si="465"/>
        <v>4.3937875242228225E-2</v>
      </c>
      <c r="ES179" s="24">
        <f t="shared" si="345"/>
        <v>11.025489583621299</v>
      </c>
      <c r="ET179" s="24">
        <f t="shared" si="346"/>
        <v>11.0667069489681</v>
      </c>
      <c r="EU179" s="24">
        <f t="shared" si="347"/>
        <v>11.0207211240734</v>
      </c>
      <c r="EV179" s="24">
        <f t="shared" si="348"/>
        <v>11.001941659972401</v>
      </c>
      <c r="EW179" s="24">
        <f t="shared" si="349"/>
        <v>11.01502903193597</v>
      </c>
      <c r="EX179" s="24">
        <f t="shared" si="350"/>
        <v>11.11936934995515</v>
      </c>
      <c r="EY179" s="24" t="str">
        <f t="shared" si="351"/>
        <v/>
      </c>
      <c r="EZ179" s="24" t="str">
        <f t="shared" si="352"/>
        <v/>
      </c>
      <c r="FA179" s="24" t="str">
        <f t="shared" si="353"/>
        <v/>
      </c>
      <c r="FB179" s="24"/>
      <c r="FC179" s="24">
        <f t="shared" si="354"/>
        <v>11.547481939297109</v>
      </c>
      <c r="FD179" s="24">
        <f t="shared" si="466"/>
        <v>9.0005577101175308E-2</v>
      </c>
      <c r="FE179" s="24">
        <f t="shared" si="355"/>
        <v>11.4700579110263</v>
      </c>
      <c r="FF179" s="24">
        <f t="shared" si="356"/>
        <v>11.466289180638499</v>
      </c>
      <c r="FG179" s="24">
        <f t="shared" si="357"/>
        <v>11.652563487621318</v>
      </c>
      <c r="FH179" s="24">
        <f t="shared" si="358"/>
        <v>11.546484996221599</v>
      </c>
      <c r="FI179" s="24">
        <f t="shared" si="359"/>
        <v>11.662464249336558</v>
      </c>
      <c r="FJ179" s="24">
        <f t="shared" si="360"/>
        <v>11.48703181093838</v>
      </c>
      <c r="FK179" s="24" t="str">
        <f t="shared" si="361"/>
        <v/>
      </c>
      <c r="FL179" s="24" t="str">
        <f t="shared" si="362"/>
        <v/>
      </c>
      <c r="FM179" s="24" t="str">
        <f t="shared" si="363"/>
        <v/>
      </c>
      <c r="FN179" s="24"/>
      <c r="FO179" s="24">
        <f t="shared" si="364"/>
        <v>11.11187590087159</v>
      </c>
      <c r="FP179" s="24">
        <f t="shared" si="467"/>
        <v>2.7836002716035327E-2</v>
      </c>
      <c r="FQ179" s="24">
        <f t="shared" si="331"/>
        <v>11.082204079934014</v>
      </c>
      <c r="FR179" s="24">
        <f t="shared" si="331"/>
        <v>11.11626430114999</v>
      </c>
      <c r="FS179" s="24">
        <f t="shared" si="331"/>
        <v>11.113937055453325</v>
      </c>
      <c r="FT179" s="24">
        <f t="shared" si="328"/>
        <v>11.088239018692528</v>
      </c>
      <c r="FU179" s="24">
        <f t="shared" si="328"/>
        <v>11.109676392142061</v>
      </c>
      <c r="FV179" s="24">
        <f t="shared" si="328"/>
        <v>11.160934557857617</v>
      </c>
      <c r="FW179" s="24" t="str">
        <f t="shared" si="328"/>
        <v/>
      </c>
      <c r="FX179" s="24" t="str">
        <f t="shared" si="328"/>
        <v/>
      </c>
      <c r="FY179" s="24" t="str">
        <f t="shared" si="328"/>
        <v/>
      </c>
      <c r="FZ179" s="24"/>
      <c r="GA179" s="24">
        <f t="shared" si="365"/>
        <v>11.317024670347237</v>
      </c>
      <c r="GB179" s="24">
        <f t="shared" si="468"/>
        <v>3.8434197491478E-2</v>
      </c>
      <c r="GC179" s="24">
        <f t="shared" si="332"/>
        <v>11.284223707818823</v>
      </c>
      <c r="GD179" s="24">
        <f t="shared" si="332"/>
        <v>11.303906515631404</v>
      </c>
      <c r="GE179" s="24">
        <f t="shared" si="332"/>
        <v>11.347126439591891</v>
      </c>
      <c r="GF179" s="24">
        <f t="shared" si="329"/>
        <v>11.263717768452542</v>
      </c>
      <c r="GG179" s="24">
        <f t="shared" si="329"/>
        <v>11.352336893667056</v>
      </c>
      <c r="GH179" s="24">
        <f t="shared" si="329"/>
        <v>11.350836696921711</v>
      </c>
      <c r="GI179" s="24" t="str">
        <f t="shared" si="329"/>
        <v/>
      </c>
      <c r="GJ179" s="24" t="str">
        <f t="shared" si="329"/>
        <v/>
      </c>
      <c r="GK179" s="24" t="str">
        <f t="shared" si="329"/>
        <v/>
      </c>
      <c r="GL179" s="24"/>
      <c r="GM179" s="24">
        <f t="shared" si="366"/>
        <v>12.085236663939886</v>
      </c>
      <c r="GN179" s="24">
        <f t="shared" si="469"/>
        <v>4.3937875242228225E-2</v>
      </c>
      <c r="GO179" s="24">
        <f t="shared" si="367"/>
        <v>12.069183297806799</v>
      </c>
      <c r="GP179" s="24">
        <f t="shared" si="368"/>
        <v>12.1104006631536</v>
      </c>
      <c r="GQ179" s="24">
        <f t="shared" si="369"/>
        <v>12.0644148382589</v>
      </c>
      <c r="GR179" s="24">
        <f t="shared" si="370"/>
        <v>12.0456353741579</v>
      </c>
      <c r="GS179" s="24">
        <f t="shared" si="371"/>
        <v>12.05872274612147</v>
      </c>
      <c r="GT179" s="24">
        <f t="shared" si="372"/>
        <v>12.163063064140649</v>
      </c>
      <c r="GU179" s="24" t="str">
        <f t="shared" si="373"/>
        <v/>
      </c>
      <c r="GV179" s="24" t="str">
        <f t="shared" si="374"/>
        <v/>
      </c>
      <c r="GW179" s="24" t="str">
        <f t="shared" si="375"/>
        <v/>
      </c>
      <c r="GX179" s="24"/>
      <c r="GY179" s="24">
        <f t="shared" si="376"/>
        <v>12.926718769461772</v>
      </c>
      <c r="GZ179" s="24">
        <f t="shared" si="470"/>
        <v>9.0005577101175308E-2</v>
      </c>
      <c r="HA179" s="24">
        <f t="shared" si="377"/>
        <v>12.849294741190961</v>
      </c>
      <c r="HB179" s="24">
        <f t="shared" si="378"/>
        <v>12.845526010803161</v>
      </c>
      <c r="HC179" s="24">
        <f t="shared" si="379"/>
        <v>13.031800317785979</v>
      </c>
      <c r="HD179" s="24">
        <f t="shared" si="380"/>
        <v>12.92572182638626</v>
      </c>
      <c r="HE179" s="24">
        <f t="shared" si="381"/>
        <v>13.04170107950122</v>
      </c>
      <c r="HF179" s="24">
        <f t="shared" si="382"/>
        <v>12.866268641103041</v>
      </c>
      <c r="HG179" s="24" t="str">
        <f t="shared" si="383"/>
        <v/>
      </c>
      <c r="HH179" s="24" t="str">
        <f t="shared" si="384"/>
        <v/>
      </c>
      <c r="HI179" s="24" t="str">
        <f t="shared" si="385"/>
        <v/>
      </c>
      <c r="HJ179" s="24"/>
      <c r="HK179" s="24">
        <f t="shared" si="386"/>
        <v>12.074281902982174</v>
      </c>
      <c r="HL179" s="24">
        <f t="shared" si="471"/>
        <v>2.7836002716035327E-2</v>
      </c>
      <c r="HM179" s="24">
        <f t="shared" si="325"/>
        <v>12.044610082044599</v>
      </c>
      <c r="HN179" s="24">
        <f t="shared" si="325"/>
        <v>12.078670303260575</v>
      </c>
      <c r="HO179" s="24">
        <f t="shared" si="325"/>
        <v>12.076343057563911</v>
      </c>
      <c r="HP179" s="24">
        <f t="shared" si="325"/>
        <v>12.050645020803113</v>
      </c>
      <c r="HQ179" s="24">
        <f t="shared" si="325"/>
        <v>12.072082394252647</v>
      </c>
      <c r="HR179" s="24">
        <f t="shared" si="325"/>
        <v>12.123340559968202</v>
      </c>
      <c r="HS179" s="24" t="str">
        <f t="shared" si="325"/>
        <v/>
      </c>
      <c r="HT179" s="24" t="str">
        <f t="shared" si="325"/>
        <v/>
      </c>
      <c r="HU179" s="24" t="str">
        <f t="shared" si="325"/>
        <v/>
      </c>
      <c r="HV179" s="24"/>
      <c r="HW179" s="24">
        <f t="shared" si="387"/>
        <v>12.962613812286094</v>
      </c>
      <c r="HX179" s="24">
        <f t="shared" si="472"/>
        <v>3.8434197491478486E-2</v>
      </c>
      <c r="HY179" s="24">
        <f t="shared" si="326"/>
        <v>12.929812849757679</v>
      </c>
      <c r="HZ179" s="24">
        <f t="shared" si="326"/>
        <v>12.94949565757026</v>
      </c>
      <c r="IA179" s="24">
        <f t="shared" si="326"/>
        <v>12.992715581530748</v>
      </c>
      <c r="IB179" s="24">
        <f t="shared" si="326"/>
        <v>12.909306910391397</v>
      </c>
      <c r="IC179" s="24">
        <f t="shared" si="326"/>
        <v>12.997926035605913</v>
      </c>
      <c r="ID179" s="24">
        <f t="shared" si="326"/>
        <v>12.996425838860567</v>
      </c>
      <c r="IE179" s="24" t="str">
        <f t="shared" si="326"/>
        <v/>
      </c>
      <c r="IF179" s="24" t="str">
        <f t="shared" si="326"/>
        <v/>
      </c>
      <c r="IG179" s="24" t="str">
        <f t="shared" si="326"/>
        <v/>
      </c>
    </row>
    <row r="180" spans="1:241" s="3" customFormat="1" x14ac:dyDescent="0.2">
      <c r="A180" s="27">
        <v>145</v>
      </c>
      <c r="B180" s="32">
        <f>IF(AND($B$3&lt;&gt;"",$C$3&lt;&gt;"",$B$4&lt;&gt;"",$C$4&lt;&gt;"",T180&lt;&gt;""),AirMass($B$3,$C$3,$B$4,$C$4,T180),"")</f>
        <v>1.0745749143929779</v>
      </c>
      <c r="C180" s="36">
        <f t="shared" si="388"/>
        <v>2458217.3529980001</v>
      </c>
      <c r="D180" s="5">
        <f t="shared" si="335"/>
        <v>11.100596631601727</v>
      </c>
      <c r="E180" s="14">
        <f t="shared" si="336"/>
        <v>11.252442641794746</v>
      </c>
      <c r="F180" s="32">
        <f t="shared" si="389"/>
        <v>0.1518460101930188</v>
      </c>
      <c r="G180" s="24">
        <f t="shared" si="337"/>
        <v>1.9583395402429964E-2</v>
      </c>
      <c r="H180" s="24">
        <f t="shared" si="338"/>
        <v>4.6034560461123308E-2</v>
      </c>
      <c r="I180" s="24"/>
      <c r="J180" s="8">
        <f t="shared" si="339"/>
        <v>11.978263048183093</v>
      </c>
      <c r="K180" s="9">
        <f t="shared" si="340"/>
        <v>13.053373439480589</v>
      </c>
      <c r="L180" s="40">
        <f t="shared" si="390"/>
        <v>1.0751103912974962</v>
      </c>
      <c r="M180" s="24">
        <f t="shared" si="341"/>
        <v>1.9583395402429888E-2</v>
      </c>
      <c r="N180" s="25">
        <f t="shared" si="342"/>
        <v>4.6034560461123732E-2</v>
      </c>
      <c r="O180" s="25"/>
      <c r="P180" s="50">
        <f t="shared" si="391"/>
        <v>6</v>
      </c>
      <c r="Q180" s="50">
        <f t="shared" si="392"/>
        <v>6</v>
      </c>
      <c r="R180" s="25"/>
      <c r="S180" s="25"/>
      <c r="T180" s="16">
        <v>2458217.3529980001</v>
      </c>
      <c r="U180" s="17">
        <v>-11.2900960959216</v>
      </c>
      <c r="V180" s="17">
        <v>-10.3025761937886</v>
      </c>
      <c r="W180" s="17">
        <v>-12.1204647223176</v>
      </c>
      <c r="X180" s="17">
        <v>-11.0222257574081</v>
      </c>
      <c r="Y180" s="17">
        <v>-10.3973059588828</v>
      </c>
      <c r="Z180" s="17">
        <v>-11.812177303083899</v>
      </c>
      <c r="AA180" s="17">
        <v>-9.9487975092610608</v>
      </c>
      <c r="AB180" s="17">
        <v>-9.8380709481082693</v>
      </c>
      <c r="AC180" s="17"/>
      <c r="AD180" s="17"/>
      <c r="AE180" s="17"/>
      <c r="AF180" s="46">
        <f t="shared" si="343"/>
        <v>2458217.3529980001</v>
      </c>
      <c r="AG180" s="17">
        <v>-11.142454989983101</v>
      </c>
      <c r="AH180" s="17">
        <v>-9.7014768725518703</v>
      </c>
      <c r="AI180" s="17">
        <v>-11.746302161302699</v>
      </c>
      <c r="AJ180" s="17">
        <v>-10.652562084981</v>
      </c>
      <c r="AK180" s="17">
        <v>-9.8363940012433506</v>
      </c>
      <c r="AL180" s="17">
        <v>-11.294701529632199</v>
      </c>
      <c r="AM180" s="17">
        <v>-9.4940913855065094</v>
      </c>
      <c r="AN180" s="17">
        <v>-9.4562697299028091</v>
      </c>
      <c r="AO180" s="17"/>
      <c r="AP180" s="17"/>
      <c r="AQ180" s="18"/>
      <c r="AR180" s="25"/>
      <c r="AS180" s="25"/>
      <c r="AT180" s="24">
        <f t="shared" si="334"/>
        <v>0.147641105938499</v>
      </c>
      <c r="AU180" s="24">
        <f t="shared" si="333"/>
        <v>0.60109932123672927</v>
      </c>
      <c r="AV180" s="24">
        <f t="shared" si="333"/>
        <v>0.37416256101490042</v>
      </c>
      <c r="AW180" s="24">
        <f t="shared" si="333"/>
        <v>0.36966367242709985</v>
      </c>
      <c r="AX180" s="24">
        <f t="shared" si="333"/>
        <v>0.56091195763944945</v>
      </c>
      <c r="AY180" s="24">
        <f t="shared" si="333"/>
        <v>0.51747577345170015</v>
      </c>
      <c r="AZ180" s="24">
        <f t="shared" si="333"/>
        <v>0.45470612375455133</v>
      </c>
      <c r="BA180" s="24">
        <f t="shared" si="333"/>
        <v>0.3818012182054602</v>
      </c>
      <c r="BB180" s="24" t="str">
        <f t="shared" si="330"/>
        <v/>
      </c>
      <c r="BC180" s="24" t="str">
        <f t="shared" si="330"/>
        <v/>
      </c>
      <c r="BD180" s="25" t="str">
        <f t="shared" si="330"/>
        <v/>
      </c>
      <c r="BE180" s="25"/>
      <c r="BF180" s="25"/>
      <c r="BG180" s="26">
        <f t="shared" si="393"/>
        <v>-0.50495481248553031</v>
      </c>
      <c r="BH180" s="26">
        <f t="shared" si="394"/>
        <v>-0.44495481248552982</v>
      </c>
      <c r="BI180" s="26">
        <f t="shared" si="395"/>
        <v>-0.81095481248552947</v>
      </c>
      <c r="BJ180" s="26">
        <f t="shared" si="396"/>
        <v>-0.75295481248552965</v>
      </c>
      <c r="BK180" s="26">
        <f t="shared" si="397"/>
        <v>-0.82295481248552815</v>
      </c>
      <c r="BL180" s="26">
        <f t="shared" si="398"/>
        <v>-0.37795481248552965</v>
      </c>
      <c r="BM180" s="26" t="str">
        <f t="shared" si="399"/>
        <v/>
      </c>
      <c r="BN180" s="26" t="str">
        <f t="shared" si="400"/>
        <v/>
      </c>
      <c r="BO180" s="26" t="str">
        <f t="shared" si="401"/>
        <v/>
      </c>
      <c r="BP180" s="25"/>
      <c r="BQ180" s="25"/>
      <c r="BR180" s="25">
        <f t="shared" si="402"/>
        <v>0.41597244741270911</v>
      </c>
      <c r="BS180" s="25">
        <f t="shared" si="403"/>
        <v>0.47597244741270961</v>
      </c>
      <c r="BT180" s="25">
        <f t="shared" si="404"/>
        <v>0.10997244741270995</v>
      </c>
      <c r="BU180" s="25">
        <f t="shared" si="405"/>
        <v>0.16797244741270978</v>
      </c>
      <c r="BV180" s="25">
        <f t="shared" si="406"/>
        <v>9.7972447412711272E-2</v>
      </c>
      <c r="BW180" s="25">
        <f t="shared" si="407"/>
        <v>0.54297244741270978</v>
      </c>
      <c r="BX180" s="25" t="str">
        <f t="shared" si="408"/>
        <v/>
      </c>
      <c r="BY180" s="25" t="str">
        <f t="shared" si="409"/>
        <v/>
      </c>
      <c r="BZ180" s="25" t="str">
        <f t="shared" si="410"/>
        <v/>
      </c>
      <c r="CA180" s="25"/>
      <c r="CB180" s="25"/>
      <c r="CC180" s="26">
        <f t="shared" si="411"/>
        <v>-0.23900000000000093</v>
      </c>
      <c r="CD180" s="26">
        <f t="shared" si="412"/>
        <v>-0.17900000000000044</v>
      </c>
      <c r="CE180" s="26">
        <f t="shared" si="413"/>
        <v>-0.54500000000000015</v>
      </c>
      <c r="CF180" s="26">
        <f t="shared" si="414"/>
        <v>-0.48700000000000027</v>
      </c>
      <c r="CG180" s="26">
        <f t="shared" si="415"/>
        <v>-0.55699999999999883</v>
      </c>
      <c r="CH180" s="26">
        <f t="shared" si="416"/>
        <v>-0.11200000000000027</v>
      </c>
      <c r="CI180" s="26" t="str">
        <f t="shared" si="417"/>
        <v/>
      </c>
      <c r="CJ180" s="26" t="str">
        <f t="shared" si="418"/>
        <v/>
      </c>
      <c r="CK180" s="26" t="str">
        <f t="shared" si="419"/>
        <v/>
      </c>
      <c r="CL180" s="25"/>
      <c r="CM180" s="25"/>
      <c r="CN180" s="25">
        <f t="shared" si="420"/>
        <v>0.42099999999999937</v>
      </c>
      <c r="CO180" s="25">
        <f t="shared" si="421"/>
        <v>0.48099999999999987</v>
      </c>
      <c r="CP180" s="25">
        <f t="shared" si="422"/>
        <v>0.11500000000000021</v>
      </c>
      <c r="CQ180" s="25">
        <f t="shared" si="423"/>
        <v>0.17300000000000004</v>
      </c>
      <c r="CR180" s="25">
        <f t="shared" si="424"/>
        <v>0.10300000000000153</v>
      </c>
      <c r="CS180" s="25">
        <f t="shared" si="425"/>
        <v>0.54800000000000004</v>
      </c>
      <c r="CT180" s="25" t="str">
        <f t="shared" si="426"/>
        <v/>
      </c>
      <c r="CU180" s="25" t="str">
        <f t="shared" si="427"/>
        <v/>
      </c>
      <c r="CV180" s="25" t="str">
        <f t="shared" si="428"/>
        <v/>
      </c>
      <c r="CW180" s="25"/>
      <c r="CX180" s="25"/>
      <c r="CY180" s="25">
        <f t="shared" si="429"/>
        <v>-0.46004190881065871</v>
      </c>
      <c r="CZ180" s="25">
        <f t="shared" si="430"/>
        <v>-0.45090512619216372</v>
      </c>
      <c r="DA180" s="25">
        <f t="shared" si="431"/>
        <v>-0.8393108344116339</v>
      </c>
      <c r="DB180" s="25">
        <f t="shared" si="432"/>
        <v>-0.75109638656410516</v>
      </c>
      <c r="DC180" s="25">
        <f t="shared" si="433"/>
        <v>-0.62361764750906423</v>
      </c>
      <c r="DD180" s="25">
        <f t="shared" si="434"/>
        <v>-0.47555524035583241</v>
      </c>
      <c r="DE180" s="25" t="str">
        <f t="shared" si="435"/>
        <v/>
      </c>
      <c r="DF180" s="25" t="str">
        <f t="shared" si="436"/>
        <v/>
      </c>
      <c r="DG180" s="25" t="str">
        <f t="shared" si="437"/>
        <v/>
      </c>
      <c r="DH180" s="25"/>
      <c r="DI180" s="25"/>
      <c r="DJ180" s="25">
        <f t="shared" si="438"/>
        <v>0.46088535108758072</v>
      </c>
      <c r="DK180" s="25">
        <f t="shared" si="439"/>
        <v>0.47002213370607571</v>
      </c>
      <c r="DL180" s="25">
        <f t="shared" si="440"/>
        <v>8.1616425486605554E-2</v>
      </c>
      <c r="DM180" s="25">
        <f t="shared" si="441"/>
        <v>0.16983087333413432</v>
      </c>
      <c r="DN180" s="25">
        <f t="shared" si="442"/>
        <v>0.29730961238917514</v>
      </c>
      <c r="DO180" s="25">
        <f t="shared" si="443"/>
        <v>0.44537201954240702</v>
      </c>
      <c r="DP180" s="25" t="str">
        <f t="shared" si="444"/>
        <v/>
      </c>
      <c r="DQ180" s="25" t="str">
        <f t="shared" si="445"/>
        <v/>
      </c>
      <c r="DR180" s="25" t="str">
        <f t="shared" si="446"/>
        <v/>
      </c>
      <c r="DS180" s="25"/>
      <c r="DT180" s="24"/>
      <c r="DU180" s="24">
        <f t="shared" si="447"/>
        <v>-0.50495481248553031</v>
      </c>
      <c r="DV180" s="24">
        <f t="shared" si="448"/>
        <v>-0.44495481248552982</v>
      </c>
      <c r="DW180" s="24">
        <f t="shared" si="449"/>
        <v>-0.81095481248552947</v>
      </c>
      <c r="DX180" s="24">
        <f t="shared" si="450"/>
        <v>-0.75295481248552965</v>
      </c>
      <c r="DY180" s="24">
        <f t="shared" si="451"/>
        <v>-0.82295481248552815</v>
      </c>
      <c r="DZ180" s="24">
        <f t="shared" si="452"/>
        <v>-0.37795481248552965</v>
      </c>
      <c r="EA180" s="24" t="str">
        <f t="shared" si="453"/>
        <v/>
      </c>
      <c r="EB180" s="24" t="str">
        <f t="shared" si="454"/>
        <v/>
      </c>
      <c r="EC180" s="24" t="str">
        <f t="shared" si="455"/>
        <v/>
      </c>
      <c r="ED180" s="24"/>
      <c r="EE180" s="24"/>
      <c r="EF180" s="24">
        <f t="shared" si="456"/>
        <v>0.41597244741270911</v>
      </c>
      <c r="EG180" s="24">
        <f t="shared" si="457"/>
        <v>0.47597244741270961</v>
      </c>
      <c r="EH180" s="24">
        <f t="shared" si="458"/>
        <v>0.10997244741270995</v>
      </c>
      <c r="EI180" s="24">
        <f t="shared" si="459"/>
        <v>0.16797244741270978</v>
      </c>
      <c r="EJ180" s="24">
        <f t="shared" si="460"/>
        <v>9.7972447412711272E-2</v>
      </c>
      <c r="EK180" s="24">
        <f t="shared" si="461"/>
        <v>0.54297244741270978</v>
      </c>
      <c r="EL180" s="24" t="str">
        <f t="shared" si="462"/>
        <v/>
      </c>
      <c r="EM180" s="24" t="str">
        <f t="shared" si="463"/>
        <v/>
      </c>
      <c r="EN180" s="24" t="str">
        <f t="shared" si="464"/>
        <v/>
      </c>
      <c r="EO180" s="24"/>
      <c r="EP180" s="24"/>
      <c r="EQ180" s="24">
        <f t="shared" si="344"/>
        <v>11.026744270588688</v>
      </c>
      <c r="ER180" s="24">
        <f t="shared" si="465"/>
        <v>3.4431871766648886E-2</v>
      </c>
      <c r="ES180" s="24">
        <f t="shared" si="345"/>
        <v>11.020368626395999</v>
      </c>
      <c r="ET180" s="24">
        <f t="shared" si="346"/>
        <v>11.044129661486499</v>
      </c>
      <c r="EU180" s="24">
        <f t="shared" si="347"/>
        <v>11.0122098629612</v>
      </c>
      <c r="EV180" s="24">
        <f t="shared" si="348"/>
        <v>10.9900812071623</v>
      </c>
      <c r="EW180" s="24">
        <f t="shared" si="349"/>
        <v>11.006701413339462</v>
      </c>
      <c r="EX180" s="24">
        <f t="shared" si="350"/>
        <v>11.086974852186669</v>
      </c>
      <c r="EY180" s="24" t="str">
        <f t="shared" si="351"/>
        <v/>
      </c>
      <c r="EZ180" s="24" t="str">
        <f t="shared" si="352"/>
        <v/>
      </c>
      <c r="FA180" s="24" t="str">
        <f t="shared" si="353"/>
        <v/>
      </c>
      <c r="FB180" s="24"/>
      <c r="FC180" s="24">
        <f t="shared" si="354"/>
        <v>11.494431825444996</v>
      </c>
      <c r="FD180" s="24">
        <f t="shared" si="466"/>
        <v>0.10735759376833946</v>
      </c>
      <c r="FE180" s="24">
        <f t="shared" si="355"/>
        <v>11.442847171319599</v>
      </c>
      <c r="FF180" s="24">
        <f t="shared" si="356"/>
        <v>11.411107094997899</v>
      </c>
      <c r="FG180" s="24">
        <f t="shared" si="357"/>
        <v>11.553939011260249</v>
      </c>
      <c r="FH180" s="24">
        <f t="shared" si="358"/>
        <v>11.517246539649099</v>
      </c>
      <c r="FI180" s="24">
        <f t="shared" si="359"/>
        <v>11.666636395523408</v>
      </c>
      <c r="FJ180" s="24">
        <f t="shared" si="360"/>
        <v>11.374814739919708</v>
      </c>
      <c r="FK180" s="24" t="str">
        <f t="shared" si="361"/>
        <v/>
      </c>
      <c r="FL180" s="24" t="str">
        <f t="shared" si="362"/>
        <v/>
      </c>
      <c r="FM180" s="24" t="str">
        <f t="shared" si="363"/>
        <v/>
      </c>
      <c r="FN180" s="24"/>
      <c r="FO180" s="24">
        <f t="shared" si="364"/>
        <v>11.100596631601727</v>
      </c>
      <c r="FP180" s="24">
        <f t="shared" si="467"/>
        <v>1.9583395402429964E-2</v>
      </c>
      <c r="FQ180" s="24">
        <f t="shared" si="331"/>
        <v>11.08060253260455</v>
      </c>
      <c r="FR180" s="24">
        <f t="shared" si="331"/>
        <v>11.097206423564224</v>
      </c>
      <c r="FS180" s="24">
        <f t="shared" si="331"/>
        <v>11.10894520423696</v>
      </c>
      <c r="FT180" s="24">
        <f t="shared" si="328"/>
        <v>11.079897975778263</v>
      </c>
      <c r="FU180" s="24">
        <f t="shared" si="328"/>
        <v>11.104868183441388</v>
      </c>
      <c r="FV180" s="24">
        <f t="shared" si="328"/>
        <v>11.132059469984972</v>
      </c>
      <c r="FW180" s="24" t="str">
        <f t="shared" si="328"/>
        <v/>
      </c>
      <c r="FX180" s="24" t="str">
        <f t="shared" si="328"/>
        <v/>
      </c>
      <c r="FY180" s="24" t="str">
        <f t="shared" si="328"/>
        <v/>
      </c>
      <c r="FZ180" s="24"/>
      <c r="GA180" s="24">
        <f t="shared" si="365"/>
        <v>11.252442641794746</v>
      </c>
      <c r="GB180" s="24">
        <f t="shared" si="468"/>
        <v>4.6034560461123308E-2</v>
      </c>
      <c r="GC180" s="24">
        <f t="shared" si="332"/>
        <v>11.245481053411744</v>
      </c>
      <c r="GD180" s="24">
        <f t="shared" si="332"/>
        <v>11.237192515290428</v>
      </c>
      <c r="GE180" s="24">
        <f t="shared" si="332"/>
        <v>11.236970048530447</v>
      </c>
      <c r="GF180" s="24">
        <f t="shared" si="329"/>
        <v>11.222947397179665</v>
      </c>
      <c r="GG180" s="24">
        <f t="shared" si="329"/>
        <v>11.344977125153529</v>
      </c>
      <c r="GH180" s="24">
        <f t="shared" si="329"/>
        <v>11.227087711202664</v>
      </c>
      <c r="GI180" s="24" t="str">
        <f t="shared" si="329"/>
        <v/>
      </c>
      <c r="GJ180" s="24" t="str">
        <f t="shared" si="329"/>
        <v/>
      </c>
      <c r="GK180" s="24" t="str">
        <f t="shared" si="329"/>
        <v/>
      </c>
      <c r="GL180" s="24"/>
      <c r="GM180" s="24">
        <f t="shared" si="366"/>
        <v>12.014264172721688</v>
      </c>
      <c r="GN180" s="24">
        <f t="shared" si="469"/>
        <v>3.4431871766648886E-2</v>
      </c>
      <c r="GO180" s="24">
        <f t="shared" si="367"/>
        <v>12.007888528529</v>
      </c>
      <c r="GP180" s="24">
        <f t="shared" si="368"/>
        <v>12.031649563619499</v>
      </c>
      <c r="GQ180" s="24">
        <f t="shared" si="369"/>
        <v>11.9997297650942</v>
      </c>
      <c r="GR180" s="24">
        <f t="shared" si="370"/>
        <v>11.9776011092953</v>
      </c>
      <c r="GS180" s="24">
        <f t="shared" si="371"/>
        <v>11.994221315472462</v>
      </c>
      <c r="GT180" s="24">
        <f t="shared" si="372"/>
        <v>12.074494754319669</v>
      </c>
      <c r="GU180" s="24" t="str">
        <f t="shared" si="373"/>
        <v/>
      </c>
      <c r="GV180" s="24" t="str">
        <f t="shared" si="374"/>
        <v/>
      </c>
      <c r="GW180" s="24" t="str">
        <f t="shared" si="375"/>
        <v/>
      </c>
      <c r="GX180" s="24"/>
      <c r="GY180" s="24">
        <f t="shared" si="376"/>
        <v>12.935409942876225</v>
      </c>
      <c r="GZ180" s="24">
        <f t="shared" si="470"/>
        <v>0.10735759376833946</v>
      </c>
      <c r="HA180" s="24">
        <f t="shared" si="377"/>
        <v>12.883825288750829</v>
      </c>
      <c r="HB180" s="24">
        <f t="shared" si="378"/>
        <v>12.852085212429129</v>
      </c>
      <c r="HC180" s="24">
        <f t="shared" si="379"/>
        <v>12.99491712869148</v>
      </c>
      <c r="HD180" s="24">
        <f t="shared" si="380"/>
        <v>12.958224657080329</v>
      </c>
      <c r="HE180" s="24">
        <f t="shared" si="381"/>
        <v>13.107614512954639</v>
      </c>
      <c r="HF180" s="24">
        <f t="shared" si="382"/>
        <v>12.815792857350939</v>
      </c>
      <c r="HG180" s="24" t="str">
        <f t="shared" si="383"/>
        <v/>
      </c>
      <c r="HH180" s="24" t="str">
        <f t="shared" si="384"/>
        <v/>
      </c>
      <c r="HI180" s="24" t="str">
        <f t="shared" si="385"/>
        <v/>
      </c>
      <c r="HJ180" s="24"/>
      <c r="HK180" s="24">
        <f t="shared" si="386"/>
        <v>11.978263048183093</v>
      </c>
      <c r="HL180" s="24">
        <f t="shared" si="471"/>
        <v>1.9583395402429888E-2</v>
      </c>
      <c r="HM180" s="24">
        <f t="shared" si="325"/>
        <v>11.958268949185916</v>
      </c>
      <c r="HN180" s="24">
        <f t="shared" si="325"/>
        <v>11.97487284014559</v>
      </c>
      <c r="HO180" s="24">
        <f t="shared" si="325"/>
        <v>11.986611620818326</v>
      </c>
      <c r="HP180" s="24">
        <f t="shared" si="325"/>
        <v>11.957564392359629</v>
      </c>
      <c r="HQ180" s="24">
        <f t="shared" si="325"/>
        <v>11.982534600022753</v>
      </c>
      <c r="HR180" s="24">
        <f t="shared" si="325"/>
        <v>12.009725886566338</v>
      </c>
      <c r="HS180" s="24" t="str">
        <f t="shared" si="325"/>
        <v/>
      </c>
      <c r="HT180" s="24" t="str">
        <f t="shared" si="325"/>
        <v/>
      </c>
      <c r="HU180" s="24" t="str">
        <f t="shared" si="325"/>
        <v/>
      </c>
      <c r="HV180" s="24"/>
      <c r="HW180" s="24">
        <f t="shared" si="387"/>
        <v>13.053373439480589</v>
      </c>
      <c r="HX180" s="24">
        <f t="shared" si="472"/>
        <v>4.6034560461123732E-2</v>
      </c>
      <c r="HY180" s="24">
        <f t="shared" si="326"/>
        <v>13.04641185109759</v>
      </c>
      <c r="HZ180" s="24">
        <f t="shared" si="326"/>
        <v>13.038123312976271</v>
      </c>
      <c r="IA180" s="24">
        <f t="shared" si="326"/>
        <v>13.03790084621629</v>
      </c>
      <c r="IB180" s="24">
        <f t="shared" si="326"/>
        <v>13.02387819486551</v>
      </c>
      <c r="IC180" s="24">
        <f t="shared" si="326"/>
        <v>13.145907922839374</v>
      </c>
      <c r="ID180" s="24">
        <f t="shared" si="326"/>
        <v>13.028018508888508</v>
      </c>
      <c r="IE180" s="24" t="str">
        <f t="shared" si="326"/>
        <v/>
      </c>
      <c r="IF180" s="24" t="str">
        <f t="shared" si="326"/>
        <v/>
      </c>
      <c r="IG180" s="24" t="str">
        <f t="shared" si="326"/>
        <v/>
      </c>
    </row>
    <row r="181" spans="1:241" s="3" customFormat="1" x14ac:dyDescent="0.2">
      <c r="A181" s="27">
        <v>146</v>
      </c>
      <c r="B181" s="32">
        <f>IF(AND($B$3&lt;&gt;"",$C$3&lt;&gt;"",$B$4&lt;&gt;"",$C$4&lt;&gt;"",T181&lt;&gt;""),AirMass($B$3,$C$3,$B$4,$C$4,T181),"")</f>
        <v>1.0754178947693711</v>
      </c>
      <c r="C181" s="36">
        <f t="shared" si="388"/>
        <v>2458217.3534949999</v>
      </c>
      <c r="D181" s="5">
        <f t="shared" si="335"/>
        <v>11.086295753311207</v>
      </c>
      <c r="E181" s="14">
        <f t="shared" si="336"/>
        <v>11.223482718929759</v>
      </c>
      <c r="F181" s="32">
        <f t="shared" si="389"/>
        <v>0.13718696561855204</v>
      </c>
      <c r="G181" s="24">
        <f t="shared" si="337"/>
        <v>4.5502153201591324E-2</v>
      </c>
      <c r="H181" s="24">
        <f t="shared" si="338"/>
        <v>8.0968824179904267E-2</v>
      </c>
      <c r="I181" s="24"/>
      <c r="J181" s="8">
        <f t="shared" si="339"/>
        <v>12.018123274900654</v>
      </c>
      <c r="K181" s="9">
        <f t="shared" si="340"/>
        <v>13.06218442187633</v>
      </c>
      <c r="L181" s="40">
        <f t="shared" si="390"/>
        <v>1.0440611469756753</v>
      </c>
      <c r="M181" s="24">
        <f t="shared" si="341"/>
        <v>4.5502153201591324E-2</v>
      </c>
      <c r="N181" s="25">
        <f t="shared" si="342"/>
        <v>8.0968824179904267E-2</v>
      </c>
      <c r="O181" s="25"/>
      <c r="P181" s="50">
        <f t="shared" si="391"/>
        <v>6</v>
      </c>
      <c r="Q181" s="50">
        <f t="shared" si="392"/>
        <v>6</v>
      </c>
      <c r="R181" s="25"/>
      <c r="S181" s="25"/>
      <c r="T181" s="16">
        <v>2458217.3534949999</v>
      </c>
      <c r="U181" s="17">
        <v>-11.3059438023647</v>
      </c>
      <c r="V181" s="17">
        <v>-10.2662129631365</v>
      </c>
      <c r="W181" s="17">
        <v>-12.127039137777899</v>
      </c>
      <c r="X181" s="17">
        <v>-11.0008899213354</v>
      </c>
      <c r="Y181" s="17">
        <v>-10.368982508629999</v>
      </c>
      <c r="Z181" s="17">
        <v>-11.8174465977067</v>
      </c>
      <c r="AA181" s="17">
        <v>-9.9372865284327307</v>
      </c>
      <c r="AB181" s="17">
        <v>-9.9009582190961698</v>
      </c>
      <c r="AC181" s="17"/>
      <c r="AD181" s="17"/>
      <c r="AE181" s="17"/>
      <c r="AF181" s="46">
        <f t="shared" si="343"/>
        <v>2458217.3534949999</v>
      </c>
      <c r="AG181" s="17">
        <v>-11.155358342073001</v>
      </c>
      <c r="AH181" s="17">
        <v>-9.6702192793776494</v>
      </c>
      <c r="AI181" s="17">
        <v>-11.7556680087626</v>
      </c>
      <c r="AJ181" s="17">
        <v>-10.652656067751099</v>
      </c>
      <c r="AK181" s="17">
        <v>-9.7407420244926595</v>
      </c>
      <c r="AL181" s="17">
        <v>-11.2337377944122</v>
      </c>
      <c r="AM181" s="17">
        <v>-9.5192608052235403</v>
      </c>
      <c r="AN181" s="17">
        <v>-9.4678934918521307</v>
      </c>
      <c r="AO181" s="17"/>
      <c r="AP181" s="17"/>
      <c r="AQ181" s="18"/>
      <c r="AR181" s="25"/>
      <c r="AS181" s="25"/>
      <c r="AT181" s="24">
        <f t="shared" si="334"/>
        <v>0.15058546029169939</v>
      </c>
      <c r="AU181" s="24">
        <f t="shared" si="333"/>
        <v>0.59599368375885042</v>
      </c>
      <c r="AV181" s="24">
        <f t="shared" si="333"/>
        <v>0.37137112901529967</v>
      </c>
      <c r="AW181" s="24">
        <f t="shared" si="333"/>
        <v>0.34823385358430059</v>
      </c>
      <c r="AX181" s="24">
        <f t="shared" si="333"/>
        <v>0.62824048413733991</v>
      </c>
      <c r="AY181" s="24">
        <f t="shared" si="333"/>
        <v>0.58370880329450081</v>
      </c>
      <c r="AZ181" s="24">
        <f t="shared" si="333"/>
        <v>0.4180257232091904</v>
      </c>
      <c r="BA181" s="24">
        <f t="shared" si="333"/>
        <v>0.4330647272440391</v>
      </c>
      <c r="BB181" s="24" t="str">
        <f t="shared" si="330"/>
        <v/>
      </c>
      <c r="BC181" s="24" t="str">
        <f t="shared" si="330"/>
        <v/>
      </c>
      <c r="BD181" s="25" t="str">
        <f t="shared" si="330"/>
        <v/>
      </c>
      <c r="BE181" s="25"/>
      <c r="BF181" s="25"/>
      <c r="BG181" s="26">
        <f t="shared" si="393"/>
        <v>-0.49897512991460374</v>
      </c>
      <c r="BH181" s="26">
        <f t="shared" si="394"/>
        <v>-0.43897512991460325</v>
      </c>
      <c r="BI181" s="26">
        <f t="shared" si="395"/>
        <v>-0.80497512991460285</v>
      </c>
      <c r="BJ181" s="26">
        <f t="shared" si="396"/>
        <v>-0.74697512991460302</v>
      </c>
      <c r="BK181" s="26">
        <f t="shared" si="397"/>
        <v>-0.81697512991460153</v>
      </c>
      <c r="BL181" s="26">
        <f t="shared" si="398"/>
        <v>-0.37197512991460308</v>
      </c>
      <c r="BM181" s="26" t="str">
        <f t="shared" si="399"/>
        <v/>
      </c>
      <c r="BN181" s="26" t="str">
        <f t="shared" si="400"/>
        <v/>
      </c>
      <c r="BO181" s="26" t="str">
        <f t="shared" si="401"/>
        <v/>
      </c>
      <c r="BP181" s="25"/>
      <c r="BQ181" s="25"/>
      <c r="BR181" s="25">
        <f t="shared" si="402"/>
        <v>0.40560341985094284</v>
      </c>
      <c r="BS181" s="25">
        <f t="shared" si="403"/>
        <v>0.46560341985094333</v>
      </c>
      <c r="BT181" s="25">
        <f t="shared" si="404"/>
        <v>9.9603419850943675E-2</v>
      </c>
      <c r="BU181" s="25">
        <f t="shared" si="405"/>
        <v>0.1576034198509435</v>
      </c>
      <c r="BV181" s="25">
        <f t="shared" si="406"/>
        <v>8.7603419850944997E-2</v>
      </c>
      <c r="BW181" s="25">
        <f t="shared" si="407"/>
        <v>0.5326034198509435</v>
      </c>
      <c r="BX181" s="25" t="str">
        <f t="shared" si="408"/>
        <v/>
      </c>
      <c r="BY181" s="25" t="str">
        <f t="shared" si="409"/>
        <v/>
      </c>
      <c r="BZ181" s="25" t="str">
        <f t="shared" si="410"/>
        <v/>
      </c>
      <c r="CA181" s="25"/>
      <c r="CB181" s="25"/>
      <c r="CC181" s="26">
        <f t="shared" si="411"/>
        <v>-0.23900000000000093</v>
      </c>
      <c r="CD181" s="26">
        <f t="shared" si="412"/>
        <v>-0.17900000000000044</v>
      </c>
      <c r="CE181" s="26">
        <f t="shared" si="413"/>
        <v>-0.54500000000000015</v>
      </c>
      <c r="CF181" s="26">
        <f t="shared" si="414"/>
        <v>-0.48700000000000027</v>
      </c>
      <c r="CG181" s="26">
        <f t="shared" si="415"/>
        <v>-0.55699999999999883</v>
      </c>
      <c r="CH181" s="26">
        <f t="shared" si="416"/>
        <v>-0.11200000000000027</v>
      </c>
      <c r="CI181" s="26" t="str">
        <f t="shared" si="417"/>
        <v/>
      </c>
      <c r="CJ181" s="26" t="str">
        <f t="shared" si="418"/>
        <v/>
      </c>
      <c r="CK181" s="26" t="str">
        <f t="shared" si="419"/>
        <v/>
      </c>
      <c r="CL181" s="25"/>
      <c r="CM181" s="25"/>
      <c r="CN181" s="25">
        <f t="shared" si="420"/>
        <v>0.42099999999999937</v>
      </c>
      <c r="CO181" s="25">
        <f t="shared" si="421"/>
        <v>0.48099999999999987</v>
      </c>
      <c r="CP181" s="25">
        <f t="shared" si="422"/>
        <v>0.11500000000000021</v>
      </c>
      <c r="CQ181" s="25">
        <f t="shared" si="423"/>
        <v>0.17300000000000004</v>
      </c>
      <c r="CR181" s="25">
        <f t="shared" si="424"/>
        <v>0.10300000000000153</v>
      </c>
      <c r="CS181" s="25">
        <f t="shared" si="425"/>
        <v>0.54800000000000004</v>
      </c>
      <c r="CT181" s="25" t="str">
        <f t="shared" si="426"/>
        <v/>
      </c>
      <c r="CU181" s="25" t="str">
        <f t="shared" si="427"/>
        <v/>
      </c>
      <c r="CV181" s="25" t="str">
        <f t="shared" si="428"/>
        <v/>
      </c>
      <c r="CW181" s="25"/>
      <c r="CX181" s="25"/>
      <c r="CY181" s="25">
        <f t="shared" si="429"/>
        <v>-0.44839311332952969</v>
      </c>
      <c r="CZ181" s="25">
        <f t="shared" si="430"/>
        <v>-0.40140367318857384</v>
      </c>
      <c r="DA181" s="25">
        <f t="shared" si="431"/>
        <v>-0.9700685034397053</v>
      </c>
      <c r="DB181" s="25">
        <f t="shared" si="432"/>
        <v>-0.87962921392261717</v>
      </c>
      <c r="DC181" s="25">
        <f t="shared" si="433"/>
        <v>-0.54314382275131523</v>
      </c>
      <c r="DD181" s="25">
        <f t="shared" si="434"/>
        <v>-0.5736865019004912</v>
      </c>
      <c r="DE181" s="25" t="str">
        <f t="shared" si="435"/>
        <v/>
      </c>
      <c r="DF181" s="25" t="str">
        <f t="shared" si="436"/>
        <v/>
      </c>
      <c r="DG181" s="25" t="str">
        <f t="shared" si="437"/>
        <v/>
      </c>
      <c r="DH181" s="25"/>
      <c r="DI181" s="25"/>
      <c r="DJ181" s="25">
        <f t="shared" si="438"/>
        <v>0.45618543643601689</v>
      </c>
      <c r="DK181" s="25">
        <f t="shared" si="439"/>
        <v>0.50317487657697268</v>
      </c>
      <c r="DL181" s="25">
        <f t="shared" si="440"/>
        <v>-6.5489953674158802E-2</v>
      </c>
      <c r="DM181" s="25">
        <f t="shared" si="441"/>
        <v>2.4949335842929327E-2</v>
      </c>
      <c r="DN181" s="25">
        <f t="shared" si="442"/>
        <v>0.36143472701423129</v>
      </c>
      <c r="DO181" s="25">
        <f t="shared" si="443"/>
        <v>0.33089204786505538</v>
      </c>
      <c r="DP181" s="25" t="str">
        <f t="shared" si="444"/>
        <v/>
      </c>
      <c r="DQ181" s="25" t="str">
        <f t="shared" si="445"/>
        <v/>
      </c>
      <c r="DR181" s="25" t="str">
        <f t="shared" si="446"/>
        <v/>
      </c>
      <c r="DS181" s="25"/>
      <c r="DT181" s="24"/>
      <c r="DU181" s="24">
        <f t="shared" si="447"/>
        <v>-0.49897512991460374</v>
      </c>
      <c r="DV181" s="24">
        <f t="shared" si="448"/>
        <v>-0.43897512991460325</v>
      </c>
      <c r="DW181" s="24">
        <f t="shared" si="449"/>
        <v>-0.80497512991460285</v>
      </c>
      <c r="DX181" s="24">
        <f t="shared" si="450"/>
        <v>-0.74697512991460302</v>
      </c>
      <c r="DY181" s="24">
        <f t="shared" si="451"/>
        <v>-0.81697512991460153</v>
      </c>
      <c r="DZ181" s="24">
        <f t="shared" si="452"/>
        <v>-0.37197512991460308</v>
      </c>
      <c r="EA181" s="24" t="str">
        <f t="shared" si="453"/>
        <v/>
      </c>
      <c r="EB181" s="24" t="str">
        <f t="shared" si="454"/>
        <v/>
      </c>
      <c r="EC181" s="24" t="str">
        <f t="shared" si="455"/>
        <v/>
      </c>
      <c r="ED181" s="24"/>
      <c r="EE181" s="24"/>
      <c r="EF181" s="24">
        <f t="shared" si="456"/>
        <v>0.40560341985094284</v>
      </c>
      <c r="EG181" s="24">
        <f t="shared" si="457"/>
        <v>0.46560341985094333</v>
      </c>
      <c r="EH181" s="24">
        <f t="shared" si="458"/>
        <v>9.9603419850943675E-2</v>
      </c>
      <c r="EI181" s="24">
        <f t="shared" si="459"/>
        <v>0.1576034198509435</v>
      </c>
      <c r="EJ181" s="24">
        <f t="shared" si="460"/>
        <v>8.7603419850944997E-2</v>
      </c>
      <c r="EK181" s="24">
        <f t="shared" si="461"/>
        <v>0.5326034198509435</v>
      </c>
      <c r="EL181" s="24" t="str">
        <f t="shared" si="462"/>
        <v/>
      </c>
      <c r="EM181" s="24" t="str">
        <f t="shared" si="463"/>
        <v/>
      </c>
      <c r="EN181" s="24" t="str">
        <f t="shared" si="464"/>
        <v/>
      </c>
      <c r="EO181" s="24"/>
      <c r="EP181" s="24"/>
      <c r="EQ181" s="24">
        <f t="shared" si="344"/>
        <v>11.013156683131783</v>
      </c>
      <c r="ER181" s="24">
        <f t="shared" si="465"/>
        <v>6.158086021593033E-2</v>
      </c>
      <c r="ES181" s="24">
        <f t="shared" si="345"/>
        <v>11.011095335413199</v>
      </c>
      <c r="ET181" s="24">
        <f t="shared" si="346"/>
        <v>11.006946118970699</v>
      </c>
      <c r="EU181" s="24">
        <f t="shared" si="347"/>
        <v>10.968038706265299</v>
      </c>
      <c r="EV181" s="24">
        <f t="shared" si="348"/>
        <v>10.979502795342</v>
      </c>
      <c r="EW181" s="24">
        <f t="shared" si="349"/>
        <v>10.979342726068031</v>
      </c>
      <c r="EX181" s="24">
        <f t="shared" si="350"/>
        <v>11.134014416731469</v>
      </c>
      <c r="EY181" s="24" t="str">
        <f t="shared" si="351"/>
        <v/>
      </c>
      <c r="EZ181" s="24" t="str">
        <f t="shared" si="352"/>
        <v/>
      </c>
      <c r="FA181" s="24" t="str">
        <f t="shared" si="353"/>
        <v/>
      </c>
      <c r="FB181" s="24"/>
      <c r="FC181" s="24">
        <f t="shared" si="354"/>
        <v>11.463134690009371</v>
      </c>
      <c r="FD181" s="24">
        <f t="shared" si="466"/>
        <v>0.1095998548370449</v>
      </c>
      <c r="FE181" s="24">
        <f t="shared" si="355"/>
        <v>11.439309666689599</v>
      </c>
      <c r="FF181" s="24">
        <f t="shared" si="356"/>
        <v>11.398297725678098</v>
      </c>
      <c r="FG181" s="24">
        <f t="shared" si="357"/>
        <v>11.445383682419658</v>
      </c>
      <c r="FH181" s="24">
        <f t="shared" si="358"/>
        <v>11.443379452339199</v>
      </c>
      <c r="FI181" s="24">
        <f t="shared" si="359"/>
        <v>11.678902463150539</v>
      </c>
      <c r="FJ181" s="24">
        <f t="shared" si="360"/>
        <v>11.37353514977913</v>
      </c>
      <c r="FK181" s="24" t="str">
        <f t="shared" si="361"/>
        <v/>
      </c>
      <c r="FL181" s="24" t="str">
        <f t="shared" si="362"/>
        <v/>
      </c>
      <c r="FM181" s="24" t="str">
        <f t="shared" si="363"/>
        <v/>
      </c>
      <c r="FN181" s="24"/>
      <c r="FO181" s="24">
        <f t="shared" si="364"/>
        <v>11.086295753311207</v>
      </c>
      <c r="FP181" s="24">
        <f t="shared" si="467"/>
        <v>4.5502153201591324E-2</v>
      </c>
      <c r="FQ181" s="24">
        <f t="shared" si="331"/>
        <v>11.070615950788136</v>
      </c>
      <c r="FR181" s="24">
        <f t="shared" si="331"/>
        <v>11.059309590214811</v>
      </c>
      <c r="FS181" s="24">
        <f t="shared" si="331"/>
        <v>11.064060756707448</v>
      </c>
      <c r="FT181" s="24">
        <f t="shared" si="328"/>
        <v>11.068606273124351</v>
      </c>
      <c r="FU181" s="24">
        <f t="shared" si="328"/>
        <v>11.076796205336345</v>
      </c>
      <c r="FV181" s="24">
        <f t="shared" si="328"/>
        <v>11.178385743696159</v>
      </c>
      <c r="FW181" s="24" t="str">
        <f t="shared" si="328"/>
        <v/>
      </c>
      <c r="FX181" s="24" t="str">
        <f t="shared" si="328"/>
        <v/>
      </c>
      <c r="FY181" s="24" t="str">
        <f t="shared" si="328"/>
        <v/>
      </c>
      <c r="FZ181" s="24"/>
      <c r="GA181" s="24">
        <f t="shared" si="365"/>
        <v>11.223482718929759</v>
      </c>
      <c r="GB181" s="24">
        <f t="shared" si="468"/>
        <v>8.0968824179904267E-2</v>
      </c>
      <c r="GC181" s="24">
        <f t="shared" si="332"/>
        <v>11.244280761352382</v>
      </c>
      <c r="GD181" s="24">
        <f t="shared" si="332"/>
        <v>11.226720358541264</v>
      </c>
      <c r="GE181" s="24">
        <f t="shared" si="332"/>
        <v>11.130751932260493</v>
      </c>
      <c r="GF181" s="24">
        <f t="shared" si="329"/>
        <v>11.151417522440402</v>
      </c>
      <c r="GG181" s="24">
        <f t="shared" si="329"/>
        <v>11.359580405351297</v>
      </c>
      <c r="GH181" s="24">
        <f t="shared" si="329"/>
        <v>11.228145333632723</v>
      </c>
      <c r="GI181" s="24" t="str">
        <f t="shared" si="329"/>
        <v/>
      </c>
      <c r="GJ181" s="24" t="str">
        <f t="shared" si="329"/>
        <v/>
      </c>
      <c r="GK181" s="24" t="str">
        <f t="shared" si="329"/>
        <v/>
      </c>
      <c r="GL181" s="24"/>
      <c r="GM181" s="24">
        <f t="shared" si="366"/>
        <v>12.052887522359983</v>
      </c>
      <c r="GN181" s="24">
        <f t="shared" si="469"/>
        <v>6.158086021593033E-2</v>
      </c>
      <c r="GO181" s="24">
        <f t="shared" si="367"/>
        <v>12.050826174641399</v>
      </c>
      <c r="GP181" s="24">
        <f t="shared" si="368"/>
        <v>12.046676958198899</v>
      </c>
      <c r="GQ181" s="24">
        <f t="shared" si="369"/>
        <v>12.007769545493499</v>
      </c>
      <c r="GR181" s="24">
        <f t="shared" si="370"/>
        <v>12.019233634570201</v>
      </c>
      <c r="GS181" s="24">
        <f t="shared" si="371"/>
        <v>12.019073565296232</v>
      </c>
      <c r="GT181" s="24">
        <f t="shared" si="372"/>
        <v>12.17374525595967</v>
      </c>
      <c r="GU181" s="24" t="str">
        <f t="shared" si="373"/>
        <v/>
      </c>
      <c r="GV181" s="24" t="str">
        <f t="shared" si="374"/>
        <v/>
      </c>
      <c r="GW181" s="24" t="str">
        <f t="shared" si="375"/>
        <v/>
      </c>
      <c r="GX181" s="24"/>
      <c r="GY181" s="24">
        <f t="shared" si="376"/>
        <v>12.948273752704722</v>
      </c>
      <c r="GZ181" s="24">
        <f t="shared" si="470"/>
        <v>0.1095998548370449</v>
      </c>
      <c r="HA181" s="24">
        <f t="shared" si="377"/>
        <v>12.924448729384951</v>
      </c>
      <c r="HB181" s="24">
        <f t="shared" si="378"/>
        <v>12.88343678837345</v>
      </c>
      <c r="HC181" s="24">
        <f t="shared" si="379"/>
        <v>12.93052274511501</v>
      </c>
      <c r="HD181" s="24">
        <f t="shared" si="380"/>
        <v>12.928518515034551</v>
      </c>
      <c r="HE181" s="24">
        <f t="shared" si="381"/>
        <v>13.16404152584589</v>
      </c>
      <c r="HF181" s="24">
        <f t="shared" si="382"/>
        <v>12.858674212474481</v>
      </c>
      <c r="HG181" s="24" t="str">
        <f t="shared" si="383"/>
        <v/>
      </c>
      <c r="HH181" s="24" t="str">
        <f t="shared" si="384"/>
        <v/>
      </c>
      <c r="HI181" s="24" t="str">
        <f t="shared" si="385"/>
        <v/>
      </c>
      <c r="HJ181" s="24"/>
      <c r="HK181" s="24">
        <f t="shared" si="386"/>
        <v>12.018123274900654</v>
      </c>
      <c r="HL181" s="24">
        <f t="shared" si="471"/>
        <v>4.5502153201591324E-2</v>
      </c>
      <c r="HM181" s="24">
        <f t="shared" si="325"/>
        <v>12.002443472377582</v>
      </c>
      <c r="HN181" s="24">
        <f t="shared" si="325"/>
        <v>11.991137111804257</v>
      </c>
      <c r="HO181" s="24">
        <f t="shared" si="325"/>
        <v>11.995888278296894</v>
      </c>
      <c r="HP181" s="24">
        <f t="shared" si="325"/>
        <v>12.000433794713796</v>
      </c>
      <c r="HQ181" s="24">
        <f t="shared" si="325"/>
        <v>12.008623726925791</v>
      </c>
      <c r="HR181" s="24">
        <f t="shared" si="325"/>
        <v>12.110213265285605</v>
      </c>
      <c r="HS181" s="24" t="str">
        <f t="shared" si="325"/>
        <v/>
      </c>
      <c r="HT181" s="24" t="str">
        <f t="shared" si="325"/>
        <v/>
      </c>
      <c r="HU181" s="24" t="str">
        <f t="shared" si="325"/>
        <v/>
      </c>
      <c r="HV181" s="24"/>
      <c r="HW181" s="24">
        <f t="shared" si="387"/>
        <v>13.06218442187633</v>
      </c>
      <c r="HX181" s="24">
        <f t="shared" si="472"/>
        <v>8.0968824179904267E-2</v>
      </c>
      <c r="HY181" s="24">
        <f t="shared" si="326"/>
        <v>13.082982464298951</v>
      </c>
      <c r="HZ181" s="24">
        <f t="shared" si="326"/>
        <v>13.065422061487833</v>
      </c>
      <c r="IA181" s="24">
        <f t="shared" si="326"/>
        <v>12.969453635207062</v>
      </c>
      <c r="IB181" s="24">
        <f t="shared" si="326"/>
        <v>12.990119225386971</v>
      </c>
      <c r="IC181" s="24">
        <f t="shared" si="326"/>
        <v>13.198282108297866</v>
      </c>
      <c r="ID181" s="24">
        <f t="shared" si="326"/>
        <v>13.066847036579292</v>
      </c>
      <c r="IE181" s="24" t="str">
        <f t="shared" si="326"/>
        <v/>
      </c>
      <c r="IF181" s="24" t="str">
        <f t="shared" si="326"/>
        <v/>
      </c>
      <c r="IG181" s="24" t="str">
        <f t="shared" si="326"/>
        <v/>
      </c>
    </row>
    <row r="182" spans="1:241" s="3" customFormat="1" x14ac:dyDescent="0.2">
      <c r="A182" s="27">
        <v>147</v>
      </c>
      <c r="B182" s="32">
        <f>IF(AND($B$3&lt;&gt;"",$C$3&lt;&gt;"",$B$4&lt;&gt;"",$C$4&lt;&gt;"",T182&lt;&gt;""),AirMass($B$3,$C$3,$B$4,$C$4,T182),"")</f>
        <v>1.0762666682196365</v>
      </c>
      <c r="C182" s="36">
        <f t="shared" si="388"/>
        <v>2458217.353993</v>
      </c>
      <c r="D182" s="5">
        <f t="shared" si="335"/>
        <v>11.083641506333706</v>
      </c>
      <c r="E182" s="14">
        <f t="shared" si="336"/>
        <v>11.247770084207367</v>
      </c>
      <c r="F182" s="32">
        <f t="shared" si="389"/>
        <v>0.16412857787366164</v>
      </c>
      <c r="G182" s="24">
        <f t="shared" si="337"/>
        <v>2.1435439475141153E-2</v>
      </c>
      <c r="H182" s="24">
        <f t="shared" si="338"/>
        <v>4.4628318805814061E-2</v>
      </c>
      <c r="I182" s="24"/>
      <c r="J182" s="8">
        <f t="shared" si="339"/>
        <v>12.008611591674018</v>
      </c>
      <c r="K182" s="9">
        <f t="shared" si="340"/>
        <v>12.973220995233133</v>
      </c>
      <c r="L182" s="40">
        <f t="shared" si="390"/>
        <v>0.9646094035591144</v>
      </c>
      <c r="M182" s="24">
        <f t="shared" si="341"/>
        <v>2.1435439475141156E-2</v>
      </c>
      <c r="N182" s="25">
        <f t="shared" si="342"/>
        <v>4.4628318805813562E-2</v>
      </c>
      <c r="O182" s="25"/>
      <c r="P182" s="50">
        <f t="shared" si="391"/>
        <v>6</v>
      </c>
      <c r="Q182" s="50">
        <f t="shared" si="392"/>
        <v>6</v>
      </c>
      <c r="R182" s="25"/>
      <c r="S182" s="25"/>
      <c r="T182" s="16">
        <v>2458217.353993</v>
      </c>
      <c r="U182" s="17">
        <v>-11.3016842842536</v>
      </c>
      <c r="V182" s="17">
        <v>-10.281469964847201</v>
      </c>
      <c r="W182" s="17">
        <v>-12.130700783710999</v>
      </c>
      <c r="X182" s="17">
        <v>-11.0202373538487</v>
      </c>
      <c r="Y182" s="17">
        <v>-10.358814934085901</v>
      </c>
      <c r="Z182" s="17">
        <v>-11.812808347498301</v>
      </c>
      <c r="AA182" s="17">
        <v>-9.9606432387708299</v>
      </c>
      <c r="AB182" s="17">
        <v>-9.8328771357471201</v>
      </c>
      <c r="AC182" s="17"/>
      <c r="AD182" s="17"/>
      <c r="AE182" s="17"/>
      <c r="AF182" s="46">
        <f t="shared" si="343"/>
        <v>2458217.353993</v>
      </c>
      <c r="AG182" s="17">
        <v>-11.1476854595294</v>
      </c>
      <c r="AH182" s="17">
        <v>-9.7343176577352697</v>
      </c>
      <c r="AI182" s="17">
        <v>-11.745424573599999</v>
      </c>
      <c r="AJ182" s="17">
        <v>-10.6641586604082</v>
      </c>
      <c r="AK182" s="17">
        <v>-9.8655755120554698</v>
      </c>
      <c r="AL182" s="17">
        <v>-11.2395676707562</v>
      </c>
      <c r="AM182" s="17">
        <v>-9.4056802776327597</v>
      </c>
      <c r="AN182" s="17">
        <v>-9.5329813330267896</v>
      </c>
      <c r="AO182" s="17"/>
      <c r="AP182" s="17"/>
      <c r="AQ182" s="18"/>
      <c r="AR182" s="25"/>
      <c r="AS182" s="25"/>
      <c r="AT182" s="24">
        <f t="shared" si="334"/>
        <v>0.15399882472419968</v>
      </c>
      <c r="AU182" s="24">
        <f t="shared" si="333"/>
        <v>0.54715230711193108</v>
      </c>
      <c r="AV182" s="24">
        <f t="shared" si="333"/>
        <v>0.38527621011099988</v>
      </c>
      <c r="AW182" s="24">
        <f t="shared" si="333"/>
        <v>0.3560786934404998</v>
      </c>
      <c r="AX182" s="24">
        <f t="shared" si="333"/>
        <v>0.49323942203043103</v>
      </c>
      <c r="AY182" s="24">
        <f t="shared" si="333"/>
        <v>0.57324067674210077</v>
      </c>
      <c r="AZ182" s="24">
        <f t="shared" si="333"/>
        <v>0.5549629611380702</v>
      </c>
      <c r="BA182" s="24">
        <f t="shared" si="333"/>
        <v>0.29989580272033045</v>
      </c>
      <c r="BB182" s="24" t="str">
        <f t="shared" si="330"/>
        <v/>
      </c>
      <c r="BC182" s="24" t="str">
        <f t="shared" si="330"/>
        <v/>
      </c>
      <c r="BD182" s="25" t="str">
        <f t="shared" si="330"/>
        <v/>
      </c>
      <c r="BE182" s="25"/>
      <c r="BF182" s="25"/>
      <c r="BG182" s="26">
        <f t="shared" si="393"/>
        <v>-0.49204293583848763</v>
      </c>
      <c r="BH182" s="26">
        <f t="shared" si="394"/>
        <v>-0.43204293583848713</v>
      </c>
      <c r="BI182" s="26">
        <f t="shared" si="395"/>
        <v>-0.79804293583848684</v>
      </c>
      <c r="BJ182" s="26">
        <f t="shared" si="396"/>
        <v>-0.74004293583848701</v>
      </c>
      <c r="BK182" s="26">
        <f t="shared" si="397"/>
        <v>-0.81004293583848552</v>
      </c>
      <c r="BL182" s="26">
        <f t="shared" si="398"/>
        <v>-0.36504293583848696</v>
      </c>
      <c r="BM182" s="26" t="str">
        <f t="shared" si="399"/>
        <v/>
      </c>
      <c r="BN182" s="26" t="str">
        <f t="shared" si="400"/>
        <v/>
      </c>
      <c r="BO182" s="26" t="str">
        <f t="shared" si="401"/>
        <v/>
      </c>
      <c r="BP182" s="25"/>
      <c r="BQ182" s="25"/>
      <c r="BR182" s="25">
        <f t="shared" si="402"/>
        <v>0.30641157891026594</v>
      </c>
      <c r="BS182" s="25">
        <f t="shared" si="403"/>
        <v>0.36641157891026643</v>
      </c>
      <c r="BT182" s="25">
        <f t="shared" si="404"/>
        <v>4.115789102667744E-4</v>
      </c>
      <c r="BU182" s="25">
        <f t="shared" si="405"/>
        <v>5.8411578910266604E-2</v>
      </c>
      <c r="BV182" s="25">
        <f t="shared" si="406"/>
        <v>-1.1588421089731904E-2</v>
      </c>
      <c r="BW182" s="25">
        <f t="shared" si="407"/>
        <v>0.4334115789102666</v>
      </c>
      <c r="BX182" s="25" t="str">
        <f t="shared" si="408"/>
        <v/>
      </c>
      <c r="BY182" s="25" t="str">
        <f t="shared" si="409"/>
        <v/>
      </c>
      <c r="BZ182" s="25" t="str">
        <f t="shared" si="410"/>
        <v/>
      </c>
      <c r="CA182" s="25"/>
      <c r="CB182" s="25"/>
      <c r="CC182" s="26">
        <f t="shared" si="411"/>
        <v>-0.23900000000000093</v>
      </c>
      <c r="CD182" s="26">
        <f t="shared" si="412"/>
        <v>-0.17900000000000044</v>
      </c>
      <c r="CE182" s="26">
        <f t="shared" si="413"/>
        <v>-0.54500000000000015</v>
      </c>
      <c r="CF182" s="26">
        <f t="shared" si="414"/>
        <v>-0.48700000000000027</v>
      </c>
      <c r="CG182" s="26">
        <f t="shared" si="415"/>
        <v>-0.55699999999999883</v>
      </c>
      <c r="CH182" s="26">
        <f t="shared" si="416"/>
        <v>-0.11200000000000027</v>
      </c>
      <c r="CI182" s="26" t="str">
        <f t="shared" si="417"/>
        <v/>
      </c>
      <c r="CJ182" s="26" t="str">
        <f t="shared" si="418"/>
        <v/>
      </c>
      <c r="CK182" s="26" t="str">
        <f t="shared" si="419"/>
        <v/>
      </c>
      <c r="CL182" s="25"/>
      <c r="CM182" s="25"/>
      <c r="CN182" s="25">
        <f t="shared" si="420"/>
        <v>0.42099999999999937</v>
      </c>
      <c r="CO182" s="25">
        <f t="shared" si="421"/>
        <v>0.48099999999999987</v>
      </c>
      <c r="CP182" s="25">
        <f t="shared" si="422"/>
        <v>0.11500000000000021</v>
      </c>
      <c r="CQ182" s="25">
        <f t="shared" si="423"/>
        <v>0.17300000000000004</v>
      </c>
      <c r="CR182" s="25">
        <f t="shared" si="424"/>
        <v>0.10300000000000153</v>
      </c>
      <c r="CS182" s="25">
        <f t="shared" si="425"/>
        <v>0.54800000000000004</v>
      </c>
      <c r="CT182" s="25" t="str">
        <f t="shared" si="426"/>
        <v/>
      </c>
      <c r="CU182" s="25" t="str">
        <f t="shared" si="427"/>
        <v/>
      </c>
      <c r="CV182" s="25" t="str">
        <f t="shared" si="428"/>
        <v/>
      </c>
      <c r="CW182" s="25"/>
      <c r="CX182" s="25"/>
      <c r="CY182" s="25">
        <f t="shared" si="429"/>
        <v>-0.46970071687997994</v>
      </c>
      <c r="CZ182" s="25">
        <f t="shared" si="430"/>
        <v>-0.4104035465651526</v>
      </c>
      <c r="DA182" s="25">
        <f t="shared" si="431"/>
        <v>-0.6889629588428563</v>
      </c>
      <c r="DB182" s="25">
        <f t="shared" si="432"/>
        <v>-0.85143732539851424</v>
      </c>
      <c r="DC182" s="25">
        <f t="shared" si="433"/>
        <v>-0.81431715427679618</v>
      </c>
      <c r="DD182" s="25">
        <f t="shared" si="434"/>
        <v>-0.29630184136159993</v>
      </c>
      <c r="DE182" s="25" t="str">
        <f t="shared" si="435"/>
        <v/>
      </c>
      <c r="DF182" s="25" t="str">
        <f t="shared" si="436"/>
        <v/>
      </c>
      <c r="DG182" s="25" t="str">
        <f t="shared" si="437"/>
        <v/>
      </c>
      <c r="DH182" s="25"/>
      <c r="DI182" s="25"/>
      <c r="DJ182" s="25">
        <f t="shared" si="438"/>
        <v>0.32875379786877351</v>
      </c>
      <c r="DK182" s="25">
        <f t="shared" si="439"/>
        <v>0.38805096818360085</v>
      </c>
      <c r="DL182" s="25">
        <f t="shared" si="440"/>
        <v>0.10949155590589713</v>
      </c>
      <c r="DM182" s="25">
        <f t="shared" si="441"/>
        <v>-5.2982810649760848E-2</v>
      </c>
      <c r="DN182" s="25">
        <f t="shared" si="442"/>
        <v>-1.5862639528042802E-2</v>
      </c>
      <c r="DO182" s="25">
        <f t="shared" si="443"/>
        <v>0.50215267338715353</v>
      </c>
      <c r="DP182" s="25" t="str">
        <f t="shared" si="444"/>
        <v/>
      </c>
      <c r="DQ182" s="25" t="str">
        <f t="shared" si="445"/>
        <v/>
      </c>
      <c r="DR182" s="25" t="str">
        <f t="shared" si="446"/>
        <v/>
      </c>
      <c r="DS182" s="25"/>
      <c r="DT182" s="24"/>
      <c r="DU182" s="24">
        <f t="shared" si="447"/>
        <v>-0.49204293583848763</v>
      </c>
      <c r="DV182" s="24">
        <f t="shared" si="448"/>
        <v>-0.43204293583848713</v>
      </c>
      <c r="DW182" s="24">
        <f t="shared" si="449"/>
        <v>-0.79804293583848684</v>
      </c>
      <c r="DX182" s="24">
        <f t="shared" si="450"/>
        <v>-0.74004293583848701</v>
      </c>
      <c r="DY182" s="24">
        <f t="shared" si="451"/>
        <v>-0.81004293583848552</v>
      </c>
      <c r="DZ182" s="24">
        <f t="shared" si="452"/>
        <v>-0.36504293583848696</v>
      </c>
      <c r="EA182" s="24" t="str">
        <f t="shared" si="453"/>
        <v/>
      </c>
      <c r="EB182" s="24" t="str">
        <f t="shared" si="454"/>
        <v/>
      </c>
      <c r="EC182" s="24" t="str">
        <f t="shared" si="455"/>
        <v/>
      </c>
      <c r="ED182" s="24"/>
      <c r="EE182" s="24"/>
      <c r="EF182" s="24">
        <f t="shared" si="456"/>
        <v>0.30641157891026594</v>
      </c>
      <c r="EG182" s="24">
        <f t="shared" si="457"/>
        <v>0.36641157891026643</v>
      </c>
      <c r="EH182" s="24">
        <f t="shared" si="458"/>
        <v>4.115789102667744E-4</v>
      </c>
      <c r="EI182" s="24">
        <f t="shared" si="459"/>
        <v>5.8411578910266604E-2</v>
      </c>
      <c r="EJ182" s="24">
        <f t="shared" si="460"/>
        <v>-1.1588421089731904E-2</v>
      </c>
      <c r="EK182" s="24">
        <f t="shared" si="461"/>
        <v>0.4334115789102666</v>
      </c>
      <c r="EL182" s="24" t="str">
        <f t="shared" si="462"/>
        <v/>
      </c>
      <c r="EM182" s="24" t="str">
        <f t="shared" si="463"/>
        <v/>
      </c>
      <c r="EN182" s="24" t="str">
        <f t="shared" si="464"/>
        <v/>
      </c>
      <c r="EO182" s="24"/>
      <c r="EP182" s="24"/>
      <c r="EQ182" s="24">
        <f t="shared" si="344"/>
        <v>11.011329348023374</v>
      </c>
      <c r="ER182" s="24">
        <f t="shared" si="465"/>
        <v>3.8393615145716736E-2</v>
      </c>
      <c r="ES182" s="24">
        <f t="shared" si="345"/>
        <v>11.019016499457399</v>
      </c>
      <c r="ET182" s="24">
        <f t="shared" si="346"/>
        <v>11.030553069595099</v>
      </c>
      <c r="EU182" s="24">
        <f t="shared" si="347"/>
        <v>10.9621306498323</v>
      </c>
      <c r="EV182" s="24">
        <f t="shared" si="348"/>
        <v>10.979124063244701</v>
      </c>
      <c r="EW182" s="24">
        <f t="shared" si="349"/>
        <v>11.006958954517231</v>
      </c>
      <c r="EX182" s="24">
        <f t="shared" si="350"/>
        <v>11.07019285149352</v>
      </c>
      <c r="EY182" s="24" t="str">
        <f t="shared" si="351"/>
        <v/>
      </c>
      <c r="EZ182" s="24" t="str">
        <f t="shared" si="352"/>
        <v/>
      </c>
      <c r="FA182" s="24" t="str">
        <f t="shared" si="353"/>
        <v/>
      </c>
      <c r="FB182" s="24"/>
      <c r="FC182" s="24">
        <f t="shared" si="354"/>
        <v>11.484712545050501</v>
      </c>
      <c r="FD182" s="24">
        <f t="shared" si="466"/>
        <v>7.1482522693762179E-2</v>
      </c>
      <c r="FE182" s="24">
        <f t="shared" si="355"/>
        <v>11.436739114070599</v>
      </c>
      <c r="FF182" s="24">
        <f t="shared" si="356"/>
        <v>11.417473200878799</v>
      </c>
      <c r="FG182" s="24">
        <f t="shared" si="357"/>
        <v>11.577890052526069</v>
      </c>
      <c r="FH182" s="24">
        <f t="shared" si="358"/>
        <v>11.4568822112268</v>
      </c>
      <c r="FI182" s="24">
        <f t="shared" si="359"/>
        <v>11.572994818103359</v>
      </c>
      <c r="FJ182" s="24">
        <f t="shared" si="360"/>
        <v>11.446295873497389</v>
      </c>
      <c r="FK182" s="24" t="str">
        <f t="shared" si="361"/>
        <v/>
      </c>
      <c r="FL182" s="24" t="str">
        <f t="shared" si="362"/>
        <v/>
      </c>
      <c r="FM182" s="24" t="str">
        <f t="shared" si="363"/>
        <v/>
      </c>
      <c r="FN182" s="24"/>
      <c r="FO182" s="24">
        <f t="shared" si="364"/>
        <v>11.083641506333706</v>
      </c>
      <c r="FP182" s="24">
        <f t="shared" si="467"/>
        <v>2.1435439475141153E-2</v>
      </c>
      <c r="FQ182" s="24">
        <f t="shared" si="331"/>
        <v>11.077710202963242</v>
      </c>
      <c r="FR182" s="24">
        <f t="shared" si="331"/>
        <v>11.082089628970117</v>
      </c>
      <c r="FS182" s="24">
        <f t="shared" si="331"/>
        <v>11.057325788405356</v>
      </c>
      <c r="FT182" s="24">
        <f t="shared" si="328"/>
        <v>11.067400629157957</v>
      </c>
      <c r="FU182" s="24">
        <f t="shared" si="328"/>
        <v>11.10358552191645</v>
      </c>
      <c r="FV182" s="24">
        <f t="shared" si="328"/>
        <v>11.113737266589116</v>
      </c>
      <c r="FW182" s="24" t="str">
        <f t="shared" si="328"/>
        <v/>
      </c>
      <c r="FX182" s="24" t="str">
        <f t="shared" si="328"/>
        <v/>
      </c>
      <c r="FY182" s="24" t="str">
        <f t="shared" si="328"/>
        <v/>
      </c>
      <c r="FZ182" s="24"/>
      <c r="GA182" s="24">
        <f t="shared" si="365"/>
        <v>11.247770084207367</v>
      </c>
      <c r="GB182" s="24">
        <f t="shared" si="468"/>
        <v>4.4628318805814061E-2</v>
      </c>
      <c r="GC182" s="24">
        <f t="shared" si="332"/>
        <v>11.244419718969858</v>
      </c>
      <c r="GD182" s="24">
        <f t="shared" si="332"/>
        <v>11.24860534397844</v>
      </c>
      <c r="GE182" s="24">
        <f t="shared" si="332"/>
        <v>11.265967812603378</v>
      </c>
      <c r="GF182" s="24">
        <f t="shared" si="329"/>
        <v>11.167629791564478</v>
      </c>
      <c r="GG182" s="24">
        <f t="shared" si="329"/>
        <v>11.256382270540593</v>
      </c>
      <c r="GH182" s="24">
        <f t="shared" si="329"/>
        <v>11.303615567587457</v>
      </c>
      <c r="GI182" s="24" t="str">
        <f t="shared" si="329"/>
        <v/>
      </c>
      <c r="GJ182" s="24" t="str">
        <f t="shared" si="329"/>
        <v/>
      </c>
      <c r="GK182" s="24" t="str">
        <f t="shared" si="329"/>
        <v/>
      </c>
      <c r="GL182" s="24"/>
      <c r="GM182" s="24">
        <f t="shared" si="366"/>
        <v>12.031543667429773</v>
      </c>
      <c r="GN182" s="24">
        <f t="shared" si="469"/>
        <v>3.8393615145716736E-2</v>
      </c>
      <c r="GO182" s="24">
        <f t="shared" si="367"/>
        <v>12.039230818863798</v>
      </c>
      <c r="GP182" s="24">
        <f t="shared" si="368"/>
        <v>12.050767389001498</v>
      </c>
      <c r="GQ182" s="24">
        <f t="shared" si="369"/>
        <v>11.982344969238699</v>
      </c>
      <c r="GR182" s="24">
        <f t="shared" si="370"/>
        <v>11.9993383826511</v>
      </c>
      <c r="GS182" s="24">
        <f t="shared" si="371"/>
        <v>12.02717327392363</v>
      </c>
      <c r="GT182" s="24">
        <f t="shared" si="372"/>
        <v>12.090407170899919</v>
      </c>
      <c r="GU182" s="24" t="str">
        <f t="shared" si="373"/>
        <v/>
      </c>
      <c r="GV182" s="24" t="str">
        <f t="shared" si="374"/>
        <v/>
      </c>
      <c r="GW182" s="24" t="str">
        <f t="shared" si="375"/>
        <v/>
      </c>
      <c r="GX182" s="24"/>
      <c r="GY182" s="24">
        <f t="shared" si="376"/>
        <v>12.898080346844631</v>
      </c>
      <c r="GZ182" s="24">
        <f t="shared" si="470"/>
        <v>7.1482522693762179E-2</v>
      </c>
      <c r="HA182" s="24">
        <f t="shared" si="377"/>
        <v>12.85010691586473</v>
      </c>
      <c r="HB182" s="24">
        <f t="shared" si="378"/>
        <v>12.83084100267293</v>
      </c>
      <c r="HC182" s="24">
        <f t="shared" si="379"/>
        <v>12.9912578543202</v>
      </c>
      <c r="HD182" s="24">
        <f t="shared" si="380"/>
        <v>12.870250013020931</v>
      </c>
      <c r="HE182" s="24">
        <f t="shared" si="381"/>
        <v>12.98636261989749</v>
      </c>
      <c r="HF182" s="24">
        <f t="shared" si="382"/>
        <v>12.85966367529152</v>
      </c>
      <c r="HG182" s="24" t="str">
        <f t="shared" si="383"/>
        <v/>
      </c>
      <c r="HH182" s="24" t="str">
        <f t="shared" si="384"/>
        <v/>
      </c>
      <c r="HI182" s="24" t="str">
        <f t="shared" si="385"/>
        <v/>
      </c>
      <c r="HJ182" s="24"/>
      <c r="HK182" s="24">
        <f t="shared" si="386"/>
        <v>12.008611591674018</v>
      </c>
      <c r="HL182" s="24">
        <f t="shared" si="471"/>
        <v>2.1435439475141156E-2</v>
      </c>
      <c r="HM182" s="24">
        <f t="shared" si="325"/>
        <v>12.002680288303553</v>
      </c>
      <c r="HN182" s="24">
        <f t="shared" si="325"/>
        <v>12.007059714310428</v>
      </c>
      <c r="HO182" s="24">
        <f t="shared" si="325"/>
        <v>11.982295873745667</v>
      </c>
      <c r="HP182" s="24">
        <f t="shared" si="325"/>
        <v>11.992370714498268</v>
      </c>
      <c r="HQ182" s="24">
        <f t="shared" si="325"/>
        <v>12.028555607256761</v>
      </c>
      <c r="HR182" s="24">
        <f t="shared" si="325"/>
        <v>12.038707351929427</v>
      </c>
      <c r="HS182" s="24" t="str">
        <f t="shared" si="325"/>
        <v/>
      </c>
      <c r="HT182" s="24" t="str">
        <f t="shared" si="325"/>
        <v/>
      </c>
      <c r="HU182" s="24" t="str">
        <f t="shared" si="325"/>
        <v/>
      </c>
      <c r="HV182" s="24"/>
      <c r="HW182" s="24">
        <f t="shared" si="387"/>
        <v>12.973220995233133</v>
      </c>
      <c r="HX182" s="24">
        <f t="shared" si="472"/>
        <v>4.4628318805813562E-2</v>
      </c>
      <c r="HY182" s="24">
        <f t="shared" si="326"/>
        <v>12.969870629995622</v>
      </c>
      <c r="HZ182" s="24">
        <f t="shared" si="326"/>
        <v>12.974056255004204</v>
      </c>
      <c r="IA182" s="24">
        <f t="shared" si="326"/>
        <v>12.991418723629144</v>
      </c>
      <c r="IB182" s="24">
        <f t="shared" si="326"/>
        <v>12.893080702590243</v>
      </c>
      <c r="IC182" s="24">
        <f t="shared" si="326"/>
        <v>12.981833181566357</v>
      </c>
      <c r="ID182" s="24">
        <f t="shared" si="326"/>
        <v>13.02906647861322</v>
      </c>
      <c r="IE182" s="24" t="str">
        <f t="shared" si="326"/>
        <v/>
      </c>
      <c r="IF182" s="24" t="str">
        <f t="shared" si="326"/>
        <v/>
      </c>
      <c r="IG182" s="24" t="str">
        <f t="shared" si="326"/>
        <v/>
      </c>
    </row>
    <row r="183" spans="1:241" s="3" customFormat="1" x14ac:dyDescent="0.2">
      <c r="A183" s="27">
        <v>148</v>
      </c>
      <c r="B183" s="32">
        <f>IF(AND($B$3&lt;&gt;"",$C$3&lt;&gt;"",$B$4&lt;&gt;"",$C$4&lt;&gt;"",T183&lt;&gt;""),AirMass($B$3,$C$3,$B$4,$C$4,T183),"")</f>
        <v>1.0771212506625281</v>
      </c>
      <c r="C183" s="36">
        <f t="shared" si="388"/>
        <v>2458217.3544910001</v>
      </c>
      <c r="D183" s="5">
        <f t="shared" si="335"/>
        <v>11.058516505691678</v>
      </c>
      <c r="E183" s="14">
        <f t="shared" si="336"/>
        <v>11.22890225773998</v>
      </c>
      <c r="F183" s="32">
        <f t="shared" si="389"/>
        <v>0.17038575204830231</v>
      </c>
      <c r="G183" s="24">
        <f t="shared" si="337"/>
        <v>1.5976072121319417E-2</v>
      </c>
      <c r="H183" s="24">
        <f t="shared" si="338"/>
        <v>4.4397019845971206E-2</v>
      </c>
      <c r="I183" s="24"/>
      <c r="J183" s="8">
        <f t="shared" si="339"/>
        <v>12.023349255263888</v>
      </c>
      <c r="K183" s="9">
        <f t="shared" si="340"/>
        <v>12.864969468167025</v>
      </c>
      <c r="L183" s="40">
        <f t="shared" si="390"/>
        <v>0.8416202129031376</v>
      </c>
      <c r="M183" s="24">
        <f t="shared" si="341"/>
        <v>1.597607212131932E-2</v>
      </c>
      <c r="N183" s="25">
        <f t="shared" si="342"/>
        <v>4.4397019845971782E-2</v>
      </c>
      <c r="O183" s="25"/>
      <c r="P183" s="50">
        <f t="shared" si="391"/>
        <v>6</v>
      </c>
      <c r="Q183" s="50">
        <f t="shared" si="392"/>
        <v>6</v>
      </c>
      <c r="R183" s="25"/>
      <c r="S183" s="25"/>
      <c r="T183" s="16">
        <v>2458217.3544910001</v>
      </c>
      <c r="U183" s="17">
        <v>-11.319200085005701</v>
      </c>
      <c r="V183" s="17">
        <v>-10.274501322342999</v>
      </c>
      <c r="W183" s="17">
        <v>-12.1092099048536</v>
      </c>
      <c r="X183" s="17">
        <v>-11.002318613768599</v>
      </c>
      <c r="Y183" s="17">
        <v>-10.383471567551799</v>
      </c>
      <c r="Z183" s="17">
        <v>-11.8199018484049</v>
      </c>
      <c r="AA183" s="17">
        <v>-9.9551710492604997</v>
      </c>
      <c r="AB183" s="17">
        <v>-9.8104927144441092</v>
      </c>
      <c r="AC183" s="17"/>
      <c r="AD183" s="17"/>
      <c r="AE183" s="17"/>
      <c r="AF183" s="46">
        <f t="shared" si="343"/>
        <v>2458217.3544910001</v>
      </c>
      <c r="AG183" s="17">
        <v>-11.1582258178488</v>
      </c>
      <c r="AH183" s="17">
        <v>-9.7838524929531392</v>
      </c>
      <c r="AI183" s="17">
        <v>-11.7376094340995</v>
      </c>
      <c r="AJ183" s="17">
        <v>-10.5999005663185</v>
      </c>
      <c r="AK183" s="17">
        <v>-9.8513530744981495</v>
      </c>
      <c r="AL183" s="17">
        <v>-11.302050754603</v>
      </c>
      <c r="AM183" s="17">
        <v>-9.4567113003507597</v>
      </c>
      <c r="AN183" s="17">
        <v>-9.4225756777266394</v>
      </c>
      <c r="AO183" s="17"/>
      <c r="AP183" s="17"/>
      <c r="AQ183" s="18"/>
      <c r="AR183" s="25"/>
      <c r="AS183" s="25"/>
      <c r="AT183" s="24">
        <f t="shared" si="334"/>
        <v>0.16097426715690055</v>
      </c>
      <c r="AU183" s="24">
        <f t="shared" si="333"/>
        <v>0.4906488293898601</v>
      </c>
      <c r="AV183" s="24">
        <f t="shared" si="333"/>
        <v>0.37160047075409963</v>
      </c>
      <c r="AW183" s="24">
        <f t="shared" si="333"/>
        <v>0.40241804745009979</v>
      </c>
      <c r="AX183" s="24">
        <f t="shared" si="333"/>
        <v>0.53211849305365</v>
      </c>
      <c r="AY183" s="24">
        <f t="shared" si="333"/>
        <v>0.51785109380189986</v>
      </c>
      <c r="AZ183" s="24">
        <f t="shared" si="333"/>
        <v>0.49845974890973999</v>
      </c>
      <c r="BA183" s="24">
        <f t="shared" si="333"/>
        <v>0.3879170367174698</v>
      </c>
      <c r="BB183" s="24" t="str">
        <f t="shared" si="330"/>
        <v/>
      </c>
      <c r="BC183" s="24" t="str">
        <f t="shared" si="330"/>
        <v/>
      </c>
      <c r="BD183" s="25" t="str">
        <f t="shared" si="330"/>
        <v/>
      </c>
      <c r="BE183" s="25"/>
      <c r="BF183" s="25"/>
      <c r="BG183" s="26">
        <f t="shared" si="393"/>
        <v>-0.47787652563925842</v>
      </c>
      <c r="BH183" s="26">
        <f t="shared" si="394"/>
        <v>-0.41787652563925792</v>
      </c>
      <c r="BI183" s="26">
        <f t="shared" si="395"/>
        <v>-0.78387652563925758</v>
      </c>
      <c r="BJ183" s="26">
        <f t="shared" si="396"/>
        <v>-0.72587652563925775</v>
      </c>
      <c r="BK183" s="26">
        <f t="shared" si="397"/>
        <v>-0.79587652563925626</v>
      </c>
      <c r="BL183" s="26">
        <f t="shared" si="398"/>
        <v>-0.35087652563925775</v>
      </c>
      <c r="BM183" s="26" t="str">
        <f t="shared" si="399"/>
        <v/>
      </c>
      <c r="BN183" s="26" t="str">
        <f t="shared" si="400"/>
        <v/>
      </c>
      <c r="BO183" s="26" t="str">
        <f t="shared" si="401"/>
        <v/>
      </c>
      <c r="BP183" s="25"/>
      <c r="BQ183" s="25"/>
      <c r="BR183" s="25">
        <f t="shared" si="402"/>
        <v>0.1916587942924256</v>
      </c>
      <c r="BS183" s="25">
        <f t="shared" si="403"/>
        <v>0.2516587942924261</v>
      </c>
      <c r="BT183" s="25">
        <f t="shared" si="404"/>
        <v>-0.11434120570757356</v>
      </c>
      <c r="BU183" s="25">
        <f t="shared" si="405"/>
        <v>-5.6341205707573727E-2</v>
      </c>
      <c r="BV183" s="25">
        <f t="shared" si="406"/>
        <v>-0.12634120570757224</v>
      </c>
      <c r="BW183" s="25">
        <f t="shared" si="407"/>
        <v>0.31865879429242627</v>
      </c>
      <c r="BX183" s="25" t="str">
        <f t="shared" si="408"/>
        <v/>
      </c>
      <c r="BY183" s="25" t="str">
        <f t="shared" si="409"/>
        <v/>
      </c>
      <c r="BZ183" s="25" t="str">
        <f t="shared" si="410"/>
        <v/>
      </c>
      <c r="CA183" s="25"/>
      <c r="CB183" s="25"/>
      <c r="CC183" s="26">
        <f t="shared" si="411"/>
        <v>-0.23900000000000093</v>
      </c>
      <c r="CD183" s="26">
        <f t="shared" si="412"/>
        <v>-0.17900000000000044</v>
      </c>
      <c r="CE183" s="26">
        <f t="shared" si="413"/>
        <v>-0.54500000000000015</v>
      </c>
      <c r="CF183" s="26">
        <f t="shared" si="414"/>
        <v>-0.48700000000000027</v>
      </c>
      <c r="CG183" s="26">
        <f t="shared" si="415"/>
        <v>-0.55699999999999883</v>
      </c>
      <c r="CH183" s="26">
        <f t="shared" si="416"/>
        <v>-0.11200000000000027</v>
      </c>
      <c r="CI183" s="26" t="str">
        <f t="shared" si="417"/>
        <v/>
      </c>
      <c r="CJ183" s="26" t="str">
        <f t="shared" si="418"/>
        <v/>
      </c>
      <c r="CK183" s="26" t="str">
        <f t="shared" si="419"/>
        <v/>
      </c>
      <c r="CL183" s="25"/>
      <c r="CM183" s="25"/>
      <c r="CN183" s="25">
        <f t="shared" si="420"/>
        <v>0.42099999999999937</v>
      </c>
      <c r="CO183" s="25">
        <f t="shared" si="421"/>
        <v>0.48099999999999987</v>
      </c>
      <c r="CP183" s="25">
        <f t="shared" si="422"/>
        <v>0.11500000000000021</v>
      </c>
      <c r="CQ183" s="25">
        <f t="shared" si="423"/>
        <v>0.17300000000000004</v>
      </c>
      <c r="CR183" s="25">
        <f t="shared" si="424"/>
        <v>0.10300000000000153</v>
      </c>
      <c r="CS183" s="25">
        <f t="shared" si="425"/>
        <v>0.54800000000000004</v>
      </c>
      <c r="CT183" s="25" t="str">
        <f t="shared" si="426"/>
        <v/>
      </c>
      <c r="CU183" s="25" t="str">
        <f t="shared" si="427"/>
        <v/>
      </c>
      <c r="CV183" s="25" t="str">
        <f t="shared" si="428"/>
        <v/>
      </c>
      <c r="CW183" s="25"/>
      <c r="CX183" s="25"/>
      <c r="CY183" s="25">
        <f t="shared" si="429"/>
        <v>-0.42776027867080585</v>
      </c>
      <c r="CZ183" s="25">
        <f t="shared" si="430"/>
        <v>-0.49034762521316766</v>
      </c>
      <c r="DA183" s="25">
        <f t="shared" si="431"/>
        <v>-0.75375596571197589</v>
      </c>
      <c r="DB183" s="25">
        <f t="shared" si="432"/>
        <v>-0.7247803369649104</v>
      </c>
      <c r="DC183" s="25">
        <f t="shared" si="433"/>
        <v>-0.68539849865036218</v>
      </c>
      <c r="DD183" s="25">
        <f t="shared" si="434"/>
        <v>-0.46089755543998473</v>
      </c>
      <c r="DE183" s="25" t="str">
        <f t="shared" si="435"/>
        <v/>
      </c>
      <c r="DF183" s="25" t="str">
        <f t="shared" si="436"/>
        <v/>
      </c>
      <c r="DG183" s="25" t="str">
        <f t="shared" si="437"/>
        <v/>
      </c>
      <c r="DH183" s="25"/>
      <c r="DI183" s="25"/>
      <c r="DJ183" s="25">
        <f t="shared" si="438"/>
        <v>0.24177504126087815</v>
      </c>
      <c r="DK183" s="25">
        <f t="shared" si="439"/>
        <v>0.17918769471851631</v>
      </c>
      <c r="DL183" s="25">
        <f t="shared" si="440"/>
        <v>-8.4220645780291953E-2</v>
      </c>
      <c r="DM183" s="25">
        <f t="shared" si="441"/>
        <v>-5.5245017033226401E-2</v>
      </c>
      <c r="DN183" s="25">
        <f t="shared" si="442"/>
        <v>-1.5863178718678143E-2</v>
      </c>
      <c r="DO183" s="25">
        <f t="shared" si="443"/>
        <v>0.20863776449169927</v>
      </c>
      <c r="DP183" s="25" t="str">
        <f t="shared" si="444"/>
        <v/>
      </c>
      <c r="DQ183" s="25" t="str">
        <f t="shared" si="445"/>
        <v/>
      </c>
      <c r="DR183" s="25" t="str">
        <f t="shared" si="446"/>
        <v/>
      </c>
      <c r="DS183" s="25"/>
      <c r="DT183" s="24"/>
      <c r="DU183" s="24">
        <f t="shared" si="447"/>
        <v>-0.47787652563925842</v>
      </c>
      <c r="DV183" s="24">
        <f t="shared" si="448"/>
        <v>-0.41787652563925792</v>
      </c>
      <c r="DW183" s="24">
        <f t="shared" si="449"/>
        <v>-0.78387652563925758</v>
      </c>
      <c r="DX183" s="24">
        <f t="shared" si="450"/>
        <v>-0.72587652563925775</v>
      </c>
      <c r="DY183" s="24">
        <f t="shared" si="451"/>
        <v>-0.79587652563925626</v>
      </c>
      <c r="DZ183" s="24">
        <f t="shared" si="452"/>
        <v>-0.35087652563925775</v>
      </c>
      <c r="EA183" s="24" t="str">
        <f t="shared" si="453"/>
        <v/>
      </c>
      <c r="EB183" s="24" t="str">
        <f t="shared" si="454"/>
        <v/>
      </c>
      <c r="EC183" s="24" t="str">
        <f t="shared" si="455"/>
        <v/>
      </c>
      <c r="ED183" s="24"/>
      <c r="EE183" s="24"/>
      <c r="EF183" s="24">
        <f t="shared" si="456"/>
        <v>0.1916587942924256</v>
      </c>
      <c r="EG183" s="24">
        <f t="shared" si="457"/>
        <v>0.2516587942924261</v>
      </c>
      <c r="EH183" s="24">
        <f t="shared" si="458"/>
        <v>-0.11434120570757356</v>
      </c>
      <c r="EI183" s="24">
        <f t="shared" si="459"/>
        <v>-5.6341205707573727E-2</v>
      </c>
      <c r="EJ183" s="24">
        <f t="shared" si="460"/>
        <v>-0.12634120570757224</v>
      </c>
      <c r="EK183" s="24">
        <f t="shared" si="461"/>
        <v>0.31865879429242627</v>
      </c>
      <c r="EL183" s="24" t="str">
        <f t="shared" si="462"/>
        <v/>
      </c>
      <c r="EM183" s="24" t="str">
        <f t="shared" si="463"/>
        <v/>
      </c>
      <c r="EN183" s="24" t="str">
        <f t="shared" si="464"/>
        <v/>
      </c>
      <c r="EO183" s="24"/>
      <c r="EP183" s="24"/>
      <c r="EQ183" s="24">
        <f t="shared" si="344"/>
        <v>10.987894198041552</v>
      </c>
      <c r="ER183" s="24">
        <f t="shared" si="465"/>
        <v>2.2989250540445979E-2</v>
      </c>
      <c r="ES183" s="24">
        <f t="shared" si="345"/>
        <v>10.980009819847899</v>
      </c>
      <c r="ET183" s="24">
        <f t="shared" si="346"/>
        <v>10.995118528762898</v>
      </c>
      <c r="EU183" s="24">
        <f t="shared" si="347"/>
        <v>10.969271482546098</v>
      </c>
      <c r="EV183" s="24">
        <f t="shared" si="348"/>
        <v>10.968701763399199</v>
      </c>
      <c r="EW183" s="24">
        <f t="shared" si="349"/>
        <v>10.9839709642548</v>
      </c>
      <c r="EX183" s="24">
        <f t="shared" si="350"/>
        <v>11.030292629438408</v>
      </c>
      <c r="EY183" s="24" t="str">
        <f t="shared" si="351"/>
        <v/>
      </c>
      <c r="EZ183" s="24" t="str">
        <f t="shared" si="352"/>
        <v/>
      </c>
      <c r="FA183" s="24" t="str">
        <f t="shared" si="353"/>
        <v/>
      </c>
      <c r="FB183" s="24"/>
      <c r="FC183" s="24">
        <f t="shared" si="354"/>
        <v>11.460307650083957</v>
      </c>
      <c r="FD183" s="24">
        <f t="shared" si="466"/>
        <v>0.11682601089263844</v>
      </c>
      <c r="FE183" s="24">
        <f t="shared" si="355"/>
        <v>11.418383616250701</v>
      </c>
      <c r="FF183" s="24">
        <f t="shared" si="356"/>
        <v>11.342674748469699</v>
      </c>
      <c r="FG183" s="24">
        <f t="shared" si="357"/>
        <v>11.553127256649349</v>
      </c>
      <c r="FH183" s="24">
        <f t="shared" si="358"/>
        <v>11.5088249367542</v>
      </c>
      <c r="FI183" s="24">
        <f t="shared" si="359"/>
        <v>11.613485482501959</v>
      </c>
      <c r="FJ183" s="24">
        <f t="shared" si="360"/>
        <v>11.325349859877839</v>
      </c>
      <c r="FK183" s="24" t="str">
        <f t="shared" si="361"/>
        <v/>
      </c>
      <c r="FL183" s="24" t="str">
        <f t="shared" si="362"/>
        <v/>
      </c>
      <c r="FM183" s="24" t="str">
        <f t="shared" si="363"/>
        <v/>
      </c>
      <c r="FN183" s="24"/>
      <c r="FO183" s="24">
        <f t="shared" si="364"/>
        <v>11.058516505691678</v>
      </c>
      <c r="FP183" s="24">
        <f t="shared" si="467"/>
        <v>1.5976072121319417E-2</v>
      </c>
      <c r="FQ183" s="24">
        <f t="shared" si="331"/>
        <v>11.037013672693538</v>
      </c>
      <c r="FR183" s="24">
        <f t="shared" si="331"/>
        <v>11.044965237477712</v>
      </c>
      <c r="FS183" s="24">
        <f t="shared" si="331"/>
        <v>11.062776770458949</v>
      </c>
      <c r="FT183" s="24">
        <f t="shared" si="328"/>
        <v>11.055288478652251</v>
      </c>
      <c r="FU183" s="24">
        <f t="shared" si="328"/>
        <v>11.078907680993815</v>
      </c>
      <c r="FV183" s="24">
        <f t="shared" si="328"/>
        <v>11.0721471938738</v>
      </c>
      <c r="FW183" s="24" t="str">
        <f t="shared" si="328"/>
        <v/>
      </c>
      <c r="FX183" s="24" t="str">
        <f t="shared" si="328"/>
        <v/>
      </c>
      <c r="FY183" s="24" t="str">
        <f t="shared" si="328"/>
        <v/>
      </c>
      <c r="FZ183" s="24"/>
      <c r="GA183" s="24">
        <f t="shared" si="365"/>
        <v>11.22890225773998</v>
      </c>
      <c r="GB183" s="24">
        <f t="shared" si="468"/>
        <v>4.4397019845971206E-2</v>
      </c>
      <c r="GC183" s="24">
        <f t="shared" si="332"/>
        <v>11.231601289649117</v>
      </c>
      <c r="GD183" s="24">
        <f t="shared" si="332"/>
        <v>11.179343960068499</v>
      </c>
      <c r="GE183" s="24">
        <f t="shared" si="332"/>
        <v>11.246742085225817</v>
      </c>
      <c r="GF183" s="24">
        <f t="shared" si="329"/>
        <v>11.225109585591037</v>
      </c>
      <c r="GG183" s="24">
        <f t="shared" si="329"/>
        <v>11.30241000343835</v>
      </c>
      <c r="GH183" s="24">
        <f t="shared" si="329"/>
        <v>11.188206622467066</v>
      </c>
      <c r="GI183" s="24" t="str">
        <f t="shared" si="329"/>
        <v/>
      </c>
      <c r="GJ183" s="24" t="str">
        <f t="shared" si="329"/>
        <v/>
      </c>
      <c r="GK183" s="24" t="str">
        <f t="shared" si="329"/>
        <v/>
      </c>
      <c r="GL183" s="24"/>
      <c r="GM183" s="24">
        <f t="shared" si="366"/>
        <v>12.032592960704251</v>
      </c>
      <c r="GN183" s="24">
        <f t="shared" si="469"/>
        <v>2.2989250540445979E-2</v>
      </c>
      <c r="GO183" s="24">
        <f t="shared" si="367"/>
        <v>12.0247085825106</v>
      </c>
      <c r="GP183" s="24">
        <f t="shared" si="368"/>
        <v>12.039817291425599</v>
      </c>
      <c r="GQ183" s="24">
        <f t="shared" si="369"/>
        <v>12.0139702452088</v>
      </c>
      <c r="GR183" s="24">
        <f t="shared" si="370"/>
        <v>12.013400526061901</v>
      </c>
      <c r="GS183" s="24">
        <f t="shared" si="371"/>
        <v>12.028669726917501</v>
      </c>
      <c r="GT183" s="24">
        <f t="shared" si="372"/>
        <v>12.07499139210111</v>
      </c>
      <c r="GU183" s="24" t="str">
        <f t="shared" si="373"/>
        <v/>
      </c>
      <c r="GV183" s="24" t="str">
        <f t="shared" si="374"/>
        <v/>
      </c>
      <c r="GW183" s="24" t="str">
        <f t="shared" si="375"/>
        <v/>
      </c>
      <c r="GX183" s="24"/>
      <c r="GY183" s="24">
        <f t="shared" si="376"/>
        <v>12.834680974979619</v>
      </c>
      <c r="GZ183" s="24">
        <f t="shared" si="470"/>
        <v>0.11682601089263844</v>
      </c>
      <c r="HA183" s="24">
        <f t="shared" si="377"/>
        <v>12.792756941146362</v>
      </c>
      <c r="HB183" s="24">
        <f t="shared" si="378"/>
        <v>12.71704807336536</v>
      </c>
      <c r="HC183" s="24">
        <f t="shared" si="379"/>
        <v>12.92750058154501</v>
      </c>
      <c r="HD183" s="24">
        <f t="shared" si="380"/>
        <v>12.883198261649861</v>
      </c>
      <c r="HE183" s="24">
        <f t="shared" si="381"/>
        <v>12.98785880739762</v>
      </c>
      <c r="HF183" s="24">
        <f t="shared" si="382"/>
        <v>12.6997231847735</v>
      </c>
      <c r="HG183" s="24" t="str">
        <f t="shared" si="383"/>
        <v/>
      </c>
      <c r="HH183" s="24" t="str">
        <f t="shared" si="384"/>
        <v/>
      </c>
      <c r="HI183" s="24" t="str">
        <f t="shared" si="385"/>
        <v/>
      </c>
      <c r="HJ183" s="24"/>
      <c r="HK183" s="24">
        <f t="shared" si="386"/>
        <v>12.023349255263888</v>
      </c>
      <c r="HL183" s="24">
        <f t="shared" si="471"/>
        <v>1.597607212131932E-2</v>
      </c>
      <c r="HM183" s="24">
        <f t="shared" si="325"/>
        <v>12.001846422265748</v>
      </c>
      <c r="HN183" s="24">
        <f t="shared" si="325"/>
        <v>12.009797987049922</v>
      </c>
      <c r="HO183" s="24">
        <f t="shared" si="325"/>
        <v>12.027609520031158</v>
      </c>
      <c r="HP183" s="24">
        <f t="shared" si="325"/>
        <v>12.020121228224461</v>
      </c>
      <c r="HQ183" s="24">
        <f t="shared" si="325"/>
        <v>12.043740430566025</v>
      </c>
      <c r="HR183" s="24">
        <f t="shared" si="325"/>
        <v>12.03697994344601</v>
      </c>
      <c r="HS183" s="24" t="str">
        <f t="shared" si="325"/>
        <v/>
      </c>
      <c r="HT183" s="24" t="str">
        <f t="shared" si="325"/>
        <v/>
      </c>
      <c r="HU183" s="24" t="str">
        <f t="shared" si="325"/>
        <v/>
      </c>
      <c r="HV183" s="24"/>
      <c r="HW183" s="24">
        <f t="shared" si="387"/>
        <v>12.864969468167025</v>
      </c>
      <c r="HX183" s="24">
        <f t="shared" si="472"/>
        <v>4.4397019845971782E-2</v>
      </c>
      <c r="HY183" s="24">
        <f t="shared" si="326"/>
        <v>12.867668500076162</v>
      </c>
      <c r="HZ183" s="24">
        <f t="shared" si="326"/>
        <v>12.815411170495542</v>
      </c>
      <c r="IA183" s="24">
        <f t="shared" si="326"/>
        <v>12.88280929565286</v>
      </c>
      <c r="IB183" s="24">
        <f t="shared" si="326"/>
        <v>12.861176796018082</v>
      </c>
      <c r="IC183" s="24">
        <f t="shared" si="326"/>
        <v>12.938477213865395</v>
      </c>
      <c r="ID183" s="24">
        <f t="shared" si="326"/>
        <v>12.824273832894109</v>
      </c>
      <c r="IE183" s="24" t="str">
        <f t="shared" si="326"/>
        <v/>
      </c>
      <c r="IF183" s="24" t="str">
        <f t="shared" si="326"/>
        <v/>
      </c>
      <c r="IG183" s="24" t="str">
        <f t="shared" si="326"/>
        <v/>
      </c>
    </row>
    <row r="184" spans="1:241" s="3" customFormat="1" x14ac:dyDescent="0.2">
      <c r="A184" s="27">
        <v>149</v>
      </c>
      <c r="B184" s="32">
        <f>IF(AND($B$3&lt;&gt;"",$C$3&lt;&gt;"",$B$4&lt;&gt;"",$C$4&lt;&gt;"",T184&lt;&gt;""),AirMass($B$3,$C$3,$B$4,$C$4,T184),"")</f>
        <v>1.0779816581411936</v>
      </c>
      <c r="C184" s="36">
        <f t="shared" si="388"/>
        <v>2458217.3549879999</v>
      </c>
      <c r="D184" s="5">
        <f t="shared" si="335"/>
        <v>11.03638817880916</v>
      </c>
      <c r="E184" s="14">
        <f t="shared" si="336"/>
        <v>11.199151286574997</v>
      </c>
      <c r="F184" s="32">
        <f t="shared" si="389"/>
        <v>0.16276310776583713</v>
      </c>
      <c r="G184" s="24">
        <f t="shared" si="337"/>
        <v>1.5447664783578886E-2</v>
      </c>
      <c r="H184" s="24">
        <f t="shared" si="338"/>
        <v>5.8913106668891706E-2</v>
      </c>
      <c r="I184" s="24"/>
      <c r="J184" s="8">
        <f t="shared" si="339"/>
        <v>12.030127648255274</v>
      </c>
      <c r="K184" s="9">
        <f t="shared" si="340"/>
        <v>12.831263543907788</v>
      </c>
      <c r="L184" s="40">
        <f t="shared" si="390"/>
        <v>0.80113589565251431</v>
      </c>
      <c r="M184" s="24">
        <f t="shared" si="341"/>
        <v>1.5447664783578742E-2</v>
      </c>
      <c r="N184" s="25">
        <f t="shared" si="342"/>
        <v>5.8913106668891227E-2</v>
      </c>
      <c r="O184" s="25"/>
      <c r="P184" s="50">
        <f t="shared" si="391"/>
        <v>6</v>
      </c>
      <c r="Q184" s="50">
        <f t="shared" si="392"/>
        <v>6</v>
      </c>
      <c r="R184" s="25"/>
      <c r="S184" s="25"/>
      <c r="T184" s="16">
        <v>2458217.3549879999</v>
      </c>
      <c r="U184" s="17">
        <v>-11.343003029277201</v>
      </c>
      <c r="V184" s="17">
        <v>-10.273307552791399</v>
      </c>
      <c r="W184" s="17">
        <v>-12.1250966116404</v>
      </c>
      <c r="X184" s="17">
        <v>-11.0251664781829</v>
      </c>
      <c r="Y184" s="17">
        <v>-10.3878034309162</v>
      </c>
      <c r="Z184" s="17">
        <v>-11.810805092052799</v>
      </c>
      <c r="AA184" s="17">
        <v>-9.9547289327768294</v>
      </c>
      <c r="AB184" s="17">
        <v>-9.7756063924801104</v>
      </c>
      <c r="AC184" s="17"/>
      <c r="AD184" s="17"/>
      <c r="AE184" s="17"/>
      <c r="AF184" s="46">
        <f t="shared" si="343"/>
        <v>2458217.3549879999</v>
      </c>
      <c r="AG184" s="17">
        <v>-11.1898761160147</v>
      </c>
      <c r="AH184" s="17">
        <v>-9.8066459781529698</v>
      </c>
      <c r="AI184" s="17">
        <v>-11.722153666885999</v>
      </c>
      <c r="AJ184" s="17">
        <v>-10.646855598200499</v>
      </c>
      <c r="AK184" s="17">
        <v>-9.8364218820759906</v>
      </c>
      <c r="AL184" s="17">
        <v>-11.3024328588453</v>
      </c>
      <c r="AM184" s="17">
        <v>-9.5034742854726204</v>
      </c>
      <c r="AN184" s="17">
        <v>-9.4076336007490404</v>
      </c>
      <c r="AO184" s="17"/>
      <c r="AP184" s="17"/>
      <c r="AQ184" s="18"/>
      <c r="AR184" s="25"/>
      <c r="AS184" s="25"/>
      <c r="AT184" s="24">
        <f t="shared" si="334"/>
        <v>0.15312691326250061</v>
      </c>
      <c r="AU184" s="24">
        <f t="shared" si="333"/>
        <v>0.4666615746384295</v>
      </c>
      <c r="AV184" s="24">
        <f t="shared" si="333"/>
        <v>0.4029429447544004</v>
      </c>
      <c r="AW184" s="24">
        <f t="shared" si="333"/>
        <v>0.37831087998240065</v>
      </c>
      <c r="AX184" s="24">
        <f t="shared" si="333"/>
        <v>0.55138154884020985</v>
      </c>
      <c r="AY184" s="24">
        <f t="shared" si="333"/>
        <v>0.50837223320749914</v>
      </c>
      <c r="AZ184" s="24">
        <f t="shared" si="333"/>
        <v>0.45125464730420894</v>
      </c>
      <c r="BA184" s="24">
        <f t="shared" si="333"/>
        <v>0.36797279173107</v>
      </c>
      <c r="BB184" s="24" t="str">
        <f t="shared" si="330"/>
        <v/>
      </c>
      <c r="BC184" s="24" t="str">
        <f t="shared" si="330"/>
        <v/>
      </c>
      <c r="BD184" s="25" t="str">
        <f t="shared" si="330"/>
        <v/>
      </c>
      <c r="BE184" s="25"/>
      <c r="BF184" s="25"/>
      <c r="BG184" s="26">
        <f t="shared" si="393"/>
        <v>-0.49381369884642717</v>
      </c>
      <c r="BH184" s="26">
        <f t="shared" si="394"/>
        <v>-0.43381369884642668</v>
      </c>
      <c r="BI184" s="26">
        <f t="shared" si="395"/>
        <v>-0.79981369884642639</v>
      </c>
      <c r="BJ184" s="26">
        <f t="shared" si="396"/>
        <v>-0.74181369884642656</v>
      </c>
      <c r="BK184" s="26">
        <f t="shared" si="397"/>
        <v>-0.81181369884642507</v>
      </c>
      <c r="BL184" s="26">
        <f t="shared" si="398"/>
        <v>-0.36681369884642651</v>
      </c>
      <c r="BM184" s="26" t="str">
        <f t="shared" si="399"/>
        <v/>
      </c>
      <c r="BN184" s="26" t="str">
        <f t="shared" si="400"/>
        <v/>
      </c>
      <c r="BO184" s="26" t="str">
        <f t="shared" si="401"/>
        <v/>
      </c>
      <c r="BP184" s="25"/>
      <c r="BQ184" s="25"/>
      <c r="BR184" s="25">
        <f t="shared" si="402"/>
        <v>0.14294313307943485</v>
      </c>
      <c r="BS184" s="25">
        <f t="shared" si="403"/>
        <v>0.20294313307943534</v>
      </c>
      <c r="BT184" s="25">
        <f t="shared" si="404"/>
        <v>-0.16305686692056431</v>
      </c>
      <c r="BU184" s="25">
        <f t="shared" si="405"/>
        <v>-0.10505686692056448</v>
      </c>
      <c r="BV184" s="25">
        <f t="shared" si="406"/>
        <v>-0.17505686692056299</v>
      </c>
      <c r="BW184" s="25">
        <f t="shared" si="407"/>
        <v>0.26994313307943552</v>
      </c>
      <c r="BX184" s="25" t="str">
        <f t="shared" si="408"/>
        <v/>
      </c>
      <c r="BY184" s="25" t="str">
        <f t="shared" si="409"/>
        <v/>
      </c>
      <c r="BZ184" s="25" t="str">
        <f t="shared" si="410"/>
        <v/>
      </c>
      <c r="CA184" s="25"/>
      <c r="CB184" s="25"/>
      <c r="CC184" s="26">
        <f t="shared" si="411"/>
        <v>-0.23900000000000093</v>
      </c>
      <c r="CD184" s="26">
        <f t="shared" si="412"/>
        <v>-0.17900000000000044</v>
      </c>
      <c r="CE184" s="26">
        <f t="shared" si="413"/>
        <v>-0.54500000000000015</v>
      </c>
      <c r="CF184" s="26">
        <f t="shared" si="414"/>
        <v>-0.48700000000000027</v>
      </c>
      <c r="CG184" s="26">
        <f t="shared" si="415"/>
        <v>-0.55699999999999883</v>
      </c>
      <c r="CH184" s="26">
        <f t="shared" si="416"/>
        <v>-0.11200000000000027</v>
      </c>
      <c r="CI184" s="26" t="str">
        <f t="shared" si="417"/>
        <v/>
      </c>
      <c r="CJ184" s="26" t="str">
        <f t="shared" si="418"/>
        <v/>
      </c>
      <c r="CK184" s="26" t="str">
        <f t="shared" si="419"/>
        <v/>
      </c>
      <c r="CL184" s="25"/>
      <c r="CM184" s="25"/>
      <c r="CN184" s="25">
        <f t="shared" si="420"/>
        <v>0.42099999999999937</v>
      </c>
      <c r="CO184" s="25">
        <f t="shared" si="421"/>
        <v>0.48099999999999987</v>
      </c>
      <c r="CP184" s="25">
        <f t="shared" si="422"/>
        <v>0.11500000000000021</v>
      </c>
      <c r="CQ184" s="25">
        <f t="shared" si="423"/>
        <v>0.17300000000000004</v>
      </c>
      <c r="CR184" s="25">
        <f t="shared" si="424"/>
        <v>0.10300000000000153</v>
      </c>
      <c r="CS184" s="25">
        <f t="shared" si="425"/>
        <v>0.54800000000000004</v>
      </c>
      <c r="CT184" s="25" t="str">
        <f t="shared" si="426"/>
        <v/>
      </c>
      <c r="CU184" s="25" t="str">
        <f t="shared" si="427"/>
        <v/>
      </c>
      <c r="CV184" s="25" t="str">
        <f t="shared" si="428"/>
        <v/>
      </c>
      <c r="CW184" s="25"/>
      <c r="CX184" s="25"/>
      <c r="CY184" s="25">
        <f t="shared" si="429"/>
        <v>-0.50735081116389125</v>
      </c>
      <c r="CZ184" s="25">
        <f t="shared" si="430"/>
        <v>-0.45732560674413086</v>
      </c>
      <c r="DA184" s="25">
        <f t="shared" si="431"/>
        <v>-0.80881443518040297</v>
      </c>
      <c r="DB184" s="25">
        <f t="shared" si="432"/>
        <v>-0.72146691371212146</v>
      </c>
      <c r="DC184" s="25">
        <f t="shared" si="433"/>
        <v>-0.60546693818334063</v>
      </c>
      <c r="DD184" s="25">
        <f t="shared" si="434"/>
        <v>-0.43633000678654144</v>
      </c>
      <c r="DE184" s="25" t="str">
        <f t="shared" si="435"/>
        <v/>
      </c>
      <c r="DF184" s="25" t="str">
        <f t="shared" si="436"/>
        <v/>
      </c>
      <c r="DG184" s="25" t="str">
        <f t="shared" si="437"/>
        <v/>
      </c>
      <c r="DH184" s="25"/>
      <c r="DI184" s="25"/>
      <c r="DJ184" s="25">
        <f t="shared" si="438"/>
        <v>0.12940602076197075</v>
      </c>
      <c r="DK184" s="25">
        <f t="shared" si="439"/>
        <v>0.17943122518173113</v>
      </c>
      <c r="DL184" s="25">
        <f t="shared" si="440"/>
        <v>-0.17205760325454095</v>
      </c>
      <c r="DM184" s="25">
        <f t="shared" si="441"/>
        <v>-8.4710081786259425E-2</v>
      </c>
      <c r="DN184" s="25">
        <f t="shared" si="442"/>
        <v>3.1289893742521412E-2</v>
      </c>
      <c r="DO184" s="25">
        <f t="shared" si="443"/>
        <v>0.20042682513932059</v>
      </c>
      <c r="DP184" s="25" t="str">
        <f t="shared" si="444"/>
        <v/>
      </c>
      <c r="DQ184" s="25" t="str">
        <f t="shared" si="445"/>
        <v/>
      </c>
      <c r="DR184" s="25" t="str">
        <f t="shared" si="446"/>
        <v/>
      </c>
      <c r="DS184" s="25"/>
      <c r="DT184" s="24"/>
      <c r="DU184" s="24">
        <f t="shared" si="447"/>
        <v>-0.49381369884642717</v>
      </c>
      <c r="DV184" s="24">
        <f t="shared" si="448"/>
        <v>-0.43381369884642668</v>
      </c>
      <c r="DW184" s="24">
        <f t="shared" si="449"/>
        <v>-0.79981369884642639</v>
      </c>
      <c r="DX184" s="24">
        <f t="shared" si="450"/>
        <v>-0.74181369884642656</v>
      </c>
      <c r="DY184" s="24">
        <f t="shared" si="451"/>
        <v>-0.81181369884642507</v>
      </c>
      <c r="DZ184" s="24">
        <f t="shared" si="452"/>
        <v>-0.36681369884642651</v>
      </c>
      <c r="EA184" s="24" t="str">
        <f t="shared" si="453"/>
        <v/>
      </c>
      <c r="EB184" s="24" t="str">
        <f t="shared" si="454"/>
        <v/>
      </c>
      <c r="EC184" s="24" t="str">
        <f t="shared" si="455"/>
        <v/>
      </c>
      <c r="ED184" s="24"/>
      <c r="EE184" s="24"/>
      <c r="EF184" s="24">
        <f t="shared" si="456"/>
        <v>0.14294313307943485</v>
      </c>
      <c r="EG184" s="24">
        <f t="shared" si="457"/>
        <v>0.20294313307943534</v>
      </c>
      <c r="EH184" s="24">
        <f t="shared" si="458"/>
        <v>-0.16305686692056431</v>
      </c>
      <c r="EI184" s="24">
        <f t="shared" si="459"/>
        <v>-0.10505686692056448</v>
      </c>
      <c r="EJ184" s="24">
        <f t="shared" si="460"/>
        <v>-0.17505686692056299</v>
      </c>
      <c r="EK184" s="24">
        <f t="shared" si="461"/>
        <v>0.26994313307943552</v>
      </c>
      <c r="EL184" s="24" t="str">
        <f t="shared" si="462"/>
        <v/>
      </c>
      <c r="EM184" s="24" t="str">
        <f t="shared" si="463"/>
        <v/>
      </c>
      <c r="EN184" s="24" t="str">
        <f t="shared" si="464"/>
        <v/>
      </c>
      <c r="EO184" s="24"/>
      <c r="EP184" s="24"/>
      <c r="EQ184" s="24">
        <f t="shared" si="344"/>
        <v>10.963864793731005</v>
      </c>
      <c r="ER184" s="24">
        <f t="shared" si="465"/>
        <v>2.0238880063681273E-2</v>
      </c>
      <c r="ES184" s="24">
        <f t="shared" si="345"/>
        <v>10.972093582363199</v>
      </c>
      <c r="ET184" s="24">
        <f t="shared" si="346"/>
        <v>10.994163448905699</v>
      </c>
      <c r="EU184" s="24">
        <f t="shared" si="347"/>
        <v>10.949800401638999</v>
      </c>
      <c r="EV184" s="24">
        <f t="shared" si="348"/>
        <v>10.935802062775599</v>
      </c>
      <c r="EW184" s="24">
        <f t="shared" si="349"/>
        <v>10.959725903499629</v>
      </c>
      <c r="EX184" s="24">
        <f t="shared" si="350"/>
        <v>10.97160336320291</v>
      </c>
      <c r="EY184" s="24" t="str">
        <f t="shared" si="351"/>
        <v/>
      </c>
      <c r="EZ184" s="24" t="str">
        <f t="shared" si="352"/>
        <v/>
      </c>
      <c r="FA184" s="24" t="str">
        <f t="shared" si="353"/>
        <v/>
      </c>
      <c r="FB184" s="24"/>
      <c r="FC184" s="24">
        <f t="shared" si="354"/>
        <v>11.436785866023541</v>
      </c>
      <c r="FD184" s="24">
        <f t="shared" si="466"/>
        <v>0.12553519233923788</v>
      </c>
      <c r="FE184" s="24">
        <f t="shared" si="355"/>
        <v>11.3712775508713</v>
      </c>
      <c r="FF184" s="24">
        <f t="shared" si="356"/>
        <v>11.357979482185799</v>
      </c>
      <c r="FG184" s="24">
        <f t="shared" si="357"/>
        <v>11.50654576606129</v>
      </c>
      <c r="FH184" s="24">
        <f t="shared" si="358"/>
        <v>11.4775567428306</v>
      </c>
      <c r="FI184" s="24">
        <f t="shared" si="359"/>
        <v>11.62859816945792</v>
      </c>
      <c r="FJ184" s="24">
        <f t="shared" si="360"/>
        <v>11.27875748473434</v>
      </c>
      <c r="FK184" s="24" t="str">
        <f t="shared" si="361"/>
        <v/>
      </c>
      <c r="FL184" s="24" t="str">
        <f t="shared" si="362"/>
        <v/>
      </c>
      <c r="FM184" s="24" t="str">
        <f t="shared" si="363"/>
        <v/>
      </c>
      <c r="FN184" s="24"/>
      <c r="FO184" s="24">
        <f t="shared" si="364"/>
        <v>11.03638817880916</v>
      </c>
      <c r="FP184" s="24">
        <f t="shared" si="467"/>
        <v>1.5447664783578886E-2</v>
      </c>
      <c r="FQ184" s="24">
        <f t="shared" si="331"/>
        <v>11.030998512636865</v>
      </c>
      <c r="FR184" s="24">
        <f t="shared" si="331"/>
        <v>11.045911235048541</v>
      </c>
      <c r="FS184" s="24">
        <f t="shared" si="331"/>
        <v>11.045206766979877</v>
      </c>
      <c r="FT184" s="24">
        <f t="shared" si="328"/>
        <v>11.024289855456679</v>
      </c>
      <c r="FU184" s="24">
        <f t="shared" si="328"/>
        <v>11.056563697666672</v>
      </c>
      <c r="FV184" s="24">
        <f t="shared" si="328"/>
        <v>11.015359005066328</v>
      </c>
      <c r="FW184" s="24" t="str">
        <f t="shared" si="328"/>
        <v/>
      </c>
      <c r="FX184" s="24" t="str">
        <f t="shared" si="328"/>
        <v/>
      </c>
      <c r="FY184" s="24" t="str">
        <f t="shared" si="328"/>
        <v/>
      </c>
      <c r="FZ184" s="24"/>
      <c r="GA184" s="24">
        <f t="shared" si="365"/>
        <v>11.199151286574997</v>
      </c>
      <c r="GB184" s="24">
        <f t="shared" si="468"/>
        <v>5.8913106668891706E-2</v>
      </c>
      <c r="GC184" s="24">
        <f t="shared" si="332"/>
        <v>11.17826603716515</v>
      </c>
      <c r="GD184" s="24">
        <f t="shared" si="332"/>
        <v>11.188419506680031</v>
      </c>
      <c r="GE184" s="24">
        <f t="shared" si="332"/>
        <v>11.19393140753319</v>
      </c>
      <c r="GF184" s="24">
        <f t="shared" si="329"/>
        <v>11.187612204562871</v>
      </c>
      <c r="GG184" s="24">
        <f t="shared" si="329"/>
        <v>11.311293503289745</v>
      </c>
      <c r="GH184" s="24">
        <f t="shared" si="329"/>
        <v>11.135385060218999</v>
      </c>
      <c r="GI184" s="24" t="str">
        <f t="shared" si="329"/>
        <v/>
      </c>
      <c r="GJ184" s="24" t="str">
        <f t="shared" si="329"/>
        <v/>
      </c>
      <c r="GK184" s="24" t="str">
        <f t="shared" si="329"/>
        <v/>
      </c>
      <c r="GL184" s="24"/>
      <c r="GM184" s="24">
        <f t="shared" si="366"/>
        <v>12.033560270216805</v>
      </c>
      <c r="GN184" s="24">
        <f t="shared" si="469"/>
        <v>2.0238880063681276E-2</v>
      </c>
      <c r="GO184" s="24">
        <f t="shared" si="367"/>
        <v>12.041789058849</v>
      </c>
      <c r="GP184" s="24">
        <f t="shared" si="368"/>
        <v>12.0638589253915</v>
      </c>
      <c r="GQ184" s="24">
        <f t="shared" si="369"/>
        <v>12.0194958781248</v>
      </c>
      <c r="GR184" s="24">
        <f t="shared" si="370"/>
        <v>12.0054975392614</v>
      </c>
      <c r="GS184" s="24">
        <f t="shared" si="371"/>
        <v>12.029421379985431</v>
      </c>
      <c r="GT184" s="24">
        <f t="shared" si="372"/>
        <v>12.041298839688711</v>
      </c>
      <c r="GU184" s="24" t="str">
        <f t="shared" si="373"/>
        <v/>
      </c>
      <c r="GV184" s="24" t="str">
        <f t="shared" si="374"/>
        <v/>
      </c>
      <c r="GW184" s="24" t="str">
        <f t="shared" si="375"/>
        <v/>
      </c>
      <c r="GX184" s="24"/>
      <c r="GY184" s="24">
        <f t="shared" si="376"/>
        <v>12.820016003885272</v>
      </c>
      <c r="GZ184" s="24">
        <f t="shared" si="470"/>
        <v>0.12553519233923788</v>
      </c>
      <c r="HA184" s="24">
        <f t="shared" si="377"/>
        <v>12.75450768873303</v>
      </c>
      <c r="HB184" s="24">
        <f t="shared" si="378"/>
        <v>12.741209620047529</v>
      </c>
      <c r="HC184" s="24">
        <f t="shared" si="379"/>
        <v>12.88977590392302</v>
      </c>
      <c r="HD184" s="24">
        <f t="shared" si="380"/>
        <v>12.860786880692331</v>
      </c>
      <c r="HE184" s="24">
        <f t="shared" si="381"/>
        <v>13.01182830731965</v>
      </c>
      <c r="HF184" s="24">
        <f t="shared" si="382"/>
        <v>12.661987622596071</v>
      </c>
      <c r="HG184" s="24" t="str">
        <f t="shared" si="383"/>
        <v/>
      </c>
      <c r="HH184" s="24" t="str">
        <f t="shared" si="384"/>
        <v/>
      </c>
      <c r="HI184" s="24" t="str">
        <f t="shared" si="385"/>
        <v/>
      </c>
      <c r="HJ184" s="24"/>
      <c r="HK184" s="24">
        <f t="shared" si="386"/>
        <v>12.030127648255274</v>
      </c>
      <c r="HL184" s="24">
        <f t="shared" si="471"/>
        <v>1.5447664783578742E-2</v>
      </c>
      <c r="HM184" s="24">
        <f t="shared" si="325"/>
        <v>12.024737982082979</v>
      </c>
      <c r="HN184" s="24">
        <f t="shared" si="325"/>
        <v>12.039650704494653</v>
      </c>
      <c r="HO184" s="24">
        <f t="shared" si="325"/>
        <v>12.038946236425989</v>
      </c>
      <c r="HP184" s="24">
        <f t="shared" si="325"/>
        <v>12.018029324902791</v>
      </c>
      <c r="HQ184" s="24">
        <f t="shared" si="325"/>
        <v>12.050303167112785</v>
      </c>
      <c r="HR184" s="24">
        <f t="shared" si="325"/>
        <v>12.009098474512442</v>
      </c>
      <c r="HS184" s="24" t="str">
        <f t="shared" si="325"/>
        <v/>
      </c>
      <c r="HT184" s="24" t="str">
        <f t="shared" si="325"/>
        <v/>
      </c>
      <c r="HU184" s="24" t="str">
        <f t="shared" si="325"/>
        <v/>
      </c>
      <c r="HV184" s="24"/>
      <c r="HW184" s="24">
        <f t="shared" si="387"/>
        <v>12.831263543907788</v>
      </c>
      <c r="HX184" s="24">
        <f t="shared" si="472"/>
        <v>5.8913106668891227E-2</v>
      </c>
      <c r="HY184" s="24">
        <f t="shared" si="326"/>
        <v>12.810378294497941</v>
      </c>
      <c r="HZ184" s="24">
        <f t="shared" si="326"/>
        <v>12.820531764012824</v>
      </c>
      <c r="IA184" s="24">
        <f t="shared" si="326"/>
        <v>12.826043664865983</v>
      </c>
      <c r="IB184" s="24">
        <f t="shared" si="326"/>
        <v>12.819724461895662</v>
      </c>
      <c r="IC184" s="24">
        <f t="shared" si="326"/>
        <v>12.943405760622536</v>
      </c>
      <c r="ID184" s="24">
        <f t="shared" si="326"/>
        <v>12.767497317551792</v>
      </c>
      <c r="IE184" s="24" t="str">
        <f t="shared" si="326"/>
        <v/>
      </c>
      <c r="IF184" s="24" t="str">
        <f t="shared" si="326"/>
        <v/>
      </c>
      <c r="IG184" s="24" t="str">
        <f t="shared" si="326"/>
        <v/>
      </c>
    </row>
    <row r="185" spans="1:241" s="3" customFormat="1" x14ac:dyDescent="0.2">
      <c r="A185" s="27">
        <v>150</v>
      </c>
      <c r="B185" s="32">
        <f>IF(AND($B$3&lt;&gt;"",$C$3&lt;&gt;"",$B$4&lt;&gt;"",$C$4&lt;&gt;"",T185&lt;&gt;""),AirMass($B$3,$C$3,$B$4,$C$4,T185),"")</f>
        <v>1.0788479068237846</v>
      </c>
      <c r="C185" s="36">
        <f t="shared" si="388"/>
        <v>2458217.355486</v>
      </c>
      <c r="D185" s="5">
        <f t="shared" si="335"/>
        <v>11.042772313666063</v>
      </c>
      <c r="E185" s="14">
        <f t="shared" si="336"/>
        <v>11.160958394341742</v>
      </c>
      <c r="F185" s="32">
        <f t="shared" si="389"/>
        <v>0.11818608067567915</v>
      </c>
      <c r="G185" s="24">
        <f t="shared" si="337"/>
        <v>9.1139662261183196E-3</v>
      </c>
      <c r="H185" s="24">
        <f t="shared" si="338"/>
        <v>1.6784290695736698E-2</v>
      </c>
      <c r="I185" s="24"/>
      <c r="J185" s="8">
        <f t="shared" si="339"/>
        <v>12.024745705625479</v>
      </c>
      <c r="K185" s="9">
        <f t="shared" si="340"/>
        <v>13.000435510836207</v>
      </c>
      <c r="L185" s="40">
        <f t="shared" si="390"/>
        <v>0.97568980521072746</v>
      </c>
      <c r="M185" s="24">
        <f t="shared" si="341"/>
        <v>9.1139662261182103E-3</v>
      </c>
      <c r="N185" s="25">
        <f t="shared" si="342"/>
        <v>1.6784290695737249E-2</v>
      </c>
      <c r="O185" s="25"/>
      <c r="P185" s="50">
        <f t="shared" si="391"/>
        <v>6</v>
      </c>
      <c r="Q185" s="50">
        <f t="shared" si="392"/>
        <v>6</v>
      </c>
      <c r="R185" s="25"/>
      <c r="S185" s="25"/>
      <c r="T185" s="16">
        <v>2458217.355486</v>
      </c>
      <c r="U185" s="17">
        <v>-11.330350485270399</v>
      </c>
      <c r="V185" s="17">
        <v>-10.2463480592211</v>
      </c>
      <c r="W185" s="17">
        <v>-12.108281302487701</v>
      </c>
      <c r="X185" s="17">
        <v>-11.004068038046601</v>
      </c>
      <c r="Y185" s="17">
        <v>-10.361090454121999</v>
      </c>
      <c r="Z185" s="17">
        <v>-11.8272158059692</v>
      </c>
      <c r="AA185" s="17">
        <v>-9.9195370908969203</v>
      </c>
      <c r="AB185" s="17">
        <v>-9.7857830114470801</v>
      </c>
      <c r="AC185" s="17"/>
      <c r="AD185" s="17"/>
      <c r="AE185" s="17"/>
      <c r="AF185" s="46">
        <f t="shared" si="343"/>
        <v>2458217.355486</v>
      </c>
      <c r="AG185" s="17">
        <v>-11.2017297514993</v>
      </c>
      <c r="AH185" s="17">
        <v>-9.6965672368586002</v>
      </c>
      <c r="AI185" s="17">
        <v>-11.7201497398613</v>
      </c>
      <c r="AJ185" s="17">
        <v>-10.6819730597809</v>
      </c>
      <c r="AK185" s="17">
        <v>-9.8380021518664105</v>
      </c>
      <c r="AL185" s="17">
        <v>-11.306620830065</v>
      </c>
      <c r="AM185" s="17">
        <v>-9.3747688698088396</v>
      </c>
      <c r="AN185" s="17">
        <v>-9.4561389372664806</v>
      </c>
      <c r="AO185" s="17"/>
      <c r="AP185" s="17"/>
      <c r="AQ185" s="18"/>
      <c r="AR185" s="25"/>
      <c r="AS185" s="25"/>
      <c r="AT185" s="24">
        <f t="shared" si="334"/>
        <v>0.12862073377109873</v>
      </c>
      <c r="AU185" s="24">
        <f t="shared" si="333"/>
        <v>0.54978082236250003</v>
      </c>
      <c r="AV185" s="24">
        <f t="shared" si="333"/>
        <v>0.38813156262640014</v>
      </c>
      <c r="AW185" s="24">
        <f t="shared" si="333"/>
        <v>0.32209497826570122</v>
      </c>
      <c r="AX185" s="24">
        <f t="shared" si="333"/>
        <v>0.523088302255589</v>
      </c>
      <c r="AY185" s="24">
        <f t="shared" si="333"/>
        <v>0.52059497590419923</v>
      </c>
      <c r="AZ185" s="24">
        <f t="shared" si="333"/>
        <v>0.54476822108808065</v>
      </c>
      <c r="BA185" s="24">
        <f t="shared" si="333"/>
        <v>0.32964407418059949</v>
      </c>
      <c r="BB185" s="24" t="str">
        <f t="shared" si="330"/>
        <v/>
      </c>
      <c r="BC185" s="24" t="str">
        <f t="shared" si="330"/>
        <v/>
      </c>
      <c r="BD185" s="25" t="str">
        <f t="shared" si="330"/>
        <v/>
      </c>
      <c r="BE185" s="25"/>
      <c r="BF185" s="25"/>
      <c r="BG185" s="26">
        <f t="shared" si="393"/>
        <v>-0.54358324313563666</v>
      </c>
      <c r="BH185" s="26">
        <f t="shared" si="394"/>
        <v>-0.48358324313563616</v>
      </c>
      <c r="BI185" s="26">
        <f t="shared" si="395"/>
        <v>-0.84958324313563582</v>
      </c>
      <c r="BJ185" s="26">
        <f t="shared" si="396"/>
        <v>-0.79158324313563599</v>
      </c>
      <c r="BK185" s="26">
        <f t="shared" si="397"/>
        <v>-0.8615832431356345</v>
      </c>
      <c r="BL185" s="26">
        <f t="shared" si="398"/>
        <v>-0.41658324313563599</v>
      </c>
      <c r="BM185" s="26" t="str">
        <f t="shared" si="399"/>
        <v/>
      </c>
      <c r="BN185" s="26" t="str">
        <f t="shared" si="400"/>
        <v/>
      </c>
      <c r="BO185" s="26" t="str">
        <f t="shared" si="401"/>
        <v/>
      </c>
      <c r="BP185" s="25"/>
      <c r="BQ185" s="25"/>
      <c r="BR185" s="25">
        <f t="shared" si="402"/>
        <v>0.31174982456475275</v>
      </c>
      <c r="BS185" s="25">
        <f t="shared" si="403"/>
        <v>0.37174982456475325</v>
      </c>
      <c r="BT185" s="25">
        <f t="shared" si="404"/>
        <v>5.7498245647535917E-3</v>
      </c>
      <c r="BU185" s="25">
        <f t="shared" si="405"/>
        <v>6.3749824564753421E-2</v>
      </c>
      <c r="BV185" s="25">
        <f t="shared" si="406"/>
        <v>-6.2501754352450867E-3</v>
      </c>
      <c r="BW185" s="25">
        <f t="shared" si="407"/>
        <v>0.43874982456475342</v>
      </c>
      <c r="BX185" s="25" t="str">
        <f t="shared" si="408"/>
        <v/>
      </c>
      <c r="BY185" s="25" t="str">
        <f t="shared" si="409"/>
        <v/>
      </c>
      <c r="BZ185" s="25" t="str">
        <f t="shared" si="410"/>
        <v/>
      </c>
      <c r="CA185" s="25"/>
      <c r="CB185" s="25"/>
      <c r="CC185" s="26">
        <f t="shared" si="411"/>
        <v>-0.23900000000000093</v>
      </c>
      <c r="CD185" s="26">
        <f t="shared" si="412"/>
        <v>-0.17900000000000044</v>
      </c>
      <c r="CE185" s="26">
        <f t="shared" si="413"/>
        <v>-0.54500000000000015</v>
      </c>
      <c r="CF185" s="26">
        <f t="shared" si="414"/>
        <v>-0.48700000000000027</v>
      </c>
      <c r="CG185" s="26">
        <f t="shared" si="415"/>
        <v>-0.55699999999999883</v>
      </c>
      <c r="CH185" s="26">
        <f t="shared" si="416"/>
        <v>-0.11200000000000027</v>
      </c>
      <c r="CI185" s="26" t="str">
        <f t="shared" si="417"/>
        <v/>
      </c>
      <c r="CJ185" s="26" t="str">
        <f t="shared" si="418"/>
        <v/>
      </c>
      <c r="CK185" s="26" t="str">
        <f t="shared" si="419"/>
        <v/>
      </c>
      <c r="CL185" s="25"/>
      <c r="CM185" s="25"/>
      <c r="CN185" s="25">
        <f t="shared" si="420"/>
        <v>0.42099999999999937</v>
      </c>
      <c r="CO185" s="25">
        <f t="shared" si="421"/>
        <v>0.48099999999999987</v>
      </c>
      <c r="CP185" s="25">
        <f t="shared" si="422"/>
        <v>0.11500000000000021</v>
      </c>
      <c r="CQ185" s="25">
        <f t="shared" si="423"/>
        <v>0.17300000000000004</v>
      </c>
      <c r="CR185" s="25">
        <f t="shared" si="424"/>
        <v>0.10300000000000153</v>
      </c>
      <c r="CS185" s="25">
        <f t="shared" si="425"/>
        <v>0.54800000000000004</v>
      </c>
      <c r="CT185" s="25" t="str">
        <f t="shared" si="426"/>
        <v/>
      </c>
      <c r="CU185" s="25" t="str">
        <f t="shared" si="427"/>
        <v/>
      </c>
      <c r="CV185" s="25" t="str">
        <f t="shared" si="428"/>
        <v/>
      </c>
      <c r="CW185" s="25"/>
      <c r="CX185" s="25"/>
      <c r="CY185" s="25">
        <f t="shared" si="429"/>
        <v>-0.52703995311774077</v>
      </c>
      <c r="CZ185" s="25">
        <f t="shared" si="430"/>
        <v>-0.39292640387188432</v>
      </c>
      <c r="DA185" s="25">
        <f t="shared" si="431"/>
        <v>-0.8011232892191037</v>
      </c>
      <c r="DB185" s="25">
        <f t="shared" si="432"/>
        <v>-0.7960595983930211</v>
      </c>
      <c r="DC185" s="25">
        <f t="shared" si="433"/>
        <v>-0.84515298715299558</v>
      </c>
      <c r="DD185" s="25">
        <f t="shared" si="434"/>
        <v>-0.40825784562566081</v>
      </c>
      <c r="DE185" s="25" t="str">
        <f t="shared" si="435"/>
        <v/>
      </c>
      <c r="DF185" s="25" t="str">
        <f t="shared" si="436"/>
        <v/>
      </c>
      <c r="DG185" s="25" t="str">
        <f t="shared" si="437"/>
        <v/>
      </c>
      <c r="DH185" s="25"/>
      <c r="DI185" s="25"/>
      <c r="DJ185" s="25">
        <f t="shared" si="438"/>
        <v>0.32829311458264865</v>
      </c>
      <c r="DK185" s="25">
        <f t="shared" si="439"/>
        <v>0.46240666382850515</v>
      </c>
      <c r="DL185" s="25">
        <f t="shared" si="440"/>
        <v>5.4209778481285741E-2</v>
      </c>
      <c r="DM185" s="25">
        <f t="shared" si="441"/>
        <v>5.9273469307368376E-2</v>
      </c>
      <c r="DN185" s="25">
        <f t="shared" si="442"/>
        <v>1.0180080547393888E-2</v>
      </c>
      <c r="DO185" s="25">
        <f t="shared" si="443"/>
        <v>0.44707522207472866</v>
      </c>
      <c r="DP185" s="25" t="str">
        <f t="shared" si="444"/>
        <v/>
      </c>
      <c r="DQ185" s="25" t="str">
        <f t="shared" si="445"/>
        <v/>
      </c>
      <c r="DR185" s="25" t="str">
        <f t="shared" si="446"/>
        <v/>
      </c>
      <c r="DS185" s="25"/>
      <c r="DT185" s="24"/>
      <c r="DU185" s="24">
        <f t="shared" si="447"/>
        <v>-0.54358324313563666</v>
      </c>
      <c r="DV185" s="24">
        <f t="shared" si="448"/>
        <v>-0.48358324313563616</v>
      </c>
      <c r="DW185" s="24">
        <f t="shared" si="449"/>
        <v>-0.84958324313563582</v>
      </c>
      <c r="DX185" s="24">
        <f t="shared" si="450"/>
        <v>-0.79158324313563599</v>
      </c>
      <c r="DY185" s="24">
        <f t="shared" si="451"/>
        <v>-0.8615832431356345</v>
      </c>
      <c r="DZ185" s="24">
        <f t="shared" si="452"/>
        <v>-0.41658324313563599</v>
      </c>
      <c r="EA185" s="24" t="str">
        <f t="shared" si="453"/>
        <v/>
      </c>
      <c r="EB185" s="24" t="str">
        <f t="shared" si="454"/>
        <v/>
      </c>
      <c r="EC185" s="24" t="str">
        <f t="shared" si="455"/>
        <v/>
      </c>
      <c r="ED185" s="24"/>
      <c r="EE185" s="24"/>
      <c r="EF185" s="24">
        <f t="shared" si="456"/>
        <v>0.31174982456475275</v>
      </c>
      <c r="EG185" s="24">
        <f t="shared" si="457"/>
        <v>0.37174982456475325</v>
      </c>
      <c r="EH185" s="24">
        <f t="shared" si="458"/>
        <v>5.7498245647535917E-3</v>
      </c>
      <c r="EI185" s="24">
        <f t="shared" si="459"/>
        <v>6.3749824564753421E-2</v>
      </c>
      <c r="EJ185" s="24">
        <f t="shared" si="460"/>
        <v>-6.2501754352450867E-3</v>
      </c>
      <c r="EK185" s="24">
        <f t="shared" si="461"/>
        <v>0.43874982456475342</v>
      </c>
      <c r="EL185" s="24" t="str">
        <f t="shared" si="462"/>
        <v/>
      </c>
      <c r="EM185" s="24" t="str">
        <f t="shared" si="463"/>
        <v/>
      </c>
      <c r="EN185" s="24" t="str">
        <f t="shared" si="464"/>
        <v/>
      </c>
      <c r="EO185" s="24"/>
      <c r="EP185" s="24"/>
      <c r="EQ185" s="24">
        <f t="shared" si="344"/>
        <v>10.964312131891184</v>
      </c>
      <c r="ER185" s="24">
        <f t="shared" si="465"/>
        <v>2.4211541761813879E-2</v>
      </c>
      <c r="ES185" s="24">
        <f t="shared" si="345"/>
        <v>10.967930817217301</v>
      </c>
      <c r="ET185" s="24">
        <f t="shared" si="346"/>
        <v>10.985717552776201</v>
      </c>
      <c r="EU185" s="24">
        <f t="shared" si="347"/>
        <v>10.9357399688516</v>
      </c>
      <c r="EV185" s="24">
        <f t="shared" si="348"/>
        <v>10.9648653206988</v>
      </c>
      <c r="EW185" s="24">
        <f t="shared" si="349"/>
        <v>10.937186605626522</v>
      </c>
      <c r="EX185" s="24">
        <f t="shared" si="350"/>
        <v>10.994432526176681</v>
      </c>
      <c r="EY185" s="24" t="str">
        <f t="shared" si="351"/>
        <v/>
      </c>
      <c r="EZ185" s="24" t="str">
        <f t="shared" si="352"/>
        <v/>
      </c>
      <c r="FA185" s="24" t="str">
        <f t="shared" si="353"/>
        <v/>
      </c>
      <c r="FB185" s="24"/>
      <c r="FC185" s="24">
        <f t="shared" si="354"/>
        <v>11.418045846608855</v>
      </c>
      <c r="FD185" s="24">
        <f t="shared" si="466"/>
        <v>7.6512202343343577E-2</v>
      </c>
      <c r="FE185" s="24">
        <f t="shared" si="355"/>
        <v>11.357419988362</v>
      </c>
      <c r="FF185" s="24">
        <f t="shared" si="356"/>
        <v>11.381243308281599</v>
      </c>
      <c r="FG185" s="24">
        <f t="shared" si="357"/>
        <v>11.49627240036711</v>
      </c>
      <c r="FH185" s="24">
        <f t="shared" si="358"/>
        <v>11.4698910785657</v>
      </c>
      <c r="FI185" s="24">
        <f t="shared" si="359"/>
        <v>11.488039118309539</v>
      </c>
      <c r="FJ185" s="24">
        <f t="shared" si="360"/>
        <v>11.31540918576718</v>
      </c>
      <c r="FK185" s="24" t="str">
        <f t="shared" si="361"/>
        <v/>
      </c>
      <c r="FL185" s="24" t="str">
        <f t="shared" si="362"/>
        <v/>
      </c>
      <c r="FM185" s="24" t="str">
        <f t="shared" si="363"/>
        <v/>
      </c>
      <c r="FN185" s="24"/>
      <c r="FO185" s="24">
        <f t="shared" si="364"/>
        <v>11.042772313666063</v>
      </c>
      <c r="FP185" s="24">
        <f t="shared" si="467"/>
        <v>9.1139662261183196E-3</v>
      </c>
      <c r="FQ185" s="24">
        <f t="shared" si="331"/>
        <v>11.032772544187692</v>
      </c>
      <c r="FR185" s="24">
        <f t="shared" si="331"/>
        <v>11.043402135615766</v>
      </c>
      <c r="FS185" s="24">
        <f t="shared" si="331"/>
        <v>11.037083130889201</v>
      </c>
      <c r="FT185" s="24">
        <f t="shared" si="328"/>
        <v>11.059289910076604</v>
      </c>
      <c r="FU185" s="24">
        <f t="shared" si="328"/>
        <v>11.039961196490287</v>
      </c>
      <c r="FV185" s="24">
        <f t="shared" si="328"/>
        <v>11.044124964736824</v>
      </c>
      <c r="FW185" s="24" t="str">
        <f t="shared" si="328"/>
        <v/>
      </c>
      <c r="FX185" s="24" t="str">
        <f t="shared" si="328"/>
        <v/>
      </c>
      <c r="FY185" s="24" t="str">
        <f t="shared" si="328"/>
        <v/>
      </c>
      <c r="FZ185" s="24"/>
      <c r="GA185" s="24">
        <f t="shared" si="365"/>
        <v>11.160958394341742</v>
      </c>
      <c r="GB185" s="24">
        <f t="shared" si="468"/>
        <v>1.6784290695736698E-2</v>
      </c>
      <c r="GC185" s="24">
        <f t="shared" si="332"/>
        <v>11.144955601837284</v>
      </c>
      <c r="GD185" s="24">
        <f t="shared" si="332"/>
        <v>11.192230459957264</v>
      </c>
      <c r="GE185" s="24">
        <f t="shared" si="332"/>
        <v>11.164205169020443</v>
      </c>
      <c r="GF185" s="24">
        <f t="shared" si="329"/>
        <v>11.160493667479404</v>
      </c>
      <c r="GG185" s="24">
        <f t="shared" si="329"/>
        <v>11.151281579322797</v>
      </c>
      <c r="GH185" s="24">
        <f t="shared" si="329"/>
        <v>11.152583888433272</v>
      </c>
      <c r="GI185" s="24" t="str">
        <f t="shared" si="329"/>
        <v/>
      </c>
      <c r="GJ185" s="24" t="str">
        <f t="shared" si="329"/>
        <v/>
      </c>
      <c r="GK185" s="24" t="str">
        <f t="shared" si="329"/>
        <v/>
      </c>
      <c r="GL185" s="24"/>
      <c r="GM185" s="24">
        <f t="shared" si="366"/>
        <v>12.048314557940481</v>
      </c>
      <c r="GN185" s="24">
        <f t="shared" si="469"/>
        <v>2.4211541761813875E-2</v>
      </c>
      <c r="GO185" s="24">
        <f t="shared" si="367"/>
        <v>12.0519332432666</v>
      </c>
      <c r="GP185" s="24">
        <f t="shared" si="368"/>
        <v>12.0697199788255</v>
      </c>
      <c r="GQ185" s="24">
        <f t="shared" si="369"/>
        <v>12.019742394900899</v>
      </c>
      <c r="GR185" s="24">
        <f t="shared" si="370"/>
        <v>12.048867746748099</v>
      </c>
      <c r="GS185" s="24">
        <f t="shared" si="371"/>
        <v>12.021189031675821</v>
      </c>
      <c r="GT185" s="24">
        <f t="shared" si="372"/>
        <v>12.07843495222598</v>
      </c>
      <c r="GU185" s="24" t="str">
        <f t="shared" si="373"/>
        <v/>
      </c>
      <c r="GV185" s="24" t="str">
        <f t="shared" si="374"/>
        <v/>
      </c>
      <c r="GW185" s="24" t="str">
        <f t="shared" si="375"/>
        <v/>
      </c>
      <c r="GX185" s="24"/>
      <c r="GY185" s="24">
        <f t="shared" si="376"/>
        <v>12.923208361249552</v>
      </c>
      <c r="GZ185" s="24">
        <f t="shared" si="470"/>
        <v>7.6512202343343591E-2</v>
      </c>
      <c r="HA185" s="24">
        <f t="shared" si="377"/>
        <v>12.862582503002701</v>
      </c>
      <c r="HB185" s="24">
        <f t="shared" si="378"/>
        <v>12.886405822922299</v>
      </c>
      <c r="HC185" s="24">
        <f t="shared" si="379"/>
        <v>13.00143491500781</v>
      </c>
      <c r="HD185" s="24">
        <f t="shared" si="380"/>
        <v>12.9750535932064</v>
      </c>
      <c r="HE185" s="24">
        <f t="shared" si="381"/>
        <v>12.993201632950239</v>
      </c>
      <c r="HF185" s="24">
        <f t="shared" si="382"/>
        <v>12.82057170040788</v>
      </c>
      <c r="HG185" s="24" t="str">
        <f t="shared" si="383"/>
        <v/>
      </c>
      <c r="HH185" s="24" t="str">
        <f t="shared" si="384"/>
        <v/>
      </c>
      <c r="HI185" s="24" t="str">
        <f t="shared" si="385"/>
        <v/>
      </c>
      <c r="HJ185" s="24"/>
      <c r="HK185" s="24">
        <f t="shared" si="386"/>
        <v>12.024745705625479</v>
      </c>
      <c r="HL185" s="24">
        <f t="shared" si="471"/>
        <v>9.1139662261182103E-3</v>
      </c>
      <c r="HM185" s="24">
        <f t="shared" ref="HM185:HU213" si="473">IF(AND(GO185&lt;&gt;"",EF185&lt;&gt;""),GO185+EF185*$D$21,"")</f>
        <v>12.014745936147108</v>
      </c>
      <c r="HN185" s="24">
        <f t="shared" si="473"/>
        <v>12.025375527575182</v>
      </c>
      <c r="HO185" s="24">
        <f t="shared" si="473"/>
        <v>12.019056522848617</v>
      </c>
      <c r="HP185" s="24">
        <f t="shared" si="473"/>
        <v>12.04126330203602</v>
      </c>
      <c r="HQ185" s="24">
        <f t="shared" si="473"/>
        <v>12.021934588449705</v>
      </c>
      <c r="HR185" s="24">
        <f t="shared" si="473"/>
        <v>12.02609835669624</v>
      </c>
      <c r="HS185" s="24" t="str">
        <f t="shared" si="473"/>
        <v/>
      </c>
      <c r="HT185" s="24" t="str">
        <f t="shared" si="473"/>
        <v/>
      </c>
      <c r="HU185" s="24" t="str">
        <f t="shared" si="473"/>
        <v/>
      </c>
      <c r="HV185" s="24"/>
      <c r="HW185" s="24">
        <f t="shared" si="387"/>
        <v>13.000435510836207</v>
      </c>
      <c r="HX185" s="24">
        <f t="shared" si="472"/>
        <v>1.6784290695737249E-2</v>
      </c>
      <c r="HY185" s="24">
        <f t="shared" ref="HY185:IG213" si="474">IF(AND(HA185&lt;&gt;"",EF185&lt;&gt;""),HA185+EF185*$D$20,"")</f>
        <v>12.984432718331746</v>
      </c>
      <c r="HZ185" s="24">
        <f t="shared" si="474"/>
        <v>13.031707576451728</v>
      </c>
      <c r="IA185" s="24">
        <f t="shared" si="474"/>
        <v>13.003682285514907</v>
      </c>
      <c r="IB185" s="24">
        <f t="shared" si="474"/>
        <v>12.999970783973867</v>
      </c>
      <c r="IC185" s="24">
        <f t="shared" si="474"/>
        <v>12.990758695817259</v>
      </c>
      <c r="ID185" s="24">
        <f t="shared" si="474"/>
        <v>12.992061004927736</v>
      </c>
      <c r="IE185" s="24" t="str">
        <f t="shared" si="474"/>
        <v/>
      </c>
      <c r="IF185" s="24" t="str">
        <f t="shared" si="474"/>
        <v/>
      </c>
      <c r="IG185" s="24" t="str">
        <f t="shared" si="474"/>
        <v/>
      </c>
    </row>
    <row r="186" spans="1:241" s="3" customFormat="1" x14ac:dyDescent="0.2">
      <c r="A186" s="27">
        <v>151</v>
      </c>
      <c r="B186" s="32">
        <f>IF(AND($B$3&lt;&gt;"",$C$3&lt;&gt;"",$B$4&lt;&gt;"",$C$4&lt;&gt;"",T186&lt;&gt;""),AirMass($B$3,$C$3,$B$4,$C$4,T186),"")</f>
        <v>1.0797200130040754</v>
      </c>
      <c r="C186" s="36">
        <f t="shared" si="388"/>
        <v>2458217.355984</v>
      </c>
      <c r="D186" s="5">
        <f t="shared" si="335"/>
        <v>11.057245785146049</v>
      </c>
      <c r="E186" s="14">
        <f t="shared" si="336"/>
        <v>11.183875265117228</v>
      </c>
      <c r="F186" s="32">
        <f t="shared" si="389"/>
        <v>0.12662947997117868</v>
      </c>
      <c r="G186" s="24">
        <f t="shared" si="337"/>
        <v>3.9422832494310889E-2</v>
      </c>
      <c r="H186" s="24">
        <f t="shared" si="338"/>
        <v>4.3965703718238082E-2</v>
      </c>
      <c r="I186" s="24"/>
      <c r="J186" s="8">
        <f t="shared" si="339"/>
        <v>12.043545832418758</v>
      </c>
      <c r="K186" s="9">
        <f t="shared" si="340"/>
        <v>12.97324394522917</v>
      </c>
      <c r="L186" s="40">
        <f t="shared" si="390"/>
        <v>0.92969811281041181</v>
      </c>
      <c r="M186" s="24">
        <f t="shared" si="341"/>
        <v>3.9422832494310889E-2</v>
      </c>
      <c r="N186" s="25">
        <f t="shared" si="342"/>
        <v>4.3965703718238089E-2</v>
      </c>
      <c r="O186" s="25"/>
      <c r="P186" s="50">
        <f t="shared" si="391"/>
        <v>6</v>
      </c>
      <c r="Q186" s="50">
        <f t="shared" si="392"/>
        <v>6</v>
      </c>
      <c r="R186" s="25"/>
      <c r="S186" s="25"/>
      <c r="T186" s="16">
        <v>2458217.355984</v>
      </c>
      <c r="U186" s="17">
        <v>-11.3395668338325</v>
      </c>
      <c r="V186" s="17">
        <v>-10.2577146454179</v>
      </c>
      <c r="W186" s="17">
        <v>-12.107537415335999</v>
      </c>
      <c r="X186" s="17">
        <v>-11.0241759095398</v>
      </c>
      <c r="Y186" s="17">
        <v>-10.3587684105773</v>
      </c>
      <c r="Z186" s="17">
        <v>-11.8090838419741</v>
      </c>
      <c r="AA186" s="17">
        <v>-10.0076519138508</v>
      </c>
      <c r="AB186" s="17">
        <v>-9.8418103730007402</v>
      </c>
      <c r="AC186" s="17"/>
      <c r="AD186" s="17"/>
      <c r="AE186" s="17"/>
      <c r="AF186" s="46">
        <f t="shared" si="343"/>
        <v>2458217.355984</v>
      </c>
      <c r="AG186" s="17">
        <v>-11.210317813731301</v>
      </c>
      <c r="AH186" s="17">
        <v>-9.7340411500936508</v>
      </c>
      <c r="AI186" s="17">
        <v>-11.742796909469201</v>
      </c>
      <c r="AJ186" s="17">
        <v>-10.666304392044401</v>
      </c>
      <c r="AK186" s="17">
        <v>-9.9176192732434796</v>
      </c>
      <c r="AL186" s="17">
        <v>-11.276603248500299</v>
      </c>
      <c r="AM186" s="17">
        <v>-9.4162314380485999</v>
      </c>
      <c r="AN186" s="17">
        <v>-9.5441355436310698</v>
      </c>
      <c r="AO186" s="17"/>
      <c r="AP186" s="17"/>
      <c r="AQ186" s="18"/>
      <c r="AR186" s="25"/>
      <c r="AS186" s="25"/>
      <c r="AT186" s="24">
        <f t="shared" si="334"/>
        <v>0.12924902010119865</v>
      </c>
      <c r="AU186" s="24">
        <f t="shared" si="333"/>
        <v>0.52367349532424967</v>
      </c>
      <c r="AV186" s="24">
        <f t="shared" si="333"/>
        <v>0.36474050586679851</v>
      </c>
      <c r="AW186" s="24">
        <f t="shared" si="333"/>
        <v>0.35787151749539881</v>
      </c>
      <c r="AX186" s="24">
        <f t="shared" si="333"/>
        <v>0.44114913733382011</v>
      </c>
      <c r="AY186" s="24">
        <f t="shared" si="333"/>
        <v>0.53248059347380128</v>
      </c>
      <c r="AZ186" s="24">
        <f t="shared" si="333"/>
        <v>0.59142047580220058</v>
      </c>
      <c r="BA186" s="24">
        <f t="shared" si="333"/>
        <v>0.29767482936967049</v>
      </c>
      <c r="BB186" s="24" t="str">
        <f t="shared" si="330"/>
        <v/>
      </c>
      <c r="BC186" s="24" t="str">
        <f t="shared" si="330"/>
        <v/>
      </c>
      <c r="BD186" s="25" t="str">
        <f t="shared" si="330"/>
        <v/>
      </c>
      <c r="BE186" s="25"/>
      <c r="BF186" s="25"/>
      <c r="BG186" s="26">
        <f t="shared" si="393"/>
        <v>-0.54230725785432488</v>
      </c>
      <c r="BH186" s="26">
        <f t="shared" si="394"/>
        <v>-0.48230725785432438</v>
      </c>
      <c r="BI186" s="26">
        <f t="shared" si="395"/>
        <v>-0.84830725785432404</v>
      </c>
      <c r="BJ186" s="26">
        <f t="shared" si="396"/>
        <v>-0.79030725785432421</v>
      </c>
      <c r="BK186" s="26">
        <f t="shared" si="397"/>
        <v>-0.86030725785432272</v>
      </c>
      <c r="BL186" s="26">
        <f t="shared" si="398"/>
        <v>-0.41530725785432421</v>
      </c>
      <c r="BM186" s="26" t="str">
        <f t="shared" si="399"/>
        <v/>
      </c>
      <c r="BN186" s="26" t="str">
        <f t="shared" si="400"/>
        <v/>
      </c>
      <c r="BO186" s="26" t="str">
        <f t="shared" si="401"/>
        <v/>
      </c>
      <c r="BP186" s="25"/>
      <c r="BQ186" s="25"/>
      <c r="BR186" s="25">
        <f t="shared" si="402"/>
        <v>0.25872851335796265</v>
      </c>
      <c r="BS186" s="25">
        <f t="shared" si="403"/>
        <v>0.31872851335796315</v>
      </c>
      <c r="BT186" s="25">
        <f t="shared" si="404"/>
        <v>-4.7271486642036509E-2</v>
      </c>
      <c r="BU186" s="25">
        <f t="shared" si="405"/>
        <v>1.0728513357963321E-2</v>
      </c>
      <c r="BV186" s="25">
        <f t="shared" si="406"/>
        <v>-5.9271486642035187E-2</v>
      </c>
      <c r="BW186" s="25">
        <f t="shared" si="407"/>
        <v>0.38572851335796332</v>
      </c>
      <c r="BX186" s="25" t="str">
        <f t="shared" si="408"/>
        <v/>
      </c>
      <c r="BY186" s="25" t="str">
        <f t="shared" si="409"/>
        <v/>
      </c>
      <c r="BZ186" s="25" t="str">
        <f t="shared" si="410"/>
        <v/>
      </c>
      <c r="CA186" s="25"/>
      <c r="CB186" s="25"/>
      <c r="CC186" s="26">
        <f t="shared" si="411"/>
        <v>-0.23900000000000093</v>
      </c>
      <c r="CD186" s="26">
        <f t="shared" si="412"/>
        <v>-0.17900000000000044</v>
      </c>
      <c r="CE186" s="26">
        <f t="shared" si="413"/>
        <v>-0.54500000000000015</v>
      </c>
      <c r="CF186" s="26">
        <f t="shared" si="414"/>
        <v>-0.48700000000000027</v>
      </c>
      <c r="CG186" s="26">
        <f t="shared" si="415"/>
        <v>-0.55699999999999883</v>
      </c>
      <c r="CH186" s="26">
        <f t="shared" si="416"/>
        <v>-0.11200000000000027</v>
      </c>
      <c r="CI186" s="26" t="str">
        <f t="shared" si="417"/>
        <v/>
      </c>
      <c r="CJ186" s="26" t="str">
        <f t="shared" si="418"/>
        <v/>
      </c>
      <c r="CK186" s="26" t="str">
        <f t="shared" si="419"/>
        <v/>
      </c>
      <c r="CL186" s="25"/>
      <c r="CM186" s="25"/>
      <c r="CN186" s="25">
        <f t="shared" si="420"/>
        <v>0.42099999999999937</v>
      </c>
      <c r="CO186" s="25">
        <f t="shared" si="421"/>
        <v>0.48099999999999987</v>
      </c>
      <c r="CP186" s="25">
        <f t="shared" si="422"/>
        <v>0.11500000000000021</v>
      </c>
      <c r="CQ186" s="25">
        <f t="shared" si="423"/>
        <v>0.17300000000000004</v>
      </c>
      <c r="CR186" s="25">
        <f t="shared" si="424"/>
        <v>0.10300000000000153</v>
      </c>
      <c r="CS186" s="25">
        <f t="shared" si="425"/>
        <v>0.54800000000000004</v>
      </c>
      <c r="CT186" s="25" t="str">
        <f t="shared" si="426"/>
        <v/>
      </c>
      <c r="CU186" s="25" t="str">
        <f t="shared" si="427"/>
        <v/>
      </c>
      <c r="CV186" s="25" t="str">
        <f t="shared" si="428"/>
        <v/>
      </c>
      <c r="CW186" s="25"/>
      <c r="CX186" s="25"/>
      <c r="CY186" s="25">
        <f t="shared" si="429"/>
        <v>-0.47825912377141033</v>
      </c>
      <c r="CZ186" s="25">
        <f t="shared" si="430"/>
        <v>-0.46430891088357978</v>
      </c>
      <c r="DA186" s="25">
        <f t="shared" si="431"/>
        <v>-0.63343723993635792</v>
      </c>
      <c r="DB186" s="25">
        <f t="shared" si="432"/>
        <v>-0.81892208684819934</v>
      </c>
      <c r="DC186" s="25">
        <f t="shared" si="433"/>
        <v>-0.93862296004931456</v>
      </c>
      <c r="DD186" s="25">
        <f t="shared" si="434"/>
        <v>-0.3420555936421748</v>
      </c>
      <c r="DE186" s="25" t="str">
        <f t="shared" si="435"/>
        <v/>
      </c>
      <c r="DF186" s="25" t="str">
        <f t="shared" si="436"/>
        <v/>
      </c>
      <c r="DG186" s="25" t="str">
        <f t="shared" si="437"/>
        <v/>
      </c>
      <c r="DH186" s="25"/>
      <c r="DI186" s="25"/>
      <c r="DJ186" s="25">
        <f t="shared" si="438"/>
        <v>0.3227766474408772</v>
      </c>
      <c r="DK186" s="25">
        <f t="shared" si="439"/>
        <v>0.33672686032870774</v>
      </c>
      <c r="DL186" s="25">
        <f t="shared" si="440"/>
        <v>0.16759853127592964</v>
      </c>
      <c r="DM186" s="25">
        <f t="shared" si="441"/>
        <v>-1.7886315635911844E-2</v>
      </c>
      <c r="DN186" s="25">
        <f t="shared" si="442"/>
        <v>-0.137587188837027</v>
      </c>
      <c r="DO186" s="25">
        <f t="shared" si="443"/>
        <v>0.45898017757011272</v>
      </c>
      <c r="DP186" s="25" t="str">
        <f t="shared" si="444"/>
        <v/>
      </c>
      <c r="DQ186" s="25" t="str">
        <f t="shared" si="445"/>
        <v/>
      </c>
      <c r="DR186" s="25" t="str">
        <f t="shared" si="446"/>
        <v/>
      </c>
      <c r="DS186" s="25"/>
      <c r="DT186" s="24"/>
      <c r="DU186" s="24">
        <f t="shared" si="447"/>
        <v>-0.54230725785432488</v>
      </c>
      <c r="DV186" s="24">
        <f t="shared" si="448"/>
        <v>-0.48230725785432438</v>
      </c>
      <c r="DW186" s="24">
        <f t="shared" si="449"/>
        <v>-0.84830725785432404</v>
      </c>
      <c r="DX186" s="24">
        <f t="shared" si="450"/>
        <v>-0.79030725785432421</v>
      </c>
      <c r="DY186" s="24">
        <f t="shared" si="451"/>
        <v>-0.86030725785432272</v>
      </c>
      <c r="DZ186" s="24">
        <f t="shared" si="452"/>
        <v>-0.41530725785432421</v>
      </c>
      <c r="EA186" s="24" t="str">
        <f t="shared" si="453"/>
        <v/>
      </c>
      <c r="EB186" s="24" t="str">
        <f t="shared" si="454"/>
        <v/>
      </c>
      <c r="EC186" s="24" t="str">
        <f t="shared" si="455"/>
        <v/>
      </c>
      <c r="ED186" s="24"/>
      <c r="EE186" s="24"/>
      <c r="EF186" s="24">
        <f t="shared" si="456"/>
        <v>0.25872851335796265</v>
      </c>
      <c r="EG186" s="24">
        <f t="shared" si="457"/>
        <v>0.31872851335796315</v>
      </c>
      <c r="EH186" s="24">
        <f t="shared" si="458"/>
        <v>-4.7271486642036509E-2</v>
      </c>
      <c r="EI186" s="24">
        <f t="shared" si="459"/>
        <v>1.0728513357963321E-2</v>
      </c>
      <c r="EJ186" s="24">
        <f t="shared" si="460"/>
        <v>-5.9271486642035187E-2</v>
      </c>
      <c r="EK186" s="24">
        <f t="shared" si="461"/>
        <v>0.38572851335796332</v>
      </c>
      <c r="EL186" s="24" t="str">
        <f t="shared" si="462"/>
        <v/>
      </c>
      <c r="EM186" s="24" t="str">
        <f t="shared" si="463"/>
        <v/>
      </c>
      <c r="EN186" s="24" t="str">
        <f t="shared" si="464"/>
        <v/>
      </c>
      <c r="EO186" s="24"/>
      <c r="EP186" s="24"/>
      <c r="EQ186" s="24">
        <f t="shared" si="344"/>
        <v>10.978937810213957</v>
      </c>
      <c r="ER186" s="24">
        <f t="shared" si="465"/>
        <v>4.6315353646672434E-2</v>
      </c>
      <c r="ES186" s="24">
        <f t="shared" si="345"/>
        <v>10.957970581503499</v>
      </c>
      <c r="ET186" s="24">
        <f t="shared" si="346"/>
        <v>10.996609075707299</v>
      </c>
      <c r="EU186" s="24">
        <f t="shared" si="347"/>
        <v>10.9242015767448</v>
      </c>
      <c r="EV186" s="24">
        <f t="shared" si="348"/>
        <v>10.937517008141601</v>
      </c>
      <c r="EW186" s="24">
        <f t="shared" si="349"/>
        <v>11.016085080018302</v>
      </c>
      <c r="EX186" s="24">
        <f t="shared" si="350"/>
        <v>11.04124353916824</v>
      </c>
      <c r="EY186" s="24" t="str">
        <f t="shared" si="351"/>
        <v/>
      </c>
      <c r="EZ186" s="24" t="str">
        <f t="shared" si="352"/>
        <v/>
      </c>
      <c r="FA186" s="24" t="str">
        <f t="shared" si="353"/>
        <v/>
      </c>
      <c r="FB186" s="24"/>
      <c r="FC186" s="24">
        <f t="shared" si="354"/>
        <v>11.440463987091542</v>
      </c>
      <c r="FD186" s="24">
        <f t="shared" si="466"/>
        <v>8.538747937444173E-2</v>
      </c>
      <c r="FE186" s="24">
        <f t="shared" si="355"/>
        <v>11.3714790957379</v>
      </c>
      <c r="FF186" s="24">
        <f t="shared" si="356"/>
        <v>11.3569865783131</v>
      </c>
      <c r="FG186" s="24">
        <f t="shared" si="357"/>
        <v>11.567301459512178</v>
      </c>
      <c r="FH186" s="24">
        <f t="shared" si="358"/>
        <v>11.431285434768998</v>
      </c>
      <c r="FI186" s="24">
        <f t="shared" si="359"/>
        <v>11.520913624317298</v>
      </c>
      <c r="FJ186" s="24">
        <f t="shared" si="360"/>
        <v>11.394817729899769</v>
      </c>
      <c r="FK186" s="24" t="str">
        <f t="shared" si="361"/>
        <v/>
      </c>
      <c r="FL186" s="24" t="str">
        <f t="shared" si="362"/>
        <v/>
      </c>
      <c r="FM186" s="24" t="str">
        <f t="shared" si="363"/>
        <v/>
      </c>
      <c r="FN186" s="24"/>
      <c r="FO186" s="24">
        <f t="shared" si="364"/>
        <v>11.057245785146049</v>
      </c>
      <c r="FP186" s="24">
        <f t="shared" si="467"/>
        <v>3.9422832494310889E-2</v>
      </c>
      <c r="FQ186" s="24">
        <f t="shared" si="331"/>
        <v>11.022660101631104</v>
      </c>
      <c r="FR186" s="24">
        <f t="shared" si="331"/>
        <v>11.054141451704078</v>
      </c>
      <c r="FS186" s="24">
        <f t="shared" si="331"/>
        <v>11.025392531939614</v>
      </c>
      <c r="FT186" s="24">
        <f t="shared" si="328"/>
        <v>11.031789390676618</v>
      </c>
      <c r="FU186" s="24">
        <f t="shared" si="328"/>
        <v>11.118707464039282</v>
      </c>
      <c r="FV186" s="24">
        <f t="shared" si="328"/>
        <v>11.090783770885597</v>
      </c>
      <c r="FW186" s="24" t="str">
        <f t="shared" si="328"/>
        <v/>
      </c>
      <c r="FX186" s="24" t="str">
        <f t="shared" si="328"/>
        <v/>
      </c>
      <c r="FY186" s="24" t="str">
        <f t="shared" si="328"/>
        <v/>
      </c>
      <c r="FZ186" s="24"/>
      <c r="GA186" s="24">
        <f t="shared" si="365"/>
        <v>11.183875265117228</v>
      </c>
      <c r="GB186" s="24">
        <f t="shared" si="468"/>
        <v>4.3965703718238082E-2</v>
      </c>
      <c r="GC186" s="24">
        <f t="shared" si="332"/>
        <v>11.159513439505981</v>
      </c>
      <c r="GD186" s="24">
        <f t="shared" si="332"/>
        <v>11.168472460281562</v>
      </c>
      <c r="GE186" s="24">
        <f t="shared" si="332"/>
        <v>11.235732958458309</v>
      </c>
      <c r="GF186" s="24">
        <f t="shared" si="329"/>
        <v>11.122386753975498</v>
      </c>
      <c r="GG186" s="24">
        <f t="shared" si="329"/>
        <v>11.184654815623354</v>
      </c>
      <c r="GH186" s="24">
        <f t="shared" si="329"/>
        <v>11.232491162858658</v>
      </c>
      <c r="GI186" s="24" t="str">
        <f t="shared" si="329"/>
        <v/>
      </c>
      <c r="GJ186" s="24" t="str">
        <f t="shared" si="329"/>
        <v/>
      </c>
      <c r="GK186" s="24" t="str">
        <f t="shared" si="329"/>
        <v/>
      </c>
      <c r="GL186" s="24"/>
      <c r="GM186" s="24">
        <f t="shared" si="366"/>
        <v>12.060789998628556</v>
      </c>
      <c r="GN186" s="24">
        <f t="shared" si="469"/>
        <v>4.6315353646672434E-2</v>
      </c>
      <c r="GO186" s="24">
        <f t="shared" si="367"/>
        <v>12.039822769918098</v>
      </c>
      <c r="GP186" s="24">
        <f t="shared" si="368"/>
        <v>12.078461264121898</v>
      </c>
      <c r="GQ186" s="24">
        <f t="shared" si="369"/>
        <v>12.006053765159399</v>
      </c>
      <c r="GR186" s="24">
        <f t="shared" si="370"/>
        <v>12.0193691965562</v>
      </c>
      <c r="GS186" s="24">
        <f t="shared" si="371"/>
        <v>12.097937268432901</v>
      </c>
      <c r="GT186" s="24">
        <f t="shared" si="372"/>
        <v>12.123095727582839</v>
      </c>
      <c r="GU186" s="24" t="str">
        <f t="shared" si="373"/>
        <v/>
      </c>
      <c r="GV186" s="24" t="str">
        <f t="shared" si="374"/>
        <v/>
      </c>
      <c r="GW186" s="24" t="str">
        <f t="shared" si="375"/>
        <v/>
      </c>
      <c r="GX186" s="24"/>
      <c r="GY186" s="24">
        <f t="shared" si="376"/>
        <v>12.91674065072919</v>
      </c>
      <c r="GZ186" s="24">
        <f t="shared" si="470"/>
        <v>8.538747937444173E-2</v>
      </c>
      <c r="HA186" s="24">
        <f t="shared" si="377"/>
        <v>12.84775575937555</v>
      </c>
      <c r="HB186" s="24">
        <f t="shared" si="378"/>
        <v>12.83326324195075</v>
      </c>
      <c r="HC186" s="24">
        <f t="shared" si="379"/>
        <v>13.043578123149828</v>
      </c>
      <c r="HD186" s="24">
        <f t="shared" si="380"/>
        <v>12.907562098406649</v>
      </c>
      <c r="HE186" s="24">
        <f t="shared" si="381"/>
        <v>12.997190287954949</v>
      </c>
      <c r="HF186" s="24">
        <f t="shared" si="382"/>
        <v>12.871094393537419</v>
      </c>
      <c r="HG186" s="24" t="str">
        <f t="shared" si="383"/>
        <v/>
      </c>
      <c r="HH186" s="24" t="str">
        <f t="shared" si="384"/>
        <v/>
      </c>
      <c r="HI186" s="24" t="str">
        <f t="shared" si="385"/>
        <v/>
      </c>
      <c r="HJ186" s="24"/>
      <c r="HK186" s="24">
        <f t="shared" si="386"/>
        <v>12.043545832418758</v>
      </c>
      <c r="HL186" s="24">
        <f t="shared" si="471"/>
        <v>3.9422832494310889E-2</v>
      </c>
      <c r="HM186" s="24">
        <f t="shared" si="473"/>
        <v>12.008960148903812</v>
      </c>
      <c r="HN186" s="24">
        <f t="shared" si="473"/>
        <v>12.040441498976787</v>
      </c>
      <c r="HO186" s="24">
        <f t="shared" si="473"/>
        <v>12.011692579212323</v>
      </c>
      <c r="HP186" s="24">
        <f t="shared" si="473"/>
        <v>12.018089437949326</v>
      </c>
      <c r="HQ186" s="24">
        <f t="shared" si="473"/>
        <v>12.105007511311991</v>
      </c>
      <c r="HR186" s="24">
        <f t="shared" si="473"/>
        <v>12.077083818158306</v>
      </c>
      <c r="HS186" s="24" t="str">
        <f t="shared" si="473"/>
        <v/>
      </c>
      <c r="HT186" s="24" t="str">
        <f t="shared" si="473"/>
        <v/>
      </c>
      <c r="HU186" s="24" t="str">
        <f t="shared" si="473"/>
        <v/>
      </c>
      <c r="HV186" s="24"/>
      <c r="HW186" s="24">
        <f t="shared" si="387"/>
        <v>12.97324394522917</v>
      </c>
      <c r="HX186" s="24">
        <f t="shared" si="472"/>
        <v>4.3965703718238089E-2</v>
      </c>
      <c r="HY186" s="24">
        <f t="shared" si="474"/>
        <v>12.948882119617924</v>
      </c>
      <c r="HZ186" s="24">
        <f t="shared" si="474"/>
        <v>12.957841140393505</v>
      </c>
      <c r="IA186" s="24">
        <f t="shared" si="474"/>
        <v>13.025101638570252</v>
      </c>
      <c r="IB186" s="24">
        <f t="shared" si="474"/>
        <v>12.911755434087441</v>
      </c>
      <c r="IC186" s="24">
        <f t="shared" si="474"/>
        <v>12.974023495735297</v>
      </c>
      <c r="ID186" s="24">
        <f t="shared" si="474"/>
        <v>13.021859842970601</v>
      </c>
      <c r="IE186" s="24" t="str">
        <f t="shared" si="474"/>
        <v/>
      </c>
      <c r="IF186" s="24" t="str">
        <f t="shared" si="474"/>
        <v/>
      </c>
      <c r="IG186" s="24" t="str">
        <f t="shared" si="474"/>
        <v/>
      </c>
    </row>
    <row r="187" spans="1:241" s="3" customFormat="1" x14ac:dyDescent="0.2">
      <c r="A187" s="27">
        <v>152</v>
      </c>
      <c r="B187" s="32">
        <f>IF(AND($B$3&lt;&gt;"",$C$3&lt;&gt;"",$B$4&lt;&gt;"",$C$4&lt;&gt;"",T187&lt;&gt;""),AirMass($B$3,$C$3,$B$4,$C$4,T187),"")</f>
        <v>1.0805979931020826</v>
      </c>
      <c r="C187" s="36">
        <f t="shared" si="388"/>
        <v>2458217.3564809998</v>
      </c>
      <c r="D187" s="5">
        <f t="shared" si="335"/>
        <v>11.022217054443573</v>
      </c>
      <c r="E187" s="14">
        <f t="shared" si="336"/>
        <v>11.199437853747787</v>
      </c>
      <c r="F187" s="32">
        <f t="shared" si="389"/>
        <v>0.17722079930421408</v>
      </c>
      <c r="G187" s="24">
        <f t="shared" si="337"/>
        <v>3.7382130475327291E-2</v>
      </c>
      <c r="H187" s="24">
        <f t="shared" si="338"/>
        <v>8.0665759430013903E-2</v>
      </c>
      <c r="I187" s="24"/>
      <c r="J187" s="8">
        <f t="shared" si="339"/>
        <v>12.049071514579303</v>
      </c>
      <c r="K187" s="9">
        <f t="shared" si="340"/>
        <v>12.943543127882313</v>
      </c>
      <c r="L187" s="40">
        <f t="shared" si="390"/>
        <v>0.89447161330300951</v>
      </c>
      <c r="M187" s="24">
        <f t="shared" si="341"/>
        <v>3.7382130475327298E-2</v>
      </c>
      <c r="N187" s="25">
        <f t="shared" si="342"/>
        <v>8.0665759430014305E-2</v>
      </c>
      <c r="O187" s="25"/>
      <c r="P187" s="50">
        <f t="shared" si="391"/>
        <v>6</v>
      </c>
      <c r="Q187" s="50">
        <f t="shared" si="392"/>
        <v>6</v>
      </c>
      <c r="R187" s="25"/>
      <c r="S187" s="25"/>
      <c r="T187" s="16">
        <v>2458217.3564809998</v>
      </c>
      <c r="U187" s="17">
        <v>-11.363588390402001</v>
      </c>
      <c r="V187" s="17">
        <v>-10.2513927175594</v>
      </c>
      <c r="W187" s="17">
        <v>-12.1125427700944</v>
      </c>
      <c r="X187" s="17">
        <v>-11.024077388600301</v>
      </c>
      <c r="Y187" s="17">
        <v>-10.3857502084206</v>
      </c>
      <c r="Z187" s="17">
        <v>-11.793186162082799</v>
      </c>
      <c r="AA187" s="17">
        <v>-9.9354936715712601</v>
      </c>
      <c r="AB187" s="17">
        <v>-9.8742095621382706</v>
      </c>
      <c r="AC187" s="17"/>
      <c r="AD187" s="17"/>
      <c r="AE187" s="17"/>
      <c r="AF187" s="46">
        <f t="shared" si="343"/>
        <v>2458217.3564809998</v>
      </c>
      <c r="AG187" s="17">
        <v>-11.2052552978476</v>
      </c>
      <c r="AH187" s="17">
        <v>-9.7407842847086297</v>
      </c>
      <c r="AI187" s="17">
        <v>-11.750764217777</v>
      </c>
      <c r="AJ187" s="17">
        <v>-10.606441006568099</v>
      </c>
      <c r="AK187" s="17">
        <v>-9.8237698127379804</v>
      </c>
      <c r="AL187" s="17">
        <v>-11.239593063445399</v>
      </c>
      <c r="AM187" s="17">
        <v>-9.5374690083217804</v>
      </c>
      <c r="AN187" s="17">
        <v>-9.5301334555256503</v>
      </c>
      <c r="AO187" s="17"/>
      <c r="AP187" s="17"/>
      <c r="AQ187" s="18"/>
      <c r="AR187" s="25"/>
      <c r="AS187" s="25"/>
      <c r="AT187" s="24">
        <f t="shared" si="334"/>
        <v>0.15833309255440042</v>
      </c>
      <c r="AU187" s="24">
        <f t="shared" si="333"/>
        <v>0.51060843285076984</v>
      </c>
      <c r="AV187" s="24">
        <f t="shared" si="333"/>
        <v>0.36177855231739997</v>
      </c>
      <c r="AW187" s="24">
        <f t="shared" si="333"/>
        <v>0.41763638203220133</v>
      </c>
      <c r="AX187" s="24">
        <f t="shared" si="333"/>
        <v>0.56198039568261926</v>
      </c>
      <c r="AY187" s="24">
        <f t="shared" si="333"/>
        <v>0.55359309863739981</v>
      </c>
      <c r="AZ187" s="24">
        <f t="shared" si="333"/>
        <v>0.39802466324947972</v>
      </c>
      <c r="BA187" s="24">
        <f t="shared" si="333"/>
        <v>0.34407610661262034</v>
      </c>
      <c r="BB187" s="24" t="str">
        <f t="shared" si="330"/>
        <v/>
      </c>
      <c r="BC187" s="24" t="str">
        <f t="shared" si="330"/>
        <v/>
      </c>
      <c r="BD187" s="25" t="str">
        <f t="shared" si="330"/>
        <v/>
      </c>
      <c r="BE187" s="25"/>
      <c r="BF187" s="25"/>
      <c r="BG187" s="26">
        <f t="shared" si="393"/>
        <v>-0.48324048114284007</v>
      </c>
      <c r="BH187" s="26">
        <f t="shared" si="394"/>
        <v>-0.42324048114283958</v>
      </c>
      <c r="BI187" s="26">
        <f t="shared" si="395"/>
        <v>-0.78924048114283929</v>
      </c>
      <c r="BJ187" s="26">
        <f t="shared" si="396"/>
        <v>-0.73124048114283946</v>
      </c>
      <c r="BK187" s="26">
        <f t="shared" si="397"/>
        <v>-0.80124048114283797</v>
      </c>
      <c r="BL187" s="26">
        <f t="shared" si="398"/>
        <v>-0.3562404811428394</v>
      </c>
      <c r="BM187" s="26" t="str">
        <f t="shared" si="399"/>
        <v/>
      </c>
      <c r="BN187" s="26" t="str">
        <f t="shared" si="400"/>
        <v/>
      </c>
      <c r="BO187" s="26" t="str">
        <f t="shared" si="401"/>
        <v/>
      </c>
      <c r="BP187" s="25"/>
      <c r="BQ187" s="25"/>
      <c r="BR187" s="25">
        <f t="shared" si="402"/>
        <v>0.23219470764404937</v>
      </c>
      <c r="BS187" s="25">
        <f t="shared" si="403"/>
        <v>0.29219470764404987</v>
      </c>
      <c r="BT187" s="25">
        <f t="shared" si="404"/>
        <v>-7.3805292355949792E-2</v>
      </c>
      <c r="BU187" s="25">
        <f t="shared" si="405"/>
        <v>-1.5805292355949963E-2</v>
      </c>
      <c r="BV187" s="25">
        <f t="shared" si="406"/>
        <v>-8.580529235594847E-2</v>
      </c>
      <c r="BW187" s="25">
        <f t="shared" si="407"/>
        <v>0.35919470764405004</v>
      </c>
      <c r="BX187" s="25" t="str">
        <f t="shared" si="408"/>
        <v/>
      </c>
      <c r="BY187" s="25" t="str">
        <f t="shared" si="409"/>
        <v/>
      </c>
      <c r="BZ187" s="25" t="str">
        <f t="shared" si="410"/>
        <v/>
      </c>
      <c r="CA187" s="25"/>
      <c r="CB187" s="25"/>
      <c r="CC187" s="26">
        <f t="shared" si="411"/>
        <v>-0.23900000000000093</v>
      </c>
      <c r="CD187" s="26">
        <f t="shared" si="412"/>
        <v>-0.17900000000000044</v>
      </c>
      <c r="CE187" s="26">
        <f t="shared" si="413"/>
        <v>-0.54500000000000015</v>
      </c>
      <c r="CF187" s="26">
        <f t="shared" si="414"/>
        <v>-0.48700000000000027</v>
      </c>
      <c r="CG187" s="26">
        <f t="shared" si="415"/>
        <v>-0.55699999999999883</v>
      </c>
      <c r="CH187" s="26">
        <f t="shared" si="416"/>
        <v>-0.11200000000000027</v>
      </c>
      <c r="CI187" s="26" t="str">
        <f t="shared" si="417"/>
        <v/>
      </c>
      <c r="CJ187" s="26" t="str">
        <f t="shared" si="418"/>
        <v/>
      </c>
      <c r="CK187" s="26" t="str">
        <f t="shared" si="419"/>
        <v/>
      </c>
      <c r="CL187" s="25"/>
      <c r="CM187" s="25"/>
      <c r="CN187" s="25">
        <f t="shared" si="420"/>
        <v>0.42099999999999937</v>
      </c>
      <c r="CO187" s="25">
        <f t="shared" si="421"/>
        <v>0.48099999999999987</v>
      </c>
      <c r="CP187" s="25">
        <f t="shared" si="422"/>
        <v>0.11500000000000021</v>
      </c>
      <c r="CQ187" s="25">
        <f t="shared" si="423"/>
        <v>0.17300000000000004</v>
      </c>
      <c r="CR187" s="25">
        <f t="shared" si="424"/>
        <v>0.10300000000000153</v>
      </c>
      <c r="CS187" s="25">
        <f t="shared" si="425"/>
        <v>0.54800000000000004</v>
      </c>
      <c r="CT187" s="25" t="str">
        <f t="shared" si="426"/>
        <v/>
      </c>
      <c r="CU187" s="25" t="str">
        <f t="shared" si="427"/>
        <v/>
      </c>
      <c r="CV187" s="25" t="str">
        <f t="shared" si="428"/>
        <v/>
      </c>
      <c r="CW187" s="25"/>
      <c r="CX187" s="25"/>
      <c r="CY187" s="25">
        <f t="shared" si="429"/>
        <v>-0.41317692232139808</v>
      </c>
      <c r="CZ187" s="25">
        <f t="shared" si="430"/>
        <v>-0.52661846186718131</v>
      </c>
      <c r="DA187" s="25">
        <f t="shared" si="431"/>
        <v>-0.81976639146498975</v>
      </c>
      <c r="DB187" s="25">
        <f t="shared" si="432"/>
        <v>-0.80273264893873164</v>
      </c>
      <c r="DC187" s="25">
        <f t="shared" si="433"/>
        <v>-0.48678906671863753</v>
      </c>
      <c r="DD187" s="25">
        <f t="shared" si="434"/>
        <v>-0.3772250655319514</v>
      </c>
      <c r="DE187" s="25" t="str">
        <f t="shared" si="435"/>
        <v/>
      </c>
      <c r="DF187" s="25" t="str">
        <f t="shared" si="436"/>
        <v/>
      </c>
      <c r="DG187" s="25" t="str">
        <f t="shared" si="437"/>
        <v/>
      </c>
      <c r="DH187" s="25"/>
      <c r="DI187" s="25"/>
      <c r="DJ187" s="25">
        <f t="shared" si="438"/>
        <v>0.30225826646549137</v>
      </c>
      <c r="DK187" s="25">
        <f t="shared" si="439"/>
        <v>0.18881672691970816</v>
      </c>
      <c r="DL187" s="25">
        <f t="shared" si="440"/>
        <v>-0.10433120267810025</v>
      </c>
      <c r="DM187" s="25">
        <f t="shared" si="441"/>
        <v>-8.7297460151842185E-2</v>
      </c>
      <c r="DN187" s="25">
        <f t="shared" si="442"/>
        <v>0.22864612206825194</v>
      </c>
      <c r="DO187" s="25">
        <f t="shared" si="443"/>
        <v>0.3382101232549381</v>
      </c>
      <c r="DP187" s="25" t="str">
        <f t="shared" si="444"/>
        <v/>
      </c>
      <c r="DQ187" s="25" t="str">
        <f t="shared" si="445"/>
        <v/>
      </c>
      <c r="DR187" s="25" t="str">
        <f t="shared" si="446"/>
        <v/>
      </c>
      <c r="DS187" s="25"/>
      <c r="DT187" s="24"/>
      <c r="DU187" s="24">
        <f t="shared" si="447"/>
        <v>-0.48324048114284007</v>
      </c>
      <c r="DV187" s="24">
        <f t="shared" si="448"/>
        <v>-0.42324048114283958</v>
      </c>
      <c r="DW187" s="24">
        <f t="shared" si="449"/>
        <v>-0.78924048114283929</v>
      </c>
      <c r="DX187" s="24">
        <f t="shared" si="450"/>
        <v>-0.73124048114283946</v>
      </c>
      <c r="DY187" s="24">
        <f t="shared" si="451"/>
        <v>-0.80124048114283797</v>
      </c>
      <c r="DZ187" s="24">
        <f t="shared" si="452"/>
        <v>-0.3562404811428394</v>
      </c>
      <c r="EA187" s="24" t="str">
        <f t="shared" si="453"/>
        <v/>
      </c>
      <c r="EB187" s="24" t="str">
        <f t="shared" si="454"/>
        <v/>
      </c>
      <c r="EC187" s="24" t="str">
        <f t="shared" si="455"/>
        <v/>
      </c>
      <c r="ED187" s="24"/>
      <c r="EE187" s="24"/>
      <c r="EF187" s="24">
        <f t="shared" si="456"/>
        <v>0.23219470764404937</v>
      </c>
      <c r="EG187" s="24">
        <f t="shared" si="457"/>
        <v>0.29219470764404987</v>
      </c>
      <c r="EH187" s="24">
        <f t="shared" si="458"/>
        <v>-7.3805292355949792E-2</v>
      </c>
      <c r="EI187" s="24">
        <f t="shared" si="459"/>
        <v>-1.5805292355949963E-2</v>
      </c>
      <c r="EJ187" s="24">
        <f t="shared" si="460"/>
        <v>-8.580529235594847E-2</v>
      </c>
      <c r="EK187" s="24">
        <f t="shared" si="461"/>
        <v>0.35919470764405004</v>
      </c>
      <c r="EL187" s="24" t="str">
        <f t="shared" si="462"/>
        <v/>
      </c>
      <c r="EM187" s="24" t="str">
        <f t="shared" si="463"/>
        <v/>
      </c>
      <c r="EN187" s="24" t="str">
        <f t="shared" si="464"/>
        <v/>
      </c>
      <c r="EO187" s="24"/>
      <c r="EP187" s="24"/>
      <c r="EQ187" s="24">
        <f t="shared" si="344"/>
        <v>10.950954903415939</v>
      </c>
      <c r="ER187" s="24">
        <f t="shared" si="465"/>
        <v>5.4258521493645857E-2</v>
      </c>
      <c r="ES187" s="24">
        <f t="shared" si="345"/>
        <v>10.938954379692399</v>
      </c>
      <c r="ET187" s="24">
        <f t="shared" si="346"/>
        <v>10.972488998198299</v>
      </c>
      <c r="EU187" s="24">
        <f t="shared" si="347"/>
        <v>10.927161818018599</v>
      </c>
      <c r="EV187" s="24">
        <f t="shared" si="348"/>
        <v>10.897597771680799</v>
      </c>
      <c r="EW187" s="24">
        <f t="shared" si="349"/>
        <v>10.91990528116926</v>
      </c>
      <c r="EX187" s="24">
        <f t="shared" si="350"/>
        <v>11.04962117173627</v>
      </c>
      <c r="EY187" s="24" t="str">
        <f t="shared" si="351"/>
        <v/>
      </c>
      <c r="EZ187" s="24" t="str">
        <f t="shared" si="352"/>
        <v/>
      </c>
      <c r="FA187" s="24" t="str">
        <f t="shared" si="353"/>
        <v/>
      </c>
      <c r="FB187" s="24"/>
      <c r="FC187" s="24">
        <f t="shared" si="354"/>
        <v>11.432939796215052</v>
      </c>
      <c r="FD187" s="24">
        <f t="shared" si="466"/>
        <v>0.11897599822819964</v>
      </c>
      <c r="FE187" s="24">
        <f t="shared" si="355"/>
        <v>11.384508919929401</v>
      </c>
      <c r="FF187" s="24">
        <f t="shared" si="356"/>
        <v>11.302185708720499</v>
      </c>
      <c r="FG187" s="24">
        <f t="shared" si="357"/>
        <v>11.47851451489038</v>
      </c>
      <c r="FH187" s="24">
        <f t="shared" si="358"/>
        <v>11.399337765597799</v>
      </c>
      <c r="FI187" s="24">
        <f t="shared" si="359"/>
        <v>11.64721371047418</v>
      </c>
      <c r="FJ187" s="24">
        <f t="shared" si="360"/>
        <v>11.38587815767805</v>
      </c>
      <c r="FK187" s="24" t="str">
        <f t="shared" si="361"/>
        <v/>
      </c>
      <c r="FL187" s="24" t="str">
        <f t="shared" si="362"/>
        <v/>
      </c>
      <c r="FM187" s="24" t="str">
        <f t="shared" si="363"/>
        <v/>
      </c>
      <c r="FN187" s="24"/>
      <c r="FO187" s="24">
        <f t="shared" si="364"/>
        <v>11.022217054443573</v>
      </c>
      <c r="FP187" s="24">
        <f t="shared" si="467"/>
        <v>3.7382130475327291E-2</v>
      </c>
      <c r="FQ187" s="24">
        <f t="shared" si="331"/>
        <v>10.996598075915546</v>
      </c>
      <c r="FR187" s="24">
        <f t="shared" si="331"/>
        <v>11.022975550290621</v>
      </c>
      <c r="FS187" s="24">
        <f t="shared" si="331"/>
        <v>11.021306949308958</v>
      </c>
      <c r="FT187" s="24">
        <f t="shared" si="328"/>
        <v>10.984824330311358</v>
      </c>
      <c r="FU187" s="24">
        <f t="shared" si="328"/>
        <v>11.015481841285784</v>
      </c>
      <c r="FV187" s="24">
        <f t="shared" si="328"/>
        <v>11.092115579549169</v>
      </c>
      <c r="FW187" s="24" t="str">
        <f t="shared" si="328"/>
        <v/>
      </c>
      <c r="FX187" s="24" t="str">
        <f t="shared" si="328"/>
        <v/>
      </c>
      <c r="FY187" s="24" t="str">
        <f t="shared" si="328"/>
        <v/>
      </c>
      <c r="FZ187" s="24"/>
      <c r="GA187" s="24">
        <f t="shared" si="365"/>
        <v>11.199437853747787</v>
      </c>
      <c r="GB187" s="24">
        <f t="shared" si="468"/>
        <v>8.0665759430013903E-2</v>
      </c>
      <c r="GC187" s="24">
        <f t="shared" si="332"/>
        <v>11.195630043204527</v>
      </c>
      <c r="GD187" s="24">
        <f t="shared" si="332"/>
        <v>11.136758370196008</v>
      </c>
      <c r="GE187" s="24">
        <f t="shared" si="332"/>
        <v>11.170032793343557</v>
      </c>
      <c r="GF187" s="24">
        <f t="shared" si="329"/>
        <v>11.113525864311347</v>
      </c>
      <c r="GG187" s="24">
        <f t="shared" si="329"/>
        <v>11.334041681287282</v>
      </c>
      <c r="GH187" s="24">
        <f t="shared" si="329"/>
        <v>11.246638370143986</v>
      </c>
      <c r="GI187" s="24" t="str">
        <f t="shared" si="329"/>
        <v/>
      </c>
      <c r="GJ187" s="24" t="str">
        <f t="shared" si="329"/>
        <v/>
      </c>
      <c r="GK187" s="24" t="str">
        <f t="shared" si="329"/>
        <v/>
      </c>
      <c r="GL187" s="24"/>
      <c r="GM187" s="24">
        <f t="shared" si="366"/>
        <v>12.063150576258538</v>
      </c>
      <c r="GN187" s="24">
        <f t="shared" si="469"/>
        <v>5.4258521493645857E-2</v>
      </c>
      <c r="GO187" s="24">
        <f t="shared" si="367"/>
        <v>12.051150052535</v>
      </c>
      <c r="GP187" s="24">
        <f t="shared" si="368"/>
        <v>12.0846846710409</v>
      </c>
      <c r="GQ187" s="24">
        <f t="shared" si="369"/>
        <v>12.0393574908612</v>
      </c>
      <c r="GR187" s="24">
        <f t="shared" si="370"/>
        <v>12.0097934445234</v>
      </c>
      <c r="GS187" s="24">
        <f t="shared" si="371"/>
        <v>12.032100954011861</v>
      </c>
      <c r="GT187" s="24">
        <f t="shared" si="372"/>
        <v>12.161816844578871</v>
      </c>
      <c r="GU187" s="24" t="str">
        <f t="shared" si="373"/>
        <v/>
      </c>
      <c r="GV187" s="24" t="str">
        <f t="shared" si="374"/>
        <v/>
      </c>
      <c r="GW187" s="24" t="str">
        <f t="shared" si="375"/>
        <v/>
      </c>
      <c r="GX187" s="24"/>
      <c r="GY187" s="24">
        <f t="shared" si="376"/>
        <v>12.897410809354023</v>
      </c>
      <c r="GZ187" s="24">
        <f t="shared" si="470"/>
        <v>0.11897599822819964</v>
      </c>
      <c r="HA187" s="24">
        <f t="shared" si="377"/>
        <v>12.848979933068371</v>
      </c>
      <c r="HB187" s="24">
        <f t="shared" si="378"/>
        <v>12.766656721859469</v>
      </c>
      <c r="HC187" s="24">
        <f t="shared" si="379"/>
        <v>12.94298552802935</v>
      </c>
      <c r="HD187" s="24">
        <f t="shared" si="380"/>
        <v>12.86380877873677</v>
      </c>
      <c r="HE187" s="24">
        <f t="shared" si="381"/>
        <v>13.11168472361315</v>
      </c>
      <c r="HF187" s="24">
        <f t="shared" si="382"/>
        <v>12.850349170817021</v>
      </c>
      <c r="HG187" s="24" t="str">
        <f t="shared" si="383"/>
        <v/>
      </c>
      <c r="HH187" s="24" t="str">
        <f t="shared" si="384"/>
        <v/>
      </c>
      <c r="HI187" s="24" t="str">
        <f t="shared" si="385"/>
        <v/>
      </c>
      <c r="HJ187" s="24"/>
      <c r="HK187" s="24">
        <f t="shared" si="386"/>
        <v>12.049071514579303</v>
      </c>
      <c r="HL187" s="24">
        <f t="shared" si="471"/>
        <v>3.7382130475327298E-2</v>
      </c>
      <c r="HM187" s="24">
        <f t="shared" si="473"/>
        <v>12.023452536051277</v>
      </c>
      <c r="HN187" s="24">
        <f t="shared" si="473"/>
        <v>12.049830010426351</v>
      </c>
      <c r="HO187" s="24">
        <f t="shared" si="473"/>
        <v>12.048161409444686</v>
      </c>
      <c r="HP187" s="24">
        <f t="shared" si="473"/>
        <v>12.011678790447089</v>
      </c>
      <c r="HQ187" s="24">
        <f t="shared" si="473"/>
        <v>12.042336301421514</v>
      </c>
      <c r="HR187" s="24">
        <f t="shared" si="473"/>
        <v>12.1189700396849</v>
      </c>
      <c r="HS187" s="24" t="str">
        <f t="shared" si="473"/>
        <v/>
      </c>
      <c r="HT187" s="24" t="str">
        <f t="shared" si="473"/>
        <v/>
      </c>
      <c r="HU187" s="24" t="str">
        <f t="shared" si="473"/>
        <v/>
      </c>
      <c r="HV187" s="24"/>
      <c r="HW187" s="24">
        <f t="shared" si="387"/>
        <v>12.943543127882313</v>
      </c>
      <c r="HX187" s="24">
        <f t="shared" si="472"/>
        <v>8.0665759430014305E-2</v>
      </c>
      <c r="HY187" s="24">
        <f t="shared" si="474"/>
        <v>12.939735317339053</v>
      </c>
      <c r="HZ187" s="24">
        <f t="shared" si="474"/>
        <v>12.880863644330535</v>
      </c>
      <c r="IA187" s="24">
        <f t="shared" si="474"/>
        <v>12.914138067478085</v>
      </c>
      <c r="IB187" s="24">
        <f t="shared" si="474"/>
        <v>12.857631138445873</v>
      </c>
      <c r="IC187" s="24">
        <f t="shared" si="474"/>
        <v>13.078146955421809</v>
      </c>
      <c r="ID187" s="24">
        <f t="shared" si="474"/>
        <v>12.990743644278513</v>
      </c>
      <c r="IE187" s="24" t="str">
        <f t="shared" si="474"/>
        <v/>
      </c>
      <c r="IF187" s="24" t="str">
        <f t="shared" si="474"/>
        <v/>
      </c>
      <c r="IG187" s="24" t="str">
        <f t="shared" si="474"/>
        <v/>
      </c>
    </row>
    <row r="188" spans="1:241" s="3" customFormat="1" x14ac:dyDescent="0.2">
      <c r="A188" s="27">
        <v>153</v>
      </c>
      <c r="B188" s="32">
        <f>IF(AND($B$3&lt;&gt;"",$C$3&lt;&gt;"",$B$4&lt;&gt;"",$C$4&lt;&gt;"",T188&lt;&gt;""),AirMass($B$3,$C$3,$B$4,$C$4,T188),"")</f>
        <v>1.0814818636646939</v>
      </c>
      <c r="C188" s="36">
        <f t="shared" si="388"/>
        <v>2458217.3569789999</v>
      </c>
      <c r="D188" s="5">
        <f t="shared" si="335"/>
        <v>11.024994040427311</v>
      </c>
      <c r="E188" s="14">
        <f t="shared" si="336"/>
        <v>11.215791238953882</v>
      </c>
      <c r="F188" s="32">
        <f t="shared" si="389"/>
        <v>0.19079719852657107</v>
      </c>
      <c r="G188" s="24">
        <f t="shared" si="337"/>
        <v>4.0063474826632452E-2</v>
      </c>
      <c r="H188" s="24">
        <f t="shared" si="338"/>
        <v>3.8166203236682877E-2</v>
      </c>
      <c r="I188" s="24"/>
      <c r="J188" s="8">
        <f t="shared" si="339"/>
        <v>12.031097410145248</v>
      </c>
      <c r="K188" s="9">
        <f t="shared" si="340"/>
        <v>13.085077838255843</v>
      </c>
      <c r="L188" s="40">
        <f t="shared" si="390"/>
        <v>1.0539804281105951</v>
      </c>
      <c r="M188" s="24">
        <f t="shared" si="341"/>
        <v>4.0063474826632452E-2</v>
      </c>
      <c r="N188" s="25">
        <f t="shared" si="342"/>
        <v>3.8166203236682877E-2</v>
      </c>
      <c r="O188" s="25"/>
      <c r="P188" s="50">
        <f t="shared" si="391"/>
        <v>6</v>
      </c>
      <c r="Q188" s="50">
        <f t="shared" si="392"/>
        <v>6</v>
      </c>
      <c r="R188" s="25"/>
      <c r="S188" s="25"/>
      <c r="T188" s="16">
        <v>2458217.3569789999</v>
      </c>
      <c r="U188" s="17">
        <v>-11.358629436517999</v>
      </c>
      <c r="V188" s="17">
        <v>-10.249821263733701</v>
      </c>
      <c r="W188" s="17">
        <v>-12.112979537579999</v>
      </c>
      <c r="X188" s="17">
        <v>-11.0005737992068</v>
      </c>
      <c r="Y188" s="17">
        <v>-10.4054688002077</v>
      </c>
      <c r="Z188" s="17">
        <v>-11.7843504959661</v>
      </c>
      <c r="AA188" s="17">
        <v>-9.9457423186622407</v>
      </c>
      <c r="AB188" s="17">
        <v>-9.8704634313133308</v>
      </c>
      <c r="AC188" s="17"/>
      <c r="AD188" s="17"/>
      <c r="AE188" s="17"/>
      <c r="AF188" s="46">
        <f t="shared" si="343"/>
        <v>2458217.3569789999</v>
      </c>
      <c r="AG188" s="17">
        <v>-11.195198160718</v>
      </c>
      <c r="AH188" s="17">
        <v>-9.6624404294179804</v>
      </c>
      <c r="AI188" s="17">
        <v>-11.739057988838599</v>
      </c>
      <c r="AJ188" s="17">
        <v>-10.6404070852817</v>
      </c>
      <c r="AK188" s="17">
        <v>-9.8633178379610005</v>
      </c>
      <c r="AL188" s="17">
        <v>-11.305887634160801</v>
      </c>
      <c r="AM188" s="17">
        <v>-9.4783150931791003</v>
      </c>
      <c r="AN188" s="17">
        <v>-9.4746809515928891</v>
      </c>
      <c r="AO188" s="17"/>
      <c r="AP188" s="17"/>
      <c r="AQ188" s="18"/>
      <c r="AR188" s="25"/>
      <c r="AS188" s="25"/>
      <c r="AT188" s="24">
        <f t="shared" si="334"/>
        <v>0.16343127579999894</v>
      </c>
      <c r="AU188" s="24">
        <f t="shared" si="333"/>
        <v>0.58738083431572008</v>
      </c>
      <c r="AV188" s="24">
        <f t="shared" si="333"/>
        <v>0.37392154874140004</v>
      </c>
      <c r="AW188" s="24">
        <f t="shared" si="333"/>
        <v>0.36016671392509991</v>
      </c>
      <c r="AX188" s="24">
        <f t="shared" si="333"/>
        <v>0.54215096224669956</v>
      </c>
      <c r="AY188" s="24">
        <f t="shared" si="333"/>
        <v>0.47846286180529951</v>
      </c>
      <c r="AZ188" s="24">
        <f t="shared" si="333"/>
        <v>0.46742722548314042</v>
      </c>
      <c r="BA188" s="24">
        <f t="shared" si="333"/>
        <v>0.39578247972044167</v>
      </c>
      <c r="BB188" s="24" t="str">
        <f t="shared" si="330"/>
        <v/>
      </c>
      <c r="BC188" s="24" t="str">
        <f t="shared" si="330"/>
        <v/>
      </c>
      <c r="BD188" s="25" t="str">
        <f t="shared" si="330"/>
        <v/>
      </c>
      <c r="BE188" s="25"/>
      <c r="BF188" s="25"/>
      <c r="BG188" s="26">
        <f t="shared" si="393"/>
        <v>-0.47288659236448743</v>
      </c>
      <c r="BH188" s="26">
        <f t="shared" si="394"/>
        <v>-0.41288659236448694</v>
      </c>
      <c r="BI188" s="26">
        <f t="shared" si="395"/>
        <v>-0.77888659236448654</v>
      </c>
      <c r="BJ188" s="26">
        <f t="shared" si="396"/>
        <v>-0.72088659236448671</v>
      </c>
      <c r="BK188" s="26">
        <f t="shared" si="397"/>
        <v>-0.79088659236448522</v>
      </c>
      <c r="BL188" s="26">
        <f t="shared" si="398"/>
        <v>-0.34588659236448677</v>
      </c>
      <c r="BM188" s="26" t="str">
        <f t="shared" si="399"/>
        <v/>
      </c>
      <c r="BN188" s="26" t="str">
        <f t="shared" si="400"/>
        <v/>
      </c>
      <c r="BO188" s="26" t="str">
        <f t="shared" si="401"/>
        <v/>
      </c>
      <c r="BP188" s="25"/>
      <c r="BQ188" s="25"/>
      <c r="BR188" s="25">
        <f t="shared" si="402"/>
        <v>0.38811160347187124</v>
      </c>
      <c r="BS188" s="25">
        <f t="shared" si="403"/>
        <v>0.44811160347187173</v>
      </c>
      <c r="BT188" s="25">
        <f t="shared" si="404"/>
        <v>8.2111603471872074E-2</v>
      </c>
      <c r="BU188" s="25">
        <f t="shared" si="405"/>
        <v>0.1401116034718719</v>
      </c>
      <c r="BV188" s="25">
        <f t="shared" si="406"/>
        <v>7.0111603471873396E-2</v>
      </c>
      <c r="BW188" s="25">
        <f t="shared" si="407"/>
        <v>0.5151116034718719</v>
      </c>
      <c r="BX188" s="25" t="str">
        <f t="shared" si="408"/>
        <v/>
      </c>
      <c r="BY188" s="25" t="str">
        <f t="shared" si="409"/>
        <v/>
      </c>
      <c r="BZ188" s="25" t="str">
        <f t="shared" si="410"/>
        <v/>
      </c>
      <c r="CA188" s="25"/>
      <c r="CB188" s="25"/>
      <c r="CC188" s="26">
        <f t="shared" si="411"/>
        <v>-0.23900000000000093</v>
      </c>
      <c r="CD188" s="26">
        <f t="shared" si="412"/>
        <v>-0.17900000000000044</v>
      </c>
      <c r="CE188" s="26">
        <f t="shared" si="413"/>
        <v>-0.54500000000000015</v>
      </c>
      <c r="CF188" s="26">
        <f t="shared" si="414"/>
        <v>-0.48700000000000027</v>
      </c>
      <c r="CG188" s="26">
        <f t="shared" si="415"/>
        <v>-0.55699999999999883</v>
      </c>
      <c r="CH188" s="26">
        <f t="shared" si="416"/>
        <v>-0.11200000000000027</v>
      </c>
      <c r="CI188" s="26" t="str">
        <f t="shared" si="417"/>
        <v/>
      </c>
      <c r="CJ188" s="26" t="str">
        <f t="shared" si="418"/>
        <v/>
      </c>
      <c r="CK188" s="26" t="str">
        <f t="shared" si="419"/>
        <v/>
      </c>
      <c r="CL188" s="25"/>
      <c r="CM188" s="25"/>
      <c r="CN188" s="25">
        <f t="shared" si="420"/>
        <v>0.42099999999999937</v>
      </c>
      <c r="CO188" s="25">
        <f t="shared" si="421"/>
        <v>0.48099999999999987</v>
      </c>
      <c r="CP188" s="25">
        <f t="shared" si="422"/>
        <v>0.11500000000000021</v>
      </c>
      <c r="CQ188" s="25">
        <f t="shared" si="423"/>
        <v>0.17300000000000004</v>
      </c>
      <c r="CR188" s="25">
        <f t="shared" si="424"/>
        <v>0.10300000000000153</v>
      </c>
      <c r="CS188" s="25">
        <f t="shared" si="425"/>
        <v>0.54800000000000004</v>
      </c>
      <c r="CT188" s="25" t="str">
        <f t="shared" si="426"/>
        <v/>
      </c>
      <c r="CU188" s="25" t="str">
        <f t="shared" si="427"/>
        <v/>
      </c>
      <c r="CV188" s="25" t="str">
        <f t="shared" si="428"/>
        <v/>
      </c>
      <c r="CW188" s="25"/>
      <c r="CX188" s="25"/>
      <c r="CY188" s="25">
        <f t="shared" si="429"/>
        <v>-0.42748421741056852</v>
      </c>
      <c r="CZ188" s="25">
        <f t="shared" si="430"/>
        <v>-0.3995495546117101</v>
      </c>
      <c r="DA188" s="25">
        <f t="shared" si="431"/>
        <v>-0.76914095134322202</v>
      </c>
      <c r="DB188" s="25">
        <f t="shared" si="432"/>
        <v>-0.63979693275697125</v>
      </c>
      <c r="DC188" s="25">
        <f t="shared" si="433"/>
        <v>-0.61738468400607927</v>
      </c>
      <c r="DD188" s="25">
        <f t="shared" si="434"/>
        <v>-0.47188153250191095</v>
      </c>
      <c r="DE188" s="25" t="str">
        <f t="shared" si="435"/>
        <v/>
      </c>
      <c r="DF188" s="25" t="str">
        <f t="shared" si="436"/>
        <v/>
      </c>
      <c r="DG188" s="25" t="str">
        <f t="shared" si="437"/>
        <v/>
      </c>
      <c r="DH188" s="25"/>
      <c r="DI188" s="25"/>
      <c r="DJ188" s="25">
        <f t="shared" si="438"/>
        <v>0.4335139784257902</v>
      </c>
      <c r="DK188" s="25">
        <f t="shared" si="439"/>
        <v>0.46144864122464863</v>
      </c>
      <c r="DL188" s="25">
        <f t="shared" si="440"/>
        <v>9.1857244493136744E-2</v>
      </c>
      <c r="DM188" s="25">
        <f t="shared" si="441"/>
        <v>0.22120126307938753</v>
      </c>
      <c r="DN188" s="25">
        <f t="shared" si="442"/>
        <v>0.24361351183027949</v>
      </c>
      <c r="DO188" s="25">
        <f t="shared" si="443"/>
        <v>0.38911666333444778</v>
      </c>
      <c r="DP188" s="25" t="str">
        <f t="shared" si="444"/>
        <v/>
      </c>
      <c r="DQ188" s="25" t="str">
        <f t="shared" si="445"/>
        <v/>
      </c>
      <c r="DR188" s="25" t="str">
        <f t="shared" si="446"/>
        <v/>
      </c>
      <c r="DS188" s="25"/>
      <c r="DT188" s="24"/>
      <c r="DU188" s="24">
        <f t="shared" si="447"/>
        <v>-0.47288659236448743</v>
      </c>
      <c r="DV188" s="24">
        <f t="shared" si="448"/>
        <v>-0.41288659236448694</v>
      </c>
      <c r="DW188" s="24">
        <f t="shared" si="449"/>
        <v>-0.77888659236448654</v>
      </c>
      <c r="DX188" s="24">
        <f t="shared" si="450"/>
        <v>-0.72088659236448671</v>
      </c>
      <c r="DY188" s="24">
        <f t="shared" si="451"/>
        <v>-0.79088659236448522</v>
      </c>
      <c r="DZ188" s="24">
        <f t="shared" si="452"/>
        <v>-0.34588659236448677</v>
      </c>
      <c r="EA188" s="24" t="str">
        <f t="shared" si="453"/>
        <v/>
      </c>
      <c r="EB188" s="24" t="str">
        <f t="shared" si="454"/>
        <v/>
      </c>
      <c r="EC188" s="24" t="str">
        <f t="shared" si="455"/>
        <v/>
      </c>
      <c r="ED188" s="24"/>
      <c r="EE188" s="24"/>
      <c r="EF188" s="24">
        <f t="shared" si="456"/>
        <v>0.38811160347187124</v>
      </c>
      <c r="EG188" s="24">
        <f t="shared" si="457"/>
        <v>0.44811160347187173</v>
      </c>
      <c r="EH188" s="24">
        <f t="shared" si="458"/>
        <v>8.2111603471872074E-2</v>
      </c>
      <c r="EI188" s="24">
        <f t="shared" si="459"/>
        <v>0.1401116034718719</v>
      </c>
      <c r="EJ188" s="24">
        <f t="shared" si="460"/>
        <v>7.0111603471873396E-2</v>
      </c>
      <c r="EK188" s="24">
        <f t="shared" si="461"/>
        <v>0.5151116034718719</v>
      </c>
      <c r="EL188" s="24" t="str">
        <f t="shared" si="462"/>
        <v/>
      </c>
      <c r="EM188" s="24" t="str">
        <f t="shared" si="463"/>
        <v/>
      </c>
      <c r="EN188" s="24" t="str">
        <f t="shared" si="464"/>
        <v/>
      </c>
      <c r="EO188" s="24"/>
      <c r="EP188" s="24"/>
      <c r="EQ188" s="24">
        <f t="shared" si="344"/>
        <v>10.954966960638027</v>
      </c>
      <c r="ER188" s="24">
        <f t="shared" si="465"/>
        <v>5.1883096206790415E-2</v>
      </c>
      <c r="ES188" s="24">
        <f t="shared" si="345"/>
        <v>10.944350101062</v>
      </c>
      <c r="ET188" s="24">
        <f t="shared" si="346"/>
        <v>10.9539443626888</v>
      </c>
      <c r="EU188" s="24">
        <f t="shared" si="347"/>
        <v>10.9518393636897</v>
      </c>
      <c r="EV188" s="24">
        <f t="shared" si="348"/>
        <v>10.893721059448101</v>
      </c>
      <c r="EW188" s="24">
        <f t="shared" si="349"/>
        <v>10.935112882144242</v>
      </c>
      <c r="EX188" s="24">
        <f t="shared" si="350"/>
        <v>11.050833994795331</v>
      </c>
      <c r="EY188" s="24" t="str">
        <f t="shared" si="351"/>
        <v/>
      </c>
      <c r="EZ188" s="24" t="str">
        <f t="shared" si="352"/>
        <v/>
      </c>
      <c r="FA188" s="24" t="str">
        <f t="shared" si="353"/>
        <v/>
      </c>
      <c r="FB188" s="24"/>
      <c r="FC188" s="24">
        <f t="shared" si="354"/>
        <v>11.44524627111768</v>
      </c>
      <c r="FD188" s="24">
        <f t="shared" si="466"/>
        <v>0.10567883438518597</v>
      </c>
      <c r="FE188" s="24">
        <f t="shared" si="355"/>
        <v>11.382859828120599</v>
      </c>
      <c r="FF188" s="24">
        <f t="shared" si="356"/>
        <v>11.346208924563699</v>
      </c>
      <c r="FG188" s="24">
        <f t="shared" si="357"/>
        <v>11.528119677243</v>
      </c>
      <c r="FH188" s="24">
        <f t="shared" si="358"/>
        <v>11.475689473442801</v>
      </c>
      <c r="FI188" s="24">
        <f t="shared" si="359"/>
        <v>11.5981169324611</v>
      </c>
      <c r="FJ188" s="24">
        <f t="shared" si="360"/>
        <v>11.340482790874889</v>
      </c>
      <c r="FK188" s="24" t="str">
        <f t="shared" si="361"/>
        <v/>
      </c>
      <c r="FL188" s="24" t="str">
        <f t="shared" si="362"/>
        <v/>
      </c>
      <c r="FM188" s="24" t="str">
        <f t="shared" si="363"/>
        <v/>
      </c>
      <c r="FN188" s="24"/>
      <c r="FO188" s="24">
        <f t="shared" si="364"/>
        <v>11.024994040427311</v>
      </c>
      <c r="FP188" s="24">
        <f t="shared" si="467"/>
        <v>4.0063474826632452E-2</v>
      </c>
      <c r="FQ188" s="24">
        <f t="shared" si="331"/>
        <v>11.000758726046794</v>
      </c>
      <c r="FR188" s="24">
        <f t="shared" si="331"/>
        <v>11.003195843542768</v>
      </c>
      <c r="FS188" s="24">
        <f t="shared" si="331"/>
        <v>11.044749423741704</v>
      </c>
      <c r="FT188" s="24">
        <f t="shared" si="328"/>
        <v>10.979712546840307</v>
      </c>
      <c r="FU188" s="24">
        <f t="shared" si="328"/>
        <v>11.029454371022412</v>
      </c>
      <c r="FV188" s="24">
        <f t="shared" si="328"/>
        <v>11.092093331369878</v>
      </c>
      <c r="FW188" s="24" t="str">
        <f t="shared" si="328"/>
        <v/>
      </c>
      <c r="FX188" s="24" t="str">
        <f t="shared" si="328"/>
        <v/>
      </c>
      <c r="FY188" s="24" t="str">
        <f t="shared" si="328"/>
        <v/>
      </c>
      <c r="FZ188" s="24"/>
      <c r="GA188" s="24">
        <f t="shared" si="365"/>
        <v>11.215791238953882</v>
      </c>
      <c r="GB188" s="24">
        <f t="shared" si="468"/>
        <v>3.8166203236682877E-2</v>
      </c>
      <c r="GC188" s="24">
        <f t="shared" si="332"/>
        <v>11.198027861699194</v>
      </c>
      <c r="GD188" s="24">
        <f t="shared" si="332"/>
        <v>11.184828496342677</v>
      </c>
      <c r="GE188" s="24">
        <f t="shared" si="332"/>
        <v>11.223684865999646</v>
      </c>
      <c r="GF188" s="24">
        <f t="shared" si="329"/>
        <v>11.193924482459815</v>
      </c>
      <c r="GG188" s="24">
        <f t="shared" si="329"/>
        <v>11.288991813577669</v>
      </c>
      <c r="GH188" s="24">
        <f t="shared" si="329"/>
        <v>11.205289913644293</v>
      </c>
      <c r="GI188" s="24" t="str">
        <f t="shared" si="329"/>
        <v/>
      </c>
      <c r="GJ188" s="24" t="str">
        <f t="shared" si="329"/>
        <v/>
      </c>
      <c r="GK188" s="24" t="str">
        <f t="shared" si="329"/>
        <v/>
      </c>
      <c r="GL188" s="24"/>
      <c r="GM188" s="24">
        <f t="shared" si="366"/>
        <v>12.063775133422327</v>
      </c>
      <c r="GN188" s="24">
        <f t="shared" si="469"/>
        <v>5.1883096206790415E-2</v>
      </c>
      <c r="GO188" s="24">
        <f t="shared" si="367"/>
        <v>12.053158273846298</v>
      </c>
      <c r="GP188" s="24">
        <f t="shared" si="368"/>
        <v>12.062752535473098</v>
      </c>
      <c r="GQ188" s="24">
        <f t="shared" si="369"/>
        <v>12.060647536473999</v>
      </c>
      <c r="GR188" s="24">
        <f t="shared" si="370"/>
        <v>12.0025292322324</v>
      </c>
      <c r="GS188" s="24">
        <f t="shared" si="371"/>
        <v>12.043921054928541</v>
      </c>
      <c r="GT188" s="24">
        <f t="shared" si="372"/>
        <v>12.15964216757963</v>
      </c>
      <c r="GU188" s="24" t="str">
        <f t="shared" si="373"/>
        <v/>
      </c>
      <c r="GV188" s="24" t="str">
        <f t="shared" si="374"/>
        <v/>
      </c>
      <c r="GW188" s="24" t="str">
        <f t="shared" si="375"/>
        <v/>
      </c>
      <c r="GX188" s="24"/>
      <c r="GY188" s="24">
        <f t="shared" si="376"/>
        <v>12.9780040024177</v>
      </c>
      <c r="GZ188" s="24">
        <f t="shared" si="470"/>
        <v>0.10567883438518597</v>
      </c>
      <c r="HA188" s="24">
        <f t="shared" si="377"/>
        <v>12.915617559420619</v>
      </c>
      <c r="HB188" s="24">
        <f t="shared" si="378"/>
        <v>12.878966655863719</v>
      </c>
      <c r="HC188" s="24">
        <f t="shared" si="379"/>
        <v>13.060877408543019</v>
      </c>
      <c r="HD188" s="24">
        <f t="shared" si="380"/>
        <v>13.00844720474282</v>
      </c>
      <c r="HE188" s="24">
        <f t="shared" si="381"/>
        <v>13.130874663761119</v>
      </c>
      <c r="HF188" s="24">
        <f t="shared" si="382"/>
        <v>12.873240522174909</v>
      </c>
      <c r="HG188" s="24" t="str">
        <f t="shared" si="383"/>
        <v/>
      </c>
      <c r="HH188" s="24" t="str">
        <f t="shared" si="384"/>
        <v/>
      </c>
      <c r="HI188" s="24" t="str">
        <f t="shared" si="385"/>
        <v/>
      </c>
      <c r="HJ188" s="24"/>
      <c r="HK188" s="24">
        <f t="shared" si="386"/>
        <v>12.031097410145248</v>
      </c>
      <c r="HL188" s="24">
        <f t="shared" si="471"/>
        <v>4.0063474826632452E-2</v>
      </c>
      <c r="HM188" s="24">
        <f t="shared" si="473"/>
        <v>12.006862095764731</v>
      </c>
      <c r="HN188" s="24">
        <f t="shared" si="473"/>
        <v>12.009299213260705</v>
      </c>
      <c r="HO188" s="24">
        <f t="shared" si="473"/>
        <v>12.050852793459642</v>
      </c>
      <c r="HP188" s="24">
        <f t="shared" si="473"/>
        <v>11.985815916558245</v>
      </c>
      <c r="HQ188" s="24">
        <f t="shared" si="473"/>
        <v>12.03555774074035</v>
      </c>
      <c r="HR188" s="24">
        <f t="shared" si="473"/>
        <v>12.098196701087815</v>
      </c>
      <c r="HS188" s="24" t="str">
        <f t="shared" si="473"/>
        <v/>
      </c>
      <c r="HT188" s="24" t="str">
        <f t="shared" si="473"/>
        <v/>
      </c>
      <c r="HU188" s="24" t="str">
        <f t="shared" si="473"/>
        <v/>
      </c>
      <c r="HV188" s="24"/>
      <c r="HW188" s="24">
        <f t="shared" si="387"/>
        <v>13.085077838255843</v>
      </c>
      <c r="HX188" s="24">
        <f t="shared" si="472"/>
        <v>3.8166203236682877E-2</v>
      </c>
      <c r="HY188" s="24">
        <f t="shared" si="474"/>
        <v>13.067314461001155</v>
      </c>
      <c r="HZ188" s="24">
        <f t="shared" si="474"/>
        <v>13.054115095644638</v>
      </c>
      <c r="IA188" s="24">
        <f t="shared" si="474"/>
        <v>13.092971465301607</v>
      </c>
      <c r="IB188" s="24">
        <f t="shared" si="474"/>
        <v>13.063211081761777</v>
      </c>
      <c r="IC188" s="24">
        <f t="shared" si="474"/>
        <v>13.15827841287963</v>
      </c>
      <c r="ID188" s="24">
        <f t="shared" si="474"/>
        <v>13.074576512946255</v>
      </c>
      <c r="IE188" s="24" t="str">
        <f t="shared" si="474"/>
        <v/>
      </c>
      <c r="IF188" s="24" t="str">
        <f t="shared" si="474"/>
        <v/>
      </c>
      <c r="IG188" s="24" t="str">
        <f t="shared" si="474"/>
        <v/>
      </c>
    </row>
    <row r="189" spans="1:241" s="3" customFormat="1" x14ac:dyDescent="0.2">
      <c r="A189" s="27">
        <v>154</v>
      </c>
      <c r="B189" s="32">
        <f>IF(AND($B$3&lt;&gt;"",$C$3&lt;&gt;"",$B$4&lt;&gt;"",$C$4&lt;&gt;"",T189&lt;&gt;""),AirMass($B$3,$C$3,$B$4,$C$4,T189),"")</f>
        <v>1.0823716413662998</v>
      </c>
      <c r="C189" s="36">
        <f t="shared" si="388"/>
        <v>2458217.357477</v>
      </c>
      <c r="D189" s="5">
        <f t="shared" si="335"/>
        <v>10.981876613555267</v>
      </c>
      <c r="E189" s="14">
        <f t="shared" si="336"/>
        <v>11.213729448647536</v>
      </c>
      <c r="F189" s="32">
        <f t="shared" si="389"/>
        <v>0.23185283509226906</v>
      </c>
      <c r="G189" s="24">
        <f t="shared" si="337"/>
        <v>1.3468494646375905E-2</v>
      </c>
      <c r="H189" s="24">
        <f t="shared" si="338"/>
        <v>2.5532803335873995E-2</v>
      </c>
      <c r="I189" s="24"/>
      <c r="J189" s="8">
        <f t="shared" si="339"/>
        <v>12.002654498816314</v>
      </c>
      <c r="K189" s="9">
        <f t="shared" si="340"/>
        <v>13.01847948333655</v>
      </c>
      <c r="L189" s="40">
        <f t="shared" si="390"/>
        <v>1.0158249845202363</v>
      </c>
      <c r="M189" s="24">
        <f t="shared" si="341"/>
        <v>1.3468494646376049E-2</v>
      </c>
      <c r="N189" s="25">
        <f t="shared" si="342"/>
        <v>2.5532803335873995E-2</v>
      </c>
      <c r="O189" s="25"/>
      <c r="P189" s="50">
        <f t="shared" si="391"/>
        <v>6</v>
      </c>
      <c r="Q189" s="50">
        <f t="shared" si="392"/>
        <v>6</v>
      </c>
      <c r="R189" s="25"/>
      <c r="S189" s="25"/>
      <c r="T189" s="16">
        <v>2458217.357477</v>
      </c>
      <c r="U189" s="17">
        <v>-11.371363527998099</v>
      </c>
      <c r="V189" s="17">
        <v>-10.257305673366799</v>
      </c>
      <c r="W189" s="17">
        <v>-12.1027833840488</v>
      </c>
      <c r="X189" s="17">
        <v>-10.988604570836801</v>
      </c>
      <c r="Y189" s="17">
        <v>-10.3654949623202</v>
      </c>
      <c r="Z189" s="17">
        <v>-11.8037058409988</v>
      </c>
      <c r="AA189" s="17">
        <v>-9.9033186380204192</v>
      </c>
      <c r="AB189" s="17">
        <v>-9.8018553835609197</v>
      </c>
      <c r="AC189" s="17"/>
      <c r="AD189" s="17"/>
      <c r="AE189" s="17"/>
      <c r="AF189" s="46">
        <f t="shared" si="343"/>
        <v>2458217.357477</v>
      </c>
      <c r="AG189" s="17">
        <v>-11.188335712171099</v>
      </c>
      <c r="AH189" s="17">
        <v>-9.6892325563251607</v>
      </c>
      <c r="AI189" s="17">
        <v>-11.7157368099426</v>
      </c>
      <c r="AJ189" s="17">
        <v>-10.678984953296199</v>
      </c>
      <c r="AK189" s="17">
        <v>-9.8408940665587306</v>
      </c>
      <c r="AL189" s="17">
        <v>-11.2737608334489</v>
      </c>
      <c r="AM189" s="17">
        <v>-9.3605868334052307</v>
      </c>
      <c r="AN189" s="17">
        <v>-9.48482389594602</v>
      </c>
      <c r="AO189" s="17"/>
      <c r="AP189" s="17"/>
      <c r="AQ189" s="18"/>
      <c r="AR189" s="25"/>
      <c r="AS189" s="25"/>
      <c r="AT189" s="24">
        <f t="shared" si="334"/>
        <v>0.18302781582699978</v>
      </c>
      <c r="AU189" s="24">
        <f t="shared" si="333"/>
        <v>0.56807311704163865</v>
      </c>
      <c r="AV189" s="24">
        <f t="shared" si="333"/>
        <v>0.38704657410620058</v>
      </c>
      <c r="AW189" s="24">
        <f t="shared" si="333"/>
        <v>0.30961961754060141</v>
      </c>
      <c r="AX189" s="24">
        <f t="shared" si="333"/>
        <v>0.52460089576146984</v>
      </c>
      <c r="AY189" s="24">
        <f t="shared" si="333"/>
        <v>0.52994500754989993</v>
      </c>
      <c r="AZ189" s="24">
        <f t="shared" si="333"/>
        <v>0.54273180461518855</v>
      </c>
      <c r="BA189" s="24">
        <f t="shared" si="333"/>
        <v>0.31703148761489963</v>
      </c>
      <c r="BB189" s="24" t="str">
        <f t="shared" si="330"/>
        <v/>
      </c>
      <c r="BC189" s="24" t="str">
        <f t="shared" si="330"/>
        <v/>
      </c>
      <c r="BD189" s="25" t="str">
        <f t="shared" si="330"/>
        <v/>
      </c>
      <c r="BE189" s="25"/>
      <c r="BF189" s="25"/>
      <c r="BG189" s="26">
        <f t="shared" si="393"/>
        <v>-0.43308802371647448</v>
      </c>
      <c r="BH189" s="26">
        <f t="shared" si="394"/>
        <v>-0.37308802371647398</v>
      </c>
      <c r="BI189" s="26">
        <f t="shared" si="395"/>
        <v>-0.73908802371647364</v>
      </c>
      <c r="BJ189" s="26">
        <f t="shared" si="396"/>
        <v>-0.68108802371647381</v>
      </c>
      <c r="BK189" s="26">
        <f t="shared" si="397"/>
        <v>-0.75108802371647232</v>
      </c>
      <c r="BL189" s="26">
        <f t="shared" si="398"/>
        <v>-0.30608802371647381</v>
      </c>
      <c r="BM189" s="26" t="str">
        <f t="shared" si="399"/>
        <v/>
      </c>
      <c r="BN189" s="26" t="str">
        <f t="shared" si="400"/>
        <v/>
      </c>
      <c r="BO189" s="26" t="str">
        <f t="shared" si="401"/>
        <v/>
      </c>
      <c r="BP189" s="25"/>
      <c r="BQ189" s="25"/>
      <c r="BR189" s="25">
        <f t="shared" si="402"/>
        <v>0.34889960429700673</v>
      </c>
      <c r="BS189" s="25">
        <f t="shared" si="403"/>
        <v>0.40889960429700722</v>
      </c>
      <c r="BT189" s="25">
        <f t="shared" si="404"/>
        <v>4.2899604297007565E-2</v>
      </c>
      <c r="BU189" s="25">
        <f t="shared" si="405"/>
        <v>0.10089960429700739</v>
      </c>
      <c r="BV189" s="25">
        <f t="shared" si="406"/>
        <v>3.0899604297008887E-2</v>
      </c>
      <c r="BW189" s="25">
        <f t="shared" si="407"/>
        <v>0.47589960429700739</v>
      </c>
      <c r="BX189" s="25" t="str">
        <f t="shared" si="408"/>
        <v/>
      </c>
      <c r="BY189" s="25" t="str">
        <f t="shared" si="409"/>
        <v/>
      </c>
      <c r="BZ189" s="25" t="str">
        <f t="shared" si="410"/>
        <v/>
      </c>
      <c r="CA189" s="25"/>
      <c r="CB189" s="25"/>
      <c r="CC189" s="26">
        <f t="shared" si="411"/>
        <v>-0.23900000000000093</v>
      </c>
      <c r="CD189" s="26">
        <f t="shared" si="412"/>
        <v>-0.17900000000000044</v>
      </c>
      <c r="CE189" s="26">
        <f t="shared" si="413"/>
        <v>-0.54500000000000015</v>
      </c>
      <c r="CF189" s="26">
        <f t="shared" si="414"/>
        <v>-0.48700000000000027</v>
      </c>
      <c r="CG189" s="26">
        <f t="shared" si="415"/>
        <v>-0.55699999999999883</v>
      </c>
      <c r="CH189" s="26">
        <f t="shared" si="416"/>
        <v>-0.11200000000000027</v>
      </c>
      <c r="CI189" s="26" t="str">
        <f t="shared" si="417"/>
        <v/>
      </c>
      <c r="CJ189" s="26" t="str">
        <f t="shared" si="418"/>
        <v/>
      </c>
      <c r="CK189" s="26" t="str">
        <f t="shared" si="419"/>
        <v/>
      </c>
      <c r="CL189" s="25"/>
      <c r="CM189" s="25"/>
      <c r="CN189" s="25">
        <f t="shared" si="420"/>
        <v>0.42099999999999937</v>
      </c>
      <c r="CO189" s="25">
        <f t="shared" si="421"/>
        <v>0.48099999999999987</v>
      </c>
      <c r="CP189" s="25">
        <f t="shared" si="422"/>
        <v>0.11500000000000021</v>
      </c>
      <c r="CQ189" s="25">
        <f t="shared" si="423"/>
        <v>0.17300000000000004</v>
      </c>
      <c r="CR189" s="25">
        <f t="shared" si="424"/>
        <v>0.10300000000000153</v>
      </c>
      <c r="CS189" s="25">
        <f t="shared" si="425"/>
        <v>0.54800000000000004</v>
      </c>
      <c r="CT189" s="25" t="str">
        <f t="shared" si="426"/>
        <v/>
      </c>
      <c r="CU189" s="25" t="str">
        <f t="shared" si="427"/>
        <v/>
      </c>
      <c r="CV189" s="25" t="str">
        <f t="shared" si="428"/>
        <v/>
      </c>
      <c r="CW189" s="25"/>
      <c r="CX189" s="25"/>
      <c r="CY189" s="25">
        <f t="shared" si="429"/>
        <v>-0.4143412329763097</v>
      </c>
      <c r="CZ189" s="25">
        <f t="shared" si="430"/>
        <v>-0.25709500268070978</v>
      </c>
      <c r="DA189" s="25">
        <f t="shared" si="431"/>
        <v>-0.69369999251677794</v>
      </c>
      <c r="DB189" s="25">
        <f t="shared" si="432"/>
        <v>-0.70455333701440048</v>
      </c>
      <c r="DC189" s="25">
        <f t="shared" si="433"/>
        <v>-0.73052201414260398</v>
      </c>
      <c r="DD189" s="25">
        <f t="shared" si="434"/>
        <v>-0.2721477527863751</v>
      </c>
      <c r="DE189" s="25" t="str">
        <f t="shared" si="435"/>
        <v/>
      </c>
      <c r="DF189" s="25" t="str">
        <f t="shared" si="436"/>
        <v/>
      </c>
      <c r="DG189" s="25" t="str">
        <f t="shared" si="437"/>
        <v/>
      </c>
      <c r="DH189" s="25"/>
      <c r="DI189" s="25"/>
      <c r="DJ189" s="25">
        <f t="shared" si="438"/>
        <v>0.36764639503717161</v>
      </c>
      <c r="DK189" s="25">
        <f t="shared" si="439"/>
        <v>0.52489262533277148</v>
      </c>
      <c r="DL189" s="25">
        <f t="shared" si="440"/>
        <v>8.8287635496703376E-2</v>
      </c>
      <c r="DM189" s="25">
        <f t="shared" si="441"/>
        <v>7.7434290999080807E-2</v>
      </c>
      <c r="DN189" s="25">
        <f t="shared" si="442"/>
        <v>5.1465613870877371E-2</v>
      </c>
      <c r="DO189" s="25">
        <f t="shared" si="443"/>
        <v>0.50983987522710628</v>
      </c>
      <c r="DP189" s="25" t="str">
        <f t="shared" si="444"/>
        <v/>
      </c>
      <c r="DQ189" s="25" t="str">
        <f t="shared" si="445"/>
        <v/>
      </c>
      <c r="DR189" s="25" t="str">
        <f t="shared" si="446"/>
        <v/>
      </c>
      <c r="DS189" s="25"/>
      <c r="DT189" s="24"/>
      <c r="DU189" s="24">
        <f t="shared" si="447"/>
        <v>-0.43308802371647448</v>
      </c>
      <c r="DV189" s="24">
        <f t="shared" si="448"/>
        <v>-0.37308802371647398</v>
      </c>
      <c r="DW189" s="24">
        <f t="shared" si="449"/>
        <v>-0.73908802371647364</v>
      </c>
      <c r="DX189" s="24">
        <f t="shared" si="450"/>
        <v>-0.68108802371647381</v>
      </c>
      <c r="DY189" s="24">
        <f t="shared" si="451"/>
        <v>-0.75108802371647232</v>
      </c>
      <c r="DZ189" s="24">
        <f t="shared" si="452"/>
        <v>-0.30608802371647381</v>
      </c>
      <c r="EA189" s="24" t="str">
        <f t="shared" si="453"/>
        <v/>
      </c>
      <c r="EB189" s="24" t="str">
        <f t="shared" si="454"/>
        <v/>
      </c>
      <c r="EC189" s="24" t="str">
        <f t="shared" si="455"/>
        <v/>
      </c>
      <c r="ED189" s="24"/>
      <c r="EE189" s="24"/>
      <c r="EF189" s="24">
        <f t="shared" si="456"/>
        <v>0.34889960429700673</v>
      </c>
      <c r="EG189" s="24">
        <f t="shared" si="457"/>
        <v>0.40889960429700722</v>
      </c>
      <c r="EH189" s="24">
        <f t="shared" si="458"/>
        <v>4.2899604297007565E-2</v>
      </c>
      <c r="EI189" s="24">
        <f t="shared" si="459"/>
        <v>0.10089960429700739</v>
      </c>
      <c r="EJ189" s="24">
        <f t="shared" si="460"/>
        <v>3.0899604297008887E-2</v>
      </c>
      <c r="EK189" s="24">
        <f t="shared" si="461"/>
        <v>0.47589960429700739</v>
      </c>
      <c r="EL189" s="24" t="str">
        <f t="shared" si="462"/>
        <v/>
      </c>
      <c r="EM189" s="24" t="str">
        <f t="shared" si="463"/>
        <v/>
      </c>
      <c r="EN189" s="24" t="str">
        <f t="shared" si="464"/>
        <v/>
      </c>
      <c r="EO189" s="24"/>
      <c r="EP189" s="24"/>
      <c r="EQ189" s="24">
        <f t="shared" si="344"/>
        <v>10.916596935299557</v>
      </c>
      <c r="ER189" s="24">
        <f t="shared" si="465"/>
        <v>3.128221999733944E-2</v>
      </c>
      <c r="ES189" s="24">
        <f t="shared" si="345"/>
        <v>10.921419856050701</v>
      </c>
      <c r="ET189" s="24">
        <f t="shared" si="346"/>
        <v>10.929241042838701</v>
      </c>
      <c r="EU189" s="24">
        <f t="shared" si="347"/>
        <v>10.899131434322101</v>
      </c>
      <c r="EV189" s="24">
        <f t="shared" si="348"/>
        <v>10.900342313000701</v>
      </c>
      <c r="EW189" s="24">
        <f t="shared" si="349"/>
        <v>10.879955110022321</v>
      </c>
      <c r="EX189" s="24">
        <f t="shared" si="350"/>
        <v>10.96949185556282</v>
      </c>
      <c r="EY189" s="24" t="str">
        <f t="shared" si="351"/>
        <v/>
      </c>
      <c r="EZ189" s="24" t="str">
        <f t="shared" si="352"/>
        <v/>
      </c>
      <c r="FA189" s="24" t="str">
        <f t="shared" si="353"/>
        <v/>
      </c>
      <c r="FB189" s="24"/>
      <c r="FC189" s="24">
        <f t="shared" si="354"/>
        <v>11.427628853261849</v>
      </c>
      <c r="FD189" s="24">
        <f t="shared" si="466"/>
        <v>6.5192927351146235E-2</v>
      </c>
      <c r="FE189" s="24">
        <f t="shared" si="355"/>
        <v>11.366401097771501</v>
      </c>
      <c r="FF189" s="24">
        <f t="shared" si="356"/>
        <v>11.3916492411251</v>
      </c>
      <c r="FG189" s="24">
        <f t="shared" si="357"/>
        <v>11.512558354387631</v>
      </c>
      <c r="FH189" s="24">
        <f t="shared" si="358"/>
        <v>11.450425121277801</v>
      </c>
      <c r="FI189" s="24">
        <f t="shared" si="359"/>
        <v>11.487251121234131</v>
      </c>
      <c r="FJ189" s="24">
        <f t="shared" si="360"/>
        <v>11.357488183774921</v>
      </c>
      <c r="FK189" s="24" t="str">
        <f t="shared" si="361"/>
        <v/>
      </c>
      <c r="FL189" s="24" t="str">
        <f t="shared" si="362"/>
        <v/>
      </c>
      <c r="FM189" s="24" t="str">
        <f t="shared" si="363"/>
        <v/>
      </c>
      <c r="FN189" s="24"/>
      <c r="FO189" s="24">
        <f t="shared" si="364"/>
        <v>10.981876613555267</v>
      </c>
      <c r="FP189" s="24">
        <f t="shared" si="467"/>
        <v>1.3468494646375905E-2</v>
      </c>
      <c r="FQ189" s="24">
        <f t="shared" si="331"/>
        <v>10.973081079501922</v>
      </c>
      <c r="FR189" s="24">
        <f t="shared" si="331"/>
        <v>10.973745122159096</v>
      </c>
      <c r="FS189" s="24">
        <f t="shared" si="331"/>
        <v>10.987294092840532</v>
      </c>
      <c r="FT189" s="24">
        <f t="shared" si="328"/>
        <v>10.981586398859335</v>
      </c>
      <c r="FU189" s="24">
        <f t="shared" si="328"/>
        <v>10.969549197366918</v>
      </c>
      <c r="FV189" s="24">
        <f t="shared" si="328"/>
        <v>11.006003790603794</v>
      </c>
      <c r="FW189" s="24" t="str">
        <f t="shared" si="328"/>
        <v/>
      </c>
      <c r="FX189" s="24" t="str">
        <f t="shared" si="328"/>
        <v/>
      </c>
      <c r="FY189" s="24" t="str">
        <f t="shared" si="328"/>
        <v/>
      </c>
      <c r="FZ189" s="24"/>
      <c r="GA189" s="24">
        <f t="shared" si="365"/>
        <v>11.213729448647536</v>
      </c>
      <c r="GB189" s="24">
        <f t="shared" si="468"/>
        <v>2.5532803335873995E-2</v>
      </c>
      <c r="GC189" s="24">
        <f t="shared" si="332"/>
        <v>11.197124758899585</v>
      </c>
      <c r="GD189" s="24">
        <f t="shared" si="332"/>
        <v>11.245824440453566</v>
      </c>
      <c r="GE189" s="24">
        <f t="shared" si="332"/>
        <v>11.223679170693766</v>
      </c>
      <c r="GF189" s="24">
        <f t="shared" si="329"/>
        <v>11.184215757844306</v>
      </c>
      <c r="GG189" s="24">
        <f t="shared" si="329"/>
        <v>11.19368162990019</v>
      </c>
      <c r="GH189" s="24">
        <f t="shared" si="329"/>
        <v>11.237850934093814</v>
      </c>
      <c r="GI189" s="24" t="str">
        <f t="shared" si="329"/>
        <v/>
      </c>
      <c r="GJ189" s="24" t="str">
        <f t="shared" si="329"/>
        <v/>
      </c>
      <c r="GK189" s="24" t="str">
        <f t="shared" si="329"/>
        <v/>
      </c>
      <c r="GL189" s="24"/>
      <c r="GM189" s="24">
        <f t="shared" si="366"/>
        <v>12.030654789930857</v>
      </c>
      <c r="GN189" s="24">
        <f t="shared" si="469"/>
        <v>3.128221999733944E-2</v>
      </c>
      <c r="GO189" s="24">
        <f t="shared" si="367"/>
        <v>12.035477710682001</v>
      </c>
      <c r="GP189" s="24">
        <f t="shared" si="368"/>
        <v>12.043298897470001</v>
      </c>
      <c r="GQ189" s="24">
        <f t="shared" si="369"/>
        <v>12.0131892889534</v>
      </c>
      <c r="GR189" s="24">
        <f t="shared" si="370"/>
        <v>12.014400167632001</v>
      </c>
      <c r="GS189" s="24">
        <f t="shared" si="371"/>
        <v>11.994012964653621</v>
      </c>
      <c r="GT189" s="24">
        <f t="shared" si="372"/>
        <v>12.08354971019412</v>
      </c>
      <c r="GU189" s="24" t="str">
        <f t="shared" si="373"/>
        <v/>
      </c>
      <c r="GV189" s="24" t="str">
        <f t="shared" si="374"/>
        <v/>
      </c>
      <c r="GW189" s="24" t="str">
        <f t="shared" si="375"/>
        <v/>
      </c>
      <c r="GX189" s="24"/>
      <c r="GY189" s="24">
        <f t="shared" si="376"/>
        <v>12.926732009107788</v>
      </c>
      <c r="GZ189" s="24">
        <f t="shared" si="470"/>
        <v>6.5192927351146235E-2</v>
      </c>
      <c r="HA189" s="24">
        <f t="shared" si="377"/>
        <v>12.86550425361744</v>
      </c>
      <c r="HB189" s="24">
        <f t="shared" si="378"/>
        <v>12.890752396971038</v>
      </c>
      <c r="HC189" s="24">
        <f t="shared" si="379"/>
        <v>13.011661510233569</v>
      </c>
      <c r="HD189" s="24">
        <f t="shared" si="380"/>
        <v>12.94952827712374</v>
      </c>
      <c r="HE189" s="24">
        <f t="shared" si="381"/>
        <v>12.98635427708007</v>
      </c>
      <c r="HF189" s="24">
        <f t="shared" si="382"/>
        <v>12.856591339620859</v>
      </c>
      <c r="HG189" s="24" t="str">
        <f t="shared" si="383"/>
        <v/>
      </c>
      <c r="HH189" s="24" t="str">
        <f t="shared" si="384"/>
        <v/>
      </c>
      <c r="HI189" s="24" t="str">
        <f t="shared" si="385"/>
        <v/>
      </c>
      <c r="HJ189" s="24"/>
      <c r="HK189" s="24">
        <f t="shared" si="386"/>
        <v>12.002654498816314</v>
      </c>
      <c r="HL189" s="24">
        <f t="shared" si="471"/>
        <v>1.3468494646376049E-2</v>
      </c>
      <c r="HM189" s="24">
        <f t="shared" si="473"/>
        <v>11.993858964762971</v>
      </c>
      <c r="HN189" s="24">
        <f t="shared" si="473"/>
        <v>11.994523007420145</v>
      </c>
      <c r="HO189" s="24">
        <f t="shared" si="473"/>
        <v>12.008071978101583</v>
      </c>
      <c r="HP189" s="24">
        <f t="shared" si="473"/>
        <v>12.002364284120384</v>
      </c>
      <c r="HQ189" s="24">
        <f t="shared" si="473"/>
        <v>11.990327082627967</v>
      </c>
      <c r="HR189" s="24">
        <f t="shared" si="473"/>
        <v>12.026781675864843</v>
      </c>
      <c r="HS189" s="24" t="str">
        <f t="shared" si="473"/>
        <v/>
      </c>
      <c r="HT189" s="24" t="str">
        <f t="shared" si="473"/>
        <v/>
      </c>
      <c r="HU189" s="24" t="str">
        <f t="shared" si="473"/>
        <v/>
      </c>
      <c r="HV189" s="24"/>
      <c r="HW189" s="24">
        <f t="shared" si="387"/>
        <v>13.01847948333655</v>
      </c>
      <c r="HX189" s="24">
        <f t="shared" si="472"/>
        <v>2.5532803335873995E-2</v>
      </c>
      <c r="HY189" s="24">
        <f t="shared" si="474"/>
        <v>13.001874793588598</v>
      </c>
      <c r="HZ189" s="24">
        <f t="shared" si="474"/>
        <v>13.050574475142579</v>
      </c>
      <c r="IA189" s="24">
        <f t="shared" si="474"/>
        <v>13.028429205382778</v>
      </c>
      <c r="IB189" s="24">
        <f t="shared" si="474"/>
        <v>12.988965792533319</v>
      </c>
      <c r="IC189" s="24">
        <f t="shared" si="474"/>
        <v>12.998431664589203</v>
      </c>
      <c r="ID189" s="24">
        <f t="shared" si="474"/>
        <v>13.042600968782827</v>
      </c>
      <c r="IE189" s="24" t="str">
        <f t="shared" si="474"/>
        <v/>
      </c>
      <c r="IF189" s="24" t="str">
        <f t="shared" si="474"/>
        <v/>
      </c>
      <c r="IG189" s="24" t="str">
        <f t="shared" si="474"/>
        <v/>
      </c>
    </row>
    <row r="190" spans="1:241" s="3" customFormat="1" x14ac:dyDescent="0.2">
      <c r="A190" s="27">
        <v>155</v>
      </c>
      <c r="B190" s="32">
        <f>IF(AND($B$3&lt;&gt;"",$C$3&lt;&gt;"",$B$4&lt;&gt;"",$C$4&lt;&gt;"",T190&lt;&gt;""),AirMass($B$3,$C$3,$B$4,$C$4,T190),"")</f>
        <v>1.0832673430094333</v>
      </c>
      <c r="C190" s="36">
        <f t="shared" si="388"/>
        <v>2458217.357975</v>
      </c>
      <c r="D190" s="5">
        <f t="shared" si="335"/>
        <v>11.022623891024658</v>
      </c>
      <c r="E190" s="14">
        <f t="shared" si="336"/>
        <v>11.20980992456254</v>
      </c>
      <c r="F190" s="32">
        <f t="shared" si="389"/>
        <v>0.18718603353788232</v>
      </c>
      <c r="G190" s="24">
        <f t="shared" si="337"/>
        <v>2.800061671225261E-2</v>
      </c>
      <c r="H190" s="24">
        <f t="shared" si="338"/>
        <v>3.6189709606602873E-2</v>
      </c>
      <c r="I190" s="24"/>
      <c r="J190" s="8">
        <f t="shared" si="339"/>
        <v>12.016528878857336</v>
      </c>
      <c r="K190" s="9">
        <f t="shared" si="340"/>
        <v>12.947632366391446</v>
      </c>
      <c r="L190" s="40">
        <f t="shared" si="390"/>
        <v>0.93110348753410932</v>
      </c>
      <c r="M190" s="24">
        <f t="shared" si="341"/>
        <v>2.8000616712252711E-2</v>
      </c>
      <c r="N190" s="25">
        <f t="shared" si="342"/>
        <v>3.6189709606603122E-2</v>
      </c>
      <c r="O190" s="25"/>
      <c r="P190" s="50">
        <f t="shared" si="391"/>
        <v>6</v>
      </c>
      <c r="Q190" s="50">
        <f t="shared" si="392"/>
        <v>6</v>
      </c>
      <c r="R190" s="25"/>
      <c r="S190" s="25"/>
      <c r="T190" s="16">
        <v>2458217.357975</v>
      </c>
      <c r="U190" s="17">
        <v>-11.3466558918511</v>
      </c>
      <c r="V190" s="17">
        <v>-10.264236793697799</v>
      </c>
      <c r="W190" s="17">
        <v>-12.109916232395801</v>
      </c>
      <c r="X190" s="17">
        <v>-10.9769129497761</v>
      </c>
      <c r="Y190" s="17">
        <v>-10.378182944185101</v>
      </c>
      <c r="Z190" s="17">
        <v>-11.802235949561499</v>
      </c>
      <c r="AA190" s="17">
        <v>-9.9289683996152895</v>
      </c>
      <c r="AB190" s="17">
        <v>-9.8396583726225799</v>
      </c>
      <c r="AC190" s="17"/>
      <c r="AD190" s="17"/>
      <c r="AE190" s="17"/>
      <c r="AF190" s="46">
        <f t="shared" si="343"/>
        <v>2458217.357975</v>
      </c>
      <c r="AG190" s="17">
        <v>-11.1816019395977</v>
      </c>
      <c r="AH190" s="17">
        <v>-9.7338102700312295</v>
      </c>
      <c r="AI190" s="17">
        <v>-11.7176683049763</v>
      </c>
      <c r="AJ190" s="17">
        <v>-10.6557487001089</v>
      </c>
      <c r="AK190" s="17">
        <v>-9.8570303699200394</v>
      </c>
      <c r="AL190" s="17">
        <v>-11.2810951242817</v>
      </c>
      <c r="AM190" s="17">
        <v>-9.3430231353774502</v>
      </c>
      <c r="AN190" s="17">
        <v>-9.5219073124932905</v>
      </c>
      <c r="AO190" s="17"/>
      <c r="AP190" s="17"/>
      <c r="AQ190" s="18"/>
      <c r="AR190" s="25"/>
      <c r="AS190" s="25"/>
      <c r="AT190" s="24">
        <f t="shared" si="334"/>
        <v>0.16505395225340003</v>
      </c>
      <c r="AU190" s="24">
        <f t="shared" si="333"/>
        <v>0.53042652366656995</v>
      </c>
      <c r="AV190" s="24">
        <f t="shared" si="333"/>
        <v>0.39224792741950054</v>
      </c>
      <c r="AW190" s="24">
        <f t="shared" si="333"/>
        <v>0.32116424966720025</v>
      </c>
      <c r="AX190" s="24">
        <f t="shared" si="333"/>
        <v>0.52115257426506112</v>
      </c>
      <c r="AY190" s="24">
        <f t="shared" si="333"/>
        <v>0.5211408252797991</v>
      </c>
      <c r="AZ190" s="24">
        <f t="shared" si="333"/>
        <v>0.58594526423783933</v>
      </c>
      <c r="BA190" s="24">
        <f t="shared" si="333"/>
        <v>0.31775106012928944</v>
      </c>
      <c r="BB190" s="24" t="str">
        <f t="shared" si="330"/>
        <v/>
      </c>
      <c r="BC190" s="24" t="str">
        <f t="shared" si="330"/>
        <v/>
      </c>
      <c r="BD190" s="25" t="str">
        <f t="shared" si="330"/>
        <v/>
      </c>
      <c r="BE190" s="25"/>
      <c r="BF190" s="25"/>
      <c r="BG190" s="26">
        <f t="shared" si="393"/>
        <v>-0.46959110243946922</v>
      </c>
      <c r="BH190" s="26">
        <f t="shared" si="394"/>
        <v>-0.40959110243946872</v>
      </c>
      <c r="BI190" s="26">
        <f t="shared" si="395"/>
        <v>-0.77559110243946838</v>
      </c>
      <c r="BJ190" s="26">
        <f t="shared" si="396"/>
        <v>-0.71759110243946855</v>
      </c>
      <c r="BK190" s="26">
        <f t="shared" si="397"/>
        <v>-0.78759110243946706</v>
      </c>
      <c r="BL190" s="26">
        <f t="shared" si="398"/>
        <v>-0.34259110243946855</v>
      </c>
      <c r="BM190" s="26" t="str">
        <f t="shared" si="399"/>
        <v/>
      </c>
      <c r="BN190" s="26" t="str">
        <f t="shared" si="400"/>
        <v/>
      </c>
      <c r="BO190" s="26" t="str">
        <f t="shared" si="401"/>
        <v/>
      </c>
      <c r="BP190" s="25"/>
      <c r="BQ190" s="25"/>
      <c r="BR190" s="25">
        <f t="shared" si="402"/>
        <v>0.27244322328601633</v>
      </c>
      <c r="BS190" s="25">
        <f t="shared" si="403"/>
        <v>0.33244322328601683</v>
      </c>
      <c r="BT190" s="25">
        <f t="shared" si="404"/>
        <v>-3.3556776713982828E-2</v>
      </c>
      <c r="BU190" s="25">
        <f t="shared" si="405"/>
        <v>2.4443223286017002E-2</v>
      </c>
      <c r="BV190" s="25">
        <f t="shared" si="406"/>
        <v>-4.5556776713981506E-2</v>
      </c>
      <c r="BW190" s="25">
        <f t="shared" si="407"/>
        <v>0.399443223286017</v>
      </c>
      <c r="BX190" s="25" t="str">
        <f t="shared" si="408"/>
        <v/>
      </c>
      <c r="BY190" s="25" t="str">
        <f t="shared" si="409"/>
        <v/>
      </c>
      <c r="BZ190" s="25" t="str">
        <f t="shared" si="410"/>
        <v/>
      </c>
      <c r="CA190" s="25"/>
      <c r="CB190" s="25"/>
      <c r="CC190" s="26">
        <f t="shared" si="411"/>
        <v>-0.23900000000000093</v>
      </c>
      <c r="CD190" s="26">
        <f t="shared" si="412"/>
        <v>-0.17900000000000044</v>
      </c>
      <c r="CE190" s="26">
        <f t="shared" si="413"/>
        <v>-0.54500000000000015</v>
      </c>
      <c r="CF190" s="26">
        <f t="shared" si="414"/>
        <v>-0.48700000000000027</v>
      </c>
      <c r="CG190" s="26">
        <f t="shared" si="415"/>
        <v>-0.55699999999999883</v>
      </c>
      <c r="CH190" s="26">
        <f t="shared" si="416"/>
        <v>-0.11200000000000027</v>
      </c>
      <c r="CI190" s="26" t="str">
        <f t="shared" si="417"/>
        <v/>
      </c>
      <c r="CJ190" s="26" t="str">
        <f t="shared" si="418"/>
        <v/>
      </c>
      <c r="CK190" s="26" t="str">
        <f t="shared" si="419"/>
        <v/>
      </c>
      <c r="CL190" s="25"/>
      <c r="CM190" s="25"/>
      <c r="CN190" s="25">
        <f t="shared" si="420"/>
        <v>0.42099999999999937</v>
      </c>
      <c r="CO190" s="25">
        <f t="shared" si="421"/>
        <v>0.48099999999999987</v>
      </c>
      <c r="CP190" s="25">
        <f t="shared" si="422"/>
        <v>0.11500000000000021</v>
      </c>
      <c r="CQ190" s="25">
        <f t="shared" si="423"/>
        <v>0.17300000000000004</v>
      </c>
      <c r="CR190" s="25">
        <f t="shared" si="424"/>
        <v>0.10300000000000153</v>
      </c>
      <c r="CS190" s="25">
        <f t="shared" si="425"/>
        <v>0.54800000000000004</v>
      </c>
      <c r="CT190" s="25" t="str">
        <f t="shared" si="426"/>
        <v/>
      </c>
      <c r="CU190" s="25" t="str">
        <f t="shared" si="427"/>
        <v/>
      </c>
      <c r="CV190" s="25" t="str">
        <f t="shared" si="428"/>
        <v/>
      </c>
      <c r="CW190" s="25"/>
      <c r="CX190" s="25"/>
      <c r="CY190" s="25">
        <f t="shared" si="429"/>
        <v>-0.46140772833391019</v>
      </c>
      <c r="CZ190" s="25">
        <f t="shared" si="430"/>
        <v>-0.31704404857818735</v>
      </c>
      <c r="DA190" s="25">
        <f t="shared" si="431"/>
        <v>-0.72319988294193294</v>
      </c>
      <c r="DB190" s="25">
        <f t="shared" si="432"/>
        <v>-0.72317602195443964</v>
      </c>
      <c r="DC190" s="25">
        <f t="shared" si="433"/>
        <v>-0.85478720989955226</v>
      </c>
      <c r="DD190" s="25">
        <f t="shared" si="434"/>
        <v>-0.31011220969509584</v>
      </c>
      <c r="DE190" s="25" t="str">
        <f t="shared" si="435"/>
        <v/>
      </c>
      <c r="DF190" s="25" t="str">
        <f t="shared" si="436"/>
        <v/>
      </c>
      <c r="DG190" s="25" t="str">
        <f t="shared" si="437"/>
        <v/>
      </c>
      <c r="DH190" s="25"/>
      <c r="DI190" s="25"/>
      <c r="DJ190" s="25">
        <f t="shared" si="438"/>
        <v>0.28062659739157542</v>
      </c>
      <c r="DK190" s="25">
        <f t="shared" si="439"/>
        <v>0.42499027714729826</v>
      </c>
      <c r="DL190" s="25">
        <f t="shared" si="440"/>
        <v>1.8834442783552709E-2</v>
      </c>
      <c r="DM190" s="25">
        <f t="shared" si="441"/>
        <v>1.8858303771045942E-2</v>
      </c>
      <c r="DN190" s="25">
        <f t="shared" si="442"/>
        <v>-0.11275288417406662</v>
      </c>
      <c r="DO190" s="25">
        <f t="shared" si="443"/>
        <v>0.43192211603038977</v>
      </c>
      <c r="DP190" s="25" t="str">
        <f t="shared" si="444"/>
        <v/>
      </c>
      <c r="DQ190" s="25" t="str">
        <f t="shared" si="445"/>
        <v/>
      </c>
      <c r="DR190" s="25" t="str">
        <f t="shared" si="446"/>
        <v/>
      </c>
      <c r="DS190" s="25"/>
      <c r="DT190" s="24"/>
      <c r="DU190" s="24">
        <f t="shared" si="447"/>
        <v>-0.46959110243946922</v>
      </c>
      <c r="DV190" s="24">
        <f t="shared" si="448"/>
        <v>-0.40959110243946872</v>
      </c>
      <c r="DW190" s="24">
        <f t="shared" si="449"/>
        <v>-0.77559110243946838</v>
      </c>
      <c r="DX190" s="24">
        <f t="shared" si="450"/>
        <v>-0.71759110243946855</v>
      </c>
      <c r="DY190" s="24">
        <f t="shared" si="451"/>
        <v>-0.78759110243946706</v>
      </c>
      <c r="DZ190" s="24">
        <f t="shared" si="452"/>
        <v>-0.34259110243946855</v>
      </c>
      <c r="EA190" s="24" t="str">
        <f t="shared" si="453"/>
        <v/>
      </c>
      <c r="EB190" s="24" t="str">
        <f t="shared" si="454"/>
        <v/>
      </c>
      <c r="EC190" s="24" t="str">
        <f t="shared" si="455"/>
        <v/>
      </c>
      <c r="ED190" s="24"/>
      <c r="EE190" s="24"/>
      <c r="EF190" s="24">
        <f t="shared" si="456"/>
        <v>0.27244322328601633</v>
      </c>
      <c r="EG190" s="24">
        <f t="shared" si="457"/>
        <v>0.33244322328601683</v>
      </c>
      <c r="EH190" s="24">
        <f t="shared" si="458"/>
        <v>-3.3556776713982828E-2</v>
      </c>
      <c r="EI190" s="24">
        <f t="shared" si="459"/>
        <v>2.4443223286017002E-2</v>
      </c>
      <c r="EJ190" s="24">
        <f t="shared" si="460"/>
        <v>-4.5556776713981506E-2</v>
      </c>
      <c r="EK190" s="24">
        <f t="shared" si="461"/>
        <v>0.399443223286017</v>
      </c>
      <c r="EL190" s="24" t="str">
        <f t="shared" si="462"/>
        <v/>
      </c>
      <c r="EM190" s="24" t="str">
        <f t="shared" si="463"/>
        <v/>
      </c>
      <c r="EN190" s="24" t="str">
        <f t="shared" si="464"/>
        <v/>
      </c>
      <c r="EO190" s="24"/>
      <c r="EP190" s="24"/>
      <c r="EQ190" s="24">
        <f t="shared" si="344"/>
        <v>10.952989916174962</v>
      </c>
      <c r="ER190" s="24">
        <f t="shared" si="465"/>
        <v>4.002120251230095E-2</v>
      </c>
      <c r="ES190" s="24">
        <f t="shared" si="345"/>
        <v>10.9532603405447</v>
      </c>
      <c r="ET190" s="24">
        <f t="shared" si="346"/>
        <v>10.942257057925</v>
      </c>
      <c r="EU190" s="24">
        <f t="shared" si="347"/>
        <v>10.936527052334</v>
      </c>
      <c r="EV190" s="24">
        <f t="shared" si="348"/>
        <v>10.923580057710399</v>
      </c>
      <c r="EW190" s="24">
        <f t="shared" si="349"/>
        <v>10.93031250776419</v>
      </c>
      <c r="EX190" s="24">
        <f t="shared" si="350"/>
        <v>11.03200248077148</v>
      </c>
      <c r="EY190" s="24" t="str">
        <f t="shared" si="351"/>
        <v/>
      </c>
      <c r="EZ190" s="24" t="str">
        <f t="shared" si="352"/>
        <v/>
      </c>
      <c r="FA190" s="24" t="str">
        <f t="shared" si="353"/>
        <v/>
      </c>
      <c r="FB190" s="24"/>
      <c r="FC190" s="24">
        <f t="shared" si="354"/>
        <v>11.437976884928581</v>
      </c>
      <c r="FD190" s="24">
        <f t="shared" si="466"/>
        <v>6.4696276072599562E-2</v>
      </c>
      <c r="FE190" s="24">
        <f t="shared" si="355"/>
        <v>11.375066365378601</v>
      </c>
      <c r="FF190" s="24">
        <f t="shared" si="356"/>
        <v>11.3751467605112</v>
      </c>
      <c r="FG190" s="24">
        <f t="shared" si="357"/>
        <v>11.535428430322339</v>
      </c>
      <c r="FH190" s="24">
        <f t="shared" si="358"/>
        <v>11.464493184684001</v>
      </c>
      <c r="FI190" s="24">
        <f t="shared" si="359"/>
        <v>11.47642119577975</v>
      </c>
      <c r="FJ190" s="24">
        <f t="shared" si="360"/>
        <v>11.401305372895591</v>
      </c>
      <c r="FK190" s="24" t="str">
        <f t="shared" si="361"/>
        <v/>
      </c>
      <c r="FL190" s="24" t="str">
        <f t="shared" si="362"/>
        <v/>
      </c>
      <c r="FM190" s="24" t="str">
        <f t="shared" si="363"/>
        <v/>
      </c>
      <c r="FN190" s="24"/>
      <c r="FO190" s="24">
        <f t="shared" si="364"/>
        <v>11.022623891024658</v>
      </c>
      <c r="FP190" s="24">
        <f t="shared" si="467"/>
        <v>2.800061671225261E-2</v>
      </c>
      <c r="FQ190" s="24">
        <f t="shared" si="331"/>
        <v>11.009275860589911</v>
      </c>
      <c r="FR190" s="24">
        <f t="shared" si="331"/>
        <v>10.991115433839385</v>
      </c>
      <c r="FS190" s="24">
        <f t="shared" si="331"/>
        <v>11.029044007446421</v>
      </c>
      <c r="FT190" s="24">
        <f t="shared" si="328"/>
        <v>11.009178440163023</v>
      </c>
      <c r="FU190" s="24">
        <f t="shared" si="328"/>
        <v>11.024260891702776</v>
      </c>
      <c r="FV190" s="24">
        <f t="shared" si="328"/>
        <v>11.072868712406443</v>
      </c>
      <c r="FW190" s="24" t="str">
        <f t="shared" si="328"/>
        <v/>
      </c>
      <c r="FX190" s="24" t="str">
        <f t="shared" si="328"/>
        <v/>
      </c>
      <c r="FY190" s="24" t="str">
        <f t="shared" si="328"/>
        <v/>
      </c>
      <c r="FZ190" s="24"/>
      <c r="GA190" s="24">
        <f t="shared" si="365"/>
        <v>11.20980992456254</v>
      </c>
      <c r="GB190" s="24">
        <f t="shared" si="468"/>
        <v>3.6189709606602873E-2</v>
      </c>
      <c r="GC190" s="24">
        <f t="shared" si="332"/>
        <v>11.191522470754954</v>
      </c>
      <c r="GD190" s="24">
        <f t="shared" si="332"/>
        <v>11.215054404087935</v>
      </c>
      <c r="GE190" s="24">
        <f t="shared" si="332"/>
        <v>11.232281690876743</v>
      </c>
      <c r="GF190" s="24">
        <f t="shared" si="329"/>
        <v>11.184016265498775</v>
      </c>
      <c r="GG190" s="24">
        <f t="shared" si="329"/>
        <v>11.168584148694078</v>
      </c>
      <c r="GH190" s="24">
        <f t="shared" si="329"/>
        <v>11.267400567462753</v>
      </c>
      <c r="GI190" s="24" t="str">
        <f t="shared" si="329"/>
        <v/>
      </c>
      <c r="GJ190" s="24" t="str">
        <f t="shared" si="329"/>
        <v/>
      </c>
      <c r="GK190" s="24" t="str">
        <f t="shared" si="329"/>
        <v/>
      </c>
      <c r="GL190" s="24"/>
      <c r="GM190" s="24">
        <f t="shared" si="366"/>
        <v>12.035409014328261</v>
      </c>
      <c r="GN190" s="24">
        <f t="shared" si="469"/>
        <v>4.002120251230095E-2</v>
      </c>
      <c r="GO190" s="24">
        <f t="shared" si="367"/>
        <v>12.035679438698001</v>
      </c>
      <c r="GP190" s="24">
        <f t="shared" si="368"/>
        <v>12.0246761560783</v>
      </c>
      <c r="GQ190" s="24">
        <f t="shared" si="369"/>
        <v>12.018946150487301</v>
      </c>
      <c r="GR190" s="24">
        <f t="shared" si="370"/>
        <v>12.0059991558637</v>
      </c>
      <c r="GS190" s="24">
        <f t="shared" si="371"/>
        <v>12.012731605917491</v>
      </c>
      <c r="GT190" s="24">
        <f t="shared" si="372"/>
        <v>12.11442157892478</v>
      </c>
      <c r="GU190" s="24" t="str">
        <f t="shared" si="373"/>
        <v/>
      </c>
      <c r="GV190" s="24" t="str">
        <f t="shared" si="374"/>
        <v/>
      </c>
      <c r="GW190" s="24" t="str">
        <f t="shared" si="375"/>
        <v/>
      </c>
      <c r="GX190" s="24"/>
      <c r="GY190" s="24">
        <f t="shared" si="376"/>
        <v>12.885768554495051</v>
      </c>
      <c r="GZ190" s="24">
        <f t="shared" si="470"/>
        <v>6.4696276072599562E-2</v>
      </c>
      <c r="HA190" s="24">
        <f t="shared" si="377"/>
        <v>12.822858034945071</v>
      </c>
      <c r="HB190" s="24">
        <f t="shared" si="378"/>
        <v>12.82293843007767</v>
      </c>
      <c r="HC190" s="24">
        <f t="shared" si="379"/>
        <v>12.983220099888809</v>
      </c>
      <c r="HD190" s="24">
        <f t="shared" si="380"/>
        <v>12.912284854250471</v>
      </c>
      <c r="HE190" s="24">
        <f t="shared" si="381"/>
        <v>12.92421286534622</v>
      </c>
      <c r="HF190" s="24">
        <f t="shared" si="382"/>
        <v>12.849097042462061</v>
      </c>
      <c r="HG190" s="24" t="str">
        <f t="shared" si="383"/>
        <v/>
      </c>
      <c r="HH190" s="24" t="str">
        <f t="shared" si="384"/>
        <v/>
      </c>
      <c r="HI190" s="24" t="str">
        <f t="shared" si="385"/>
        <v/>
      </c>
      <c r="HJ190" s="24"/>
      <c r="HK190" s="24">
        <f t="shared" si="386"/>
        <v>12.016528878857336</v>
      </c>
      <c r="HL190" s="24">
        <f t="shared" si="471"/>
        <v>2.8000616712252711E-2</v>
      </c>
      <c r="HM190" s="24">
        <f t="shared" si="473"/>
        <v>12.003180848422588</v>
      </c>
      <c r="HN190" s="24">
        <f t="shared" si="473"/>
        <v>11.985020421672061</v>
      </c>
      <c r="HO190" s="24">
        <f t="shared" si="473"/>
        <v>12.0229489952791</v>
      </c>
      <c r="HP190" s="24">
        <f t="shared" si="473"/>
        <v>12.003083427995699</v>
      </c>
      <c r="HQ190" s="24">
        <f t="shared" si="473"/>
        <v>12.018165879535454</v>
      </c>
      <c r="HR190" s="24">
        <f t="shared" si="473"/>
        <v>12.06677370023912</v>
      </c>
      <c r="HS190" s="24" t="str">
        <f t="shared" si="473"/>
        <v/>
      </c>
      <c r="HT190" s="24" t="str">
        <f t="shared" si="473"/>
        <v/>
      </c>
      <c r="HU190" s="24" t="str">
        <f t="shared" si="473"/>
        <v/>
      </c>
      <c r="HV190" s="24"/>
      <c r="HW190" s="24">
        <f t="shared" si="387"/>
        <v>12.947632366391446</v>
      </c>
      <c r="HX190" s="24">
        <f t="shared" si="472"/>
        <v>3.6189709606603122E-2</v>
      </c>
      <c r="HY190" s="24">
        <f t="shared" si="474"/>
        <v>12.92934491258386</v>
      </c>
      <c r="HZ190" s="24">
        <f t="shared" si="474"/>
        <v>12.95287684591684</v>
      </c>
      <c r="IA190" s="24">
        <f t="shared" si="474"/>
        <v>12.970104132705648</v>
      </c>
      <c r="IB190" s="24">
        <f t="shared" si="474"/>
        <v>12.921838707327678</v>
      </c>
      <c r="IC190" s="24">
        <f t="shared" si="474"/>
        <v>12.906406590522984</v>
      </c>
      <c r="ID190" s="24">
        <f t="shared" si="474"/>
        <v>13.005223009291658</v>
      </c>
      <c r="IE190" s="24" t="str">
        <f t="shared" si="474"/>
        <v/>
      </c>
      <c r="IF190" s="24" t="str">
        <f t="shared" si="474"/>
        <v/>
      </c>
      <c r="IG190" s="24" t="str">
        <f t="shared" si="474"/>
        <v/>
      </c>
    </row>
    <row r="191" spans="1:241" s="3" customFormat="1" x14ac:dyDescent="0.2">
      <c r="A191" s="27">
        <v>156</v>
      </c>
      <c r="B191" s="32">
        <f>IF(AND($B$3&lt;&gt;"",$C$3&lt;&gt;"",$B$4&lt;&gt;"",$C$4&lt;&gt;"",T191&lt;&gt;""),AirMass($B$3,$C$3,$B$4,$C$4,T191),"")</f>
        <v>1.0841689855254124</v>
      </c>
      <c r="C191" s="36">
        <f t="shared" si="388"/>
        <v>2458217.3584719999</v>
      </c>
      <c r="D191" s="5">
        <f t="shared" si="335"/>
        <v>11.038189729441234</v>
      </c>
      <c r="E191" s="14">
        <f t="shared" si="336"/>
        <v>11.117355093194709</v>
      </c>
      <c r="F191" s="32">
        <f t="shared" si="389"/>
        <v>7.9165363753475049E-2</v>
      </c>
      <c r="G191" s="24">
        <f t="shared" si="337"/>
        <v>1.2069212615007818E-2</v>
      </c>
      <c r="H191" s="24">
        <f t="shared" si="338"/>
        <v>7.6127267326891582E-2</v>
      </c>
      <c r="I191" s="24"/>
      <c r="J191" s="8">
        <f t="shared" si="339"/>
        <v>11.990888625443825</v>
      </c>
      <c r="K191" s="9">
        <f t="shared" si="340"/>
        <v>13.028770072514542</v>
      </c>
      <c r="L191" s="40">
        <f t="shared" si="390"/>
        <v>1.0378814470707169</v>
      </c>
      <c r="M191" s="24">
        <f t="shared" si="341"/>
        <v>1.2069212615007921E-2</v>
      </c>
      <c r="N191" s="25">
        <f t="shared" si="342"/>
        <v>7.612726732689154E-2</v>
      </c>
      <c r="O191" s="25"/>
      <c r="P191" s="50">
        <f t="shared" si="391"/>
        <v>6</v>
      </c>
      <c r="Q191" s="50">
        <f t="shared" si="392"/>
        <v>6</v>
      </c>
      <c r="R191" s="25"/>
      <c r="S191" s="25"/>
      <c r="T191" s="16">
        <v>2458217.3584719999</v>
      </c>
      <c r="U191" s="17">
        <v>-11.3409688188729</v>
      </c>
      <c r="V191" s="17">
        <v>-10.2741982597993</v>
      </c>
      <c r="W191" s="17">
        <v>-12.1183459287024</v>
      </c>
      <c r="X191" s="17">
        <v>-11.0071449431712</v>
      </c>
      <c r="Y191" s="17">
        <v>-10.3663792951064</v>
      </c>
      <c r="Z191" s="17">
        <v>-11.817727484381599</v>
      </c>
      <c r="AA191" s="17">
        <v>-9.9079047450859008</v>
      </c>
      <c r="AB191" s="17">
        <v>-9.8071080202806904</v>
      </c>
      <c r="AC191" s="17"/>
      <c r="AD191" s="17"/>
      <c r="AE191" s="17"/>
      <c r="AF191" s="46">
        <f t="shared" si="343"/>
        <v>2458217.3584719999</v>
      </c>
      <c r="AG191" s="17">
        <v>-11.2244425227689</v>
      </c>
      <c r="AH191" s="17">
        <v>-9.6868017633322392</v>
      </c>
      <c r="AI191" s="17">
        <v>-11.713387712634701</v>
      </c>
      <c r="AJ191" s="17">
        <v>-10.6409356924003</v>
      </c>
      <c r="AK191" s="17">
        <v>-9.82975794678398</v>
      </c>
      <c r="AL191" s="17">
        <v>-11.296550683873299</v>
      </c>
      <c r="AM191" s="17">
        <v>-9.4946035341392108</v>
      </c>
      <c r="AN191" s="17">
        <v>-9.3346778350338706</v>
      </c>
      <c r="AO191" s="17"/>
      <c r="AP191" s="17"/>
      <c r="AQ191" s="18"/>
      <c r="AR191" s="25"/>
      <c r="AS191" s="25"/>
      <c r="AT191" s="24">
        <f t="shared" si="334"/>
        <v>0.11652629610400034</v>
      </c>
      <c r="AU191" s="24">
        <f t="shared" si="333"/>
        <v>0.58739649646706127</v>
      </c>
      <c r="AV191" s="24">
        <f t="shared" si="333"/>
        <v>0.40495821606769944</v>
      </c>
      <c r="AW191" s="24">
        <f t="shared" si="333"/>
        <v>0.3662092507709005</v>
      </c>
      <c r="AX191" s="24">
        <f t="shared" si="333"/>
        <v>0.53662134832242003</v>
      </c>
      <c r="AY191" s="24">
        <f t="shared" si="333"/>
        <v>0.52117680050830018</v>
      </c>
      <c r="AZ191" s="24">
        <f t="shared" si="333"/>
        <v>0.41330121094669003</v>
      </c>
      <c r="BA191" s="24">
        <f t="shared" si="333"/>
        <v>0.47243018524681979</v>
      </c>
      <c r="BB191" s="24" t="str">
        <f t="shared" si="330"/>
        <v/>
      </c>
      <c r="BC191" s="24" t="str">
        <f t="shared" si="330"/>
        <v/>
      </c>
      <c r="BD191" s="25" t="str">
        <f t="shared" si="330"/>
        <v/>
      </c>
      <c r="BE191" s="25"/>
      <c r="BF191" s="25"/>
      <c r="BG191" s="26">
        <f t="shared" si="393"/>
        <v>-0.56814580913401791</v>
      </c>
      <c r="BH191" s="26">
        <f t="shared" si="394"/>
        <v>-0.50814580913401741</v>
      </c>
      <c r="BI191" s="26">
        <f t="shared" si="395"/>
        <v>-0.87414580913401707</v>
      </c>
      <c r="BJ191" s="26">
        <f t="shared" si="396"/>
        <v>-0.81614580913401724</v>
      </c>
      <c r="BK191" s="26">
        <f t="shared" si="397"/>
        <v>-0.88614580913401575</v>
      </c>
      <c r="BL191" s="26">
        <f t="shared" si="398"/>
        <v>-0.44114580913401724</v>
      </c>
      <c r="BM191" s="26" t="str">
        <f t="shared" si="399"/>
        <v/>
      </c>
      <c r="BN191" s="26" t="str">
        <f t="shared" si="400"/>
        <v/>
      </c>
      <c r="BO191" s="26" t="str">
        <f t="shared" si="401"/>
        <v/>
      </c>
      <c r="BP191" s="25"/>
      <c r="BQ191" s="25"/>
      <c r="BR191" s="25">
        <f t="shared" si="402"/>
        <v>0.3881434116994702</v>
      </c>
      <c r="BS191" s="25">
        <f t="shared" si="403"/>
        <v>0.4481434116994707</v>
      </c>
      <c r="BT191" s="25">
        <f t="shared" si="404"/>
        <v>8.2143411699471036E-2</v>
      </c>
      <c r="BU191" s="25">
        <f t="shared" si="405"/>
        <v>0.14014341169947087</v>
      </c>
      <c r="BV191" s="25">
        <f t="shared" si="406"/>
        <v>7.0143411699472358E-2</v>
      </c>
      <c r="BW191" s="25">
        <f t="shared" si="407"/>
        <v>0.51514341169947087</v>
      </c>
      <c r="BX191" s="25" t="str">
        <f t="shared" si="408"/>
        <v/>
      </c>
      <c r="BY191" s="25" t="str">
        <f t="shared" si="409"/>
        <v/>
      </c>
      <c r="BZ191" s="25" t="str">
        <f t="shared" si="410"/>
        <v/>
      </c>
      <c r="CA191" s="25"/>
      <c r="CB191" s="25"/>
      <c r="CC191" s="26">
        <f t="shared" si="411"/>
        <v>-0.23900000000000093</v>
      </c>
      <c r="CD191" s="26">
        <f t="shared" si="412"/>
        <v>-0.17900000000000044</v>
      </c>
      <c r="CE191" s="26">
        <f t="shared" si="413"/>
        <v>-0.54500000000000015</v>
      </c>
      <c r="CF191" s="26">
        <f t="shared" si="414"/>
        <v>-0.48700000000000027</v>
      </c>
      <c r="CG191" s="26">
        <f t="shared" si="415"/>
        <v>-0.55699999999999883</v>
      </c>
      <c r="CH191" s="26">
        <f t="shared" si="416"/>
        <v>-0.11200000000000027</v>
      </c>
      <c r="CI191" s="26" t="str">
        <f t="shared" si="417"/>
        <v/>
      </c>
      <c r="CJ191" s="26" t="str">
        <f t="shared" si="418"/>
        <v/>
      </c>
      <c r="CK191" s="26" t="str">
        <f t="shared" si="419"/>
        <v/>
      </c>
      <c r="CL191" s="25"/>
      <c r="CM191" s="25"/>
      <c r="CN191" s="25">
        <f t="shared" si="420"/>
        <v>0.42099999999999937</v>
      </c>
      <c r="CO191" s="25">
        <f t="shared" si="421"/>
        <v>0.48099999999999987</v>
      </c>
      <c r="CP191" s="25">
        <f t="shared" si="422"/>
        <v>0.11500000000000021</v>
      </c>
      <c r="CQ191" s="25">
        <f t="shared" si="423"/>
        <v>0.17300000000000004</v>
      </c>
      <c r="CR191" s="25">
        <f t="shared" si="424"/>
        <v>0.10300000000000153</v>
      </c>
      <c r="CS191" s="25">
        <f t="shared" si="425"/>
        <v>0.54800000000000004</v>
      </c>
      <c r="CT191" s="25" t="str">
        <f t="shared" si="426"/>
        <v/>
      </c>
      <c r="CU191" s="25" t="str">
        <f t="shared" si="427"/>
        <v/>
      </c>
      <c r="CV191" s="25" t="str">
        <f t="shared" si="428"/>
        <v/>
      </c>
      <c r="CW191" s="25"/>
      <c r="CX191" s="25"/>
      <c r="CY191" s="25">
        <f t="shared" si="429"/>
        <v>-0.58577573138610284</v>
      </c>
      <c r="CZ191" s="25">
        <f t="shared" si="430"/>
        <v>-0.50708054574214279</v>
      </c>
      <c r="DA191" s="25">
        <f t="shared" si="431"/>
        <v>-0.85317008774860525</v>
      </c>
      <c r="DB191" s="25">
        <f t="shared" si="432"/>
        <v>-0.82180379065887155</v>
      </c>
      <c r="DC191" s="25">
        <f t="shared" si="433"/>
        <v>-0.60271950074355218</v>
      </c>
      <c r="DD191" s="25">
        <f t="shared" si="434"/>
        <v>-0.72280440040073224</v>
      </c>
      <c r="DE191" s="25" t="str">
        <f t="shared" si="435"/>
        <v/>
      </c>
      <c r="DF191" s="25" t="str">
        <f t="shared" si="436"/>
        <v/>
      </c>
      <c r="DG191" s="25" t="str">
        <f t="shared" si="437"/>
        <v/>
      </c>
      <c r="DH191" s="25"/>
      <c r="DI191" s="25"/>
      <c r="DJ191" s="25">
        <f t="shared" si="438"/>
        <v>0.37051348944738521</v>
      </c>
      <c r="DK191" s="25">
        <f t="shared" si="439"/>
        <v>0.44920867509134521</v>
      </c>
      <c r="DL191" s="25">
        <f t="shared" si="440"/>
        <v>0.10311913308488277</v>
      </c>
      <c r="DM191" s="25">
        <f t="shared" si="441"/>
        <v>0.13448543017461653</v>
      </c>
      <c r="DN191" s="25">
        <f t="shared" si="442"/>
        <v>0.35356972008993581</v>
      </c>
      <c r="DO191" s="25">
        <f t="shared" si="443"/>
        <v>0.23348482043275579</v>
      </c>
      <c r="DP191" s="25" t="str">
        <f t="shared" si="444"/>
        <v/>
      </c>
      <c r="DQ191" s="25" t="str">
        <f t="shared" si="445"/>
        <v/>
      </c>
      <c r="DR191" s="25" t="str">
        <f t="shared" si="446"/>
        <v/>
      </c>
      <c r="DS191" s="25"/>
      <c r="DT191" s="24"/>
      <c r="DU191" s="24">
        <f t="shared" si="447"/>
        <v>-0.56814580913401791</v>
      </c>
      <c r="DV191" s="24">
        <f t="shared" si="448"/>
        <v>-0.50814580913401741</v>
      </c>
      <c r="DW191" s="24">
        <f t="shared" si="449"/>
        <v>-0.87414580913401707</v>
      </c>
      <c r="DX191" s="24">
        <f t="shared" si="450"/>
        <v>-0.81614580913401724</v>
      </c>
      <c r="DY191" s="24">
        <f t="shared" si="451"/>
        <v>-0.88614580913401575</v>
      </c>
      <c r="DZ191" s="24">
        <f t="shared" si="452"/>
        <v>-0.44114580913401724</v>
      </c>
      <c r="EA191" s="24" t="str">
        <f t="shared" si="453"/>
        <v/>
      </c>
      <c r="EB191" s="24" t="str">
        <f t="shared" si="454"/>
        <v/>
      </c>
      <c r="EC191" s="24" t="str">
        <f t="shared" si="455"/>
        <v/>
      </c>
      <c r="ED191" s="24"/>
      <c r="EE191" s="24"/>
      <c r="EF191" s="24">
        <f t="shared" si="456"/>
        <v>0.3881434116994702</v>
      </c>
      <c r="EG191" s="24">
        <f t="shared" si="457"/>
        <v>0.4481434116994707</v>
      </c>
      <c r="EH191" s="24">
        <f t="shared" si="458"/>
        <v>8.2143411699471036E-2</v>
      </c>
      <c r="EI191" s="24">
        <f t="shared" si="459"/>
        <v>0.14014341169947087</v>
      </c>
      <c r="EJ191" s="24">
        <f t="shared" si="460"/>
        <v>7.0143411699472358E-2</v>
      </c>
      <c r="EK191" s="24">
        <f t="shared" si="461"/>
        <v>0.51514341169947087</v>
      </c>
      <c r="EL191" s="24" t="str">
        <f t="shared" si="462"/>
        <v/>
      </c>
      <c r="EM191" s="24" t="str">
        <f t="shared" si="463"/>
        <v/>
      </c>
      <c r="EN191" s="24" t="str">
        <f t="shared" si="464"/>
        <v/>
      </c>
      <c r="EO191" s="24"/>
      <c r="EP191" s="24"/>
      <c r="EQ191" s="24">
        <f t="shared" si="344"/>
        <v>10.95679958391513</v>
      </c>
      <c r="ER191" s="24">
        <f t="shared" si="465"/>
        <v>3.316472134381087E-2</v>
      </c>
      <c r="ES191" s="24">
        <f t="shared" si="345"/>
        <v>10.967377109829499</v>
      </c>
      <c r="ET191" s="24">
        <f t="shared" si="346"/>
        <v>10.978176124298299</v>
      </c>
      <c r="EU191" s="24">
        <f t="shared" si="347"/>
        <v>10.930410476233499</v>
      </c>
      <c r="EV191" s="24">
        <f t="shared" si="348"/>
        <v>10.944758665508699</v>
      </c>
      <c r="EW191" s="24">
        <f t="shared" si="349"/>
        <v>10.914935926213001</v>
      </c>
      <c r="EX191" s="24">
        <f t="shared" si="350"/>
        <v>11.00513920140779</v>
      </c>
      <c r="EY191" s="24" t="str">
        <f t="shared" si="351"/>
        <v/>
      </c>
      <c r="EZ191" s="24" t="str">
        <f t="shared" si="352"/>
        <v/>
      </c>
      <c r="FA191" s="24" t="str">
        <f t="shared" si="353"/>
        <v/>
      </c>
      <c r="FB191" s="24"/>
      <c r="FC191" s="24">
        <f t="shared" si="354"/>
        <v>11.38404304470866</v>
      </c>
      <c r="FD191" s="24">
        <f t="shared" si="466"/>
        <v>0.1433405238646287</v>
      </c>
      <c r="FE191" s="24">
        <f t="shared" si="355"/>
        <v>11.327945189865801</v>
      </c>
      <c r="FF191" s="24">
        <f t="shared" si="356"/>
        <v>11.317493169631399</v>
      </c>
      <c r="FG191" s="24">
        <f t="shared" si="357"/>
        <v>11.465315424015079</v>
      </c>
      <c r="FH191" s="24">
        <f t="shared" si="358"/>
        <v>11.437108161104399</v>
      </c>
      <c r="FI191" s="24">
        <f t="shared" si="359"/>
        <v>11.58516101137031</v>
      </c>
      <c r="FJ191" s="24">
        <f t="shared" si="360"/>
        <v>11.171235312264971</v>
      </c>
      <c r="FK191" s="24" t="str">
        <f t="shared" si="361"/>
        <v/>
      </c>
      <c r="FL191" s="24" t="str">
        <f t="shared" si="362"/>
        <v/>
      </c>
      <c r="FM191" s="24" t="str">
        <f t="shared" si="363"/>
        <v/>
      </c>
      <c r="FN191" s="24"/>
      <c r="FO191" s="24">
        <f t="shared" si="364"/>
        <v>11.038189729441234</v>
      </c>
      <c r="FP191" s="24">
        <f t="shared" si="467"/>
        <v>1.2069212615007818E-2</v>
      </c>
      <c r="FQ191" s="24">
        <f t="shared" si="331"/>
        <v>11.035148800551111</v>
      </c>
      <c r="FR191" s="24">
        <f t="shared" si="331"/>
        <v>11.038790670889085</v>
      </c>
      <c r="FS191" s="24">
        <f t="shared" si="331"/>
        <v>11.034683602022323</v>
      </c>
      <c r="FT191" s="24">
        <f t="shared" si="328"/>
        <v>11.042113218637724</v>
      </c>
      <c r="FU191" s="24">
        <f t="shared" si="328"/>
        <v>11.020640480827989</v>
      </c>
      <c r="FV191" s="24">
        <f t="shared" si="328"/>
        <v>11.057761603719154</v>
      </c>
      <c r="FW191" s="24" t="str">
        <f t="shared" ref="FW191:FY254" si="475">IF(AND(EY191&lt;&gt;"",EA191&lt;&gt;""),EY191+EA191*$D$21,"")</f>
        <v/>
      </c>
      <c r="FX191" s="24" t="str">
        <f t="shared" si="475"/>
        <v/>
      </c>
      <c r="FY191" s="24" t="str">
        <f t="shared" si="475"/>
        <v/>
      </c>
      <c r="FZ191" s="24"/>
      <c r="GA191" s="24">
        <f t="shared" si="365"/>
        <v>11.117355093194709</v>
      </c>
      <c r="GB191" s="24">
        <f t="shared" si="468"/>
        <v>7.6127267326891582E-2</v>
      </c>
      <c r="GC191" s="24">
        <f t="shared" si="332"/>
        <v>11.105880304094242</v>
      </c>
      <c r="GD191" s="24">
        <f t="shared" si="332"/>
        <v>11.118879822060224</v>
      </c>
      <c r="GE191" s="24">
        <f t="shared" si="332"/>
        <v>11.123647693421573</v>
      </c>
      <c r="GF191" s="24">
        <f t="shared" si="329"/>
        <v>11.118110250771261</v>
      </c>
      <c r="GG191" s="24">
        <f t="shared" si="329"/>
        <v>11.238802973136728</v>
      </c>
      <c r="GH191" s="24">
        <f t="shared" si="329"/>
        <v>10.998809515684222</v>
      </c>
      <c r="GI191" s="24" t="str">
        <f t="shared" ref="GI191:GK254" si="476">IF(AND(FK191&lt;&gt;"",EA191&lt;&gt;""),FK191+EA191*$D$20,"")</f>
        <v/>
      </c>
      <c r="GJ191" s="24" t="str">
        <f t="shared" si="476"/>
        <v/>
      </c>
      <c r="GK191" s="24" t="str">
        <f t="shared" si="476"/>
        <v/>
      </c>
      <c r="GL191" s="24"/>
      <c r="GM191" s="24">
        <f t="shared" si="366"/>
        <v>12.023570142988731</v>
      </c>
      <c r="GN191" s="24">
        <f t="shared" si="469"/>
        <v>3.316472134381087E-2</v>
      </c>
      <c r="GO191" s="24">
        <f t="shared" si="367"/>
        <v>12.034147668903099</v>
      </c>
      <c r="GP191" s="24">
        <f t="shared" si="368"/>
        <v>12.044946683371899</v>
      </c>
      <c r="GQ191" s="24">
        <f t="shared" si="369"/>
        <v>11.997181035307099</v>
      </c>
      <c r="GR191" s="24">
        <f t="shared" si="370"/>
        <v>12.011529224582299</v>
      </c>
      <c r="GS191" s="24">
        <f t="shared" si="371"/>
        <v>11.981706485286601</v>
      </c>
      <c r="GT191" s="24">
        <f t="shared" si="372"/>
        <v>12.07190976048139</v>
      </c>
      <c r="GU191" s="24" t="str">
        <f t="shared" si="373"/>
        <v/>
      </c>
      <c r="GV191" s="24" t="str">
        <f t="shared" si="374"/>
        <v/>
      </c>
      <c r="GW191" s="24" t="str">
        <f t="shared" si="375"/>
        <v/>
      </c>
      <c r="GX191" s="24"/>
      <c r="GY191" s="24">
        <f t="shared" si="376"/>
        <v>12.921683804145323</v>
      </c>
      <c r="GZ191" s="24">
        <f t="shared" si="470"/>
        <v>0.1433405238646287</v>
      </c>
      <c r="HA191" s="24">
        <f t="shared" si="377"/>
        <v>12.865585949302462</v>
      </c>
      <c r="HB191" s="24">
        <f t="shared" si="378"/>
        <v>12.85513392906806</v>
      </c>
      <c r="HC191" s="24">
        <f t="shared" si="379"/>
        <v>13.00295618345174</v>
      </c>
      <c r="HD191" s="24">
        <f t="shared" si="380"/>
        <v>12.97474892054106</v>
      </c>
      <c r="HE191" s="24">
        <f t="shared" si="381"/>
        <v>13.122801770806971</v>
      </c>
      <c r="HF191" s="24">
        <f t="shared" si="382"/>
        <v>12.708876071701631</v>
      </c>
      <c r="HG191" s="24" t="str">
        <f t="shared" si="383"/>
        <v/>
      </c>
      <c r="HH191" s="24" t="str">
        <f t="shared" si="384"/>
        <v/>
      </c>
      <c r="HI191" s="24" t="str">
        <f t="shared" si="385"/>
        <v/>
      </c>
      <c r="HJ191" s="24"/>
      <c r="HK191" s="24">
        <f t="shared" si="386"/>
        <v>11.990888625443825</v>
      </c>
      <c r="HL191" s="24">
        <f t="shared" si="471"/>
        <v>1.2069212615007921E-2</v>
      </c>
      <c r="HM191" s="24">
        <f t="shared" si="473"/>
        <v>11.987847696553708</v>
      </c>
      <c r="HN191" s="24">
        <f t="shared" si="473"/>
        <v>11.991489566891682</v>
      </c>
      <c r="HO191" s="24">
        <f t="shared" si="473"/>
        <v>11.987382498024918</v>
      </c>
      <c r="HP191" s="24">
        <f t="shared" si="473"/>
        <v>11.99481211464032</v>
      </c>
      <c r="HQ191" s="24">
        <f t="shared" si="473"/>
        <v>11.973339376830586</v>
      </c>
      <c r="HR191" s="24">
        <f t="shared" si="473"/>
        <v>12.01046049972175</v>
      </c>
      <c r="HS191" s="24" t="str">
        <f t="shared" si="473"/>
        <v/>
      </c>
      <c r="HT191" s="24" t="str">
        <f t="shared" si="473"/>
        <v/>
      </c>
      <c r="HU191" s="24" t="str">
        <f t="shared" si="473"/>
        <v/>
      </c>
      <c r="HV191" s="24"/>
      <c r="HW191" s="24">
        <f t="shared" si="387"/>
        <v>13.028770072514542</v>
      </c>
      <c r="HX191" s="24">
        <f t="shared" si="472"/>
        <v>7.612726732689154E-2</v>
      </c>
      <c r="HY191" s="24">
        <f t="shared" si="474"/>
        <v>13.017295283414075</v>
      </c>
      <c r="HZ191" s="24">
        <f t="shared" si="474"/>
        <v>13.030294801380055</v>
      </c>
      <c r="IA191" s="24">
        <f t="shared" si="474"/>
        <v>13.035062672741404</v>
      </c>
      <c r="IB191" s="24">
        <f t="shared" si="474"/>
        <v>13.029525230091094</v>
      </c>
      <c r="IC191" s="24">
        <f t="shared" si="474"/>
        <v>13.150217952456559</v>
      </c>
      <c r="ID191" s="24">
        <f t="shared" si="474"/>
        <v>12.910224495004053</v>
      </c>
      <c r="IE191" s="24" t="str">
        <f t="shared" si="474"/>
        <v/>
      </c>
      <c r="IF191" s="24" t="str">
        <f t="shared" si="474"/>
        <v/>
      </c>
      <c r="IG191" s="24" t="str">
        <f t="shared" si="474"/>
        <v/>
      </c>
    </row>
    <row r="192" spans="1:241" s="3" customFormat="1" x14ac:dyDescent="0.2">
      <c r="A192" s="27">
        <v>157</v>
      </c>
      <c r="B192" s="32">
        <f>IF(AND($B$3&lt;&gt;"",$C$3&lt;&gt;"",$B$4&lt;&gt;"",$C$4&lt;&gt;"",T192&lt;&gt;""),AirMass($B$3,$C$3,$B$4,$C$4,T192),"")</f>
        <v>1.0850765859749916</v>
      </c>
      <c r="C192" s="36">
        <f t="shared" si="388"/>
        <v>2458217.3589699999</v>
      </c>
      <c r="D192" s="5">
        <f t="shared" si="335"/>
        <v>11.011721649238316</v>
      </c>
      <c r="E192" s="14">
        <f t="shared" si="336"/>
        <v>11.274765059199837</v>
      </c>
      <c r="F192" s="32">
        <f t="shared" si="389"/>
        <v>0.26304340996152042</v>
      </c>
      <c r="G192" s="24">
        <f t="shared" si="337"/>
        <v>1.8184264750664765E-2</v>
      </c>
      <c r="H192" s="24">
        <f t="shared" si="338"/>
        <v>4.2584758667270767E-2</v>
      </c>
      <c r="I192" s="24"/>
      <c r="J192" s="8">
        <f t="shared" si="339"/>
        <v>12.013269443607131</v>
      </c>
      <c r="K192" s="9">
        <f t="shared" si="340"/>
        <v>13.049429212507563</v>
      </c>
      <c r="L192" s="40">
        <f t="shared" si="390"/>
        <v>1.0361597689004327</v>
      </c>
      <c r="M192" s="24">
        <f t="shared" si="341"/>
        <v>1.8184264750665202E-2</v>
      </c>
      <c r="N192" s="25">
        <f t="shared" si="342"/>
        <v>4.2584758667271266E-2</v>
      </c>
      <c r="O192" s="25"/>
      <c r="P192" s="50">
        <f t="shared" si="391"/>
        <v>6</v>
      </c>
      <c r="Q192" s="50">
        <f t="shared" si="392"/>
        <v>6</v>
      </c>
      <c r="R192" s="25"/>
      <c r="S192" s="25"/>
      <c r="T192" s="16">
        <v>2458217.3589699999</v>
      </c>
      <c r="U192" s="17">
        <v>-11.3533579691328</v>
      </c>
      <c r="V192" s="17">
        <v>-10.259821868375701</v>
      </c>
      <c r="W192" s="17">
        <v>-12.0987820620451</v>
      </c>
      <c r="X192" s="17">
        <v>-11.0123023689591</v>
      </c>
      <c r="Y192" s="17">
        <v>-10.364909499906799</v>
      </c>
      <c r="Z192" s="17">
        <v>-11.810399602442001</v>
      </c>
      <c r="AA192" s="17">
        <v>-9.9515577237656494</v>
      </c>
      <c r="AB192" s="17">
        <v>-9.8093892161113807</v>
      </c>
      <c r="AC192" s="17"/>
      <c r="AD192" s="17"/>
      <c r="AE192" s="17"/>
      <c r="AF192" s="46">
        <f t="shared" si="343"/>
        <v>2458217.3589699999</v>
      </c>
      <c r="AG192" s="17">
        <v>-11.1630783319575</v>
      </c>
      <c r="AH192" s="17">
        <v>-9.6898287152052092</v>
      </c>
      <c r="AI192" s="17">
        <v>-11.7016799539375</v>
      </c>
      <c r="AJ192" s="17">
        <v>-10.6775148762081</v>
      </c>
      <c r="AK192" s="17">
        <v>-9.86919148985627</v>
      </c>
      <c r="AL192" s="17">
        <v>-11.3002376806397</v>
      </c>
      <c r="AM192" s="17">
        <v>-9.4707029870514692</v>
      </c>
      <c r="AN192" s="17">
        <v>-9.5155910474060192</v>
      </c>
      <c r="AO192" s="17"/>
      <c r="AP192" s="17"/>
      <c r="AQ192" s="18"/>
      <c r="AR192" s="25"/>
      <c r="AS192" s="25"/>
      <c r="AT192" s="24">
        <f t="shared" si="334"/>
        <v>0.1902796371752995</v>
      </c>
      <c r="AU192" s="24">
        <f t="shared" si="333"/>
        <v>0.5699931531704916</v>
      </c>
      <c r="AV192" s="24">
        <f t="shared" si="333"/>
        <v>0.39710210810759961</v>
      </c>
      <c r="AW192" s="24">
        <f t="shared" si="333"/>
        <v>0.3347874927509995</v>
      </c>
      <c r="AX192" s="24">
        <f t="shared" si="333"/>
        <v>0.4957180100505294</v>
      </c>
      <c r="AY192" s="24">
        <f t="shared" si="333"/>
        <v>0.51016192180230036</v>
      </c>
      <c r="AZ192" s="24">
        <f t="shared" si="333"/>
        <v>0.48085473671418022</v>
      </c>
      <c r="BA192" s="24">
        <f t="shared" si="333"/>
        <v>0.29379816870536146</v>
      </c>
      <c r="BB192" s="24" t="str">
        <f t="shared" si="330"/>
        <v/>
      </c>
      <c r="BC192" s="24" t="str">
        <f t="shared" si="330"/>
        <v/>
      </c>
      <c r="BD192" s="25" t="str">
        <f t="shared" si="330"/>
        <v/>
      </c>
      <c r="BE192" s="25"/>
      <c r="BF192" s="25"/>
      <c r="BG192" s="26">
        <f t="shared" si="393"/>
        <v>-0.41836031620505809</v>
      </c>
      <c r="BH192" s="26">
        <f t="shared" si="394"/>
        <v>-0.35836031620505759</v>
      </c>
      <c r="BI192" s="26">
        <f t="shared" si="395"/>
        <v>-0.72436031620505725</v>
      </c>
      <c r="BJ192" s="26">
        <f t="shared" si="396"/>
        <v>-0.66636031620505742</v>
      </c>
      <c r="BK192" s="26">
        <f t="shared" si="397"/>
        <v>-0.73636031620505593</v>
      </c>
      <c r="BL192" s="26">
        <f t="shared" si="398"/>
        <v>-0.29136031620505742</v>
      </c>
      <c r="BM192" s="26" t="str">
        <f t="shared" si="399"/>
        <v/>
      </c>
      <c r="BN192" s="26" t="str">
        <f t="shared" si="400"/>
        <v/>
      </c>
      <c r="BO192" s="26" t="str">
        <f t="shared" si="401"/>
        <v/>
      </c>
      <c r="BP192" s="25"/>
      <c r="BQ192" s="25"/>
      <c r="BR192" s="25">
        <f t="shared" si="402"/>
        <v>0.35279900131176212</v>
      </c>
      <c r="BS192" s="25">
        <f t="shared" si="403"/>
        <v>0.41279900131176261</v>
      </c>
      <c r="BT192" s="25">
        <f t="shared" si="404"/>
        <v>4.6799001311762956E-2</v>
      </c>
      <c r="BU192" s="25">
        <f t="shared" si="405"/>
        <v>0.10479900131176278</v>
      </c>
      <c r="BV192" s="25">
        <f t="shared" si="406"/>
        <v>3.4799001311764277E-2</v>
      </c>
      <c r="BW192" s="25">
        <f t="shared" si="407"/>
        <v>0.47979900131176278</v>
      </c>
      <c r="BX192" s="25" t="str">
        <f t="shared" si="408"/>
        <v/>
      </c>
      <c r="BY192" s="25" t="str">
        <f t="shared" si="409"/>
        <v/>
      </c>
      <c r="BZ192" s="25" t="str">
        <f t="shared" si="410"/>
        <v/>
      </c>
      <c r="CA192" s="25"/>
      <c r="CB192" s="25"/>
      <c r="CC192" s="26">
        <f t="shared" si="411"/>
        <v>-0.23900000000000093</v>
      </c>
      <c r="CD192" s="26">
        <f t="shared" si="412"/>
        <v>-0.17900000000000044</v>
      </c>
      <c r="CE192" s="26">
        <f t="shared" si="413"/>
        <v>-0.54500000000000015</v>
      </c>
      <c r="CF192" s="26">
        <f t="shared" si="414"/>
        <v>-0.48700000000000027</v>
      </c>
      <c r="CG192" s="26">
        <f t="shared" si="415"/>
        <v>-0.55699999999999883</v>
      </c>
      <c r="CH192" s="26">
        <f t="shared" si="416"/>
        <v>-0.11200000000000027</v>
      </c>
      <c r="CI192" s="26" t="str">
        <f t="shared" si="417"/>
        <v/>
      </c>
      <c r="CJ192" s="26" t="str">
        <f t="shared" si="418"/>
        <v/>
      </c>
      <c r="CK192" s="26" t="str">
        <f t="shared" si="419"/>
        <v/>
      </c>
      <c r="CL192" s="25"/>
      <c r="CM192" s="25"/>
      <c r="CN192" s="25">
        <f t="shared" si="420"/>
        <v>0.42099999999999937</v>
      </c>
      <c r="CO192" s="25">
        <f t="shared" si="421"/>
        <v>0.48099999999999987</v>
      </c>
      <c r="CP192" s="25">
        <f t="shared" si="422"/>
        <v>0.11500000000000021</v>
      </c>
      <c r="CQ192" s="25">
        <f t="shared" si="423"/>
        <v>0.17300000000000004</v>
      </c>
      <c r="CR192" s="25">
        <f t="shared" si="424"/>
        <v>0.10300000000000153</v>
      </c>
      <c r="CS192" s="25">
        <f t="shared" si="425"/>
        <v>0.54800000000000004</v>
      </c>
      <c r="CT192" s="25" t="str">
        <f t="shared" si="426"/>
        <v/>
      </c>
      <c r="CU192" s="25" t="str">
        <f t="shared" si="427"/>
        <v/>
      </c>
      <c r="CV192" s="25" t="str">
        <f t="shared" si="428"/>
        <v/>
      </c>
      <c r="CW192" s="25"/>
      <c r="CX192" s="25"/>
      <c r="CY192" s="25">
        <f t="shared" si="429"/>
        <v>-0.42003528663781992</v>
      </c>
      <c r="CZ192" s="25">
        <f t="shared" si="430"/>
        <v>-0.29348067579187004</v>
      </c>
      <c r="DA192" s="25">
        <f t="shared" si="431"/>
        <v>-0.62031409799195225</v>
      </c>
      <c r="DB192" s="25">
        <f t="shared" si="432"/>
        <v>-0.64964820557454861</v>
      </c>
      <c r="DC192" s="25">
        <f t="shared" si="433"/>
        <v>-0.5901283099193726</v>
      </c>
      <c r="DD192" s="25">
        <f t="shared" si="434"/>
        <v>-0.21023555065149907</v>
      </c>
      <c r="DE192" s="25" t="str">
        <f t="shared" si="435"/>
        <v/>
      </c>
      <c r="DF192" s="25" t="str">
        <f t="shared" si="436"/>
        <v/>
      </c>
      <c r="DG192" s="25" t="str">
        <f t="shared" si="437"/>
        <v/>
      </c>
      <c r="DH192" s="25"/>
      <c r="DI192" s="25"/>
      <c r="DJ192" s="25">
        <f t="shared" si="438"/>
        <v>0.35112403087900029</v>
      </c>
      <c r="DK192" s="25">
        <f t="shared" si="439"/>
        <v>0.47767864172495011</v>
      </c>
      <c r="DL192" s="25">
        <f t="shared" si="440"/>
        <v>0.1508452195248679</v>
      </c>
      <c r="DM192" s="25">
        <f t="shared" si="441"/>
        <v>0.12151111194227159</v>
      </c>
      <c r="DN192" s="25">
        <f t="shared" si="442"/>
        <v>0.18103100759744764</v>
      </c>
      <c r="DO192" s="25">
        <f t="shared" si="443"/>
        <v>0.56092376686532108</v>
      </c>
      <c r="DP192" s="25" t="str">
        <f t="shared" si="444"/>
        <v/>
      </c>
      <c r="DQ192" s="25" t="str">
        <f t="shared" si="445"/>
        <v/>
      </c>
      <c r="DR192" s="25" t="str">
        <f t="shared" si="446"/>
        <v/>
      </c>
      <c r="DS192" s="25"/>
      <c r="DT192" s="24"/>
      <c r="DU192" s="24">
        <f t="shared" si="447"/>
        <v>-0.41836031620505809</v>
      </c>
      <c r="DV192" s="24">
        <f t="shared" si="448"/>
        <v>-0.35836031620505759</v>
      </c>
      <c r="DW192" s="24">
        <f t="shared" si="449"/>
        <v>-0.72436031620505725</v>
      </c>
      <c r="DX192" s="24">
        <f t="shared" si="450"/>
        <v>-0.66636031620505742</v>
      </c>
      <c r="DY192" s="24">
        <f t="shared" si="451"/>
        <v>-0.73636031620505593</v>
      </c>
      <c r="DZ192" s="24">
        <f t="shared" si="452"/>
        <v>-0.29136031620505742</v>
      </c>
      <c r="EA192" s="24" t="str">
        <f t="shared" si="453"/>
        <v/>
      </c>
      <c r="EB192" s="24" t="str">
        <f t="shared" si="454"/>
        <v/>
      </c>
      <c r="EC192" s="24" t="str">
        <f t="shared" si="455"/>
        <v/>
      </c>
      <c r="ED192" s="24"/>
      <c r="EE192" s="24"/>
      <c r="EF192" s="24">
        <f t="shared" si="456"/>
        <v>0.35279900131176212</v>
      </c>
      <c r="EG192" s="24">
        <f t="shared" si="457"/>
        <v>0.41279900131176261</v>
      </c>
      <c r="EH192" s="24">
        <f t="shared" si="458"/>
        <v>4.6799001311762956E-2</v>
      </c>
      <c r="EI192" s="24">
        <f t="shared" si="459"/>
        <v>0.10479900131176278</v>
      </c>
      <c r="EJ192" s="24">
        <f t="shared" si="460"/>
        <v>3.4799001311764277E-2</v>
      </c>
      <c r="EK192" s="24">
        <f t="shared" si="461"/>
        <v>0.47979900131176278</v>
      </c>
      <c r="EL192" s="24" t="str">
        <f t="shared" si="462"/>
        <v/>
      </c>
      <c r="EM192" s="24" t="str">
        <f t="shared" si="463"/>
        <v/>
      </c>
      <c r="EN192" s="24" t="str">
        <f t="shared" si="464"/>
        <v/>
      </c>
      <c r="EO192" s="24"/>
      <c r="EP192" s="24"/>
      <c r="EQ192" s="24">
        <f t="shared" si="344"/>
        <v>10.948198776405539</v>
      </c>
      <c r="ER192" s="24">
        <f t="shared" si="465"/>
        <v>2.9717448556769794E-2</v>
      </c>
      <c r="ES192" s="24">
        <f t="shared" si="345"/>
        <v>10.935424092912299</v>
      </c>
      <c r="ET192" s="24">
        <f t="shared" si="346"/>
        <v>10.970944399826299</v>
      </c>
      <c r="EU192" s="24">
        <f t="shared" si="347"/>
        <v>10.916551530773999</v>
      </c>
      <c r="EV192" s="24">
        <f t="shared" si="348"/>
        <v>10.925041633309201</v>
      </c>
      <c r="EW192" s="24">
        <f t="shared" si="349"/>
        <v>10.94619975463285</v>
      </c>
      <c r="EX192" s="24">
        <f t="shared" si="350"/>
        <v>10.995031246978581</v>
      </c>
      <c r="EY192" s="24" t="str">
        <f t="shared" si="351"/>
        <v/>
      </c>
      <c r="EZ192" s="24" t="str">
        <f t="shared" si="352"/>
        <v/>
      </c>
      <c r="FA192" s="24" t="str">
        <f t="shared" si="353"/>
        <v/>
      </c>
      <c r="FB192" s="24"/>
      <c r="FC192" s="24">
        <f t="shared" si="354"/>
        <v>11.482908007225676</v>
      </c>
      <c r="FD192" s="24">
        <f t="shared" si="466"/>
        <v>9.7233731336717477E-2</v>
      </c>
      <c r="FE192" s="24">
        <f t="shared" si="355"/>
        <v>11.37760162198</v>
      </c>
      <c r="FF192" s="24">
        <f t="shared" si="356"/>
        <v>11.4154365442506</v>
      </c>
      <c r="FG192" s="24">
        <f t="shared" si="357"/>
        <v>11.566113157898769</v>
      </c>
      <c r="FH192" s="24">
        <f t="shared" si="358"/>
        <v>11.5021593486822</v>
      </c>
      <c r="FI192" s="24">
        <f t="shared" si="359"/>
        <v>11.622624655093968</v>
      </c>
      <c r="FJ192" s="24">
        <f t="shared" si="360"/>
        <v>11.413512715448519</v>
      </c>
      <c r="FK192" s="24" t="str">
        <f t="shared" si="361"/>
        <v/>
      </c>
      <c r="FL192" s="24" t="str">
        <f t="shared" si="362"/>
        <v/>
      </c>
      <c r="FM192" s="24" t="str">
        <f t="shared" si="363"/>
        <v/>
      </c>
      <c r="FN192" s="24"/>
      <c r="FO192" s="24">
        <f t="shared" si="364"/>
        <v>11.011721649238316</v>
      </c>
      <c r="FP192" s="24">
        <f t="shared" si="467"/>
        <v>1.8184264750664765E-2</v>
      </c>
      <c r="FQ192" s="24">
        <f t="shared" si="331"/>
        <v>10.98532851094059</v>
      </c>
      <c r="FR192" s="24">
        <f t="shared" si="331"/>
        <v>11.013691673723764</v>
      </c>
      <c r="FS192" s="24">
        <f t="shared" si="331"/>
        <v>11.0029573838695</v>
      </c>
      <c r="FT192" s="24">
        <f t="shared" si="331"/>
        <v>11.004528913744904</v>
      </c>
      <c r="FU192" s="24">
        <f t="shared" si="331"/>
        <v>11.034037036554516</v>
      </c>
      <c r="FV192" s="24">
        <f t="shared" si="331"/>
        <v>11.029786376596624</v>
      </c>
      <c r="FW192" s="24" t="str">
        <f t="shared" si="475"/>
        <v/>
      </c>
      <c r="FX192" s="24" t="str">
        <f t="shared" si="475"/>
        <v/>
      </c>
      <c r="FY192" s="24" t="str">
        <f t="shared" si="475"/>
        <v/>
      </c>
      <c r="FZ192" s="24"/>
      <c r="GA192" s="24">
        <f t="shared" si="365"/>
        <v>11.274765059199837</v>
      </c>
      <c r="GB192" s="24">
        <f t="shared" si="468"/>
        <v>4.2584758667270767E-2</v>
      </c>
      <c r="GC192" s="24">
        <f t="shared" si="332"/>
        <v>11.214081739696551</v>
      </c>
      <c r="GD192" s="24">
        <f t="shared" si="332"/>
        <v>11.275368200167534</v>
      </c>
      <c r="GE192" s="24">
        <f t="shared" si="332"/>
        <v>11.282990430793372</v>
      </c>
      <c r="GF192" s="24">
        <f t="shared" si="332"/>
        <v>11.241706441837172</v>
      </c>
      <c r="GG192" s="24">
        <f t="shared" si="332"/>
        <v>11.334811620348495</v>
      </c>
      <c r="GH192" s="24">
        <f t="shared" si="332"/>
        <v>11.29963192235588</v>
      </c>
      <c r="GI192" s="24" t="str">
        <f t="shared" si="476"/>
        <v/>
      </c>
      <c r="GJ192" s="24" t="str">
        <f t="shared" si="476"/>
        <v/>
      </c>
      <c r="GK192" s="24" t="str">
        <f t="shared" si="476"/>
        <v/>
      </c>
      <c r="GL192" s="24"/>
      <c r="GM192" s="24">
        <f t="shared" si="366"/>
        <v>12.041734877162638</v>
      </c>
      <c r="GN192" s="24">
        <f t="shared" si="469"/>
        <v>2.9717448556769794E-2</v>
      </c>
      <c r="GO192" s="24">
        <f t="shared" si="367"/>
        <v>12.028960193669398</v>
      </c>
      <c r="GP192" s="24">
        <f t="shared" si="368"/>
        <v>12.064480500583398</v>
      </c>
      <c r="GQ192" s="24">
        <f t="shared" si="369"/>
        <v>12.010087631531098</v>
      </c>
      <c r="GR192" s="24">
        <f t="shared" si="370"/>
        <v>12.0185777340663</v>
      </c>
      <c r="GS192" s="24">
        <f t="shared" si="371"/>
        <v>12.039735855389949</v>
      </c>
      <c r="GT192" s="24">
        <f t="shared" si="372"/>
        <v>12.08856734773568</v>
      </c>
      <c r="GU192" s="24" t="str">
        <f t="shared" si="373"/>
        <v/>
      </c>
      <c r="GV192" s="24" t="str">
        <f t="shared" si="374"/>
        <v/>
      </c>
      <c r="GW192" s="24" t="str">
        <f t="shared" si="375"/>
        <v/>
      </c>
      <c r="GX192" s="24"/>
      <c r="GY192" s="24">
        <f t="shared" si="376"/>
        <v>12.956157623977967</v>
      </c>
      <c r="GZ192" s="24">
        <f t="shared" si="470"/>
        <v>9.7233731336717477E-2</v>
      </c>
      <c r="HA192" s="24">
        <f t="shared" si="377"/>
        <v>12.850851238732291</v>
      </c>
      <c r="HB192" s="24">
        <f t="shared" si="378"/>
        <v>12.888686161002891</v>
      </c>
      <c r="HC192" s="24">
        <f t="shared" si="379"/>
        <v>13.03936277465106</v>
      </c>
      <c r="HD192" s="24">
        <f t="shared" si="380"/>
        <v>12.975408965434491</v>
      </c>
      <c r="HE192" s="24">
        <f t="shared" si="381"/>
        <v>13.09587427184626</v>
      </c>
      <c r="HF192" s="24">
        <f t="shared" si="382"/>
        <v>12.88676233220081</v>
      </c>
      <c r="HG192" s="24" t="str">
        <f t="shared" si="383"/>
        <v/>
      </c>
      <c r="HH192" s="24" t="str">
        <f t="shared" si="384"/>
        <v/>
      </c>
      <c r="HI192" s="24" t="str">
        <f t="shared" si="385"/>
        <v/>
      </c>
      <c r="HJ192" s="24"/>
      <c r="HK192" s="24">
        <f t="shared" si="386"/>
        <v>12.013269443607131</v>
      </c>
      <c r="HL192" s="24">
        <f t="shared" si="471"/>
        <v>1.8184264750665202E-2</v>
      </c>
      <c r="HM192" s="24">
        <f t="shared" si="473"/>
        <v>11.986876305309405</v>
      </c>
      <c r="HN192" s="24">
        <f t="shared" si="473"/>
        <v>12.015239468092579</v>
      </c>
      <c r="HO192" s="24">
        <f t="shared" si="473"/>
        <v>12.004505178238315</v>
      </c>
      <c r="HP192" s="24">
        <f t="shared" si="473"/>
        <v>12.006076708113719</v>
      </c>
      <c r="HQ192" s="24">
        <f t="shared" si="473"/>
        <v>12.035584830923332</v>
      </c>
      <c r="HR192" s="24">
        <f t="shared" si="473"/>
        <v>12.031334170965438</v>
      </c>
      <c r="HS192" s="24" t="str">
        <f t="shared" si="473"/>
        <v/>
      </c>
      <c r="HT192" s="24" t="str">
        <f t="shared" si="473"/>
        <v/>
      </c>
      <c r="HU192" s="24" t="str">
        <f t="shared" si="473"/>
        <v/>
      </c>
      <c r="HV192" s="24"/>
      <c r="HW192" s="24">
        <f t="shared" si="387"/>
        <v>13.049429212507563</v>
      </c>
      <c r="HX192" s="24">
        <f t="shared" si="472"/>
        <v>4.2584758667271266E-2</v>
      </c>
      <c r="HY192" s="24">
        <f t="shared" si="474"/>
        <v>12.988745893004282</v>
      </c>
      <c r="HZ192" s="24">
        <f t="shared" si="474"/>
        <v>13.050032353475265</v>
      </c>
      <c r="IA192" s="24">
        <f t="shared" si="474"/>
        <v>13.057654584101103</v>
      </c>
      <c r="IB192" s="24">
        <f t="shared" si="474"/>
        <v>13.016370595144902</v>
      </c>
      <c r="IC192" s="24">
        <f t="shared" si="474"/>
        <v>13.109475773656227</v>
      </c>
      <c r="ID192" s="24">
        <f t="shared" si="474"/>
        <v>13.074296075663611</v>
      </c>
      <c r="IE192" s="24" t="str">
        <f t="shared" si="474"/>
        <v/>
      </c>
      <c r="IF192" s="24" t="str">
        <f t="shared" si="474"/>
        <v/>
      </c>
      <c r="IG192" s="24" t="str">
        <f t="shared" si="474"/>
        <v/>
      </c>
    </row>
    <row r="193" spans="1:241" s="3" customFormat="1" x14ac:dyDescent="0.2">
      <c r="A193" s="27">
        <v>158</v>
      </c>
      <c r="B193" s="32">
        <f>IF(AND($B$3&lt;&gt;"",$C$3&lt;&gt;"",$B$4&lt;&gt;"",$C$4&lt;&gt;"",T193&lt;&gt;""),AirMass($B$3,$C$3,$B$4,$C$4,T193),"")</f>
        <v>1.0859901615490153</v>
      </c>
      <c r="C193" s="36">
        <f t="shared" si="388"/>
        <v>2458217.359468</v>
      </c>
      <c r="D193" s="5">
        <f t="shared" si="335"/>
        <v>11.027594162399327</v>
      </c>
      <c r="E193" s="14">
        <f t="shared" si="336"/>
        <v>11.235672932019966</v>
      </c>
      <c r="F193" s="32">
        <f t="shared" si="389"/>
        <v>0.20807876962063965</v>
      </c>
      <c r="G193" s="24">
        <f t="shared" si="337"/>
        <v>1.5957065362491564E-2</v>
      </c>
      <c r="H193" s="24">
        <f t="shared" si="338"/>
        <v>3.4558152059929473E-2</v>
      </c>
      <c r="I193" s="24"/>
      <c r="J193" s="8">
        <f t="shared" si="339"/>
        <v>12.034105689720519</v>
      </c>
      <c r="K193" s="9">
        <f t="shared" si="340"/>
        <v>12.935873355410598</v>
      </c>
      <c r="L193" s="40">
        <f t="shared" si="390"/>
        <v>0.9017676656900786</v>
      </c>
      <c r="M193" s="24">
        <f t="shared" si="341"/>
        <v>1.595706536249154E-2</v>
      </c>
      <c r="N193" s="25">
        <f t="shared" si="342"/>
        <v>3.4558152059928973E-2</v>
      </c>
      <c r="O193" s="25"/>
      <c r="P193" s="50">
        <f t="shared" si="391"/>
        <v>6</v>
      </c>
      <c r="Q193" s="50">
        <f t="shared" si="392"/>
        <v>6</v>
      </c>
      <c r="R193" s="25"/>
      <c r="S193" s="25"/>
      <c r="T193" s="16">
        <v>2458217.359468</v>
      </c>
      <c r="U193" s="17">
        <v>-11.348341982548099</v>
      </c>
      <c r="V193" s="17">
        <v>-10.2592927285678</v>
      </c>
      <c r="W193" s="17">
        <v>-12.1133738049522</v>
      </c>
      <c r="X193" s="17">
        <v>-11.024343145682399</v>
      </c>
      <c r="Y193" s="17">
        <v>-10.380180660914</v>
      </c>
      <c r="Z193" s="17">
        <v>-11.815111764806799</v>
      </c>
      <c r="AA193" s="17">
        <v>-9.9640846826488794</v>
      </c>
      <c r="AB193" s="17">
        <v>-9.7956572474878101</v>
      </c>
      <c r="AC193" s="17"/>
      <c r="AD193" s="17"/>
      <c r="AE193" s="17"/>
      <c r="AF193" s="46">
        <f t="shared" si="343"/>
        <v>2458217.359468</v>
      </c>
      <c r="AG193" s="17">
        <v>-11.1716349257703</v>
      </c>
      <c r="AH193" s="17">
        <v>-9.7418826887424501</v>
      </c>
      <c r="AI193" s="17">
        <v>-11.7125424193367</v>
      </c>
      <c r="AJ193" s="17">
        <v>-10.637157174567101</v>
      </c>
      <c r="AK193" s="17">
        <v>-9.8717998576857902</v>
      </c>
      <c r="AL193" s="17">
        <v>-11.2951671060466</v>
      </c>
      <c r="AM193" s="17">
        <v>-9.3732056572405593</v>
      </c>
      <c r="AN193" s="17">
        <v>-9.5264756657590404</v>
      </c>
      <c r="AO193" s="17"/>
      <c r="AP193" s="17"/>
      <c r="AQ193" s="18"/>
      <c r="AR193" s="25"/>
      <c r="AS193" s="25"/>
      <c r="AT193" s="24">
        <f t="shared" si="334"/>
        <v>0.17670705677779885</v>
      </c>
      <c r="AU193" s="24">
        <f t="shared" si="333"/>
        <v>0.51741003982535005</v>
      </c>
      <c r="AV193" s="24">
        <f t="shared" si="333"/>
        <v>0.40083138561550058</v>
      </c>
      <c r="AW193" s="24">
        <f t="shared" si="333"/>
        <v>0.38718597111529895</v>
      </c>
      <c r="AX193" s="24">
        <f t="shared" si="333"/>
        <v>0.50838080322821</v>
      </c>
      <c r="AY193" s="24">
        <f t="shared" si="333"/>
        <v>0.51994465876019902</v>
      </c>
      <c r="AZ193" s="24">
        <f t="shared" si="333"/>
        <v>0.59087902540832005</v>
      </c>
      <c r="BA193" s="24">
        <f t="shared" si="333"/>
        <v>0.26918158172876971</v>
      </c>
      <c r="BB193" s="24" t="str">
        <f t="shared" si="333"/>
        <v/>
      </c>
      <c r="BC193" s="24" t="str">
        <f t="shared" si="333"/>
        <v/>
      </c>
      <c r="BD193" s="25" t="str">
        <f t="shared" si="333"/>
        <v/>
      </c>
      <c r="BE193" s="25"/>
      <c r="BF193" s="25"/>
      <c r="BG193" s="26">
        <f t="shared" si="393"/>
        <v>-0.44592483891857482</v>
      </c>
      <c r="BH193" s="26">
        <f t="shared" si="394"/>
        <v>-0.38592483891857432</v>
      </c>
      <c r="BI193" s="26">
        <f t="shared" si="395"/>
        <v>-0.75192483891857398</v>
      </c>
      <c r="BJ193" s="26">
        <f t="shared" si="396"/>
        <v>-0.69392483891857415</v>
      </c>
      <c r="BK193" s="26">
        <f t="shared" si="397"/>
        <v>-0.76392483891857266</v>
      </c>
      <c r="BL193" s="26">
        <f t="shared" si="398"/>
        <v>-0.31892483891857415</v>
      </c>
      <c r="BM193" s="26" t="str">
        <f t="shared" si="399"/>
        <v/>
      </c>
      <c r="BN193" s="26" t="str">
        <f t="shared" si="400"/>
        <v/>
      </c>
      <c r="BO193" s="26" t="str">
        <f t="shared" si="401"/>
        <v/>
      </c>
      <c r="BP193" s="25"/>
      <c r="BQ193" s="25"/>
      <c r="BR193" s="25">
        <f t="shared" si="402"/>
        <v>0.24600807580606476</v>
      </c>
      <c r="BS193" s="25">
        <f t="shared" si="403"/>
        <v>0.30600807580606526</v>
      </c>
      <c r="BT193" s="25">
        <f t="shared" si="404"/>
        <v>-5.9991924193934398E-2</v>
      </c>
      <c r="BU193" s="25">
        <f t="shared" si="405"/>
        <v>-1.9919241939345689E-3</v>
      </c>
      <c r="BV193" s="25">
        <f t="shared" si="406"/>
        <v>-7.1991924193933077E-2</v>
      </c>
      <c r="BW193" s="25">
        <f t="shared" si="407"/>
        <v>0.37300807580606543</v>
      </c>
      <c r="BX193" s="25" t="str">
        <f t="shared" si="408"/>
        <v/>
      </c>
      <c r="BY193" s="25" t="str">
        <f t="shared" si="409"/>
        <v/>
      </c>
      <c r="BZ193" s="25" t="str">
        <f t="shared" si="410"/>
        <v/>
      </c>
      <c r="CA193" s="25"/>
      <c r="CB193" s="25"/>
      <c r="CC193" s="26">
        <f t="shared" si="411"/>
        <v>-0.23900000000000093</v>
      </c>
      <c r="CD193" s="26">
        <f t="shared" si="412"/>
        <v>-0.17900000000000044</v>
      </c>
      <c r="CE193" s="26">
        <f t="shared" si="413"/>
        <v>-0.54500000000000015</v>
      </c>
      <c r="CF193" s="26">
        <f t="shared" si="414"/>
        <v>-0.48700000000000027</v>
      </c>
      <c r="CG193" s="26">
        <f t="shared" si="415"/>
        <v>-0.55699999999999883</v>
      </c>
      <c r="CH193" s="26">
        <f t="shared" si="416"/>
        <v>-0.11200000000000027</v>
      </c>
      <c r="CI193" s="26" t="str">
        <f t="shared" si="417"/>
        <v/>
      </c>
      <c r="CJ193" s="26" t="str">
        <f t="shared" si="418"/>
        <v/>
      </c>
      <c r="CK193" s="26" t="str">
        <f t="shared" si="419"/>
        <v/>
      </c>
      <c r="CL193" s="25"/>
      <c r="CM193" s="25"/>
      <c r="CN193" s="25">
        <f t="shared" si="420"/>
        <v>0.42099999999999937</v>
      </c>
      <c r="CO193" s="25">
        <f t="shared" si="421"/>
        <v>0.48099999999999987</v>
      </c>
      <c r="CP193" s="25">
        <f t="shared" si="422"/>
        <v>0.11500000000000021</v>
      </c>
      <c r="CQ193" s="25">
        <f t="shared" si="423"/>
        <v>0.17300000000000004</v>
      </c>
      <c r="CR193" s="25">
        <f t="shared" si="424"/>
        <v>0.10300000000000153</v>
      </c>
      <c r="CS193" s="25">
        <f t="shared" si="425"/>
        <v>0.54800000000000004</v>
      </c>
      <c r="CT193" s="25" t="str">
        <f t="shared" si="426"/>
        <v/>
      </c>
      <c r="CU193" s="25" t="str">
        <f t="shared" si="427"/>
        <v/>
      </c>
      <c r="CV193" s="25" t="str">
        <f t="shared" si="428"/>
        <v/>
      </c>
      <c r="CW193" s="25"/>
      <c r="CX193" s="25"/>
      <c r="CY193" s="25">
        <f t="shared" si="429"/>
        <v>-0.45517359057502149</v>
      </c>
      <c r="CZ193" s="25">
        <f t="shared" si="430"/>
        <v>-0.42746114924769502</v>
      </c>
      <c r="DA193" s="25">
        <f t="shared" si="431"/>
        <v>-0.67359545861987302</v>
      </c>
      <c r="DB193" s="25">
        <f t="shared" si="432"/>
        <v>-0.69708046656471712</v>
      </c>
      <c r="DC193" s="25">
        <f t="shared" si="433"/>
        <v>-0.8411409107379646</v>
      </c>
      <c r="DD193" s="25">
        <f t="shared" si="434"/>
        <v>-0.18780630276480809</v>
      </c>
      <c r="DE193" s="25" t="str">
        <f t="shared" si="435"/>
        <v/>
      </c>
      <c r="DF193" s="25" t="str">
        <f t="shared" si="436"/>
        <v/>
      </c>
      <c r="DG193" s="25" t="str">
        <f t="shared" si="437"/>
        <v/>
      </c>
      <c r="DH193" s="25"/>
      <c r="DI193" s="25"/>
      <c r="DJ193" s="25">
        <f t="shared" si="438"/>
        <v>0.23675932414961814</v>
      </c>
      <c r="DK193" s="25">
        <f t="shared" si="439"/>
        <v>0.26447176547694462</v>
      </c>
      <c r="DL193" s="25">
        <f t="shared" si="440"/>
        <v>1.833745610476659E-2</v>
      </c>
      <c r="DM193" s="25">
        <f t="shared" si="441"/>
        <v>-5.1475518400774705E-3</v>
      </c>
      <c r="DN193" s="25">
        <f t="shared" si="442"/>
        <v>-0.14920799601332499</v>
      </c>
      <c r="DO193" s="25">
        <f t="shared" si="443"/>
        <v>0.50412661195983155</v>
      </c>
      <c r="DP193" s="25" t="str">
        <f t="shared" si="444"/>
        <v/>
      </c>
      <c r="DQ193" s="25" t="str">
        <f t="shared" si="445"/>
        <v/>
      </c>
      <c r="DR193" s="25" t="str">
        <f t="shared" si="446"/>
        <v/>
      </c>
      <c r="DS193" s="25"/>
      <c r="DT193" s="24"/>
      <c r="DU193" s="24">
        <f t="shared" si="447"/>
        <v>-0.44592483891857482</v>
      </c>
      <c r="DV193" s="24">
        <f t="shared" si="448"/>
        <v>-0.38592483891857432</v>
      </c>
      <c r="DW193" s="24">
        <f t="shared" si="449"/>
        <v>-0.75192483891857398</v>
      </c>
      <c r="DX193" s="24">
        <f t="shared" si="450"/>
        <v>-0.69392483891857415</v>
      </c>
      <c r="DY193" s="24">
        <f t="shared" si="451"/>
        <v>-0.76392483891857266</v>
      </c>
      <c r="DZ193" s="24">
        <f t="shared" si="452"/>
        <v>-0.31892483891857415</v>
      </c>
      <c r="EA193" s="24" t="str">
        <f t="shared" si="453"/>
        <v/>
      </c>
      <c r="EB193" s="24" t="str">
        <f t="shared" si="454"/>
        <v/>
      </c>
      <c r="EC193" s="24" t="str">
        <f t="shared" si="455"/>
        <v/>
      </c>
      <c r="ED193" s="24"/>
      <c r="EE193" s="24"/>
      <c r="EF193" s="24">
        <f t="shared" si="456"/>
        <v>0.24600807580606476</v>
      </c>
      <c r="EG193" s="24">
        <f t="shared" si="457"/>
        <v>0.30600807580606526</v>
      </c>
      <c r="EH193" s="24">
        <f t="shared" si="458"/>
        <v>-5.9991924193934398E-2</v>
      </c>
      <c r="EI193" s="24">
        <f t="shared" si="459"/>
        <v>-1.9919241939345689E-3</v>
      </c>
      <c r="EJ193" s="24">
        <f t="shared" si="460"/>
        <v>-7.1991924193933077E-2</v>
      </c>
      <c r="EK193" s="24">
        <f t="shared" si="461"/>
        <v>0.37300807580606543</v>
      </c>
      <c r="EL193" s="24" t="str">
        <f t="shared" si="462"/>
        <v/>
      </c>
      <c r="EM193" s="24" t="str">
        <f t="shared" si="463"/>
        <v/>
      </c>
      <c r="EN193" s="24" t="str">
        <f t="shared" si="464"/>
        <v/>
      </c>
      <c r="EO193" s="24"/>
      <c r="EP193" s="24"/>
      <c r="EQ193" s="24">
        <f t="shared" si="344"/>
        <v>10.960783235200582</v>
      </c>
      <c r="ER193" s="24">
        <f t="shared" si="465"/>
        <v>2.3171443033288414E-2</v>
      </c>
      <c r="ES193" s="24">
        <f t="shared" si="345"/>
        <v>10.9550318224041</v>
      </c>
      <c r="ET193" s="24">
        <f t="shared" si="346"/>
        <v>10.9880011631343</v>
      </c>
      <c r="EU193" s="24">
        <f t="shared" si="347"/>
        <v>10.9368386783659</v>
      </c>
      <c r="EV193" s="24">
        <f t="shared" si="348"/>
        <v>10.9347697822587</v>
      </c>
      <c r="EW193" s="24">
        <f t="shared" si="349"/>
        <v>10.963742700100781</v>
      </c>
      <c r="EX193" s="24">
        <f t="shared" si="350"/>
        <v>10.98631526493971</v>
      </c>
      <c r="EY193" s="24" t="str">
        <f t="shared" si="351"/>
        <v/>
      </c>
      <c r="EZ193" s="24" t="str">
        <f t="shared" si="352"/>
        <v/>
      </c>
      <c r="FA193" s="24" t="str">
        <f t="shared" si="353"/>
        <v/>
      </c>
      <c r="FB193" s="24"/>
      <c r="FC193" s="24">
        <f t="shared" si="354"/>
        <v>11.45458972100233</v>
      </c>
      <c r="FD193" s="24">
        <f t="shared" si="466"/>
        <v>7.8707889877195944E-2</v>
      </c>
      <c r="FE193" s="24">
        <f t="shared" si="355"/>
        <v>11.3799074935664</v>
      </c>
      <c r="FF193" s="24">
        <f t="shared" si="356"/>
        <v>11.3665222487968</v>
      </c>
      <c r="FG193" s="24">
        <f t="shared" si="357"/>
        <v>11.560164931915489</v>
      </c>
      <c r="FH193" s="24">
        <f t="shared" si="358"/>
        <v>11.4885321802763</v>
      </c>
      <c r="FI193" s="24">
        <f t="shared" si="359"/>
        <v>11.516570731470258</v>
      </c>
      <c r="FJ193" s="24">
        <f t="shared" si="360"/>
        <v>11.41584073998874</v>
      </c>
      <c r="FK193" s="24" t="str">
        <f t="shared" si="361"/>
        <v/>
      </c>
      <c r="FL193" s="24" t="str">
        <f t="shared" si="362"/>
        <v/>
      </c>
      <c r="FM193" s="24" t="str">
        <f t="shared" si="363"/>
        <v/>
      </c>
      <c r="FN193" s="24"/>
      <c r="FO193" s="24">
        <f t="shared" si="364"/>
        <v>11.027594162399327</v>
      </c>
      <c r="FP193" s="24">
        <f t="shared" si="467"/>
        <v>1.5957065362491564E-2</v>
      </c>
      <c r="FQ193" s="24">
        <f t="shared" ref="FQ193:FV235" si="477">IF(AND(ES193&lt;&gt;"",DU193&lt;&gt;""),ES193+DU193*$D$21,"")</f>
        <v>11.008224294798358</v>
      </c>
      <c r="FR193" s="24">
        <f t="shared" si="477"/>
        <v>11.034036491397732</v>
      </c>
      <c r="FS193" s="24">
        <f t="shared" si="477"/>
        <v>11.026532585827368</v>
      </c>
      <c r="FT193" s="24">
        <f t="shared" si="477"/>
        <v>11.01754511706037</v>
      </c>
      <c r="FU193" s="24">
        <f t="shared" si="477"/>
        <v>11.054868036388415</v>
      </c>
      <c r="FV193" s="24">
        <f t="shared" si="477"/>
        <v>11.024358448923721</v>
      </c>
      <c r="FW193" s="24" t="str">
        <f t="shared" si="475"/>
        <v/>
      </c>
      <c r="FX193" s="24" t="str">
        <f t="shared" si="475"/>
        <v/>
      </c>
      <c r="FY193" s="24" t="str">
        <f t="shared" si="475"/>
        <v/>
      </c>
      <c r="FZ193" s="24"/>
      <c r="GA193" s="24">
        <f t="shared" si="365"/>
        <v>11.235672932019966</v>
      </c>
      <c r="GB193" s="24">
        <f t="shared" si="468"/>
        <v>3.4558152059929473E-2</v>
      </c>
      <c r="GC193" s="24">
        <f t="shared" ref="GC193:GH235" si="478">IF(AND(FE193&lt;&gt;"",DU193&lt;&gt;""),FE193+DU193*$D$20,"")</f>
        <v>11.205613770326428</v>
      </c>
      <c r="GD193" s="24">
        <f t="shared" si="478"/>
        <v>11.215680063757212</v>
      </c>
      <c r="GE193" s="24">
        <f t="shared" si="478"/>
        <v>11.26626836385357</v>
      </c>
      <c r="GF193" s="24">
        <f t="shared" si="478"/>
        <v>11.217305432474749</v>
      </c>
      <c r="GG193" s="24">
        <f t="shared" si="478"/>
        <v>11.217983855768264</v>
      </c>
      <c r="GH193" s="24">
        <f t="shared" si="478"/>
        <v>11.291186105939579</v>
      </c>
      <c r="GI193" s="24" t="str">
        <f t="shared" si="476"/>
        <v/>
      </c>
      <c r="GJ193" s="24" t="str">
        <f t="shared" si="476"/>
        <v/>
      </c>
      <c r="GK193" s="24" t="str">
        <f t="shared" si="476"/>
        <v/>
      </c>
      <c r="GL193" s="24"/>
      <c r="GM193" s="24">
        <f t="shared" si="366"/>
        <v>12.049832489180881</v>
      </c>
      <c r="GN193" s="24">
        <f t="shared" si="469"/>
        <v>2.3171443033288414E-2</v>
      </c>
      <c r="GO193" s="24">
        <f t="shared" si="367"/>
        <v>12.0440810763844</v>
      </c>
      <c r="GP193" s="24">
        <f t="shared" si="368"/>
        <v>12.077050417114599</v>
      </c>
      <c r="GQ193" s="24">
        <f t="shared" si="369"/>
        <v>12.025887932346199</v>
      </c>
      <c r="GR193" s="24">
        <f t="shared" si="370"/>
        <v>12.023819036238999</v>
      </c>
      <c r="GS193" s="24">
        <f t="shared" si="371"/>
        <v>12.05279195408108</v>
      </c>
      <c r="GT193" s="24">
        <f t="shared" si="372"/>
        <v>12.07536451892001</v>
      </c>
      <c r="GU193" s="24" t="str">
        <f t="shared" si="373"/>
        <v/>
      </c>
      <c r="GV193" s="24" t="str">
        <f t="shared" si="374"/>
        <v/>
      </c>
      <c r="GW193" s="24" t="str">
        <f t="shared" si="375"/>
        <v/>
      </c>
      <c r="GX193" s="24"/>
      <c r="GY193" s="24">
        <f t="shared" si="376"/>
        <v>12.884341958030182</v>
      </c>
      <c r="GZ193" s="24">
        <f t="shared" si="470"/>
        <v>7.8707889877195944E-2</v>
      </c>
      <c r="HA193" s="24">
        <f t="shared" si="377"/>
        <v>12.80965973059425</v>
      </c>
      <c r="HB193" s="24">
        <f t="shared" si="378"/>
        <v>12.79627448582465</v>
      </c>
      <c r="HC193" s="24">
        <f t="shared" si="379"/>
        <v>12.989917168943339</v>
      </c>
      <c r="HD193" s="24">
        <f t="shared" si="380"/>
        <v>12.91828441730415</v>
      </c>
      <c r="HE193" s="24">
        <f t="shared" si="381"/>
        <v>12.946322968498109</v>
      </c>
      <c r="HF193" s="24">
        <f t="shared" si="382"/>
        <v>12.84559297701659</v>
      </c>
      <c r="HG193" s="24" t="str">
        <f t="shared" si="383"/>
        <v/>
      </c>
      <c r="HH193" s="24" t="str">
        <f t="shared" si="384"/>
        <v/>
      </c>
      <c r="HI193" s="24" t="str">
        <f t="shared" si="385"/>
        <v/>
      </c>
      <c r="HJ193" s="24"/>
      <c r="HK193" s="24">
        <f t="shared" si="386"/>
        <v>12.034105689720519</v>
      </c>
      <c r="HL193" s="24">
        <f t="shared" si="471"/>
        <v>1.595706536249154E-2</v>
      </c>
      <c r="HM193" s="24">
        <f t="shared" si="473"/>
        <v>12.014735822119547</v>
      </c>
      <c r="HN193" s="24">
        <f t="shared" si="473"/>
        <v>12.040548018718921</v>
      </c>
      <c r="HO193" s="24">
        <f t="shared" si="473"/>
        <v>12.033044113148559</v>
      </c>
      <c r="HP193" s="24">
        <f t="shared" si="473"/>
        <v>12.02405664438156</v>
      </c>
      <c r="HQ193" s="24">
        <f t="shared" si="473"/>
        <v>12.061379563709604</v>
      </c>
      <c r="HR193" s="24">
        <f t="shared" si="473"/>
        <v>12.03086997624491</v>
      </c>
      <c r="HS193" s="24" t="str">
        <f t="shared" si="473"/>
        <v/>
      </c>
      <c r="HT193" s="24" t="str">
        <f t="shared" si="473"/>
        <v/>
      </c>
      <c r="HU193" s="24" t="str">
        <f t="shared" si="473"/>
        <v/>
      </c>
      <c r="HV193" s="24"/>
      <c r="HW193" s="24">
        <f t="shared" si="387"/>
        <v>12.935873355410598</v>
      </c>
      <c r="HX193" s="24">
        <f t="shared" si="472"/>
        <v>3.4558152059928973E-2</v>
      </c>
      <c r="HY193" s="24">
        <f t="shared" si="474"/>
        <v>12.905814193717058</v>
      </c>
      <c r="HZ193" s="24">
        <f t="shared" si="474"/>
        <v>12.91588048714784</v>
      </c>
      <c r="IA193" s="24">
        <f t="shared" si="474"/>
        <v>12.966468787244198</v>
      </c>
      <c r="IB193" s="24">
        <f t="shared" si="474"/>
        <v>12.917505855865379</v>
      </c>
      <c r="IC193" s="24">
        <f t="shared" si="474"/>
        <v>12.918184279158892</v>
      </c>
      <c r="ID193" s="24">
        <f t="shared" si="474"/>
        <v>12.991386529330207</v>
      </c>
      <c r="IE193" s="24" t="str">
        <f t="shared" si="474"/>
        <v/>
      </c>
      <c r="IF193" s="24" t="str">
        <f t="shared" si="474"/>
        <v/>
      </c>
      <c r="IG193" s="24" t="str">
        <f t="shared" si="474"/>
        <v/>
      </c>
    </row>
    <row r="194" spans="1:241" s="3" customFormat="1" x14ac:dyDescent="0.2">
      <c r="A194" s="27">
        <v>159</v>
      </c>
      <c r="B194" s="32">
        <f>IF(AND($B$3&lt;&gt;"",$C$3&lt;&gt;"",$B$4&lt;&gt;"",$C$4&lt;&gt;"",T194&lt;&gt;""),AirMass($B$3,$C$3,$B$4,$C$4,T194),"")</f>
        <v>1.0869097295690806</v>
      </c>
      <c r="C194" s="36">
        <f t="shared" si="388"/>
        <v>2458217.3599649998</v>
      </c>
      <c r="D194" s="5">
        <f t="shared" si="335"/>
        <v>11.056829812040279</v>
      </c>
      <c r="E194" s="14">
        <f t="shared" si="336"/>
        <v>11.147319891900446</v>
      </c>
      <c r="F194" s="32">
        <f t="shared" si="389"/>
        <v>9.0490079860167327E-2</v>
      </c>
      <c r="G194" s="24">
        <f t="shared" si="337"/>
        <v>1.6696337023620514E-2</v>
      </c>
      <c r="H194" s="24">
        <f t="shared" si="338"/>
        <v>4.953343450919092E-2</v>
      </c>
      <c r="I194" s="24"/>
      <c r="J194" s="8">
        <f t="shared" si="339"/>
        <v>11.978751960433561</v>
      </c>
      <c r="K194" s="9">
        <f t="shared" si="340"/>
        <v>13.06504166668338</v>
      </c>
      <c r="L194" s="40">
        <f t="shared" si="390"/>
        <v>1.0862897062498185</v>
      </c>
      <c r="M194" s="24">
        <f t="shared" si="341"/>
        <v>1.6696337023620514E-2</v>
      </c>
      <c r="N194" s="25">
        <f t="shared" si="342"/>
        <v>4.9533434509190795E-2</v>
      </c>
      <c r="O194" s="25"/>
      <c r="P194" s="50">
        <f t="shared" si="391"/>
        <v>6</v>
      </c>
      <c r="Q194" s="50">
        <f t="shared" si="392"/>
        <v>6</v>
      </c>
      <c r="R194" s="25"/>
      <c r="S194" s="25"/>
      <c r="T194" s="16">
        <v>2458217.3599649998</v>
      </c>
      <c r="U194" s="17">
        <v>-11.312931259613899</v>
      </c>
      <c r="V194" s="17">
        <v>-10.2725251080372</v>
      </c>
      <c r="W194" s="17">
        <v>-12.096470113245401</v>
      </c>
      <c r="X194" s="17">
        <v>-10.992992076488701</v>
      </c>
      <c r="Y194" s="17">
        <v>-10.3442554178674</v>
      </c>
      <c r="Z194" s="17">
        <v>-11.803007505436</v>
      </c>
      <c r="AA194" s="17">
        <v>-9.9161869369873408</v>
      </c>
      <c r="AB194" s="17">
        <v>-9.8077979989848298</v>
      </c>
      <c r="AC194" s="17"/>
      <c r="AD194" s="17"/>
      <c r="AE194" s="17"/>
      <c r="AF194" s="46">
        <f t="shared" si="343"/>
        <v>2458217.3599649998</v>
      </c>
      <c r="AG194" s="17">
        <v>-11.2015754393157</v>
      </c>
      <c r="AH194" s="17">
        <v>-9.6720856291263804</v>
      </c>
      <c r="AI194" s="17">
        <v>-11.7170002992354</v>
      </c>
      <c r="AJ194" s="17">
        <v>-10.6387156708176</v>
      </c>
      <c r="AK194" s="17">
        <v>-9.7667561388024104</v>
      </c>
      <c r="AL194" s="17">
        <v>-11.2895718232351</v>
      </c>
      <c r="AM194" s="17">
        <v>-9.4490092634798994</v>
      </c>
      <c r="AN194" s="17">
        <v>-9.5160722752921796</v>
      </c>
      <c r="AO194" s="17"/>
      <c r="AP194" s="17"/>
      <c r="AQ194" s="18"/>
      <c r="AR194" s="25"/>
      <c r="AS194" s="25"/>
      <c r="AT194" s="24">
        <f t="shared" si="334"/>
        <v>0.11135582029819879</v>
      </c>
      <c r="AU194" s="24">
        <f t="shared" si="334"/>
        <v>0.60043947891082006</v>
      </c>
      <c r="AV194" s="24">
        <f t="shared" si="334"/>
        <v>0.37946981401000102</v>
      </c>
      <c r="AW194" s="24">
        <f t="shared" si="334"/>
        <v>0.35427640567110075</v>
      </c>
      <c r="AX194" s="24">
        <f t="shared" si="334"/>
        <v>0.57749927906498932</v>
      </c>
      <c r="AY194" s="24">
        <f t="shared" si="334"/>
        <v>0.51343568220089963</v>
      </c>
      <c r="AZ194" s="24">
        <f t="shared" si="334"/>
        <v>0.46717767350744133</v>
      </c>
      <c r="BA194" s="24">
        <f t="shared" si="334"/>
        <v>0.29172572369265026</v>
      </c>
      <c r="BB194" s="24" t="str">
        <f t="shared" si="334"/>
        <v/>
      </c>
      <c r="BC194" s="24" t="str">
        <f t="shared" si="334"/>
        <v/>
      </c>
      <c r="BD194" s="25" t="str">
        <f t="shared" si="334"/>
        <v/>
      </c>
      <c r="BE194" s="25"/>
      <c r="BF194" s="25"/>
      <c r="BG194" s="26">
        <f t="shared" si="393"/>
        <v>-0.57864651670875078</v>
      </c>
      <c r="BH194" s="26">
        <f t="shared" si="394"/>
        <v>-0.51864651670875028</v>
      </c>
      <c r="BI194" s="26">
        <f t="shared" si="395"/>
        <v>-0.88464651670874994</v>
      </c>
      <c r="BJ194" s="26">
        <f t="shared" si="396"/>
        <v>-0.82664651670875011</v>
      </c>
      <c r="BK194" s="26">
        <f t="shared" si="397"/>
        <v>-0.89664651670874862</v>
      </c>
      <c r="BL194" s="26">
        <f t="shared" si="398"/>
        <v>-0.45164651670875011</v>
      </c>
      <c r="BM194" s="26" t="str">
        <f t="shared" si="399"/>
        <v/>
      </c>
      <c r="BN194" s="26" t="str">
        <f t="shared" si="400"/>
        <v/>
      </c>
      <c r="BO194" s="26" t="str">
        <f t="shared" si="401"/>
        <v/>
      </c>
      <c r="BP194" s="25"/>
      <c r="BQ194" s="25"/>
      <c r="BR194" s="25">
        <f t="shared" si="402"/>
        <v>0.41463237513115425</v>
      </c>
      <c r="BS194" s="25">
        <f t="shared" si="403"/>
        <v>0.47463237513115475</v>
      </c>
      <c r="BT194" s="25">
        <f t="shared" si="404"/>
        <v>0.10863237513115509</v>
      </c>
      <c r="BU194" s="25">
        <f t="shared" si="405"/>
        <v>0.16663237513115492</v>
      </c>
      <c r="BV194" s="25">
        <f t="shared" si="406"/>
        <v>9.6632375131156412E-2</v>
      </c>
      <c r="BW194" s="25">
        <f t="shared" si="407"/>
        <v>0.54163237513115492</v>
      </c>
      <c r="BX194" s="25" t="str">
        <f t="shared" si="408"/>
        <v/>
      </c>
      <c r="BY194" s="25" t="str">
        <f t="shared" si="409"/>
        <v/>
      </c>
      <c r="BZ194" s="25" t="str">
        <f t="shared" si="410"/>
        <v/>
      </c>
      <c r="CA194" s="25"/>
      <c r="CB194" s="25"/>
      <c r="CC194" s="26">
        <f t="shared" si="411"/>
        <v>-0.23900000000000093</v>
      </c>
      <c r="CD194" s="26">
        <f t="shared" si="412"/>
        <v>-0.17900000000000044</v>
      </c>
      <c r="CE194" s="26">
        <f t="shared" si="413"/>
        <v>-0.54500000000000015</v>
      </c>
      <c r="CF194" s="26">
        <f t="shared" si="414"/>
        <v>-0.48700000000000027</v>
      </c>
      <c r="CG194" s="26">
        <f t="shared" si="415"/>
        <v>-0.55699999999999883</v>
      </c>
      <c r="CH194" s="26">
        <f t="shared" si="416"/>
        <v>-0.11200000000000027</v>
      </c>
      <c r="CI194" s="26" t="str">
        <f t="shared" si="417"/>
        <v/>
      </c>
      <c r="CJ194" s="26" t="str">
        <f t="shared" si="418"/>
        <v/>
      </c>
      <c r="CK194" s="26" t="str">
        <f t="shared" si="419"/>
        <v/>
      </c>
      <c r="CL194" s="25"/>
      <c r="CM194" s="25"/>
      <c r="CN194" s="25">
        <f t="shared" si="420"/>
        <v>0.42099999999999937</v>
      </c>
      <c r="CO194" s="25">
        <f t="shared" si="421"/>
        <v>0.48099999999999987</v>
      </c>
      <c r="CP194" s="25">
        <f t="shared" si="422"/>
        <v>0.11500000000000021</v>
      </c>
      <c r="CQ194" s="25">
        <f t="shared" si="423"/>
        <v>0.17300000000000004</v>
      </c>
      <c r="CR194" s="25">
        <f t="shared" si="424"/>
        <v>0.10300000000000153</v>
      </c>
      <c r="CS194" s="25">
        <f t="shared" si="425"/>
        <v>0.54800000000000004</v>
      </c>
      <c r="CT194" s="25" t="str">
        <f t="shared" si="426"/>
        <v/>
      </c>
      <c r="CU194" s="25" t="str">
        <f t="shared" si="427"/>
        <v/>
      </c>
      <c r="CV194" s="25" t="str">
        <f t="shared" si="428"/>
        <v/>
      </c>
      <c r="CW194" s="25"/>
      <c r="CX194" s="25"/>
      <c r="CY194" s="25">
        <f t="shared" si="429"/>
        <v>-0.54451210109181469</v>
      </c>
      <c r="CZ194" s="25">
        <f t="shared" si="430"/>
        <v>-0.49334686529653449</v>
      </c>
      <c r="DA194" s="25">
        <f t="shared" si="431"/>
        <v>-0.94668969205741882</v>
      </c>
      <c r="DB194" s="25">
        <f t="shared" si="432"/>
        <v>-0.81658307863887081</v>
      </c>
      <c r="DC194" s="25">
        <f t="shared" si="433"/>
        <v>-0.72263779380948878</v>
      </c>
      <c r="DD194" s="25">
        <f t="shared" si="434"/>
        <v>-0.36631282728424441</v>
      </c>
      <c r="DE194" s="25" t="str">
        <f t="shared" si="435"/>
        <v/>
      </c>
      <c r="DF194" s="25" t="str">
        <f t="shared" si="436"/>
        <v/>
      </c>
      <c r="DG194" s="25" t="str">
        <f t="shared" si="437"/>
        <v/>
      </c>
      <c r="DH194" s="25"/>
      <c r="DI194" s="25"/>
      <c r="DJ194" s="25">
        <f t="shared" si="438"/>
        <v>0.44876679074809045</v>
      </c>
      <c r="DK194" s="25">
        <f t="shared" si="439"/>
        <v>0.49993202654337066</v>
      </c>
      <c r="DL194" s="25">
        <f t="shared" si="440"/>
        <v>4.6589199782486247E-2</v>
      </c>
      <c r="DM194" s="25">
        <f t="shared" si="441"/>
        <v>0.17669581320103425</v>
      </c>
      <c r="DN194" s="25">
        <f t="shared" si="442"/>
        <v>0.2706410980304163</v>
      </c>
      <c r="DO194" s="25">
        <f t="shared" si="443"/>
        <v>0.62696606455566073</v>
      </c>
      <c r="DP194" s="25" t="str">
        <f t="shared" si="444"/>
        <v/>
      </c>
      <c r="DQ194" s="25" t="str">
        <f t="shared" si="445"/>
        <v/>
      </c>
      <c r="DR194" s="25" t="str">
        <f t="shared" si="446"/>
        <v/>
      </c>
      <c r="DS194" s="25"/>
      <c r="DT194" s="24"/>
      <c r="DU194" s="24">
        <f t="shared" si="447"/>
        <v>-0.57864651670875078</v>
      </c>
      <c r="DV194" s="24">
        <f t="shared" si="448"/>
        <v>-0.51864651670875028</v>
      </c>
      <c r="DW194" s="24">
        <f t="shared" si="449"/>
        <v>-0.88464651670874994</v>
      </c>
      <c r="DX194" s="24">
        <f t="shared" si="450"/>
        <v>-0.82664651670875011</v>
      </c>
      <c r="DY194" s="24">
        <f t="shared" si="451"/>
        <v>-0.89664651670874862</v>
      </c>
      <c r="DZ194" s="24">
        <f t="shared" si="452"/>
        <v>-0.45164651670875011</v>
      </c>
      <c r="EA194" s="24" t="str">
        <f t="shared" si="453"/>
        <v/>
      </c>
      <c r="EB194" s="24" t="str">
        <f t="shared" si="454"/>
        <v/>
      </c>
      <c r="EC194" s="24" t="str">
        <f t="shared" si="455"/>
        <v/>
      </c>
      <c r="ED194" s="24"/>
      <c r="EE194" s="24"/>
      <c r="EF194" s="24">
        <f t="shared" si="456"/>
        <v>0.41463237513115425</v>
      </c>
      <c r="EG194" s="24">
        <f t="shared" si="457"/>
        <v>0.47463237513115475</v>
      </c>
      <c r="EH194" s="24">
        <f t="shared" si="458"/>
        <v>0.10863237513115509</v>
      </c>
      <c r="EI194" s="24">
        <f t="shared" si="459"/>
        <v>0.16663237513115492</v>
      </c>
      <c r="EJ194" s="24">
        <f t="shared" si="460"/>
        <v>9.6632375131156412E-2</v>
      </c>
      <c r="EK194" s="24">
        <f t="shared" si="461"/>
        <v>0.54163237513115492</v>
      </c>
      <c r="EL194" s="24" t="str">
        <f t="shared" si="462"/>
        <v/>
      </c>
      <c r="EM194" s="24" t="str">
        <f t="shared" si="463"/>
        <v/>
      </c>
      <c r="EN194" s="24" t="str">
        <f t="shared" si="464"/>
        <v/>
      </c>
      <c r="EO194" s="24"/>
      <c r="EP194" s="24"/>
      <c r="EQ194" s="24">
        <f t="shared" si="344"/>
        <v>10.974187081887713</v>
      </c>
      <c r="ER194" s="24">
        <f t="shared" si="465"/>
        <v>3.4930105804120745E-2</v>
      </c>
      <c r="ES194" s="24">
        <f t="shared" si="345"/>
        <v>10.973538853631501</v>
      </c>
      <c r="ET194" s="24">
        <f t="shared" si="346"/>
        <v>10.992060816874801</v>
      </c>
      <c r="EU194" s="24">
        <f t="shared" si="347"/>
        <v>10.9363241582535</v>
      </c>
      <c r="EV194" s="24">
        <f t="shared" si="348"/>
        <v>10.958076245822101</v>
      </c>
      <c r="EW194" s="24">
        <f t="shared" si="349"/>
        <v>10.951255677373442</v>
      </c>
      <c r="EX194" s="24">
        <f t="shared" si="350"/>
        <v>11.03386673937093</v>
      </c>
      <c r="EY194" s="24" t="str">
        <f t="shared" si="351"/>
        <v/>
      </c>
      <c r="EZ194" s="24" t="str">
        <f t="shared" si="352"/>
        <v/>
      </c>
      <c r="FA194" s="24" t="str">
        <f t="shared" si="353"/>
        <v/>
      </c>
      <c r="FB194" s="24"/>
      <c r="FC194" s="24">
        <f t="shared" si="354"/>
        <v>11.418112139161396</v>
      </c>
      <c r="FD194" s="24">
        <f t="shared" si="466"/>
        <v>8.2901463746918633E-2</v>
      </c>
      <c r="FE194" s="24">
        <f t="shared" si="355"/>
        <v>11.3544248599197</v>
      </c>
      <c r="FF194" s="24">
        <f t="shared" si="356"/>
        <v>11.3381402315019</v>
      </c>
      <c r="FG194" s="24">
        <f t="shared" si="357"/>
        <v>11.42518069948671</v>
      </c>
      <c r="FH194" s="24">
        <f t="shared" si="358"/>
        <v>11.4529963839194</v>
      </c>
      <c r="FI194" s="24">
        <f t="shared" si="359"/>
        <v>11.562433824164199</v>
      </c>
      <c r="FJ194" s="24">
        <f t="shared" si="360"/>
        <v>11.375496835976479</v>
      </c>
      <c r="FK194" s="24" t="str">
        <f t="shared" si="361"/>
        <v/>
      </c>
      <c r="FL194" s="24" t="str">
        <f t="shared" si="362"/>
        <v/>
      </c>
      <c r="FM194" s="24" t="str">
        <f t="shared" si="363"/>
        <v/>
      </c>
      <c r="FN194" s="24"/>
      <c r="FO194" s="24">
        <f t="shared" si="364"/>
        <v>11.056829812040279</v>
      </c>
      <c r="FP194" s="24">
        <f t="shared" si="467"/>
        <v>1.6696337023620514E-2</v>
      </c>
      <c r="FQ194" s="24">
        <f t="shared" si="477"/>
        <v>11.04256312897958</v>
      </c>
      <c r="FR194" s="24">
        <f t="shared" si="477"/>
        <v>11.053927948092054</v>
      </c>
      <c r="FS194" s="24">
        <f t="shared" si="477"/>
        <v>11.041849868668789</v>
      </c>
      <c r="FT194" s="24">
        <f t="shared" si="477"/>
        <v>11.056683383577592</v>
      </c>
      <c r="FU194" s="24">
        <f t="shared" si="477"/>
        <v>11.058212816614898</v>
      </c>
      <c r="FV194" s="24">
        <f t="shared" si="477"/>
        <v>11.087741726308762</v>
      </c>
      <c r="FW194" s="24" t="str">
        <f t="shared" si="475"/>
        <v/>
      </c>
      <c r="FX194" s="24" t="str">
        <f t="shared" si="475"/>
        <v/>
      </c>
      <c r="FY194" s="24" t="str">
        <f t="shared" si="475"/>
        <v/>
      </c>
      <c r="FZ194" s="24"/>
      <c r="GA194" s="24">
        <f t="shared" si="365"/>
        <v>11.147319891900446</v>
      </c>
      <c r="GB194" s="24">
        <f t="shared" si="468"/>
        <v>4.953343450919092E-2</v>
      </c>
      <c r="GC194" s="24">
        <f t="shared" si="478"/>
        <v>11.128255678401144</v>
      </c>
      <c r="GD194" s="24">
        <f t="shared" si="478"/>
        <v>11.135422588183726</v>
      </c>
      <c r="GE194" s="24">
        <f t="shared" si="478"/>
        <v>11.079408673146204</v>
      </c>
      <c r="GF194" s="24">
        <f t="shared" si="478"/>
        <v>11.129894177839263</v>
      </c>
      <c r="GG194" s="24">
        <f t="shared" si="478"/>
        <v>11.211971490183618</v>
      </c>
      <c r="GH194" s="24">
        <f t="shared" si="478"/>
        <v>11.198966743648732</v>
      </c>
      <c r="GI194" s="24" t="str">
        <f t="shared" si="476"/>
        <v/>
      </c>
      <c r="GJ194" s="24" t="str">
        <f t="shared" si="476"/>
        <v/>
      </c>
      <c r="GK194" s="24" t="str">
        <f t="shared" si="476"/>
        <v/>
      </c>
      <c r="GL194" s="24"/>
      <c r="GM194" s="24">
        <f t="shared" si="366"/>
        <v>12.014593233464412</v>
      </c>
      <c r="GN194" s="24">
        <f t="shared" si="469"/>
        <v>3.4930105804120745E-2</v>
      </c>
      <c r="GO194" s="24">
        <f t="shared" si="367"/>
        <v>12.0139450052082</v>
      </c>
      <c r="GP194" s="24">
        <f t="shared" si="368"/>
        <v>12.0324669684515</v>
      </c>
      <c r="GQ194" s="24">
        <f t="shared" si="369"/>
        <v>11.976730309830199</v>
      </c>
      <c r="GR194" s="24">
        <f t="shared" si="370"/>
        <v>11.998482397398799</v>
      </c>
      <c r="GS194" s="24">
        <f t="shared" si="371"/>
        <v>11.991661828950141</v>
      </c>
      <c r="GT194" s="24">
        <f t="shared" si="372"/>
        <v>12.074272890947629</v>
      </c>
      <c r="GU194" s="24" t="str">
        <f t="shared" si="373"/>
        <v/>
      </c>
      <c r="GV194" s="24" t="str">
        <f t="shared" si="374"/>
        <v/>
      </c>
      <c r="GW194" s="24" t="str">
        <f t="shared" si="375"/>
        <v/>
      </c>
      <c r="GX194" s="24"/>
      <c r="GY194" s="24">
        <f t="shared" si="376"/>
        <v>12.947601949350718</v>
      </c>
      <c r="GZ194" s="24">
        <f t="shared" si="470"/>
        <v>8.2901463746918619E-2</v>
      </c>
      <c r="HA194" s="24">
        <f t="shared" si="377"/>
        <v>12.88391467010902</v>
      </c>
      <c r="HB194" s="24">
        <f t="shared" si="378"/>
        <v>12.867630041691219</v>
      </c>
      <c r="HC194" s="24">
        <f t="shared" si="379"/>
        <v>12.95467050967603</v>
      </c>
      <c r="HD194" s="24">
        <f t="shared" si="380"/>
        <v>12.98248619410872</v>
      </c>
      <c r="HE194" s="24">
        <f t="shared" si="381"/>
        <v>13.091923634353519</v>
      </c>
      <c r="HF194" s="24">
        <f t="shared" si="382"/>
        <v>12.904986646165799</v>
      </c>
      <c r="HG194" s="24" t="str">
        <f t="shared" si="383"/>
        <v/>
      </c>
      <c r="HH194" s="24" t="str">
        <f t="shared" si="384"/>
        <v/>
      </c>
      <c r="HI194" s="24" t="str">
        <f t="shared" si="385"/>
        <v/>
      </c>
      <c r="HJ194" s="24"/>
      <c r="HK194" s="24">
        <f t="shared" si="386"/>
        <v>11.978751960433561</v>
      </c>
      <c r="HL194" s="24">
        <f t="shared" si="471"/>
        <v>1.6696337023620514E-2</v>
      </c>
      <c r="HM194" s="24">
        <f t="shared" si="473"/>
        <v>11.964485277372862</v>
      </c>
      <c r="HN194" s="24">
        <f t="shared" si="473"/>
        <v>11.975850096485336</v>
      </c>
      <c r="HO194" s="24">
        <f t="shared" si="473"/>
        <v>11.963772017062071</v>
      </c>
      <c r="HP194" s="24">
        <f t="shared" si="473"/>
        <v>11.978605531970874</v>
      </c>
      <c r="HQ194" s="24">
        <f t="shared" si="473"/>
        <v>11.98013496500818</v>
      </c>
      <c r="HR194" s="24">
        <f t="shared" si="473"/>
        <v>12.009663874702044</v>
      </c>
      <c r="HS194" s="24" t="str">
        <f t="shared" si="473"/>
        <v/>
      </c>
      <c r="HT194" s="24" t="str">
        <f t="shared" si="473"/>
        <v/>
      </c>
      <c r="HU194" s="24" t="str">
        <f t="shared" si="473"/>
        <v/>
      </c>
      <c r="HV194" s="24"/>
      <c r="HW194" s="24">
        <f t="shared" si="387"/>
        <v>13.06504166668338</v>
      </c>
      <c r="HX194" s="24">
        <f t="shared" si="472"/>
        <v>4.9533434509190795E-2</v>
      </c>
      <c r="HY194" s="24">
        <f t="shared" si="474"/>
        <v>13.045977453184078</v>
      </c>
      <c r="HZ194" s="24">
        <f t="shared" si="474"/>
        <v>13.053144362966659</v>
      </c>
      <c r="IA194" s="24">
        <f t="shared" si="474"/>
        <v>12.997130447929138</v>
      </c>
      <c r="IB194" s="24">
        <f t="shared" si="474"/>
        <v>13.047615952622198</v>
      </c>
      <c r="IC194" s="24">
        <f t="shared" si="474"/>
        <v>13.129693264966551</v>
      </c>
      <c r="ID194" s="24">
        <f t="shared" si="474"/>
        <v>13.116688518431665</v>
      </c>
      <c r="IE194" s="24" t="str">
        <f t="shared" si="474"/>
        <v/>
      </c>
      <c r="IF194" s="24" t="str">
        <f t="shared" si="474"/>
        <v/>
      </c>
      <c r="IG194" s="24" t="str">
        <f t="shared" si="474"/>
        <v/>
      </c>
    </row>
    <row r="195" spans="1:241" s="3" customFormat="1" x14ac:dyDescent="0.2">
      <c r="A195" s="27">
        <v>160</v>
      </c>
      <c r="B195" s="32">
        <f>IF(AND($B$3&lt;&gt;"",$C$3&lt;&gt;"",$B$4&lt;&gt;"",$C$4&lt;&gt;"",T195&lt;&gt;""),AirMass($B$3,$C$3,$B$4,$C$4,T195),"")</f>
        <v>1.0878353074882026</v>
      </c>
      <c r="C195" s="36">
        <f t="shared" si="388"/>
        <v>2458217.3604629999</v>
      </c>
      <c r="D195" s="5">
        <f t="shared" si="335"/>
        <v>11.042873178648726</v>
      </c>
      <c r="E195" s="14">
        <f t="shared" si="336"/>
        <v>11.163767386707242</v>
      </c>
      <c r="F195" s="32">
        <f t="shared" si="389"/>
        <v>0.12089420805851603</v>
      </c>
      <c r="G195" s="24">
        <f t="shared" si="337"/>
        <v>2.2416210940093537E-2</v>
      </c>
      <c r="H195" s="24">
        <f t="shared" si="338"/>
        <v>5.3858106222076221E-2</v>
      </c>
      <c r="I195" s="24"/>
      <c r="J195" s="8">
        <f t="shared" si="339"/>
        <v>12.022153050441284</v>
      </c>
      <c r="K195" s="9">
        <f t="shared" si="340"/>
        <v>12.991021857162393</v>
      </c>
      <c r="L195" s="40">
        <f t="shared" si="390"/>
        <v>0.9688688067211082</v>
      </c>
      <c r="M195" s="24">
        <f t="shared" si="341"/>
        <v>2.2416210940093537E-2</v>
      </c>
      <c r="N195" s="25">
        <f t="shared" si="342"/>
        <v>5.3858106222076804E-2</v>
      </c>
      <c r="O195" s="25"/>
      <c r="P195" s="50">
        <f t="shared" si="391"/>
        <v>6</v>
      </c>
      <c r="Q195" s="50">
        <f t="shared" si="392"/>
        <v>6</v>
      </c>
      <c r="R195" s="25"/>
      <c r="S195" s="25"/>
      <c r="T195" s="16">
        <v>2458217.3604629999</v>
      </c>
      <c r="U195" s="17">
        <v>-11.336941261608001</v>
      </c>
      <c r="V195" s="17">
        <v>-10.2567661671373</v>
      </c>
      <c r="W195" s="17">
        <v>-12.1111552356733</v>
      </c>
      <c r="X195" s="17">
        <v>-10.991541936330499</v>
      </c>
      <c r="Y195" s="17">
        <v>-10.366026924681</v>
      </c>
      <c r="Z195" s="17">
        <v>-11.821681678599299</v>
      </c>
      <c r="AA195" s="17">
        <v>-9.9368184083314404</v>
      </c>
      <c r="AB195" s="17">
        <v>-9.8345068298397091</v>
      </c>
      <c r="AC195" s="17"/>
      <c r="AD195" s="17"/>
      <c r="AE195" s="17"/>
      <c r="AF195" s="46">
        <f t="shared" si="343"/>
        <v>2458217.3604629999</v>
      </c>
      <c r="AG195" s="17">
        <v>-11.197584371449899</v>
      </c>
      <c r="AH195" s="17">
        <v>-9.7009293867144208</v>
      </c>
      <c r="AI195" s="17">
        <v>-11.7325393802615</v>
      </c>
      <c r="AJ195" s="17">
        <v>-10.6803764156298</v>
      </c>
      <c r="AK195" s="17">
        <v>-9.7983285362579107</v>
      </c>
      <c r="AL195" s="17">
        <v>-11.2783201310822</v>
      </c>
      <c r="AM195" s="17">
        <v>-9.2974990946967999</v>
      </c>
      <c r="AN195" s="17">
        <v>-9.5314378871660992</v>
      </c>
      <c r="AO195" s="17"/>
      <c r="AP195" s="17"/>
      <c r="AQ195" s="18"/>
      <c r="AR195" s="25"/>
      <c r="AS195" s="25"/>
      <c r="AT195" s="24">
        <f t="shared" si="334"/>
        <v>0.13935689015810127</v>
      </c>
      <c r="AU195" s="24">
        <f t="shared" si="334"/>
        <v>0.55583678042287943</v>
      </c>
      <c r="AV195" s="24">
        <f t="shared" si="334"/>
        <v>0.37861585541179998</v>
      </c>
      <c r="AW195" s="24">
        <f t="shared" si="334"/>
        <v>0.31116552070069936</v>
      </c>
      <c r="AX195" s="24">
        <f t="shared" si="334"/>
        <v>0.56769838842308928</v>
      </c>
      <c r="AY195" s="24">
        <f t="shared" si="334"/>
        <v>0.5433615475170992</v>
      </c>
      <c r="AZ195" s="24">
        <f t="shared" si="334"/>
        <v>0.63931931363464045</v>
      </c>
      <c r="BA195" s="24">
        <f t="shared" si="334"/>
        <v>0.30306894267360995</v>
      </c>
      <c r="BB195" s="24" t="str">
        <f t="shared" si="334"/>
        <v/>
      </c>
      <c r="BC195" s="24" t="str">
        <f t="shared" si="334"/>
        <v/>
      </c>
      <c r="BD195" s="25" t="str">
        <f t="shared" si="334"/>
        <v/>
      </c>
      <c r="BE195" s="25"/>
      <c r="BF195" s="25"/>
      <c r="BG195" s="26">
        <f t="shared" si="393"/>
        <v>-0.52177920750510209</v>
      </c>
      <c r="BH195" s="26">
        <f t="shared" si="394"/>
        <v>-0.4617792075051016</v>
      </c>
      <c r="BI195" s="26">
        <f t="shared" si="395"/>
        <v>-0.82777920750510126</v>
      </c>
      <c r="BJ195" s="26">
        <f t="shared" si="396"/>
        <v>-0.76977920750510143</v>
      </c>
      <c r="BK195" s="26">
        <f t="shared" si="397"/>
        <v>-0.83977920750509993</v>
      </c>
      <c r="BL195" s="26">
        <f t="shared" si="398"/>
        <v>-0.39477920750510143</v>
      </c>
      <c r="BM195" s="26" t="str">
        <f t="shared" si="399"/>
        <v/>
      </c>
      <c r="BN195" s="26" t="str">
        <f t="shared" si="400"/>
        <v/>
      </c>
      <c r="BO195" s="26" t="str">
        <f t="shared" si="401"/>
        <v/>
      </c>
      <c r="BP195" s="25"/>
      <c r="BQ195" s="25"/>
      <c r="BR195" s="25">
        <f t="shared" si="402"/>
        <v>0.3240488560398711</v>
      </c>
      <c r="BS195" s="25">
        <f t="shared" si="403"/>
        <v>0.3840488560398716</v>
      </c>
      <c r="BT195" s="25">
        <f t="shared" si="404"/>
        <v>1.8048856039871941E-2</v>
      </c>
      <c r="BU195" s="25">
        <f t="shared" si="405"/>
        <v>7.6048856039871771E-2</v>
      </c>
      <c r="BV195" s="25">
        <f t="shared" si="406"/>
        <v>6.0488560398732627E-3</v>
      </c>
      <c r="BW195" s="25">
        <f t="shared" si="407"/>
        <v>0.45104885603987177</v>
      </c>
      <c r="BX195" s="25" t="str">
        <f t="shared" si="408"/>
        <v/>
      </c>
      <c r="BY195" s="25" t="str">
        <f t="shared" si="409"/>
        <v/>
      </c>
      <c r="BZ195" s="25" t="str">
        <f t="shared" si="410"/>
        <v/>
      </c>
      <c r="CA195" s="25"/>
      <c r="CB195" s="25"/>
      <c r="CC195" s="26">
        <f t="shared" si="411"/>
        <v>-0.23900000000000093</v>
      </c>
      <c r="CD195" s="26">
        <f t="shared" si="412"/>
        <v>-0.17900000000000044</v>
      </c>
      <c r="CE195" s="26">
        <f t="shared" si="413"/>
        <v>-0.54500000000000015</v>
      </c>
      <c r="CF195" s="26">
        <f t="shared" si="414"/>
        <v>-0.48700000000000027</v>
      </c>
      <c r="CG195" s="26">
        <f t="shared" si="415"/>
        <v>-0.55699999999999883</v>
      </c>
      <c r="CH195" s="26">
        <f t="shared" si="416"/>
        <v>-0.11200000000000027</v>
      </c>
      <c r="CI195" s="26" t="str">
        <f t="shared" si="417"/>
        <v/>
      </c>
      <c r="CJ195" s="26" t="str">
        <f t="shared" si="418"/>
        <v/>
      </c>
      <c r="CK195" s="26" t="str">
        <f t="shared" si="419"/>
        <v/>
      </c>
      <c r="CL195" s="25"/>
      <c r="CM195" s="25"/>
      <c r="CN195" s="25">
        <f t="shared" si="420"/>
        <v>0.42099999999999937</v>
      </c>
      <c r="CO195" s="25">
        <f t="shared" si="421"/>
        <v>0.48099999999999987</v>
      </c>
      <c r="CP195" s="25">
        <f t="shared" si="422"/>
        <v>0.11500000000000021</v>
      </c>
      <c r="CQ195" s="25">
        <f t="shared" si="423"/>
        <v>0.17300000000000004</v>
      </c>
      <c r="CR195" s="25">
        <f t="shared" si="424"/>
        <v>0.10300000000000153</v>
      </c>
      <c r="CS195" s="25">
        <f t="shared" si="425"/>
        <v>0.54800000000000004</v>
      </c>
      <c r="CT195" s="25" t="str">
        <f t="shared" si="426"/>
        <v/>
      </c>
      <c r="CU195" s="25" t="str">
        <f t="shared" si="427"/>
        <v/>
      </c>
      <c r="CV195" s="25" t="str">
        <f t="shared" si="428"/>
        <v/>
      </c>
      <c r="CW195" s="25"/>
      <c r="CX195" s="25"/>
      <c r="CY195" s="25">
        <f t="shared" si="429"/>
        <v>-0.48591048930994363</v>
      </c>
      <c r="CZ195" s="25">
        <f t="shared" si="430"/>
        <v>-0.34892575768729567</v>
      </c>
      <c r="DA195" s="25">
        <f t="shared" si="431"/>
        <v>-0.86991777630149691</v>
      </c>
      <c r="DB195" s="25">
        <f t="shared" si="432"/>
        <v>-0.82049214136092663</v>
      </c>
      <c r="DC195" s="25">
        <f t="shared" si="433"/>
        <v>-1.0153725507024227</v>
      </c>
      <c r="DD195" s="25">
        <f t="shared" si="434"/>
        <v>-0.332482435754897</v>
      </c>
      <c r="DE195" s="25" t="str">
        <f t="shared" si="435"/>
        <v/>
      </c>
      <c r="DF195" s="25" t="str">
        <f t="shared" si="436"/>
        <v/>
      </c>
      <c r="DG195" s="25" t="str">
        <f t="shared" si="437"/>
        <v/>
      </c>
      <c r="DH195" s="25"/>
      <c r="DI195" s="25"/>
      <c r="DJ195" s="25">
        <f t="shared" si="438"/>
        <v>0.35991757423502946</v>
      </c>
      <c r="DK195" s="25">
        <f t="shared" si="439"/>
        <v>0.49690230585767742</v>
      </c>
      <c r="DL195" s="25">
        <f t="shared" si="440"/>
        <v>-2.4089712756523808E-2</v>
      </c>
      <c r="DM195" s="25">
        <f t="shared" si="441"/>
        <v>2.5335922184046442E-2</v>
      </c>
      <c r="DN195" s="25">
        <f t="shared" si="442"/>
        <v>-0.16954448715744966</v>
      </c>
      <c r="DO195" s="25">
        <f t="shared" si="443"/>
        <v>0.51334562779007609</v>
      </c>
      <c r="DP195" s="25" t="str">
        <f t="shared" si="444"/>
        <v/>
      </c>
      <c r="DQ195" s="25" t="str">
        <f t="shared" si="445"/>
        <v/>
      </c>
      <c r="DR195" s="25" t="str">
        <f t="shared" si="446"/>
        <v/>
      </c>
      <c r="DS195" s="25"/>
      <c r="DT195" s="24"/>
      <c r="DU195" s="24">
        <f t="shared" si="447"/>
        <v>-0.52177920750510209</v>
      </c>
      <c r="DV195" s="24">
        <f t="shared" si="448"/>
        <v>-0.4617792075051016</v>
      </c>
      <c r="DW195" s="24">
        <f t="shared" si="449"/>
        <v>-0.82777920750510126</v>
      </c>
      <c r="DX195" s="24">
        <f t="shared" si="450"/>
        <v>-0.76977920750510143</v>
      </c>
      <c r="DY195" s="24">
        <f t="shared" si="451"/>
        <v>-0.83977920750509993</v>
      </c>
      <c r="DZ195" s="24">
        <f t="shared" si="452"/>
        <v>-0.39477920750510143</v>
      </c>
      <c r="EA195" s="24" t="str">
        <f t="shared" si="453"/>
        <v/>
      </c>
      <c r="EB195" s="24" t="str">
        <f t="shared" si="454"/>
        <v/>
      </c>
      <c r="EC195" s="24" t="str">
        <f t="shared" si="455"/>
        <v/>
      </c>
      <c r="ED195" s="24"/>
      <c r="EE195" s="24"/>
      <c r="EF195" s="24">
        <f t="shared" si="456"/>
        <v>0.3240488560398711</v>
      </c>
      <c r="EG195" s="24">
        <f t="shared" si="457"/>
        <v>0.3840488560398716</v>
      </c>
      <c r="EH195" s="24">
        <f t="shared" si="458"/>
        <v>1.8048856039871941E-2</v>
      </c>
      <c r="EI195" s="24">
        <f t="shared" si="459"/>
        <v>7.6048856039871771E-2</v>
      </c>
      <c r="EJ195" s="24">
        <f t="shared" si="460"/>
        <v>6.0488560398732627E-3</v>
      </c>
      <c r="EK195" s="24">
        <f t="shared" si="461"/>
        <v>0.45104885603987177</v>
      </c>
      <c r="EL195" s="24" t="str">
        <f t="shared" si="462"/>
        <v/>
      </c>
      <c r="EM195" s="24" t="str">
        <f t="shared" si="463"/>
        <v/>
      </c>
      <c r="EN195" s="24" t="str">
        <f t="shared" si="464"/>
        <v/>
      </c>
      <c r="EO195" s="24"/>
      <c r="EP195" s="24"/>
      <c r="EQ195" s="24">
        <f t="shared" si="344"/>
        <v>10.967013907301208</v>
      </c>
      <c r="ER195" s="24">
        <f t="shared" si="465"/>
        <v>3.6054573425493196E-2</v>
      </c>
      <c r="ES195" s="24">
        <f t="shared" si="345"/>
        <v>10.964213974065299</v>
      </c>
      <c r="ET195" s="24">
        <f t="shared" si="346"/>
        <v>10.966600674722498</v>
      </c>
      <c r="EU195" s="24">
        <f t="shared" si="347"/>
        <v>10.934085663072999</v>
      </c>
      <c r="EV195" s="24">
        <f t="shared" si="348"/>
        <v>10.952740416991299</v>
      </c>
      <c r="EW195" s="24">
        <f t="shared" si="349"/>
        <v>10.947877146723441</v>
      </c>
      <c r="EX195" s="24">
        <f t="shared" si="350"/>
        <v>11.036565568231708</v>
      </c>
      <c r="EY195" s="24" t="str">
        <f t="shared" si="351"/>
        <v/>
      </c>
      <c r="EZ195" s="24" t="str">
        <f t="shared" si="352"/>
        <v/>
      </c>
      <c r="FA195" s="24" t="str">
        <f t="shared" si="353"/>
        <v/>
      </c>
      <c r="FB195" s="24"/>
      <c r="FC195" s="24">
        <f t="shared" si="354"/>
        <v>11.412332536065819</v>
      </c>
      <c r="FD195" s="24">
        <f t="shared" si="466"/>
        <v>3.4811030609170956E-2</v>
      </c>
      <c r="FE195" s="24">
        <f t="shared" si="355"/>
        <v>11.373955008811601</v>
      </c>
      <c r="FF195" s="24">
        <f t="shared" si="356"/>
        <v>11.3837920441799</v>
      </c>
      <c r="FG195" s="24">
        <f t="shared" si="357"/>
        <v>11.460744164808011</v>
      </c>
      <c r="FH195" s="24">
        <f t="shared" si="358"/>
        <v>11.445735759632301</v>
      </c>
      <c r="FI195" s="24">
        <f t="shared" si="359"/>
        <v>11.4149147232469</v>
      </c>
      <c r="FJ195" s="24">
        <f t="shared" si="360"/>
        <v>11.3948535157162</v>
      </c>
      <c r="FK195" s="24" t="str">
        <f t="shared" si="361"/>
        <v/>
      </c>
      <c r="FL195" s="24" t="str">
        <f t="shared" si="362"/>
        <v/>
      </c>
      <c r="FM195" s="24" t="str">
        <f t="shared" si="363"/>
        <v/>
      </c>
      <c r="FN195" s="24"/>
      <c r="FO195" s="24">
        <f t="shared" si="364"/>
        <v>11.042873178648726</v>
      </c>
      <c r="FP195" s="24">
        <f t="shared" si="467"/>
        <v>2.2416210940093537E-2</v>
      </c>
      <c r="FQ195" s="24">
        <f t="shared" si="477"/>
        <v>11.026454790608332</v>
      </c>
      <c r="FR195" s="24">
        <f t="shared" si="477"/>
        <v>11.021684347134705</v>
      </c>
      <c r="FS195" s="24">
        <f t="shared" si="477"/>
        <v>11.032827914683242</v>
      </c>
      <c r="FT195" s="24">
        <f t="shared" si="477"/>
        <v>11.044564095941745</v>
      </c>
      <c r="FU195" s="24">
        <f t="shared" si="477"/>
        <v>11.04805082715985</v>
      </c>
      <c r="FV195" s="24">
        <f t="shared" si="477"/>
        <v>11.083657096364494</v>
      </c>
      <c r="FW195" s="24" t="str">
        <f t="shared" si="475"/>
        <v/>
      </c>
      <c r="FX195" s="24" t="str">
        <f t="shared" si="475"/>
        <v/>
      </c>
      <c r="FY195" s="24" t="str">
        <f t="shared" si="475"/>
        <v/>
      </c>
      <c r="FZ195" s="24"/>
      <c r="GA195" s="24">
        <f t="shared" si="365"/>
        <v>11.163767386707242</v>
      </c>
      <c r="GB195" s="24">
        <f t="shared" si="468"/>
        <v>5.3858106222076221E-2</v>
      </c>
      <c r="GC195" s="24">
        <f t="shared" si="478"/>
        <v>11.170012925195417</v>
      </c>
      <c r="GD195" s="24">
        <f t="shared" si="478"/>
        <v>11.203301498764098</v>
      </c>
      <c r="GE195" s="24">
        <f t="shared" si="478"/>
        <v>11.137199236369877</v>
      </c>
      <c r="GF195" s="24">
        <f t="shared" si="478"/>
        <v>11.144860651454538</v>
      </c>
      <c r="GG195" s="24">
        <f t="shared" si="478"/>
        <v>11.086679487168691</v>
      </c>
      <c r="GH195" s="24">
        <f t="shared" si="478"/>
        <v>11.240550521290825</v>
      </c>
      <c r="GI195" s="24" t="str">
        <f t="shared" si="476"/>
        <v/>
      </c>
      <c r="GJ195" s="24" t="str">
        <f t="shared" si="476"/>
        <v/>
      </c>
      <c r="GK195" s="24" t="str">
        <f t="shared" si="476"/>
        <v/>
      </c>
      <c r="GL195" s="24"/>
      <c r="GM195" s="24">
        <f t="shared" si="366"/>
        <v>12.047189001771907</v>
      </c>
      <c r="GN195" s="24">
        <f t="shared" si="469"/>
        <v>3.6054573425493196E-2</v>
      </c>
      <c r="GO195" s="24">
        <f t="shared" si="367"/>
        <v>12.044389068535999</v>
      </c>
      <c r="GP195" s="24">
        <f t="shared" si="368"/>
        <v>12.046775769193198</v>
      </c>
      <c r="GQ195" s="24">
        <f t="shared" si="369"/>
        <v>12.014260757543699</v>
      </c>
      <c r="GR195" s="24">
        <f t="shared" si="370"/>
        <v>12.032915511461999</v>
      </c>
      <c r="GS195" s="24">
        <f t="shared" si="371"/>
        <v>12.028052241194141</v>
      </c>
      <c r="GT195" s="24">
        <f t="shared" si="372"/>
        <v>12.116740662702409</v>
      </c>
      <c r="GU195" s="24" t="str">
        <f t="shared" si="373"/>
        <v/>
      </c>
      <c r="GV195" s="24" t="str">
        <f t="shared" si="374"/>
        <v/>
      </c>
      <c r="GW195" s="24" t="str">
        <f t="shared" si="375"/>
        <v/>
      </c>
      <c r="GX195" s="24"/>
      <c r="GY195" s="24">
        <f t="shared" si="376"/>
        <v>12.908987520801297</v>
      </c>
      <c r="GZ195" s="24">
        <f t="shared" si="470"/>
        <v>3.4811030609170956E-2</v>
      </c>
      <c r="HA195" s="24">
        <f t="shared" si="377"/>
        <v>12.870609993547079</v>
      </c>
      <c r="HB195" s="24">
        <f t="shared" si="378"/>
        <v>12.880447028915379</v>
      </c>
      <c r="HC195" s="24">
        <f t="shared" si="379"/>
        <v>12.957399149543489</v>
      </c>
      <c r="HD195" s="24">
        <f t="shared" si="380"/>
        <v>12.942390744367779</v>
      </c>
      <c r="HE195" s="24">
        <f t="shared" si="381"/>
        <v>12.911569707982379</v>
      </c>
      <c r="HF195" s="24">
        <f t="shared" si="382"/>
        <v>12.891508500451678</v>
      </c>
      <c r="HG195" s="24" t="str">
        <f t="shared" si="383"/>
        <v/>
      </c>
      <c r="HH195" s="24" t="str">
        <f t="shared" si="384"/>
        <v/>
      </c>
      <c r="HI195" s="24" t="str">
        <f t="shared" si="385"/>
        <v/>
      </c>
      <c r="HJ195" s="24"/>
      <c r="HK195" s="24">
        <f t="shared" si="386"/>
        <v>12.022153050441284</v>
      </c>
      <c r="HL195" s="24">
        <f t="shared" si="471"/>
        <v>2.2416210940093537E-2</v>
      </c>
      <c r="HM195" s="24">
        <f t="shared" si="473"/>
        <v>12.00573466240089</v>
      </c>
      <c r="HN195" s="24">
        <f t="shared" si="473"/>
        <v>12.000964218927264</v>
      </c>
      <c r="HO195" s="24">
        <f t="shared" si="473"/>
        <v>12.0121077864758</v>
      </c>
      <c r="HP195" s="24">
        <f t="shared" si="473"/>
        <v>12.023843967734303</v>
      </c>
      <c r="HQ195" s="24">
        <f t="shared" si="473"/>
        <v>12.027330698952408</v>
      </c>
      <c r="HR195" s="24">
        <f t="shared" si="473"/>
        <v>12.062936968157052</v>
      </c>
      <c r="HS195" s="24" t="str">
        <f t="shared" si="473"/>
        <v/>
      </c>
      <c r="HT195" s="24" t="str">
        <f t="shared" si="473"/>
        <v/>
      </c>
      <c r="HU195" s="24" t="str">
        <f t="shared" si="473"/>
        <v/>
      </c>
      <c r="HV195" s="24"/>
      <c r="HW195" s="24">
        <f t="shared" si="387"/>
        <v>12.991021857162393</v>
      </c>
      <c r="HX195" s="24">
        <f t="shared" si="472"/>
        <v>5.3858106222076804E-2</v>
      </c>
      <c r="HY195" s="24">
        <f t="shared" si="474"/>
        <v>12.997267395650566</v>
      </c>
      <c r="HZ195" s="24">
        <f t="shared" si="474"/>
        <v>13.030555969219249</v>
      </c>
      <c r="IA195" s="24">
        <f t="shared" si="474"/>
        <v>12.964453706825028</v>
      </c>
      <c r="IB195" s="24">
        <f t="shared" si="474"/>
        <v>12.972115121909686</v>
      </c>
      <c r="IC195" s="24">
        <f t="shared" si="474"/>
        <v>12.91393395762384</v>
      </c>
      <c r="ID195" s="24">
        <f t="shared" si="474"/>
        <v>13.067804991745975</v>
      </c>
      <c r="IE195" s="24" t="str">
        <f t="shared" si="474"/>
        <v/>
      </c>
      <c r="IF195" s="24" t="str">
        <f t="shared" si="474"/>
        <v/>
      </c>
      <c r="IG195" s="24" t="str">
        <f t="shared" si="474"/>
        <v/>
      </c>
    </row>
    <row r="196" spans="1:241" s="3" customFormat="1" x14ac:dyDescent="0.2">
      <c r="A196" s="27">
        <v>161</v>
      </c>
      <c r="B196" s="32">
        <f>IF(AND($B$3&lt;&gt;"",$C$3&lt;&gt;"",$B$4&lt;&gt;"",$C$4&lt;&gt;"",T196&lt;&gt;""),AirMass($B$3,$C$3,$B$4,$C$4,T196),"")</f>
        <v>1.0887669128914881</v>
      </c>
      <c r="C196" s="36">
        <f t="shared" si="388"/>
        <v>2458217.360961</v>
      </c>
      <c r="D196" s="5">
        <f t="shared" si="335"/>
        <v>11.012989972829807</v>
      </c>
      <c r="E196" s="14">
        <f t="shared" si="336"/>
        <v>11.207200569756864</v>
      </c>
      <c r="F196" s="32">
        <f t="shared" si="389"/>
        <v>0.19421059692705711</v>
      </c>
      <c r="G196" s="24">
        <f t="shared" si="337"/>
        <v>2.6314409685923693E-2</v>
      </c>
      <c r="H196" s="24">
        <f t="shared" si="338"/>
        <v>2.8980708800761208E-2</v>
      </c>
      <c r="I196" s="24"/>
      <c r="J196" s="8">
        <f t="shared" si="339"/>
        <v>12.049801072577869</v>
      </c>
      <c r="K196" s="9">
        <f t="shared" si="340"/>
        <v>12.987357152161325</v>
      </c>
      <c r="L196" s="40">
        <f t="shared" si="390"/>
        <v>0.93755607958345522</v>
      </c>
      <c r="M196" s="24">
        <f t="shared" si="341"/>
        <v>2.6314409685923693E-2</v>
      </c>
      <c r="N196" s="25">
        <f t="shared" si="342"/>
        <v>2.8980708800760539E-2</v>
      </c>
      <c r="O196" s="25"/>
      <c r="P196" s="50">
        <f t="shared" si="391"/>
        <v>6</v>
      </c>
      <c r="Q196" s="50">
        <f t="shared" si="392"/>
        <v>6</v>
      </c>
      <c r="R196" s="25"/>
      <c r="S196" s="25"/>
      <c r="T196" s="16">
        <v>2458217.360961</v>
      </c>
      <c r="U196" s="17">
        <v>-11.3560318107613</v>
      </c>
      <c r="V196" s="17">
        <v>-10.2307746560044</v>
      </c>
      <c r="W196" s="17">
        <v>-12.095317471445</v>
      </c>
      <c r="X196" s="17">
        <v>-10.9765527430276</v>
      </c>
      <c r="Y196" s="17">
        <v>-10.387701118245801</v>
      </c>
      <c r="Z196" s="17">
        <v>-11.804519373961799</v>
      </c>
      <c r="AA196" s="17">
        <v>-9.9259915868473207</v>
      </c>
      <c r="AB196" s="17">
        <v>-9.8261491150411704</v>
      </c>
      <c r="AC196" s="17"/>
      <c r="AD196" s="17"/>
      <c r="AE196" s="17"/>
      <c r="AF196" s="46">
        <f t="shared" si="343"/>
        <v>2458217.360961</v>
      </c>
      <c r="AG196" s="17">
        <v>-11.203427057920401</v>
      </c>
      <c r="AH196" s="17">
        <v>-9.7130782535624007</v>
      </c>
      <c r="AI196" s="17">
        <v>-11.733199533802701</v>
      </c>
      <c r="AJ196" s="17">
        <v>-10.657018706834601</v>
      </c>
      <c r="AK196" s="17">
        <v>-9.8926721126883095</v>
      </c>
      <c r="AL196" s="17">
        <v>-11.3116339428027</v>
      </c>
      <c r="AM196" s="17">
        <v>-9.4375269998338904</v>
      </c>
      <c r="AN196" s="17">
        <v>-9.5190088755142401</v>
      </c>
      <c r="AO196" s="17"/>
      <c r="AP196" s="17"/>
      <c r="AQ196" s="18"/>
      <c r="AR196" s="25"/>
      <c r="AS196" s="25"/>
      <c r="AT196" s="24">
        <f t="shared" si="334"/>
        <v>0.15260475284089914</v>
      </c>
      <c r="AU196" s="24">
        <f t="shared" si="334"/>
        <v>0.51769640244199877</v>
      </c>
      <c r="AV196" s="24">
        <f t="shared" si="334"/>
        <v>0.36211793764229938</v>
      </c>
      <c r="AW196" s="24">
        <f t="shared" si="334"/>
        <v>0.31953403619299969</v>
      </c>
      <c r="AX196" s="24">
        <f t="shared" si="334"/>
        <v>0.49502900555749108</v>
      </c>
      <c r="AY196" s="24">
        <f t="shared" si="334"/>
        <v>0.49288543115909889</v>
      </c>
      <c r="AZ196" s="24">
        <f t="shared" si="334"/>
        <v>0.48846458701343032</v>
      </c>
      <c r="BA196" s="24">
        <f t="shared" si="334"/>
        <v>0.30714023952693026</v>
      </c>
      <c r="BB196" s="24" t="str">
        <f t="shared" si="334"/>
        <v/>
      </c>
      <c r="BC196" s="24" t="str">
        <f t="shared" si="334"/>
        <v/>
      </c>
      <c r="BD196" s="25" t="str">
        <f t="shared" si="334"/>
        <v/>
      </c>
      <c r="BE196" s="25"/>
      <c r="BF196" s="25"/>
      <c r="BG196" s="26">
        <f t="shared" si="393"/>
        <v>-0.49487415326112222</v>
      </c>
      <c r="BH196" s="26">
        <f t="shared" si="394"/>
        <v>-0.43487415326112172</v>
      </c>
      <c r="BI196" s="26">
        <f t="shared" si="395"/>
        <v>-0.80087415326112144</v>
      </c>
      <c r="BJ196" s="26">
        <f t="shared" si="396"/>
        <v>-0.74287415326112161</v>
      </c>
      <c r="BK196" s="26">
        <f t="shared" si="397"/>
        <v>-0.81287415326112011</v>
      </c>
      <c r="BL196" s="26">
        <f t="shared" si="398"/>
        <v>-0.36787415326112155</v>
      </c>
      <c r="BM196" s="26" t="str">
        <f t="shared" si="399"/>
        <v/>
      </c>
      <c r="BN196" s="26" t="str">
        <f t="shared" si="400"/>
        <v/>
      </c>
      <c r="BO196" s="26" t="str">
        <f t="shared" si="401"/>
        <v/>
      </c>
      <c r="BP196" s="25"/>
      <c r="BQ196" s="25"/>
      <c r="BR196" s="25">
        <f t="shared" si="402"/>
        <v>0.24658964899404667</v>
      </c>
      <c r="BS196" s="25">
        <f t="shared" si="403"/>
        <v>0.30658964899404717</v>
      </c>
      <c r="BT196" s="25">
        <f t="shared" si="404"/>
        <v>-5.9410351005952489E-2</v>
      </c>
      <c r="BU196" s="25">
        <f t="shared" si="405"/>
        <v>-1.4103510059526592E-3</v>
      </c>
      <c r="BV196" s="25">
        <f t="shared" si="406"/>
        <v>-7.1410351005951167E-2</v>
      </c>
      <c r="BW196" s="25">
        <f t="shared" si="407"/>
        <v>0.37358964899404734</v>
      </c>
      <c r="BX196" s="25" t="str">
        <f t="shared" si="408"/>
        <v/>
      </c>
      <c r="BY196" s="25" t="str">
        <f t="shared" si="409"/>
        <v/>
      </c>
      <c r="BZ196" s="25" t="str">
        <f t="shared" si="410"/>
        <v/>
      </c>
      <c r="CA196" s="25"/>
      <c r="CB196" s="25"/>
      <c r="CC196" s="26">
        <f t="shared" si="411"/>
        <v>-0.23900000000000093</v>
      </c>
      <c r="CD196" s="26">
        <f t="shared" si="412"/>
        <v>-0.17900000000000044</v>
      </c>
      <c r="CE196" s="26">
        <f t="shared" si="413"/>
        <v>-0.54500000000000015</v>
      </c>
      <c r="CF196" s="26">
        <f t="shared" si="414"/>
        <v>-0.48700000000000027</v>
      </c>
      <c r="CG196" s="26">
        <f t="shared" si="415"/>
        <v>-0.55699999999999883</v>
      </c>
      <c r="CH196" s="26">
        <f t="shared" si="416"/>
        <v>-0.11200000000000027</v>
      </c>
      <c r="CI196" s="26" t="str">
        <f t="shared" si="417"/>
        <v/>
      </c>
      <c r="CJ196" s="26" t="str">
        <f t="shared" si="418"/>
        <v/>
      </c>
      <c r="CK196" s="26" t="str">
        <f t="shared" si="419"/>
        <v/>
      </c>
      <c r="CL196" s="25"/>
      <c r="CM196" s="25"/>
      <c r="CN196" s="25">
        <f t="shared" si="420"/>
        <v>0.42099999999999937</v>
      </c>
      <c r="CO196" s="25">
        <f t="shared" si="421"/>
        <v>0.48099999999999987</v>
      </c>
      <c r="CP196" s="25">
        <f t="shared" si="422"/>
        <v>0.11500000000000021</v>
      </c>
      <c r="CQ196" s="25">
        <f t="shared" si="423"/>
        <v>0.17300000000000004</v>
      </c>
      <c r="CR196" s="25">
        <f t="shared" si="424"/>
        <v>0.10300000000000153</v>
      </c>
      <c r="CS196" s="25">
        <f t="shared" si="425"/>
        <v>0.54800000000000004</v>
      </c>
      <c r="CT196" s="25" t="str">
        <f t="shared" si="426"/>
        <v/>
      </c>
      <c r="CU196" s="25" t="str">
        <f t="shared" si="427"/>
        <v/>
      </c>
      <c r="CV196" s="25" t="str">
        <f t="shared" si="428"/>
        <v/>
      </c>
      <c r="CW196" s="25"/>
      <c r="CX196" s="25"/>
      <c r="CY196" s="25">
        <f t="shared" si="429"/>
        <v>-0.42549985132546347</v>
      </c>
      <c r="CZ196" s="25">
        <f t="shared" si="430"/>
        <v>-0.33901630255639287</v>
      </c>
      <c r="DA196" s="25">
        <f t="shared" si="431"/>
        <v>-0.6954286373874502</v>
      </c>
      <c r="DB196" s="25">
        <f t="shared" si="432"/>
        <v>-0.69107525700861849</v>
      </c>
      <c r="DC196" s="25">
        <f t="shared" si="433"/>
        <v>-0.68209697467045394</v>
      </c>
      <c r="DD196" s="25">
        <f t="shared" si="434"/>
        <v>-0.31384576904667871</v>
      </c>
      <c r="DE196" s="25" t="str">
        <f t="shared" si="435"/>
        <v/>
      </c>
      <c r="DF196" s="25" t="str">
        <f t="shared" si="436"/>
        <v/>
      </c>
      <c r="DG196" s="25" t="str">
        <f t="shared" si="437"/>
        <v/>
      </c>
      <c r="DH196" s="25"/>
      <c r="DI196" s="25"/>
      <c r="DJ196" s="25">
        <f t="shared" si="438"/>
        <v>0.31596395092970547</v>
      </c>
      <c r="DK196" s="25">
        <f t="shared" si="439"/>
        <v>0.40244749969877613</v>
      </c>
      <c r="DL196" s="25">
        <f t="shared" si="440"/>
        <v>4.603516486771881E-2</v>
      </c>
      <c r="DM196" s="25">
        <f t="shared" si="441"/>
        <v>5.038854524655046E-2</v>
      </c>
      <c r="DN196" s="25">
        <f t="shared" si="442"/>
        <v>5.936682758471503E-2</v>
      </c>
      <c r="DO196" s="25">
        <f t="shared" si="443"/>
        <v>0.42761803320849023</v>
      </c>
      <c r="DP196" s="25" t="str">
        <f t="shared" si="444"/>
        <v/>
      </c>
      <c r="DQ196" s="25" t="str">
        <f t="shared" si="445"/>
        <v/>
      </c>
      <c r="DR196" s="25" t="str">
        <f t="shared" si="446"/>
        <v/>
      </c>
      <c r="DS196" s="25"/>
      <c r="DT196" s="24"/>
      <c r="DU196" s="24">
        <f t="shared" si="447"/>
        <v>-0.49487415326112222</v>
      </c>
      <c r="DV196" s="24">
        <f t="shared" si="448"/>
        <v>-0.43487415326112172</v>
      </c>
      <c r="DW196" s="24">
        <f t="shared" si="449"/>
        <v>-0.80087415326112144</v>
      </c>
      <c r="DX196" s="24">
        <f t="shared" si="450"/>
        <v>-0.74287415326112161</v>
      </c>
      <c r="DY196" s="24">
        <f t="shared" si="451"/>
        <v>-0.81287415326112011</v>
      </c>
      <c r="DZ196" s="24">
        <f t="shared" si="452"/>
        <v>-0.36787415326112155</v>
      </c>
      <c r="EA196" s="24" t="str">
        <f t="shared" si="453"/>
        <v/>
      </c>
      <c r="EB196" s="24" t="str">
        <f t="shared" si="454"/>
        <v/>
      </c>
      <c r="EC196" s="24" t="str">
        <f t="shared" si="455"/>
        <v/>
      </c>
      <c r="ED196" s="24"/>
      <c r="EE196" s="24"/>
      <c r="EF196" s="24">
        <f t="shared" si="456"/>
        <v>0.24658964899404667</v>
      </c>
      <c r="EG196" s="24">
        <f t="shared" si="457"/>
        <v>0.30658964899404717</v>
      </c>
      <c r="EH196" s="24">
        <f t="shared" si="458"/>
        <v>-5.9410351005952489E-2</v>
      </c>
      <c r="EI196" s="24">
        <f t="shared" si="459"/>
        <v>-1.4103510059526592E-3</v>
      </c>
      <c r="EJ196" s="24">
        <f t="shared" si="460"/>
        <v>-7.1410351005951167E-2</v>
      </c>
      <c r="EK196" s="24">
        <f t="shared" si="461"/>
        <v>0.37358964899404734</v>
      </c>
      <c r="EL196" s="24" t="str">
        <f t="shared" si="462"/>
        <v/>
      </c>
      <c r="EM196" s="24" t="str">
        <f t="shared" si="463"/>
        <v/>
      </c>
      <c r="EN196" s="24" t="str">
        <f t="shared" si="464"/>
        <v/>
      </c>
      <c r="EO196" s="24"/>
      <c r="EP196" s="24"/>
      <c r="EQ196" s="24">
        <f t="shared" si="344"/>
        <v>10.940340090666815</v>
      </c>
      <c r="ER196" s="24">
        <f t="shared" si="465"/>
        <v>3.4632184364137231E-2</v>
      </c>
      <c r="ES196" s="24">
        <f t="shared" si="345"/>
        <v>10.9292856606837</v>
      </c>
      <c r="ET196" s="24">
        <f t="shared" si="346"/>
        <v>10.9325209322663</v>
      </c>
      <c r="EU196" s="24">
        <f t="shared" si="347"/>
        <v>10.9366693074845</v>
      </c>
      <c r="EV196" s="24">
        <f t="shared" si="348"/>
        <v>10.9164875632005</v>
      </c>
      <c r="EW196" s="24">
        <f t="shared" si="349"/>
        <v>10.917959776086022</v>
      </c>
      <c r="EX196" s="24">
        <f t="shared" si="350"/>
        <v>11.00911730427987</v>
      </c>
      <c r="EY196" s="24" t="str">
        <f t="shared" si="351"/>
        <v/>
      </c>
      <c r="EZ196" s="24" t="str">
        <f t="shared" si="352"/>
        <v/>
      </c>
      <c r="FA196" s="24" t="str">
        <f t="shared" si="353"/>
        <v/>
      </c>
      <c r="FB196" s="24"/>
      <c r="FC196" s="24">
        <f t="shared" si="354"/>
        <v>11.445249637325674</v>
      </c>
      <c r="FD196" s="24">
        <f t="shared" si="466"/>
        <v>9.0735259800017787E-2</v>
      </c>
      <c r="FE196" s="24">
        <f t="shared" si="355"/>
        <v>11.368772475882301</v>
      </c>
      <c r="FF196" s="24">
        <f t="shared" si="356"/>
        <v>11.3545916489142</v>
      </c>
      <c r="FG196" s="24">
        <f t="shared" si="357"/>
        <v>11.549245054767908</v>
      </c>
      <c r="FH196" s="24">
        <f t="shared" si="358"/>
        <v>11.4732068848823</v>
      </c>
      <c r="FI196" s="24">
        <f t="shared" si="359"/>
        <v>11.549099941913489</v>
      </c>
      <c r="FJ196" s="24">
        <f t="shared" si="360"/>
        <v>11.37658181759384</v>
      </c>
      <c r="FK196" s="24" t="str">
        <f t="shared" si="361"/>
        <v/>
      </c>
      <c r="FL196" s="24" t="str">
        <f t="shared" si="362"/>
        <v/>
      </c>
      <c r="FM196" s="24" t="str">
        <f t="shared" si="363"/>
        <v/>
      </c>
      <c r="FN196" s="24"/>
      <c r="FO196" s="24">
        <f t="shared" si="364"/>
        <v>11.012989972829807</v>
      </c>
      <c r="FP196" s="24">
        <f t="shared" si="467"/>
        <v>2.6314409685923693E-2</v>
      </c>
      <c r="FQ196" s="24">
        <f t="shared" si="477"/>
        <v>10.988317088042203</v>
      </c>
      <c r="FR196" s="24">
        <f t="shared" si="477"/>
        <v>10.984395215493977</v>
      </c>
      <c r="FS196" s="24">
        <f t="shared" si="477"/>
        <v>11.032202169910214</v>
      </c>
      <c r="FT196" s="24">
        <f t="shared" si="477"/>
        <v>11.005101852966416</v>
      </c>
      <c r="FU196" s="24">
        <f t="shared" si="477"/>
        <v>11.014924067337901</v>
      </c>
      <c r="FV196" s="24">
        <f t="shared" si="477"/>
        <v>11.052999443228126</v>
      </c>
      <c r="FW196" s="24" t="str">
        <f t="shared" si="475"/>
        <v/>
      </c>
      <c r="FX196" s="24" t="str">
        <f t="shared" si="475"/>
        <v/>
      </c>
      <c r="FY196" s="24" t="str">
        <f t="shared" si="475"/>
        <v/>
      </c>
      <c r="FZ196" s="24"/>
      <c r="GA196" s="24">
        <f t="shared" si="365"/>
        <v>11.207200569756864</v>
      </c>
      <c r="GB196" s="24">
        <f t="shared" si="468"/>
        <v>2.8980708800761208E-2</v>
      </c>
      <c r="GC196" s="24">
        <f t="shared" si="478"/>
        <v>11.175346474055884</v>
      </c>
      <c r="GD196" s="24">
        <f t="shared" si="478"/>
        <v>11.184617185288165</v>
      </c>
      <c r="GE196" s="24">
        <f t="shared" si="478"/>
        <v>11.236216208119544</v>
      </c>
      <c r="GF196" s="24">
        <f t="shared" si="478"/>
        <v>11.182847858494304</v>
      </c>
      <c r="GG196" s="24">
        <f t="shared" si="478"/>
        <v>11.231380787625048</v>
      </c>
      <c r="GH196" s="24">
        <f t="shared" si="478"/>
        <v>11.232794904958233</v>
      </c>
      <c r="GI196" s="24" t="str">
        <f t="shared" si="476"/>
        <v/>
      </c>
      <c r="GJ196" s="24" t="str">
        <f t="shared" si="476"/>
        <v/>
      </c>
      <c r="GK196" s="24" t="str">
        <f t="shared" si="476"/>
        <v/>
      </c>
      <c r="GL196" s="24"/>
      <c r="GM196" s="24">
        <f t="shared" si="366"/>
        <v>12.065597245423717</v>
      </c>
      <c r="GN196" s="24">
        <f t="shared" si="469"/>
        <v>3.4632184364137224E-2</v>
      </c>
      <c r="GO196" s="24">
        <f t="shared" si="367"/>
        <v>12.0545428154406</v>
      </c>
      <c r="GP196" s="24">
        <f t="shared" si="368"/>
        <v>12.0577780870232</v>
      </c>
      <c r="GQ196" s="24">
        <f t="shared" si="369"/>
        <v>12.0619264622414</v>
      </c>
      <c r="GR196" s="24">
        <f t="shared" si="370"/>
        <v>12.0417447179574</v>
      </c>
      <c r="GS196" s="24">
        <f t="shared" si="371"/>
        <v>12.043216930842922</v>
      </c>
      <c r="GT196" s="24">
        <f t="shared" si="372"/>
        <v>12.134374459036771</v>
      </c>
      <c r="GU196" s="24" t="str">
        <f t="shared" si="373"/>
        <v/>
      </c>
      <c r="GV196" s="24" t="str">
        <f t="shared" si="374"/>
        <v/>
      </c>
      <c r="GW196" s="24" t="str">
        <f t="shared" si="375"/>
        <v/>
      </c>
      <c r="GX196" s="24"/>
      <c r="GY196" s="24">
        <f t="shared" si="376"/>
        <v>12.935598441683672</v>
      </c>
      <c r="GZ196" s="24">
        <f t="shared" si="470"/>
        <v>9.0735259800017787E-2</v>
      </c>
      <c r="HA196" s="24">
        <f t="shared" si="377"/>
        <v>12.8591212802403</v>
      </c>
      <c r="HB196" s="24">
        <f t="shared" si="378"/>
        <v>12.8449404532722</v>
      </c>
      <c r="HC196" s="24">
        <f t="shared" si="379"/>
        <v>13.039593859125908</v>
      </c>
      <c r="HD196" s="24">
        <f t="shared" si="380"/>
        <v>12.9635556892403</v>
      </c>
      <c r="HE196" s="24">
        <f t="shared" si="381"/>
        <v>13.039448746271489</v>
      </c>
      <c r="HF196" s="24">
        <f t="shared" si="382"/>
        <v>12.866930621951839</v>
      </c>
      <c r="HG196" s="24" t="str">
        <f t="shared" si="383"/>
        <v/>
      </c>
      <c r="HH196" s="24" t="str">
        <f t="shared" si="384"/>
        <v/>
      </c>
      <c r="HI196" s="24" t="str">
        <f t="shared" si="385"/>
        <v/>
      </c>
      <c r="HJ196" s="24"/>
      <c r="HK196" s="24">
        <f t="shared" si="386"/>
        <v>12.049801072577869</v>
      </c>
      <c r="HL196" s="24">
        <f t="shared" si="471"/>
        <v>2.6314409685923693E-2</v>
      </c>
      <c r="HM196" s="24">
        <f t="shared" si="473"/>
        <v>12.025128187790266</v>
      </c>
      <c r="HN196" s="24">
        <f t="shared" si="473"/>
        <v>12.02120631524204</v>
      </c>
      <c r="HO196" s="24">
        <f t="shared" si="473"/>
        <v>12.069013269658276</v>
      </c>
      <c r="HP196" s="24">
        <f t="shared" si="473"/>
        <v>12.041912952714478</v>
      </c>
      <c r="HQ196" s="24">
        <f t="shared" si="473"/>
        <v>12.051735167085964</v>
      </c>
      <c r="HR196" s="24">
        <f t="shared" si="473"/>
        <v>12.089810542976188</v>
      </c>
      <c r="HS196" s="24" t="str">
        <f t="shared" si="473"/>
        <v/>
      </c>
      <c r="HT196" s="24" t="str">
        <f t="shared" si="473"/>
        <v/>
      </c>
      <c r="HU196" s="24" t="str">
        <f t="shared" si="473"/>
        <v/>
      </c>
      <c r="HV196" s="24"/>
      <c r="HW196" s="24">
        <f t="shared" si="387"/>
        <v>12.987357152161325</v>
      </c>
      <c r="HX196" s="24">
        <f t="shared" si="472"/>
        <v>2.8980708800760539E-2</v>
      </c>
      <c r="HY196" s="24">
        <f t="shared" si="474"/>
        <v>12.955503056460346</v>
      </c>
      <c r="HZ196" s="24">
        <f t="shared" si="474"/>
        <v>12.964773767692627</v>
      </c>
      <c r="IA196" s="24">
        <f t="shared" si="474"/>
        <v>13.016372790524004</v>
      </c>
      <c r="IB196" s="24">
        <f t="shared" si="474"/>
        <v>12.963004440898766</v>
      </c>
      <c r="IC196" s="24">
        <f t="shared" si="474"/>
        <v>13.01153737002951</v>
      </c>
      <c r="ID196" s="24">
        <f t="shared" si="474"/>
        <v>13.012951487362693</v>
      </c>
      <c r="IE196" s="24" t="str">
        <f t="shared" si="474"/>
        <v/>
      </c>
      <c r="IF196" s="24" t="str">
        <f t="shared" si="474"/>
        <v/>
      </c>
      <c r="IG196" s="24" t="str">
        <f t="shared" si="474"/>
        <v/>
      </c>
    </row>
    <row r="197" spans="1:241" s="3" customFormat="1" x14ac:dyDescent="0.2">
      <c r="A197" s="27">
        <v>162</v>
      </c>
      <c r="B197" s="32">
        <f>IF(AND($B$3&lt;&gt;"",$C$3&lt;&gt;"",$B$4&lt;&gt;"",$C$4&lt;&gt;"",T197&lt;&gt;""),AirMass($B$3,$C$3,$B$4,$C$4,T197),"")</f>
        <v>1.0897045634968134</v>
      </c>
      <c r="C197" s="36">
        <f t="shared" si="388"/>
        <v>2458217.3614579998</v>
      </c>
      <c r="D197" s="5">
        <f t="shared" si="335"/>
        <v>11.060345201534574</v>
      </c>
      <c r="E197" s="14">
        <f t="shared" si="336"/>
        <v>11.21815399464136</v>
      </c>
      <c r="F197" s="32">
        <f t="shared" si="389"/>
        <v>0.15780879310678664</v>
      </c>
      <c r="G197" s="24">
        <f t="shared" si="337"/>
        <v>2.4352469654648809E-2</v>
      </c>
      <c r="H197" s="24">
        <f t="shared" si="338"/>
        <v>4.6458489664850354E-2</v>
      </c>
      <c r="I197" s="24"/>
      <c r="J197" s="8">
        <f t="shared" si="339"/>
        <v>12.051774229062255</v>
      </c>
      <c r="K197" s="9">
        <f t="shared" si="340"/>
        <v>12.840119649986649</v>
      </c>
      <c r="L197" s="40">
        <f t="shared" si="390"/>
        <v>0.78834542092439364</v>
      </c>
      <c r="M197" s="24">
        <f t="shared" si="341"/>
        <v>2.4352469654648809E-2</v>
      </c>
      <c r="N197" s="25">
        <f t="shared" si="342"/>
        <v>4.6458489664850354E-2</v>
      </c>
      <c r="O197" s="25"/>
      <c r="P197" s="50">
        <f t="shared" si="391"/>
        <v>6</v>
      </c>
      <c r="Q197" s="50">
        <f t="shared" si="392"/>
        <v>6</v>
      </c>
      <c r="R197" s="25"/>
      <c r="S197" s="25"/>
      <c r="T197" s="16">
        <v>2458217.3614579998</v>
      </c>
      <c r="U197" s="17">
        <v>-11.319080476506</v>
      </c>
      <c r="V197" s="17">
        <v>-10.2526278178805</v>
      </c>
      <c r="W197" s="17">
        <v>-12.1061190803588</v>
      </c>
      <c r="X197" s="17">
        <v>-11.0011737863982</v>
      </c>
      <c r="Y197" s="17">
        <v>-10.3703119939871</v>
      </c>
      <c r="Z197" s="17">
        <v>-11.8032804446254</v>
      </c>
      <c r="AA197" s="17">
        <v>-9.9574002929119008</v>
      </c>
      <c r="AB197" s="17">
        <v>-9.8312120851832692</v>
      </c>
      <c r="AC197" s="17"/>
      <c r="AD197" s="17"/>
      <c r="AE197" s="17"/>
      <c r="AF197" s="46">
        <f t="shared" si="343"/>
        <v>2458217.3614579998</v>
      </c>
      <c r="AG197" s="17">
        <v>-11.172775567019301</v>
      </c>
      <c r="AH197" s="17">
        <v>-9.7966369508479296</v>
      </c>
      <c r="AI197" s="17">
        <v>-11.739262909577899</v>
      </c>
      <c r="AJ197" s="17">
        <v>-10.600320748183901</v>
      </c>
      <c r="AK197" s="17">
        <v>-9.9071788998131094</v>
      </c>
      <c r="AL197" s="17">
        <v>-11.312851033640801</v>
      </c>
      <c r="AM197" s="17">
        <v>-9.4483517867212203</v>
      </c>
      <c r="AN197" s="17">
        <v>-9.4549110870544109</v>
      </c>
      <c r="AO197" s="17"/>
      <c r="AP197" s="17"/>
      <c r="AQ197" s="18"/>
      <c r="AR197" s="25"/>
      <c r="AS197" s="25"/>
      <c r="AT197" s="24">
        <f t="shared" si="334"/>
        <v>0.14630490948669994</v>
      </c>
      <c r="AU197" s="24">
        <f t="shared" si="334"/>
        <v>0.45599086703257008</v>
      </c>
      <c r="AV197" s="24">
        <f t="shared" si="334"/>
        <v>0.36685617078090083</v>
      </c>
      <c r="AW197" s="24">
        <f t="shared" si="334"/>
        <v>0.40085303821429896</v>
      </c>
      <c r="AX197" s="24">
        <f t="shared" si="334"/>
        <v>0.4631330941739904</v>
      </c>
      <c r="AY197" s="24">
        <f t="shared" si="334"/>
        <v>0.49042941098459991</v>
      </c>
      <c r="AZ197" s="24">
        <f t="shared" si="334"/>
        <v>0.50904850619068043</v>
      </c>
      <c r="BA197" s="24">
        <f t="shared" si="334"/>
        <v>0.37630099812885831</v>
      </c>
      <c r="BB197" s="24" t="str">
        <f t="shared" si="334"/>
        <v/>
      </c>
      <c r="BC197" s="24" t="str">
        <f t="shared" si="334"/>
        <v/>
      </c>
      <c r="BD197" s="25" t="str">
        <f t="shared" si="334"/>
        <v/>
      </c>
      <c r="BE197" s="25"/>
      <c r="BF197" s="25"/>
      <c r="BG197" s="26">
        <f t="shared" si="393"/>
        <v>-0.5076684908257314</v>
      </c>
      <c r="BH197" s="26">
        <f t="shared" si="394"/>
        <v>-0.44766849082573096</v>
      </c>
      <c r="BI197" s="26">
        <f t="shared" si="395"/>
        <v>-0.81366849082573056</v>
      </c>
      <c r="BJ197" s="26">
        <f t="shared" si="396"/>
        <v>-0.75566849082573073</v>
      </c>
      <c r="BK197" s="26">
        <f t="shared" si="397"/>
        <v>-0.82566849082572924</v>
      </c>
      <c r="BL197" s="26">
        <f t="shared" si="398"/>
        <v>-0.38066849082573079</v>
      </c>
      <c r="BM197" s="26" t="str">
        <f t="shared" si="399"/>
        <v/>
      </c>
      <c r="BN197" s="26" t="str">
        <f t="shared" si="400"/>
        <v/>
      </c>
      <c r="BO197" s="26" t="str">
        <f t="shared" si="401"/>
        <v/>
      </c>
      <c r="BP197" s="25"/>
      <c r="BQ197" s="25"/>
      <c r="BR197" s="25">
        <f t="shared" si="402"/>
        <v>0.12127201722992609</v>
      </c>
      <c r="BS197" s="25">
        <f t="shared" si="403"/>
        <v>0.18127201722992659</v>
      </c>
      <c r="BT197" s="25">
        <f t="shared" si="404"/>
        <v>-0.18472798277007307</v>
      </c>
      <c r="BU197" s="25">
        <f t="shared" si="405"/>
        <v>-0.12672798277007324</v>
      </c>
      <c r="BV197" s="25">
        <f t="shared" si="406"/>
        <v>-0.19672798277007175</v>
      </c>
      <c r="BW197" s="25">
        <f t="shared" si="407"/>
        <v>0.24827201722992676</v>
      </c>
      <c r="BX197" s="25" t="str">
        <f t="shared" si="408"/>
        <v/>
      </c>
      <c r="BY197" s="25" t="str">
        <f t="shared" si="409"/>
        <v/>
      </c>
      <c r="BZ197" s="25" t="str">
        <f t="shared" si="410"/>
        <v/>
      </c>
      <c r="CA197" s="25"/>
      <c r="CB197" s="25"/>
      <c r="CC197" s="26">
        <f t="shared" si="411"/>
        <v>-0.23900000000000093</v>
      </c>
      <c r="CD197" s="26">
        <f t="shared" si="412"/>
        <v>-0.17900000000000044</v>
      </c>
      <c r="CE197" s="26">
        <f t="shared" si="413"/>
        <v>-0.54500000000000015</v>
      </c>
      <c r="CF197" s="26">
        <f t="shared" si="414"/>
        <v>-0.48700000000000027</v>
      </c>
      <c r="CG197" s="26">
        <f t="shared" si="415"/>
        <v>-0.55699999999999883</v>
      </c>
      <c r="CH197" s="26">
        <f t="shared" si="416"/>
        <v>-0.11200000000000027</v>
      </c>
      <c r="CI197" s="26" t="str">
        <f t="shared" si="417"/>
        <v/>
      </c>
      <c r="CJ197" s="26" t="str">
        <f t="shared" si="418"/>
        <v/>
      </c>
      <c r="CK197" s="26" t="str">
        <f t="shared" si="419"/>
        <v/>
      </c>
      <c r="CL197" s="25"/>
      <c r="CM197" s="25"/>
      <c r="CN197" s="25">
        <f t="shared" si="420"/>
        <v>0.42099999999999937</v>
      </c>
      <c r="CO197" s="25">
        <f t="shared" si="421"/>
        <v>0.48099999999999987</v>
      </c>
      <c r="CP197" s="25">
        <f t="shared" si="422"/>
        <v>0.11500000000000021</v>
      </c>
      <c r="CQ197" s="25">
        <f t="shared" si="423"/>
        <v>0.17300000000000004</v>
      </c>
      <c r="CR197" s="25">
        <f t="shared" si="424"/>
        <v>0.10300000000000153</v>
      </c>
      <c r="CS197" s="25">
        <f t="shared" si="425"/>
        <v>0.54800000000000004</v>
      </c>
      <c r="CT197" s="25" t="str">
        <f t="shared" si="426"/>
        <v/>
      </c>
      <c r="CU197" s="25" t="str">
        <f t="shared" si="427"/>
        <v/>
      </c>
      <c r="CV197" s="25" t="str">
        <f t="shared" si="428"/>
        <v/>
      </c>
      <c r="CW197" s="25"/>
      <c r="CX197" s="25"/>
      <c r="CY197" s="25">
        <f t="shared" si="429"/>
        <v>-0.4479170558133711</v>
      </c>
      <c r="CZ197" s="25">
        <f t="shared" si="430"/>
        <v>-0.51696121669591677</v>
      </c>
      <c r="DA197" s="25">
        <f t="shared" si="431"/>
        <v>-0.64344564094114998</v>
      </c>
      <c r="DB197" s="25">
        <f t="shared" si="432"/>
        <v>-0.69888166877709101</v>
      </c>
      <c r="DC197" s="25">
        <f t="shared" si="433"/>
        <v>-0.73669514695752947</v>
      </c>
      <c r="DD197" s="25">
        <f t="shared" si="434"/>
        <v>-0.46709853423039777</v>
      </c>
      <c r="DE197" s="25" t="str">
        <f t="shared" si="435"/>
        <v/>
      </c>
      <c r="DF197" s="25" t="str">
        <f t="shared" si="436"/>
        <v/>
      </c>
      <c r="DG197" s="25" t="str">
        <f t="shared" si="437"/>
        <v/>
      </c>
      <c r="DH197" s="25"/>
      <c r="DI197" s="25"/>
      <c r="DJ197" s="25">
        <f t="shared" si="438"/>
        <v>0.18102345224228647</v>
      </c>
      <c r="DK197" s="25">
        <f t="shared" si="439"/>
        <v>0.1119792913597408</v>
      </c>
      <c r="DL197" s="25">
        <f t="shared" si="440"/>
        <v>-1.4505132885492397E-2</v>
      </c>
      <c r="DM197" s="25">
        <f t="shared" si="441"/>
        <v>-6.9941160721433498E-2</v>
      </c>
      <c r="DN197" s="25">
        <f t="shared" si="442"/>
        <v>-0.10775463890187191</v>
      </c>
      <c r="DO197" s="25">
        <f t="shared" si="443"/>
        <v>0.16184197382525978</v>
      </c>
      <c r="DP197" s="25" t="str">
        <f t="shared" si="444"/>
        <v/>
      </c>
      <c r="DQ197" s="25" t="str">
        <f t="shared" si="445"/>
        <v/>
      </c>
      <c r="DR197" s="25" t="str">
        <f t="shared" si="446"/>
        <v/>
      </c>
      <c r="DS197" s="25"/>
      <c r="DT197" s="24"/>
      <c r="DU197" s="24">
        <f t="shared" si="447"/>
        <v>-0.5076684908257314</v>
      </c>
      <c r="DV197" s="24">
        <f t="shared" si="448"/>
        <v>-0.44766849082573096</v>
      </c>
      <c r="DW197" s="24">
        <f t="shared" si="449"/>
        <v>-0.81366849082573056</v>
      </c>
      <c r="DX197" s="24">
        <f t="shared" si="450"/>
        <v>-0.75566849082573073</v>
      </c>
      <c r="DY197" s="24">
        <f t="shared" si="451"/>
        <v>-0.82566849082572924</v>
      </c>
      <c r="DZ197" s="24">
        <f t="shared" si="452"/>
        <v>-0.38066849082573079</v>
      </c>
      <c r="EA197" s="24" t="str">
        <f t="shared" si="453"/>
        <v/>
      </c>
      <c r="EB197" s="24" t="str">
        <f t="shared" si="454"/>
        <v/>
      </c>
      <c r="EC197" s="24" t="str">
        <f t="shared" si="455"/>
        <v/>
      </c>
      <c r="ED197" s="24"/>
      <c r="EE197" s="24"/>
      <c r="EF197" s="24">
        <f t="shared" si="456"/>
        <v>0.12127201722992609</v>
      </c>
      <c r="EG197" s="24">
        <f t="shared" si="457"/>
        <v>0.18127201722992659</v>
      </c>
      <c r="EH197" s="24">
        <f t="shared" si="458"/>
        <v>-0.18472798277007307</v>
      </c>
      <c r="EI197" s="24">
        <f t="shared" si="459"/>
        <v>-0.12672798277007324</v>
      </c>
      <c r="EJ197" s="24">
        <f t="shared" si="460"/>
        <v>-0.19672798277007175</v>
      </c>
      <c r="EK197" s="24">
        <f t="shared" si="461"/>
        <v>0.24827201722992676</v>
      </c>
      <c r="EL197" s="24" t="str">
        <f t="shared" si="462"/>
        <v/>
      </c>
      <c r="EM197" s="24" t="str">
        <f t="shared" si="463"/>
        <v/>
      </c>
      <c r="EN197" s="24" t="str">
        <f t="shared" si="464"/>
        <v/>
      </c>
      <c r="EO197" s="24"/>
      <c r="EP197" s="24"/>
      <c r="EQ197" s="24">
        <f t="shared" si="344"/>
        <v>10.986169137404779</v>
      </c>
      <c r="ER197" s="24">
        <f t="shared" si="465"/>
        <v>3.5823093331475639E-2</v>
      </c>
      <c r="ES197" s="24">
        <f t="shared" si="345"/>
        <v>10.977038603852799</v>
      </c>
      <c r="ET197" s="24">
        <f t="shared" si="346"/>
        <v>10.994093309892198</v>
      </c>
      <c r="EU197" s="24">
        <f t="shared" si="347"/>
        <v>10.956231517481099</v>
      </c>
      <c r="EV197" s="24">
        <f t="shared" si="348"/>
        <v>10.9521999681194</v>
      </c>
      <c r="EW197" s="24">
        <f t="shared" si="349"/>
        <v>10.986319816405901</v>
      </c>
      <c r="EX197" s="24">
        <f t="shared" si="350"/>
        <v>11.051131608677268</v>
      </c>
      <c r="EY197" s="24" t="str">
        <f t="shared" si="351"/>
        <v/>
      </c>
      <c r="EZ197" s="24" t="str">
        <f t="shared" si="352"/>
        <v/>
      </c>
      <c r="FA197" s="24" t="str">
        <f t="shared" si="353"/>
        <v/>
      </c>
      <c r="FB197" s="24"/>
      <c r="FC197" s="24">
        <f t="shared" si="354"/>
        <v>11.461203843812589</v>
      </c>
      <c r="FD197" s="24">
        <f t="shared" si="466"/>
        <v>0.11920303113860647</v>
      </c>
      <c r="FE197" s="24">
        <f t="shared" si="355"/>
        <v>11.405487342558599</v>
      </c>
      <c r="FF197" s="24">
        <f t="shared" si="356"/>
        <v>11.3285451811646</v>
      </c>
      <c r="FG197" s="24">
        <f t="shared" si="357"/>
        <v>11.594403332793808</v>
      </c>
      <c r="FH197" s="24">
        <f t="shared" si="358"/>
        <v>11.5050754666215</v>
      </c>
      <c r="FI197" s="24">
        <f t="shared" si="359"/>
        <v>11.590576219701919</v>
      </c>
      <c r="FJ197" s="24">
        <f t="shared" si="360"/>
        <v>11.34313552003511</v>
      </c>
      <c r="FK197" s="24" t="str">
        <f t="shared" si="361"/>
        <v/>
      </c>
      <c r="FL197" s="24" t="str">
        <f t="shared" si="362"/>
        <v/>
      </c>
      <c r="FM197" s="24" t="str">
        <f t="shared" si="363"/>
        <v/>
      </c>
      <c r="FN197" s="24"/>
      <c r="FO197" s="24">
        <f t="shared" si="364"/>
        <v>11.060345201534574</v>
      </c>
      <c r="FP197" s="24">
        <f t="shared" si="467"/>
        <v>2.4352469654648809E-2</v>
      </c>
      <c r="FQ197" s="24">
        <f t="shared" si="477"/>
        <v>11.037596213178107</v>
      </c>
      <c r="FR197" s="24">
        <f t="shared" si="477"/>
        <v>11.04749377508668</v>
      </c>
      <c r="FS197" s="24">
        <f t="shared" si="477"/>
        <v>11.053290561873618</v>
      </c>
      <c r="FT197" s="24">
        <f t="shared" si="477"/>
        <v>11.04234043985212</v>
      </c>
      <c r="FU197" s="24">
        <f t="shared" si="477"/>
        <v>11.084810289624585</v>
      </c>
      <c r="FV197" s="24">
        <f t="shared" si="477"/>
        <v>11.096539929592328</v>
      </c>
      <c r="FW197" s="24" t="str">
        <f t="shared" si="475"/>
        <v/>
      </c>
      <c r="FX197" s="24" t="str">
        <f t="shared" si="475"/>
        <v/>
      </c>
      <c r="FY197" s="24" t="str">
        <f t="shared" si="475"/>
        <v/>
      </c>
      <c r="FZ197" s="24"/>
      <c r="GA197" s="24">
        <f t="shared" si="365"/>
        <v>11.21815399464136</v>
      </c>
      <c r="GB197" s="24">
        <f t="shared" si="468"/>
        <v>4.6458489664850354E-2</v>
      </c>
      <c r="GC197" s="24">
        <f t="shared" si="478"/>
        <v>11.207060559129765</v>
      </c>
      <c r="GD197" s="24">
        <f t="shared" si="478"/>
        <v>11.153569935936149</v>
      </c>
      <c r="GE197" s="24">
        <f t="shared" si="478"/>
        <v>11.276373704543026</v>
      </c>
      <c r="GF197" s="24">
        <f t="shared" si="478"/>
        <v>11.209715658631087</v>
      </c>
      <c r="GG197" s="24">
        <f t="shared" si="478"/>
        <v>11.26785628381106</v>
      </c>
      <c r="GH197" s="24">
        <f t="shared" si="478"/>
        <v>11.194347825797086</v>
      </c>
      <c r="GI197" s="24" t="str">
        <f t="shared" si="476"/>
        <v/>
      </c>
      <c r="GJ197" s="24" t="str">
        <f t="shared" si="476"/>
        <v/>
      </c>
      <c r="GK197" s="24" t="str">
        <f t="shared" si="476"/>
        <v/>
      </c>
      <c r="GL197" s="24"/>
      <c r="GM197" s="24">
        <f t="shared" si="366"/>
        <v>12.05262179603028</v>
      </c>
      <c r="GN197" s="24">
        <f t="shared" si="469"/>
        <v>3.5823093331475639E-2</v>
      </c>
      <c r="GO197" s="24">
        <f t="shared" si="367"/>
        <v>12.0434912624783</v>
      </c>
      <c r="GP197" s="24">
        <f t="shared" si="368"/>
        <v>12.060545968517699</v>
      </c>
      <c r="GQ197" s="24">
        <f t="shared" si="369"/>
        <v>12.022684176106599</v>
      </c>
      <c r="GR197" s="24">
        <f t="shared" si="370"/>
        <v>12.018652626744901</v>
      </c>
      <c r="GS197" s="24">
        <f t="shared" si="371"/>
        <v>12.052772475031402</v>
      </c>
      <c r="GT197" s="24">
        <f t="shared" si="372"/>
        <v>12.117584267302769</v>
      </c>
      <c r="GU197" s="24" t="str">
        <f t="shared" si="373"/>
        <v/>
      </c>
      <c r="GV197" s="24" t="str">
        <f t="shared" si="374"/>
        <v/>
      </c>
      <c r="GW197" s="24" t="str">
        <f t="shared" si="375"/>
        <v/>
      </c>
      <c r="GX197" s="24"/>
      <c r="GY197" s="24">
        <f t="shared" si="376"/>
        <v>12.83734245998396</v>
      </c>
      <c r="GZ197" s="24">
        <f t="shared" si="470"/>
        <v>0.11920303113860647</v>
      </c>
      <c r="HA197" s="24">
        <f t="shared" si="377"/>
        <v>12.78162595872997</v>
      </c>
      <c r="HB197" s="24">
        <f t="shared" si="378"/>
        <v>12.704683797335971</v>
      </c>
      <c r="HC197" s="24">
        <f t="shared" si="379"/>
        <v>12.970541948965179</v>
      </c>
      <c r="HD197" s="24">
        <f t="shared" si="380"/>
        <v>12.881214082792871</v>
      </c>
      <c r="HE197" s="24">
        <f t="shared" si="381"/>
        <v>12.96671483587329</v>
      </c>
      <c r="HF197" s="24">
        <f t="shared" si="382"/>
        <v>12.719274136206481</v>
      </c>
      <c r="HG197" s="24" t="str">
        <f t="shared" si="383"/>
        <v/>
      </c>
      <c r="HH197" s="24" t="str">
        <f t="shared" si="384"/>
        <v/>
      </c>
      <c r="HI197" s="24" t="str">
        <f t="shared" si="385"/>
        <v/>
      </c>
      <c r="HJ197" s="24"/>
      <c r="HK197" s="24">
        <f t="shared" si="386"/>
        <v>12.051774229062255</v>
      </c>
      <c r="HL197" s="24">
        <f t="shared" si="471"/>
        <v>2.4352469654648809E-2</v>
      </c>
      <c r="HM197" s="24">
        <f t="shared" si="473"/>
        <v>12.02902524070579</v>
      </c>
      <c r="HN197" s="24">
        <f t="shared" si="473"/>
        <v>12.038922802614364</v>
      </c>
      <c r="HO197" s="24">
        <f t="shared" si="473"/>
        <v>12.044719589401302</v>
      </c>
      <c r="HP197" s="24">
        <f t="shared" si="473"/>
        <v>12.033769467379804</v>
      </c>
      <c r="HQ197" s="24">
        <f t="shared" si="473"/>
        <v>12.076239317152268</v>
      </c>
      <c r="HR197" s="24">
        <f t="shared" si="473"/>
        <v>12.087968957120012</v>
      </c>
      <c r="HS197" s="24" t="str">
        <f t="shared" si="473"/>
        <v/>
      </c>
      <c r="HT197" s="24" t="str">
        <f t="shared" si="473"/>
        <v/>
      </c>
      <c r="HU197" s="24" t="str">
        <f t="shared" si="473"/>
        <v/>
      </c>
      <c r="HV197" s="24"/>
      <c r="HW197" s="24">
        <f t="shared" si="387"/>
        <v>12.840119649986649</v>
      </c>
      <c r="HX197" s="24">
        <f t="shared" si="472"/>
        <v>4.6458489664850354E-2</v>
      </c>
      <c r="HY197" s="24">
        <f t="shared" si="474"/>
        <v>12.829026214475054</v>
      </c>
      <c r="HZ197" s="24">
        <f t="shared" si="474"/>
        <v>12.775535591281438</v>
      </c>
      <c r="IA197" s="24">
        <f t="shared" si="474"/>
        <v>12.898339359888315</v>
      </c>
      <c r="IB197" s="24">
        <f t="shared" si="474"/>
        <v>12.831681313976375</v>
      </c>
      <c r="IC197" s="24">
        <f t="shared" si="474"/>
        <v>12.889821939156349</v>
      </c>
      <c r="ID197" s="24">
        <f t="shared" si="474"/>
        <v>12.816313481142375</v>
      </c>
      <c r="IE197" s="24" t="str">
        <f t="shared" si="474"/>
        <v/>
      </c>
      <c r="IF197" s="24" t="str">
        <f t="shared" si="474"/>
        <v/>
      </c>
      <c r="IG197" s="24" t="str">
        <f t="shared" si="474"/>
        <v/>
      </c>
    </row>
    <row r="198" spans="1:241" s="3" customFormat="1" x14ac:dyDescent="0.2">
      <c r="A198" s="27">
        <v>163</v>
      </c>
      <c r="B198" s="32">
        <f>IF(AND($B$3&lt;&gt;"",$C$3&lt;&gt;"",$B$4&lt;&gt;"",$C$4&lt;&gt;"",T198&lt;&gt;""),AirMass($B$3,$C$3,$B$4,$C$4,T198),"")</f>
        <v>1.0906482771555095</v>
      </c>
      <c r="C198" s="36">
        <f t="shared" si="388"/>
        <v>2458217.3619559999</v>
      </c>
      <c r="D198" s="5">
        <f t="shared" si="335"/>
        <v>11.079509702599553</v>
      </c>
      <c r="E198" s="14">
        <f t="shared" si="336"/>
        <v>11.140014798741392</v>
      </c>
      <c r="F198" s="32">
        <f t="shared" si="389"/>
        <v>6.0505096141838521E-2</v>
      </c>
      <c r="G198" s="24">
        <f t="shared" si="337"/>
        <v>2.2438312171949509E-2</v>
      </c>
      <c r="H198" s="24">
        <f t="shared" si="338"/>
        <v>2.5258895089479608E-2</v>
      </c>
      <c r="I198" s="24"/>
      <c r="J198" s="8">
        <f t="shared" si="339"/>
        <v>11.955193869683661</v>
      </c>
      <c r="K198" s="9">
        <f t="shared" si="340"/>
        <v>13.084236769199864</v>
      </c>
      <c r="L198" s="40">
        <f t="shared" si="390"/>
        <v>1.1290428995162021</v>
      </c>
      <c r="M198" s="24">
        <f t="shared" si="341"/>
        <v>2.2438312171949509E-2</v>
      </c>
      <c r="N198" s="25">
        <f t="shared" si="342"/>
        <v>2.5258895089479903E-2</v>
      </c>
      <c r="O198" s="25"/>
      <c r="P198" s="50">
        <f t="shared" si="391"/>
        <v>6</v>
      </c>
      <c r="Q198" s="50">
        <f t="shared" si="392"/>
        <v>6</v>
      </c>
      <c r="R198" s="25"/>
      <c r="S198" s="25"/>
      <c r="T198" s="16">
        <v>2458217.3619559999</v>
      </c>
      <c r="U198" s="17">
        <v>-11.3091072528617</v>
      </c>
      <c r="V198" s="17">
        <v>-10.3062844193818</v>
      </c>
      <c r="W198" s="17">
        <v>-12.108797288597099</v>
      </c>
      <c r="X198" s="17">
        <v>-11.014874909315999</v>
      </c>
      <c r="Y198" s="17">
        <v>-10.4085496198201</v>
      </c>
      <c r="Z198" s="17">
        <v>-11.811802894734701</v>
      </c>
      <c r="AA198" s="17">
        <v>-9.9486057673728894</v>
      </c>
      <c r="AB198" s="17">
        <v>-9.7663019283354195</v>
      </c>
      <c r="AC198" s="17"/>
      <c r="AD198" s="17"/>
      <c r="AE198" s="17"/>
      <c r="AF198" s="46">
        <f t="shared" si="343"/>
        <v>2458217.3619559999</v>
      </c>
      <c r="AG198" s="17">
        <v>-11.208011153788499</v>
      </c>
      <c r="AH198" s="17">
        <v>-9.6803795491555409</v>
      </c>
      <c r="AI198" s="17">
        <v>-11.7112411619506</v>
      </c>
      <c r="AJ198" s="17">
        <v>-10.6794595214813</v>
      </c>
      <c r="AK198" s="17">
        <v>-9.8736081409360796</v>
      </c>
      <c r="AL198" s="17">
        <v>-11.2933204998308</v>
      </c>
      <c r="AM198" s="17">
        <v>-9.4027788469064308</v>
      </c>
      <c r="AN198" s="17">
        <v>-9.4603656951529107</v>
      </c>
      <c r="AO198" s="17"/>
      <c r="AP198" s="17"/>
      <c r="AQ198" s="18"/>
      <c r="AR198" s="25"/>
      <c r="AS198" s="25"/>
      <c r="AT198" s="24">
        <f t="shared" si="334"/>
        <v>0.10109609907320127</v>
      </c>
      <c r="AU198" s="24">
        <f t="shared" si="334"/>
        <v>0.62590487022625929</v>
      </c>
      <c r="AV198" s="24">
        <f t="shared" si="334"/>
        <v>0.39755612664649931</v>
      </c>
      <c r="AW198" s="24">
        <f t="shared" si="334"/>
        <v>0.33541538783469882</v>
      </c>
      <c r="AX198" s="24">
        <f t="shared" si="334"/>
        <v>0.53494147888402033</v>
      </c>
      <c r="AY198" s="24">
        <f t="shared" si="334"/>
        <v>0.51848239490390036</v>
      </c>
      <c r="AZ198" s="24">
        <f t="shared" si="334"/>
        <v>0.54582692046645853</v>
      </c>
      <c r="BA198" s="24">
        <f t="shared" si="334"/>
        <v>0.30593623318250884</v>
      </c>
      <c r="BB198" s="24" t="str">
        <f t="shared" si="334"/>
        <v/>
      </c>
      <c r="BC198" s="24" t="str">
        <f t="shared" si="334"/>
        <v/>
      </c>
      <c r="BD198" s="25" t="str">
        <f t="shared" si="334"/>
        <v/>
      </c>
      <c r="BE198" s="25"/>
      <c r="BF198" s="25"/>
      <c r="BG198" s="26">
        <f t="shared" si="393"/>
        <v>-0.59948296125048817</v>
      </c>
      <c r="BH198" s="26">
        <f t="shared" si="394"/>
        <v>-0.53948296125048767</v>
      </c>
      <c r="BI198" s="26">
        <f t="shared" si="395"/>
        <v>-0.90548296125048733</v>
      </c>
      <c r="BJ198" s="26">
        <f t="shared" si="396"/>
        <v>-0.8474829612504875</v>
      </c>
      <c r="BK198" s="26">
        <f t="shared" si="397"/>
        <v>-0.91748296125048601</v>
      </c>
      <c r="BL198" s="26">
        <f t="shared" si="398"/>
        <v>-0.4724829612504875</v>
      </c>
      <c r="BM198" s="26" t="str">
        <f t="shared" si="399"/>
        <v/>
      </c>
      <c r="BN198" s="26" t="str">
        <f t="shared" si="400"/>
        <v/>
      </c>
      <c r="BO198" s="26" t="str">
        <f t="shared" si="401"/>
        <v/>
      </c>
      <c r="BP198" s="25"/>
      <c r="BQ198" s="25"/>
      <c r="BR198" s="25">
        <f t="shared" si="402"/>
        <v>0.46634998053596566</v>
      </c>
      <c r="BS198" s="25">
        <f t="shared" si="403"/>
        <v>0.52634998053596616</v>
      </c>
      <c r="BT198" s="25">
        <f t="shared" si="404"/>
        <v>0.1603499805359665</v>
      </c>
      <c r="BU198" s="25">
        <f t="shared" si="405"/>
        <v>0.21834998053596633</v>
      </c>
      <c r="BV198" s="25">
        <f t="shared" si="406"/>
        <v>0.14834998053596782</v>
      </c>
      <c r="BW198" s="25">
        <f t="shared" si="407"/>
        <v>0.59334998053596633</v>
      </c>
      <c r="BX198" s="25" t="str">
        <f t="shared" si="408"/>
        <v/>
      </c>
      <c r="BY198" s="25" t="str">
        <f t="shared" si="409"/>
        <v/>
      </c>
      <c r="BZ198" s="25" t="str">
        <f t="shared" si="410"/>
        <v/>
      </c>
      <c r="CA198" s="25"/>
      <c r="CB198" s="25"/>
      <c r="CC198" s="26">
        <f t="shared" si="411"/>
        <v>-0.23900000000000093</v>
      </c>
      <c r="CD198" s="26">
        <f t="shared" si="412"/>
        <v>-0.17900000000000044</v>
      </c>
      <c r="CE198" s="26">
        <f t="shared" si="413"/>
        <v>-0.54500000000000015</v>
      </c>
      <c r="CF198" s="26">
        <f t="shared" si="414"/>
        <v>-0.48700000000000027</v>
      </c>
      <c r="CG198" s="26">
        <f t="shared" si="415"/>
        <v>-0.55699999999999883</v>
      </c>
      <c r="CH198" s="26">
        <f t="shared" si="416"/>
        <v>-0.11200000000000027</v>
      </c>
      <c r="CI198" s="26" t="str">
        <f t="shared" si="417"/>
        <v/>
      </c>
      <c r="CJ198" s="26" t="str">
        <f t="shared" si="418"/>
        <v/>
      </c>
      <c r="CK198" s="26" t="str">
        <f t="shared" si="419"/>
        <v/>
      </c>
      <c r="CL198" s="25"/>
      <c r="CM198" s="25"/>
      <c r="CN198" s="25">
        <f t="shared" si="420"/>
        <v>0.42099999999999937</v>
      </c>
      <c r="CO198" s="25">
        <f t="shared" si="421"/>
        <v>0.48099999999999987</v>
      </c>
      <c r="CP198" s="25">
        <f t="shared" si="422"/>
        <v>0.11500000000000021</v>
      </c>
      <c r="CQ198" s="25">
        <f t="shared" si="423"/>
        <v>0.17300000000000004</v>
      </c>
      <c r="CR198" s="25">
        <f t="shared" si="424"/>
        <v>0.10300000000000153</v>
      </c>
      <c r="CS198" s="25">
        <f t="shared" si="425"/>
        <v>0.54800000000000004</v>
      </c>
      <c r="CT198" s="25" t="str">
        <f t="shared" si="426"/>
        <v/>
      </c>
      <c r="CU198" s="25" t="str">
        <f t="shared" si="427"/>
        <v/>
      </c>
      <c r="CV198" s="25" t="str">
        <f t="shared" si="428"/>
        <v/>
      </c>
      <c r="CW198" s="25"/>
      <c r="CX198" s="25"/>
      <c r="CY198" s="25">
        <f t="shared" si="429"/>
        <v>-0.60207999690307823</v>
      </c>
      <c r="CZ198" s="25">
        <f t="shared" si="430"/>
        <v>-0.47587851153718513</v>
      </c>
      <c r="DA198" s="25">
        <f t="shared" si="431"/>
        <v>-0.88109559683667693</v>
      </c>
      <c r="DB198" s="25">
        <f t="shared" si="432"/>
        <v>-0.84766888055085987</v>
      </c>
      <c r="DC198" s="25">
        <f t="shared" si="433"/>
        <v>-0.90320281543167835</v>
      </c>
      <c r="DD198" s="25">
        <f t="shared" si="434"/>
        <v>-0.41600936328478672</v>
      </c>
      <c r="DE198" s="25" t="str">
        <f t="shared" si="435"/>
        <v/>
      </c>
      <c r="DF198" s="25" t="str">
        <f t="shared" si="436"/>
        <v/>
      </c>
      <c r="DG198" s="25" t="str">
        <f t="shared" si="437"/>
        <v/>
      </c>
      <c r="DH198" s="25"/>
      <c r="DI198" s="25"/>
      <c r="DJ198" s="25">
        <f t="shared" si="438"/>
        <v>0.4637529448833756</v>
      </c>
      <c r="DK198" s="25">
        <f t="shared" si="439"/>
        <v>0.58995443024926875</v>
      </c>
      <c r="DL198" s="25">
        <f t="shared" si="440"/>
        <v>0.18473734494977689</v>
      </c>
      <c r="DM198" s="25">
        <f t="shared" si="441"/>
        <v>0.21816406123559395</v>
      </c>
      <c r="DN198" s="25">
        <f t="shared" si="442"/>
        <v>0.16263012635477553</v>
      </c>
      <c r="DO198" s="25">
        <f t="shared" si="443"/>
        <v>0.64982357850166717</v>
      </c>
      <c r="DP198" s="25" t="str">
        <f t="shared" si="444"/>
        <v/>
      </c>
      <c r="DQ198" s="25" t="str">
        <f t="shared" si="445"/>
        <v/>
      </c>
      <c r="DR198" s="25" t="str">
        <f t="shared" si="446"/>
        <v/>
      </c>
      <c r="DS198" s="25"/>
      <c r="DT198" s="24"/>
      <c r="DU198" s="24">
        <f t="shared" si="447"/>
        <v>-0.59948296125048817</v>
      </c>
      <c r="DV198" s="24">
        <f t="shared" si="448"/>
        <v>-0.53948296125048767</v>
      </c>
      <c r="DW198" s="24">
        <f t="shared" si="449"/>
        <v>-0.90548296125048733</v>
      </c>
      <c r="DX198" s="24">
        <f t="shared" si="450"/>
        <v>-0.8474829612504875</v>
      </c>
      <c r="DY198" s="24">
        <f t="shared" si="451"/>
        <v>-0.91748296125048601</v>
      </c>
      <c r="DZ198" s="24">
        <f t="shared" si="452"/>
        <v>-0.4724829612504875</v>
      </c>
      <c r="EA198" s="24" t="str">
        <f t="shared" si="453"/>
        <v/>
      </c>
      <c r="EB198" s="24" t="str">
        <f t="shared" si="454"/>
        <v/>
      </c>
      <c r="EC198" s="24" t="str">
        <f t="shared" si="455"/>
        <v/>
      </c>
      <c r="ED198" s="24"/>
      <c r="EE198" s="24"/>
      <c r="EF198" s="24">
        <f t="shared" si="456"/>
        <v>0.46634998053596566</v>
      </c>
      <c r="EG198" s="24">
        <f t="shared" si="457"/>
        <v>0.52634998053596616</v>
      </c>
      <c r="EH198" s="24">
        <f t="shared" si="458"/>
        <v>0.1603499805359665</v>
      </c>
      <c r="EI198" s="24">
        <f t="shared" si="459"/>
        <v>0.21834998053596633</v>
      </c>
      <c r="EJ198" s="24">
        <f t="shared" si="460"/>
        <v>0.14834998053596782</v>
      </c>
      <c r="EK198" s="24">
        <f t="shared" si="461"/>
        <v>0.59334998053596633</v>
      </c>
      <c r="EL198" s="24" t="str">
        <f t="shared" si="462"/>
        <v/>
      </c>
      <c r="EM198" s="24" t="str">
        <f t="shared" si="463"/>
        <v/>
      </c>
      <c r="EN198" s="24" t="str">
        <f t="shared" si="464"/>
        <v/>
      </c>
      <c r="EO198" s="24"/>
      <c r="EP198" s="24"/>
      <c r="EQ198" s="24">
        <f t="shared" si="344"/>
        <v>10.994381481834333</v>
      </c>
      <c r="ER198" s="24">
        <f t="shared" si="465"/>
        <v>1.6011409459217515E-2</v>
      </c>
      <c r="ES198" s="24">
        <f t="shared" si="345"/>
        <v>10.989690035735398</v>
      </c>
      <c r="ET198" s="24">
        <f t="shared" si="346"/>
        <v>11.017767656454298</v>
      </c>
      <c r="EU198" s="24">
        <f t="shared" si="347"/>
        <v>11.004442366958399</v>
      </c>
      <c r="EV198" s="24">
        <f t="shared" si="348"/>
        <v>10.970695641873</v>
      </c>
      <c r="EW198" s="24">
        <f t="shared" si="349"/>
        <v>10.98749851451119</v>
      </c>
      <c r="EX198" s="24">
        <f t="shared" si="350"/>
        <v>10.996194675473719</v>
      </c>
      <c r="EY198" s="24" t="str">
        <f t="shared" si="351"/>
        <v/>
      </c>
      <c r="EZ198" s="24" t="str">
        <f t="shared" si="352"/>
        <v/>
      </c>
      <c r="FA198" s="24" t="str">
        <f t="shared" si="353"/>
        <v/>
      </c>
      <c r="FB198" s="24"/>
      <c r="FC198" s="24">
        <f t="shared" si="354"/>
        <v>11.41895115725452</v>
      </c>
      <c r="FD198" s="24">
        <f t="shared" si="466"/>
        <v>8.922286889176527E-2</v>
      </c>
      <c r="FE198" s="24">
        <f t="shared" si="355"/>
        <v>11.342230008162101</v>
      </c>
      <c r="FF198" s="24">
        <f t="shared" si="356"/>
        <v>11.372448367692801</v>
      </c>
      <c r="FG198" s="24">
        <f t="shared" si="357"/>
        <v>11.52559698714758</v>
      </c>
      <c r="FH198" s="24">
        <f t="shared" si="358"/>
        <v>11.450309346042301</v>
      </c>
      <c r="FI198" s="24">
        <f t="shared" si="359"/>
        <v>11.509767693117931</v>
      </c>
      <c r="FJ198" s="24">
        <f t="shared" si="360"/>
        <v>11.313354541364411</v>
      </c>
      <c r="FK198" s="24" t="str">
        <f t="shared" si="361"/>
        <v/>
      </c>
      <c r="FL198" s="24" t="str">
        <f t="shared" si="362"/>
        <v/>
      </c>
      <c r="FM198" s="24" t="str">
        <f t="shared" si="363"/>
        <v/>
      </c>
      <c r="FN198" s="24"/>
      <c r="FO198" s="24">
        <f t="shared" si="364"/>
        <v>11.079509702599553</v>
      </c>
      <c r="FP198" s="24">
        <f t="shared" si="467"/>
        <v>2.2438312171949509E-2</v>
      </c>
      <c r="FQ198" s="24">
        <f t="shared" si="477"/>
        <v>11.06119980169613</v>
      </c>
      <c r="FR198" s="24">
        <f t="shared" si="477"/>
        <v>11.082120278284204</v>
      </c>
      <c r="FS198" s="24">
        <f t="shared" si="477"/>
        <v>11.112453567986341</v>
      </c>
      <c r="FT198" s="24">
        <f t="shared" si="477"/>
        <v>11.071788270241145</v>
      </c>
      <c r="FU198" s="24">
        <f t="shared" si="477"/>
        <v>11.096941144365298</v>
      </c>
      <c r="FV198" s="24">
        <f t="shared" si="477"/>
        <v>11.052555153024203</v>
      </c>
      <c r="FW198" s="24" t="str">
        <f t="shared" si="475"/>
        <v/>
      </c>
      <c r="FX198" s="24" t="str">
        <f t="shared" si="475"/>
        <v/>
      </c>
      <c r="FY198" s="24" t="str">
        <f t="shared" si="475"/>
        <v/>
      </c>
      <c r="FZ198" s="24"/>
      <c r="GA198" s="24">
        <f t="shared" si="365"/>
        <v>11.140014798741392</v>
      </c>
      <c r="GB198" s="24">
        <f t="shared" si="468"/>
        <v>2.5258895089479608E-2</v>
      </c>
      <c r="GC198" s="24">
        <f t="shared" si="478"/>
        <v>11.107916715391367</v>
      </c>
      <c r="GD198" s="24">
        <f t="shared" si="478"/>
        <v>11.161586613122449</v>
      </c>
      <c r="GE198" s="24">
        <f t="shared" si="478"/>
        <v>11.171680849554896</v>
      </c>
      <c r="GF198" s="24">
        <f t="shared" si="478"/>
        <v>11.119063028709988</v>
      </c>
      <c r="GG198" s="24">
        <f t="shared" si="478"/>
        <v>11.151161247885172</v>
      </c>
      <c r="GH198" s="24">
        <f t="shared" si="478"/>
        <v>11.128680337784486</v>
      </c>
      <c r="GI198" s="24" t="str">
        <f t="shared" si="476"/>
        <v/>
      </c>
      <c r="GJ198" s="24" t="str">
        <f t="shared" si="476"/>
        <v/>
      </c>
      <c r="GK198" s="24" t="str">
        <f t="shared" si="476"/>
        <v/>
      </c>
      <c r="GL198" s="24"/>
      <c r="GM198" s="24">
        <f t="shared" si="366"/>
        <v>11.997204315314235</v>
      </c>
      <c r="GN198" s="24">
        <f t="shared" si="469"/>
        <v>1.6011409459217515E-2</v>
      </c>
      <c r="GO198" s="24">
        <f t="shared" si="367"/>
        <v>11.992512869215298</v>
      </c>
      <c r="GP198" s="24">
        <f t="shared" si="368"/>
        <v>12.020590489934198</v>
      </c>
      <c r="GQ198" s="24">
        <f t="shared" si="369"/>
        <v>12.007265200438299</v>
      </c>
      <c r="GR198" s="24">
        <f t="shared" si="370"/>
        <v>11.9735184753529</v>
      </c>
      <c r="GS198" s="24">
        <f t="shared" si="371"/>
        <v>11.99032134799109</v>
      </c>
      <c r="GT198" s="24">
        <f t="shared" si="372"/>
        <v>11.999017508953619</v>
      </c>
      <c r="GU198" s="24" t="str">
        <f t="shared" si="373"/>
        <v/>
      </c>
      <c r="GV198" s="24" t="str">
        <f t="shared" si="374"/>
        <v/>
      </c>
      <c r="GW198" s="24" t="str">
        <f t="shared" si="375"/>
        <v/>
      </c>
      <c r="GX198" s="24"/>
      <c r="GY198" s="24">
        <f t="shared" si="376"/>
        <v>12.946582761887479</v>
      </c>
      <c r="GZ198" s="24">
        <f t="shared" si="470"/>
        <v>8.922286889176527E-2</v>
      </c>
      <c r="HA198" s="24">
        <f t="shared" si="377"/>
        <v>12.869861612795059</v>
      </c>
      <c r="HB198" s="24">
        <f t="shared" si="378"/>
        <v>12.900079972325759</v>
      </c>
      <c r="HC198" s="24">
        <f t="shared" si="379"/>
        <v>13.053228591780538</v>
      </c>
      <c r="HD198" s="24">
        <f t="shared" si="380"/>
        <v>12.97794095067526</v>
      </c>
      <c r="HE198" s="24">
        <f t="shared" si="381"/>
        <v>13.037399297750889</v>
      </c>
      <c r="HF198" s="24">
        <f t="shared" si="382"/>
        <v>12.84098614599737</v>
      </c>
      <c r="HG198" s="24" t="str">
        <f t="shared" si="383"/>
        <v/>
      </c>
      <c r="HH198" s="24" t="str">
        <f t="shared" si="384"/>
        <v/>
      </c>
      <c r="HI198" s="24" t="str">
        <f t="shared" si="385"/>
        <v/>
      </c>
      <c r="HJ198" s="24"/>
      <c r="HK198" s="24">
        <f t="shared" si="386"/>
        <v>11.955193869683661</v>
      </c>
      <c r="HL198" s="24">
        <f t="shared" si="471"/>
        <v>2.2438312171949509E-2</v>
      </c>
      <c r="HM198" s="24">
        <f t="shared" si="473"/>
        <v>11.936883968780238</v>
      </c>
      <c r="HN198" s="24">
        <f t="shared" si="473"/>
        <v>11.957804445368312</v>
      </c>
      <c r="HO198" s="24">
        <f t="shared" si="473"/>
        <v>11.988137735070449</v>
      </c>
      <c r="HP198" s="24">
        <f t="shared" si="473"/>
        <v>11.947472437325253</v>
      </c>
      <c r="HQ198" s="24">
        <f t="shared" si="473"/>
        <v>11.972625311449406</v>
      </c>
      <c r="HR198" s="24">
        <f t="shared" si="473"/>
        <v>11.928239320108311</v>
      </c>
      <c r="HS198" s="24" t="str">
        <f t="shared" si="473"/>
        <v/>
      </c>
      <c r="HT198" s="24" t="str">
        <f t="shared" si="473"/>
        <v/>
      </c>
      <c r="HU198" s="24" t="str">
        <f t="shared" si="473"/>
        <v/>
      </c>
      <c r="HV198" s="24"/>
      <c r="HW198" s="24">
        <f t="shared" si="387"/>
        <v>13.084236769199864</v>
      </c>
      <c r="HX198" s="24">
        <f t="shared" si="472"/>
        <v>2.5258895089479903E-2</v>
      </c>
      <c r="HY198" s="24">
        <f t="shared" si="474"/>
        <v>13.052138685849838</v>
      </c>
      <c r="HZ198" s="24">
        <f t="shared" si="474"/>
        <v>13.10580858358092</v>
      </c>
      <c r="IA198" s="24">
        <f t="shared" si="474"/>
        <v>13.115902820013368</v>
      </c>
      <c r="IB198" s="24">
        <f t="shared" si="474"/>
        <v>13.063284999168458</v>
      </c>
      <c r="IC198" s="24">
        <f t="shared" si="474"/>
        <v>13.095383218343644</v>
      </c>
      <c r="ID198" s="24">
        <f t="shared" si="474"/>
        <v>13.072902308242957</v>
      </c>
      <c r="IE198" s="24" t="str">
        <f t="shared" si="474"/>
        <v/>
      </c>
      <c r="IF198" s="24" t="str">
        <f t="shared" si="474"/>
        <v/>
      </c>
      <c r="IG198" s="24" t="str">
        <f t="shared" si="474"/>
        <v/>
      </c>
    </row>
    <row r="199" spans="1:241" s="3" customFormat="1" x14ac:dyDescent="0.2">
      <c r="A199" s="27">
        <v>164</v>
      </c>
      <c r="B199" s="32">
        <f>IF(AND($B$3&lt;&gt;"",$C$3&lt;&gt;"",$B$4&lt;&gt;"",$C$4&lt;&gt;"",T199&lt;&gt;""),AirMass($B$3,$C$3,$B$4,$C$4,T199),"")</f>
        <v>1.0915980718530502</v>
      </c>
      <c r="C199" s="36">
        <f t="shared" si="388"/>
        <v>2458217.3624539999</v>
      </c>
      <c r="D199" s="5">
        <f t="shared" si="335"/>
        <v>11.065949588154416</v>
      </c>
      <c r="E199" s="14">
        <f t="shared" si="336"/>
        <v>11.152967327650002</v>
      </c>
      <c r="F199" s="32">
        <f t="shared" si="389"/>
        <v>8.7017739495586E-2</v>
      </c>
      <c r="G199" s="24">
        <f t="shared" si="337"/>
        <v>2.1017857873217933E-2</v>
      </c>
      <c r="H199" s="24">
        <f t="shared" si="338"/>
        <v>5.7651870764734776E-2</v>
      </c>
      <c r="I199" s="24"/>
      <c r="J199" s="8">
        <f t="shared" si="339"/>
        <v>12.007604592711218</v>
      </c>
      <c r="K199" s="9">
        <f t="shared" si="340"/>
        <v>12.964227410336695</v>
      </c>
      <c r="L199" s="40">
        <f t="shared" si="390"/>
        <v>0.95662281762547785</v>
      </c>
      <c r="M199" s="24">
        <f t="shared" si="341"/>
        <v>2.1017857873218502E-2</v>
      </c>
      <c r="N199" s="25">
        <f t="shared" si="342"/>
        <v>5.7651870764734124E-2</v>
      </c>
      <c r="O199" s="25"/>
      <c r="P199" s="50">
        <f t="shared" si="391"/>
        <v>6</v>
      </c>
      <c r="Q199" s="50">
        <f t="shared" si="392"/>
        <v>6</v>
      </c>
      <c r="R199" s="25"/>
      <c r="S199" s="25"/>
      <c r="T199" s="16">
        <v>2458217.3624539999</v>
      </c>
      <c r="U199" s="17">
        <v>-11.3063948897654</v>
      </c>
      <c r="V199" s="17">
        <v>-10.2612709863308</v>
      </c>
      <c r="W199" s="17">
        <v>-12.111795641725401</v>
      </c>
      <c r="X199" s="17">
        <v>-11.0291785510541</v>
      </c>
      <c r="Y199" s="17">
        <v>-10.370773316377599</v>
      </c>
      <c r="Z199" s="17">
        <v>-11.798359431802201</v>
      </c>
      <c r="AA199" s="17">
        <v>-9.8850594810260795</v>
      </c>
      <c r="AB199" s="17">
        <v>-9.7892333566694205</v>
      </c>
      <c r="AC199" s="17"/>
      <c r="AD199" s="17"/>
      <c r="AE199" s="17"/>
      <c r="AF199" s="46">
        <f t="shared" si="343"/>
        <v>2458217.3624539999</v>
      </c>
      <c r="AG199" s="17">
        <v>-11.1894050474188</v>
      </c>
      <c r="AH199" s="17">
        <v>-9.7171775160165197</v>
      </c>
      <c r="AI199" s="17">
        <v>-11.7300009256225</v>
      </c>
      <c r="AJ199" s="17">
        <v>-10.588638307647701</v>
      </c>
      <c r="AK199" s="17">
        <v>-9.8039891090474107</v>
      </c>
      <c r="AL199" s="17">
        <v>-11.284610204960201</v>
      </c>
      <c r="AM199" s="17">
        <v>-9.4843956142749999</v>
      </c>
      <c r="AN199" s="17">
        <v>-9.4195200349329102</v>
      </c>
      <c r="AO199" s="17"/>
      <c r="AP199" s="17"/>
      <c r="AQ199" s="18"/>
      <c r="AR199" s="25"/>
      <c r="AS199" s="25"/>
      <c r="AT199" s="24">
        <f t="shared" si="334"/>
        <v>0.11698984234659981</v>
      </c>
      <c r="AU199" s="24">
        <f t="shared" si="334"/>
        <v>0.54409347031428013</v>
      </c>
      <c r="AV199" s="24">
        <f t="shared" si="334"/>
        <v>0.38179471610290072</v>
      </c>
      <c r="AW199" s="24">
        <f t="shared" si="334"/>
        <v>0.44054024340639941</v>
      </c>
      <c r="AX199" s="24">
        <f t="shared" si="334"/>
        <v>0.56678420733018875</v>
      </c>
      <c r="AY199" s="24">
        <f t="shared" si="334"/>
        <v>0.51374922684200008</v>
      </c>
      <c r="AZ199" s="24">
        <f t="shared" si="334"/>
        <v>0.40066386675107957</v>
      </c>
      <c r="BA199" s="24">
        <f t="shared" si="334"/>
        <v>0.36971332173651028</v>
      </c>
      <c r="BB199" s="24" t="str">
        <f t="shared" si="334"/>
        <v/>
      </c>
      <c r="BC199" s="24" t="str">
        <f t="shared" si="334"/>
        <v/>
      </c>
      <c r="BD199" s="25" t="str">
        <f t="shared" si="334"/>
        <v/>
      </c>
      <c r="BE199" s="25"/>
      <c r="BF199" s="25"/>
      <c r="BG199" s="26">
        <f t="shared" si="393"/>
        <v>-0.56720439412237789</v>
      </c>
      <c r="BH199" s="26">
        <f t="shared" si="394"/>
        <v>-0.50720439412237739</v>
      </c>
      <c r="BI199" s="26">
        <f t="shared" si="395"/>
        <v>-0.87320439412237705</v>
      </c>
      <c r="BJ199" s="26">
        <f t="shared" si="396"/>
        <v>-0.81520439412237722</v>
      </c>
      <c r="BK199" s="26">
        <f t="shared" si="397"/>
        <v>-0.88520439412237573</v>
      </c>
      <c r="BL199" s="26">
        <f t="shared" si="398"/>
        <v>-0.44020439412237722</v>
      </c>
      <c r="BM199" s="26" t="str">
        <f t="shared" si="399"/>
        <v/>
      </c>
      <c r="BN199" s="26" t="str">
        <f t="shared" si="400"/>
        <v/>
      </c>
      <c r="BO199" s="26" t="str">
        <f t="shared" si="401"/>
        <v/>
      </c>
      <c r="BP199" s="25"/>
      <c r="BQ199" s="25"/>
      <c r="BR199" s="25">
        <f t="shared" si="402"/>
        <v>0.30019939420283048</v>
      </c>
      <c r="BS199" s="25">
        <f t="shared" si="403"/>
        <v>0.36019939420283098</v>
      </c>
      <c r="BT199" s="25">
        <f t="shared" si="404"/>
        <v>-5.8006057971686786E-3</v>
      </c>
      <c r="BU199" s="25">
        <f t="shared" si="405"/>
        <v>5.2199394202831151E-2</v>
      </c>
      <c r="BV199" s="25">
        <f t="shared" si="406"/>
        <v>-1.7800605797167357E-2</v>
      </c>
      <c r="BW199" s="25">
        <f t="shared" si="407"/>
        <v>0.42719939420283115</v>
      </c>
      <c r="BX199" s="25" t="str">
        <f t="shared" si="408"/>
        <v/>
      </c>
      <c r="BY199" s="25" t="str">
        <f t="shared" si="409"/>
        <v/>
      </c>
      <c r="BZ199" s="25" t="str">
        <f t="shared" si="410"/>
        <v/>
      </c>
      <c r="CA199" s="25"/>
      <c r="CB199" s="25"/>
      <c r="CC199" s="26">
        <f t="shared" si="411"/>
        <v>-0.23900000000000093</v>
      </c>
      <c r="CD199" s="26">
        <f t="shared" si="412"/>
        <v>-0.17900000000000044</v>
      </c>
      <c r="CE199" s="26">
        <f t="shared" si="413"/>
        <v>-0.54500000000000015</v>
      </c>
      <c r="CF199" s="26">
        <f t="shared" si="414"/>
        <v>-0.48700000000000027</v>
      </c>
      <c r="CG199" s="26">
        <f t="shared" si="415"/>
        <v>-0.55699999999999883</v>
      </c>
      <c r="CH199" s="26">
        <f t="shared" si="416"/>
        <v>-0.11200000000000027</v>
      </c>
      <c r="CI199" s="26" t="str">
        <f t="shared" si="417"/>
        <v/>
      </c>
      <c r="CJ199" s="26" t="str">
        <f t="shared" si="418"/>
        <v/>
      </c>
      <c r="CK199" s="26" t="str">
        <f t="shared" si="419"/>
        <v/>
      </c>
      <c r="CL199" s="25"/>
      <c r="CM199" s="25"/>
      <c r="CN199" s="25">
        <f t="shared" si="420"/>
        <v>0.42099999999999937</v>
      </c>
      <c r="CO199" s="25">
        <f t="shared" si="421"/>
        <v>0.48099999999999987</v>
      </c>
      <c r="CP199" s="25">
        <f t="shared" si="422"/>
        <v>0.11500000000000021</v>
      </c>
      <c r="CQ199" s="25">
        <f t="shared" si="423"/>
        <v>0.17300000000000004</v>
      </c>
      <c r="CR199" s="25">
        <f t="shared" si="424"/>
        <v>0.10300000000000153</v>
      </c>
      <c r="CS199" s="25">
        <f t="shared" si="425"/>
        <v>0.54800000000000004</v>
      </c>
      <c r="CT199" s="25" t="str">
        <f t="shared" si="426"/>
        <v/>
      </c>
      <c r="CU199" s="25" t="str">
        <f t="shared" si="427"/>
        <v/>
      </c>
      <c r="CV199" s="25" t="str">
        <f t="shared" si="428"/>
        <v/>
      </c>
      <c r="CW199" s="25"/>
      <c r="CX199" s="25"/>
      <c r="CY199" s="25">
        <f t="shared" si="429"/>
        <v>-0.53779161688735455</v>
      </c>
      <c r="CZ199" s="25">
        <f t="shared" si="430"/>
        <v>-0.65709777490967103</v>
      </c>
      <c r="DA199" s="25">
        <f t="shared" si="431"/>
        <v>-0.91348635461279692</v>
      </c>
      <c r="DB199" s="25">
        <f t="shared" si="432"/>
        <v>-0.80577773315222367</v>
      </c>
      <c r="DC199" s="25">
        <f t="shared" si="433"/>
        <v>-0.57611293209741388</v>
      </c>
      <c r="DD199" s="25">
        <f t="shared" si="434"/>
        <v>-0.51325554049876698</v>
      </c>
      <c r="DE199" s="25" t="str">
        <f t="shared" si="435"/>
        <v/>
      </c>
      <c r="DF199" s="25" t="str">
        <f t="shared" si="436"/>
        <v/>
      </c>
      <c r="DG199" s="25" t="str">
        <f t="shared" si="437"/>
        <v/>
      </c>
      <c r="DH199" s="25"/>
      <c r="DI199" s="25"/>
      <c r="DJ199" s="25">
        <f t="shared" si="438"/>
        <v>0.32961217143785376</v>
      </c>
      <c r="DK199" s="25">
        <f t="shared" si="439"/>
        <v>0.21030601341553731</v>
      </c>
      <c r="DL199" s="25">
        <f t="shared" si="440"/>
        <v>-4.6082566287588521E-2</v>
      </c>
      <c r="DM199" s="25">
        <f t="shared" si="441"/>
        <v>6.162605517298466E-2</v>
      </c>
      <c r="DN199" s="25">
        <f t="shared" si="442"/>
        <v>0.29129085622779444</v>
      </c>
      <c r="DO199" s="25">
        <f t="shared" si="443"/>
        <v>0.35414824782644133</v>
      </c>
      <c r="DP199" s="25" t="str">
        <f t="shared" si="444"/>
        <v/>
      </c>
      <c r="DQ199" s="25" t="str">
        <f t="shared" si="445"/>
        <v/>
      </c>
      <c r="DR199" s="25" t="str">
        <f t="shared" si="446"/>
        <v/>
      </c>
      <c r="DS199" s="25"/>
      <c r="DT199" s="24"/>
      <c r="DU199" s="24">
        <f t="shared" si="447"/>
        <v>-0.56720439412237789</v>
      </c>
      <c r="DV199" s="24">
        <f t="shared" si="448"/>
        <v>-0.50720439412237739</v>
      </c>
      <c r="DW199" s="24">
        <f t="shared" si="449"/>
        <v>-0.87320439412237705</v>
      </c>
      <c r="DX199" s="24">
        <f t="shared" si="450"/>
        <v>-0.81520439412237722</v>
      </c>
      <c r="DY199" s="24">
        <f t="shared" si="451"/>
        <v>-0.88520439412237573</v>
      </c>
      <c r="DZ199" s="24">
        <f t="shared" si="452"/>
        <v>-0.44020439412237722</v>
      </c>
      <c r="EA199" s="24" t="str">
        <f t="shared" si="453"/>
        <v/>
      </c>
      <c r="EB199" s="24" t="str">
        <f t="shared" si="454"/>
        <v/>
      </c>
      <c r="EC199" s="24" t="str">
        <f t="shared" si="455"/>
        <v/>
      </c>
      <c r="ED199" s="24"/>
      <c r="EE199" s="24"/>
      <c r="EF199" s="24">
        <f t="shared" si="456"/>
        <v>0.30019939420283048</v>
      </c>
      <c r="EG199" s="24">
        <f t="shared" si="457"/>
        <v>0.36019939420283098</v>
      </c>
      <c r="EH199" s="24">
        <f t="shared" si="458"/>
        <v>-5.8006057971686786E-3</v>
      </c>
      <c r="EI199" s="24">
        <f t="shared" si="459"/>
        <v>5.2199394202831151E-2</v>
      </c>
      <c r="EJ199" s="24">
        <f t="shared" si="460"/>
        <v>-1.7800605797167357E-2</v>
      </c>
      <c r="EK199" s="24">
        <f t="shared" si="461"/>
        <v>0.42719939420283115</v>
      </c>
      <c r="EL199" s="24" t="str">
        <f t="shared" si="462"/>
        <v/>
      </c>
      <c r="EM199" s="24" t="str">
        <f t="shared" si="463"/>
        <v/>
      </c>
      <c r="EN199" s="24" t="str">
        <f t="shared" si="464"/>
        <v/>
      </c>
      <c r="EO199" s="24"/>
      <c r="EP199" s="24"/>
      <c r="EQ199" s="24">
        <f t="shared" si="344"/>
        <v>10.9846717400104</v>
      </c>
      <c r="ER199" s="24">
        <f t="shared" si="465"/>
        <v>4.0538481254424032E-2</v>
      </c>
      <c r="ES199" s="24">
        <f t="shared" si="345"/>
        <v>10.99540075196</v>
      </c>
      <c r="ET199" s="24">
        <f t="shared" si="346"/>
        <v>11.034783661288699</v>
      </c>
      <c r="EU199" s="24">
        <f t="shared" si="347"/>
        <v>10.969378426612199</v>
      </c>
      <c r="EV199" s="24">
        <f t="shared" si="348"/>
        <v>10.959964542036801</v>
      </c>
      <c r="EW199" s="24">
        <f t="shared" si="349"/>
        <v>10.92666459126068</v>
      </c>
      <c r="EX199" s="24">
        <f t="shared" si="350"/>
        <v>11.02183846690402</v>
      </c>
      <c r="EY199" s="24" t="str">
        <f t="shared" si="351"/>
        <v/>
      </c>
      <c r="EZ199" s="24" t="str">
        <f t="shared" si="352"/>
        <v/>
      </c>
      <c r="FA199" s="24" t="str">
        <f t="shared" si="353"/>
        <v/>
      </c>
      <c r="FB199" s="24"/>
      <c r="FC199" s="24">
        <f t="shared" si="354"/>
        <v>11.419287318662155</v>
      </c>
      <c r="FD199" s="24">
        <f t="shared" si="466"/>
        <v>0.12105961666883414</v>
      </c>
      <c r="FE199" s="24">
        <f t="shared" si="355"/>
        <v>11.3795958782037</v>
      </c>
      <c r="FF199" s="24">
        <f t="shared" si="356"/>
        <v>11.3002332602289</v>
      </c>
      <c r="FG199" s="24">
        <f t="shared" si="357"/>
        <v>11.47458406162861</v>
      </c>
      <c r="FH199" s="24">
        <f t="shared" si="358"/>
        <v>11.460205157541401</v>
      </c>
      <c r="FI199" s="24">
        <f t="shared" si="359"/>
        <v>11.609990566856199</v>
      </c>
      <c r="FJ199" s="24">
        <f t="shared" si="360"/>
        <v>11.29111498751411</v>
      </c>
      <c r="FK199" s="24" t="str">
        <f t="shared" si="361"/>
        <v/>
      </c>
      <c r="FL199" s="24" t="str">
        <f t="shared" si="362"/>
        <v/>
      </c>
      <c r="FM199" s="24" t="str">
        <f t="shared" si="363"/>
        <v/>
      </c>
      <c r="FN199" s="24"/>
      <c r="FO199" s="24">
        <f t="shared" si="364"/>
        <v>11.065949588154416</v>
      </c>
      <c r="FP199" s="24">
        <f t="shared" si="467"/>
        <v>2.1017857873217933E-2</v>
      </c>
      <c r="FQ199" s="24">
        <f t="shared" si="477"/>
        <v>11.063060145299525</v>
      </c>
      <c r="FR199" s="24">
        <f t="shared" si="477"/>
        <v>11.095285910497399</v>
      </c>
      <c r="FS199" s="24">
        <f t="shared" si="477"/>
        <v>11.073539255018934</v>
      </c>
      <c r="FT199" s="24">
        <f t="shared" si="477"/>
        <v>11.057206797783738</v>
      </c>
      <c r="FU199" s="24">
        <f t="shared" si="477"/>
        <v>11.032256848493581</v>
      </c>
      <c r="FV199" s="24">
        <f t="shared" si="477"/>
        <v>11.074348571833298</v>
      </c>
      <c r="FW199" s="24" t="str">
        <f t="shared" si="475"/>
        <v/>
      </c>
      <c r="FX199" s="24" t="str">
        <f t="shared" si="475"/>
        <v/>
      </c>
      <c r="FY199" s="24" t="str">
        <f t="shared" si="475"/>
        <v/>
      </c>
      <c r="FZ199" s="24"/>
      <c r="GA199" s="24">
        <f t="shared" si="365"/>
        <v>11.152967327650002</v>
      </c>
      <c r="GB199" s="24">
        <f t="shared" si="468"/>
        <v>5.7651870764734776E-2</v>
      </c>
      <c r="GC199" s="24">
        <f t="shared" si="478"/>
        <v>11.157898952933941</v>
      </c>
      <c r="GD199" s="24">
        <f t="shared" si="478"/>
        <v>11.101987873159523</v>
      </c>
      <c r="GE199" s="24">
        <f t="shared" si="478"/>
        <v>11.133284291536901</v>
      </c>
      <c r="GF199" s="24">
        <f t="shared" si="478"/>
        <v>11.141575207710062</v>
      </c>
      <c r="GG199" s="24">
        <f t="shared" si="478"/>
        <v>11.264000489124415</v>
      </c>
      <c r="GH199" s="24">
        <f t="shared" si="478"/>
        <v>11.119057151435159</v>
      </c>
      <c r="GI199" s="24" t="str">
        <f t="shared" si="476"/>
        <v/>
      </c>
      <c r="GJ199" s="24" t="str">
        <f t="shared" si="476"/>
        <v/>
      </c>
      <c r="GK199" s="24" t="str">
        <f t="shared" si="476"/>
        <v/>
      </c>
      <c r="GL199" s="24"/>
      <c r="GM199" s="24">
        <f t="shared" si="366"/>
        <v>12.029795643445</v>
      </c>
      <c r="GN199" s="24">
        <f t="shared" si="469"/>
        <v>4.0538481254424032E-2</v>
      </c>
      <c r="GO199" s="24">
        <f t="shared" si="367"/>
        <v>12.0405246553946</v>
      </c>
      <c r="GP199" s="24">
        <f t="shared" si="368"/>
        <v>12.0799075647233</v>
      </c>
      <c r="GQ199" s="24">
        <f t="shared" si="369"/>
        <v>12.014502330046799</v>
      </c>
      <c r="GR199" s="24">
        <f t="shared" si="370"/>
        <v>12.005088445471401</v>
      </c>
      <c r="GS199" s="24">
        <f t="shared" si="371"/>
        <v>11.97178849469528</v>
      </c>
      <c r="GT199" s="24">
        <f t="shared" si="372"/>
        <v>12.06696237033862</v>
      </c>
      <c r="GU199" s="24" t="str">
        <f t="shared" si="373"/>
        <v/>
      </c>
      <c r="GV199" s="24" t="str">
        <f t="shared" si="374"/>
        <v/>
      </c>
      <c r="GW199" s="24" t="str">
        <f t="shared" si="375"/>
        <v/>
      </c>
      <c r="GX199" s="24"/>
      <c r="GY199" s="24">
        <f t="shared" si="376"/>
        <v>12.891514850064432</v>
      </c>
      <c r="GZ199" s="24">
        <f t="shared" si="470"/>
        <v>0.12105961666883415</v>
      </c>
      <c r="HA199" s="24">
        <f t="shared" si="377"/>
        <v>12.851823409605981</v>
      </c>
      <c r="HB199" s="24">
        <f t="shared" si="378"/>
        <v>12.772460791631181</v>
      </c>
      <c r="HC199" s="24">
        <f t="shared" si="379"/>
        <v>12.94681159303089</v>
      </c>
      <c r="HD199" s="24">
        <f t="shared" si="380"/>
        <v>12.932432688943681</v>
      </c>
      <c r="HE199" s="24">
        <f t="shared" si="381"/>
        <v>13.08221809825848</v>
      </c>
      <c r="HF199" s="24">
        <f t="shared" si="382"/>
        <v>12.76334251891639</v>
      </c>
      <c r="HG199" s="24" t="str">
        <f t="shared" si="383"/>
        <v/>
      </c>
      <c r="HH199" s="24" t="str">
        <f t="shared" si="384"/>
        <v/>
      </c>
      <c r="HI199" s="24" t="str">
        <f t="shared" si="385"/>
        <v/>
      </c>
      <c r="HJ199" s="24"/>
      <c r="HK199" s="24">
        <f t="shared" si="386"/>
        <v>12.007604592711218</v>
      </c>
      <c r="HL199" s="24">
        <f t="shared" si="471"/>
        <v>2.1017857873218502E-2</v>
      </c>
      <c r="HM199" s="24">
        <f t="shared" si="473"/>
        <v>12.004715149856331</v>
      </c>
      <c r="HN199" s="24">
        <f t="shared" si="473"/>
        <v>12.036940915054204</v>
      </c>
      <c r="HO199" s="24">
        <f t="shared" si="473"/>
        <v>12.01519425957574</v>
      </c>
      <c r="HP199" s="24">
        <f t="shared" si="473"/>
        <v>11.998861802340544</v>
      </c>
      <c r="HQ199" s="24">
        <f t="shared" si="473"/>
        <v>11.973911853050385</v>
      </c>
      <c r="HR199" s="24">
        <f t="shared" si="473"/>
        <v>12.016003576390103</v>
      </c>
      <c r="HS199" s="24" t="str">
        <f t="shared" si="473"/>
        <v/>
      </c>
      <c r="HT199" s="24" t="str">
        <f t="shared" si="473"/>
        <v/>
      </c>
      <c r="HU199" s="24" t="str">
        <f t="shared" si="473"/>
        <v/>
      </c>
      <c r="HV199" s="24"/>
      <c r="HW199" s="24">
        <f t="shared" si="387"/>
        <v>12.964227410336695</v>
      </c>
      <c r="HX199" s="24">
        <f t="shared" si="472"/>
        <v>5.7651870764734124E-2</v>
      </c>
      <c r="HY199" s="24">
        <f t="shared" si="474"/>
        <v>12.969159035620635</v>
      </c>
      <c r="HZ199" s="24">
        <f t="shared" si="474"/>
        <v>12.913247955846218</v>
      </c>
      <c r="IA199" s="24">
        <f t="shared" si="474"/>
        <v>12.944544374223597</v>
      </c>
      <c r="IB199" s="24">
        <f t="shared" si="474"/>
        <v>12.952835290396756</v>
      </c>
      <c r="IC199" s="24">
        <f t="shared" si="474"/>
        <v>13.075260571811109</v>
      </c>
      <c r="ID199" s="24">
        <f t="shared" si="474"/>
        <v>12.930317234121855</v>
      </c>
      <c r="IE199" s="24" t="str">
        <f t="shared" si="474"/>
        <v/>
      </c>
      <c r="IF199" s="24" t="str">
        <f t="shared" si="474"/>
        <v/>
      </c>
      <c r="IG199" s="24" t="str">
        <f t="shared" si="474"/>
        <v/>
      </c>
    </row>
    <row r="200" spans="1:241" s="3" customFormat="1" x14ac:dyDescent="0.2">
      <c r="A200" s="27">
        <v>165</v>
      </c>
      <c r="B200" s="32">
        <f>IF(AND($B$3&lt;&gt;"",$C$3&lt;&gt;"",$B$4&lt;&gt;"",$C$4&lt;&gt;"",T200&lt;&gt;""),AirMass($B$3,$C$3,$B$4,$C$4,T200),"")</f>
        <v>1.0925539657097518</v>
      </c>
      <c r="C200" s="36">
        <f t="shared" si="388"/>
        <v>2458217.3629510002</v>
      </c>
      <c r="D200" s="5">
        <f t="shared" si="335"/>
        <v>11.037161447737903</v>
      </c>
      <c r="E200" s="14">
        <f t="shared" si="336"/>
        <v>11.241949405008389</v>
      </c>
      <c r="F200" s="32">
        <f t="shared" si="389"/>
        <v>0.20478795727048649</v>
      </c>
      <c r="G200" s="24">
        <f t="shared" si="337"/>
        <v>3.0426813535779314E-2</v>
      </c>
      <c r="H200" s="24">
        <f t="shared" si="338"/>
        <v>5.3147699570596882E-2</v>
      </c>
      <c r="I200" s="24"/>
      <c r="J200" s="8">
        <f t="shared" si="339"/>
        <v>11.972926019796793</v>
      </c>
      <c r="K200" s="9">
        <f t="shared" si="340"/>
        <v>13.1914203654572</v>
      </c>
      <c r="L200" s="40">
        <f t="shared" si="390"/>
        <v>1.2184943456604067</v>
      </c>
      <c r="M200" s="24">
        <f t="shared" si="341"/>
        <v>3.0426813535779175E-2</v>
      </c>
      <c r="N200" s="25">
        <f t="shared" si="342"/>
        <v>5.3147699570597319E-2</v>
      </c>
      <c r="O200" s="25"/>
      <c r="P200" s="50">
        <f t="shared" si="391"/>
        <v>6</v>
      </c>
      <c r="Q200" s="50">
        <f t="shared" si="392"/>
        <v>6</v>
      </c>
      <c r="R200" s="25"/>
      <c r="S200" s="25"/>
      <c r="T200" s="16">
        <v>2458217.3629510002</v>
      </c>
      <c r="U200" s="17">
        <v>-11.3291836543399</v>
      </c>
      <c r="V200" s="17">
        <v>-10.272804464876</v>
      </c>
      <c r="W200" s="17">
        <v>-12.1021758125896</v>
      </c>
      <c r="X200" s="17">
        <v>-10.9914220705997</v>
      </c>
      <c r="Y200" s="17">
        <v>-10.3542918232313</v>
      </c>
      <c r="Z200" s="17">
        <v>-11.8057413882151</v>
      </c>
      <c r="AA200" s="17">
        <v>-9.9113788816576402</v>
      </c>
      <c r="AB200" s="17">
        <v>-9.8471254137021393</v>
      </c>
      <c r="AC200" s="17"/>
      <c r="AD200" s="17"/>
      <c r="AE200" s="17"/>
      <c r="AF200" s="46">
        <f t="shared" si="343"/>
        <v>2458217.3629510002</v>
      </c>
      <c r="AG200" s="17">
        <v>-11.1683479290779</v>
      </c>
      <c r="AH200" s="17">
        <v>-9.6140902346880193</v>
      </c>
      <c r="AI200" s="17">
        <v>-11.721095351684401</v>
      </c>
      <c r="AJ200" s="17">
        <v>-10.669897523849601</v>
      </c>
      <c r="AK200" s="17">
        <v>-9.8179253368783002</v>
      </c>
      <c r="AL200" s="17">
        <v>-11.306932627122301</v>
      </c>
      <c r="AM200" s="17">
        <v>-9.4038911955147206</v>
      </c>
      <c r="AN200" s="17">
        <v>-9.5901341663762008</v>
      </c>
      <c r="AO200" s="17"/>
      <c r="AP200" s="17"/>
      <c r="AQ200" s="18"/>
      <c r="AR200" s="25"/>
      <c r="AS200" s="25"/>
      <c r="AT200" s="24">
        <f t="shared" si="334"/>
        <v>0.1608357252620003</v>
      </c>
      <c r="AU200" s="24">
        <f t="shared" si="334"/>
        <v>0.65871423018798048</v>
      </c>
      <c r="AV200" s="24">
        <f t="shared" si="334"/>
        <v>0.3810804609051992</v>
      </c>
      <c r="AW200" s="24">
        <f t="shared" si="334"/>
        <v>0.32152454675009956</v>
      </c>
      <c r="AX200" s="24">
        <f t="shared" si="334"/>
        <v>0.53636648635299977</v>
      </c>
      <c r="AY200" s="24">
        <f t="shared" si="334"/>
        <v>0.49880876109279981</v>
      </c>
      <c r="AZ200" s="24">
        <f t="shared" si="334"/>
        <v>0.50748768614291961</v>
      </c>
      <c r="BA200" s="24">
        <f t="shared" si="334"/>
        <v>0.25699124732593859</v>
      </c>
      <c r="BB200" s="24" t="str">
        <f t="shared" si="334"/>
        <v/>
      </c>
      <c r="BC200" s="24" t="str">
        <f t="shared" si="334"/>
        <v/>
      </c>
      <c r="BD200" s="25" t="str">
        <f t="shared" si="334"/>
        <v/>
      </c>
      <c r="BE200" s="25"/>
      <c r="BF200" s="25"/>
      <c r="BG200" s="26">
        <f t="shared" si="393"/>
        <v>-0.4781578900590599</v>
      </c>
      <c r="BH200" s="26">
        <f t="shared" si="394"/>
        <v>-0.4181578900590594</v>
      </c>
      <c r="BI200" s="26">
        <f t="shared" si="395"/>
        <v>-0.78415789005905912</v>
      </c>
      <c r="BJ200" s="26">
        <f t="shared" si="396"/>
        <v>-0.72615789005905929</v>
      </c>
      <c r="BK200" s="26">
        <f t="shared" si="397"/>
        <v>-0.79615789005905779</v>
      </c>
      <c r="BL200" s="26">
        <f t="shared" si="398"/>
        <v>-0.35115789005905923</v>
      </c>
      <c r="BM200" s="26" t="str">
        <f t="shared" si="399"/>
        <v/>
      </c>
      <c r="BN200" s="26" t="str">
        <f t="shared" si="400"/>
        <v/>
      </c>
      <c r="BO200" s="26" t="str">
        <f t="shared" si="401"/>
        <v/>
      </c>
      <c r="BP200" s="25"/>
      <c r="BQ200" s="25"/>
      <c r="BR200" s="25">
        <f t="shared" si="402"/>
        <v>0.53298243519045041</v>
      </c>
      <c r="BS200" s="25">
        <f t="shared" si="403"/>
        <v>0.59298243519045091</v>
      </c>
      <c r="BT200" s="25">
        <f t="shared" si="404"/>
        <v>0.22698243519045125</v>
      </c>
      <c r="BU200" s="25">
        <f t="shared" si="405"/>
        <v>0.28498243519045108</v>
      </c>
      <c r="BV200" s="25">
        <f t="shared" si="406"/>
        <v>0.21498243519045257</v>
      </c>
      <c r="BW200" s="25">
        <f t="shared" si="407"/>
        <v>0.65998243519045108</v>
      </c>
      <c r="BX200" s="25" t="str">
        <f t="shared" si="408"/>
        <v/>
      </c>
      <c r="BY200" s="25" t="str">
        <f t="shared" si="409"/>
        <v/>
      </c>
      <c r="BZ200" s="25" t="str">
        <f t="shared" si="410"/>
        <v/>
      </c>
      <c r="CA200" s="25"/>
      <c r="CB200" s="25"/>
      <c r="CC200" s="26">
        <f t="shared" si="411"/>
        <v>-0.23900000000000093</v>
      </c>
      <c r="CD200" s="26">
        <f t="shared" si="412"/>
        <v>-0.17900000000000044</v>
      </c>
      <c r="CE200" s="26">
        <f t="shared" si="413"/>
        <v>-0.54500000000000015</v>
      </c>
      <c r="CF200" s="26">
        <f t="shared" si="414"/>
        <v>-0.48700000000000027</v>
      </c>
      <c r="CG200" s="26">
        <f t="shared" si="415"/>
        <v>-0.55699999999999883</v>
      </c>
      <c r="CH200" s="26">
        <f t="shared" si="416"/>
        <v>-0.11200000000000027</v>
      </c>
      <c r="CI200" s="26" t="str">
        <f t="shared" si="417"/>
        <v/>
      </c>
      <c r="CJ200" s="26" t="str">
        <f t="shared" si="418"/>
        <v/>
      </c>
      <c r="CK200" s="26" t="str">
        <f t="shared" si="419"/>
        <v/>
      </c>
      <c r="CL200" s="25"/>
      <c r="CM200" s="25"/>
      <c r="CN200" s="25">
        <f t="shared" si="420"/>
        <v>0.42099999999999937</v>
      </c>
      <c r="CO200" s="25">
        <f t="shared" si="421"/>
        <v>0.48099999999999987</v>
      </c>
      <c r="CP200" s="25">
        <f t="shared" si="422"/>
        <v>0.11500000000000021</v>
      </c>
      <c r="CQ200" s="25">
        <f t="shared" si="423"/>
        <v>0.17300000000000004</v>
      </c>
      <c r="CR200" s="25">
        <f t="shared" si="424"/>
        <v>0.10300000000000153</v>
      </c>
      <c r="CS200" s="25">
        <f t="shared" si="425"/>
        <v>0.54800000000000004</v>
      </c>
      <c r="CT200" s="25" t="str">
        <f t="shared" si="426"/>
        <v/>
      </c>
      <c r="CU200" s="25" t="str">
        <f t="shared" si="427"/>
        <v/>
      </c>
      <c r="CV200" s="25" t="str">
        <f t="shared" si="428"/>
        <v/>
      </c>
      <c r="CW200" s="25"/>
      <c r="CX200" s="25"/>
      <c r="CY200" s="25">
        <f t="shared" si="429"/>
        <v>-0.44729453356470011</v>
      </c>
      <c r="CZ200" s="25">
        <f t="shared" si="430"/>
        <v>-0.32634256272540429</v>
      </c>
      <c r="DA200" s="25">
        <f t="shared" si="431"/>
        <v>-0.76266457007860111</v>
      </c>
      <c r="DB200" s="25">
        <f t="shared" si="432"/>
        <v>-0.68638867112032764</v>
      </c>
      <c r="DC200" s="25">
        <f t="shared" si="433"/>
        <v>-0.70401468029961312</v>
      </c>
      <c r="DD200" s="25">
        <f t="shared" si="434"/>
        <v>-0.1952820314440403</v>
      </c>
      <c r="DE200" s="25" t="str">
        <f t="shared" si="435"/>
        <v/>
      </c>
      <c r="DF200" s="25" t="str">
        <f t="shared" si="436"/>
        <v/>
      </c>
      <c r="DG200" s="25" t="str">
        <f t="shared" si="437"/>
        <v/>
      </c>
      <c r="DH200" s="25"/>
      <c r="DI200" s="25"/>
      <c r="DJ200" s="25">
        <f t="shared" si="438"/>
        <v>0.56384579168481019</v>
      </c>
      <c r="DK200" s="25">
        <f t="shared" si="439"/>
        <v>0.68479776252410607</v>
      </c>
      <c r="DL200" s="25">
        <f t="shared" si="440"/>
        <v>0.2484757551709092</v>
      </c>
      <c r="DM200" s="25">
        <f t="shared" si="441"/>
        <v>0.32475165412918267</v>
      </c>
      <c r="DN200" s="25">
        <f t="shared" si="442"/>
        <v>0.30712564494989719</v>
      </c>
      <c r="DO200" s="25">
        <f t="shared" si="443"/>
        <v>0.81585829380547004</v>
      </c>
      <c r="DP200" s="25" t="str">
        <f t="shared" si="444"/>
        <v/>
      </c>
      <c r="DQ200" s="25" t="str">
        <f t="shared" si="445"/>
        <v/>
      </c>
      <c r="DR200" s="25" t="str">
        <f t="shared" si="446"/>
        <v/>
      </c>
      <c r="DS200" s="25"/>
      <c r="DT200" s="24"/>
      <c r="DU200" s="24">
        <f t="shared" si="447"/>
        <v>-0.4781578900590599</v>
      </c>
      <c r="DV200" s="24">
        <f t="shared" si="448"/>
        <v>-0.4181578900590594</v>
      </c>
      <c r="DW200" s="24">
        <f t="shared" si="449"/>
        <v>-0.78415789005905912</v>
      </c>
      <c r="DX200" s="24">
        <f t="shared" si="450"/>
        <v>-0.72615789005905929</v>
      </c>
      <c r="DY200" s="24">
        <f t="shared" si="451"/>
        <v>-0.79615789005905779</v>
      </c>
      <c r="DZ200" s="24">
        <f t="shared" si="452"/>
        <v>-0.35115789005905923</v>
      </c>
      <c r="EA200" s="24" t="str">
        <f t="shared" si="453"/>
        <v/>
      </c>
      <c r="EB200" s="24" t="str">
        <f t="shared" si="454"/>
        <v/>
      </c>
      <c r="EC200" s="24" t="str">
        <f t="shared" si="455"/>
        <v/>
      </c>
      <c r="ED200" s="24"/>
      <c r="EE200" s="24"/>
      <c r="EF200" s="24">
        <f t="shared" si="456"/>
        <v>0.53298243519045041</v>
      </c>
      <c r="EG200" s="24">
        <f t="shared" si="457"/>
        <v>0.59298243519045091</v>
      </c>
      <c r="EH200" s="24">
        <f t="shared" si="458"/>
        <v>0.22698243519045125</v>
      </c>
      <c r="EI200" s="24">
        <f t="shared" si="459"/>
        <v>0.28498243519045108</v>
      </c>
      <c r="EJ200" s="24">
        <f t="shared" si="460"/>
        <v>0.21498243519045257</v>
      </c>
      <c r="EK200" s="24">
        <f t="shared" si="461"/>
        <v>0.65998243519045108</v>
      </c>
      <c r="EL200" s="24" t="str">
        <f t="shared" si="462"/>
        <v/>
      </c>
      <c r="EM200" s="24" t="str">
        <f t="shared" si="463"/>
        <v/>
      </c>
      <c r="EN200" s="24" t="str">
        <f t="shared" si="464"/>
        <v/>
      </c>
      <c r="EO200" s="24"/>
      <c r="EP200" s="24"/>
      <c r="EQ200" s="24">
        <f t="shared" si="344"/>
        <v>10.966505577326012</v>
      </c>
      <c r="ER200" s="24">
        <f t="shared" si="465"/>
        <v>4.7698563130332966E-2</v>
      </c>
      <c r="ES200" s="24">
        <f t="shared" si="345"/>
        <v>10.962992158249699</v>
      </c>
      <c r="ET200" s="24">
        <f t="shared" si="346"/>
        <v>10.9742384162598</v>
      </c>
      <c r="EU200" s="24">
        <f t="shared" si="347"/>
        <v>10.930108168891399</v>
      </c>
      <c r="EV200" s="24">
        <f t="shared" si="348"/>
        <v>10.9445577338752</v>
      </c>
      <c r="EW200" s="24">
        <f t="shared" si="349"/>
        <v>10.930195227317741</v>
      </c>
      <c r="EX200" s="24">
        <f t="shared" si="350"/>
        <v>11.056941759362239</v>
      </c>
      <c r="EY200" s="24" t="str">
        <f t="shared" si="351"/>
        <v/>
      </c>
      <c r="EZ200" s="24" t="str">
        <f t="shared" si="352"/>
        <v/>
      </c>
      <c r="FA200" s="24" t="str">
        <f t="shared" si="353"/>
        <v/>
      </c>
      <c r="FB200" s="24"/>
      <c r="FC200" s="24">
        <f t="shared" si="354"/>
        <v>11.473464771159689</v>
      </c>
      <c r="FD200" s="24">
        <f t="shared" si="466"/>
        <v>6.3160120301574932E-2</v>
      </c>
      <c r="FE200" s="24">
        <f t="shared" si="355"/>
        <v>11.391747422606501</v>
      </c>
      <c r="FF200" s="24">
        <f t="shared" si="356"/>
        <v>11.402549594771701</v>
      </c>
      <c r="FG200" s="24">
        <f t="shared" si="357"/>
        <v>11.5095774078004</v>
      </c>
      <c r="FH200" s="24">
        <f t="shared" si="358"/>
        <v>11.503584698044401</v>
      </c>
      <c r="FI200" s="24">
        <f t="shared" si="359"/>
        <v>11.55054326643682</v>
      </c>
      <c r="FJ200" s="24">
        <f t="shared" si="360"/>
        <v>11.482786237298301</v>
      </c>
      <c r="FK200" s="24" t="str">
        <f t="shared" si="361"/>
        <v/>
      </c>
      <c r="FL200" s="24" t="str">
        <f t="shared" si="362"/>
        <v/>
      </c>
      <c r="FM200" s="24" t="str">
        <f t="shared" si="363"/>
        <v/>
      </c>
      <c r="FN200" s="24"/>
      <c r="FO200" s="24">
        <f t="shared" si="364"/>
        <v>11.037161447737903</v>
      </c>
      <c r="FP200" s="24">
        <f t="shared" si="467"/>
        <v>3.0426813535779314E-2</v>
      </c>
      <c r="FQ200" s="24">
        <f t="shared" si="477"/>
        <v>11.020029573857103</v>
      </c>
      <c r="FR200" s="24">
        <f t="shared" si="477"/>
        <v>11.024118687736378</v>
      </c>
      <c r="FS200" s="24">
        <f t="shared" si="477"/>
        <v>11.023647019566013</v>
      </c>
      <c r="FT200" s="24">
        <f t="shared" si="477"/>
        <v>11.031178011890017</v>
      </c>
      <c r="FU200" s="24">
        <f t="shared" si="477"/>
        <v>11.025165506818519</v>
      </c>
      <c r="FV200" s="24">
        <f t="shared" si="477"/>
        <v>11.098829886559395</v>
      </c>
      <c r="FW200" s="24" t="str">
        <f t="shared" si="475"/>
        <v/>
      </c>
      <c r="FX200" s="24" t="str">
        <f t="shared" si="475"/>
        <v/>
      </c>
      <c r="FY200" s="24" t="str">
        <f t="shared" si="475"/>
        <v/>
      </c>
      <c r="FZ200" s="24"/>
      <c r="GA200" s="24">
        <f t="shared" si="365"/>
        <v>11.241949405008389</v>
      </c>
      <c r="GB200" s="24">
        <f t="shared" si="468"/>
        <v>5.3147699570596882E-2</v>
      </c>
      <c r="GC200" s="24">
        <f t="shared" si="478"/>
        <v>11.204855122197598</v>
      </c>
      <c r="GD200" s="24">
        <f t="shared" si="478"/>
        <v>11.239108832563179</v>
      </c>
      <c r="GE200" s="24">
        <f t="shared" si="478"/>
        <v>11.203082262569547</v>
      </c>
      <c r="GF200" s="24">
        <f t="shared" si="478"/>
        <v>11.219759373073918</v>
      </c>
      <c r="GG200" s="24">
        <f t="shared" si="478"/>
        <v>11.239357813565892</v>
      </c>
      <c r="GH200" s="24">
        <f t="shared" si="478"/>
        <v>11.345533026080206</v>
      </c>
      <c r="GI200" s="24" t="str">
        <f t="shared" si="476"/>
        <v/>
      </c>
      <c r="GJ200" s="24" t="str">
        <f t="shared" si="476"/>
        <v/>
      </c>
      <c r="GK200" s="24" t="str">
        <f t="shared" si="476"/>
        <v/>
      </c>
      <c r="GL200" s="24"/>
      <c r="GM200" s="24">
        <f t="shared" si="366"/>
        <v>12.022884766789913</v>
      </c>
      <c r="GN200" s="24">
        <f t="shared" si="469"/>
        <v>4.7698563130332966E-2</v>
      </c>
      <c r="GO200" s="24">
        <f t="shared" si="367"/>
        <v>12.0193713477136</v>
      </c>
      <c r="GP200" s="24">
        <f t="shared" si="368"/>
        <v>12.0306176057237</v>
      </c>
      <c r="GQ200" s="24">
        <f t="shared" si="369"/>
        <v>11.9864873583553</v>
      </c>
      <c r="GR200" s="24">
        <f t="shared" si="370"/>
        <v>12.000936923339101</v>
      </c>
      <c r="GS200" s="24">
        <f t="shared" si="371"/>
        <v>11.986574416781641</v>
      </c>
      <c r="GT200" s="24">
        <f t="shared" si="372"/>
        <v>12.113320948826139</v>
      </c>
      <c r="GU200" s="24" t="str">
        <f t="shared" si="373"/>
        <v/>
      </c>
      <c r="GV200" s="24" t="str">
        <f t="shared" si="374"/>
        <v/>
      </c>
      <c r="GW200" s="24" t="str">
        <f t="shared" si="375"/>
        <v/>
      </c>
      <c r="GX200" s="24"/>
      <c r="GY200" s="24">
        <f t="shared" si="376"/>
        <v>13.027722465549568</v>
      </c>
      <c r="GZ200" s="24">
        <f t="shared" si="470"/>
        <v>6.3160120301574932E-2</v>
      </c>
      <c r="HA200" s="24">
        <f t="shared" si="377"/>
        <v>12.946005116996382</v>
      </c>
      <c r="HB200" s="24">
        <f t="shared" si="378"/>
        <v>12.956807289161581</v>
      </c>
      <c r="HC200" s="24">
        <f t="shared" si="379"/>
        <v>13.06383510219028</v>
      </c>
      <c r="HD200" s="24">
        <f t="shared" si="380"/>
        <v>13.057842392434281</v>
      </c>
      <c r="HE200" s="24">
        <f t="shared" si="381"/>
        <v>13.104800960826701</v>
      </c>
      <c r="HF200" s="24">
        <f t="shared" si="382"/>
        <v>13.037043931688181</v>
      </c>
      <c r="HG200" s="24" t="str">
        <f t="shared" si="383"/>
        <v/>
      </c>
      <c r="HH200" s="24" t="str">
        <f t="shared" si="384"/>
        <v/>
      </c>
      <c r="HI200" s="24" t="str">
        <f t="shared" si="385"/>
        <v/>
      </c>
      <c r="HJ200" s="24"/>
      <c r="HK200" s="24">
        <f t="shared" si="386"/>
        <v>11.972926019796793</v>
      </c>
      <c r="HL200" s="24">
        <f t="shared" si="471"/>
        <v>3.0426813535779175E-2</v>
      </c>
      <c r="HM200" s="24">
        <f t="shared" si="473"/>
        <v>11.955794145915991</v>
      </c>
      <c r="HN200" s="24">
        <f t="shared" si="473"/>
        <v>11.959883259795266</v>
      </c>
      <c r="HO200" s="24">
        <f t="shared" si="473"/>
        <v>11.959411591624901</v>
      </c>
      <c r="HP200" s="24">
        <f t="shared" si="473"/>
        <v>11.966942583948905</v>
      </c>
      <c r="HQ200" s="24">
        <f t="shared" si="473"/>
        <v>11.960930078877409</v>
      </c>
      <c r="HR200" s="24">
        <f t="shared" si="473"/>
        <v>12.034594458618283</v>
      </c>
      <c r="HS200" s="24" t="str">
        <f t="shared" si="473"/>
        <v/>
      </c>
      <c r="HT200" s="24" t="str">
        <f t="shared" si="473"/>
        <v/>
      </c>
      <c r="HU200" s="24" t="str">
        <f t="shared" si="473"/>
        <v/>
      </c>
      <c r="HV200" s="24"/>
      <c r="HW200" s="24">
        <f t="shared" si="387"/>
        <v>13.1914203654572</v>
      </c>
      <c r="HX200" s="24">
        <f t="shared" si="472"/>
        <v>5.3147699570597319E-2</v>
      </c>
      <c r="HY200" s="24">
        <f t="shared" si="474"/>
        <v>13.154326082646408</v>
      </c>
      <c r="HZ200" s="24">
        <f t="shared" si="474"/>
        <v>13.188579793011989</v>
      </c>
      <c r="IA200" s="24">
        <f t="shared" si="474"/>
        <v>13.152553223018359</v>
      </c>
      <c r="IB200" s="24">
        <f t="shared" si="474"/>
        <v>13.169230333522728</v>
      </c>
      <c r="IC200" s="24">
        <f t="shared" si="474"/>
        <v>13.188828774014702</v>
      </c>
      <c r="ID200" s="24">
        <f t="shared" si="474"/>
        <v>13.295003986529018</v>
      </c>
      <c r="IE200" s="24" t="str">
        <f t="shared" si="474"/>
        <v/>
      </c>
      <c r="IF200" s="24" t="str">
        <f t="shared" si="474"/>
        <v/>
      </c>
      <c r="IG200" s="24" t="str">
        <f t="shared" si="474"/>
        <v/>
      </c>
    </row>
    <row r="201" spans="1:241" s="3" customFormat="1" x14ac:dyDescent="0.2">
      <c r="A201" s="27">
        <v>166</v>
      </c>
      <c r="B201" s="32">
        <f>IF(AND($B$3&lt;&gt;"",$C$3&lt;&gt;"",$B$4&lt;&gt;"",$C$4&lt;&gt;"",T201&lt;&gt;""),AirMass($B$3,$C$3,$B$4,$C$4,T201),"")</f>
        <v>1.0935159769814708</v>
      </c>
      <c r="C201" s="36">
        <f t="shared" si="388"/>
        <v>2458217.3634489998</v>
      </c>
      <c r="D201" s="5">
        <f t="shared" si="335"/>
        <v>11.091484709266551</v>
      </c>
      <c r="E201" s="14">
        <f t="shared" si="336"/>
        <v>11.181121341302548</v>
      </c>
      <c r="F201" s="32">
        <f t="shared" si="389"/>
        <v>8.9636632035997366E-2</v>
      </c>
      <c r="G201" s="24">
        <f t="shared" si="337"/>
        <v>2.2896682737316095E-2</v>
      </c>
      <c r="H201" s="24">
        <f t="shared" si="338"/>
        <v>1.9689291704314417E-2</v>
      </c>
      <c r="I201" s="24"/>
      <c r="J201" s="8">
        <f t="shared" si="339"/>
        <v>12.000400799482271</v>
      </c>
      <c r="K201" s="9">
        <f t="shared" si="340"/>
        <v>13.039047153719956</v>
      </c>
      <c r="L201" s="40">
        <f t="shared" si="390"/>
        <v>1.0386463542376845</v>
      </c>
      <c r="M201" s="24">
        <f t="shared" si="341"/>
        <v>2.2896682737316123E-2</v>
      </c>
      <c r="N201" s="25">
        <f t="shared" si="342"/>
        <v>1.9689291704314417E-2</v>
      </c>
      <c r="O201" s="25"/>
      <c r="P201" s="50">
        <f t="shared" si="391"/>
        <v>6</v>
      </c>
      <c r="Q201" s="50">
        <f t="shared" si="392"/>
        <v>6</v>
      </c>
      <c r="R201" s="25"/>
      <c r="S201" s="25"/>
      <c r="T201" s="16">
        <v>2458217.3634489998</v>
      </c>
      <c r="U201" s="17">
        <v>-11.3071480636362</v>
      </c>
      <c r="V201" s="17">
        <v>-10.2853152098803</v>
      </c>
      <c r="W201" s="17">
        <v>-12.122189101304</v>
      </c>
      <c r="X201" s="17">
        <v>-11.017643081504501</v>
      </c>
      <c r="Y201" s="17">
        <v>-10.3974044445541</v>
      </c>
      <c r="Z201" s="17">
        <v>-11.833467056516399</v>
      </c>
      <c r="AA201" s="17">
        <v>-9.9929229618278193</v>
      </c>
      <c r="AB201" s="17">
        <v>-9.8151868114795509</v>
      </c>
      <c r="AC201" s="17"/>
      <c r="AD201" s="17"/>
      <c r="AE201" s="17"/>
      <c r="AF201" s="46">
        <f t="shared" si="343"/>
        <v>2458217.3634489998</v>
      </c>
      <c r="AG201" s="17">
        <v>-11.164920636798801</v>
      </c>
      <c r="AH201" s="17">
        <v>-9.6769848295037999</v>
      </c>
      <c r="AI201" s="17">
        <v>-11.7198917143801</v>
      </c>
      <c r="AJ201" s="17">
        <v>-10.622407878282401</v>
      </c>
      <c r="AK201" s="17">
        <v>-9.8084917648691707</v>
      </c>
      <c r="AL201" s="17">
        <v>-11.287109699171699</v>
      </c>
      <c r="AM201" s="17">
        <v>-9.3194398636733897</v>
      </c>
      <c r="AN201" s="17">
        <v>-9.4556301453822194</v>
      </c>
      <c r="AO201" s="17"/>
      <c r="AP201" s="17"/>
      <c r="AQ201" s="18"/>
      <c r="AR201" s="25"/>
      <c r="AS201" s="25"/>
      <c r="AT201" s="24">
        <f t="shared" si="334"/>
        <v>0.14222742683739931</v>
      </c>
      <c r="AU201" s="24">
        <f t="shared" si="334"/>
        <v>0.60833038037650056</v>
      </c>
      <c r="AV201" s="24">
        <f t="shared" si="334"/>
        <v>0.40229738692389994</v>
      </c>
      <c r="AW201" s="24">
        <f t="shared" si="334"/>
        <v>0.39523520322210004</v>
      </c>
      <c r="AX201" s="24">
        <f t="shared" si="334"/>
        <v>0.58891267968492933</v>
      </c>
      <c r="AY201" s="24">
        <f t="shared" si="334"/>
        <v>0.54635735734470003</v>
      </c>
      <c r="AZ201" s="24">
        <f t="shared" si="334"/>
        <v>0.67348309815442953</v>
      </c>
      <c r="BA201" s="24">
        <f t="shared" si="334"/>
        <v>0.3595566660973315</v>
      </c>
      <c r="BB201" s="24" t="str">
        <f t="shared" si="334"/>
        <v/>
      </c>
      <c r="BC201" s="24" t="str">
        <f t="shared" si="334"/>
        <v/>
      </c>
      <c r="BD201" s="25" t="str">
        <f t="shared" si="334"/>
        <v/>
      </c>
      <c r="BE201" s="25"/>
      <c r="BF201" s="25"/>
      <c r="BG201" s="26">
        <f t="shared" si="393"/>
        <v>-0.515949441080505</v>
      </c>
      <c r="BH201" s="26">
        <f t="shared" si="394"/>
        <v>-0.4559494410805045</v>
      </c>
      <c r="BI201" s="26">
        <f t="shared" si="395"/>
        <v>-0.82194944108050416</v>
      </c>
      <c r="BJ201" s="26">
        <f t="shared" si="396"/>
        <v>-0.76394944108050433</v>
      </c>
      <c r="BK201" s="26">
        <f t="shared" si="397"/>
        <v>-0.83394944108050284</v>
      </c>
      <c r="BL201" s="26">
        <f t="shared" si="398"/>
        <v>-0.38894944108050433</v>
      </c>
      <c r="BM201" s="26" t="str">
        <f t="shared" si="399"/>
        <v/>
      </c>
      <c r="BN201" s="26" t="str">
        <f t="shared" si="400"/>
        <v/>
      </c>
      <c r="BO201" s="26" t="str">
        <f t="shared" si="401"/>
        <v/>
      </c>
      <c r="BP201" s="25"/>
      <c r="BQ201" s="25"/>
      <c r="BR201" s="25">
        <f t="shared" si="402"/>
        <v>0.43065798900196461</v>
      </c>
      <c r="BS201" s="25">
        <f t="shared" si="403"/>
        <v>0.49065798900196511</v>
      </c>
      <c r="BT201" s="25">
        <f t="shared" si="404"/>
        <v>0.12465798900196545</v>
      </c>
      <c r="BU201" s="25">
        <f t="shared" si="405"/>
        <v>0.18265798900196528</v>
      </c>
      <c r="BV201" s="25">
        <f t="shared" si="406"/>
        <v>0.11265798900196677</v>
      </c>
      <c r="BW201" s="25">
        <f t="shared" si="407"/>
        <v>0.55765798900196528</v>
      </c>
      <c r="BX201" s="25" t="str">
        <f t="shared" si="408"/>
        <v/>
      </c>
      <c r="BY201" s="25" t="str">
        <f t="shared" si="409"/>
        <v/>
      </c>
      <c r="BZ201" s="25" t="str">
        <f t="shared" si="410"/>
        <v/>
      </c>
      <c r="CA201" s="25"/>
      <c r="CB201" s="25"/>
      <c r="CC201" s="26">
        <f t="shared" si="411"/>
        <v>-0.23900000000000093</v>
      </c>
      <c r="CD201" s="26">
        <f t="shared" si="412"/>
        <v>-0.17900000000000044</v>
      </c>
      <c r="CE201" s="26">
        <f t="shared" si="413"/>
        <v>-0.54500000000000015</v>
      </c>
      <c r="CF201" s="26">
        <f t="shared" si="414"/>
        <v>-0.48700000000000027</v>
      </c>
      <c r="CG201" s="26">
        <f t="shared" si="415"/>
        <v>-0.55699999999999883</v>
      </c>
      <c r="CH201" s="26">
        <f t="shared" si="416"/>
        <v>-0.11200000000000027</v>
      </c>
      <c r="CI201" s="26" t="str">
        <f t="shared" si="417"/>
        <v/>
      </c>
      <c r="CJ201" s="26" t="str">
        <f t="shared" si="418"/>
        <v/>
      </c>
      <c r="CK201" s="26" t="str">
        <f t="shared" si="419"/>
        <v/>
      </c>
      <c r="CL201" s="25"/>
      <c r="CM201" s="25"/>
      <c r="CN201" s="25">
        <f t="shared" si="420"/>
        <v>0.42099999999999937</v>
      </c>
      <c r="CO201" s="25">
        <f t="shared" si="421"/>
        <v>0.48099999999999987</v>
      </c>
      <c r="CP201" s="25">
        <f t="shared" si="422"/>
        <v>0.11500000000000021</v>
      </c>
      <c r="CQ201" s="25">
        <f t="shared" si="423"/>
        <v>0.17300000000000004</v>
      </c>
      <c r="CR201" s="25">
        <f t="shared" si="424"/>
        <v>0.10300000000000153</v>
      </c>
      <c r="CS201" s="25">
        <f t="shared" si="425"/>
        <v>0.54800000000000004</v>
      </c>
      <c r="CT201" s="25" t="str">
        <f t="shared" si="426"/>
        <v/>
      </c>
      <c r="CU201" s="25" t="str">
        <f t="shared" si="427"/>
        <v/>
      </c>
      <c r="CV201" s="25" t="str">
        <f t="shared" si="428"/>
        <v/>
      </c>
      <c r="CW201" s="25"/>
      <c r="CX201" s="25"/>
      <c r="CY201" s="25">
        <f t="shared" si="429"/>
        <v>-0.52817549146570786</v>
      </c>
      <c r="CZ201" s="25">
        <f t="shared" si="430"/>
        <v>-0.51383291862000646</v>
      </c>
      <c r="DA201" s="25">
        <f t="shared" si="431"/>
        <v>-0.90717206583473609</v>
      </c>
      <c r="DB201" s="25">
        <f t="shared" si="432"/>
        <v>-0.82074655831338927</v>
      </c>
      <c r="DC201" s="25">
        <f t="shared" si="433"/>
        <v>-1.0789259366921471</v>
      </c>
      <c r="DD201" s="25">
        <f t="shared" si="434"/>
        <v>-0.44137345857939153</v>
      </c>
      <c r="DE201" s="25" t="str">
        <f t="shared" si="435"/>
        <v/>
      </c>
      <c r="DF201" s="25" t="str">
        <f t="shared" si="436"/>
        <v/>
      </c>
      <c r="DG201" s="25" t="str">
        <f t="shared" si="437"/>
        <v/>
      </c>
      <c r="DH201" s="25"/>
      <c r="DI201" s="25"/>
      <c r="DJ201" s="25">
        <f t="shared" si="438"/>
        <v>0.4184319386167617</v>
      </c>
      <c r="DK201" s="25">
        <f t="shared" si="439"/>
        <v>0.43277451146246304</v>
      </c>
      <c r="DL201" s="25">
        <f t="shared" si="440"/>
        <v>3.9435364247733432E-2</v>
      </c>
      <c r="DM201" s="25">
        <f t="shared" si="441"/>
        <v>0.12586087176908023</v>
      </c>
      <c r="DN201" s="25">
        <f t="shared" si="442"/>
        <v>-0.13231850660967748</v>
      </c>
      <c r="DO201" s="25">
        <f t="shared" si="443"/>
        <v>0.50523397150307803</v>
      </c>
      <c r="DP201" s="25" t="str">
        <f t="shared" si="444"/>
        <v/>
      </c>
      <c r="DQ201" s="25" t="str">
        <f t="shared" si="445"/>
        <v/>
      </c>
      <c r="DR201" s="25" t="str">
        <f t="shared" si="446"/>
        <v/>
      </c>
      <c r="DS201" s="25"/>
      <c r="DT201" s="24"/>
      <c r="DU201" s="24">
        <f t="shared" si="447"/>
        <v>-0.515949441080505</v>
      </c>
      <c r="DV201" s="24">
        <f t="shared" si="448"/>
        <v>-0.4559494410805045</v>
      </c>
      <c r="DW201" s="24">
        <f t="shared" si="449"/>
        <v>-0.82194944108050416</v>
      </c>
      <c r="DX201" s="24">
        <f t="shared" si="450"/>
        <v>-0.76394944108050433</v>
      </c>
      <c r="DY201" s="24">
        <f t="shared" si="451"/>
        <v>-0.83394944108050284</v>
      </c>
      <c r="DZ201" s="24">
        <f t="shared" si="452"/>
        <v>-0.38894944108050433</v>
      </c>
      <c r="EA201" s="24" t="str">
        <f t="shared" si="453"/>
        <v/>
      </c>
      <c r="EB201" s="24" t="str">
        <f t="shared" si="454"/>
        <v/>
      </c>
      <c r="EC201" s="24" t="str">
        <f t="shared" si="455"/>
        <v/>
      </c>
      <c r="ED201" s="24"/>
      <c r="EE201" s="24"/>
      <c r="EF201" s="24">
        <f t="shared" si="456"/>
        <v>0.43065798900196461</v>
      </c>
      <c r="EG201" s="24">
        <f t="shared" si="457"/>
        <v>0.49065798900196511</v>
      </c>
      <c r="EH201" s="24">
        <f t="shared" si="458"/>
        <v>0.12465798900196545</v>
      </c>
      <c r="EI201" s="24">
        <f t="shared" si="459"/>
        <v>0.18265798900196528</v>
      </c>
      <c r="EJ201" s="24">
        <f t="shared" si="460"/>
        <v>0.11265798900196677</v>
      </c>
      <c r="EK201" s="24">
        <f t="shared" si="461"/>
        <v>0.55765798900196528</v>
      </c>
      <c r="EL201" s="24" t="str">
        <f t="shared" si="462"/>
        <v/>
      </c>
      <c r="EM201" s="24" t="str">
        <f t="shared" si="463"/>
        <v/>
      </c>
      <c r="EN201" s="24" t="str">
        <f t="shared" si="464"/>
        <v/>
      </c>
      <c r="EO201" s="24"/>
      <c r="EP201" s="24"/>
      <c r="EQ201" s="24">
        <f t="shared" si="344"/>
        <v>11.01632084589486</v>
      </c>
      <c r="ER201" s="24">
        <f t="shared" si="465"/>
        <v>2.16396910132114E-2</v>
      </c>
      <c r="ES201" s="24">
        <f t="shared" si="345"/>
        <v>11.0050410376678</v>
      </c>
      <c r="ET201" s="24">
        <f t="shared" si="346"/>
        <v>11.0224950178683</v>
      </c>
      <c r="EU201" s="24">
        <f t="shared" si="347"/>
        <v>10.995256380917899</v>
      </c>
      <c r="EV201" s="24">
        <f t="shared" si="348"/>
        <v>10.994318992880199</v>
      </c>
      <c r="EW201" s="24">
        <f t="shared" si="349"/>
        <v>11.03377489819162</v>
      </c>
      <c r="EX201" s="24">
        <f t="shared" si="350"/>
        <v>11.04703874784335</v>
      </c>
      <c r="EY201" s="24" t="str">
        <f t="shared" si="351"/>
        <v/>
      </c>
      <c r="EZ201" s="24" t="str">
        <f t="shared" si="352"/>
        <v/>
      </c>
      <c r="FA201" s="24" t="str">
        <f t="shared" si="353"/>
        <v/>
      </c>
      <c r="FB201" s="24"/>
      <c r="FC201" s="24">
        <f t="shared" si="354"/>
        <v>11.427407874161029</v>
      </c>
      <c r="FD201" s="24">
        <f t="shared" si="466"/>
        <v>6.7448222011762982E-2</v>
      </c>
      <c r="FE201" s="24">
        <f t="shared" si="355"/>
        <v>11.3939710775813</v>
      </c>
      <c r="FF201" s="24">
        <f t="shared" si="356"/>
        <v>11.3584872414836</v>
      </c>
      <c r="FG201" s="24">
        <f t="shared" si="357"/>
        <v>11.503571128070369</v>
      </c>
      <c r="FH201" s="24">
        <f t="shared" si="358"/>
        <v>11.487189062372899</v>
      </c>
      <c r="FI201" s="24">
        <f t="shared" si="359"/>
        <v>11.469519226874588</v>
      </c>
      <c r="FJ201" s="24">
        <f t="shared" si="360"/>
        <v>11.351709508583419</v>
      </c>
      <c r="FK201" s="24" t="str">
        <f t="shared" si="361"/>
        <v/>
      </c>
      <c r="FL201" s="24" t="str">
        <f t="shared" si="362"/>
        <v/>
      </c>
      <c r="FM201" s="24" t="str">
        <f t="shared" si="363"/>
        <v/>
      </c>
      <c r="FN201" s="24"/>
      <c r="FO201" s="24">
        <f t="shared" si="364"/>
        <v>11.091484709266551</v>
      </c>
      <c r="FP201" s="24">
        <f t="shared" si="467"/>
        <v>2.2896682737316095E-2</v>
      </c>
      <c r="FQ201" s="24">
        <f t="shared" si="477"/>
        <v>11.066586446235002</v>
      </c>
      <c r="FR201" s="24">
        <f t="shared" si="477"/>
        <v>11.076883282304676</v>
      </c>
      <c r="FS201" s="24">
        <f t="shared" si="477"/>
        <v>11.093303224552312</v>
      </c>
      <c r="FT201" s="24">
        <f t="shared" si="477"/>
        <v>11.085447263854814</v>
      </c>
      <c r="FU201" s="24">
        <f t="shared" si="477"/>
        <v>11.133253170652198</v>
      </c>
      <c r="FV201" s="24">
        <f t="shared" si="477"/>
        <v>11.093434868000305</v>
      </c>
      <c r="FW201" s="24" t="str">
        <f t="shared" si="475"/>
        <v/>
      </c>
      <c r="FX201" s="24" t="str">
        <f t="shared" si="475"/>
        <v/>
      </c>
      <c r="FY201" s="24" t="str">
        <f t="shared" si="475"/>
        <v/>
      </c>
      <c r="FZ201" s="24"/>
      <c r="GA201" s="24">
        <f t="shared" si="365"/>
        <v>11.181121341302548</v>
      </c>
      <c r="GB201" s="24">
        <f t="shared" si="468"/>
        <v>1.9689291704314417E-2</v>
      </c>
      <c r="GC201" s="24">
        <f t="shared" si="478"/>
        <v>11.192307610465212</v>
      </c>
      <c r="GD201" s="24">
        <f t="shared" si="478"/>
        <v>11.180275312567893</v>
      </c>
      <c r="GE201" s="24">
        <f t="shared" si="478"/>
        <v>11.182304816132332</v>
      </c>
      <c r="GF201" s="24">
        <f t="shared" si="478"/>
        <v>11.188592570695231</v>
      </c>
      <c r="GG201" s="24">
        <f t="shared" si="478"/>
        <v>11.143562607296476</v>
      </c>
      <c r="GH201" s="24">
        <f t="shared" si="478"/>
        <v>11.199685130658139</v>
      </c>
      <c r="GI201" s="24" t="str">
        <f t="shared" si="476"/>
        <v/>
      </c>
      <c r="GJ201" s="24" t="str">
        <f t="shared" si="476"/>
        <v/>
      </c>
      <c r="GK201" s="24" t="str">
        <f t="shared" si="476"/>
        <v/>
      </c>
      <c r="GL201" s="24"/>
      <c r="GM201" s="24">
        <f t="shared" si="366"/>
        <v>12.038153699650762</v>
      </c>
      <c r="GN201" s="24">
        <f t="shared" si="469"/>
        <v>2.16396910132114E-2</v>
      </c>
      <c r="GO201" s="24">
        <f t="shared" si="367"/>
        <v>12.026873891423699</v>
      </c>
      <c r="GP201" s="24">
        <f t="shared" si="368"/>
        <v>12.044327871624199</v>
      </c>
      <c r="GQ201" s="24">
        <f t="shared" si="369"/>
        <v>12.017089234673799</v>
      </c>
      <c r="GR201" s="24">
        <f t="shared" si="370"/>
        <v>12.016151846636099</v>
      </c>
      <c r="GS201" s="24">
        <f t="shared" si="371"/>
        <v>12.05560775194752</v>
      </c>
      <c r="GT201" s="24">
        <f t="shared" si="372"/>
        <v>12.06887160159925</v>
      </c>
      <c r="GU201" s="24" t="str">
        <f t="shared" si="373"/>
        <v/>
      </c>
      <c r="GV201" s="24" t="str">
        <f t="shared" si="374"/>
        <v/>
      </c>
      <c r="GW201" s="24" t="str">
        <f t="shared" si="375"/>
        <v/>
      </c>
      <c r="GX201" s="24"/>
      <c r="GY201" s="24">
        <f t="shared" si="376"/>
        <v>12.915343681456029</v>
      </c>
      <c r="GZ201" s="24">
        <f t="shared" si="470"/>
        <v>6.7448222011762982E-2</v>
      </c>
      <c r="HA201" s="24">
        <f t="shared" si="377"/>
        <v>12.881906884876301</v>
      </c>
      <c r="HB201" s="24">
        <f t="shared" si="378"/>
        <v>12.8464230487786</v>
      </c>
      <c r="HC201" s="24">
        <f t="shared" si="379"/>
        <v>12.99150693536537</v>
      </c>
      <c r="HD201" s="24">
        <f t="shared" si="380"/>
        <v>12.9751248696679</v>
      </c>
      <c r="HE201" s="24">
        <f t="shared" si="381"/>
        <v>12.957455034169589</v>
      </c>
      <c r="HF201" s="24">
        <f t="shared" si="382"/>
        <v>12.839645315878419</v>
      </c>
      <c r="HG201" s="24" t="str">
        <f t="shared" si="383"/>
        <v/>
      </c>
      <c r="HH201" s="24" t="str">
        <f t="shared" si="384"/>
        <v/>
      </c>
      <c r="HI201" s="24" t="str">
        <f t="shared" si="385"/>
        <v/>
      </c>
      <c r="HJ201" s="24"/>
      <c r="HK201" s="24">
        <f t="shared" si="386"/>
        <v>12.000400799482271</v>
      </c>
      <c r="HL201" s="24">
        <f t="shared" si="471"/>
        <v>2.2896682737316123E-2</v>
      </c>
      <c r="HM201" s="24">
        <f t="shared" si="473"/>
        <v>11.975502536450723</v>
      </c>
      <c r="HN201" s="24">
        <f t="shared" si="473"/>
        <v>11.985799372520397</v>
      </c>
      <c r="HO201" s="24">
        <f t="shared" si="473"/>
        <v>12.002219314768034</v>
      </c>
      <c r="HP201" s="24">
        <f t="shared" si="473"/>
        <v>11.994363354070535</v>
      </c>
      <c r="HQ201" s="24">
        <f t="shared" si="473"/>
        <v>12.042169260867919</v>
      </c>
      <c r="HR201" s="24">
        <f t="shared" si="473"/>
        <v>12.002350958216025</v>
      </c>
      <c r="HS201" s="24" t="str">
        <f t="shared" si="473"/>
        <v/>
      </c>
      <c r="HT201" s="24" t="str">
        <f t="shared" si="473"/>
        <v/>
      </c>
      <c r="HU201" s="24" t="str">
        <f t="shared" si="473"/>
        <v/>
      </c>
      <c r="HV201" s="24"/>
      <c r="HW201" s="24">
        <f t="shared" si="387"/>
        <v>13.039047153719956</v>
      </c>
      <c r="HX201" s="24">
        <f t="shared" si="472"/>
        <v>1.9689291704314417E-2</v>
      </c>
      <c r="HY201" s="24">
        <f t="shared" si="474"/>
        <v>13.050233422882624</v>
      </c>
      <c r="HZ201" s="24">
        <f t="shared" si="474"/>
        <v>13.038201124985305</v>
      </c>
      <c r="IA201" s="24">
        <f t="shared" si="474"/>
        <v>13.040230628549743</v>
      </c>
      <c r="IB201" s="24">
        <f t="shared" si="474"/>
        <v>13.046518383112643</v>
      </c>
      <c r="IC201" s="24">
        <f t="shared" si="474"/>
        <v>13.001488419713887</v>
      </c>
      <c r="ID201" s="24">
        <f t="shared" si="474"/>
        <v>13.05761094307555</v>
      </c>
      <c r="IE201" s="24" t="str">
        <f t="shared" si="474"/>
        <v/>
      </c>
      <c r="IF201" s="24" t="str">
        <f t="shared" si="474"/>
        <v/>
      </c>
      <c r="IG201" s="24" t="str">
        <f t="shared" si="474"/>
        <v/>
      </c>
    </row>
    <row r="202" spans="1:241" s="3" customFormat="1" x14ac:dyDescent="0.2">
      <c r="A202" s="27">
        <v>167</v>
      </c>
      <c r="B202" s="32">
        <f>IF(AND($B$3&lt;&gt;"",$C$3&lt;&gt;"",$B$4&lt;&gt;"",$C$4&lt;&gt;"",T202&lt;&gt;""),AirMass($B$3,$C$3,$B$4,$C$4,T202),"")</f>
        <v>1.0944841240603163</v>
      </c>
      <c r="C202" s="36">
        <f t="shared" si="388"/>
        <v>2458217.3639469999</v>
      </c>
      <c r="D202" s="5">
        <f t="shared" si="335"/>
        <v>11.056856794723428</v>
      </c>
      <c r="E202" s="14">
        <f t="shared" si="336"/>
        <v>11.219109728293789</v>
      </c>
      <c r="F202" s="32">
        <f t="shared" si="389"/>
        <v>0.16225293357036108</v>
      </c>
      <c r="G202" s="24">
        <f t="shared" si="337"/>
        <v>2.3098852138522794E-2</v>
      </c>
      <c r="H202" s="24">
        <f t="shared" si="338"/>
        <v>3.0883004074444161E-2</v>
      </c>
      <c r="I202" s="24"/>
      <c r="J202" s="8">
        <f t="shared" si="339"/>
        <v>12.012388484620196</v>
      </c>
      <c r="K202" s="9">
        <f t="shared" si="340"/>
        <v>13.069185640740249</v>
      </c>
      <c r="L202" s="40">
        <f t="shared" si="390"/>
        <v>1.0567971561200533</v>
      </c>
      <c r="M202" s="24">
        <f t="shared" si="341"/>
        <v>2.3098852138523206E-2</v>
      </c>
      <c r="N202" s="25">
        <f t="shared" si="342"/>
        <v>3.0883004074443648E-2</v>
      </c>
      <c r="O202" s="25"/>
      <c r="P202" s="50">
        <f t="shared" si="391"/>
        <v>6</v>
      </c>
      <c r="Q202" s="50">
        <f t="shared" si="392"/>
        <v>6</v>
      </c>
      <c r="R202" s="25"/>
      <c r="S202" s="25"/>
      <c r="T202" s="16">
        <v>2458217.3639469999</v>
      </c>
      <c r="U202" s="17">
        <v>-11.3019741189032</v>
      </c>
      <c r="V202" s="17">
        <v>-10.2400061764678</v>
      </c>
      <c r="W202" s="17">
        <v>-12.111432631964201</v>
      </c>
      <c r="X202" s="17">
        <v>-10.996258091474299</v>
      </c>
      <c r="Y202" s="17">
        <v>-10.374575070370099</v>
      </c>
      <c r="Z202" s="17">
        <v>-11.7816163810843</v>
      </c>
      <c r="AA202" s="17">
        <v>-9.9506472552925995</v>
      </c>
      <c r="AB202" s="17">
        <v>-9.7506824744901799</v>
      </c>
      <c r="AC202" s="17"/>
      <c r="AD202" s="17"/>
      <c r="AE202" s="17"/>
      <c r="AF202" s="46">
        <f t="shared" si="343"/>
        <v>2458217.3639469999</v>
      </c>
      <c r="AG202" s="17">
        <v>-11.142403134275201</v>
      </c>
      <c r="AH202" s="17">
        <v>-9.6410827864351099</v>
      </c>
      <c r="AI202" s="17">
        <v>-11.715987134038899</v>
      </c>
      <c r="AJ202" s="17">
        <v>-10.595078713836701</v>
      </c>
      <c r="AK202" s="17">
        <v>-9.7644213783135694</v>
      </c>
      <c r="AL202" s="17">
        <v>-11.2907757807469</v>
      </c>
      <c r="AM202" s="17">
        <v>-9.38851515483843</v>
      </c>
      <c r="AN202" s="17">
        <v>-9.4684148762215106</v>
      </c>
      <c r="AO202" s="17"/>
      <c r="AP202" s="17"/>
      <c r="AQ202" s="18"/>
      <c r="AR202" s="25"/>
      <c r="AS202" s="25"/>
      <c r="AT202" s="24">
        <f t="shared" si="334"/>
        <v>0.15957098462799912</v>
      </c>
      <c r="AU202" s="24">
        <f t="shared" si="334"/>
        <v>0.5989233900326898</v>
      </c>
      <c r="AV202" s="24">
        <f t="shared" si="334"/>
        <v>0.39544549792530148</v>
      </c>
      <c r="AW202" s="24">
        <f t="shared" si="334"/>
        <v>0.40117937763759848</v>
      </c>
      <c r="AX202" s="24">
        <f t="shared" si="334"/>
        <v>0.61015369205652981</v>
      </c>
      <c r="AY202" s="24">
        <f t="shared" si="334"/>
        <v>0.49084060033739974</v>
      </c>
      <c r="AZ202" s="24">
        <f t="shared" si="334"/>
        <v>0.5621321004541695</v>
      </c>
      <c r="BA202" s="24">
        <f t="shared" si="334"/>
        <v>0.28226759826866932</v>
      </c>
      <c r="BB202" s="24" t="str">
        <f t="shared" si="334"/>
        <v/>
      </c>
      <c r="BC202" s="24" t="str">
        <f t="shared" si="334"/>
        <v/>
      </c>
      <c r="BD202" s="25" t="str">
        <f t="shared" si="334"/>
        <v/>
      </c>
      <c r="BE202" s="25"/>
      <c r="BF202" s="25"/>
      <c r="BG202" s="26">
        <f t="shared" si="393"/>
        <v>-0.48072644894113159</v>
      </c>
      <c r="BH202" s="26">
        <f t="shared" si="394"/>
        <v>-0.42072644894113109</v>
      </c>
      <c r="BI202" s="26">
        <f t="shared" si="395"/>
        <v>-0.78672644894113075</v>
      </c>
      <c r="BJ202" s="26">
        <f t="shared" si="396"/>
        <v>-0.72872644894113092</v>
      </c>
      <c r="BK202" s="26">
        <f t="shared" si="397"/>
        <v>-0.79872644894112943</v>
      </c>
      <c r="BL202" s="26">
        <f t="shared" si="398"/>
        <v>-0.35372644894113092</v>
      </c>
      <c r="BM202" s="26" t="str">
        <f t="shared" si="399"/>
        <v/>
      </c>
      <c r="BN202" s="26" t="str">
        <f t="shared" si="400"/>
        <v/>
      </c>
      <c r="BO202" s="26" t="str">
        <f t="shared" si="401"/>
        <v/>
      </c>
      <c r="BP202" s="25"/>
      <c r="BQ202" s="25"/>
      <c r="BR202" s="25">
        <f t="shared" si="402"/>
        <v>0.41155335367075274</v>
      </c>
      <c r="BS202" s="25">
        <f t="shared" si="403"/>
        <v>0.47155335367075324</v>
      </c>
      <c r="BT202" s="25">
        <f t="shared" si="404"/>
        <v>0.10555335367075358</v>
      </c>
      <c r="BU202" s="25">
        <f t="shared" si="405"/>
        <v>0.16355335367075341</v>
      </c>
      <c r="BV202" s="25">
        <f t="shared" si="406"/>
        <v>9.3553353670754902E-2</v>
      </c>
      <c r="BW202" s="25">
        <f t="shared" si="407"/>
        <v>0.53855335367075341</v>
      </c>
      <c r="BX202" s="25" t="str">
        <f t="shared" si="408"/>
        <v/>
      </c>
      <c r="BY202" s="25" t="str">
        <f t="shared" si="409"/>
        <v/>
      </c>
      <c r="BZ202" s="25" t="str">
        <f t="shared" si="410"/>
        <v/>
      </c>
      <c r="CA202" s="25"/>
      <c r="CB202" s="25"/>
      <c r="CC202" s="26">
        <f t="shared" si="411"/>
        <v>-0.23900000000000093</v>
      </c>
      <c r="CD202" s="26">
        <f t="shared" si="412"/>
        <v>-0.17900000000000044</v>
      </c>
      <c r="CE202" s="26">
        <f t="shared" si="413"/>
        <v>-0.54500000000000015</v>
      </c>
      <c r="CF202" s="26">
        <f t="shared" si="414"/>
        <v>-0.48700000000000027</v>
      </c>
      <c r="CG202" s="26">
        <f t="shared" si="415"/>
        <v>-0.55699999999999883</v>
      </c>
      <c r="CH202" s="26">
        <f t="shared" si="416"/>
        <v>-0.11200000000000027</v>
      </c>
      <c r="CI202" s="26" t="str">
        <f t="shared" si="417"/>
        <v/>
      </c>
      <c r="CJ202" s="26" t="str">
        <f t="shared" si="418"/>
        <v/>
      </c>
      <c r="CK202" s="26" t="str">
        <f t="shared" si="419"/>
        <v/>
      </c>
      <c r="CL202" s="25"/>
      <c r="CM202" s="25"/>
      <c r="CN202" s="25">
        <f t="shared" si="420"/>
        <v>0.42099999999999937</v>
      </c>
      <c r="CO202" s="25">
        <f t="shared" si="421"/>
        <v>0.48099999999999987</v>
      </c>
      <c r="CP202" s="25">
        <f t="shared" si="422"/>
        <v>0.11500000000000021</v>
      </c>
      <c r="CQ202" s="25">
        <f t="shared" si="423"/>
        <v>0.17300000000000004</v>
      </c>
      <c r="CR202" s="25">
        <f t="shared" si="424"/>
        <v>0.10300000000000153</v>
      </c>
      <c r="CS202" s="25">
        <f t="shared" si="425"/>
        <v>0.54800000000000004</v>
      </c>
      <c r="CT202" s="25" t="str">
        <f t="shared" si="426"/>
        <v/>
      </c>
      <c r="CU202" s="25" t="str">
        <f t="shared" si="427"/>
        <v/>
      </c>
      <c r="CV202" s="25" t="str">
        <f t="shared" si="428"/>
        <v/>
      </c>
      <c r="CW202" s="25"/>
      <c r="CX202" s="25"/>
      <c r="CY202" s="25">
        <f t="shared" si="429"/>
        <v>-0.47903701351590283</v>
      </c>
      <c r="CZ202" s="25">
        <f t="shared" si="430"/>
        <v>-0.49068193680516092</v>
      </c>
      <c r="DA202" s="25">
        <f t="shared" si="431"/>
        <v>-0.91508739749434265</v>
      </c>
      <c r="DB202" s="25">
        <f t="shared" si="432"/>
        <v>-0.67277471041551051</v>
      </c>
      <c r="DC202" s="25">
        <f t="shared" si="433"/>
        <v>-0.81756045613938566</v>
      </c>
      <c r="DD202" s="25">
        <f t="shared" si="434"/>
        <v>-0.24918427406719504</v>
      </c>
      <c r="DE202" s="25" t="str">
        <f t="shared" si="435"/>
        <v/>
      </c>
      <c r="DF202" s="25" t="str">
        <f t="shared" si="436"/>
        <v/>
      </c>
      <c r="DG202" s="25" t="str">
        <f t="shared" si="437"/>
        <v/>
      </c>
      <c r="DH202" s="25"/>
      <c r="DI202" s="25"/>
      <c r="DJ202" s="25">
        <f t="shared" si="438"/>
        <v>0.41324278909598144</v>
      </c>
      <c r="DK202" s="25">
        <f t="shared" si="439"/>
        <v>0.40159786580672335</v>
      </c>
      <c r="DL202" s="25">
        <f t="shared" si="440"/>
        <v>-2.2807594882458395E-2</v>
      </c>
      <c r="DM202" s="25">
        <f t="shared" si="441"/>
        <v>0.21950509219637376</v>
      </c>
      <c r="DN202" s="25">
        <f t="shared" si="442"/>
        <v>7.4719346472498629E-2</v>
      </c>
      <c r="DO202" s="25">
        <f t="shared" si="443"/>
        <v>0.64309552854468921</v>
      </c>
      <c r="DP202" s="25" t="str">
        <f t="shared" si="444"/>
        <v/>
      </c>
      <c r="DQ202" s="25" t="str">
        <f t="shared" si="445"/>
        <v/>
      </c>
      <c r="DR202" s="25" t="str">
        <f t="shared" si="446"/>
        <v/>
      </c>
      <c r="DS202" s="25"/>
      <c r="DT202" s="24"/>
      <c r="DU202" s="24">
        <f t="shared" si="447"/>
        <v>-0.48072644894113159</v>
      </c>
      <c r="DV202" s="24">
        <f t="shared" si="448"/>
        <v>-0.42072644894113109</v>
      </c>
      <c r="DW202" s="24">
        <f t="shared" si="449"/>
        <v>-0.78672644894113075</v>
      </c>
      <c r="DX202" s="24">
        <f t="shared" si="450"/>
        <v>-0.72872644894113092</v>
      </c>
      <c r="DY202" s="24">
        <f t="shared" si="451"/>
        <v>-0.79872644894112943</v>
      </c>
      <c r="DZ202" s="24">
        <f t="shared" si="452"/>
        <v>-0.35372644894113092</v>
      </c>
      <c r="EA202" s="24" t="str">
        <f t="shared" si="453"/>
        <v/>
      </c>
      <c r="EB202" s="24" t="str">
        <f t="shared" si="454"/>
        <v/>
      </c>
      <c r="EC202" s="24" t="str">
        <f t="shared" si="455"/>
        <v/>
      </c>
      <c r="ED202" s="24"/>
      <c r="EE202" s="24"/>
      <c r="EF202" s="24">
        <f t="shared" si="456"/>
        <v>0.41155335367075274</v>
      </c>
      <c r="EG202" s="24">
        <f t="shared" si="457"/>
        <v>0.47155335367075324</v>
      </c>
      <c r="EH202" s="24">
        <f t="shared" si="458"/>
        <v>0.10555335367075358</v>
      </c>
      <c r="EI202" s="24">
        <f t="shared" si="459"/>
        <v>0.16355335367075341</v>
      </c>
      <c r="EJ202" s="24">
        <f t="shared" si="460"/>
        <v>9.3553353670754902E-2</v>
      </c>
      <c r="EK202" s="24">
        <f t="shared" si="461"/>
        <v>0.53855335367075341</v>
      </c>
      <c r="EL202" s="24" t="str">
        <f t="shared" si="462"/>
        <v/>
      </c>
      <c r="EM202" s="24" t="str">
        <f t="shared" si="463"/>
        <v/>
      </c>
      <c r="EN202" s="24" t="str">
        <f t="shared" si="464"/>
        <v/>
      </c>
      <c r="EO202" s="24"/>
      <c r="EP202" s="24"/>
      <c r="EQ202" s="24">
        <f t="shared" si="344"/>
        <v>10.985894531876077</v>
      </c>
      <c r="ER202" s="24">
        <f t="shared" si="465"/>
        <v>2.1218853701227169E-2</v>
      </c>
      <c r="ES202" s="24">
        <f t="shared" si="345"/>
        <v>10.999458513061001</v>
      </c>
      <c r="ET202" s="24">
        <f t="shared" si="346"/>
        <v>11.006283972571099</v>
      </c>
      <c r="EU202" s="24">
        <f t="shared" si="347"/>
        <v>10.977600951466899</v>
      </c>
      <c r="EV202" s="24">
        <f t="shared" si="348"/>
        <v>10.9476422621811</v>
      </c>
      <c r="EW202" s="24">
        <f t="shared" si="349"/>
        <v>10.996673136389401</v>
      </c>
      <c r="EX202" s="24">
        <f t="shared" si="350"/>
        <v>10.98770835558698</v>
      </c>
      <c r="EY202" s="24" t="str">
        <f t="shared" si="351"/>
        <v/>
      </c>
      <c r="EZ202" s="24" t="str">
        <f t="shared" si="352"/>
        <v/>
      </c>
      <c r="FA202" s="24" t="str">
        <f t="shared" si="353"/>
        <v/>
      </c>
      <c r="FB202" s="24"/>
      <c r="FC202" s="24">
        <f t="shared" si="354"/>
        <v>11.451629038724136</v>
      </c>
      <c r="FD202" s="24">
        <f t="shared" si="466"/>
        <v>8.002136025076878E-2</v>
      </c>
      <c r="FE202" s="24">
        <f t="shared" si="355"/>
        <v>11.412583999763699</v>
      </c>
      <c r="FF202" s="24">
        <f t="shared" si="356"/>
        <v>11.3536755795615</v>
      </c>
      <c r="FG202" s="24">
        <f t="shared" si="357"/>
        <v>11.482018244038368</v>
      </c>
      <c r="FH202" s="24">
        <f t="shared" si="358"/>
        <v>11.5133726464717</v>
      </c>
      <c r="FI202" s="24">
        <f t="shared" si="359"/>
        <v>11.561112020563229</v>
      </c>
      <c r="FJ202" s="24">
        <f t="shared" si="360"/>
        <v>11.38701174194631</v>
      </c>
      <c r="FK202" s="24" t="str">
        <f t="shared" si="361"/>
        <v/>
      </c>
      <c r="FL202" s="24" t="str">
        <f t="shared" si="362"/>
        <v/>
      </c>
      <c r="FM202" s="24" t="str">
        <f t="shared" si="363"/>
        <v/>
      </c>
      <c r="FN202" s="24"/>
      <c r="FO202" s="24">
        <f t="shared" si="364"/>
        <v>11.056856794723428</v>
      </c>
      <c r="FP202" s="24">
        <f t="shared" si="467"/>
        <v>2.3098852138522794E-2</v>
      </c>
      <c r="FQ202" s="24">
        <f t="shared" si="477"/>
        <v>11.056802321103861</v>
      </c>
      <c r="FR202" s="24">
        <f t="shared" si="477"/>
        <v>11.056470636483136</v>
      </c>
      <c r="FS202" s="24">
        <f t="shared" si="477"/>
        <v>11.071446194576971</v>
      </c>
      <c r="FT202" s="24">
        <f t="shared" si="477"/>
        <v>11.034568932631375</v>
      </c>
      <c r="FU202" s="24">
        <f t="shared" si="477"/>
        <v>11.091949808325637</v>
      </c>
      <c r="FV202" s="24">
        <f t="shared" si="477"/>
        <v>11.029902875219594</v>
      </c>
      <c r="FW202" s="24" t="str">
        <f t="shared" si="475"/>
        <v/>
      </c>
      <c r="FX202" s="24" t="str">
        <f t="shared" si="475"/>
        <v/>
      </c>
      <c r="FY202" s="24" t="str">
        <f t="shared" si="475"/>
        <v/>
      </c>
      <c r="FZ202" s="24"/>
      <c r="GA202" s="24">
        <f t="shared" si="365"/>
        <v>11.219109728293789</v>
      </c>
      <c r="GB202" s="24">
        <f t="shared" si="468"/>
        <v>3.0883004074444161E-2</v>
      </c>
      <c r="GC202" s="24">
        <f t="shared" si="478"/>
        <v>11.224687755075749</v>
      </c>
      <c r="GD202" s="24">
        <f t="shared" si="478"/>
        <v>11.189230873073932</v>
      </c>
      <c r="GE202" s="24">
        <f t="shared" si="478"/>
        <v>11.174519154528468</v>
      </c>
      <c r="GF202" s="24">
        <f t="shared" si="478"/>
        <v>11.22854337722217</v>
      </c>
      <c r="GG202" s="24">
        <f t="shared" si="478"/>
        <v>11.248922623413254</v>
      </c>
      <c r="GH202" s="24">
        <f t="shared" si="478"/>
        <v>11.248754586449168</v>
      </c>
      <c r="GI202" s="24" t="str">
        <f t="shared" si="476"/>
        <v/>
      </c>
      <c r="GJ202" s="24" t="str">
        <f t="shared" si="476"/>
        <v/>
      </c>
      <c r="GK202" s="24" t="str">
        <f t="shared" si="476"/>
        <v/>
      </c>
      <c r="GL202" s="24"/>
      <c r="GM202" s="24">
        <f t="shared" si="366"/>
        <v>12.047862474311479</v>
      </c>
      <c r="GN202" s="24">
        <f t="shared" si="469"/>
        <v>2.1218853701227169E-2</v>
      </c>
      <c r="GO202" s="24">
        <f t="shared" si="367"/>
        <v>12.061426455496401</v>
      </c>
      <c r="GP202" s="24">
        <f t="shared" si="368"/>
        <v>12.068251915006499</v>
      </c>
      <c r="GQ202" s="24">
        <f t="shared" si="369"/>
        <v>12.039568893902299</v>
      </c>
      <c r="GR202" s="24">
        <f t="shared" si="370"/>
        <v>12.0096102046165</v>
      </c>
      <c r="GS202" s="24">
        <f t="shared" si="371"/>
        <v>12.058641078824801</v>
      </c>
      <c r="GT202" s="24">
        <f t="shared" si="372"/>
        <v>12.04967629802238</v>
      </c>
      <c r="GU202" s="24" t="str">
        <f t="shared" si="373"/>
        <v/>
      </c>
      <c r="GV202" s="24" t="str">
        <f t="shared" si="374"/>
        <v/>
      </c>
      <c r="GW202" s="24" t="str">
        <f t="shared" si="375"/>
        <v/>
      </c>
      <c r="GX202" s="24"/>
      <c r="GY202" s="24">
        <f t="shared" si="376"/>
        <v>12.952949386564226</v>
      </c>
      <c r="GZ202" s="24">
        <f t="shared" si="470"/>
        <v>8.002136025076878E-2</v>
      </c>
      <c r="HA202" s="24">
        <f t="shared" si="377"/>
        <v>12.91390434760379</v>
      </c>
      <c r="HB202" s="24">
        <f t="shared" si="378"/>
        <v>12.854995927401591</v>
      </c>
      <c r="HC202" s="24">
        <f t="shared" si="379"/>
        <v>12.983338591878459</v>
      </c>
      <c r="HD202" s="24">
        <f t="shared" si="380"/>
        <v>13.01469299431179</v>
      </c>
      <c r="HE202" s="24">
        <f t="shared" si="381"/>
        <v>13.06243236840332</v>
      </c>
      <c r="HF202" s="24">
        <f t="shared" si="382"/>
        <v>12.888332089786401</v>
      </c>
      <c r="HG202" s="24" t="str">
        <f t="shared" si="383"/>
        <v/>
      </c>
      <c r="HH202" s="24" t="str">
        <f t="shared" si="384"/>
        <v/>
      </c>
      <c r="HI202" s="24" t="str">
        <f t="shared" si="385"/>
        <v/>
      </c>
      <c r="HJ202" s="24"/>
      <c r="HK202" s="24">
        <f t="shared" si="386"/>
        <v>12.012388484620196</v>
      </c>
      <c r="HL202" s="24">
        <f t="shared" si="471"/>
        <v>2.3098852138523206E-2</v>
      </c>
      <c r="HM202" s="24">
        <f t="shared" si="473"/>
        <v>12.012334011000629</v>
      </c>
      <c r="HN202" s="24">
        <f t="shared" si="473"/>
        <v>12.012002326379903</v>
      </c>
      <c r="HO202" s="24">
        <f t="shared" si="473"/>
        <v>12.026977884473739</v>
      </c>
      <c r="HP202" s="24">
        <f t="shared" si="473"/>
        <v>11.990100622528143</v>
      </c>
      <c r="HQ202" s="24">
        <f t="shared" si="473"/>
        <v>12.047481498222405</v>
      </c>
      <c r="HR202" s="24">
        <f t="shared" si="473"/>
        <v>11.985434565116361</v>
      </c>
      <c r="HS202" s="24" t="str">
        <f t="shared" si="473"/>
        <v/>
      </c>
      <c r="HT202" s="24" t="str">
        <f t="shared" si="473"/>
        <v/>
      </c>
      <c r="HU202" s="24" t="str">
        <f t="shared" si="473"/>
        <v/>
      </c>
      <c r="HV202" s="24"/>
      <c r="HW202" s="24">
        <f t="shared" si="387"/>
        <v>13.069185640740249</v>
      </c>
      <c r="HX202" s="24">
        <f t="shared" si="472"/>
        <v>3.0883004074443648E-2</v>
      </c>
      <c r="HY202" s="24">
        <f t="shared" si="474"/>
        <v>13.074763667522207</v>
      </c>
      <c r="HZ202" s="24">
        <f t="shared" si="474"/>
        <v>13.039306785520392</v>
      </c>
      <c r="IA202" s="24">
        <f t="shared" si="474"/>
        <v>13.024595066974928</v>
      </c>
      <c r="IB202" s="24">
        <f t="shared" si="474"/>
        <v>13.078619289668628</v>
      </c>
      <c r="IC202" s="24">
        <f t="shared" si="474"/>
        <v>13.098998535859712</v>
      </c>
      <c r="ID202" s="24">
        <f t="shared" si="474"/>
        <v>13.098830498895628</v>
      </c>
      <c r="IE202" s="24" t="str">
        <f t="shared" si="474"/>
        <v/>
      </c>
      <c r="IF202" s="24" t="str">
        <f t="shared" si="474"/>
        <v/>
      </c>
      <c r="IG202" s="24" t="str">
        <f t="shared" si="474"/>
        <v/>
      </c>
    </row>
    <row r="203" spans="1:241" s="3" customFormat="1" x14ac:dyDescent="0.2">
      <c r="A203" s="27">
        <v>168</v>
      </c>
      <c r="B203" s="32">
        <f>IF(AND($B$3&lt;&gt;"",$C$3&lt;&gt;"",$B$4&lt;&gt;"",$C$4&lt;&gt;"",T203&lt;&gt;""),AirMass($B$3,$C$3,$B$4,$C$4,T203),"")</f>
        <v>1.0954584254753617</v>
      </c>
      <c r="C203" s="36">
        <f t="shared" si="388"/>
        <v>2458217.3644440002</v>
      </c>
      <c r="D203" s="5">
        <f t="shared" si="335"/>
        <v>11.057990472717222</v>
      </c>
      <c r="E203" s="14">
        <f t="shared" si="336"/>
        <v>11.209213247082857</v>
      </c>
      <c r="F203" s="32">
        <f t="shared" si="389"/>
        <v>0.15122277436563536</v>
      </c>
      <c r="G203" s="24">
        <f t="shared" si="337"/>
        <v>2.2656575841723883E-2</v>
      </c>
      <c r="H203" s="24">
        <f t="shared" si="338"/>
        <v>3.9647331168632401E-2</v>
      </c>
      <c r="I203" s="24"/>
      <c r="J203" s="8">
        <f t="shared" si="339"/>
        <v>11.99955390612814</v>
      </c>
      <c r="K203" s="9">
        <f t="shared" si="340"/>
        <v>13.049635379097785</v>
      </c>
      <c r="L203" s="40">
        <f t="shared" si="390"/>
        <v>1.0500814729696444</v>
      </c>
      <c r="M203" s="24">
        <f t="shared" si="341"/>
        <v>2.2656575841723883E-2</v>
      </c>
      <c r="N203" s="25">
        <f t="shared" si="342"/>
        <v>3.9647331168632401E-2</v>
      </c>
      <c r="O203" s="25"/>
      <c r="P203" s="50">
        <f t="shared" si="391"/>
        <v>6</v>
      </c>
      <c r="Q203" s="50">
        <f t="shared" si="392"/>
        <v>6</v>
      </c>
      <c r="R203" s="25"/>
      <c r="S203" s="25"/>
      <c r="T203" s="16">
        <v>2458217.3644440002</v>
      </c>
      <c r="U203" s="17">
        <v>-11.299499055634101</v>
      </c>
      <c r="V203" s="17">
        <v>-10.250986017017</v>
      </c>
      <c r="W203" s="17">
        <v>-12.088998327099601</v>
      </c>
      <c r="X203" s="17">
        <v>-10.995065241904401</v>
      </c>
      <c r="Y203" s="17">
        <v>-10.350936467109999</v>
      </c>
      <c r="Z203" s="17">
        <v>-11.77805635052</v>
      </c>
      <c r="AA203" s="17">
        <v>-9.9280127758150805</v>
      </c>
      <c r="AB203" s="17">
        <v>-9.8119568863004503</v>
      </c>
      <c r="AC203" s="17"/>
      <c r="AD203" s="17"/>
      <c r="AE203" s="17"/>
      <c r="AF203" s="46">
        <f t="shared" si="343"/>
        <v>2458217.3644440002</v>
      </c>
      <c r="AG203" s="17">
        <v>-11.1427745949207</v>
      </c>
      <c r="AH203" s="17">
        <v>-9.6527901104034903</v>
      </c>
      <c r="AI203" s="17">
        <v>-11.722613055661901</v>
      </c>
      <c r="AJ203" s="17">
        <v>-10.5608452081668</v>
      </c>
      <c r="AK203" s="17">
        <v>-9.7810776124633101</v>
      </c>
      <c r="AL203" s="17">
        <v>-11.2736593414095</v>
      </c>
      <c r="AM203" s="17">
        <v>-9.3481682568424898</v>
      </c>
      <c r="AN203" s="17">
        <v>-9.4932367718430406</v>
      </c>
      <c r="AO203" s="17"/>
      <c r="AP203" s="17"/>
      <c r="AQ203" s="18"/>
      <c r="AR203" s="25"/>
      <c r="AS203" s="25"/>
      <c r="AT203" s="24">
        <f t="shared" si="334"/>
        <v>0.1567244607134004</v>
      </c>
      <c r="AU203" s="24">
        <f t="shared" si="334"/>
        <v>0.59819590661351008</v>
      </c>
      <c r="AV203" s="24">
        <f t="shared" si="334"/>
        <v>0.36638527143770006</v>
      </c>
      <c r="AW203" s="24">
        <f t="shared" si="334"/>
        <v>0.43422003373760099</v>
      </c>
      <c r="AX203" s="24">
        <f t="shared" si="334"/>
        <v>0.56985885464668939</v>
      </c>
      <c r="AY203" s="24">
        <f t="shared" si="334"/>
        <v>0.50439700911049989</v>
      </c>
      <c r="AZ203" s="24">
        <f t="shared" si="334"/>
        <v>0.57984451897259071</v>
      </c>
      <c r="BA203" s="24">
        <f t="shared" si="334"/>
        <v>0.31872011445740966</v>
      </c>
      <c r="BB203" s="24" t="str">
        <f t="shared" si="334"/>
        <v/>
      </c>
      <c r="BC203" s="24" t="str">
        <f t="shared" si="334"/>
        <v/>
      </c>
      <c r="BD203" s="25" t="str">
        <f t="shared" si="334"/>
        <v/>
      </c>
      <c r="BE203" s="25"/>
      <c r="BF203" s="25"/>
      <c r="BG203" s="26">
        <f t="shared" si="393"/>
        <v>-0.48650744789642042</v>
      </c>
      <c r="BH203" s="26">
        <f t="shared" si="394"/>
        <v>-0.42650744789641992</v>
      </c>
      <c r="BI203" s="26">
        <f t="shared" si="395"/>
        <v>-0.79250744789641958</v>
      </c>
      <c r="BJ203" s="26">
        <f t="shared" si="396"/>
        <v>-0.73450744789641975</v>
      </c>
      <c r="BK203" s="26">
        <f t="shared" si="397"/>
        <v>-0.80450744789641826</v>
      </c>
      <c r="BL203" s="26">
        <f t="shared" si="398"/>
        <v>-0.35950744789641975</v>
      </c>
      <c r="BM203" s="26" t="str">
        <f t="shared" si="399"/>
        <v/>
      </c>
      <c r="BN203" s="26" t="str">
        <f t="shared" si="400"/>
        <v/>
      </c>
      <c r="BO203" s="26" t="str">
        <f t="shared" si="401"/>
        <v/>
      </c>
      <c r="BP203" s="25"/>
      <c r="BQ203" s="25"/>
      <c r="BR203" s="25">
        <f t="shared" si="402"/>
        <v>0.4100759092464501</v>
      </c>
      <c r="BS203" s="25">
        <f t="shared" si="403"/>
        <v>0.4700759092464506</v>
      </c>
      <c r="BT203" s="25">
        <f t="shared" si="404"/>
        <v>0.10407590924645094</v>
      </c>
      <c r="BU203" s="25">
        <f t="shared" si="405"/>
        <v>0.16207590924645077</v>
      </c>
      <c r="BV203" s="25">
        <f t="shared" si="406"/>
        <v>9.2075909246452259E-2</v>
      </c>
      <c r="BW203" s="25">
        <f t="shared" si="407"/>
        <v>0.53707590924645077</v>
      </c>
      <c r="BX203" s="25" t="str">
        <f t="shared" si="408"/>
        <v/>
      </c>
      <c r="BY203" s="25" t="str">
        <f t="shared" si="409"/>
        <v/>
      </c>
      <c r="BZ203" s="25" t="str">
        <f t="shared" si="410"/>
        <v/>
      </c>
      <c r="CA203" s="25"/>
      <c r="CB203" s="25"/>
      <c r="CC203" s="26">
        <f t="shared" si="411"/>
        <v>-0.23900000000000093</v>
      </c>
      <c r="CD203" s="26">
        <f t="shared" si="412"/>
        <v>-0.17900000000000044</v>
      </c>
      <c r="CE203" s="26">
        <f t="shared" si="413"/>
        <v>-0.54500000000000015</v>
      </c>
      <c r="CF203" s="26">
        <f t="shared" si="414"/>
        <v>-0.48700000000000027</v>
      </c>
      <c r="CG203" s="26">
        <f t="shared" si="415"/>
        <v>-0.55699999999999883</v>
      </c>
      <c r="CH203" s="26">
        <f t="shared" si="416"/>
        <v>-0.11200000000000027</v>
      </c>
      <c r="CI203" s="26" t="str">
        <f t="shared" si="417"/>
        <v/>
      </c>
      <c r="CJ203" s="26" t="str">
        <f t="shared" si="418"/>
        <v/>
      </c>
      <c r="CK203" s="26" t="str">
        <f t="shared" si="419"/>
        <v/>
      </c>
      <c r="CL203" s="25"/>
      <c r="CM203" s="25"/>
      <c r="CN203" s="25">
        <f t="shared" si="420"/>
        <v>0.42099999999999937</v>
      </c>
      <c r="CO203" s="25">
        <f t="shared" si="421"/>
        <v>0.48099999999999987</v>
      </c>
      <c r="CP203" s="25">
        <f t="shared" si="422"/>
        <v>0.11500000000000021</v>
      </c>
      <c r="CQ203" s="25">
        <f t="shared" si="423"/>
        <v>0.17300000000000004</v>
      </c>
      <c r="CR203" s="25">
        <f t="shared" si="424"/>
        <v>0.10300000000000153</v>
      </c>
      <c r="CS203" s="25">
        <f t="shared" si="425"/>
        <v>0.54800000000000004</v>
      </c>
      <c r="CT203" s="25" t="str">
        <f t="shared" si="426"/>
        <v/>
      </c>
      <c r="CU203" s="25" t="str">
        <f t="shared" si="427"/>
        <v/>
      </c>
      <c r="CV203" s="25" t="str">
        <f t="shared" si="428"/>
        <v/>
      </c>
      <c r="CW203" s="25"/>
      <c r="CX203" s="25"/>
      <c r="CY203" s="25">
        <f t="shared" si="429"/>
        <v>-0.42579966447710366</v>
      </c>
      <c r="CZ203" s="25">
        <f t="shared" si="430"/>
        <v>-0.5635651292170254</v>
      </c>
      <c r="DA203" s="25">
        <f t="shared" si="431"/>
        <v>-0.83903370264110977</v>
      </c>
      <c r="DB203" s="25">
        <f t="shared" si="432"/>
        <v>-0.70608738916903779</v>
      </c>
      <c r="DC203" s="25">
        <f t="shared" si="433"/>
        <v>-0.85931356564870309</v>
      </c>
      <c r="DD203" s="25">
        <f t="shared" si="434"/>
        <v>-0.328996605386844</v>
      </c>
      <c r="DE203" s="25" t="str">
        <f t="shared" si="435"/>
        <v/>
      </c>
      <c r="DF203" s="25" t="str">
        <f t="shared" si="436"/>
        <v/>
      </c>
      <c r="DG203" s="25" t="str">
        <f t="shared" si="437"/>
        <v/>
      </c>
      <c r="DH203" s="25"/>
      <c r="DI203" s="25"/>
      <c r="DJ203" s="25">
        <f t="shared" si="438"/>
        <v>0.47078369266576681</v>
      </c>
      <c r="DK203" s="25">
        <f t="shared" si="439"/>
        <v>0.33301822792584512</v>
      </c>
      <c r="DL203" s="25">
        <f t="shared" si="440"/>
        <v>5.7549654501760736E-2</v>
      </c>
      <c r="DM203" s="25">
        <f t="shared" si="441"/>
        <v>0.19049596797383264</v>
      </c>
      <c r="DN203" s="25">
        <f t="shared" si="442"/>
        <v>3.7269791494167356E-2</v>
      </c>
      <c r="DO203" s="25">
        <f t="shared" si="443"/>
        <v>0.56758675175602646</v>
      </c>
      <c r="DP203" s="25" t="str">
        <f t="shared" si="444"/>
        <v/>
      </c>
      <c r="DQ203" s="25" t="str">
        <f t="shared" si="445"/>
        <v/>
      </c>
      <c r="DR203" s="25" t="str">
        <f t="shared" si="446"/>
        <v/>
      </c>
      <c r="DS203" s="25"/>
      <c r="DT203" s="24"/>
      <c r="DU203" s="24">
        <f t="shared" si="447"/>
        <v>-0.48650744789642042</v>
      </c>
      <c r="DV203" s="24">
        <f t="shared" si="448"/>
        <v>-0.42650744789641992</v>
      </c>
      <c r="DW203" s="24">
        <f t="shared" si="449"/>
        <v>-0.79250744789641958</v>
      </c>
      <c r="DX203" s="24">
        <f t="shared" si="450"/>
        <v>-0.73450744789641975</v>
      </c>
      <c r="DY203" s="24">
        <f t="shared" si="451"/>
        <v>-0.80450744789641826</v>
      </c>
      <c r="DZ203" s="24">
        <f t="shared" si="452"/>
        <v>-0.35950744789641975</v>
      </c>
      <c r="EA203" s="24" t="str">
        <f t="shared" si="453"/>
        <v/>
      </c>
      <c r="EB203" s="24" t="str">
        <f t="shared" si="454"/>
        <v/>
      </c>
      <c r="EC203" s="24" t="str">
        <f t="shared" si="455"/>
        <v/>
      </c>
      <c r="ED203" s="24"/>
      <c r="EE203" s="24"/>
      <c r="EF203" s="24">
        <f t="shared" si="456"/>
        <v>0.4100759092464501</v>
      </c>
      <c r="EG203" s="24">
        <f t="shared" si="457"/>
        <v>0.4700759092464506</v>
      </c>
      <c r="EH203" s="24">
        <f t="shared" si="458"/>
        <v>0.10407590924645094</v>
      </c>
      <c r="EI203" s="24">
        <f t="shared" si="459"/>
        <v>0.16207590924645077</v>
      </c>
      <c r="EJ203" s="24">
        <f t="shared" si="460"/>
        <v>9.2075909246452259E-2</v>
      </c>
      <c r="EK203" s="24">
        <f t="shared" si="461"/>
        <v>0.53707590924645077</v>
      </c>
      <c r="EL203" s="24" t="str">
        <f t="shared" si="462"/>
        <v/>
      </c>
      <c r="EM203" s="24" t="str">
        <f t="shared" si="463"/>
        <v/>
      </c>
      <c r="EN203" s="24" t="str">
        <f t="shared" si="464"/>
        <v/>
      </c>
      <c r="EO203" s="24"/>
      <c r="EP203" s="24"/>
      <c r="EQ203" s="24">
        <f t="shared" si="344"/>
        <v>10.986338619157488</v>
      </c>
      <c r="ER203" s="24">
        <f t="shared" si="465"/>
        <v>3.823888756602125E-2</v>
      </c>
      <c r="ES203" s="24">
        <f t="shared" si="345"/>
        <v>10.9794992714655</v>
      </c>
      <c r="ET203" s="24">
        <f t="shared" si="346"/>
        <v>11.007566186270299</v>
      </c>
      <c r="EU203" s="24">
        <f t="shared" si="347"/>
        <v>10.956437411475898</v>
      </c>
      <c r="EV203" s="24">
        <f t="shared" si="348"/>
        <v>10.946557294885899</v>
      </c>
      <c r="EW203" s="24">
        <f t="shared" si="349"/>
        <v>10.97651372018098</v>
      </c>
      <c r="EX203" s="24">
        <f t="shared" si="350"/>
        <v>11.051457830666349</v>
      </c>
      <c r="EY203" s="24" t="str">
        <f t="shared" si="351"/>
        <v/>
      </c>
      <c r="EZ203" s="24" t="str">
        <f t="shared" si="352"/>
        <v/>
      </c>
      <c r="FA203" s="24" t="str">
        <f t="shared" si="353"/>
        <v/>
      </c>
      <c r="FB203" s="24"/>
      <c r="FC203" s="24">
        <f t="shared" si="354"/>
        <v>11.443992112810472</v>
      </c>
      <c r="FD203" s="24">
        <f t="shared" si="466"/>
        <v>7.5863035141266105E-2</v>
      </c>
      <c r="FE203" s="24">
        <f t="shared" si="355"/>
        <v>11.418838460741201</v>
      </c>
      <c r="FF203" s="24">
        <f t="shared" si="356"/>
        <v>11.319070613246099</v>
      </c>
      <c r="FG203" s="24">
        <f t="shared" si="357"/>
        <v>11.498303017542609</v>
      </c>
      <c r="FH203" s="24">
        <f t="shared" si="358"/>
        <v>11.4958847464888</v>
      </c>
      <c r="FI203" s="24">
        <f t="shared" si="359"/>
        <v>11.520393661921789</v>
      </c>
      <c r="FJ203" s="24">
        <f t="shared" si="360"/>
        <v>11.41146217692234</v>
      </c>
      <c r="FK203" s="24" t="str">
        <f t="shared" si="361"/>
        <v/>
      </c>
      <c r="FL203" s="24" t="str">
        <f t="shared" si="362"/>
        <v/>
      </c>
      <c r="FM203" s="24" t="str">
        <f t="shared" si="363"/>
        <v/>
      </c>
      <c r="FN203" s="24"/>
      <c r="FO203" s="24">
        <f t="shared" si="364"/>
        <v>11.057990472717222</v>
      </c>
      <c r="FP203" s="24">
        <f t="shared" si="467"/>
        <v>2.2656575841723883E-2</v>
      </c>
      <c r="FQ203" s="24">
        <f t="shared" si="477"/>
        <v>11.037532670220747</v>
      </c>
      <c r="FR203" s="24">
        <f t="shared" si="477"/>
        <v>11.058442440894721</v>
      </c>
      <c r="FS203" s="24">
        <f t="shared" si="477"/>
        <v>11.050972245298356</v>
      </c>
      <c r="FT203" s="24">
        <f t="shared" si="477"/>
        <v>11.034173556048559</v>
      </c>
      <c r="FU203" s="24">
        <f t="shared" si="477"/>
        <v>11.072479982829604</v>
      </c>
      <c r="FV203" s="24">
        <f t="shared" si="477"/>
        <v>11.094341941011349</v>
      </c>
      <c r="FW203" s="24" t="str">
        <f t="shared" si="475"/>
        <v/>
      </c>
      <c r="FX203" s="24" t="str">
        <f t="shared" si="475"/>
        <v/>
      </c>
      <c r="FY203" s="24" t="str">
        <f t="shared" si="475"/>
        <v/>
      </c>
      <c r="FZ203" s="24"/>
      <c r="GA203" s="24">
        <f t="shared" si="365"/>
        <v>11.209213247082857</v>
      </c>
      <c r="GB203" s="24">
        <f t="shared" si="468"/>
        <v>3.9647331168632401E-2</v>
      </c>
      <c r="GC203" s="24">
        <f t="shared" si="478"/>
        <v>11.228682660755979</v>
      </c>
      <c r="GD203" s="24">
        <f t="shared" si="478"/>
        <v>11.152366351461259</v>
      </c>
      <c r="GE203" s="24">
        <f t="shared" si="478"/>
        <v>11.188544372735437</v>
      </c>
      <c r="GF203" s="24">
        <f t="shared" si="478"/>
        <v>11.208795921941999</v>
      </c>
      <c r="GG203" s="24">
        <f t="shared" si="478"/>
        <v>11.205944709474542</v>
      </c>
      <c r="GH203" s="24">
        <f t="shared" si="478"/>
        <v>11.270945466127927</v>
      </c>
      <c r="GI203" s="24" t="str">
        <f t="shared" si="476"/>
        <v/>
      </c>
      <c r="GJ203" s="24" t="str">
        <f t="shared" si="476"/>
        <v/>
      </c>
      <c r="GK203" s="24" t="str">
        <f t="shared" si="476"/>
        <v/>
      </c>
      <c r="GL203" s="24"/>
      <c r="GM203" s="24">
        <f t="shared" si="366"/>
        <v>12.034851657774588</v>
      </c>
      <c r="GN203" s="24">
        <f t="shared" si="469"/>
        <v>3.823888756602125E-2</v>
      </c>
      <c r="GO203" s="24">
        <f t="shared" si="367"/>
        <v>12.0280123100826</v>
      </c>
      <c r="GP203" s="24">
        <f t="shared" si="368"/>
        <v>12.0560792248874</v>
      </c>
      <c r="GQ203" s="24">
        <f t="shared" si="369"/>
        <v>12.004950450092998</v>
      </c>
      <c r="GR203" s="24">
        <f t="shared" si="370"/>
        <v>11.995070333503</v>
      </c>
      <c r="GS203" s="24">
        <f t="shared" si="371"/>
        <v>12.025026758798081</v>
      </c>
      <c r="GT203" s="24">
        <f t="shared" si="372"/>
        <v>12.09997086928345</v>
      </c>
      <c r="GU203" s="24" t="str">
        <f t="shared" si="373"/>
        <v/>
      </c>
      <c r="GV203" s="24" t="str">
        <f t="shared" si="374"/>
        <v/>
      </c>
      <c r="GW203" s="24" t="str">
        <f t="shared" si="375"/>
        <v/>
      </c>
      <c r="GX203" s="24"/>
      <c r="GY203" s="24">
        <f t="shared" si="376"/>
        <v>12.933976597327684</v>
      </c>
      <c r="GZ203" s="24">
        <f t="shared" si="470"/>
        <v>7.5863035141266091E-2</v>
      </c>
      <c r="HA203" s="24">
        <f t="shared" si="377"/>
        <v>12.908822945258411</v>
      </c>
      <c r="HB203" s="24">
        <f t="shared" si="378"/>
        <v>12.809055097763309</v>
      </c>
      <c r="HC203" s="24">
        <f t="shared" si="379"/>
        <v>12.988287502059819</v>
      </c>
      <c r="HD203" s="24">
        <f t="shared" si="380"/>
        <v>12.98586923100601</v>
      </c>
      <c r="HE203" s="24">
        <f t="shared" si="381"/>
        <v>13.010378146438999</v>
      </c>
      <c r="HF203" s="24">
        <f t="shared" si="382"/>
        <v>12.90144666143955</v>
      </c>
      <c r="HG203" s="24" t="str">
        <f t="shared" si="383"/>
        <v/>
      </c>
      <c r="HH203" s="24" t="str">
        <f t="shared" si="384"/>
        <v/>
      </c>
      <c r="HI203" s="24" t="str">
        <f t="shared" si="385"/>
        <v/>
      </c>
      <c r="HJ203" s="24"/>
      <c r="HK203" s="24">
        <f t="shared" si="386"/>
        <v>11.99955390612814</v>
      </c>
      <c r="HL203" s="24">
        <f t="shared" si="471"/>
        <v>2.2656575841723883E-2</v>
      </c>
      <c r="HM203" s="24">
        <f t="shared" si="473"/>
        <v>11.979096103631663</v>
      </c>
      <c r="HN203" s="24">
        <f t="shared" si="473"/>
        <v>12.000005874305637</v>
      </c>
      <c r="HO203" s="24">
        <f t="shared" si="473"/>
        <v>11.992535678709272</v>
      </c>
      <c r="HP203" s="24">
        <f t="shared" si="473"/>
        <v>11.975736989459476</v>
      </c>
      <c r="HQ203" s="24">
        <f t="shared" si="473"/>
        <v>12.01404341624052</v>
      </c>
      <c r="HR203" s="24">
        <f t="shared" si="473"/>
        <v>12.035905374422265</v>
      </c>
      <c r="HS203" s="24" t="str">
        <f t="shared" si="473"/>
        <v/>
      </c>
      <c r="HT203" s="24" t="str">
        <f t="shared" si="473"/>
        <v/>
      </c>
      <c r="HU203" s="24" t="str">
        <f t="shared" si="473"/>
        <v/>
      </c>
      <c r="HV203" s="24"/>
      <c r="HW203" s="24">
        <f t="shared" si="387"/>
        <v>13.049635379097785</v>
      </c>
      <c r="HX203" s="24">
        <f t="shared" si="472"/>
        <v>3.9647331168632401E-2</v>
      </c>
      <c r="HY203" s="24">
        <f t="shared" si="474"/>
        <v>13.069104792770904</v>
      </c>
      <c r="HZ203" s="24">
        <f t="shared" si="474"/>
        <v>12.992788483476184</v>
      </c>
      <c r="IA203" s="24">
        <f t="shared" si="474"/>
        <v>13.028966504750363</v>
      </c>
      <c r="IB203" s="24">
        <f t="shared" si="474"/>
        <v>13.049218053956924</v>
      </c>
      <c r="IC203" s="24">
        <f t="shared" si="474"/>
        <v>13.046366841489467</v>
      </c>
      <c r="ID203" s="24">
        <f t="shared" si="474"/>
        <v>13.111367598142852</v>
      </c>
      <c r="IE203" s="24" t="str">
        <f t="shared" si="474"/>
        <v/>
      </c>
      <c r="IF203" s="24" t="str">
        <f t="shared" si="474"/>
        <v/>
      </c>
      <c r="IG203" s="24" t="str">
        <f t="shared" si="474"/>
        <v/>
      </c>
    </row>
    <row r="204" spans="1:241" s="3" customFormat="1" x14ac:dyDescent="0.2">
      <c r="A204" s="27">
        <v>169</v>
      </c>
      <c r="B204" s="32">
        <f>IF(AND($B$3&lt;&gt;"",$C$3&lt;&gt;"",$B$4&lt;&gt;"",$C$4&lt;&gt;"",T204&lt;&gt;""),AirMass($B$3,$C$3,$B$4,$C$4,T204),"")</f>
        <v>1.0964388998933667</v>
      </c>
      <c r="C204" s="36">
        <f t="shared" si="388"/>
        <v>2458217.3649419998</v>
      </c>
      <c r="D204" s="5">
        <f t="shared" si="335"/>
        <v>11.048605994711545</v>
      </c>
      <c r="E204" s="14">
        <f t="shared" si="336"/>
        <v>11.209561526888223</v>
      </c>
      <c r="F204" s="32">
        <f t="shared" si="389"/>
        <v>0.16095553217667735</v>
      </c>
      <c r="G204" s="24">
        <f t="shared" si="337"/>
        <v>2.6373040348577598E-2</v>
      </c>
      <c r="H204" s="24">
        <f t="shared" si="338"/>
        <v>2.2046031382146634E-2</v>
      </c>
      <c r="I204" s="24"/>
      <c r="J204" s="8">
        <f t="shared" si="339"/>
        <v>11.958947489253333</v>
      </c>
      <c r="K204" s="9">
        <f t="shared" si="340"/>
        <v>13.129789007074569</v>
      </c>
      <c r="L204" s="40">
        <f t="shared" si="390"/>
        <v>1.1708415178212359</v>
      </c>
      <c r="M204" s="24">
        <f t="shared" si="341"/>
        <v>2.6373040348577192E-2</v>
      </c>
      <c r="N204" s="25">
        <f t="shared" si="342"/>
        <v>2.2046031382147134E-2</v>
      </c>
      <c r="O204" s="25"/>
      <c r="P204" s="50">
        <f t="shared" si="391"/>
        <v>6</v>
      </c>
      <c r="Q204" s="50">
        <f t="shared" si="392"/>
        <v>6</v>
      </c>
      <c r="R204" s="25"/>
      <c r="S204" s="25"/>
      <c r="T204" s="16">
        <v>2458217.3649419998</v>
      </c>
      <c r="U204" s="17">
        <v>-11.2922348671413</v>
      </c>
      <c r="V204" s="17">
        <v>-10.2617333211524</v>
      </c>
      <c r="W204" s="17">
        <v>-12.0838811364631</v>
      </c>
      <c r="X204" s="17">
        <v>-10.958505355980201</v>
      </c>
      <c r="Y204" s="17">
        <v>-10.3121790329359</v>
      </c>
      <c r="Z204" s="17">
        <v>-11.7887781089226</v>
      </c>
      <c r="AA204" s="17">
        <v>-9.9401489199725397</v>
      </c>
      <c r="AB204" s="17">
        <v>-9.7760604212668998</v>
      </c>
      <c r="AC204" s="17"/>
      <c r="AD204" s="17"/>
      <c r="AE204" s="17"/>
      <c r="AF204" s="46">
        <f t="shared" si="343"/>
        <v>2458217.3649419998</v>
      </c>
      <c r="AG204" s="17">
        <v>-11.1310943507836</v>
      </c>
      <c r="AH204" s="17">
        <v>-9.6045906779096004</v>
      </c>
      <c r="AI204" s="17">
        <v>-11.711068323985501</v>
      </c>
      <c r="AJ204" s="17">
        <v>-10.5873836927982</v>
      </c>
      <c r="AK204" s="17">
        <v>-9.8038203411349407</v>
      </c>
      <c r="AL204" s="17">
        <v>-11.275693762481099</v>
      </c>
      <c r="AM204" s="17">
        <v>-9.3283009737316291</v>
      </c>
      <c r="AN204" s="17">
        <v>-9.3843087196615596</v>
      </c>
      <c r="AO204" s="17"/>
      <c r="AP204" s="17"/>
      <c r="AQ204" s="18"/>
      <c r="AR204" s="25"/>
      <c r="AS204" s="25"/>
      <c r="AT204" s="24">
        <f t="shared" si="334"/>
        <v>0.16114051635769933</v>
      </c>
      <c r="AU204" s="24">
        <f t="shared" si="334"/>
        <v>0.65714264324279981</v>
      </c>
      <c r="AV204" s="24">
        <f t="shared" si="334"/>
        <v>0.37281281247759956</v>
      </c>
      <c r="AW204" s="24">
        <f t="shared" si="334"/>
        <v>0.37112166318200046</v>
      </c>
      <c r="AX204" s="24">
        <f t="shared" si="334"/>
        <v>0.50835869180095905</v>
      </c>
      <c r="AY204" s="24">
        <f t="shared" si="334"/>
        <v>0.51308434644150047</v>
      </c>
      <c r="AZ204" s="24">
        <f t="shared" si="334"/>
        <v>0.61184794624091055</v>
      </c>
      <c r="BA204" s="24">
        <f t="shared" si="334"/>
        <v>0.39175170160534023</v>
      </c>
      <c r="BB204" s="24" t="str">
        <f t="shared" si="334"/>
        <v/>
      </c>
      <c r="BC204" s="24" t="str">
        <f t="shared" si="334"/>
        <v/>
      </c>
      <c r="BD204" s="25" t="str">
        <f t="shared" si="334"/>
        <v/>
      </c>
      <c r="BE204" s="25"/>
      <c r="BF204" s="25"/>
      <c r="BG204" s="26">
        <f t="shared" si="393"/>
        <v>-0.47753889051481546</v>
      </c>
      <c r="BH204" s="26">
        <f t="shared" si="394"/>
        <v>-0.41753889051481496</v>
      </c>
      <c r="BI204" s="26">
        <f t="shared" si="395"/>
        <v>-0.78353889051481462</v>
      </c>
      <c r="BJ204" s="26">
        <f t="shared" si="396"/>
        <v>-0.72553889051481479</v>
      </c>
      <c r="BK204" s="26">
        <f t="shared" si="397"/>
        <v>-0.7955388905148133</v>
      </c>
      <c r="BL204" s="26">
        <f t="shared" si="398"/>
        <v>-0.35053889051481479</v>
      </c>
      <c r="BM204" s="26" t="str">
        <f t="shared" si="399"/>
        <v/>
      </c>
      <c r="BN204" s="26" t="str">
        <f t="shared" si="400"/>
        <v/>
      </c>
      <c r="BO204" s="26" t="str">
        <f t="shared" si="401"/>
        <v/>
      </c>
      <c r="BP204" s="25"/>
      <c r="BQ204" s="25"/>
      <c r="BR204" s="25">
        <f t="shared" si="402"/>
        <v>0.52979070283168128</v>
      </c>
      <c r="BS204" s="25">
        <f t="shared" si="403"/>
        <v>0.58979070283168178</v>
      </c>
      <c r="BT204" s="25">
        <f t="shared" si="404"/>
        <v>0.22379070283168212</v>
      </c>
      <c r="BU204" s="25">
        <f t="shared" si="405"/>
        <v>0.28179070283168195</v>
      </c>
      <c r="BV204" s="25">
        <f t="shared" si="406"/>
        <v>0.21179070283168344</v>
      </c>
      <c r="BW204" s="25">
        <f t="shared" si="407"/>
        <v>0.65679070283168195</v>
      </c>
      <c r="BX204" s="25" t="str">
        <f t="shared" si="408"/>
        <v/>
      </c>
      <c r="BY204" s="25" t="str">
        <f t="shared" si="409"/>
        <v/>
      </c>
      <c r="BZ204" s="25" t="str">
        <f t="shared" si="410"/>
        <v/>
      </c>
      <c r="CA204" s="25"/>
      <c r="CB204" s="25"/>
      <c r="CC204" s="26">
        <f t="shared" si="411"/>
        <v>-0.23900000000000093</v>
      </c>
      <c r="CD204" s="26">
        <f t="shared" si="412"/>
        <v>-0.17900000000000044</v>
      </c>
      <c r="CE204" s="26">
        <f t="shared" si="413"/>
        <v>-0.54500000000000015</v>
      </c>
      <c r="CF204" s="26">
        <f t="shared" si="414"/>
        <v>-0.48700000000000027</v>
      </c>
      <c r="CG204" s="26">
        <f t="shared" si="415"/>
        <v>-0.55699999999999883</v>
      </c>
      <c r="CH204" s="26">
        <f t="shared" si="416"/>
        <v>-0.11200000000000027</v>
      </c>
      <c r="CI204" s="26" t="str">
        <f t="shared" si="417"/>
        <v/>
      </c>
      <c r="CJ204" s="26" t="str">
        <f t="shared" si="418"/>
        <v/>
      </c>
      <c r="CK204" s="26" t="str">
        <f t="shared" si="419"/>
        <v/>
      </c>
      <c r="CL204" s="25"/>
      <c r="CM204" s="25"/>
      <c r="CN204" s="25">
        <f t="shared" si="420"/>
        <v>0.42099999999999937</v>
      </c>
      <c r="CO204" s="25">
        <f t="shared" si="421"/>
        <v>0.48099999999999987</v>
      </c>
      <c r="CP204" s="25">
        <f t="shared" si="422"/>
        <v>0.11500000000000021</v>
      </c>
      <c r="CQ204" s="25">
        <f t="shared" si="423"/>
        <v>0.17300000000000004</v>
      </c>
      <c r="CR204" s="25">
        <f t="shared" si="424"/>
        <v>0.10300000000000153</v>
      </c>
      <c r="CS204" s="25">
        <f t="shared" si="425"/>
        <v>0.54800000000000004</v>
      </c>
      <c r="CT204" s="25" t="str">
        <f t="shared" si="426"/>
        <v/>
      </c>
      <c r="CU204" s="25" t="str">
        <f t="shared" si="427"/>
        <v/>
      </c>
      <c r="CV204" s="25" t="str">
        <f t="shared" si="428"/>
        <v/>
      </c>
      <c r="CW204" s="25"/>
      <c r="CX204" s="25"/>
      <c r="CY204" s="25">
        <f t="shared" si="429"/>
        <v>-0.42988478560006638</v>
      </c>
      <c r="CZ204" s="25">
        <f t="shared" si="430"/>
        <v>-0.42645023433529189</v>
      </c>
      <c r="DA204" s="25">
        <f t="shared" si="431"/>
        <v>-0.70516460416871252</v>
      </c>
      <c r="DB204" s="25">
        <f t="shared" si="432"/>
        <v>-0.71476192544885953</v>
      </c>
      <c r="DC204" s="25">
        <f t="shared" si="433"/>
        <v>-0.91534069604437818</v>
      </c>
      <c r="DD204" s="25">
        <f t="shared" si="434"/>
        <v>-0.46834773252993062</v>
      </c>
      <c r="DE204" s="25" t="str">
        <f t="shared" si="435"/>
        <v/>
      </c>
      <c r="DF204" s="25" t="str">
        <f t="shared" si="436"/>
        <v/>
      </c>
      <c r="DG204" s="25" t="str">
        <f t="shared" si="437"/>
        <v/>
      </c>
      <c r="DH204" s="25"/>
      <c r="DI204" s="25"/>
      <c r="DJ204" s="25">
        <f t="shared" si="438"/>
        <v>0.57744480774643037</v>
      </c>
      <c r="DK204" s="25">
        <f t="shared" si="439"/>
        <v>0.5808793590112048</v>
      </c>
      <c r="DL204" s="25">
        <f t="shared" si="440"/>
        <v>0.30216498917778428</v>
      </c>
      <c r="DM204" s="25">
        <f t="shared" si="441"/>
        <v>0.29256766789763722</v>
      </c>
      <c r="DN204" s="25">
        <f t="shared" si="442"/>
        <v>9.198889730211858E-2</v>
      </c>
      <c r="DO204" s="25">
        <f t="shared" si="443"/>
        <v>0.53898186081656618</v>
      </c>
      <c r="DP204" s="25" t="str">
        <f t="shared" si="444"/>
        <v/>
      </c>
      <c r="DQ204" s="25" t="str">
        <f t="shared" si="445"/>
        <v/>
      </c>
      <c r="DR204" s="25" t="str">
        <f t="shared" si="446"/>
        <v/>
      </c>
      <c r="DS204" s="25"/>
      <c r="DT204" s="24"/>
      <c r="DU204" s="24">
        <f t="shared" si="447"/>
        <v>-0.47753889051481546</v>
      </c>
      <c r="DV204" s="24">
        <f t="shared" si="448"/>
        <v>-0.41753889051481496</v>
      </c>
      <c r="DW204" s="24">
        <f t="shared" si="449"/>
        <v>-0.78353889051481462</v>
      </c>
      <c r="DX204" s="24">
        <f t="shared" si="450"/>
        <v>-0.72553889051481479</v>
      </c>
      <c r="DY204" s="24">
        <f t="shared" si="451"/>
        <v>-0.7955388905148133</v>
      </c>
      <c r="DZ204" s="24">
        <f t="shared" si="452"/>
        <v>-0.35053889051481479</v>
      </c>
      <c r="EA204" s="24" t="str">
        <f t="shared" si="453"/>
        <v/>
      </c>
      <c r="EB204" s="24" t="str">
        <f t="shared" si="454"/>
        <v/>
      </c>
      <c r="EC204" s="24" t="str">
        <f t="shared" si="455"/>
        <v/>
      </c>
      <c r="ED204" s="24"/>
      <c r="EE204" s="24"/>
      <c r="EF204" s="24">
        <f t="shared" si="456"/>
        <v>0.52979070283168128</v>
      </c>
      <c r="EG204" s="24">
        <f t="shared" si="457"/>
        <v>0.58979070283168178</v>
      </c>
      <c r="EH204" s="24">
        <f t="shared" si="458"/>
        <v>0.22379070283168212</v>
      </c>
      <c r="EI204" s="24">
        <f t="shared" si="459"/>
        <v>0.28179070283168195</v>
      </c>
      <c r="EJ204" s="24">
        <f t="shared" si="460"/>
        <v>0.21179070283168344</v>
      </c>
      <c r="EK204" s="24">
        <f t="shared" si="461"/>
        <v>0.65679070283168195</v>
      </c>
      <c r="EL204" s="24" t="str">
        <f t="shared" si="462"/>
        <v/>
      </c>
      <c r="EM204" s="24" t="str">
        <f t="shared" si="463"/>
        <v/>
      </c>
      <c r="EN204" s="24" t="str">
        <f t="shared" si="464"/>
        <v/>
      </c>
      <c r="EO204" s="24"/>
      <c r="EP204" s="24"/>
      <c r="EQ204" s="24">
        <f t="shared" si="344"/>
        <v>10.978023962115573</v>
      </c>
      <c r="ER204" s="24">
        <f t="shared" si="465"/>
        <v>3.2679089569864823E-2</v>
      </c>
      <c r="ES204" s="24">
        <f t="shared" si="345"/>
        <v>10.9816462693218</v>
      </c>
      <c r="ET204" s="24">
        <f t="shared" si="346"/>
        <v>10.9782704888389</v>
      </c>
      <c r="EU204" s="24">
        <f t="shared" si="347"/>
        <v>10.924944165794599</v>
      </c>
      <c r="EV204" s="24">
        <f t="shared" si="348"/>
        <v>10.9645432417813</v>
      </c>
      <c r="EW204" s="24">
        <f t="shared" si="349"/>
        <v>10.995914052831241</v>
      </c>
      <c r="EX204" s="24">
        <f t="shared" si="350"/>
        <v>11.0228255541256</v>
      </c>
      <c r="EY204" s="24" t="str">
        <f t="shared" si="351"/>
        <v/>
      </c>
      <c r="EZ204" s="24" t="str">
        <f t="shared" si="352"/>
        <v/>
      </c>
      <c r="FA204" s="24" t="str">
        <f t="shared" si="353"/>
        <v/>
      </c>
      <c r="FB204" s="24"/>
      <c r="FC204" s="24">
        <f t="shared" si="354"/>
        <v>11.440834951515221</v>
      </c>
      <c r="FD204" s="24">
        <f t="shared" si="466"/>
        <v>9.1385964647421908E-2</v>
      </c>
      <c r="FE204" s="24">
        <f t="shared" si="355"/>
        <v>11.418973973201901</v>
      </c>
      <c r="FF204" s="24">
        <f t="shared" si="356"/>
        <v>11.357289342014599</v>
      </c>
      <c r="FG204" s="24">
        <f t="shared" si="357"/>
        <v>11.53272599035134</v>
      </c>
      <c r="FH204" s="24">
        <f t="shared" si="358"/>
        <v>11.509599411697499</v>
      </c>
      <c r="FI204" s="24">
        <f t="shared" si="359"/>
        <v>11.512206622948028</v>
      </c>
      <c r="FJ204" s="24">
        <f t="shared" si="360"/>
        <v>11.314214368877959</v>
      </c>
      <c r="FK204" s="24" t="str">
        <f t="shared" si="361"/>
        <v/>
      </c>
      <c r="FL204" s="24" t="str">
        <f t="shared" si="362"/>
        <v/>
      </c>
      <c r="FM204" s="24" t="str">
        <f t="shared" si="363"/>
        <v/>
      </c>
      <c r="FN204" s="24"/>
      <c r="FO204" s="24">
        <f t="shared" si="364"/>
        <v>11.048605994711545</v>
      </c>
      <c r="FP204" s="24">
        <f t="shared" si="467"/>
        <v>2.6373040348577598E-2</v>
      </c>
      <c r="FQ204" s="24">
        <f t="shared" si="477"/>
        <v>11.038609847113285</v>
      </c>
      <c r="FR204" s="24">
        <f t="shared" si="477"/>
        <v>11.02807692249956</v>
      </c>
      <c r="FS204" s="24">
        <f t="shared" si="477"/>
        <v>11.018409178653295</v>
      </c>
      <c r="FT204" s="24">
        <f t="shared" si="477"/>
        <v>11.051089681980198</v>
      </c>
      <c r="FU204" s="24">
        <f t="shared" si="477"/>
        <v>11.090810494516102</v>
      </c>
      <c r="FV204" s="24">
        <f t="shared" si="477"/>
        <v>11.064639843506837</v>
      </c>
      <c r="FW204" s="24" t="str">
        <f t="shared" si="475"/>
        <v/>
      </c>
      <c r="FX204" s="24" t="str">
        <f t="shared" si="475"/>
        <v/>
      </c>
      <c r="FY204" s="24" t="str">
        <f t="shared" si="475"/>
        <v/>
      </c>
      <c r="FZ204" s="24"/>
      <c r="GA204" s="24">
        <f t="shared" si="365"/>
        <v>11.209561526888223</v>
      </c>
      <c r="GB204" s="24">
        <f t="shared" si="468"/>
        <v>2.2046031382146634E-2</v>
      </c>
      <c r="GC204" s="24">
        <f t="shared" si="478"/>
        <v>11.232323614317295</v>
      </c>
      <c r="GD204" s="24">
        <f t="shared" si="478"/>
        <v>11.194090521330377</v>
      </c>
      <c r="GE204" s="24">
        <f t="shared" si="478"/>
        <v>11.226472786644786</v>
      </c>
      <c r="GF204" s="24">
        <f t="shared" si="478"/>
        <v>11.226016028251314</v>
      </c>
      <c r="GG204" s="24">
        <f t="shared" si="478"/>
        <v>11.201263111601397</v>
      </c>
      <c r="GH204" s="24">
        <f t="shared" si="478"/>
        <v>11.177203099184164</v>
      </c>
      <c r="GI204" s="24" t="str">
        <f t="shared" si="476"/>
        <v/>
      </c>
      <c r="GJ204" s="24" t="str">
        <f t="shared" si="476"/>
        <v/>
      </c>
      <c r="GK204" s="24" t="str">
        <f t="shared" si="476"/>
        <v/>
      </c>
      <c r="GL204" s="24"/>
      <c r="GM204" s="24">
        <f t="shared" si="366"/>
        <v>12.008525508104471</v>
      </c>
      <c r="GN204" s="24">
        <f t="shared" si="469"/>
        <v>3.267908956986483E-2</v>
      </c>
      <c r="GO204" s="24">
        <f t="shared" si="367"/>
        <v>12.0121478153107</v>
      </c>
      <c r="GP204" s="24">
        <f t="shared" si="368"/>
        <v>12.0087720348278</v>
      </c>
      <c r="GQ204" s="24">
        <f t="shared" si="369"/>
        <v>11.955445711783499</v>
      </c>
      <c r="GR204" s="24">
        <f t="shared" si="370"/>
        <v>11.995044787770199</v>
      </c>
      <c r="GS204" s="24">
        <f t="shared" si="371"/>
        <v>12.02641559882014</v>
      </c>
      <c r="GT204" s="24">
        <f t="shared" si="372"/>
        <v>12.053327100114499</v>
      </c>
      <c r="GU204" s="24" t="str">
        <f t="shared" si="373"/>
        <v/>
      </c>
      <c r="GV204" s="24" t="str">
        <f t="shared" si="374"/>
        <v/>
      </c>
      <c r="GW204" s="24" t="str">
        <f t="shared" si="375"/>
        <v/>
      </c>
      <c r="GX204" s="24"/>
      <c r="GY204" s="24">
        <f t="shared" si="376"/>
        <v>12.967338624389221</v>
      </c>
      <c r="GZ204" s="24">
        <f t="shared" si="470"/>
        <v>9.1385964647421908E-2</v>
      </c>
      <c r="HA204" s="24">
        <f t="shared" si="377"/>
        <v>12.945477646075901</v>
      </c>
      <c r="HB204" s="24">
        <f t="shared" si="378"/>
        <v>12.8837930148886</v>
      </c>
      <c r="HC204" s="24">
        <f t="shared" si="379"/>
        <v>13.05922966322534</v>
      </c>
      <c r="HD204" s="24">
        <f t="shared" si="380"/>
        <v>13.036103084571499</v>
      </c>
      <c r="HE204" s="24">
        <f t="shared" si="381"/>
        <v>13.038710295822028</v>
      </c>
      <c r="HF204" s="24">
        <f t="shared" si="382"/>
        <v>12.840718041751959</v>
      </c>
      <c r="HG204" s="24" t="str">
        <f t="shared" si="383"/>
        <v/>
      </c>
      <c r="HH204" s="24" t="str">
        <f t="shared" si="384"/>
        <v/>
      </c>
      <c r="HI204" s="24" t="str">
        <f t="shared" si="385"/>
        <v/>
      </c>
      <c r="HJ204" s="24"/>
      <c r="HK204" s="24">
        <f t="shared" si="386"/>
        <v>11.958947489253333</v>
      </c>
      <c r="HL204" s="24">
        <f t="shared" si="471"/>
        <v>2.6373040348577192E-2</v>
      </c>
      <c r="HM204" s="24">
        <f t="shared" si="473"/>
        <v>11.94895134165507</v>
      </c>
      <c r="HN204" s="24">
        <f t="shared" si="473"/>
        <v>11.938418417041344</v>
      </c>
      <c r="HO204" s="24">
        <f t="shared" si="473"/>
        <v>11.928750673195081</v>
      </c>
      <c r="HP204" s="24">
        <f t="shared" si="473"/>
        <v>11.961431176521982</v>
      </c>
      <c r="HQ204" s="24">
        <f t="shared" si="473"/>
        <v>12.001151989057886</v>
      </c>
      <c r="HR204" s="24">
        <f t="shared" si="473"/>
        <v>11.974981338048622</v>
      </c>
      <c r="HS204" s="24" t="str">
        <f t="shared" si="473"/>
        <v/>
      </c>
      <c r="HT204" s="24" t="str">
        <f t="shared" si="473"/>
        <v/>
      </c>
      <c r="HU204" s="24" t="str">
        <f t="shared" si="473"/>
        <v/>
      </c>
      <c r="HV204" s="24"/>
      <c r="HW204" s="24">
        <f t="shared" si="387"/>
        <v>13.129789007074569</v>
      </c>
      <c r="HX204" s="24">
        <f t="shared" si="472"/>
        <v>2.2046031382147134E-2</v>
      </c>
      <c r="HY204" s="24">
        <f t="shared" si="474"/>
        <v>13.152551094503643</v>
      </c>
      <c r="HZ204" s="24">
        <f t="shared" si="474"/>
        <v>13.114318001516724</v>
      </c>
      <c r="IA204" s="24">
        <f t="shared" si="474"/>
        <v>13.146700266831132</v>
      </c>
      <c r="IB204" s="24">
        <f t="shared" si="474"/>
        <v>13.146243508437662</v>
      </c>
      <c r="IC204" s="24">
        <f t="shared" si="474"/>
        <v>13.121490591787746</v>
      </c>
      <c r="ID204" s="24">
        <f t="shared" si="474"/>
        <v>13.09743057937051</v>
      </c>
      <c r="IE204" s="24" t="str">
        <f t="shared" si="474"/>
        <v/>
      </c>
      <c r="IF204" s="24" t="str">
        <f t="shared" si="474"/>
        <v/>
      </c>
      <c r="IG204" s="24" t="str">
        <f t="shared" si="474"/>
        <v/>
      </c>
    </row>
    <row r="205" spans="1:241" s="3" customFormat="1" x14ac:dyDescent="0.2">
      <c r="A205" s="27">
        <v>170</v>
      </c>
      <c r="B205" s="32">
        <f>IF(AND($B$3&lt;&gt;"",$C$3&lt;&gt;"",$B$4&lt;&gt;"",$C$4&lt;&gt;"",T205&lt;&gt;""),AirMass($B$3,$C$3,$B$4,$C$4,T205),"")</f>
        <v>1.0974255661195023</v>
      </c>
      <c r="C205" s="36">
        <f t="shared" si="388"/>
        <v>2458217.3654399998</v>
      </c>
      <c r="D205" s="5">
        <f t="shared" si="335"/>
        <v>11.058560931255828</v>
      </c>
      <c r="E205" s="14">
        <f t="shared" si="336"/>
        <v>11.309120444020573</v>
      </c>
      <c r="F205" s="32">
        <f t="shared" si="389"/>
        <v>0.25055951276474531</v>
      </c>
      <c r="G205" s="24">
        <f t="shared" si="337"/>
        <v>1.802386031257867E-2</v>
      </c>
      <c r="H205" s="24">
        <f t="shared" si="338"/>
        <v>6.4054554103078198E-2</v>
      </c>
      <c r="I205" s="24"/>
      <c r="J205" s="8">
        <f t="shared" si="339"/>
        <v>11.930209052166182</v>
      </c>
      <c r="K205" s="9">
        <f t="shared" si="340"/>
        <v>13.026380992473634</v>
      </c>
      <c r="L205" s="40">
        <f t="shared" si="390"/>
        <v>1.0961719403074515</v>
      </c>
      <c r="M205" s="24">
        <f t="shared" si="341"/>
        <v>1.8023860312578754E-2</v>
      </c>
      <c r="N205" s="25">
        <f t="shared" si="342"/>
        <v>6.4054554103078531E-2</v>
      </c>
      <c r="O205" s="25"/>
      <c r="P205" s="50">
        <f t="shared" si="391"/>
        <v>6</v>
      </c>
      <c r="Q205" s="50">
        <f t="shared" si="392"/>
        <v>6</v>
      </c>
      <c r="R205" s="25"/>
      <c r="S205" s="25"/>
      <c r="T205" s="16">
        <v>2458217.3654399998</v>
      </c>
      <c r="U205" s="17">
        <v>-11.2674044649598</v>
      </c>
      <c r="V205" s="17">
        <v>-10.295142181418999</v>
      </c>
      <c r="W205" s="17">
        <v>-12.0704197118345</v>
      </c>
      <c r="X205" s="17">
        <v>-10.9612327837149</v>
      </c>
      <c r="Y205" s="17">
        <v>-10.3298416820827</v>
      </c>
      <c r="Z205" s="17">
        <v>-11.774229232256999</v>
      </c>
      <c r="AA205" s="17">
        <v>-9.9251888780002808</v>
      </c>
      <c r="AB205" s="17">
        <v>-9.7487681891230995</v>
      </c>
      <c r="AC205" s="17"/>
      <c r="AD205" s="17"/>
      <c r="AE205" s="17"/>
      <c r="AF205" s="46">
        <f t="shared" si="343"/>
        <v>2458217.3654399998</v>
      </c>
      <c r="AG205" s="17">
        <v>-11.079171319523599</v>
      </c>
      <c r="AH205" s="17">
        <v>-9.6915893181693509</v>
      </c>
      <c r="AI205" s="17">
        <v>-11.6550260343529</v>
      </c>
      <c r="AJ205" s="17">
        <v>-10.6219499081619</v>
      </c>
      <c r="AK205" s="17">
        <v>-9.8738074616882106</v>
      </c>
      <c r="AL205" s="17">
        <v>-11.281955449672401</v>
      </c>
      <c r="AM205" s="17">
        <v>-9.2860643781817203</v>
      </c>
      <c r="AN205" s="17">
        <v>-9.5285520018473004</v>
      </c>
      <c r="AO205" s="17"/>
      <c r="AP205" s="17"/>
      <c r="AQ205" s="18"/>
      <c r="AR205" s="25"/>
      <c r="AS205" s="25"/>
      <c r="AT205" s="24">
        <f t="shared" si="334"/>
        <v>0.18823314543620029</v>
      </c>
      <c r="AU205" s="24">
        <f t="shared" si="334"/>
        <v>0.6035528632496483</v>
      </c>
      <c r="AV205" s="24">
        <f t="shared" si="334"/>
        <v>0.41539367748159961</v>
      </c>
      <c r="AW205" s="24">
        <f t="shared" si="334"/>
        <v>0.33928287555299974</v>
      </c>
      <c r="AX205" s="24">
        <f t="shared" si="334"/>
        <v>0.45603422039448915</v>
      </c>
      <c r="AY205" s="24">
        <f t="shared" si="334"/>
        <v>0.49227378258459886</v>
      </c>
      <c r="AZ205" s="24">
        <f t="shared" si="334"/>
        <v>0.63912449981856057</v>
      </c>
      <c r="BA205" s="24">
        <f t="shared" si="334"/>
        <v>0.22021618727579906</v>
      </c>
      <c r="BB205" s="24" t="str">
        <f t="shared" si="334"/>
        <v/>
      </c>
      <c r="BC205" s="24" t="str">
        <f t="shared" si="334"/>
        <v/>
      </c>
      <c r="BD205" s="25" t="str">
        <f t="shared" si="334"/>
        <v/>
      </c>
      <c r="BE205" s="25"/>
      <c r="BF205" s="25"/>
      <c r="BG205" s="26">
        <f t="shared" si="393"/>
        <v>-0.42251653163155228</v>
      </c>
      <c r="BH205" s="26">
        <f t="shared" si="394"/>
        <v>-0.36251653163155179</v>
      </c>
      <c r="BI205" s="26">
        <f t="shared" si="395"/>
        <v>-0.72851653163155139</v>
      </c>
      <c r="BJ205" s="26">
        <f t="shared" si="396"/>
        <v>-0.67051653163155156</v>
      </c>
      <c r="BK205" s="26">
        <f t="shared" si="397"/>
        <v>-0.74051653163155007</v>
      </c>
      <c r="BL205" s="26">
        <f t="shared" si="398"/>
        <v>-0.29551653163155162</v>
      </c>
      <c r="BM205" s="26" t="str">
        <f t="shared" si="399"/>
        <v/>
      </c>
      <c r="BN205" s="26" t="str">
        <f t="shared" si="400"/>
        <v/>
      </c>
      <c r="BO205" s="26" t="str">
        <f t="shared" si="401"/>
        <v/>
      </c>
      <c r="BP205" s="25"/>
      <c r="BQ205" s="25"/>
      <c r="BR205" s="25">
        <f t="shared" si="402"/>
        <v>0.42095534031611948</v>
      </c>
      <c r="BS205" s="25">
        <f t="shared" si="403"/>
        <v>0.48095534031611997</v>
      </c>
      <c r="BT205" s="25">
        <f t="shared" si="404"/>
        <v>0.11495534031612031</v>
      </c>
      <c r="BU205" s="25">
        <f t="shared" si="405"/>
        <v>0.17295534031612014</v>
      </c>
      <c r="BV205" s="25">
        <f t="shared" si="406"/>
        <v>0.10295534031612164</v>
      </c>
      <c r="BW205" s="25">
        <f t="shared" si="407"/>
        <v>0.54795534031612014</v>
      </c>
      <c r="BX205" s="25" t="str">
        <f t="shared" si="408"/>
        <v/>
      </c>
      <c r="BY205" s="25" t="str">
        <f t="shared" si="409"/>
        <v/>
      </c>
      <c r="BZ205" s="25" t="str">
        <f t="shared" si="410"/>
        <v/>
      </c>
      <c r="CA205" s="25"/>
      <c r="CB205" s="25"/>
      <c r="CC205" s="26">
        <f t="shared" si="411"/>
        <v>-0.23900000000000093</v>
      </c>
      <c r="CD205" s="26">
        <f t="shared" si="412"/>
        <v>-0.17900000000000044</v>
      </c>
      <c r="CE205" s="26">
        <f t="shared" si="413"/>
        <v>-0.54500000000000015</v>
      </c>
      <c r="CF205" s="26">
        <f t="shared" si="414"/>
        <v>-0.48700000000000027</v>
      </c>
      <c r="CG205" s="26">
        <f t="shared" si="415"/>
        <v>-0.55699999999999883</v>
      </c>
      <c r="CH205" s="26">
        <f t="shared" si="416"/>
        <v>-0.11200000000000027</v>
      </c>
      <c r="CI205" s="26" t="str">
        <f t="shared" si="417"/>
        <v/>
      </c>
      <c r="CJ205" s="26" t="str">
        <f t="shared" si="418"/>
        <v/>
      </c>
      <c r="CK205" s="26" t="str">
        <f t="shared" si="419"/>
        <v/>
      </c>
      <c r="CL205" s="25"/>
      <c r="CM205" s="25"/>
      <c r="CN205" s="25">
        <f t="shared" si="420"/>
        <v>0.42099999999999937</v>
      </c>
      <c r="CO205" s="25">
        <f t="shared" si="421"/>
        <v>0.48099999999999987</v>
      </c>
      <c r="CP205" s="25">
        <f t="shared" si="422"/>
        <v>0.11500000000000021</v>
      </c>
      <c r="CQ205" s="25">
        <f t="shared" si="423"/>
        <v>0.17300000000000004</v>
      </c>
      <c r="CR205" s="25">
        <f t="shared" si="424"/>
        <v>0.10300000000000153</v>
      </c>
      <c r="CS205" s="25">
        <f t="shared" si="425"/>
        <v>0.54800000000000004</v>
      </c>
      <c r="CT205" s="25" t="str">
        <f t="shared" si="426"/>
        <v/>
      </c>
      <c r="CU205" s="25" t="str">
        <f t="shared" si="427"/>
        <v/>
      </c>
      <c r="CV205" s="25" t="str">
        <f t="shared" si="428"/>
        <v/>
      </c>
      <c r="CW205" s="25"/>
      <c r="CX205" s="25"/>
      <c r="CY205" s="25">
        <f t="shared" si="429"/>
        <v>-0.46133980877600883</v>
      </c>
      <c r="CZ205" s="25">
        <f t="shared" si="430"/>
        <v>-0.30676655394443703</v>
      </c>
      <c r="DA205" s="25">
        <f t="shared" si="431"/>
        <v>-0.54387659510576847</v>
      </c>
      <c r="DB205" s="25">
        <f t="shared" si="432"/>
        <v>-0.6174754396778096</v>
      </c>
      <c r="DC205" s="25">
        <f t="shared" si="433"/>
        <v>-0.91571422789210988</v>
      </c>
      <c r="DD205" s="25">
        <f t="shared" si="434"/>
        <v>-6.4954287056374321E-2</v>
      </c>
      <c r="DE205" s="25" t="str">
        <f t="shared" si="435"/>
        <v/>
      </c>
      <c r="DF205" s="25" t="str">
        <f t="shared" si="436"/>
        <v/>
      </c>
      <c r="DG205" s="25" t="str">
        <f t="shared" si="437"/>
        <v/>
      </c>
      <c r="DH205" s="25"/>
      <c r="DI205" s="25"/>
      <c r="DJ205" s="25">
        <f t="shared" si="438"/>
        <v>0.38213206317166298</v>
      </c>
      <c r="DK205" s="25">
        <f t="shared" si="439"/>
        <v>0.53670531800323484</v>
      </c>
      <c r="DL205" s="25">
        <f t="shared" si="440"/>
        <v>0.29959527684190335</v>
      </c>
      <c r="DM205" s="25">
        <f t="shared" si="441"/>
        <v>0.2259964322698623</v>
      </c>
      <c r="DN205" s="25">
        <f t="shared" si="442"/>
        <v>-7.2242355944438078E-2</v>
      </c>
      <c r="DO205" s="25">
        <f t="shared" si="443"/>
        <v>0.77851758489129752</v>
      </c>
      <c r="DP205" s="25" t="str">
        <f t="shared" si="444"/>
        <v/>
      </c>
      <c r="DQ205" s="25" t="str">
        <f t="shared" si="445"/>
        <v/>
      </c>
      <c r="DR205" s="25" t="str">
        <f t="shared" si="446"/>
        <v/>
      </c>
      <c r="DS205" s="25"/>
      <c r="DT205" s="24"/>
      <c r="DU205" s="24">
        <f t="shared" si="447"/>
        <v>-0.42251653163155228</v>
      </c>
      <c r="DV205" s="24">
        <f t="shared" si="448"/>
        <v>-0.36251653163155179</v>
      </c>
      <c r="DW205" s="24">
        <f t="shared" si="449"/>
        <v>-0.72851653163155139</v>
      </c>
      <c r="DX205" s="24">
        <f t="shared" si="450"/>
        <v>-0.67051653163155156</v>
      </c>
      <c r="DY205" s="24">
        <f t="shared" si="451"/>
        <v>-0.74051653163155007</v>
      </c>
      <c r="DZ205" s="24">
        <f t="shared" si="452"/>
        <v>-0.29551653163155162</v>
      </c>
      <c r="EA205" s="24" t="str">
        <f t="shared" si="453"/>
        <v/>
      </c>
      <c r="EB205" s="24" t="str">
        <f t="shared" si="454"/>
        <v/>
      </c>
      <c r="EC205" s="24" t="str">
        <f t="shared" si="455"/>
        <v/>
      </c>
      <c r="ED205" s="24"/>
      <c r="EE205" s="24"/>
      <c r="EF205" s="24">
        <f t="shared" si="456"/>
        <v>0.42095534031611948</v>
      </c>
      <c r="EG205" s="24">
        <f t="shared" si="457"/>
        <v>0.48095534031611997</v>
      </c>
      <c r="EH205" s="24">
        <f t="shared" si="458"/>
        <v>0.11495534031612031</v>
      </c>
      <c r="EI205" s="24">
        <f t="shared" si="459"/>
        <v>0.17295534031612014</v>
      </c>
      <c r="EJ205" s="24">
        <f t="shared" si="460"/>
        <v>0.10295534031612164</v>
      </c>
      <c r="EK205" s="24">
        <f t="shared" si="461"/>
        <v>0.54795534031612014</v>
      </c>
      <c r="EL205" s="24" t="str">
        <f t="shared" si="462"/>
        <v/>
      </c>
      <c r="EM205" s="24" t="str">
        <f t="shared" si="463"/>
        <v/>
      </c>
      <c r="EN205" s="24" t="str">
        <f t="shared" si="464"/>
        <v/>
      </c>
      <c r="EO205" s="24"/>
      <c r="EP205" s="24"/>
      <c r="EQ205" s="24">
        <f t="shared" si="344"/>
        <v>10.994542281208945</v>
      </c>
      <c r="ER205" s="24">
        <f t="shared" si="465"/>
        <v>2.0230194144804065E-2</v>
      </c>
      <c r="ES205" s="24">
        <f t="shared" si="345"/>
        <v>10.9930152468747</v>
      </c>
      <c r="ET205" s="24">
        <f t="shared" si="346"/>
        <v>11.0058283187551</v>
      </c>
      <c r="EU205" s="24">
        <f t="shared" si="347"/>
        <v>10.9674372171229</v>
      </c>
      <c r="EV205" s="24">
        <f t="shared" si="348"/>
        <v>10.9748247672972</v>
      </c>
      <c r="EW205" s="24">
        <f t="shared" si="349"/>
        <v>11.005784413040482</v>
      </c>
      <c r="EX205" s="24">
        <f t="shared" si="350"/>
        <v>11.0203637241633</v>
      </c>
      <c r="EY205" s="24" t="str">
        <f t="shared" si="351"/>
        <v/>
      </c>
      <c r="EZ205" s="24" t="str">
        <f t="shared" si="352"/>
        <v/>
      </c>
      <c r="FA205" s="24" t="str">
        <f t="shared" si="353"/>
        <v/>
      </c>
      <c r="FB205" s="24"/>
      <c r="FC205" s="24">
        <f t="shared" si="354"/>
        <v>11.518887886127139</v>
      </c>
      <c r="FD205" s="24">
        <f t="shared" si="466"/>
        <v>8.6445523394432788E-2</v>
      </c>
      <c r="FE205" s="24">
        <f t="shared" si="355"/>
        <v>11.414854714829302</v>
      </c>
      <c r="FF205" s="24">
        <f t="shared" si="356"/>
        <v>11.443778588638301</v>
      </c>
      <c r="FG205" s="24">
        <f t="shared" si="357"/>
        <v>11.654636142164611</v>
      </c>
      <c r="FH205" s="24">
        <f t="shared" si="358"/>
        <v>11.567784130148802</v>
      </c>
      <c r="FI205" s="24">
        <f t="shared" si="359"/>
        <v>11.521893058658121</v>
      </c>
      <c r="FJ205" s="24">
        <f t="shared" si="360"/>
        <v>11.510380682323701</v>
      </c>
      <c r="FK205" s="24" t="str">
        <f t="shared" si="361"/>
        <v/>
      </c>
      <c r="FL205" s="24" t="str">
        <f t="shared" si="362"/>
        <v/>
      </c>
      <c r="FM205" s="24" t="str">
        <f t="shared" si="363"/>
        <v/>
      </c>
      <c r="FN205" s="24"/>
      <c r="FO205" s="24">
        <f t="shared" si="364"/>
        <v>11.058560931255828</v>
      </c>
      <c r="FP205" s="24">
        <f t="shared" si="467"/>
        <v>1.802386031257867E-2</v>
      </c>
      <c r="FQ205" s="24">
        <f t="shared" si="477"/>
        <v>11.043415442117093</v>
      </c>
      <c r="FR205" s="24">
        <f t="shared" si="477"/>
        <v>11.049071369866667</v>
      </c>
      <c r="FS205" s="24">
        <f t="shared" si="477"/>
        <v>11.054338847432504</v>
      </c>
      <c r="FT205" s="24">
        <f t="shared" si="477"/>
        <v>11.054807824947005</v>
      </c>
      <c r="FU205" s="24">
        <f t="shared" si="477"/>
        <v>11.094117472176251</v>
      </c>
      <c r="FV205" s="24">
        <f t="shared" si="477"/>
        <v>11.055614630995445</v>
      </c>
      <c r="FW205" s="24" t="str">
        <f t="shared" si="475"/>
        <v/>
      </c>
      <c r="FX205" s="24" t="str">
        <f t="shared" si="475"/>
        <v/>
      </c>
      <c r="FY205" s="24" t="str">
        <f t="shared" si="475"/>
        <v/>
      </c>
      <c r="FZ205" s="24"/>
      <c r="GA205" s="24">
        <f t="shared" si="365"/>
        <v>11.309120444020573</v>
      </c>
      <c r="GB205" s="24">
        <f t="shared" si="468"/>
        <v>6.4054554103078198E-2</v>
      </c>
      <c r="GC205" s="24">
        <f t="shared" si="478"/>
        <v>11.24971033846513</v>
      </c>
      <c r="GD205" s="24">
        <f t="shared" si="478"/>
        <v>11.302085750474511</v>
      </c>
      <c r="GE205" s="24">
        <f t="shared" si="478"/>
        <v>11.369888920978489</v>
      </c>
      <c r="GF205" s="24">
        <f t="shared" si="478"/>
        <v>11.305706729223049</v>
      </c>
      <c r="GG205" s="24">
        <f t="shared" si="478"/>
        <v>11.232455529831924</v>
      </c>
      <c r="GH205" s="24">
        <f t="shared" si="478"/>
        <v>11.394875395150338</v>
      </c>
      <c r="GI205" s="24" t="str">
        <f t="shared" si="476"/>
        <v/>
      </c>
      <c r="GJ205" s="24" t="str">
        <f t="shared" si="476"/>
        <v/>
      </c>
      <c r="GK205" s="24" t="str">
        <f t="shared" si="476"/>
        <v/>
      </c>
      <c r="GL205" s="24"/>
      <c r="GM205" s="24">
        <f t="shared" si="366"/>
        <v>11.966804564749745</v>
      </c>
      <c r="GN205" s="24">
        <f t="shared" si="469"/>
        <v>2.0230194144804065E-2</v>
      </c>
      <c r="GO205" s="24">
        <f t="shared" si="367"/>
        <v>11.9652775304155</v>
      </c>
      <c r="GP205" s="24">
        <f t="shared" si="368"/>
        <v>11.9780906022959</v>
      </c>
      <c r="GQ205" s="24">
        <f t="shared" si="369"/>
        <v>11.9396995006637</v>
      </c>
      <c r="GR205" s="24">
        <f t="shared" si="370"/>
        <v>11.947087050838</v>
      </c>
      <c r="GS205" s="24">
        <f t="shared" si="371"/>
        <v>11.978046696581282</v>
      </c>
      <c r="GT205" s="24">
        <f t="shared" si="372"/>
        <v>11.9926260077041</v>
      </c>
      <c r="GU205" s="24" t="str">
        <f t="shared" si="373"/>
        <v/>
      </c>
      <c r="GV205" s="24" t="str">
        <f t="shared" si="374"/>
        <v/>
      </c>
      <c r="GW205" s="24" t="str">
        <f t="shared" si="375"/>
        <v/>
      </c>
      <c r="GX205" s="24"/>
      <c r="GY205" s="24">
        <f t="shared" si="376"/>
        <v>12.906469887481387</v>
      </c>
      <c r="GZ205" s="24">
        <f t="shared" si="470"/>
        <v>8.6445523394432788E-2</v>
      </c>
      <c r="HA205" s="24">
        <f t="shared" si="377"/>
        <v>12.80243671618355</v>
      </c>
      <c r="HB205" s="24">
        <f t="shared" si="378"/>
        <v>12.831360589992549</v>
      </c>
      <c r="HC205" s="24">
        <f t="shared" si="379"/>
        <v>13.042218143518859</v>
      </c>
      <c r="HD205" s="24">
        <f t="shared" si="380"/>
        <v>12.95536613150305</v>
      </c>
      <c r="HE205" s="24">
        <f t="shared" si="381"/>
        <v>12.909475060012369</v>
      </c>
      <c r="HF205" s="24">
        <f t="shared" si="382"/>
        <v>12.89796268367795</v>
      </c>
      <c r="HG205" s="24" t="str">
        <f t="shared" si="383"/>
        <v/>
      </c>
      <c r="HH205" s="24" t="str">
        <f t="shared" si="384"/>
        <v/>
      </c>
      <c r="HI205" s="24" t="str">
        <f t="shared" si="385"/>
        <v/>
      </c>
      <c r="HJ205" s="24"/>
      <c r="HK205" s="24">
        <f t="shared" si="386"/>
        <v>11.930209052166182</v>
      </c>
      <c r="HL205" s="24">
        <f t="shared" si="471"/>
        <v>1.8023860312578754E-2</v>
      </c>
      <c r="HM205" s="24">
        <f t="shared" si="473"/>
        <v>11.915063563027447</v>
      </c>
      <c r="HN205" s="24">
        <f t="shared" si="473"/>
        <v>11.920719490777021</v>
      </c>
      <c r="HO205" s="24">
        <f t="shared" si="473"/>
        <v>11.925986968342857</v>
      </c>
      <c r="HP205" s="24">
        <f t="shared" si="473"/>
        <v>11.926455945857359</v>
      </c>
      <c r="HQ205" s="24">
        <f t="shared" si="473"/>
        <v>11.965765593086605</v>
      </c>
      <c r="HR205" s="24">
        <f t="shared" si="473"/>
        <v>11.927262751905799</v>
      </c>
      <c r="HS205" s="24" t="str">
        <f t="shared" si="473"/>
        <v/>
      </c>
      <c r="HT205" s="24" t="str">
        <f t="shared" si="473"/>
        <v/>
      </c>
      <c r="HU205" s="24" t="str">
        <f t="shared" si="473"/>
        <v/>
      </c>
      <c r="HV205" s="24"/>
      <c r="HW205" s="24">
        <f t="shared" si="387"/>
        <v>13.026380992473634</v>
      </c>
      <c r="HX205" s="24">
        <f t="shared" si="472"/>
        <v>6.4054554103078531E-2</v>
      </c>
      <c r="HY205" s="24">
        <f t="shared" si="474"/>
        <v>12.966970886918189</v>
      </c>
      <c r="HZ205" s="24">
        <f t="shared" si="474"/>
        <v>13.019346298927571</v>
      </c>
      <c r="IA205" s="24">
        <f t="shared" si="474"/>
        <v>13.08714946943155</v>
      </c>
      <c r="IB205" s="24">
        <f t="shared" si="474"/>
        <v>13.022967277676109</v>
      </c>
      <c r="IC205" s="24">
        <f t="shared" si="474"/>
        <v>12.949716078284984</v>
      </c>
      <c r="ID205" s="24">
        <f t="shared" si="474"/>
        <v>13.112135943603398</v>
      </c>
      <c r="IE205" s="24" t="str">
        <f t="shared" si="474"/>
        <v/>
      </c>
      <c r="IF205" s="24" t="str">
        <f t="shared" si="474"/>
        <v/>
      </c>
      <c r="IG205" s="24" t="str">
        <f t="shared" si="474"/>
        <v/>
      </c>
    </row>
    <row r="206" spans="1:241" s="3" customFormat="1" x14ac:dyDescent="0.2">
      <c r="A206" s="27">
        <v>171</v>
      </c>
      <c r="B206" s="32">
        <f>IF(AND($B$3&lt;&gt;"",$C$3&lt;&gt;"",$B$4&lt;&gt;"",$C$4&lt;&gt;"",T206&lt;&gt;""),AirMass($B$3,$C$3,$B$4,$C$4,T206),"")</f>
        <v>1.0984184430980857</v>
      </c>
      <c r="C206" s="36">
        <f t="shared" si="388"/>
        <v>2458217.3659379999</v>
      </c>
      <c r="D206" s="5">
        <f t="shared" si="335"/>
        <v>11.047982965279289</v>
      </c>
      <c r="E206" s="14">
        <f t="shared" si="336"/>
        <v>11.264948017227715</v>
      </c>
      <c r="F206" s="32">
        <f t="shared" si="389"/>
        <v>0.21696505194842608</v>
      </c>
      <c r="G206" s="24">
        <f t="shared" si="337"/>
        <v>2.0744738948651663E-2</v>
      </c>
      <c r="H206" s="24">
        <f t="shared" si="338"/>
        <v>2.2264671050442039E-2</v>
      </c>
      <c r="I206" s="24"/>
      <c r="J206" s="8">
        <f t="shared" si="339"/>
        <v>12.022812209373884</v>
      </c>
      <c r="K206" s="9">
        <f t="shared" si="340"/>
        <v>12.979830015119836</v>
      </c>
      <c r="L206" s="40">
        <f t="shared" si="390"/>
        <v>0.95701780574595219</v>
      </c>
      <c r="M206" s="24">
        <f t="shared" si="341"/>
        <v>2.0744738948651718E-2</v>
      </c>
      <c r="N206" s="25">
        <f t="shared" si="342"/>
        <v>2.2264671050442258E-2</v>
      </c>
      <c r="O206" s="25"/>
      <c r="P206" s="50">
        <f t="shared" si="391"/>
        <v>6</v>
      </c>
      <c r="Q206" s="50">
        <f t="shared" si="392"/>
        <v>6</v>
      </c>
      <c r="R206" s="25"/>
      <c r="S206" s="25"/>
      <c r="T206" s="16">
        <v>2458217.3659379999</v>
      </c>
      <c r="U206" s="17">
        <v>-11.280728185681699</v>
      </c>
      <c r="V206" s="17">
        <v>-10.217844667902799</v>
      </c>
      <c r="W206" s="17">
        <v>-12.0683638580356</v>
      </c>
      <c r="X206" s="17">
        <v>-10.9728265757666</v>
      </c>
      <c r="Y206" s="17">
        <v>-10.339145957260101</v>
      </c>
      <c r="Z206" s="17">
        <v>-11.7652187630172</v>
      </c>
      <c r="AA206" s="17">
        <v>-9.9301424218070498</v>
      </c>
      <c r="AB206" s="17">
        <v>-9.74519198378038</v>
      </c>
      <c r="AC206" s="17"/>
      <c r="AD206" s="17"/>
      <c r="AE206" s="17"/>
      <c r="AF206" s="46">
        <f t="shared" si="343"/>
        <v>2458217.3659379999</v>
      </c>
      <c r="AG206" s="17">
        <v>-11.096117531377301</v>
      </c>
      <c r="AH206" s="17">
        <v>-9.6697595767722806</v>
      </c>
      <c r="AI206" s="17">
        <v>-11.6972159382093</v>
      </c>
      <c r="AJ206" s="17">
        <v>-10.5893841021255</v>
      </c>
      <c r="AK206" s="17">
        <v>-9.8079753037936896</v>
      </c>
      <c r="AL206" s="17">
        <v>-11.2483062077184</v>
      </c>
      <c r="AM206" s="17">
        <v>-9.3679639991263901</v>
      </c>
      <c r="AN206" s="17">
        <v>-9.3904054765762197</v>
      </c>
      <c r="AO206" s="17"/>
      <c r="AP206" s="17"/>
      <c r="AQ206" s="18"/>
      <c r="AR206" s="25"/>
      <c r="AS206" s="25"/>
      <c r="AT206" s="24">
        <f t="shared" si="334"/>
        <v>0.18461065430439838</v>
      </c>
      <c r="AU206" s="24">
        <f t="shared" si="334"/>
        <v>0.54808509113051862</v>
      </c>
      <c r="AV206" s="24">
        <f t="shared" si="334"/>
        <v>0.37114791982629924</v>
      </c>
      <c r="AW206" s="24">
        <f t="shared" si="334"/>
        <v>0.38344247364110018</v>
      </c>
      <c r="AX206" s="24">
        <f t="shared" si="334"/>
        <v>0.53117065346641112</v>
      </c>
      <c r="AY206" s="24">
        <f t="shared" si="334"/>
        <v>0.51691255529880031</v>
      </c>
      <c r="AZ206" s="24">
        <f t="shared" si="334"/>
        <v>0.56217842268065965</v>
      </c>
      <c r="BA206" s="24">
        <f t="shared" si="334"/>
        <v>0.35478650720416027</v>
      </c>
      <c r="BB206" s="24" t="str">
        <f t="shared" si="334"/>
        <v/>
      </c>
      <c r="BC206" s="24" t="str">
        <f t="shared" si="334"/>
        <v/>
      </c>
      <c r="BD206" s="25" t="str">
        <f t="shared" si="334"/>
        <v/>
      </c>
      <c r="BE206" s="25"/>
      <c r="BF206" s="25"/>
      <c r="BG206" s="26">
        <f t="shared" si="393"/>
        <v>-0.42987344064646987</v>
      </c>
      <c r="BH206" s="26">
        <f t="shared" si="394"/>
        <v>-0.36987344064646938</v>
      </c>
      <c r="BI206" s="26">
        <f t="shared" si="395"/>
        <v>-0.73587344064646909</v>
      </c>
      <c r="BJ206" s="26">
        <f t="shared" si="396"/>
        <v>-0.67787344064646926</v>
      </c>
      <c r="BK206" s="26">
        <f t="shared" si="397"/>
        <v>-0.74787344064646777</v>
      </c>
      <c r="BL206" s="26">
        <f t="shared" si="398"/>
        <v>-0.30287344064646921</v>
      </c>
      <c r="BM206" s="26" t="str">
        <f t="shared" si="399"/>
        <v/>
      </c>
      <c r="BN206" s="26" t="str">
        <f t="shared" si="400"/>
        <v/>
      </c>
      <c r="BO206" s="26" t="str">
        <f t="shared" si="401"/>
        <v/>
      </c>
      <c r="BP206" s="25"/>
      <c r="BQ206" s="25"/>
      <c r="BR206" s="25">
        <f t="shared" si="402"/>
        <v>0.30830596785578246</v>
      </c>
      <c r="BS206" s="25">
        <f t="shared" si="403"/>
        <v>0.36830596785578296</v>
      </c>
      <c r="BT206" s="25">
        <f t="shared" si="404"/>
        <v>2.3059678557832974E-3</v>
      </c>
      <c r="BU206" s="25">
        <f t="shared" si="405"/>
        <v>6.0305967855783127E-2</v>
      </c>
      <c r="BV206" s="25">
        <f t="shared" si="406"/>
        <v>-9.694032144215381E-3</v>
      </c>
      <c r="BW206" s="25">
        <f t="shared" si="407"/>
        <v>0.43530596785578313</v>
      </c>
      <c r="BX206" s="25" t="str">
        <f t="shared" si="408"/>
        <v/>
      </c>
      <c r="BY206" s="25" t="str">
        <f t="shared" si="409"/>
        <v/>
      </c>
      <c r="BZ206" s="25" t="str">
        <f t="shared" si="410"/>
        <v/>
      </c>
      <c r="CA206" s="25"/>
      <c r="CB206" s="25"/>
      <c r="CC206" s="26">
        <f t="shared" si="411"/>
        <v>-0.23900000000000093</v>
      </c>
      <c r="CD206" s="26">
        <f t="shared" si="412"/>
        <v>-0.17900000000000044</v>
      </c>
      <c r="CE206" s="26">
        <f t="shared" si="413"/>
        <v>-0.54500000000000015</v>
      </c>
      <c r="CF206" s="26">
        <f t="shared" si="414"/>
        <v>-0.48700000000000027</v>
      </c>
      <c r="CG206" s="26">
        <f t="shared" si="415"/>
        <v>-0.55699999999999883</v>
      </c>
      <c r="CH206" s="26">
        <f t="shared" si="416"/>
        <v>-0.11200000000000027</v>
      </c>
      <c r="CI206" s="26" t="str">
        <f t="shared" si="417"/>
        <v/>
      </c>
      <c r="CJ206" s="26" t="str">
        <f t="shared" si="418"/>
        <v/>
      </c>
      <c r="CK206" s="26" t="str">
        <f t="shared" si="419"/>
        <v/>
      </c>
      <c r="CL206" s="25"/>
      <c r="CM206" s="25"/>
      <c r="CN206" s="25">
        <f t="shared" si="420"/>
        <v>0.42099999999999937</v>
      </c>
      <c r="CO206" s="25">
        <f t="shared" si="421"/>
        <v>0.48099999999999987</v>
      </c>
      <c r="CP206" s="25">
        <f t="shared" si="422"/>
        <v>0.11500000000000021</v>
      </c>
      <c r="CQ206" s="25">
        <f t="shared" si="423"/>
        <v>0.17300000000000004</v>
      </c>
      <c r="CR206" s="25">
        <f t="shared" si="424"/>
        <v>0.10300000000000153</v>
      </c>
      <c r="CS206" s="25">
        <f t="shared" si="425"/>
        <v>0.54800000000000004</v>
      </c>
      <c r="CT206" s="25" t="str">
        <f t="shared" si="426"/>
        <v/>
      </c>
      <c r="CU206" s="25" t="str">
        <f t="shared" si="427"/>
        <v/>
      </c>
      <c r="CV206" s="25" t="str">
        <f t="shared" si="428"/>
        <v/>
      </c>
      <c r="CW206" s="25"/>
      <c r="CX206" s="25"/>
      <c r="CY206" s="25">
        <f t="shared" si="429"/>
        <v>-0.37883810902623849</v>
      </c>
      <c r="CZ206" s="25">
        <f t="shared" si="430"/>
        <v>-0.40380709045463664</v>
      </c>
      <c r="DA206" s="25">
        <f t="shared" si="431"/>
        <v>-0.70382791545347956</v>
      </c>
      <c r="DB206" s="25">
        <f t="shared" si="432"/>
        <v>-0.67487117625707493</v>
      </c>
      <c r="DC206" s="25">
        <f t="shared" si="433"/>
        <v>-0.76680152354933073</v>
      </c>
      <c r="DD206" s="25">
        <f t="shared" si="434"/>
        <v>-0.34560975327958782</v>
      </c>
      <c r="DE206" s="25" t="str">
        <f t="shared" si="435"/>
        <v/>
      </c>
      <c r="DF206" s="25" t="str">
        <f t="shared" si="436"/>
        <v/>
      </c>
      <c r="DG206" s="25" t="str">
        <f t="shared" si="437"/>
        <v/>
      </c>
      <c r="DH206" s="25"/>
      <c r="DI206" s="25"/>
      <c r="DJ206" s="25">
        <f t="shared" si="438"/>
        <v>0.3593412994760139</v>
      </c>
      <c r="DK206" s="25">
        <f t="shared" si="439"/>
        <v>0.33437231804761575</v>
      </c>
      <c r="DL206" s="25">
        <f t="shared" si="440"/>
        <v>3.4351493048772837E-2</v>
      </c>
      <c r="DM206" s="25">
        <f t="shared" si="441"/>
        <v>6.3308232245177426E-2</v>
      </c>
      <c r="DN206" s="25">
        <f t="shared" si="442"/>
        <v>-2.8622115047078386E-2</v>
      </c>
      <c r="DO206" s="25">
        <f t="shared" si="443"/>
        <v>0.39256965522266457</v>
      </c>
      <c r="DP206" s="25" t="str">
        <f t="shared" si="444"/>
        <v/>
      </c>
      <c r="DQ206" s="25" t="str">
        <f t="shared" si="445"/>
        <v/>
      </c>
      <c r="DR206" s="25" t="str">
        <f t="shared" si="446"/>
        <v/>
      </c>
      <c r="DS206" s="25"/>
      <c r="DT206" s="24"/>
      <c r="DU206" s="24">
        <f t="shared" si="447"/>
        <v>-0.42987344064646987</v>
      </c>
      <c r="DV206" s="24">
        <f t="shared" si="448"/>
        <v>-0.36987344064646938</v>
      </c>
      <c r="DW206" s="24">
        <f t="shared" si="449"/>
        <v>-0.73587344064646909</v>
      </c>
      <c r="DX206" s="24">
        <f t="shared" si="450"/>
        <v>-0.67787344064646926</v>
      </c>
      <c r="DY206" s="24">
        <f t="shared" si="451"/>
        <v>-0.74787344064646777</v>
      </c>
      <c r="DZ206" s="24">
        <f t="shared" si="452"/>
        <v>-0.30287344064646921</v>
      </c>
      <c r="EA206" s="24" t="str">
        <f t="shared" si="453"/>
        <v/>
      </c>
      <c r="EB206" s="24" t="str">
        <f t="shared" si="454"/>
        <v/>
      </c>
      <c r="EC206" s="24" t="str">
        <f t="shared" si="455"/>
        <v/>
      </c>
      <c r="ED206" s="24"/>
      <c r="EE206" s="24"/>
      <c r="EF206" s="24">
        <f t="shared" si="456"/>
        <v>0.30830596785578246</v>
      </c>
      <c r="EG206" s="24">
        <f t="shared" si="457"/>
        <v>0.36830596785578296</v>
      </c>
      <c r="EH206" s="24">
        <f t="shared" si="458"/>
        <v>2.3059678557832974E-3</v>
      </c>
      <c r="EI206" s="24">
        <f t="shared" si="459"/>
        <v>6.0305967855783127E-2</v>
      </c>
      <c r="EJ206" s="24">
        <f t="shared" si="460"/>
        <v>-9.694032144215381E-3</v>
      </c>
      <c r="EK206" s="24">
        <f t="shared" si="461"/>
        <v>0.43530596785578313</v>
      </c>
      <c r="EL206" s="24" t="str">
        <f t="shared" si="462"/>
        <v/>
      </c>
      <c r="EM206" s="24" t="str">
        <f t="shared" si="463"/>
        <v/>
      </c>
      <c r="EN206" s="24" t="str">
        <f t="shared" si="464"/>
        <v/>
      </c>
      <c r="EO206" s="24"/>
      <c r="EP206" s="24"/>
      <c r="EQ206" s="24">
        <f t="shared" si="344"/>
        <v>10.983086740929457</v>
      </c>
      <c r="ER206" s="24">
        <f t="shared" si="465"/>
        <v>2.1975890008433925E-2</v>
      </c>
      <c r="ES206" s="24">
        <f t="shared" si="345"/>
        <v>10.9776356723539</v>
      </c>
      <c r="ET206" s="24">
        <f t="shared" si="346"/>
        <v>11.0040983900849</v>
      </c>
      <c r="EU206" s="24">
        <f t="shared" si="347"/>
        <v>10.963417771578401</v>
      </c>
      <c r="EV206" s="24">
        <f t="shared" si="348"/>
        <v>10.952490577335501</v>
      </c>
      <c r="EW206" s="24">
        <f t="shared" si="349"/>
        <v>10.997414236125351</v>
      </c>
      <c r="EX206" s="24">
        <f t="shared" si="350"/>
        <v>11.00346379809868</v>
      </c>
      <c r="EY206" s="24" t="str">
        <f t="shared" si="351"/>
        <v/>
      </c>
      <c r="EZ206" s="24" t="str">
        <f t="shared" si="352"/>
        <v/>
      </c>
      <c r="FA206" s="24" t="str">
        <f t="shared" si="353"/>
        <v/>
      </c>
      <c r="FB206" s="24"/>
      <c r="FC206" s="24">
        <f t="shared" si="354"/>
        <v>11.477590973214284</v>
      </c>
      <c r="FD206" s="24">
        <f t="shared" si="466"/>
        <v>9.5600888963190411E-2</v>
      </c>
      <c r="FE206" s="24">
        <f t="shared" si="355"/>
        <v>11.440098406832</v>
      </c>
      <c r="FF206" s="24">
        <f t="shared" si="356"/>
        <v>11.394266570748199</v>
      </c>
      <c r="FG206" s="24">
        <f t="shared" si="357"/>
        <v>11.571857772416388</v>
      </c>
      <c r="FH206" s="24">
        <f t="shared" si="358"/>
        <v>11.5171886763411</v>
      </c>
      <c r="FI206" s="24">
        <f t="shared" si="359"/>
        <v>11.586846467749089</v>
      </c>
      <c r="FJ206" s="24">
        <f t="shared" si="360"/>
        <v>11.355287945198919</v>
      </c>
      <c r="FK206" s="24" t="str">
        <f t="shared" si="361"/>
        <v/>
      </c>
      <c r="FL206" s="24" t="str">
        <f t="shared" si="362"/>
        <v/>
      </c>
      <c r="FM206" s="24" t="str">
        <f t="shared" si="363"/>
        <v/>
      </c>
      <c r="FN206" s="24"/>
      <c r="FO206" s="24">
        <f t="shared" si="364"/>
        <v>11.047982965279289</v>
      </c>
      <c r="FP206" s="24">
        <f t="shared" si="467"/>
        <v>2.0744738948651663E-2</v>
      </c>
      <c r="FQ206" s="24">
        <f t="shared" si="477"/>
        <v>11.028913441899245</v>
      </c>
      <c r="FR206" s="24">
        <f t="shared" si="477"/>
        <v>11.04821901549942</v>
      </c>
      <c r="FS206" s="24">
        <f t="shared" si="477"/>
        <v>11.051196976190957</v>
      </c>
      <c r="FT206" s="24">
        <f t="shared" si="477"/>
        <v>11.033351209288259</v>
      </c>
      <c r="FU206" s="24">
        <f t="shared" si="477"/>
        <v>11.086624869564073</v>
      </c>
      <c r="FV206" s="24">
        <f t="shared" si="477"/>
        <v>11.039592279233778</v>
      </c>
      <c r="FW206" s="24" t="str">
        <f t="shared" si="475"/>
        <v/>
      </c>
      <c r="FX206" s="24" t="str">
        <f t="shared" si="475"/>
        <v/>
      </c>
      <c r="FY206" s="24" t="str">
        <f t="shared" si="475"/>
        <v/>
      </c>
      <c r="FZ206" s="24"/>
      <c r="GA206" s="24">
        <f t="shared" si="365"/>
        <v>11.264948017227715</v>
      </c>
      <c r="GB206" s="24">
        <f t="shared" si="468"/>
        <v>2.2264671050442039E-2</v>
      </c>
      <c r="GC206" s="24">
        <f t="shared" si="478"/>
        <v>11.272078516587825</v>
      </c>
      <c r="GD206" s="24">
        <f t="shared" si="478"/>
        <v>11.249698218704408</v>
      </c>
      <c r="GE206" s="24">
        <f t="shared" si="478"/>
        <v>11.284235037350266</v>
      </c>
      <c r="GF206" s="24">
        <f t="shared" si="478"/>
        <v>11.252235761535346</v>
      </c>
      <c r="GG206" s="24">
        <f t="shared" si="478"/>
        <v>11.294533425042891</v>
      </c>
      <c r="GH206" s="24">
        <f t="shared" si="478"/>
        <v>11.236907144145555</v>
      </c>
      <c r="GI206" s="24" t="str">
        <f t="shared" si="476"/>
        <v/>
      </c>
      <c r="GJ206" s="24" t="str">
        <f t="shared" si="476"/>
        <v/>
      </c>
      <c r="GK206" s="24" t="str">
        <f t="shared" si="476"/>
        <v/>
      </c>
      <c r="GL206" s="24"/>
      <c r="GM206" s="24">
        <f t="shared" si="366"/>
        <v>12.045970258708357</v>
      </c>
      <c r="GN206" s="24">
        <f t="shared" si="469"/>
        <v>2.1975890008433925E-2</v>
      </c>
      <c r="GO206" s="24">
        <f t="shared" si="367"/>
        <v>12.0405191901328</v>
      </c>
      <c r="GP206" s="24">
        <f t="shared" si="368"/>
        <v>12.0669819078638</v>
      </c>
      <c r="GQ206" s="24">
        <f t="shared" si="369"/>
        <v>12.026301289357301</v>
      </c>
      <c r="GR206" s="24">
        <f t="shared" si="370"/>
        <v>12.015374095114401</v>
      </c>
      <c r="GS206" s="24">
        <f t="shared" si="371"/>
        <v>12.060297753904251</v>
      </c>
      <c r="GT206" s="24">
        <f t="shared" si="372"/>
        <v>12.06634731587758</v>
      </c>
      <c r="GU206" s="24" t="str">
        <f t="shared" si="373"/>
        <v/>
      </c>
      <c r="GV206" s="24" t="str">
        <f t="shared" si="374"/>
        <v/>
      </c>
      <c r="GW206" s="24" t="str">
        <f t="shared" si="375"/>
        <v/>
      </c>
      <c r="GX206" s="24"/>
      <c r="GY206" s="24">
        <f t="shared" si="376"/>
        <v>12.903948927819302</v>
      </c>
      <c r="GZ206" s="24">
        <f t="shared" si="470"/>
        <v>9.5600888963190411E-2</v>
      </c>
      <c r="HA206" s="24">
        <f t="shared" si="377"/>
        <v>12.86645636143702</v>
      </c>
      <c r="HB206" s="24">
        <f t="shared" si="378"/>
        <v>12.820624525353219</v>
      </c>
      <c r="HC206" s="24">
        <f t="shared" si="379"/>
        <v>12.998215727021408</v>
      </c>
      <c r="HD206" s="24">
        <f t="shared" si="380"/>
        <v>12.94354663094612</v>
      </c>
      <c r="HE206" s="24">
        <f t="shared" si="381"/>
        <v>13.013204422354109</v>
      </c>
      <c r="HF206" s="24">
        <f t="shared" si="382"/>
        <v>12.781645899803939</v>
      </c>
      <c r="HG206" s="24" t="str">
        <f t="shared" si="383"/>
        <v/>
      </c>
      <c r="HH206" s="24" t="str">
        <f t="shared" si="384"/>
        <v/>
      </c>
      <c r="HI206" s="24" t="str">
        <f t="shared" si="385"/>
        <v/>
      </c>
      <c r="HJ206" s="24"/>
      <c r="HK206" s="24">
        <f t="shared" si="386"/>
        <v>12.022812209373884</v>
      </c>
      <c r="HL206" s="24">
        <f t="shared" si="471"/>
        <v>2.0744738948651718E-2</v>
      </c>
      <c r="HM206" s="24">
        <f t="shared" si="473"/>
        <v>12.00374268599384</v>
      </c>
      <c r="HN206" s="24">
        <f t="shared" si="473"/>
        <v>12.023048259594015</v>
      </c>
      <c r="HO206" s="24">
        <f t="shared" si="473"/>
        <v>12.026026220285553</v>
      </c>
      <c r="HP206" s="24">
        <f t="shared" si="473"/>
        <v>12.008180453382854</v>
      </c>
      <c r="HQ206" s="24">
        <f t="shared" si="473"/>
        <v>12.061454113658668</v>
      </c>
      <c r="HR206" s="24">
        <f t="shared" si="473"/>
        <v>12.014421523328373</v>
      </c>
      <c r="HS206" s="24" t="str">
        <f t="shared" si="473"/>
        <v/>
      </c>
      <c r="HT206" s="24" t="str">
        <f t="shared" si="473"/>
        <v/>
      </c>
      <c r="HU206" s="24" t="str">
        <f t="shared" si="473"/>
        <v/>
      </c>
      <c r="HV206" s="24"/>
      <c r="HW206" s="24">
        <f t="shared" si="387"/>
        <v>12.979830015119836</v>
      </c>
      <c r="HX206" s="24">
        <f t="shared" si="472"/>
        <v>2.2264671050442258E-2</v>
      </c>
      <c r="HY206" s="24">
        <f t="shared" si="474"/>
        <v>12.986960514479948</v>
      </c>
      <c r="HZ206" s="24">
        <f t="shared" si="474"/>
        <v>12.964580216596529</v>
      </c>
      <c r="IA206" s="24">
        <f t="shared" si="474"/>
        <v>12.999117035242389</v>
      </c>
      <c r="IB206" s="24">
        <f t="shared" si="474"/>
        <v>12.967117759427468</v>
      </c>
      <c r="IC206" s="24">
        <f t="shared" si="474"/>
        <v>13.009415422935012</v>
      </c>
      <c r="ID206" s="24">
        <f t="shared" si="474"/>
        <v>12.951789142037676</v>
      </c>
      <c r="IE206" s="24" t="str">
        <f t="shared" si="474"/>
        <v/>
      </c>
      <c r="IF206" s="24" t="str">
        <f t="shared" si="474"/>
        <v/>
      </c>
      <c r="IG206" s="24" t="str">
        <f t="shared" si="474"/>
        <v/>
      </c>
    </row>
    <row r="207" spans="1:241" s="3" customFormat="1" x14ac:dyDescent="0.2">
      <c r="A207" s="27">
        <v>172</v>
      </c>
      <c r="B207" s="32">
        <f>IF(AND($B$3&lt;&gt;"",$C$3&lt;&gt;"",$B$4&lt;&gt;"",$C$4&lt;&gt;"",T207&lt;&gt;""),AirMass($B$3,$C$3,$B$4,$C$4,T207),"")</f>
        <v>1.0994175499133172</v>
      </c>
      <c r="C207" s="36">
        <f t="shared" si="388"/>
        <v>2458217.3664350002</v>
      </c>
      <c r="D207" s="5">
        <f t="shared" si="335"/>
        <v>11.090293156111144</v>
      </c>
      <c r="E207" s="14">
        <f t="shared" si="336"/>
        <v>11.214588543305979</v>
      </c>
      <c r="F207" s="32">
        <f t="shared" si="389"/>
        <v>0.12429538719483446</v>
      </c>
      <c r="G207" s="24">
        <f t="shared" si="337"/>
        <v>4.1374153635026036E-2</v>
      </c>
      <c r="H207" s="24">
        <f t="shared" si="338"/>
        <v>4.6162869727116321E-2</v>
      </c>
      <c r="I207" s="24"/>
      <c r="J207" s="8">
        <f t="shared" si="339"/>
        <v>11.955355241626163</v>
      </c>
      <c r="K207" s="9">
        <f t="shared" si="340"/>
        <v>13.198115746673897</v>
      </c>
      <c r="L207" s="40">
        <f t="shared" si="390"/>
        <v>1.2427605050477339</v>
      </c>
      <c r="M207" s="24">
        <f t="shared" si="341"/>
        <v>4.1374153635025772E-2</v>
      </c>
      <c r="N207" s="25">
        <f t="shared" si="342"/>
        <v>4.6162869727115884E-2</v>
      </c>
      <c r="O207" s="25"/>
      <c r="P207" s="50">
        <f t="shared" si="391"/>
        <v>6</v>
      </c>
      <c r="Q207" s="50">
        <f t="shared" si="392"/>
        <v>6</v>
      </c>
      <c r="R207" s="25"/>
      <c r="S207" s="25"/>
      <c r="T207" s="16">
        <v>2458217.3664350002</v>
      </c>
      <c r="U207" s="17">
        <v>-11.2317578274901</v>
      </c>
      <c r="V207" s="17">
        <v>-10.233616535001801</v>
      </c>
      <c r="W207" s="17">
        <v>-12.0515964976953</v>
      </c>
      <c r="X207" s="17">
        <v>-10.9677767855716</v>
      </c>
      <c r="Y207" s="17">
        <v>-10.2512724908996</v>
      </c>
      <c r="Z207" s="17">
        <v>-11.754338945224999</v>
      </c>
      <c r="AA207" s="17">
        <v>-9.9041622293826403</v>
      </c>
      <c r="AB207" s="17">
        <v>-9.7868528957578693</v>
      </c>
      <c r="AC207" s="17"/>
      <c r="AD207" s="17"/>
      <c r="AE207" s="17"/>
      <c r="AF207" s="46">
        <f t="shared" si="343"/>
        <v>2458217.3664350002</v>
      </c>
      <c r="AG207" s="17">
        <v>-11.091816454354699</v>
      </c>
      <c r="AH207" s="17">
        <v>-9.5443447570605997</v>
      </c>
      <c r="AI207" s="17">
        <v>-11.661919442276499</v>
      </c>
      <c r="AJ207" s="17">
        <v>-10.5812232193743</v>
      </c>
      <c r="AK207" s="17">
        <v>-9.7443422467935097</v>
      </c>
      <c r="AL207" s="17">
        <v>-11.244378224259</v>
      </c>
      <c r="AM207" s="17">
        <v>-9.2689390184620706</v>
      </c>
      <c r="AN207" s="17">
        <v>-9.4852349743814894</v>
      </c>
      <c r="AO207" s="17"/>
      <c r="AP207" s="17"/>
      <c r="AQ207" s="18"/>
      <c r="AR207" s="25"/>
      <c r="AS207" s="25"/>
      <c r="AT207" s="24">
        <f t="shared" si="334"/>
        <v>0.13994137313540023</v>
      </c>
      <c r="AU207" s="24">
        <f t="shared" si="334"/>
        <v>0.68927177794120098</v>
      </c>
      <c r="AV207" s="24">
        <f t="shared" si="334"/>
        <v>0.38967705541880093</v>
      </c>
      <c r="AW207" s="24">
        <f t="shared" si="334"/>
        <v>0.38655356619729986</v>
      </c>
      <c r="AX207" s="24">
        <f t="shared" si="334"/>
        <v>0.50693024410609056</v>
      </c>
      <c r="AY207" s="24">
        <f t="shared" si="334"/>
        <v>0.50996072096599931</v>
      </c>
      <c r="AZ207" s="24">
        <f t="shared" si="334"/>
        <v>0.63522321092056977</v>
      </c>
      <c r="BA207" s="24">
        <f t="shared" si="334"/>
        <v>0.30161792137637988</v>
      </c>
      <c r="BB207" s="24" t="str">
        <f t="shared" si="334"/>
        <v/>
      </c>
      <c r="BC207" s="24" t="str">
        <f t="shared" si="334"/>
        <v/>
      </c>
      <c r="BD207" s="25" t="str">
        <f t="shared" si="334"/>
        <v/>
      </c>
      <c r="BE207" s="25"/>
      <c r="BF207" s="25"/>
      <c r="BG207" s="26">
        <f t="shared" si="393"/>
        <v>-0.52059218235354077</v>
      </c>
      <c r="BH207" s="26">
        <f t="shared" si="394"/>
        <v>-0.46059218235354027</v>
      </c>
      <c r="BI207" s="26">
        <f t="shared" si="395"/>
        <v>-0.82659218235353993</v>
      </c>
      <c r="BJ207" s="26">
        <f t="shared" si="396"/>
        <v>-0.7685921823535401</v>
      </c>
      <c r="BK207" s="26">
        <f t="shared" si="397"/>
        <v>-0.83859218235353861</v>
      </c>
      <c r="BL207" s="26">
        <f t="shared" si="398"/>
        <v>-0.3935921823535401</v>
      </c>
      <c r="BM207" s="26" t="str">
        <f t="shared" si="399"/>
        <v/>
      </c>
      <c r="BN207" s="26" t="str">
        <f t="shared" si="400"/>
        <v/>
      </c>
      <c r="BO207" s="26" t="str">
        <f t="shared" si="401"/>
        <v/>
      </c>
      <c r="BP207" s="25"/>
      <c r="BQ207" s="25"/>
      <c r="BR207" s="25">
        <f t="shared" si="402"/>
        <v>0.59504168954330194</v>
      </c>
      <c r="BS207" s="25">
        <f t="shared" si="403"/>
        <v>0.65504168954330244</v>
      </c>
      <c r="BT207" s="25">
        <f t="shared" si="404"/>
        <v>0.28904168954330278</v>
      </c>
      <c r="BU207" s="25">
        <f t="shared" si="405"/>
        <v>0.34704168954330261</v>
      </c>
      <c r="BV207" s="25">
        <f t="shared" si="406"/>
        <v>0.2770416895433041</v>
      </c>
      <c r="BW207" s="25">
        <f t="shared" si="407"/>
        <v>0.72204168954330261</v>
      </c>
      <c r="BX207" s="25" t="str">
        <f t="shared" si="408"/>
        <v/>
      </c>
      <c r="BY207" s="25" t="str">
        <f t="shared" si="409"/>
        <v/>
      </c>
      <c r="BZ207" s="25" t="str">
        <f t="shared" si="410"/>
        <v/>
      </c>
      <c r="CA207" s="25"/>
      <c r="CB207" s="25"/>
      <c r="CC207" s="26">
        <f t="shared" si="411"/>
        <v>-0.23900000000000093</v>
      </c>
      <c r="CD207" s="26">
        <f t="shared" si="412"/>
        <v>-0.17900000000000044</v>
      </c>
      <c r="CE207" s="26">
        <f t="shared" si="413"/>
        <v>-0.54500000000000015</v>
      </c>
      <c r="CF207" s="26">
        <f t="shared" si="414"/>
        <v>-0.48700000000000027</v>
      </c>
      <c r="CG207" s="26">
        <f t="shared" si="415"/>
        <v>-0.55699999999999883</v>
      </c>
      <c r="CH207" s="26">
        <f t="shared" si="416"/>
        <v>-0.11200000000000027</v>
      </c>
      <c r="CI207" s="26" t="str">
        <f t="shared" si="417"/>
        <v/>
      </c>
      <c r="CJ207" s="26" t="str">
        <f t="shared" si="418"/>
        <v/>
      </c>
      <c r="CK207" s="26" t="str">
        <f t="shared" si="419"/>
        <v/>
      </c>
      <c r="CL207" s="25"/>
      <c r="CM207" s="25"/>
      <c r="CN207" s="25">
        <f t="shared" si="420"/>
        <v>0.42099999999999937</v>
      </c>
      <c r="CO207" s="25">
        <f t="shared" si="421"/>
        <v>0.48099999999999987</v>
      </c>
      <c r="CP207" s="25">
        <f t="shared" si="422"/>
        <v>0.11500000000000021</v>
      </c>
      <c r="CQ207" s="25">
        <f t="shared" si="423"/>
        <v>0.17300000000000004</v>
      </c>
      <c r="CR207" s="25">
        <f t="shared" si="424"/>
        <v>0.10300000000000153</v>
      </c>
      <c r="CS207" s="25">
        <f t="shared" si="425"/>
        <v>0.54800000000000004</v>
      </c>
      <c r="CT207" s="25" t="str">
        <f t="shared" si="426"/>
        <v/>
      </c>
      <c r="CU207" s="25" t="str">
        <f t="shared" si="427"/>
        <v/>
      </c>
      <c r="CV207" s="25" t="str">
        <f t="shared" si="428"/>
        <v/>
      </c>
      <c r="CW207" s="25"/>
      <c r="CX207" s="25"/>
      <c r="CY207" s="25">
        <f t="shared" si="429"/>
        <v>-0.50718763013877877</v>
      </c>
      <c r="CZ207" s="25">
        <f t="shared" si="430"/>
        <v>-0.50084414297053581</v>
      </c>
      <c r="DA207" s="25">
        <f t="shared" si="431"/>
        <v>-0.7453168648271381</v>
      </c>
      <c r="DB207" s="25">
        <f t="shared" si="432"/>
        <v>-0.75147145340140253</v>
      </c>
      <c r="DC207" s="25">
        <f t="shared" si="433"/>
        <v>-1.0058667598488222</v>
      </c>
      <c r="DD207" s="25">
        <f t="shared" si="434"/>
        <v>-0.328348534745252</v>
      </c>
      <c r="DE207" s="25" t="str">
        <f t="shared" si="435"/>
        <v/>
      </c>
      <c r="DF207" s="25" t="str">
        <f t="shared" si="436"/>
        <v/>
      </c>
      <c r="DG207" s="25" t="str">
        <f t="shared" si="437"/>
        <v/>
      </c>
      <c r="DH207" s="25"/>
      <c r="DI207" s="25"/>
      <c r="DJ207" s="25">
        <f t="shared" si="438"/>
        <v>0.60844624175806394</v>
      </c>
      <c r="DK207" s="25">
        <f t="shared" si="439"/>
        <v>0.6147897289263069</v>
      </c>
      <c r="DL207" s="25">
        <f t="shared" si="440"/>
        <v>0.37031700706970455</v>
      </c>
      <c r="DM207" s="25">
        <f t="shared" si="441"/>
        <v>0.36416241849544023</v>
      </c>
      <c r="DN207" s="25">
        <f t="shared" si="442"/>
        <v>0.10976711204802052</v>
      </c>
      <c r="DO207" s="25">
        <f t="shared" si="443"/>
        <v>0.78728533715159066</v>
      </c>
      <c r="DP207" s="25" t="str">
        <f t="shared" si="444"/>
        <v/>
      </c>
      <c r="DQ207" s="25" t="str">
        <f t="shared" si="445"/>
        <v/>
      </c>
      <c r="DR207" s="25" t="str">
        <f t="shared" si="446"/>
        <v/>
      </c>
      <c r="DS207" s="25"/>
      <c r="DT207" s="24"/>
      <c r="DU207" s="24">
        <f t="shared" si="447"/>
        <v>-0.52059218235354077</v>
      </c>
      <c r="DV207" s="24">
        <f t="shared" si="448"/>
        <v>-0.46059218235354027</v>
      </c>
      <c r="DW207" s="24">
        <f t="shared" si="449"/>
        <v>-0.82659218235353993</v>
      </c>
      <c r="DX207" s="24">
        <f t="shared" si="450"/>
        <v>-0.7685921823535401</v>
      </c>
      <c r="DY207" s="24">
        <f t="shared" si="451"/>
        <v>-0.83859218235353861</v>
      </c>
      <c r="DZ207" s="24">
        <f t="shared" si="452"/>
        <v>-0.3935921823535401</v>
      </c>
      <c r="EA207" s="24" t="str">
        <f t="shared" si="453"/>
        <v/>
      </c>
      <c r="EB207" s="24" t="str">
        <f t="shared" si="454"/>
        <v/>
      </c>
      <c r="EC207" s="24" t="str">
        <f t="shared" si="455"/>
        <v/>
      </c>
      <c r="ED207" s="24"/>
      <c r="EE207" s="24"/>
      <c r="EF207" s="24">
        <f t="shared" si="456"/>
        <v>0.59504168954330194</v>
      </c>
      <c r="EG207" s="24">
        <f t="shared" si="457"/>
        <v>0.65504168954330244</v>
      </c>
      <c r="EH207" s="24">
        <f t="shared" si="458"/>
        <v>0.28904168954330278</v>
      </c>
      <c r="EI207" s="24">
        <f t="shared" si="459"/>
        <v>0.34704168954330261</v>
      </c>
      <c r="EJ207" s="24">
        <f t="shared" si="460"/>
        <v>0.2770416895433041</v>
      </c>
      <c r="EK207" s="24">
        <f t="shared" si="461"/>
        <v>0.72204168954330261</v>
      </c>
      <c r="EL207" s="24" t="str">
        <f t="shared" si="462"/>
        <v/>
      </c>
      <c r="EM207" s="24" t="str">
        <f t="shared" si="463"/>
        <v/>
      </c>
      <c r="EN207" s="24" t="str">
        <f t="shared" si="464"/>
        <v/>
      </c>
      <c r="EO207" s="24"/>
      <c r="EP207" s="24"/>
      <c r="EQ207" s="24">
        <f t="shared" si="344"/>
        <v>11.014575479931901</v>
      </c>
      <c r="ER207" s="24">
        <f t="shared" si="465"/>
        <v>5.6894507551048037E-2</v>
      </c>
      <c r="ES207" s="24">
        <f t="shared" si="345"/>
        <v>11.0098386702052</v>
      </c>
      <c r="ET207" s="24">
        <f t="shared" si="346"/>
        <v>11.048018958081499</v>
      </c>
      <c r="EU207" s="24">
        <f t="shared" si="347"/>
        <v>10.9245146634095</v>
      </c>
      <c r="EV207" s="24">
        <f t="shared" si="348"/>
        <v>10.9905811177349</v>
      </c>
      <c r="EW207" s="24">
        <f t="shared" si="349"/>
        <v>11.020404401892542</v>
      </c>
      <c r="EX207" s="24">
        <f t="shared" si="350"/>
        <v>11.094095068267769</v>
      </c>
      <c r="EY207" s="24" t="str">
        <f t="shared" si="351"/>
        <v/>
      </c>
      <c r="EZ207" s="24" t="str">
        <f t="shared" si="352"/>
        <v/>
      </c>
      <c r="FA207" s="24" t="str">
        <f t="shared" si="353"/>
        <v/>
      </c>
      <c r="FB207" s="24"/>
      <c r="FC207" s="24">
        <f t="shared" si="354"/>
        <v>11.462689733236445</v>
      </c>
      <c r="FD207" s="24">
        <f t="shared" si="466"/>
        <v>5.3899247626641757E-2</v>
      </c>
      <c r="FE207" s="24">
        <f t="shared" si="355"/>
        <v>11.4091029879218</v>
      </c>
      <c r="FF207" s="24">
        <f t="shared" si="356"/>
        <v>11.3904067650196</v>
      </c>
      <c r="FG207" s="24">
        <f t="shared" si="357"/>
        <v>11.51252579243881</v>
      </c>
      <c r="FH207" s="24">
        <f t="shared" si="358"/>
        <v>11.517561769904301</v>
      </c>
      <c r="FI207" s="24">
        <f t="shared" si="359"/>
        <v>11.492122564107371</v>
      </c>
      <c r="FJ207" s="24">
        <f t="shared" si="360"/>
        <v>11.45441852002679</v>
      </c>
      <c r="FK207" s="24" t="str">
        <f t="shared" si="361"/>
        <v/>
      </c>
      <c r="FL207" s="24" t="str">
        <f t="shared" si="362"/>
        <v/>
      </c>
      <c r="FM207" s="24" t="str">
        <f t="shared" si="363"/>
        <v/>
      </c>
      <c r="FN207" s="24"/>
      <c r="FO207" s="24">
        <f t="shared" si="364"/>
        <v>11.090293156111144</v>
      </c>
      <c r="FP207" s="24">
        <f t="shared" si="467"/>
        <v>4.1374153635026036E-2</v>
      </c>
      <c r="FQ207" s="24">
        <f t="shared" si="477"/>
        <v>11.071937891579957</v>
      </c>
      <c r="FR207" s="24">
        <f t="shared" si="477"/>
        <v>11.10296103532543</v>
      </c>
      <c r="FS207" s="24">
        <f t="shared" si="477"/>
        <v>11.023115319851467</v>
      </c>
      <c r="FT207" s="24">
        <f t="shared" si="477"/>
        <v>11.082263201517069</v>
      </c>
      <c r="FU207" s="24">
        <f t="shared" si="477"/>
        <v>11.120436487160674</v>
      </c>
      <c r="FV207" s="24">
        <f t="shared" si="477"/>
        <v>11.141045001232278</v>
      </c>
      <c r="FW207" s="24" t="str">
        <f t="shared" si="475"/>
        <v/>
      </c>
      <c r="FX207" s="24" t="str">
        <f t="shared" si="475"/>
        <v/>
      </c>
      <c r="FY207" s="24" t="str">
        <f t="shared" si="475"/>
        <v/>
      </c>
      <c r="FZ207" s="24"/>
      <c r="GA207" s="24">
        <f t="shared" si="365"/>
        <v>11.214588543305979</v>
      </c>
      <c r="GB207" s="24">
        <f t="shared" si="468"/>
        <v>4.6162869727116321E-2</v>
      </c>
      <c r="GC207" s="24">
        <f t="shared" si="478"/>
        <v>11.205624863733727</v>
      </c>
      <c r="GD207" s="24">
        <f t="shared" si="478"/>
        <v>11.21038017903191</v>
      </c>
      <c r="GE207" s="24">
        <f t="shared" si="478"/>
        <v>11.189444823428788</v>
      </c>
      <c r="GF207" s="24">
        <f t="shared" si="478"/>
        <v>11.217150621154648</v>
      </c>
      <c r="GG207" s="24">
        <f t="shared" si="478"/>
        <v>11.164351287457272</v>
      </c>
      <c r="GH207" s="24">
        <f t="shared" si="478"/>
        <v>11.300579485029527</v>
      </c>
      <c r="GI207" s="24" t="str">
        <f t="shared" si="476"/>
        <v/>
      </c>
      <c r="GJ207" s="24" t="str">
        <f t="shared" si="476"/>
        <v/>
      </c>
      <c r="GK207" s="24" t="str">
        <f t="shared" si="476"/>
        <v/>
      </c>
      <c r="GL207" s="24"/>
      <c r="GM207" s="24">
        <f t="shared" si="366"/>
        <v>12.0127167724202</v>
      </c>
      <c r="GN207" s="24">
        <f t="shared" si="469"/>
        <v>5.6894507551048037E-2</v>
      </c>
      <c r="GO207" s="24">
        <f t="shared" si="367"/>
        <v>12.007979962693499</v>
      </c>
      <c r="GP207" s="24">
        <f t="shared" si="368"/>
        <v>12.046160250569798</v>
      </c>
      <c r="GQ207" s="24">
        <f t="shared" si="369"/>
        <v>11.922655955897799</v>
      </c>
      <c r="GR207" s="24">
        <f t="shared" si="370"/>
        <v>11.988722410223199</v>
      </c>
      <c r="GS207" s="24">
        <f t="shared" si="371"/>
        <v>12.01854569438084</v>
      </c>
      <c r="GT207" s="24">
        <f t="shared" si="372"/>
        <v>12.092236360756068</v>
      </c>
      <c r="GU207" s="24" t="str">
        <f t="shared" si="373"/>
        <v/>
      </c>
      <c r="GV207" s="24" t="str">
        <f t="shared" si="374"/>
        <v/>
      </c>
      <c r="GW207" s="24" t="str">
        <f t="shared" si="375"/>
        <v/>
      </c>
      <c r="GX207" s="24"/>
      <c r="GY207" s="24">
        <f t="shared" si="376"/>
        <v>13.010161430530546</v>
      </c>
      <c r="GZ207" s="24">
        <f t="shared" si="470"/>
        <v>5.389924762664175E-2</v>
      </c>
      <c r="HA207" s="24">
        <f t="shared" si="377"/>
        <v>12.9565746852159</v>
      </c>
      <c r="HB207" s="24">
        <f t="shared" si="378"/>
        <v>12.9378784623137</v>
      </c>
      <c r="HC207" s="24">
        <f t="shared" si="379"/>
        <v>13.059997489732909</v>
      </c>
      <c r="HD207" s="24">
        <f t="shared" si="380"/>
        <v>13.065033467198401</v>
      </c>
      <c r="HE207" s="24">
        <f t="shared" si="381"/>
        <v>13.03959426140147</v>
      </c>
      <c r="HF207" s="24">
        <f t="shared" si="382"/>
        <v>13.00189021732089</v>
      </c>
      <c r="HG207" s="24" t="str">
        <f t="shared" si="383"/>
        <v/>
      </c>
      <c r="HH207" s="24" t="str">
        <f t="shared" si="384"/>
        <v/>
      </c>
      <c r="HI207" s="24" t="str">
        <f t="shared" si="385"/>
        <v/>
      </c>
      <c r="HJ207" s="24"/>
      <c r="HK207" s="24">
        <f t="shared" si="386"/>
        <v>11.955355241626163</v>
      </c>
      <c r="HL207" s="24">
        <f t="shared" si="471"/>
        <v>4.1374153635025772E-2</v>
      </c>
      <c r="HM207" s="24">
        <f t="shared" si="473"/>
        <v>11.936999977094976</v>
      </c>
      <c r="HN207" s="24">
        <f t="shared" si="473"/>
        <v>11.968023120840449</v>
      </c>
      <c r="HO207" s="24">
        <f t="shared" si="473"/>
        <v>11.888177405366486</v>
      </c>
      <c r="HP207" s="24">
        <f t="shared" si="473"/>
        <v>11.947325287032088</v>
      </c>
      <c r="HQ207" s="24">
        <f t="shared" si="473"/>
        <v>11.985498572675692</v>
      </c>
      <c r="HR207" s="24">
        <f t="shared" si="473"/>
        <v>12.006107086747297</v>
      </c>
      <c r="HS207" s="24" t="str">
        <f t="shared" si="473"/>
        <v/>
      </c>
      <c r="HT207" s="24" t="str">
        <f t="shared" si="473"/>
        <v/>
      </c>
      <c r="HU207" s="24" t="str">
        <f t="shared" si="473"/>
        <v/>
      </c>
      <c r="HV207" s="24"/>
      <c r="HW207" s="24">
        <f t="shared" si="387"/>
        <v>13.198115746673897</v>
      </c>
      <c r="HX207" s="24">
        <f t="shared" si="472"/>
        <v>4.6162869727115884E-2</v>
      </c>
      <c r="HY207" s="24">
        <f t="shared" si="474"/>
        <v>13.189152067101645</v>
      </c>
      <c r="HZ207" s="24">
        <f t="shared" si="474"/>
        <v>13.193907382399827</v>
      </c>
      <c r="IA207" s="24">
        <f t="shared" si="474"/>
        <v>13.172972026796705</v>
      </c>
      <c r="IB207" s="24">
        <f t="shared" si="474"/>
        <v>13.200677824522566</v>
      </c>
      <c r="IC207" s="24">
        <f t="shared" si="474"/>
        <v>13.147878490825191</v>
      </c>
      <c r="ID207" s="24">
        <f t="shared" si="474"/>
        <v>13.284106688397443</v>
      </c>
      <c r="IE207" s="24" t="str">
        <f t="shared" si="474"/>
        <v/>
      </c>
      <c r="IF207" s="24" t="str">
        <f t="shared" si="474"/>
        <v/>
      </c>
      <c r="IG207" s="24" t="str">
        <f t="shared" si="474"/>
        <v/>
      </c>
    </row>
    <row r="208" spans="1:241" s="3" customFormat="1" x14ac:dyDescent="0.2">
      <c r="A208" s="27">
        <v>173</v>
      </c>
      <c r="B208" s="32">
        <f>IF(AND($B$3&lt;&gt;"",$C$3&lt;&gt;"",$B$4&lt;&gt;"",$C$4&lt;&gt;"",T208&lt;&gt;""),AirMass($B$3,$C$3,$B$4,$C$4,T208),"")</f>
        <v>1.1004229057900274</v>
      </c>
      <c r="C208" s="36">
        <f t="shared" si="388"/>
        <v>2458217.3669329998</v>
      </c>
      <c r="D208" s="5">
        <f t="shared" si="335"/>
        <v>11.079272870217949</v>
      </c>
      <c r="E208" s="14">
        <f t="shared" si="336"/>
        <v>11.339802471367735</v>
      </c>
      <c r="F208" s="32">
        <f t="shared" si="389"/>
        <v>0.26052960114978596</v>
      </c>
      <c r="G208" s="24">
        <f t="shared" si="337"/>
        <v>5.8934442134216017E-2</v>
      </c>
      <c r="H208" s="24">
        <f t="shared" si="338"/>
        <v>3.4063536368964628E-2</v>
      </c>
      <c r="I208" s="24"/>
      <c r="J208" s="8">
        <f t="shared" si="339"/>
        <v>11.993188014837907</v>
      </c>
      <c r="K208" s="9">
        <f t="shared" si="340"/>
        <v>13.07320195243272</v>
      </c>
      <c r="L208" s="40">
        <f t="shared" si="390"/>
        <v>1.0800139375948135</v>
      </c>
      <c r="M208" s="24">
        <f t="shared" si="341"/>
        <v>5.8934442134216135E-2</v>
      </c>
      <c r="N208" s="25">
        <f t="shared" si="342"/>
        <v>3.406353636896467E-2</v>
      </c>
      <c r="O208" s="25"/>
      <c r="P208" s="50">
        <f t="shared" si="391"/>
        <v>6</v>
      </c>
      <c r="Q208" s="50">
        <f t="shared" si="392"/>
        <v>6</v>
      </c>
      <c r="R208" s="25"/>
      <c r="S208" s="25"/>
      <c r="T208" s="16">
        <v>2458217.3669329998</v>
      </c>
      <c r="U208" s="17">
        <v>-11.2402417593111</v>
      </c>
      <c r="V208" s="17">
        <v>-10.228821271090901</v>
      </c>
      <c r="W208" s="17">
        <v>-12.058385072483601</v>
      </c>
      <c r="X208" s="17">
        <v>-10.9459752131222</v>
      </c>
      <c r="Y208" s="17">
        <v>-10.2703951844912</v>
      </c>
      <c r="Z208" s="17">
        <v>-11.7630763620149</v>
      </c>
      <c r="AA208" s="17">
        <v>-9.9076500723641203</v>
      </c>
      <c r="AB208" s="17">
        <v>-9.8585784753189607</v>
      </c>
      <c r="AC208" s="17"/>
      <c r="AD208" s="17"/>
      <c r="AE208" s="17"/>
      <c r="AF208" s="46">
        <f t="shared" si="343"/>
        <v>2458217.3669329998</v>
      </c>
      <c r="AG208" s="17">
        <v>-11.029247327839199</v>
      </c>
      <c r="AH208" s="17">
        <v>-9.6153398464300306</v>
      </c>
      <c r="AI208" s="17">
        <v>-11.6622995944204</v>
      </c>
      <c r="AJ208" s="17">
        <v>-10.548305996894999</v>
      </c>
      <c r="AK208" s="17">
        <v>-9.8040211287561299</v>
      </c>
      <c r="AL208" s="17">
        <v>-11.221327745041901</v>
      </c>
      <c r="AM208" s="17">
        <v>-9.3707979117043205</v>
      </c>
      <c r="AN208" s="17">
        <v>-9.4167443561132895</v>
      </c>
      <c r="AO208" s="17"/>
      <c r="AP208" s="17"/>
      <c r="AQ208" s="18"/>
      <c r="AR208" s="25"/>
      <c r="AS208" s="25"/>
      <c r="AT208" s="24">
        <f t="shared" si="334"/>
        <v>0.21099443147190122</v>
      </c>
      <c r="AU208" s="24">
        <f t="shared" si="334"/>
        <v>0.61348142466087019</v>
      </c>
      <c r="AV208" s="24">
        <f t="shared" si="334"/>
        <v>0.39608547806320082</v>
      </c>
      <c r="AW208" s="24">
        <f t="shared" si="334"/>
        <v>0.3976692162272002</v>
      </c>
      <c r="AX208" s="24">
        <f t="shared" si="334"/>
        <v>0.46637405573506996</v>
      </c>
      <c r="AY208" s="24">
        <f t="shared" si="334"/>
        <v>0.54174861697299903</v>
      </c>
      <c r="AZ208" s="24">
        <f t="shared" si="334"/>
        <v>0.53685216065979979</v>
      </c>
      <c r="BA208" s="24">
        <f t="shared" si="334"/>
        <v>0.44183411920567117</v>
      </c>
      <c r="BB208" s="24" t="str">
        <f t="shared" si="334"/>
        <v/>
      </c>
      <c r="BC208" s="24" t="str">
        <f t="shared" si="334"/>
        <v/>
      </c>
      <c r="BD208" s="25" t="str">
        <f t="shared" si="334"/>
        <v/>
      </c>
      <c r="BE208" s="25"/>
      <c r="BF208" s="25"/>
      <c r="BG208" s="26">
        <f t="shared" si="393"/>
        <v>-0.37629068749984507</v>
      </c>
      <c r="BH208" s="26">
        <f t="shared" si="394"/>
        <v>-0.31629068749984457</v>
      </c>
      <c r="BI208" s="26">
        <f t="shared" si="395"/>
        <v>-0.68229068749984423</v>
      </c>
      <c r="BJ208" s="26">
        <f t="shared" si="396"/>
        <v>-0.6242906874998444</v>
      </c>
      <c r="BK208" s="26">
        <f t="shared" si="397"/>
        <v>-0.69429068749984291</v>
      </c>
      <c r="BL208" s="26">
        <f t="shared" si="398"/>
        <v>-0.2492906874998444</v>
      </c>
      <c r="BM208" s="26" t="str">
        <f t="shared" si="399"/>
        <v/>
      </c>
      <c r="BN208" s="26" t="str">
        <f t="shared" si="400"/>
        <v/>
      </c>
      <c r="BO208" s="26" t="str">
        <f t="shared" si="401"/>
        <v/>
      </c>
      <c r="BP208" s="25"/>
      <c r="BQ208" s="25"/>
      <c r="BR208" s="25">
        <f t="shared" si="402"/>
        <v>0.44111923314393953</v>
      </c>
      <c r="BS208" s="25">
        <f t="shared" si="403"/>
        <v>0.50111923314394002</v>
      </c>
      <c r="BT208" s="25">
        <f t="shared" si="404"/>
        <v>0.13511923314394036</v>
      </c>
      <c r="BU208" s="25">
        <f t="shared" si="405"/>
        <v>0.19311923314394019</v>
      </c>
      <c r="BV208" s="25">
        <f t="shared" si="406"/>
        <v>0.12311923314394169</v>
      </c>
      <c r="BW208" s="25">
        <f t="shared" si="407"/>
        <v>0.56811923314394019</v>
      </c>
      <c r="BX208" s="25" t="str">
        <f t="shared" si="408"/>
        <v/>
      </c>
      <c r="BY208" s="25" t="str">
        <f t="shared" si="409"/>
        <v/>
      </c>
      <c r="BZ208" s="25" t="str">
        <f t="shared" si="410"/>
        <v/>
      </c>
      <c r="CA208" s="25"/>
      <c r="CB208" s="25"/>
      <c r="CC208" s="26">
        <f t="shared" si="411"/>
        <v>-0.23900000000000093</v>
      </c>
      <c r="CD208" s="26">
        <f t="shared" si="412"/>
        <v>-0.17900000000000044</v>
      </c>
      <c r="CE208" s="26">
        <f t="shared" si="413"/>
        <v>-0.54500000000000015</v>
      </c>
      <c r="CF208" s="26">
        <f t="shared" si="414"/>
        <v>-0.48700000000000027</v>
      </c>
      <c r="CG208" s="26">
        <f t="shared" si="415"/>
        <v>-0.55699999999999883</v>
      </c>
      <c r="CH208" s="26">
        <f t="shared" si="416"/>
        <v>-0.11200000000000027</v>
      </c>
      <c r="CI208" s="26" t="str">
        <f t="shared" si="417"/>
        <v/>
      </c>
      <c r="CJ208" s="26" t="str">
        <f t="shared" si="418"/>
        <v/>
      </c>
      <c r="CK208" s="26" t="str">
        <f t="shared" si="419"/>
        <v/>
      </c>
      <c r="CL208" s="25"/>
      <c r="CM208" s="25"/>
      <c r="CN208" s="25">
        <f t="shared" si="420"/>
        <v>0.42099999999999937</v>
      </c>
      <c r="CO208" s="25">
        <f t="shared" si="421"/>
        <v>0.48099999999999987</v>
      </c>
      <c r="CP208" s="25">
        <f t="shared" si="422"/>
        <v>0.11500000000000021</v>
      </c>
      <c r="CQ208" s="25">
        <f t="shared" si="423"/>
        <v>0.17300000000000004</v>
      </c>
      <c r="CR208" s="25">
        <f t="shared" si="424"/>
        <v>0.10300000000000153</v>
      </c>
      <c r="CS208" s="25">
        <f t="shared" si="425"/>
        <v>0.54800000000000004</v>
      </c>
      <c r="CT208" s="25" t="str">
        <f t="shared" si="426"/>
        <v/>
      </c>
      <c r="CU208" s="25" t="str">
        <f t="shared" si="427"/>
        <v/>
      </c>
      <c r="CV208" s="25" t="str">
        <f t="shared" si="428"/>
        <v/>
      </c>
      <c r="CW208" s="25"/>
      <c r="CX208" s="25"/>
      <c r="CY208" s="25">
        <f t="shared" si="429"/>
        <v>-0.37590098628363777</v>
      </c>
      <c r="CZ208" s="25">
        <f t="shared" si="430"/>
        <v>-0.37911739652511717</v>
      </c>
      <c r="DA208" s="25">
        <f t="shared" si="431"/>
        <v>-0.51864989909124226</v>
      </c>
      <c r="DB208" s="25">
        <f t="shared" si="432"/>
        <v>-0.67172792437572315</v>
      </c>
      <c r="DC208" s="25">
        <f t="shared" si="433"/>
        <v>-0.66178372236637073</v>
      </c>
      <c r="DD208" s="25">
        <f t="shared" si="434"/>
        <v>-0.46881179771020826</v>
      </c>
      <c r="DE208" s="25" t="str">
        <f t="shared" si="435"/>
        <v/>
      </c>
      <c r="DF208" s="25" t="str">
        <f t="shared" si="436"/>
        <v/>
      </c>
      <c r="DG208" s="25" t="str">
        <f t="shared" si="437"/>
        <v/>
      </c>
      <c r="DH208" s="25"/>
      <c r="DI208" s="25"/>
      <c r="DJ208" s="25">
        <f t="shared" si="438"/>
        <v>0.44150893436014671</v>
      </c>
      <c r="DK208" s="25">
        <f t="shared" si="439"/>
        <v>0.43829252411866731</v>
      </c>
      <c r="DL208" s="25">
        <f t="shared" si="440"/>
        <v>0.29876002155254228</v>
      </c>
      <c r="DM208" s="25">
        <f t="shared" si="441"/>
        <v>0.14568199626806136</v>
      </c>
      <c r="DN208" s="25">
        <f t="shared" si="442"/>
        <v>0.15562619827741375</v>
      </c>
      <c r="DO208" s="25">
        <f t="shared" si="443"/>
        <v>0.34859812293357623</v>
      </c>
      <c r="DP208" s="25" t="str">
        <f t="shared" si="444"/>
        <v/>
      </c>
      <c r="DQ208" s="25" t="str">
        <f t="shared" si="445"/>
        <v/>
      </c>
      <c r="DR208" s="25" t="str">
        <f t="shared" si="446"/>
        <v/>
      </c>
      <c r="DS208" s="25"/>
      <c r="DT208" s="24"/>
      <c r="DU208" s="24">
        <f t="shared" si="447"/>
        <v>-0.37629068749984507</v>
      </c>
      <c r="DV208" s="24">
        <f t="shared" si="448"/>
        <v>-0.31629068749984457</v>
      </c>
      <c r="DW208" s="24">
        <f t="shared" si="449"/>
        <v>-0.68229068749984423</v>
      </c>
      <c r="DX208" s="24">
        <f t="shared" si="450"/>
        <v>-0.6242906874998444</v>
      </c>
      <c r="DY208" s="24">
        <f t="shared" si="451"/>
        <v>-0.69429068749984291</v>
      </c>
      <c r="DZ208" s="24">
        <f t="shared" si="452"/>
        <v>-0.2492906874998444</v>
      </c>
      <c r="EA208" s="24" t="str">
        <f t="shared" si="453"/>
        <v/>
      </c>
      <c r="EB208" s="24" t="str">
        <f t="shared" si="454"/>
        <v/>
      </c>
      <c r="EC208" s="24" t="str">
        <f t="shared" si="455"/>
        <v/>
      </c>
      <c r="ED208" s="24"/>
      <c r="EE208" s="24"/>
      <c r="EF208" s="24">
        <f t="shared" si="456"/>
        <v>0.44111923314393953</v>
      </c>
      <c r="EG208" s="24">
        <f t="shared" si="457"/>
        <v>0.50111923314394002</v>
      </c>
      <c r="EH208" s="24">
        <f t="shared" si="458"/>
        <v>0.13511923314394036</v>
      </c>
      <c r="EI208" s="24">
        <f t="shared" si="459"/>
        <v>0.19311923314394019</v>
      </c>
      <c r="EJ208" s="24">
        <f t="shared" si="460"/>
        <v>0.12311923314394169</v>
      </c>
      <c r="EK208" s="24">
        <f t="shared" si="461"/>
        <v>0.56811923314394019</v>
      </c>
      <c r="EL208" s="24" t="str">
        <f t="shared" si="462"/>
        <v/>
      </c>
      <c r="EM208" s="24" t="str">
        <f t="shared" si="463"/>
        <v/>
      </c>
      <c r="EN208" s="24" t="str">
        <f t="shared" si="464"/>
        <v/>
      </c>
      <c r="EO208" s="24"/>
      <c r="EP208" s="24"/>
      <c r="EQ208" s="24">
        <f t="shared" si="344"/>
        <v>11.020768303988064</v>
      </c>
      <c r="ER208" s="24">
        <f t="shared" si="465"/>
        <v>7.3585590055391115E-2</v>
      </c>
      <c r="ES208" s="24">
        <f t="shared" si="345"/>
        <v>11.0081433131725</v>
      </c>
      <c r="ET208" s="24">
        <f t="shared" si="346"/>
        <v>11.017733453811099</v>
      </c>
      <c r="EU208" s="24">
        <f t="shared" si="347"/>
        <v>10.935153425180099</v>
      </c>
      <c r="EV208" s="24">
        <f t="shared" si="348"/>
        <v>10.990834602703799</v>
      </c>
      <c r="EW208" s="24">
        <f t="shared" si="349"/>
        <v>11.015408313053021</v>
      </c>
      <c r="EX208" s="24">
        <f t="shared" si="350"/>
        <v>11.15733671600786</v>
      </c>
      <c r="EY208" s="24" t="str">
        <f t="shared" si="351"/>
        <v/>
      </c>
      <c r="EZ208" s="24" t="str">
        <f t="shared" si="352"/>
        <v/>
      </c>
      <c r="FA208" s="24" t="str">
        <f t="shared" si="353"/>
        <v/>
      </c>
      <c r="FB208" s="24"/>
      <c r="FC208" s="24">
        <f t="shared" si="354"/>
        <v>11.531502127649309</v>
      </c>
      <c r="FD208" s="24">
        <f t="shared" si="466"/>
        <v>9.9799980725969767E-2</v>
      </c>
      <c r="FE208" s="24">
        <f t="shared" si="355"/>
        <v>11.472052266581201</v>
      </c>
      <c r="FF208" s="24">
        <f t="shared" si="356"/>
        <v>11.4200586690558</v>
      </c>
      <c r="FG208" s="24">
        <f t="shared" si="357"/>
        <v>11.63477380091693</v>
      </c>
      <c r="FH208" s="24">
        <f t="shared" si="358"/>
        <v>11.557080417202702</v>
      </c>
      <c r="FI208" s="24">
        <f t="shared" si="359"/>
        <v>11.656550583865121</v>
      </c>
      <c r="FJ208" s="24">
        <f t="shared" si="360"/>
        <v>11.44849702827409</v>
      </c>
      <c r="FK208" s="24" t="str">
        <f t="shared" si="361"/>
        <v/>
      </c>
      <c r="FL208" s="24" t="str">
        <f t="shared" si="362"/>
        <v/>
      </c>
      <c r="FM208" s="24" t="str">
        <f t="shared" si="363"/>
        <v/>
      </c>
      <c r="FN208" s="24"/>
      <c r="FO208" s="24">
        <f t="shared" si="364"/>
        <v>11.079272870217949</v>
      </c>
      <c r="FP208" s="24">
        <f t="shared" si="467"/>
        <v>5.8934442134216017E-2</v>
      </c>
      <c r="FQ208" s="24">
        <f t="shared" si="477"/>
        <v>11.053029424597899</v>
      </c>
      <c r="FR208" s="24">
        <f t="shared" si="477"/>
        <v>11.055462421105672</v>
      </c>
      <c r="FS208" s="24">
        <f t="shared" si="477"/>
        <v>11.016540971672708</v>
      </c>
      <c r="FT208" s="24">
        <f t="shared" si="477"/>
        <v>11.065303576536611</v>
      </c>
      <c r="FU208" s="24">
        <f t="shared" si="477"/>
        <v>11.098227288371794</v>
      </c>
      <c r="FV208" s="24">
        <f t="shared" si="477"/>
        <v>11.187073539023011</v>
      </c>
      <c r="FW208" s="24" t="str">
        <f t="shared" si="475"/>
        <v/>
      </c>
      <c r="FX208" s="24" t="str">
        <f t="shared" si="475"/>
        <v/>
      </c>
      <c r="FY208" s="24" t="str">
        <f t="shared" si="475"/>
        <v/>
      </c>
      <c r="FZ208" s="24"/>
      <c r="GA208" s="24">
        <f t="shared" si="365"/>
        <v>11.339802471367735</v>
      </c>
      <c r="GB208" s="24">
        <f t="shared" si="468"/>
        <v>3.4063536368964628E-2</v>
      </c>
      <c r="GC208" s="24">
        <f t="shared" si="478"/>
        <v>11.324975676042023</v>
      </c>
      <c r="GD208" s="24">
        <f t="shared" si="478"/>
        <v>11.296433616717005</v>
      </c>
      <c r="GE208" s="24">
        <f t="shared" si="478"/>
        <v>11.368094365555804</v>
      </c>
      <c r="GF208" s="24">
        <f t="shared" si="478"/>
        <v>11.313070802101944</v>
      </c>
      <c r="GG208" s="24">
        <f t="shared" si="478"/>
        <v>11.385180840863917</v>
      </c>
      <c r="GH208" s="24">
        <f t="shared" si="478"/>
        <v>11.351059526925722</v>
      </c>
      <c r="GI208" s="24" t="str">
        <f t="shared" si="476"/>
        <v/>
      </c>
      <c r="GJ208" s="24" t="str">
        <f t="shared" si="476"/>
        <v/>
      </c>
      <c r="GK208" s="24" t="str">
        <f t="shared" si="476"/>
        <v/>
      </c>
      <c r="GL208" s="24"/>
      <c r="GM208" s="24">
        <f t="shared" si="366"/>
        <v>12.032188792208265</v>
      </c>
      <c r="GN208" s="24">
        <f t="shared" si="469"/>
        <v>7.3585590055391115E-2</v>
      </c>
      <c r="GO208" s="24">
        <f t="shared" si="367"/>
        <v>12.0195638013927</v>
      </c>
      <c r="GP208" s="24">
        <f t="shared" si="368"/>
        <v>12.029153942031298</v>
      </c>
      <c r="GQ208" s="24">
        <f t="shared" si="369"/>
        <v>11.946573913400298</v>
      </c>
      <c r="GR208" s="24">
        <f t="shared" si="370"/>
        <v>12.002255090923999</v>
      </c>
      <c r="GS208" s="24">
        <f t="shared" si="371"/>
        <v>12.02682880127322</v>
      </c>
      <c r="GT208" s="24">
        <f t="shared" si="372"/>
        <v>12.16875720422806</v>
      </c>
      <c r="GU208" s="24" t="str">
        <f t="shared" si="373"/>
        <v/>
      </c>
      <c r="GV208" s="24" t="str">
        <f t="shared" si="374"/>
        <v/>
      </c>
      <c r="GW208" s="24" t="str">
        <f t="shared" si="375"/>
        <v/>
      </c>
      <c r="GX208" s="24"/>
      <c r="GY208" s="24">
        <f t="shared" si="376"/>
        <v>12.945409609058478</v>
      </c>
      <c r="GZ208" s="24">
        <f t="shared" si="470"/>
        <v>9.9799980725969767E-2</v>
      </c>
      <c r="HA208" s="24">
        <f t="shared" si="377"/>
        <v>12.88595974799037</v>
      </c>
      <c r="HB208" s="24">
        <f t="shared" si="378"/>
        <v>12.833966150464969</v>
      </c>
      <c r="HC208" s="24">
        <f t="shared" si="379"/>
        <v>13.048681282326099</v>
      </c>
      <c r="HD208" s="24">
        <f t="shared" si="380"/>
        <v>12.97098789861187</v>
      </c>
      <c r="HE208" s="24">
        <f t="shared" si="381"/>
        <v>13.070458065274289</v>
      </c>
      <c r="HF208" s="24">
        <f t="shared" si="382"/>
        <v>12.862404509683259</v>
      </c>
      <c r="HG208" s="24" t="str">
        <f t="shared" si="383"/>
        <v/>
      </c>
      <c r="HH208" s="24" t="str">
        <f t="shared" si="384"/>
        <v/>
      </c>
      <c r="HI208" s="24" t="str">
        <f t="shared" si="385"/>
        <v/>
      </c>
      <c r="HJ208" s="24"/>
      <c r="HK208" s="24">
        <f t="shared" si="386"/>
        <v>11.993188014837907</v>
      </c>
      <c r="HL208" s="24">
        <f t="shared" si="471"/>
        <v>5.8934442134216135E-2</v>
      </c>
      <c r="HM208" s="24">
        <f t="shared" si="473"/>
        <v>11.966944569217858</v>
      </c>
      <c r="HN208" s="24">
        <f t="shared" si="473"/>
        <v>11.969377565725631</v>
      </c>
      <c r="HO208" s="24">
        <f t="shared" si="473"/>
        <v>11.930456116292667</v>
      </c>
      <c r="HP208" s="24">
        <f t="shared" si="473"/>
        <v>11.97921872115657</v>
      </c>
      <c r="HQ208" s="24">
        <f t="shared" si="473"/>
        <v>12.012142432991755</v>
      </c>
      <c r="HR208" s="24">
        <f t="shared" si="473"/>
        <v>12.100988683642971</v>
      </c>
      <c r="HS208" s="24" t="str">
        <f t="shared" si="473"/>
        <v/>
      </c>
      <c r="HT208" s="24" t="str">
        <f t="shared" si="473"/>
        <v/>
      </c>
      <c r="HU208" s="24" t="str">
        <f t="shared" si="473"/>
        <v/>
      </c>
      <c r="HV208" s="24"/>
      <c r="HW208" s="24">
        <f t="shared" si="387"/>
        <v>13.07320195243272</v>
      </c>
      <c r="HX208" s="24">
        <f t="shared" si="472"/>
        <v>3.406353636896467E-2</v>
      </c>
      <c r="HY208" s="24">
        <f t="shared" si="474"/>
        <v>13.05837515710701</v>
      </c>
      <c r="HZ208" s="24">
        <f t="shared" si="474"/>
        <v>13.029833097781991</v>
      </c>
      <c r="IA208" s="24">
        <f t="shared" si="474"/>
        <v>13.101493846620789</v>
      </c>
      <c r="IB208" s="24">
        <f t="shared" si="474"/>
        <v>13.046470283166931</v>
      </c>
      <c r="IC208" s="24">
        <f t="shared" si="474"/>
        <v>13.118580321928905</v>
      </c>
      <c r="ID208" s="24">
        <f t="shared" si="474"/>
        <v>13.084459007990707</v>
      </c>
      <c r="IE208" s="24" t="str">
        <f t="shared" si="474"/>
        <v/>
      </c>
      <c r="IF208" s="24" t="str">
        <f t="shared" si="474"/>
        <v/>
      </c>
      <c r="IG208" s="24" t="str">
        <f t="shared" si="474"/>
        <v/>
      </c>
    </row>
    <row r="209" spans="1:241" s="3" customFormat="1" x14ac:dyDescent="0.2">
      <c r="A209" s="27">
        <v>174</v>
      </c>
      <c r="B209" s="32">
        <f>IF(AND($B$3&lt;&gt;"",$C$3&lt;&gt;"",$B$4&lt;&gt;"",$C$4&lt;&gt;"",T209&lt;&gt;""),AirMass($B$3,$C$3,$B$4,$C$4,T209),"")</f>
        <v>1.1014345300944279</v>
      </c>
      <c r="C209" s="36">
        <f t="shared" si="388"/>
        <v>2458217.3674309999</v>
      </c>
      <c r="D209" s="5">
        <f t="shared" si="335"/>
        <v>11.080070405923303</v>
      </c>
      <c r="E209" s="14">
        <f t="shared" si="336"/>
        <v>11.319983397260962</v>
      </c>
      <c r="F209" s="32">
        <f t="shared" si="389"/>
        <v>0.23991299133765942</v>
      </c>
      <c r="G209" s="24">
        <f t="shared" si="337"/>
        <v>2.3671928493086365E-2</v>
      </c>
      <c r="H209" s="24">
        <f t="shared" si="338"/>
        <v>2.5734824232178006E-2</v>
      </c>
      <c r="I209" s="24"/>
      <c r="J209" s="8">
        <f t="shared" si="339"/>
        <v>12.062630324205822</v>
      </c>
      <c r="K209" s="9">
        <f t="shared" si="340"/>
        <v>12.965162348601162</v>
      </c>
      <c r="L209" s="40">
        <f t="shared" si="390"/>
        <v>0.90253202439533986</v>
      </c>
      <c r="M209" s="24">
        <f t="shared" si="341"/>
        <v>2.3671928493086365E-2</v>
      </c>
      <c r="N209" s="25">
        <f t="shared" si="342"/>
        <v>2.5734824232177961E-2</v>
      </c>
      <c r="O209" s="25"/>
      <c r="P209" s="50">
        <f t="shared" si="391"/>
        <v>6</v>
      </c>
      <c r="Q209" s="50">
        <f t="shared" si="392"/>
        <v>6</v>
      </c>
      <c r="R209" s="25"/>
      <c r="S209" s="25"/>
      <c r="T209" s="16">
        <v>2458217.3674309999</v>
      </c>
      <c r="U209" s="17">
        <v>-11.230701563149299</v>
      </c>
      <c r="V209" s="17">
        <v>-10.169300727937699</v>
      </c>
      <c r="W209" s="17">
        <v>-12.045229982552</v>
      </c>
      <c r="X209" s="17">
        <v>-10.956452194082599</v>
      </c>
      <c r="Y209" s="17">
        <v>-10.3246526125378</v>
      </c>
      <c r="Z209" s="17">
        <v>-11.7559224967112</v>
      </c>
      <c r="AA209" s="17">
        <v>-9.8687845589925001</v>
      </c>
      <c r="AB209" s="17">
        <v>-9.7822675327583006</v>
      </c>
      <c r="AC209" s="17"/>
      <c r="AD209" s="17"/>
      <c r="AE209" s="17"/>
      <c r="AF209" s="46">
        <f t="shared" si="343"/>
        <v>2458217.3674309999</v>
      </c>
      <c r="AG209" s="17">
        <v>-11.032293647683099</v>
      </c>
      <c r="AH209" s="17">
        <v>-9.6454496888089896</v>
      </c>
      <c r="AI209" s="17">
        <v>-11.647621160064</v>
      </c>
      <c r="AJ209" s="17">
        <v>-10.5907229215964</v>
      </c>
      <c r="AK209" s="17">
        <v>-9.76630274740576</v>
      </c>
      <c r="AL209" s="17">
        <v>-11.219671996745401</v>
      </c>
      <c r="AM209" s="17">
        <v>-9.3660505944064791</v>
      </c>
      <c r="AN209" s="17">
        <v>-9.3924374373691002</v>
      </c>
      <c r="AO209" s="17"/>
      <c r="AP209" s="17"/>
      <c r="AQ209" s="18"/>
      <c r="AR209" s="25"/>
      <c r="AS209" s="25"/>
      <c r="AT209" s="24">
        <f t="shared" si="334"/>
        <v>0.19840791546620018</v>
      </c>
      <c r="AU209" s="24">
        <f t="shared" si="334"/>
        <v>0.52385103912870967</v>
      </c>
      <c r="AV209" s="24">
        <f t="shared" si="334"/>
        <v>0.39760882248799945</v>
      </c>
      <c r="AW209" s="24">
        <f t="shared" si="334"/>
        <v>0.36572927248619891</v>
      </c>
      <c r="AX209" s="24">
        <f t="shared" si="334"/>
        <v>0.55834986513204043</v>
      </c>
      <c r="AY209" s="24">
        <f t="shared" si="334"/>
        <v>0.53625049996579932</v>
      </c>
      <c r="AZ209" s="24">
        <f t="shared" si="334"/>
        <v>0.50273396458602093</v>
      </c>
      <c r="BA209" s="24">
        <f t="shared" si="334"/>
        <v>0.38983009538920044</v>
      </c>
      <c r="BB209" s="24" t="str">
        <f t="shared" si="334"/>
        <v/>
      </c>
      <c r="BC209" s="24" t="str">
        <f t="shared" si="334"/>
        <v/>
      </c>
      <c r="BD209" s="25" t="str">
        <f t="shared" si="334"/>
        <v/>
      </c>
      <c r="BE209" s="25"/>
      <c r="BF209" s="25"/>
      <c r="BG209" s="26">
        <f t="shared" si="393"/>
        <v>-0.40185261427885877</v>
      </c>
      <c r="BH209" s="26">
        <f t="shared" si="394"/>
        <v>-0.34185261427885827</v>
      </c>
      <c r="BI209" s="26">
        <f t="shared" si="395"/>
        <v>-0.70785261427885793</v>
      </c>
      <c r="BJ209" s="26">
        <f t="shared" si="396"/>
        <v>-0.6498526142788581</v>
      </c>
      <c r="BK209" s="26">
        <f t="shared" si="397"/>
        <v>-0.71985261427885661</v>
      </c>
      <c r="BL209" s="26">
        <f t="shared" si="398"/>
        <v>-0.2748526142788581</v>
      </c>
      <c r="BM209" s="26" t="str">
        <f t="shared" si="399"/>
        <v/>
      </c>
      <c r="BN209" s="26" t="str">
        <f t="shared" si="400"/>
        <v/>
      </c>
      <c r="BO209" s="26" t="str">
        <f t="shared" si="401"/>
        <v/>
      </c>
      <c r="BP209" s="25"/>
      <c r="BQ209" s="25"/>
      <c r="BR209" s="25">
        <f t="shared" si="402"/>
        <v>0.25908908666733743</v>
      </c>
      <c r="BS209" s="25">
        <f t="shared" si="403"/>
        <v>0.31908908666733793</v>
      </c>
      <c r="BT209" s="25">
        <f t="shared" si="404"/>
        <v>-4.691091333266173E-2</v>
      </c>
      <c r="BU209" s="25">
        <f t="shared" si="405"/>
        <v>1.1089086667338099E-2</v>
      </c>
      <c r="BV209" s="25">
        <f t="shared" si="406"/>
        <v>-5.8910913332660408E-2</v>
      </c>
      <c r="BW209" s="25">
        <f t="shared" si="407"/>
        <v>0.3860890866673381</v>
      </c>
      <c r="BX209" s="25" t="str">
        <f t="shared" si="408"/>
        <v/>
      </c>
      <c r="BY209" s="25" t="str">
        <f t="shared" si="409"/>
        <v/>
      </c>
      <c r="BZ209" s="25" t="str">
        <f t="shared" si="410"/>
        <v/>
      </c>
      <c r="CA209" s="25"/>
      <c r="CB209" s="25"/>
      <c r="CC209" s="26">
        <f t="shared" si="411"/>
        <v>-0.23900000000000093</v>
      </c>
      <c r="CD209" s="26">
        <f t="shared" si="412"/>
        <v>-0.17900000000000044</v>
      </c>
      <c r="CE209" s="26">
        <f t="shared" si="413"/>
        <v>-0.54500000000000015</v>
      </c>
      <c r="CF209" s="26">
        <f t="shared" si="414"/>
        <v>-0.48700000000000027</v>
      </c>
      <c r="CG209" s="26">
        <f t="shared" si="415"/>
        <v>-0.55699999999999883</v>
      </c>
      <c r="CH209" s="26">
        <f t="shared" si="416"/>
        <v>-0.11200000000000027</v>
      </c>
      <c r="CI209" s="26" t="str">
        <f t="shared" si="417"/>
        <v/>
      </c>
      <c r="CJ209" s="26" t="str">
        <f t="shared" si="418"/>
        <v/>
      </c>
      <c r="CK209" s="26" t="str">
        <f t="shared" si="419"/>
        <v/>
      </c>
      <c r="CL209" s="25"/>
      <c r="CM209" s="25"/>
      <c r="CN209" s="25">
        <f t="shared" si="420"/>
        <v>0.42099999999999937</v>
      </c>
      <c r="CO209" s="25">
        <f t="shared" si="421"/>
        <v>0.48099999999999987</v>
      </c>
      <c r="CP209" s="25">
        <f t="shared" si="422"/>
        <v>0.11500000000000021</v>
      </c>
      <c r="CQ209" s="25">
        <f t="shared" si="423"/>
        <v>0.17300000000000004</v>
      </c>
      <c r="CR209" s="25">
        <f t="shared" si="424"/>
        <v>0.10300000000000153</v>
      </c>
      <c r="CS209" s="25">
        <f t="shared" si="425"/>
        <v>0.54800000000000004</v>
      </c>
      <c r="CT209" s="25" t="str">
        <f t="shared" si="426"/>
        <v/>
      </c>
      <c r="CU209" s="25" t="str">
        <f t="shared" si="427"/>
        <v/>
      </c>
      <c r="CV209" s="25" t="str">
        <f t="shared" si="428"/>
        <v/>
      </c>
      <c r="CW209" s="25"/>
      <c r="CX209" s="25"/>
      <c r="CY209" s="25">
        <f t="shared" si="429"/>
        <v>-0.40455666979630861</v>
      </c>
      <c r="CZ209" s="25">
        <f t="shared" si="430"/>
        <v>-0.33981256407834642</v>
      </c>
      <c r="DA209" s="25">
        <f t="shared" si="431"/>
        <v>-0.73100528834874978</v>
      </c>
      <c r="DB209" s="25">
        <f t="shared" si="432"/>
        <v>-0.68612373780797509</v>
      </c>
      <c r="DC209" s="25">
        <f t="shared" si="433"/>
        <v>-0.61805508220255934</v>
      </c>
      <c r="DD209" s="25">
        <f t="shared" si="434"/>
        <v>-0.38875887059251257</v>
      </c>
      <c r="DE209" s="25" t="str">
        <f t="shared" si="435"/>
        <v/>
      </c>
      <c r="DF209" s="25" t="str">
        <f t="shared" si="436"/>
        <v/>
      </c>
      <c r="DG209" s="25" t="str">
        <f t="shared" si="437"/>
        <v/>
      </c>
      <c r="DH209" s="25"/>
      <c r="DI209" s="25"/>
      <c r="DJ209" s="25">
        <f t="shared" si="438"/>
        <v>0.25638503114988759</v>
      </c>
      <c r="DK209" s="25">
        <f t="shared" si="439"/>
        <v>0.32112913686784977</v>
      </c>
      <c r="DL209" s="25">
        <f t="shared" si="440"/>
        <v>-7.0063587402553612E-2</v>
      </c>
      <c r="DM209" s="25">
        <f t="shared" si="441"/>
        <v>-2.5182036861778886E-2</v>
      </c>
      <c r="DN209" s="25">
        <f t="shared" si="442"/>
        <v>4.2886618743636876E-2</v>
      </c>
      <c r="DO209" s="25">
        <f t="shared" si="443"/>
        <v>0.27218283035368362</v>
      </c>
      <c r="DP209" s="25" t="str">
        <f t="shared" si="444"/>
        <v/>
      </c>
      <c r="DQ209" s="25" t="str">
        <f t="shared" si="445"/>
        <v/>
      </c>
      <c r="DR209" s="25" t="str">
        <f t="shared" si="446"/>
        <v/>
      </c>
      <c r="DS209" s="25"/>
      <c r="DT209" s="24"/>
      <c r="DU209" s="24">
        <f t="shared" si="447"/>
        <v>-0.40185261427885877</v>
      </c>
      <c r="DV209" s="24">
        <f t="shared" si="448"/>
        <v>-0.34185261427885827</v>
      </c>
      <c r="DW209" s="24">
        <f t="shared" si="449"/>
        <v>-0.70785261427885793</v>
      </c>
      <c r="DX209" s="24">
        <f t="shared" si="450"/>
        <v>-0.6498526142788581</v>
      </c>
      <c r="DY209" s="24">
        <f t="shared" si="451"/>
        <v>-0.71985261427885661</v>
      </c>
      <c r="DZ209" s="24">
        <f t="shared" si="452"/>
        <v>-0.2748526142788581</v>
      </c>
      <c r="EA209" s="24" t="str">
        <f t="shared" si="453"/>
        <v/>
      </c>
      <c r="EB209" s="24" t="str">
        <f t="shared" si="454"/>
        <v/>
      </c>
      <c r="EC209" s="24" t="str">
        <f t="shared" si="455"/>
        <v/>
      </c>
      <c r="ED209" s="24"/>
      <c r="EE209" s="24"/>
      <c r="EF209" s="24">
        <f t="shared" si="456"/>
        <v>0.25908908666733743</v>
      </c>
      <c r="EG209" s="24">
        <f t="shared" si="457"/>
        <v>0.31908908666733793</v>
      </c>
      <c r="EH209" s="24">
        <f t="shared" si="458"/>
        <v>-4.691091333266173E-2</v>
      </c>
      <c r="EI209" s="24">
        <f t="shared" si="459"/>
        <v>1.1089086667338099E-2</v>
      </c>
      <c r="EJ209" s="24">
        <f t="shared" si="460"/>
        <v>-5.8910913332660408E-2</v>
      </c>
      <c r="EK209" s="24">
        <f t="shared" si="461"/>
        <v>0.3860890866673381</v>
      </c>
      <c r="EL209" s="24" t="str">
        <f t="shared" si="462"/>
        <v/>
      </c>
      <c r="EM209" s="24" t="str">
        <f t="shared" si="463"/>
        <v/>
      </c>
      <c r="EN209" s="24" t="str">
        <f t="shared" si="464"/>
        <v/>
      </c>
      <c r="EO209" s="24"/>
      <c r="EP209" s="24"/>
      <c r="EQ209" s="24">
        <f t="shared" si="344"/>
        <v>11.018516666456435</v>
      </c>
      <c r="ER209" s="24">
        <f t="shared" si="465"/>
        <v>3.9576126625207701E-2</v>
      </c>
      <c r="ES209" s="24">
        <f t="shared" si="345"/>
        <v>11.0045284194027</v>
      </c>
      <c r="ET209" s="24">
        <f t="shared" si="346"/>
        <v>11.037750630933299</v>
      </c>
      <c r="EU209" s="24">
        <f t="shared" si="347"/>
        <v>10.9989510493885</v>
      </c>
      <c r="EV209" s="24">
        <f t="shared" si="348"/>
        <v>10.993220933561901</v>
      </c>
      <c r="EW209" s="24">
        <f t="shared" si="349"/>
        <v>10.986082995843201</v>
      </c>
      <c r="EX209" s="24">
        <f t="shared" si="350"/>
        <v>11.090565969609001</v>
      </c>
      <c r="EY209" s="24" t="str">
        <f t="shared" si="351"/>
        <v/>
      </c>
      <c r="EZ209" s="24" t="str">
        <f t="shared" si="352"/>
        <v/>
      </c>
      <c r="FA209" s="24" t="str">
        <f t="shared" si="353"/>
        <v/>
      </c>
      <c r="FB209" s="24"/>
      <c r="FC209" s="24">
        <f t="shared" si="354"/>
        <v>11.521674161914758</v>
      </c>
      <c r="FD209" s="24">
        <f t="shared" si="466"/>
        <v>9.0378623088627902E-2</v>
      </c>
      <c r="FE209" s="24">
        <f t="shared" si="355"/>
        <v>11.454327512380901</v>
      </c>
      <c r="FF209" s="24">
        <f t="shared" si="356"/>
        <v>11.459429273913301</v>
      </c>
      <c r="FG209" s="24">
        <f t="shared" si="357"/>
        <v>11.59400909972266</v>
      </c>
      <c r="FH209" s="24">
        <f t="shared" si="358"/>
        <v>11.552378349062302</v>
      </c>
      <c r="FI209" s="24">
        <f t="shared" si="359"/>
        <v>11.648756946723379</v>
      </c>
      <c r="FJ209" s="24">
        <f t="shared" si="360"/>
        <v>11.421143789686001</v>
      </c>
      <c r="FK209" s="24" t="str">
        <f t="shared" si="361"/>
        <v/>
      </c>
      <c r="FL209" s="24" t="str">
        <f t="shared" si="362"/>
        <v/>
      </c>
      <c r="FM209" s="24" t="str">
        <f t="shared" si="363"/>
        <v/>
      </c>
      <c r="FN209" s="24"/>
      <c r="FO209" s="24">
        <f t="shared" si="364"/>
        <v>11.080070405923303</v>
      </c>
      <c r="FP209" s="24">
        <f t="shared" si="467"/>
        <v>2.3671928493086365E-2</v>
      </c>
      <c r="FQ209" s="24">
        <f t="shared" si="477"/>
        <v>11.052463704065081</v>
      </c>
      <c r="FR209" s="24">
        <f t="shared" si="477"/>
        <v>11.078528771464855</v>
      </c>
      <c r="FS209" s="24">
        <f t="shared" si="477"/>
        <v>11.083387769118092</v>
      </c>
      <c r="FT209" s="24">
        <f t="shared" si="477"/>
        <v>11.070739080631695</v>
      </c>
      <c r="FU209" s="24">
        <f t="shared" si="477"/>
        <v>11.071951144398959</v>
      </c>
      <c r="FV209" s="24">
        <f t="shared" si="477"/>
        <v>11.123351965861135</v>
      </c>
      <c r="FW209" s="24" t="str">
        <f t="shared" si="475"/>
        <v/>
      </c>
      <c r="FX209" s="24" t="str">
        <f t="shared" si="475"/>
        <v/>
      </c>
      <c r="FY209" s="24" t="str">
        <f t="shared" si="475"/>
        <v/>
      </c>
      <c r="FZ209" s="24"/>
      <c r="GA209" s="24">
        <f t="shared" si="365"/>
        <v>11.319983397260962</v>
      </c>
      <c r="GB209" s="24">
        <f t="shared" si="468"/>
        <v>2.5734824232178006E-2</v>
      </c>
      <c r="GC209" s="24">
        <f t="shared" si="478"/>
        <v>11.2972598134695</v>
      </c>
      <c r="GD209" s="24">
        <f t="shared" si="478"/>
        <v>11.325813113202281</v>
      </c>
      <c r="GE209" s="24">
        <f t="shared" si="478"/>
        <v>11.317338555989309</v>
      </c>
      <c r="GF209" s="24">
        <f t="shared" si="478"/>
        <v>11.298377625589321</v>
      </c>
      <c r="GG209" s="24">
        <f t="shared" si="478"/>
        <v>11.367396095349953</v>
      </c>
      <c r="GH209" s="24">
        <f t="shared" si="478"/>
        <v>11.313715179965408</v>
      </c>
      <c r="GI209" s="24" t="str">
        <f t="shared" si="476"/>
        <v/>
      </c>
      <c r="GJ209" s="24" t="str">
        <f t="shared" si="476"/>
        <v/>
      </c>
      <c r="GK209" s="24" t="str">
        <f t="shared" si="476"/>
        <v/>
      </c>
      <c r="GL209" s="24"/>
      <c r="GM209" s="24">
        <f t="shared" si="366"/>
        <v>12.079917501668035</v>
      </c>
      <c r="GN209" s="24">
        <f t="shared" si="469"/>
        <v>3.9576126625207701E-2</v>
      </c>
      <c r="GO209" s="24">
        <f t="shared" si="367"/>
        <v>12.0659292546143</v>
      </c>
      <c r="GP209" s="24">
        <f t="shared" si="368"/>
        <v>12.0991514661449</v>
      </c>
      <c r="GQ209" s="24">
        <f t="shared" si="369"/>
        <v>12.060351884600101</v>
      </c>
      <c r="GR209" s="24">
        <f t="shared" si="370"/>
        <v>12.054621768773501</v>
      </c>
      <c r="GS209" s="24">
        <f t="shared" si="371"/>
        <v>12.047483831054802</v>
      </c>
      <c r="GT209" s="24">
        <f t="shared" si="372"/>
        <v>12.151966804820601</v>
      </c>
      <c r="GU209" s="24" t="str">
        <f t="shared" si="373"/>
        <v/>
      </c>
      <c r="GV209" s="24" t="str">
        <f t="shared" si="374"/>
        <v/>
      </c>
      <c r="GW209" s="24" t="str">
        <f t="shared" si="375"/>
        <v/>
      </c>
      <c r="GX209" s="24"/>
      <c r="GY209" s="24">
        <f t="shared" si="376"/>
        <v>12.908518120788868</v>
      </c>
      <c r="GZ209" s="24">
        <f t="shared" si="470"/>
        <v>9.0378623088627902E-2</v>
      </c>
      <c r="HA209" s="24">
        <f t="shared" si="377"/>
        <v>12.841171471255011</v>
      </c>
      <c r="HB209" s="24">
        <f t="shared" si="378"/>
        <v>12.846273232787411</v>
      </c>
      <c r="HC209" s="24">
        <f t="shared" si="379"/>
        <v>12.98085305859677</v>
      </c>
      <c r="HD209" s="24">
        <f t="shared" si="380"/>
        <v>12.939222307936411</v>
      </c>
      <c r="HE209" s="24">
        <f t="shared" si="381"/>
        <v>13.035600905597489</v>
      </c>
      <c r="HF209" s="24">
        <f t="shared" si="382"/>
        <v>12.807987748560111</v>
      </c>
      <c r="HG209" s="24" t="str">
        <f t="shared" si="383"/>
        <v/>
      </c>
      <c r="HH209" s="24" t="str">
        <f t="shared" si="384"/>
        <v/>
      </c>
      <c r="HI209" s="24" t="str">
        <f t="shared" si="385"/>
        <v/>
      </c>
      <c r="HJ209" s="24"/>
      <c r="HK209" s="24">
        <f t="shared" si="386"/>
        <v>12.062630324205822</v>
      </c>
      <c r="HL209" s="24">
        <f t="shared" si="471"/>
        <v>2.3671928493086365E-2</v>
      </c>
      <c r="HM209" s="24">
        <f t="shared" si="473"/>
        <v>12.035023622347598</v>
      </c>
      <c r="HN209" s="24">
        <f t="shared" si="473"/>
        <v>12.061088689747372</v>
      </c>
      <c r="HO209" s="24">
        <f t="shared" si="473"/>
        <v>12.065947687400609</v>
      </c>
      <c r="HP209" s="24">
        <f t="shared" si="473"/>
        <v>12.053298998914212</v>
      </c>
      <c r="HQ209" s="24">
        <f t="shared" si="473"/>
        <v>12.054511062681476</v>
      </c>
      <c r="HR209" s="24">
        <f t="shared" si="473"/>
        <v>12.105911884143651</v>
      </c>
      <c r="HS209" s="24" t="str">
        <f t="shared" si="473"/>
        <v/>
      </c>
      <c r="HT209" s="24" t="str">
        <f t="shared" si="473"/>
        <v/>
      </c>
      <c r="HU209" s="24" t="str">
        <f t="shared" si="473"/>
        <v/>
      </c>
      <c r="HV209" s="24"/>
      <c r="HW209" s="24">
        <f t="shared" si="387"/>
        <v>12.965162348601162</v>
      </c>
      <c r="HX209" s="24">
        <f t="shared" si="472"/>
        <v>2.5734824232177961E-2</v>
      </c>
      <c r="HY209" s="24">
        <f t="shared" si="474"/>
        <v>12.942438764809697</v>
      </c>
      <c r="HZ209" s="24">
        <f t="shared" si="474"/>
        <v>12.970992064542481</v>
      </c>
      <c r="IA209" s="24">
        <f t="shared" si="474"/>
        <v>12.962517507329508</v>
      </c>
      <c r="IB209" s="24">
        <f t="shared" si="474"/>
        <v>12.943556576929518</v>
      </c>
      <c r="IC209" s="24">
        <f t="shared" si="474"/>
        <v>13.01257504669015</v>
      </c>
      <c r="ID209" s="24">
        <f t="shared" si="474"/>
        <v>12.958894131305607</v>
      </c>
      <c r="IE209" s="24" t="str">
        <f t="shared" si="474"/>
        <v/>
      </c>
      <c r="IF209" s="24" t="str">
        <f t="shared" si="474"/>
        <v/>
      </c>
      <c r="IG209" s="24" t="str">
        <f t="shared" si="474"/>
        <v/>
      </c>
    </row>
    <row r="210" spans="1:241" s="3" customFormat="1" x14ac:dyDescent="0.2">
      <c r="A210" s="27">
        <v>175</v>
      </c>
      <c r="B210" s="32">
        <f>IF(AND($B$3&lt;&gt;"",$C$3&lt;&gt;"",$B$4&lt;&gt;"",$C$4&lt;&gt;"",T210&lt;&gt;""),AirMass($B$3,$C$3,$B$4,$C$4,T210),"")</f>
        <v>1.1024524423348701</v>
      </c>
      <c r="C210" s="36">
        <f t="shared" si="388"/>
        <v>2458217.3679280002</v>
      </c>
      <c r="D210" s="5">
        <f t="shared" si="335"/>
        <v>11.096931444882422</v>
      </c>
      <c r="E210" s="14">
        <f t="shared" si="336"/>
        <v>11.280644237901321</v>
      </c>
      <c r="F210" s="32">
        <f t="shared" si="389"/>
        <v>0.18371279301889842</v>
      </c>
      <c r="G210" s="24">
        <f t="shared" si="337"/>
        <v>3.4815629678966932E-2</v>
      </c>
      <c r="H210" s="24">
        <f t="shared" si="338"/>
        <v>7.6318595102876391E-2</v>
      </c>
      <c r="I210" s="24"/>
      <c r="J210" s="8">
        <f t="shared" si="339"/>
        <v>11.980207161548586</v>
      </c>
      <c r="K210" s="9">
        <f t="shared" si="340"/>
        <v>13.061729522374312</v>
      </c>
      <c r="L210" s="40">
        <f t="shared" si="390"/>
        <v>1.0815223608257263</v>
      </c>
      <c r="M210" s="24">
        <f t="shared" si="341"/>
        <v>3.4815629678967092E-2</v>
      </c>
      <c r="N210" s="25">
        <f t="shared" si="342"/>
        <v>7.6318595102876405E-2</v>
      </c>
      <c r="O210" s="25"/>
      <c r="P210" s="50">
        <f t="shared" si="391"/>
        <v>6</v>
      </c>
      <c r="Q210" s="50">
        <f t="shared" si="392"/>
        <v>6</v>
      </c>
      <c r="R210" s="25"/>
      <c r="S210" s="25"/>
      <c r="T210" s="16">
        <v>2458217.3679280002</v>
      </c>
      <c r="U210" s="17">
        <v>-11.2133580544692</v>
      </c>
      <c r="V210" s="17">
        <v>-10.223257562144299</v>
      </c>
      <c r="W210" s="17">
        <v>-12.034027429278</v>
      </c>
      <c r="X210" s="17">
        <v>-10.95800847185</v>
      </c>
      <c r="Y210" s="17">
        <v>-10.3036067558005</v>
      </c>
      <c r="Z210" s="17">
        <v>-11.752623885155</v>
      </c>
      <c r="AA210" s="17">
        <v>-9.8733710715480196</v>
      </c>
      <c r="AB210" s="17">
        <v>-9.80286946183449</v>
      </c>
      <c r="AC210" s="17"/>
      <c r="AD210" s="17"/>
      <c r="AE210" s="17"/>
      <c r="AF210" s="46">
        <f t="shared" si="343"/>
        <v>2458217.3679280002</v>
      </c>
      <c r="AG210" s="17">
        <v>-11.0190143357627</v>
      </c>
      <c r="AH210" s="17">
        <v>-9.5879576746226096</v>
      </c>
      <c r="AI210" s="17">
        <v>-11.6298554283389</v>
      </c>
      <c r="AJ210" s="17">
        <v>-10.5079105309844</v>
      </c>
      <c r="AK210" s="17">
        <v>-9.7393188789010292</v>
      </c>
      <c r="AL210" s="17">
        <v>-11.1934842921514</v>
      </c>
      <c r="AM210" s="17">
        <v>-9.3859872226226795</v>
      </c>
      <c r="AN210" s="17">
        <v>-9.2298965014279002</v>
      </c>
      <c r="AO210" s="17"/>
      <c r="AP210" s="17"/>
      <c r="AQ210" s="18"/>
      <c r="AR210" s="25"/>
      <c r="AS210" s="25"/>
      <c r="AT210" s="24">
        <f t="shared" si="334"/>
        <v>0.19434371870650047</v>
      </c>
      <c r="AU210" s="24">
        <f t="shared" si="334"/>
        <v>0.63529988752168975</v>
      </c>
      <c r="AV210" s="24">
        <f t="shared" si="334"/>
        <v>0.40417200093910033</v>
      </c>
      <c r="AW210" s="24">
        <f t="shared" si="334"/>
        <v>0.45009794086560007</v>
      </c>
      <c r="AX210" s="24">
        <f t="shared" si="334"/>
        <v>0.56428787689947058</v>
      </c>
      <c r="AY210" s="24">
        <f t="shared" si="334"/>
        <v>0.55913959300360005</v>
      </c>
      <c r="AZ210" s="24">
        <f t="shared" si="334"/>
        <v>0.48738384892534015</v>
      </c>
      <c r="BA210" s="24">
        <f t="shared" si="334"/>
        <v>0.57297296040658985</v>
      </c>
      <c r="BB210" s="24" t="str">
        <f t="shared" si="334"/>
        <v/>
      </c>
      <c r="BC210" s="24" t="str">
        <f t="shared" si="334"/>
        <v/>
      </c>
      <c r="BD210" s="25" t="str">
        <f t="shared" si="334"/>
        <v/>
      </c>
      <c r="BE210" s="25"/>
      <c r="BF210" s="25"/>
      <c r="BG210" s="26">
        <f t="shared" si="393"/>
        <v>-0.41010658225060664</v>
      </c>
      <c r="BH210" s="26">
        <f t="shared" si="394"/>
        <v>-0.35010658225060615</v>
      </c>
      <c r="BI210" s="26">
        <f t="shared" si="395"/>
        <v>-0.71610658225060586</v>
      </c>
      <c r="BJ210" s="26">
        <f t="shared" si="396"/>
        <v>-0.65810658225060603</v>
      </c>
      <c r="BK210" s="26">
        <f t="shared" si="397"/>
        <v>-0.72810658225060454</v>
      </c>
      <c r="BL210" s="26">
        <f t="shared" si="398"/>
        <v>-0.28310658225060598</v>
      </c>
      <c r="BM210" s="26" t="str">
        <f t="shared" si="399"/>
        <v/>
      </c>
      <c r="BN210" s="26" t="str">
        <f t="shared" si="400"/>
        <v/>
      </c>
      <c r="BO210" s="26" t="str">
        <f t="shared" si="401"/>
        <v/>
      </c>
      <c r="BP210" s="25"/>
      <c r="BQ210" s="25"/>
      <c r="BR210" s="25">
        <f t="shared" si="402"/>
        <v>0.48543029983040609</v>
      </c>
      <c r="BS210" s="25">
        <f t="shared" si="403"/>
        <v>0.54543029983040658</v>
      </c>
      <c r="BT210" s="25">
        <f t="shared" si="404"/>
        <v>0.17943029983040693</v>
      </c>
      <c r="BU210" s="25">
        <f t="shared" si="405"/>
        <v>0.23743029983040675</v>
      </c>
      <c r="BV210" s="25">
        <f t="shared" si="406"/>
        <v>0.16743029983040825</v>
      </c>
      <c r="BW210" s="25">
        <f t="shared" si="407"/>
        <v>0.61243029983040675</v>
      </c>
      <c r="BX210" s="25" t="str">
        <f t="shared" si="408"/>
        <v/>
      </c>
      <c r="BY210" s="25" t="str">
        <f t="shared" si="409"/>
        <v/>
      </c>
      <c r="BZ210" s="25" t="str">
        <f t="shared" si="410"/>
        <v/>
      </c>
      <c r="CA210" s="25"/>
      <c r="CB210" s="25"/>
      <c r="CC210" s="26">
        <f t="shared" si="411"/>
        <v>-0.23900000000000093</v>
      </c>
      <c r="CD210" s="26">
        <f t="shared" si="412"/>
        <v>-0.17900000000000044</v>
      </c>
      <c r="CE210" s="26">
        <f t="shared" si="413"/>
        <v>-0.54500000000000015</v>
      </c>
      <c r="CF210" s="26">
        <f t="shared" si="414"/>
        <v>-0.48700000000000027</v>
      </c>
      <c r="CG210" s="26">
        <f t="shared" si="415"/>
        <v>-0.55699999999999883</v>
      </c>
      <c r="CH210" s="26">
        <f t="shared" si="416"/>
        <v>-0.11200000000000027</v>
      </c>
      <c r="CI210" s="26" t="str">
        <f t="shared" si="417"/>
        <v/>
      </c>
      <c r="CJ210" s="26" t="str">
        <f t="shared" si="418"/>
        <v/>
      </c>
      <c r="CK210" s="26" t="str">
        <f t="shared" si="419"/>
        <v/>
      </c>
      <c r="CL210" s="25"/>
      <c r="CM210" s="25"/>
      <c r="CN210" s="25">
        <f t="shared" si="420"/>
        <v>0.42099999999999937</v>
      </c>
      <c r="CO210" s="25">
        <f t="shared" si="421"/>
        <v>0.48099999999999987</v>
      </c>
      <c r="CP210" s="25">
        <f t="shared" si="422"/>
        <v>0.11500000000000021</v>
      </c>
      <c r="CQ210" s="25">
        <f t="shared" si="423"/>
        <v>0.17300000000000004</v>
      </c>
      <c r="CR210" s="25">
        <f t="shared" si="424"/>
        <v>0.10300000000000153</v>
      </c>
      <c r="CS210" s="25">
        <f t="shared" si="425"/>
        <v>0.54800000000000004</v>
      </c>
      <c r="CT210" s="25" t="str">
        <f t="shared" si="426"/>
        <v/>
      </c>
      <c r="CU210" s="25" t="str">
        <f t="shared" si="427"/>
        <v/>
      </c>
      <c r="CV210" s="25" t="str">
        <f t="shared" si="428"/>
        <v/>
      </c>
      <c r="CW210" s="25"/>
      <c r="CX210" s="25"/>
      <c r="CY210" s="25">
        <f t="shared" si="429"/>
        <v>-0.42613978198307612</v>
      </c>
      <c r="CZ210" s="25">
        <f t="shared" si="430"/>
        <v>-0.51941066910758515</v>
      </c>
      <c r="DA210" s="25">
        <f t="shared" si="431"/>
        <v>-0.75131875093705558</v>
      </c>
      <c r="DB210" s="25">
        <f t="shared" si="432"/>
        <v>-0.74086311286181616</v>
      </c>
      <c r="DC210" s="25">
        <f t="shared" si="433"/>
        <v>-0.59513453513059011</v>
      </c>
      <c r="DD210" s="25">
        <f t="shared" si="434"/>
        <v>-0.76895726731267888</v>
      </c>
      <c r="DE210" s="25" t="str">
        <f t="shared" si="435"/>
        <v/>
      </c>
      <c r="DF210" s="25" t="str">
        <f t="shared" si="436"/>
        <v/>
      </c>
      <c r="DG210" s="25" t="str">
        <f t="shared" si="437"/>
        <v/>
      </c>
      <c r="DH210" s="25"/>
      <c r="DI210" s="25"/>
      <c r="DJ210" s="25">
        <f t="shared" si="438"/>
        <v>0.46939710009793673</v>
      </c>
      <c r="DK210" s="25">
        <f t="shared" si="439"/>
        <v>0.37612621297342769</v>
      </c>
      <c r="DL210" s="25">
        <f t="shared" si="440"/>
        <v>0.14421813114395726</v>
      </c>
      <c r="DM210" s="25">
        <f t="shared" si="441"/>
        <v>0.15467376921919665</v>
      </c>
      <c r="DN210" s="25">
        <f t="shared" si="442"/>
        <v>0.30040234695042278</v>
      </c>
      <c r="DO210" s="25">
        <f t="shared" si="443"/>
        <v>0.12657961476833399</v>
      </c>
      <c r="DP210" s="25" t="str">
        <f t="shared" si="444"/>
        <v/>
      </c>
      <c r="DQ210" s="25" t="str">
        <f t="shared" si="445"/>
        <v/>
      </c>
      <c r="DR210" s="25" t="str">
        <f t="shared" si="446"/>
        <v/>
      </c>
      <c r="DS210" s="25"/>
      <c r="DT210" s="24"/>
      <c r="DU210" s="24">
        <f t="shared" si="447"/>
        <v>-0.41010658225060664</v>
      </c>
      <c r="DV210" s="24">
        <f t="shared" si="448"/>
        <v>-0.35010658225060615</v>
      </c>
      <c r="DW210" s="24">
        <f t="shared" si="449"/>
        <v>-0.71610658225060586</v>
      </c>
      <c r="DX210" s="24">
        <f t="shared" si="450"/>
        <v>-0.65810658225060603</v>
      </c>
      <c r="DY210" s="24">
        <f t="shared" si="451"/>
        <v>-0.72810658225060454</v>
      </c>
      <c r="DZ210" s="24">
        <f t="shared" si="452"/>
        <v>-0.28310658225060598</v>
      </c>
      <c r="EA210" s="24" t="str">
        <f t="shared" si="453"/>
        <v/>
      </c>
      <c r="EB210" s="24" t="str">
        <f t="shared" si="454"/>
        <v/>
      </c>
      <c r="EC210" s="24" t="str">
        <f t="shared" si="455"/>
        <v/>
      </c>
      <c r="ED210" s="24"/>
      <c r="EE210" s="24"/>
      <c r="EF210" s="24">
        <f t="shared" si="456"/>
        <v>0.48543029983040609</v>
      </c>
      <c r="EG210" s="24">
        <f t="shared" si="457"/>
        <v>0.54543029983040658</v>
      </c>
      <c r="EH210" s="24">
        <f t="shared" si="458"/>
        <v>0.17943029983040693</v>
      </c>
      <c r="EI210" s="24">
        <f t="shared" si="459"/>
        <v>0.23743029983040675</v>
      </c>
      <c r="EJ210" s="24">
        <f t="shared" si="460"/>
        <v>0.16743029983040825</v>
      </c>
      <c r="EK210" s="24">
        <f t="shared" si="461"/>
        <v>0.61243029983040675</v>
      </c>
      <c r="EL210" s="24" t="str">
        <f t="shared" si="462"/>
        <v/>
      </c>
      <c r="EM210" s="24" t="str">
        <f t="shared" si="463"/>
        <v/>
      </c>
      <c r="EN210" s="24" t="str">
        <f t="shared" si="464"/>
        <v/>
      </c>
      <c r="EO210" s="24"/>
      <c r="EP210" s="24"/>
      <c r="EQ210" s="24">
        <f t="shared" si="344"/>
        <v>11.034393124775136</v>
      </c>
      <c r="ER210" s="24">
        <f t="shared" si="465"/>
        <v>5.0755375198590309E-2</v>
      </c>
      <c r="ES210" s="24">
        <f t="shared" si="345"/>
        <v>11.010669374808799</v>
      </c>
      <c r="ET210" s="24">
        <f t="shared" si="346"/>
        <v>11.0566504173808</v>
      </c>
      <c r="EU210" s="24">
        <f t="shared" si="347"/>
        <v>10.995248701331299</v>
      </c>
      <c r="EV210" s="24">
        <f t="shared" si="348"/>
        <v>11.0072658306858</v>
      </c>
      <c r="EW210" s="24">
        <f t="shared" si="349"/>
        <v>11.00801301707882</v>
      </c>
      <c r="EX210" s="24">
        <f t="shared" si="350"/>
        <v>11.12851140736529</v>
      </c>
      <c r="EY210" s="24" t="str">
        <f t="shared" si="351"/>
        <v/>
      </c>
      <c r="EZ210" s="24" t="str">
        <f t="shared" si="352"/>
        <v/>
      </c>
      <c r="FA210" s="24" t="str">
        <f t="shared" si="353"/>
        <v/>
      </c>
      <c r="FB210" s="24"/>
      <c r="FC210" s="24">
        <f t="shared" si="354"/>
        <v>11.485561139975019</v>
      </c>
      <c r="FD210" s="24">
        <f t="shared" si="466"/>
        <v>0.14597702199141935</v>
      </c>
      <c r="FE210" s="24">
        <f t="shared" si="355"/>
        <v>11.4498410925762</v>
      </c>
      <c r="FF210" s="24">
        <f t="shared" si="356"/>
        <v>11.3898961952217</v>
      </c>
      <c r="FG210" s="24">
        <f t="shared" si="357"/>
        <v>11.580304543138329</v>
      </c>
      <c r="FH210" s="24">
        <f t="shared" si="358"/>
        <v>11.5394699563887</v>
      </c>
      <c r="FI210" s="24">
        <f t="shared" si="359"/>
        <v>11.681972886859979</v>
      </c>
      <c r="FJ210" s="24">
        <f t="shared" si="360"/>
        <v>11.2718821656652</v>
      </c>
      <c r="FK210" s="24" t="str">
        <f t="shared" si="361"/>
        <v/>
      </c>
      <c r="FL210" s="24" t="str">
        <f t="shared" si="362"/>
        <v/>
      </c>
      <c r="FM210" s="24" t="str">
        <f t="shared" si="363"/>
        <v/>
      </c>
      <c r="FN210" s="24"/>
      <c r="FO210" s="24">
        <f t="shared" si="364"/>
        <v>11.096931444882422</v>
      </c>
      <c r="FP210" s="24">
        <f t="shared" si="467"/>
        <v>3.4815629678966932E-2</v>
      </c>
      <c r="FQ210" s="24">
        <f t="shared" si="477"/>
        <v>11.059589240111597</v>
      </c>
      <c r="FR210" s="24">
        <f t="shared" si="477"/>
        <v>11.098413138552772</v>
      </c>
      <c r="FS210" s="24">
        <f t="shared" si="477"/>
        <v>11.080670001701309</v>
      </c>
      <c r="FT210" s="24">
        <f t="shared" si="477"/>
        <v>11.08576855839601</v>
      </c>
      <c r="FU210" s="24">
        <f t="shared" si="477"/>
        <v>11.094865746274994</v>
      </c>
      <c r="FV210" s="24">
        <f t="shared" si="477"/>
        <v>11.16228198425784</v>
      </c>
      <c r="FW210" s="24" t="str">
        <f t="shared" si="475"/>
        <v/>
      </c>
      <c r="FX210" s="24" t="str">
        <f t="shared" si="475"/>
        <v/>
      </c>
      <c r="FY210" s="24" t="str">
        <f t="shared" si="475"/>
        <v/>
      </c>
      <c r="FZ210" s="24"/>
      <c r="GA210" s="24">
        <f t="shared" si="365"/>
        <v>11.280644237901321</v>
      </c>
      <c r="GB210" s="24">
        <f t="shared" si="468"/>
        <v>7.6318595102876391E-2</v>
      </c>
      <c r="GC210" s="24">
        <f t="shared" si="478"/>
        <v>11.289547256244896</v>
      </c>
      <c r="GD210" s="24">
        <f t="shared" si="478"/>
        <v>11.253053897090778</v>
      </c>
      <c r="GE210" s="24">
        <f t="shared" si="478"/>
        <v>11.300407861985075</v>
      </c>
      <c r="GF210" s="24">
        <f t="shared" si="478"/>
        <v>11.282243095495815</v>
      </c>
      <c r="GG210" s="24">
        <f t="shared" si="478"/>
        <v>11.39738589806665</v>
      </c>
      <c r="GH210" s="24">
        <f t="shared" si="478"/>
        <v>11.161227418524705</v>
      </c>
      <c r="GI210" s="24" t="str">
        <f t="shared" si="476"/>
        <v/>
      </c>
      <c r="GJ210" s="24" t="str">
        <f t="shared" si="476"/>
        <v/>
      </c>
      <c r="GK210" s="24" t="str">
        <f t="shared" si="476"/>
        <v/>
      </c>
      <c r="GL210" s="24"/>
      <c r="GM210" s="24">
        <f t="shared" si="366"/>
        <v>12.024493617100035</v>
      </c>
      <c r="GN210" s="24">
        <f t="shared" si="469"/>
        <v>5.0755375198590309E-2</v>
      </c>
      <c r="GO210" s="24">
        <f t="shared" si="367"/>
        <v>12.0007698671337</v>
      </c>
      <c r="GP210" s="24">
        <f t="shared" si="368"/>
        <v>12.0467509097057</v>
      </c>
      <c r="GQ210" s="24">
        <f t="shared" si="369"/>
        <v>11.9853491936562</v>
      </c>
      <c r="GR210" s="24">
        <f t="shared" si="370"/>
        <v>11.9973663230107</v>
      </c>
      <c r="GS210" s="24">
        <f t="shared" si="371"/>
        <v>11.998113509403721</v>
      </c>
      <c r="GT210" s="24">
        <f t="shared" si="372"/>
        <v>12.11861189969019</v>
      </c>
      <c r="GU210" s="24" t="str">
        <f t="shared" si="373"/>
        <v/>
      </c>
      <c r="GV210" s="24" t="str">
        <f t="shared" si="374"/>
        <v/>
      </c>
      <c r="GW210" s="24" t="str">
        <f t="shared" si="375"/>
        <v/>
      </c>
      <c r="GX210" s="24"/>
      <c r="GY210" s="24">
        <f t="shared" si="376"/>
        <v>12.916617801115109</v>
      </c>
      <c r="GZ210" s="24">
        <f t="shared" si="470"/>
        <v>0.14597702199141935</v>
      </c>
      <c r="HA210" s="24">
        <f t="shared" si="377"/>
        <v>12.88089775371629</v>
      </c>
      <c r="HB210" s="24">
        <f t="shared" si="378"/>
        <v>12.82095285636179</v>
      </c>
      <c r="HC210" s="24">
        <f t="shared" si="379"/>
        <v>13.011361204278419</v>
      </c>
      <c r="HD210" s="24">
        <f t="shared" si="380"/>
        <v>12.97052661752879</v>
      </c>
      <c r="HE210" s="24">
        <f t="shared" si="381"/>
        <v>13.113029548000069</v>
      </c>
      <c r="HF210" s="24">
        <f t="shared" si="382"/>
        <v>12.702938826805291</v>
      </c>
      <c r="HG210" s="24" t="str">
        <f t="shared" si="383"/>
        <v/>
      </c>
      <c r="HH210" s="24" t="str">
        <f t="shared" si="384"/>
        <v/>
      </c>
      <c r="HI210" s="24" t="str">
        <f t="shared" si="385"/>
        <v/>
      </c>
      <c r="HJ210" s="24"/>
      <c r="HK210" s="24">
        <f t="shared" si="386"/>
        <v>11.980207161548586</v>
      </c>
      <c r="HL210" s="24">
        <f t="shared" si="471"/>
        <v>3.4815629678967092E-2</v>
      </c>
      <c r="HM210" s="24">
        <f t="shared" si="473"/>
        <v>11.942864956777765</v>
      </c>
      <c r="HN210" s="24">
        <f t="shared" si="473"/>
        <v>11.981688855218939</v>
      </c>
      <c r="HO210" s="24">
        <f t="shared" si="473"/>
        <v>11.963945718367475</v>
      </c>
      <c r="HP210" s="24">
        <f t="shared" si="473"/>
        <v>11.969044275062178</v>
      </c>
      <c r="HQ210" s="24">
        <f t="shared" si="473"/>
        <v>11.978141462941162</v>
      </c>
      <c r="HR210" s="24">
        <f t="shared" si="473"/>
        <v>12.045557700924007</v>
      </c>
      <c r="HS210" s="24" t="str">
        <f t="shared" si="473"/>
        <v/>
      </c>
      <c r="HT210" s="24" t="str">
        <f t="shared" si="473"/>
        <v/>
      </c>
      <c r="HU210" s="24" t="str">
        <f t="shared" si="473"/>
        <v/>
      </c>
      <c r="HV210" s="24"/>
      <c r="HW210" s="24">
        <f t="shared" si="387"/>
        <v>13.061729522374312</v>
      </c>
      <c r="HX210" s="24">
        <f t="shared" si="472"/>
        <v>7.6318595102876405E-2</v>
      </c>
      <c r="HY210" s="24">
        <f t="shared" si="474"/>
        <v>13.070632540717886</v>
      </c>
      <c r="HZ210" s="24">
        <f t="shared" si="474"/>
        <v>13.034139181563768</v>
      </c>
      <c r="IA210" s="24">
        <f t="shared" si="474"/>
        <v>13.081493146458065</v>
      </c>
      <c r="IB210" s="24">
        <f t="shared" si="474"/>
        <v>13.063328379968807</v>
      </c>
      <c r="IC210" s="24">
        <f t="shared" si="474"/>
        <v>13.17847118253964</v>
      </c>
      <c r="ID210" s="24">
        <f t="shared" si="474"/>
        <v>12.942312702997695</v>
      </c>
      <c r="IE210" s="24" t="str">
        <f t="shared" si="474"/>
        <v/>
      </c>
      <c r="IF210" s="24" t="str">
        <f t="shared" si="474"/>
        <v/>
      </c>
      <c r="IG210" s="24" t="str">
        <f t="shared" si="474"/>
        <v/>
      </c>
    </row>
    <row r="211" spans="1:241" s="3" customFormat="1" x14ac:dyDescent="0.2">
      <c r="A211" s="27">
        <v>176</v>
      </c>
      <c r="B211" s="32">
        <f>IF(AND($B$3&lt;&gt;"",$C$3&lt;&gt;"",$B$4&lt;&gt;"",$C$4&lt;&gt;"",T211&lt;&gt;""),AirMass($B$3,$C$3,$B$4,$C$4,T211),"")</f>
        <v>1.1034766621626089</v>
      </c>
      <c r="C211" s="36">
        <f t="shared" si="388"/>
        <v>2458217.3684259998</v>
      </c>
      <c r="D211" s="5">
        <f t="shared" si="335"/>
        <v>11.090590067627977</v>
      </c>
      <c r="E211" s="14">
        <f t="shared" si="336"/>
        <v>11.314080154517299</v>
      </c>
      <c r="F211" s="32">
        <f t="shared" si="389"/>
        <v>0.22349008688932237</v>
      </c>
      <c r="G211" s="24">
        <f t="shared" si="337"/>
        <v>2.7134446117826401E-2</v>
      </c>
      <c r="H211" s="24">
        <f t="shared" si="338"/>
        <v>2.4471498411108881E-2</v>
      </c>
      <c r="I211" s="24"/>
      <c r="J211" s="8">
        <f t="shared" si="339"/>
        <v>11.965336751089609</v>
      </c>
      <c r="K211" s="9">
        <f t="shared" si="340"/>
        <v>13.1006639716514</v>
      </c>
      <c r="L211" s="40">
        <f t="shared" si="390"/>
        <v>1.1353272205617913</v>
      </c>
      <c r="M211" s="24">
        <f t="shared" si="341"/>
        <v>2.7134446117825797E-2</v>
      </c>
      <c r="N211" s="25">
        <f t="shared" si="342"/>
        <v>2.4471498411108881E-2</v>
      </c>
      <c r="O211" s="25"/>
      <c r="P211" s="50">
        <f t="shared" si="391"/>
        <v>6</v>
      </c>
      <c r="Q211" s="50">
        <f t="shared" si="392"/>
        <v>6</v>
      </c>
      <c r="R211" s="25"/>
      <c r="S211" s="25"/>
      <c r="T211" s="16">
        <v>2458217.3684259998</v>
      </c>
      <c r="U211" s="17">
        <v>-11.193045703884099</v>
      </c>
      <c r="V211" s="17">
        <v>-10.209805191959701</v>
      </c>
      <c r="W211" s="17">
        <v>-12.013060071264601</v>
      </c>
      <c r="X211" s="17">
        <v>-10.9426734120491</v>
      </c>
      <c r="Y211" s="17">
        <v>-10.3367132629691</v>
      </c>
      <c r="Z211" s="17">
        <v>-11.7305986742254</v>
      </c>
      <c r="AA211" s="17">
        <v>-9.8366409871626193</v>
      </c>
      <c r="AB211" s="17">
        <v>-9.68907254103393</v>
      </c>
      <c r="AC211" s="17"/>
      <c r="AD211" s="17"/>
      <c r="AE211" s="17"/>
      <c r="AF211" s="46">
        <f t="shared" si="343"/>
        <v>2458217.3684259998</v>
      </c>
      <c r="AG211" s="17">
        <v>-11.009589700337701</v>
      </c>
      <c r="AH211" s="17">
        <v>-9.5785034275022891</v>
      </c>
      <c r="AI211" s="17">
        <v>-11.640265548616</v>
      </c>
      <c r="AJ211" s="17">
        <v>-10.5636929281203</v>
      </c>
      <c r="AK211" s="17">
        <v>-9.7528202577267304</v>
      </c>
      <c r="AL211" s="17">
        <v>-11.188100994105101</v>
      </c>
      <c r="AM211" s="17">
        <v>-9.3248295060590092</v>
      </c>
      <c r="AN211" s="17">
        <v>-9.4126669636054991</v>
      </c>
      <c r="AO211" s="17"/>
      <c r="AP211" s="17"/>
      <c r="AQ211" s="18"/>
      <c r="AR211" s="25"/>
      <c r="AS211" s="25"/>
      <c r="AT211" s="24">
        <f t="shared" si="334"/>
        <v>0.18345600354639835</v>
      </c>
      <c r="AU211" s="24">
        <f t="shared" si="334"/>
        <v>0.63130176445741171</v>
      </c>
      <c r="AV211" s="24">
        <f t="shared" si="334"/>
        <v>0.37279452264860069</v>
      </c>
      <c r="AW211" s="24">
        <f t="shared" si="334"/>
        <v>0.37898048392879957</v>
      </c>
      <c r="AX211" s="24">
        <f t="shared" si="334"/>
        <v>0.58389300524236987</v>
      </c>
      <c r="AY211" s="24">
        <f t="shared" si="334"/>
        <v>0.54249768012029875</v>
      </c>
      <c r="AZ211" s="24">
        <f t="shared" si="334"/>
        <v>0.51181148110361008</v>
      </c>
      <c r="BA211" s="24">
        <f t="shared" si="334"/>
        <v>0.27640557742843086</v>
      </c>
      <c r="BB211" s="24" t="str">
        <f t="shared" si="334"/>
        <v/>
      </c>
      <c r="BC211" s="24" t="str">
        <f t="shared" si="334"/>
        <v/>
      </c>
      <c r="BD211" s="25" t="str">
        <f t="shared" si="334"/>
        <v/>
      </c>
      <c r="BE211" s="25"/>
      <c r="BF211" s="25"/>
      <c r="BG211" s="26">
        <f t="shared" si="393"/>
        <v>-0.43221841824932367</v>
      </c>
      <c r="BH211" s="26">
        <f t="shared" si="394"/>
        <v>-0.37221841824932317</v>
      </c>
      <c r="BI211" s="26">
        <f t="shared" si="395"/>
        <v>-0.73821841824932277</v>
      </c>
      <c r="BJ211" s="26">
        <f t="shared" si="396"/>
        <v>-0.68021841824932294</v>
      </c>
      <c r="BK211" s="26">
        <f t="shared" si="397"/>
        <v>-0.75021841824932145</v>
      </c>
      <c r="BL211" s="26">
        <f t="shared" si="398"/>
        <v>-0.305218418249323</v>
      </c>
      <c r="BM211" s="26" t="str">
        <f t="shared" si="399"/>
        <v/>
      </c>
      <c r="BN211" s="26" t="str">
        <f t="shared" si="400"/>
        <v/>
      </c>
      <c r="BO211" s="26" t="str">
        <f t="shared" si="401"/>
        <v/>
      </c>
      <c r="BP211" s="25"/>
      <c r="BQ211" s="25"/>
      <c r="BR211" s="25">
        <f t="shared" si="402"/>
        <v>0.47731052077667346</v>
      </c>
      <c r="BS211" s="25">
        <f t="shared" si="403"/>
        <v>0.53731052077667396</v>
      </c>
      <c r="BT211" s="25">
        <f t="shared" si="404"/>
        <v>0.1713105207766743</v>
      </c>
      <c r="BU211" s="25">
        <f t="shared" si="405"/>
        <v>0.22931052077667413</v>
      </c>
      <c r="BV211" s="25">
        <f t="shared" si="406"/>
        <v>0.15931052077667562</v>
      </c>
      <c r="BW211" s="25">
        <f t="shared" si="407"/>
        <v>0.60431052077667413</v>
      </c>
      <c r="BX211" s="25" t="str">
        <f t="shared" si="408"/>
        <v/>
      </c>
      <c r="BY211" s="25" t="str">
        <f t="shared" si="409"/>
        <v/>
      </c>
      <c r="BZ211" s="25" t="str">
        <f t="shared" si="410"/>
        <v/>
      </c>
      <c r="CA211" s="25"/>
      <c r="CB211" s="25"/>
      <c r="CC211" s="26">
        <f t="shared" si="411"/>
        <v>-0.23900000000000093</v>
      </c>
      <c r="CD211" s="26">
        <f t="shared" si="412"/>
        <v>-0.17900000000000044</v>
      </c>
      <c r="CE211" s="26">
        <f t="shared" si="413"/>
        <v>-0.54500000000000015</v>
      </c>
      <c r="CF211" s="26">
        <f t="shared" si="414"/>
        <v>-0.48700000000000027</v>
      </c>
      <c r="CG211" s="26">
        <f t="shared" si="415"/>
        <v>-0.55699999999999883</v>
      </c>
      <c r="CH211" s="26">
        <f t="shared" si="416"/>
        <v>-0.11200000000000027</v>
      </c>
      <c r="CI211" s="26" t="str">
        <f t="shared" si="417"/>
        <v/>
      </c>
      <c r="CJ211" s="26" t="str">
        <f t="shared" si="418"/>
        <v/>
      </c>
      <c r="CK211" s="26" t="str">
        <f t="shared" si="419"/>
        <v/>
      </c>
      <c r="CL211" s="25"/>
      <c r="CM211" s="25"/>
      <c r="CN211" s="25">
        <f t="shared" si="420"/>
        <v>0.42099999999999937</v>
      </c>
      <c r="CO211" s="25">
        <f t="shared" si="421"/>
        <v>0.48099999999999987</v>
      </c>
      <c r="CP211" s="25">
        <f t="shared" si="422"/>
        <v>0.11500000000000021</v>
      </c>
      <c r="CQ211" s="25">
        <f t="shared" si="423"/>
        <v>0.17300000000000004</v>
      </c>
      <c r="CR211" s="25">
        <f t="shared" si="424"/>
        <v>0.10300000000000153</v>
      </c>
      <c r="CS211" s="25">
        <f t="shared" si="425"/>
        <v>0.54800000000000004</v>
      </c>
      <c r="CT211" s="25" t="str">
        <f t="shared" si="426"/>
        <v/>
      </c>
      <c r="CU211" s="25" t="str">
        <f t="shared" si="427"/>
        <v/>
      </c>
      <c r="CV211" s="25" t="str">
        <f t="shared" si="428"/>
        <v/>
      </c>
      <c r="CW211" s="25"/>
      <c r="CX211" s="25"/>
      <c r="CY211" s="25">
        <f t="shared" si="429"/>
        <v>-0.38452716856238678</v>
      </c>
      <c r="CZ211" s="25">
        <f t="shared" si="430"/>
        <v>-0.39709022328147148</v>
      </c>
      <c r="DA211" s="25">
        <f t="shared" si="431"/>
        <v>-0.81324659757504436</v>
      </c>
      <c r="DB211" s="25">
        <f t="shared" si="432"/>
        <v>-0.72917692577034765</v>
      </c>
      <c r="DC211" s="25">
        <f t="shared" si="433"/>
        <v>-0.66685639385861406</v>
      </c>
      <c r="DD211" s="25">
        <f t="shared" si="434"/>
        <v>-0.18877107856032979</v>
      </c>
      <c r="DE211" s="25" t="str">
        <f t="shared" si="435"/>
        <v/>
      </c>
      <c r="DF211" s="25" t="str">
        <f t="shared" si="436"/>
        <v/>
      </c>
      <c r="DG211" s="25" t="str">
        <f t="shared" si="437"/>
        <v/>
      </c>
      <c r="DH211" s="25"/>
      <c r="DI211" s="25"/>
      <c r="DJ211" s="25">
        <f t="shared" si="438"/>
        <v>0.52500177046361041</v>
      </c>
      <c r="DK211" s="25">
        <f t="shared" si="439"/>
        <v>0.51243871574452571</v>
      </c>
      <c r="DL211" s="25">
        <f t="shared" si="440"/>
        <v>9.6282341450952838E-2</v>
      </c>
      <c r="DM211" s="25">
        <f t="shared" si="441"/>
        <v>0.18035201325564951</v>
      </c>
      <c r="DN211" s="25">
        <f t="shared" si="442"/>
        <v>0.24267254516738318</v>
      </c>
      <c r="DO211" s="25">
        <f t="shared" si="443"/>
        <v>0.72075786046566748</v>
      </c>
      <c r="DP211" s="25" t="str">
        <f t="shared" si="444"/>
        <v/>
      </c>
      <c r="DQ211" s="25" t="str">
        <f t="shared" si="445"/>
        <v/>
      </c>
      <c r="DR211" s="25" t="str">
        <f t="shared" si="446"/>
        <v/>
      </c>
      <c r="DS211" s="25"/>
      <c r="DT211" s="24"/>
      <c r="DU211" s="24">
        <f t="shared" si="447"/>
        <v>-0.43221841824932367</v>
      </c>
      <c r="DV211" s="24">
        <f t="shared" si="448"/>
        <v>-0.37221841824932317</v>
      </c>
      <c r="DW211" s="24">
        <f t="shared" si="449"/>
        <v>-0.73821841824932277</v>
      </c>
      <c r="DX211" s="24">
        <f t="shared" si="450"/>
        <v>-0.68021841824932294</v>
      </c>
      <c r="DY211" s="24">
        <f t="shared" si="451"/>
        <v>-0.75021841824932145</v>
      </c>
      <c r="DZ211" s="24">
        <f t="shared" si="452"/>
        <v>-0.305218418249323</v>
      </c>
      <c r="EA211" s="24" t="str">
        <f t="shared" si="453"/>
        <v/>
      </c>
      <c r="EB211" s="24" t="str">
        <f t="shared" si="454"/>
        <v/>
      </c>
      <c r="EC211" s="24" t="str">
        <f t="shared" si="455"/>
        <v/>
      </c>
      <c r="ED211" s="24"/>
      <c r="EE211" s="24"/>
      <c r="EF211" s="24">
        <f t="shared" si="456"/>
        <v>0.47731052077667346</v>
      </c>
      <c r="EG211" s="24">
        <f t="shared" si="457"/>
        <v>0.53731052077667396</v>
      </c>
      <c r="EH211" s="24">
        <f t="shared" si="458"/>
        <v>0.1713105207766743</v>
      </c>
      <c r="EI211" s="24">
        <f t="shared" si="459"/>
        <v>0.22931052077667413</v>
      </c>
      <c r="EJ211" s="24">
        <f t="shared" si="460"/>
        <v>0.15931052077667562</v>
      </c>
      <c r="EK211" s="24">
        <f t="shared" si="461"/>
        <v>0.60431052077667413</v>
      </c>
      <c r="EL211" s="24" t="str">
        <f t="shared" si="462"/>
        <v/>
      </c>
      <c r="EM211" s="24" t="str">
        <f t="shared" si="463"/>
        <v/>
      </c>
      <c r="EN211" s="24" t="str">
        <f t="shared" si="464"/>
        <v/>
      </c>
      <c r="EO211" s="24"/>
      <c r="EP211" s="24"/>
      <c r="EQ211" s="24">
        <f t="shared" si="344"/>
        <v>11.025414120900026</v>
      </c>
      <c r="ER211" s="24">
        <f t="shared" si="465"/>
        <v>2.7275931117994111E-2</v>
      </c>
      <c r="ES211" s="24">
        <f t="shared" si="345"/>
        <v>11.010014367380501</v>
      </c>
      <c r="ET211" s="24">
        <f t="shared" si="346"/>
        <v>11.061627708165</v>
      </c>
      <c r="EU211" s="24">
        <f t="shared" si="347"/>
        <v>11.048667559085001</v>
      </c>
      <c r="EV211" s="24">
        <f t="shared" si="348"/>
        <v>11.0055529703413</v>
      </c>
      <c r="EW211" s="24">
        <f t="shared" si="349"/>
        <v>10.991595283278521</v>
      </c>
      <c r="EX211" s="24">
        <f t="shared" si="350"/>
        <v>11.035026837149831</v>
      </c>
      <c r="EY211" s="24" t="str">
        <f t="shared" si="351"/>
        <v/>
      </c>
      <c r="EZ211" s="24" t="str">
        <f t="shared" si="352"/>
        <v/>
      </c>
      <c r="FA211" s="24" t="str">
        <f t="shared" si="353"/>
        <v/>
      </c>
      <c r="FB211" s="24"/>
      <c r="FC211" s="24">
        <f t="shared" si="354"/>
        <v>11.527639666034405</v>
      </c>
      <c r="FD211" s="24">
        <f t="shared" si="466"/>
        <v>7.6359934749891847E-2</v>
      </c>
      <c r="FE211" s="24">
        <f t="shared" si="355"/>
        <v>11.4696758482783</v>
      </c>
      <c r="FF211" s="24">
        <f t="shared" si="356"/>
        <v>11.455103227782599</v>
      </c>
      <c r="FG211" s="24">
        <f t="shared" si="357"/>
        <v>11.603230557389029</v>
      </c>
      <c r="FH211" s="24">
        <f t="shared" si="358"/>
        <v>11.5435112937674</v>
      </c>
      <c r="FI211" s="24">
        <f t="shared" si="359"/>
        <v>11.630239805721308</v>
      </c>
      <c r="FJ211" s="24">
        <f t="shared" si="360"/>
        <v>11.464077263267798</v>
      </c>
      <c r="FK211" s="24" t="str">
        <f t="shared" si="361"/>
        <v/>
      </c>
      <c r="FL211" s="24" t="str">
        <f t="shared" si="362"/>
        <v/>
      </c>
      <c r="FM211" s="24" t="str">
        <f t="shared" si="363"/>
        <v/>
      </c>
      <c r="FN211" s="24"/>
      <c r="FO211" s="24">
        <f t="shared" si="364"/>
        <v>11.090590067627977</v>
      </c>
      <c r="FP211" s="24">
        <f t="shared" si="467"/>
        <v>2.7134446117826401E-2</v>
      </c>
      <c r="FQ211" s="24">
        <f t="shared" si="477"/>
        <v>11.061571859303966</v>
      </c>
      <c r="FR211" s="24">
        <f t="shared" si="477"/>
        <v>11.106028055957639</v>
      </c>
      <c r="FS211" s="24">
        <f t="shared" si="477"/>
        <v>11.136726486075677</v>
      </c>
      <c r="FT211" s="24">
        <f t="shared" si="477"/>
        <v>11.086693324672177</v>
      </c>
      <c r="FU211" s="24">
        <f t="shared" si="477"/>
        <v>11.081085639095361</v>
      </c>
      <c r="FV211" s="24">
        <f t="shared" si="477"/>
        <v>11.071435040663047</v>
      </c>
      <c r="FW211" s="24" t="str">
        <f t="shared" si="475"/>
        <v/>
      </c>
      <c r="FX211" s="24" t="str">
        <f t="shared" si="475"/>
        <v/>
      </c>
      <c r="FY211" s="24" t="str">
        <f t="shared" si="475"/>
        <v/>
      </c>
      <c r="FZ211" s="24"/>
      <c r="GA211" s="24">
        <f t="shared" si="365"/>
        <v>11.314080154517299</v>
      </c>
      <c r="GB211" s="24">
        <f t="shared" si="468"/>
        <v>2.4471498411108881E-2</v>
      </c>
      <c r="GC211" s="24">
        <f t="shared" si="478"/>
        <v>11.300739402503586</v>
      </c>
      <c r="GD211" s="24">
        <f t="shared" si="478"/>
        <v>11.309618320208269</v>
      </c>
      <c r="GE211" s="24">
        <f t="shared" si="478"/>
        <v>11.314691266792368</v>
      </c>
      <c r="GF211" s="24">
        <f t="shared" si="478"/>
        <v>11.277641823431107</v>
      </c>
      <c r="GG211" s="24">
        <f t="shared" si="478"/>
        <v>11.337010207484569</v>
      </c>
      <c r="GH211" s="24">
        <f t="shared" si="478"/>
        <v>11.344779906683895</v>
      </c>
      <c r="GI211" s="24" t="str">
        <f t="shared" si="476"/>
        <v/>
      </c>
      <c r="GJ211" s="24" t="str">
        <f t="shared" si="476"/>
        <v/>
      </c>
      <c r="GK211" s="24" t="str">
        <f t="shared" si="476"/>
        <v/>
      </c>
      <c r="GL211" s="24"/>
      <c r="GM211" s="24">
        <f t="shared" si="366"/>
        <v>12.008654632824424</v>
      </c>
      <c r="GN211" s="24">
        <f t="shared" si="469"/>
        <v>2.7275931117994111E-2</v>
      </c>
      <c r="GO211" s="24">
        <f t="shared" si="367"/>
        <v>11.993254879304899</v>
      </c>
      <c r="GP211" s="24">
        <f t="shared" si="368"/>
        <v>12.044868220089398</v>
      </c>
      <c r="GQ211" s="24">
        <f t="shared" si="369"/>
        <v>12.031908071009399</v>
      </c>
      <c r="GR211" s="24">
        <f t="shared" si="370"/>
        <v>11.988793482265699</v>
      </c>
      <c r="GS211" s="24">
        <f t="shared" si="371"/>
        <v>11.974835795202919</v>
      </c>
      <c r="GT211" s="24">
        <f t="shared" si="372"/>
        <v>12.018267349074229</v>
      </c>
      <c r="GU211" s="24" t="str">
        <f t="shared" si="373"/>
        <v/>
      </c>
      <c r="GV211" s="24" t="str">
        <f t="shared" si="374"/>
        <v/>
      </c>
      <c r="GW211" s="24" t="str">
        <f t="shared" si="375"/>
        <v/>
      </c>
      <c r="GX211" s="24"/>
      <c r="GY211" s="24">
        <f t="shared" si="376"/>
        <v>12.958725938869819</v>
      </c>
      <c r="GZ211" s="24">
        <f t="shared" si="470"/>
        <v>7.6359934749891847E-2</v>
      </c>
      <c r="HA211" s="24">
        <f t="shared" si="377"/>
        <v>12.900762121113711</v>
      </c>
      <c r="HB211" s="24">
        <f t="shared" si="378"/>
        <v>12.886189500618011</v>
      </c>
      <c r="HC211" s="24">
        <f t="shared" si="379"/>
        <v>13.034316830224441</v>
      </c>
      <c r="HD211" s="24">
        <f t="shared" si="380"/>
        <v>12.974597566602812</v>
      </c>
      <c r="HE211" s="24">
        <f t="shared" si="381"/>
        <v>13.06132607855672</v>
      </c>
      <c r="HF211" s="24">
        <f t="shared" si="382"/>
        <v>12.89516353610321</v>
      </c>
      <c r="HG211" s="24" t="str">
        <f t="shared" si="383"/>
        <v/>
      </c>
      <c r="HH211" s="24" t="str">
        <f t="shared" si="384"/>
        <v/>
      </c>
      <c r="HI211" s="24" t="str">
        <f t="shared" si="385"/>
        <v/>
      </c>
      <c r="HJ211" s="24"/>
      <c r="HK211" s="24">
        <f t="shared" si="386"/>
        <v>11.965336751089609</v>
      </c>
      <c r="HL211" s="24">
        <f t="shared" si="471"/>
        <v>2.7134446117825797E-2</v>
      </c>
      <c r="HM211" s="24">
        <f t="shared" si="473"/>
        <v>11.936318542765598</v>
      </c>
      <c r="HN211" s="24">
        <f t="shared" si="473"/>
        <v>11.980774739419271</v>
      </c>
      <c r="HO211" s="24">
        <f t="shared" si="473"/>
        <v>12.011473169537307</v>
      </c>
      <c r="HP211" s="24">
        <f t="shared" si="473"/>
        <v>11.96144000813381</v>
      </c>
      <c r="HQ211" s="24">
        <f t="shared" si="473"/>
        <v>11.955832322556994</v>
      </c>
      <c r="HR211" s="24">
        <f t="shared" si="473"/>
        <v>11.946181724124679</v>
      </c>
      <c r="HS211" s="24" t="str">
        <f t="shared" si="473"/>
        <v/>
      </c>
      <c r="HT211" s="24" t="str">
        <f t="shared" si="473"/>
        <v/>
      </c>
      <c r="HU211" s="24" t="str">
        <f t="shared" si="473"/>
        <v/>
      </c>
      <c r="HV211" s="24"/>
      <c r="HW211" s="24">
        <f t="shared" si="387"/>
        <v>13.1006639716514</v>
      </c>
      <c r="HX211" s="24">
        <f t="shared" si="472"/>
        <v>2.4471498411108881E-2</v>
      </c>
      <c r="HY211" s="24">
        <f t="shared" si="474"/>
        <v>13.087323219637685</v>
      </c>
      <c r="HZ211" s="24">
        <f t="shared" si="474"/>
        <v>13.096202137342368</v>
      </c>
      <c r="IA211" s="24">
        <f t="shared" si="474"/>
        <v>13.101275083926467</v>
      </c>
      <c r="IB211" s="24">
        <f t="shared" si="474"/>
        <v>13.064225640565207</v>
      </c>
      <c r="IC211" s="24">
        <f t="shared" si="474"/>
        <v>13.123594024618669</v>
      </c>
      <c r="ID211" s="24">
        <f t="shared" si="474"/>
        <v>13.131363723817994</v>
      </c>
      <c r="IE211" s="24" t="str">
        <f t="shared" si="474"/>
        <v/>
      </c>
      <c r="IF211" s="24" t="str">
        <f t="shared" si="474"/>
        <v/>
      </c>
      <c r="IG211" s="24" t="str">
        <f t="shared" si="474"/>
        <v/>
      </c>
    </row>
    <row r="212" spans="1:241" s="3" customFormat="1" x14ac:dyDescent="0.2">
      <c r="A212" s="27">
        <v>177</v>
      </c>
      <c r="B212" s="32">
        <f>IF(AND($B$3&lt;&gt;"",$C$3&lt;&gt;"",$B$4&lt;&gt;"",$C$4&lt;&gt;"",T212&lt;&gt;""),AirMass($B$3,$C$3,$B$4,$C$4,T212),"")</f>
        <v>1.1045072093725754</v>
      </c>
      <c r="C212" s="36">
        <f t="shared" si="388"/>
        <v>2458217.3689239998</v>
      </c>
      <c r="D212" s="5">
        <f t="shared" si="335"/>
        <v>11.109501638577635</v>
      </c>
      <c r="E212" s="14">
        <f t="shared" si="336"/>
        <v>11.362161363792934</v>
      </c>
      <c r="F212" s="32">
        <f t="shared" si="389"/>
        <v>0.25265972521529889</v>
      </c>
      <c r="G212" s="24">
        <f t="shared" si="337"/>
        <v>3.1788828940700967E-2</v>
      </c>
      <c r="H212" s="24">
        <f t="shared" si="338"/>
        <v>4.6863510749895011E-2</v>
      </c>
      <c r="I212" s="24"/>
      <c r="J212" s="8">
        <f t="shared" si="339"/>
        <v>11.984678340651037</v>
      </c>
      <c r="K212" s="9">
        <f t="shared" si="340"/>
        <v>13.005326223553006</v>
      </c>
      <c r="L212" s="40">
        <f t="shared" si="390"/>
        <v>1.0206478829019687</v>
      </c>
      <c r="M212" s="24">
        <f t="shared" si="341"/>
        <v>3.1788828940700765E-2</v>
      </c>
      <c r="N212" s="25">
        <f t="shared" si="342"/>
        <v>4.686351074989481E-2</v>
      </c>
      <c r="O212" s="25"/>
      <c r="P212" s="50">
        <f t="shared" si="391"/>
        <v>6</v>
      </c>
      <c r="Q212" s="50">
        <f t="shared" si="392"/>
        <v>6</v>
      </c>
      <c r="R212" s="25"/>
      <c r="S212" s="25"/>
      <c r="T212" s="16">
        <v>2458217.3689239998</v>
      </c>
      <c r="U212" s="17">
        <v>-11.1644889692645</v>
      </c>
      <c r="V212" s="17">
        <v>-10.1979341335699</v>
      </c>
      <c r="W212" s="17">
        <v>-11.997743708359099</v>
      </c>
      <c r="X212" s="17">
        <v>-10.9435587339183</v>
      </c>
      <c r="Y212" s="17">
        <v>-10.244255038188401</v>
      </c>
      <c r="Z212" s="17">
        <v>-11.712035324330699</v>
      </c>
      <c r="AA212" s="17">
        <v>-9.8543059193062206</v>
      </c>
      <c r="AB212" s="17">
        <v>-9.7353345125167507</v>
      </c>
      <c r="AC212" s="17"/>
      <c r="AD212" s="17"/>
      <c r="AE212" s="17"/>
      <c r="AF212" s="46">
        <f t="shared" si="343"/>
        <v>2458217.3689239998</v>
      </c>
      <c r="AG212" s="17">
        <v>-10.9835473258901</v>
      </c>
      <c r="AH212" s="17">
        <v>-9.6397976731072799</v>
      </c>
      <c r="AI212" s="17">
        <v>-11.634069992085299</v>
      </c>
      <c r="AJ212" s="17">
        <v>-10.525948059360299</v>
      </c>
      <c r="AK212" s="17">
        <v>-9.8259016865173603</v>
      </c>
      <c r="AL212" s="17">
        <v>-11.2439065623738</v>
      </c>
      <c r="AM212" s="17">
        <v>-9.3656234389594903</v>
      </c>
      <c r="AN212" s="17">
        <v>-9.4311347809875201</v>
      </c>
      <c r="AO212" s="17"/>
      <c r="AP212" s="17"/>
      <c r="AQ212" s="18"/>
      <c r="AR212" s="25"/>
      <c r="AS212" s="25"/>
      <c r="AT212" s="24">
        <f t="shared" si="334"/>
        <v>0.18094164337439977</v>
      </c>
      <c r="AU212" s="24">
        <f t="shared" si="334"/>
        <v>0.55813646046262022</v>
      </c>
      <c r="AV212" s="24">
        <f t="shared" si="334"/>
        <v>0.36367371627379974</v>
      </c>
      <c r="AW212" s="24">
        <f t="shared" si="334"/>
        <v>0.41761067455800038</v>
      </c>
      <c r="AX212" s="24">
        <f t="shared" si="334"/>
        <v>0.41835335167104049</v>
      </c>
      <c r="AY212" s="24">
        <f t="shared" si="334"/>
        <v>0.46812876195689945</v>
      </c>
      <c r="AZ212" s="24">
        <f t="shared" si="334"/>
        <v>0.48868248034673023</v>
      </c>
      <c r="BA212" s="24">
        <f t="shared" si="334"/>
        <v>0.30419973152923063</v>
      </c>
      <c r="BB212" s="24" t="str">
        <f t="shared" si="334"/>
        <v/>
      </c>
      <c r="BC212" s="24" t="str">
        <f t="shared" si="334"/>
        <v/>
      </c>
      <c r="BD212" s="25" t="str">
        <f t="shared" si="334"/>
        <v/>
      </c>
      <c r="BE212" s="25"/>
      <c r="BF212" s="25"/>
      <c r="BG212" s="26">
        <f t="shared" si="393"/>
        <v>-0.43732482661392463</v>
      </c>
      <c r="BH212" s="26">
        <f t="shared" si="394"/>
        <v>-0.37732482661392414</v>
      </c>
      <c r="BI212" s="26">
        <f t="shared" si="395"/>
        <v>-0.74332482661392385</v>
      </c>
      <c r="BJ212" s="26">
        <f t="shared" si="396"/>
        <v>-0.68532482661392402</v>
      </c>
      <c r="BK212" s="26">
        <f t="shared" si="397"/>
        <v>-0.75532482661392253</v>
      </c>
      <c r="BL212" s="26">
        <f t="shared" si="398"/>
        <v>-0.31032482661392397</v>
      </c>
      <c r="BM212" s="26" t="str">
        <f t="shared" si="399"/>
        <v/>
      </c>
      <c r="BN212" s="26" t="str">
        <f t="shared" si="400"/>
        <v/>
      </c>
      <c r="BO212" s="26" t="str">
        <f t="shared" si="401"/>
        <v/>
      </c>
      <c r="BP212" s="25"/>
      <c r="BQ212" s="25"/>
      <c r="BR212" s="25">
        <f t="shared" si="402"/>
        <v>0.32871927101128851</v>
      </c>
      <c r="BS212" s="25">
        <f t="shared" si="403"/>
        <v>0.388719271011289</v>
      </c>
      <c r="BT212" s="25">
        <f t="shared" si="404"/>
        <v>2.2719271011289344E-2</v>
      </c>
      <c r="BU212" s="25">
        <f t="shared" si="405"/>
        <v>8.0719271011289173E-2</v>
      </c>
      <c r="BV212" s="25">
        <f t="shared" si="406"/>
        <v>1.0719271011290665E-2</v>
      </c>
      <c r="BW212" s="25">
        <f t="shared" si="407"/>
        <v>0.45571927101128917</v>
      </c>
      <c r="BX212" s="25" t="str">
        <f t="shared" si="408"/>
        <v/>
      </c>
      <c r="BY212" s="25" t="str">
        <f t="shared" si="409"/>
        <v/>
      </c>
      <c r="BZ212" s="25" t="str">
        <f t="shared" si="410"/>
        <v/>
      </c>
      <c r="CA212" s="25"/>
      <c r="CB212" s="25"/>
      <c r="CC212" s="26">
        <f t="shared" si="411"/>
        <v>-0.23900000000000093</v>
      </c>
      <c r="CD212" s="26">
        <f t="shared" si="412"/>
        <v>-0.17900000000000044</v>
      </c>
      <c r="CE212" s="26">
        <f t="shared" si="413"/>
        <v>-0.54500000000000015</v>
      </c>
      <c r="CF212" s="26">
        <f t="shared" si="414"/>
        <v>-0.48700000000000027</v>
      </c>
      <c r="CG212" s="26">
        <f t="shared" si="415"/>
        <v>-0.55699999999999883</v>
      </c>
      <c r="CH212" s="26">
        <f t="shared" si="416"/>
        <v>-0.11200000000000027</v>
      </c>
      <c r="CI212" s="26" t="str">
        <f t="shared" si="417"/>
        <v/>
      </c>
      <c r="CJ212" s="26" t="str">
        <f t="shared" si="418"/>
        <v/>
      </c>
      <c r="CK212" s="26" t="str">
        <f t="shared" si="419"/>
        <v/>
      </c>
      <c r="CL212" s="25"/>
      <c r="CM212" s="25"/>
      <c r="CN212" s="25">
        <f t="shared" si="420"/>
        <v>0.42099999999999937</v>
      </c>
      <c r="CO212" s="25">
        <f t="shared" si="421"/>
        <v>0.48099999999999987</v>
      </c>
      <c r="CP212" s="25">
        <f t="shared" si="422"/>
        <v>0.11500000000000021</v>
      </c>
      <c r="CQ212" s="25">
        <f t="shared" si="423"/>
        <v>0.17300000000000004</v>
      </c>
      <c r="CR212" s="25">
        <f t="shared" si="424"/>
        <v>0.10300000000000153</v>
      </c>
      <c r="CS212" s="25">
        <f t="shared" si="425"/>
        <v>0.54800000000000004</v>
      </c>
      <c r="CT212" s="25" t="str">
        <f t="shared" si="426"/>
        <v/>
      </c>
      <c r="CU212" s="25" t="str">
        <f t="shared" si="427"/>
        <v/>
      </c>
      <c r="CV212" s="25" t="str">
        <f t="shared" si="428"/>
        <v/>
      </c>
      <c r="CW212" s="25"/>
      <c r="CX212" s="25"/>
      <c r="CY212" s="25">
        <f t="shared" si="429"/>
        <v>-0.37111015196867359</v>
      </c>
      <c r="CZ212" s="25">
        <f t="shared" si="430"/>
        <v>-0.4806505980872785</v>
      </c>
      <c r="DA212" s="25">
        <f t="shared" si="431"/>
        <v>-0.48215889934994577</v>
      </c>
      <c r="DB212" s="25">
        <f t="shared" si="432"/>
        <v>-0.58324766708727527</v>
      </c>
      <c r="DC212" s="25">
        <f t="shared" si="433"/>
        <v>-0.62499016709914079</v>
      </c>
      <c r="DD212" s="25">
        <f t="shared" si="434"/>
        <v>-0.25032457138320818</v>
      </c>
      <c r="DE212" s="25" t="str">
        <f t="shared" si="435"/>
        <v/>
      </c>
      <c r="DF212" s="25" t="str">
        <f t="shared" si="436"/>
        <v/>
      </c>
      <c r="DG212" s="25" t="str">
        <f t="shared" si="437"/>
        <v/>
      </c>
      <c r="DH212" s="25"/>
      <c r="DI212" s="25"/>
      <c r="DJ212" s="25">
        <f t="shared" si="438"/>
        <v>0.39493394565653966</v>
      </c>
      <c r="DK212" s="25">
        <f t="shared" si="439"/>
        <v>0.28539349953793475</v>
      </c>
      <c r="DL212" s="25">
        <f t="shared" si="440"/>
        <v>0.28388519827526748</v>
      </c>
      <c r="DM212" s="25">
        <f t="shared" si="441"/>
        <v>0.18279643053793801</v>
      </c>
      <c r="DN212" s="25">
        <f t="shared" si="442"/>
        <v>0.14105393052607246</v>
      </c>
      <c r="DO212" s="25">
        <f t="shared" si="443"/>
        <v>0.51571952624200512</v>
      </c>
      <c r="DP212" s="25" t="str">
        <f t="shared" si="444"/>
        <v/>
      </c>
      <c r="DQ212" s="25" t="str">
        <f t="shared" si="445"/>
        <v/>
      </c>
      <c r="DR212" s="25" t="str">
        <f t="shared" si="446"/>
        <v/>
      </c>
      <c r="DS212" s="25"/>
      <c r="DT212" s="24"/>
      <c r="DU212" s="24">
        <f t="shared" si="447"/>
        <v>-0.43732482661392463</v>
      </c>
      <c r="DV212" s="24">
        <f t="shared" si="448"/>
        <v>-0.37732482661392414</v>
      </c>
      <c r="DW212" s="24">
        <f t="shared" si="449"/>
        <v>-0.74332482661392385</v>
      </c>
      <c r="DX212" s="24">
        <f t="shared" si="450"/>
        <v>-0.68532482661392402</v>
      </c>
      <c r="DY212" s="24">
        <f t="shared" si="451"/>
        <v>-0.75532482661392253</v>
      </c>
      <c r="DZ212" s="24">
        <f t="shared" si="452"/>
        <v>-0.31032482661392397</v>
      </c>
      <c r="EA212" s="24" t="str">
        <f t="shared" si="453"/>
        <v/>
      </c>
      <c r="EB212" s="24" t="str">
        <f t="shared" si="454"/>
        <v/>
      </c>
      <c r="EC212" s="24" t="str">
        <f t="shared" si="455"/>
        <v/>
      </c>
      <c r="ED212" s="24"/>
      <c r="EE212" s="24"/>
      <c r="EF212" s="24">
        <f t="shared" si="456"/>
        <v>0.32871927101128851</v>
      </c>
      <c r="EG212" s="24">
        <f t="shared" si="457"/>
        <v>0.388719271011289</v>
      </c>
      <c r="EH212" s="24">
        <f t="shared" si="458"/>
        <v>2.2719271011289344E-2</v>
      </c>
      <c r="EI212" s="24">
        <f t="shared" si="459"/>
        <v>8.0719271011289173E-2</v>
      </c>
      <c r="EJ212" s="24">
        <f t="shared" si="460"/>
        <v>1.0719271011290665E-2</v>
      </c>
      <c r="EK212" s="24">
        <f t="shared" si="461"/>
        <v>0.45571927101128917</v>
      </c>
      <c r="EL212" s="24" t="str">
        <f t="shared" si="462"/>
        <v/>
      </c>
      <c r="EM212" s="24" t="str">
        <f t="shared" si="463"/>
        <v/>
      </c>
      <c r="EN212" s="24" t="str">
        <f t="shared" si="464"/>
        <v/>
      </c>
      <c r="EO212" s="24"/>
      <c r="EP212" s="24"/>
      <c r="EQ212" s="24">
        <f t="shared" si="344"/>
        <v>11.043716570172078</v>
      </c>
      <c r="ER212" s="24">
        <f t="shared" si="465"/>
        <v>4.7618443430063072E-2</v>
      </c>
      <c r="ES212" s="24">
        <f t="shared" si="345"/>
        <v>11.023254739094599</v>
      </c>
      <c r="ET212" s="24">
        <f t="shared" si="346"/>
        <v>11.091069764653799</v>
      </c>
      <c r="EU212" s="24">
        <f t="shared" si="347"/>
        <v>10.9847660689239</v>
      </c>
      <c r="EV212" s="24">
        <f t="shared" si="348"/>
        <v>11.015546355066199</v>
      </c>
      <c r="EW212" s="24">
        <f t="shared" si="349"/>
        <v>11.037816950041721</v>
      </c>
      <c r="EX212" s="24">
        <f t="shared" si="350"/>
        <v>11.10984554325225</v>
      </c>
      <c r="EY212" s="24" t="str">
        <f t="shared" si="351"/>
        <v/>
      </c>
      <c r="EZ212" s="24" t="str">
        <f t="shared" si="352"/>
        <v/>
      </c>
      <c r="FA212" s="24" t="str">
        <f t="shared" si="353"/>
        <v/>
      </c>
      <c r="FB212" s="24"/>
      <c r="FC212" s="24">
        <f t="shared" si="354"/>
        <v>11.577716760823861</v>
      </c>
      <c r="FD212" s="24">
        <f t="shared" si="466"/>
        <v>0.11193645177678391</v>
      </c>
      <c r="FE212" s="24">
        <f t="shared" si="355"/>
        <v>11.489522666195199</v>
      </c>
      <c r="FF212" s="24">
        <f t="shared" si="356"/>
        <v>11.443400733470199</v>
      </c>
      <c r="FG212" s="24">
        <f t="shared" si="357"/>
        <v>11.702354360627259</v>
      </c>
      <c r="FH212" s="24">
        <f t="shared" si="358"/>
        <v>11.6253592364837</v>
      </c>
      <c r="FI212" s="24">
        <f t="shared" si="359"/>
        <v>11.697076113069389</v>
      </c>
      <c r="FJ212" s="24">
        <f t="shared" si="360"/>
        <v>11.50858745509742</v>
      </c>
      <c r="FK212" s="24" t="str">
        <f t="shared" si="361"/>
        <v/>
      </c>
      <c r="FL212" s="24" t="str">
        <f t="shared" si="362"/>
        <v/>
      </c>
      <c r="FM212" s="24" t="str">
        <f t="shared" si="363"/>
        <v/>
      </c>
      <c r="FN212" s="24"/>
      <c r="FO212" s="24">
        <f t="shared" si="364"/>
        <v>11.109501638577635</v>
      </c>
      <c r="FP212" s="24">
        <f t="shared" si="467"/>
        <v>3.1788828940700967E-2</v>
      </c>
      <c r="FQ212" s="24">
        <f t="shared" si="477"/>
        <v>11.075421352695669</v>
      </c>
      <c r="FR212" s="24">
        <f t="shared" si="477"/>
        <v>11.136079234124043</v>
      </c>
      <c r="FS212" s="24">
        <f t="shared" si="477"/>
        <v>11.07343411759218</v>
      </c>
      <c r="FT212" s="24">
        <f t="shared" si="477"/>
        <v>11.097295831074682</v>
      </c>
      <c r="FU212" s="24">
        <f t="shared" si="477"/>
        <v>11.127916427536167</v>
      </c>
      <c r="FV212" s="24">
        <f t="shared" si="477"/>
        <v>11.146862868443073</v>
      </c>
      <c r="FW212" s="24" t="str">
        <f t="shared" si="475"/>
        <v/>
      </c>
      <c r="FX212" s="24" t="str">
        <f t="shared" si="475"/>
        <v/>
      </c>
      <c r="FY212" s="24" t="str">
        <f t="shared" si="475"/>
        <v/>
      </c>
      <c r="FZ212" s="24"/>
      <c r="GA212" s="24">
        <f t="shared" si="365"/>
        <v>11.362161363792934</v>
      </c>
      <c r="GB212" s="24">
        <f t="shared" si="468"/>
        <v>4.6863510749895011E-2</v>
      </c>
      <c r="GC212" s="24">
        <f t="shared" si="478"/>
        <v>11.318590334906666</v>
      </c>
      <c r="GD212" s="24">
        <f t="shared" si="478"/>
        <v>11.295919940382047</v>
      </c>
      <c r="GE212" s="24">
        <f t="shared" si="478"/>
        <v>11.411819184516778</v>
      </c>
      <c r="GF212" s="24">
        <f t="shared" si="478"/>
        <v>11.357493880633587</v>
      </c>
      <c r="GG212" s="24">
        <f t="shared" si="478"/>
        <v>11.401850629318831</v>
      </c>
      <c r="GH212" s="24">
        <f t="shared" si="478"/>
        <v>11.387294212999697</v>
      </c>
      <c r="GI212" s="24" t="str">
        <f t="shared" si="476"/>
        <v/>
      </c>
      <c r="GJ212" s="24" t="str">
        <f t="shared" si="476"/>
        <v/>
      </c>
      <c r="GK212" s="24" t="str">
        <f t="shared" si="476"/>
        <v/>
      </c>
      <c r="GL212" s="24"/>
      <c r="GM212" s="24">
        <f t="shared" si="366"/>
        <v>12.01027140586668</v>
      </c>
      <c r="GN212" s="24">
        <f t="shared" si="469"/>
        <v>4.7618443430063072E-2</v>
      </c>
      <c r="GO212" s="24">
        <f t="shared" si="367"/>
        <v>11.989809574789199</v>
      </c>
      <c r="GP212" s="24">
        <f t="shared" si="368"/>
        <v>12.057624600348399</v>
      </c>
      <c r="GQ212" s="24">
        <f t="shared" si="369"/>
        <v>11.9513209046185</v>
      </c>
      <c r="GR212" s="24">
        <f t="shared" si="370"/>
        <v>11.982101190760799</v>
      </c>
      <c r="GS212" s="24">
        <f t="shared" si="371"/>
        <v>12.004371785736321</v>
      </c>
      <c r="GT212" s="24">
        <f t="shared" si="372"/>
        <v>12.07640037894685</v>
      </c>
      <c r="GU212" s="24" t="str">
        <f t="shared" si="373"/>
        <v/>
      </c>
      <c r="GV212" s="24" t="str">
        <f t="shared" si="374"/>
        <v/>
      </c>
      <c r="GW212" s="24" t="str">
        <f t="shared" si="375"/>
        <v/>
      </c>
      <c r="GX212" s="24"/>
      <c r="GY212" s="24">
        <f t="shared" si="376"/>
        <v>12.921466413606682</v>
      </c>
      <c r="GZ212" s="24">
        <f t="shared" si="470"/>
        <v>0.11193645177678391</v>
      </c>
      <c r="HA212" s="24">
        <f t="shared" si="377"/>
        <v>12.83327231897802</v>
      </c>
      <c r="HB212" s="24">
        <f t="shared" si="378"/>
        <v>12.787150386253019</v>
      </c>
      <c r="HC212" s="24">
        <f t="shared" si="379"/>
        <v>13.04610401341008</v>
      </c>
      <c r="HD212" s="24">
        <f t="shared" si="380"/>
        <v>12.96910888926652</v>
      </c>
      <c r="HE212" s="24">
        <f t="shared" si="381"/>
        <v>13.04082576585221</v>
      </c>
      <c r="HF212" s="24">
        <f t="shared" si="382"/>
        <v>12.85233710788024</v>
      </c>
      <c r="HG212" s="24" t="str">
        <f t="shared" si="383"/>
        <v/>
      </c>
      <c r="HH212" s="24" t="str">
        <f t="shared" si="384"/>
        <v/>
      </c>
      <c r="HI212" s="24" t="str">
        <f t="shared" si="385"/>
        <v/>
      </c>
      <c r="HJ212" s="24"/>
      <c r="HK212" s="24">
        <f t="shared" si="386"/>
        <v>11.984678340651037</v>
      </c>
      <c r="HL212" s="24">
        <f t="shared" si="471"/>
        <v>3.1788828940700765E-2</v>
      </c>
      <c r="HM212" s="24">
        <f t="shared" si="473"/>
        <v>11.95059805476907</v>
      </c>
      <c r="HN212" s="24">
        <f t="shared" si="473"/>
        <v>12.011255936197445</v>
      </c>
      <c r="HO212" s="24">
        <f t="shared" si="473"/>
        <v>11.948610819665582</v>
      </c>
      <c r="HP212" s="24">
        <f t="shared" si="473"/>
        <v>11.972472533148084</v>
      </c>
      <c r="HQ212" s="24">
        <f t="shared" si="473"/>
        <v>12.003093129609567</v>
      </c>
      <c r="HR212" s="24">
        <f t="shared" si="473"/>
        <v>12.022039570516474</v>
      </c>
      <c r="HS212" s="24" t="str">
        <f t="shared" si="473"/>
        <v/>
      </c>
      <c r="HT212" s="24" t="str">
        <f t="shared" si="473"/>
        <v/>
      </c>
      <c r="HU212" s="24" t="str">
        <f t="shared" si="473"/>
        <v/>
      </c>
      <c r="HV212" s="24"/>
      <c r="HW212" s="24">
        <f t="shared" si="387"/>
        <v>13.005326223553006</v>
      </c>
      <c r="HX212" s="24">
        <f t="shared" si="472"/>
        <v>4.686351074989481E-2</v>
      </c>
      <c r="HY212" s="24">
        <f t="shared" si="474"/>
        <v>12.961755194666736</v>
      </c>
      <c r="HZ212" s="24">
        <f t="shared" si="474"/>
        <v>12.939084800142119</v>
      </c>
      <c r="IA212" s="24">
        <f t="shared" si="474"/>
        <v>13.054984044276848</v>
      </c>
      <c r="IB212" s="24">
        <f t="shared" si="474"/>
        <v>13.000658740393657</v>
      </c>
      <c r="IC212" s="24">
        <f t="shared" si="474"/>
        <v>13.045015489078903</v>
      </c>
      <c r="ID212" s="24">
        <f t="shared" si="474"/>
        <v>13.030459072759767</v>
      </c>
      <c r="IE212" s="24" t="str">
        <f t="shared" si="474"/>
        <v/>
      </c>
      <c r="IF212" s="24" t="str">
        <f t="shared" si="474"/>
        <v/>
      </c>
      <c r="IG212" s="24" t="str">
        <f t="shared" si="474"/>
        <v/>
      </c>
    </row>
    <row r="213" spans="1:241" s="3" customFormat="1" x14ac:dyDescent="0.2">
      <c r="A213" s="27">
        <v>178</v>
      </c>
      <c r="B213" s="32">
        <f>IF(AND($B$3&lt;&gt;"",$C$3&lt;&gt;"",$B$4&lt;&gt;"",$C$4&lt;&gt;"",T213&lt;&gt;""),AirMass($B$3,$C$3,$B$4,$C$4,T213),"")</f>
        <v>1.1055441039041527</v>
      </c>
      <c r="C213" s="36">
        <f t="shared" si="388"/>
        <v>2458217.3694210001</v>
      </c>
      <c r="D213" s="5">
        <f t="shared" si="335"/>
        <v>11.10479765335481</v>
      </c>
      <c r="E213" s="14">
        <f t="shared" si="336"/>
        <v>11.26739364092635</v>
      </c>
      <c r="F213" s="32">
        <f t="shared" si="389"/>
        <v>0.16259598757154059</v>
      </c>
      <c r="G213" s="24">
        <f t="shared" si="337"/>
        <v>2.4100148445836817E-2</v>
      </c>
      <c r="H213" s="24">
        <f t="shared" si="338"/>
        <v>3.989313964844176E-2</v>
      </c>
      <c r="I213" s="24"/>
      <c r="J213" s="8">
        <f t="shared" si="339"/>
        <v>11.966139052088815</v>
      </c>
      <c r="K213" s="9">
        <f t="shared" si="340"/>
        <v>12.951793803878674</v>
      </c>
      <c r="L213" s="40">
        <f t="shared" si="390"/>
        <v>0.98565475178985906</v>
      </c>
      <c r="M213" s="24">
        <f t="shared" si="341"/>
        <v>2.4100148445836543E-2</v>
      </c>
      <c r="N213" s="25">
        <f t="shared" si="342"/>
        <v>3.989313964844176E-2</v>
      </c>
      <c r="O213" s="25"/>
      <c r="P213" s="50">
        <f t="shared" si="391"/>
        <v>6</v>
      </c>
      <c r="Q213" s="50">
        <f t="shared" si="392"/>
        <v>6</v>
      </c>
      <c r="R213" s="25"/>
      <c r="S213" s="25"/>
      <c r="T213" s="16">
        <v>2458217.3694210001</v>
      </c>
      <c r="U213" s="17">
        <v>-11.1508055636656</v>
      </c>
      <c r="V213" s="17">
        <v>-10.191533522405299</v>
      </c>
      <c r="W213" s="17">
        <v>-11.9966565877178</v>
      </c>
      <c r="X213" s="17">
        <v>-10.9075597132771</v>
      </c>
      <c r="Y213" s="17">
        <v>-10.234197745691301</v>
      </c>
      <c r="Z213" s="17">
        <v>-11.7308393887755</v>
      </c>
      <c r="AA213" s="17">
        <v>-9.7769892476246998</v>
      </c>
      <c r="AB213" s="17">
        <v>-9.6752584747176797</v>
      </c>
      <c r="AC213" s="17"/>
      <c r="AD213" s="17"/>
      <c r="AE213" s="17"/>
      <c r="AF213" s="46">
        <f t="shared" si="343"/>
        <v>2458217.3694210001</v>
      </c>
      <c r="AG213" s="17">
        <v>-11.007983014396499</v>
      </c>
      <c r="AH213" s="17">
        <v>-9.6444684116918502</v>
      </c>
      <c r="AI213" s="17">
        <v>-11.6191201673871</v>
      </c>
      <c r="AJ213" s="17">
        <v>-10.5311899830443</v>
      </c>
      <c r="AK213" s="17">
        <v>-9.8144971012084596</v>
      </c>
      <c r="AL213" s="17">
        <v>-11.214205492545499</v>
      </c>
      <c r="AM213" s="17">
        <v>-9.2608529001258493</v>
      </c>
      <c r="AN213" s="17">
        <v>-9.3462790549597408</v>
      </c>
      <c r="AO213" s="17"/>
      <c r="AP213" s="17"/>
      <c r="AQ213" s="18"/>
      <c r="AR213" s="25"/>
      <c r="AS213" s="25"/>
      <c r="AT213" s="24">
        <f t="shared" si="334"/>
        <v>0.14282254926910021</v>
      </c>
      <c r="AU213" s="24">
        <f t="shared" si="334"/>
        <v>0.54706511071344899</v>
      </c>
      <c r="AV213" s="24">
        <f t="shared" si="334"/>
        <v>0.37753642033069923</v>
      </c>
      <c r="AW213" s="24">
        <f t="shared" si="334"/>
        <v>0.37636973023280085</v>
      </c>
      <c r="AX213" s="24">
        <f t="shared" si="334"/>
        <v>0.41970064448284106</v>
      </c>
      <c r="AY213" s="24">
        <f t="shared" si="334"/>
        <v>0.516633896230001</v>
      </c>
      <c r="AZ213" s="24">
        <f t="shared" si="334"/>
        <v>0.51613634749885051</v>
      </c>
      <c r="BA213" s="24">
        <f t="shared" si="334"/>
        <v>0.32897941975793898</v>
      </c>
      <c r="BB213" s="24" t="str">
        <f t="shared" si="334"/>
        <v/>
      </c>
      <c r="BC213" s="24" t="str">
        <f t="shared" si="334"/>
        <v/>
      </c>
      <c r="BD213" s="25" t="str">
        <f t="shared" si="334"/>
        <v/>
      </c>
      <c r="BE213" s="25"/>
      <c r="BF213" s="25"/>
      <c r="BG213" s="26">
        <f t="shared" si="393"/>
        <v>-0.514740808285155</v>
      </c>
      <c r="BH213" s="26">
        <f t="shared" si="394"/>
        <v>-0.45474080828515456</v>
      </c>
      <c r="BI213" s="26">
        <f t="shared" si="395"/>
        <v>-0.82074080828515417</v>
      </c>
      <c r="BJ213" s="26">
        <f t="shared" si="396"/>
        <v>-0.76274080828515434</v>
      </c>
      <c r="BK213" s="26">
        <f t="shared" si="397"/>
        <v>-0.83274080828515284</v>
      </c>
      <c r="BL213" s="26">
        <f t="shared" si="398"/>
        <v>-0.38774080828515439</v>
      </c>
      <c r="BM213" s="26" t="str">
        <f t="shared" si="399"/>
        <v/>
      </c>
      <c r="BN213" s="26" t="str">
        <f t="shared" si="400"/>
        <v/>
      </c>
      <c r="BO213" s="26" t="str">
        <f t="shared" si="401"/>
        <v/>
      </c>
      <c r="BP213" s="25"/>
      <c r="BQ213" s="25"/>
      <c r="BR213" s="25">
        <f t="shared" si="402"/>
        <v>0.30623449194256303</v>
      </c>
      <c r="BS213" s="25">
        <f t="shared" si="403"/>
        <v>0.36623449194256352</v>
      </c>
      <c r="BT213" s="25">
        <f t="shared" si="404"/>
        <v>2.3449194256386363E-4</v>
      </c>
      <c r="BU213" s="25">
        <f t="shared" si="405"/>
        <v>5.8234491942563693E-2</v>
      </c>
      <c r="BV213" s="25">
        <f t="shared" si="406"/>
        <v>-1.1765508057434815E-2</v>
      </c>
      <c r="BW213" s="25">
        <f t="shared" si="407"/>
        <v>0.43323449194256369</v>
      </c>
      <c r="BX213" s="25" t="str">
        <f t="shared" si="408"/>
        <v/>
      </c>
      <c r="BY213" s="25" t="str">
        <f t="shared" si="409"/>
        <v/>
      </c>
      <c r="BZ213" s="25" t="str">
        <f t="shared" si="410"/>
        <v/>
      </c>
      <c r="CA213" s="25"/>
      <c r="CB213" s="25"/>
      <c r="CC213" s="26">
        <f t="shared" si="411"/>
        <v>-0.23900000000000093</v>
      </c>
      <c r="CD213" s="26">
        <f t="shared" si="412"/>
        <v>-0.17900000000000044</v>
      </c>
      <c r="CE213" s="26">
        <f t="shared" si="413"/>
        <v>-0.54500000000000015</v>
      </c>
      <c r="CF213" s="26">
        <f t="shared" si="414"/>
        <v>-0.48700000000000027</v>
      </c>
      <c r="CG213" s="26">
        <f t="shared" si="415"/>
        <v>-0.55699999999999883</v>
      </c>
      <c r="CH213" s="26">
        <f t="shared" si="416"/>
        <v>-0.11200000000000027</v>
      </c>
      <c r="CI213" s="26" t="str">
        <f t="shared" si="417"/>
        <v/>
      </c>
      <c r="CJ213" s="26" t="str">
        <f t="shared" si="418"/>
        <v/>
      </c>
      <c r="CK213" s="26" t="str">
        <f t="shared" si="419"/>
        <v/>
      </c>
      <c r="CL213" s="25"/>
      <c r="CM213" s="25"/>
      <c r="CN213" s="25">
        <f t="shared" si="420"/>
        <v>0.42099999999999937</v>
      </c>
      <c r="CO213" s="25">
        <f t="shared" si="421"/>
        <v>0.48099999999999987</v>
      </c>
      <c r="CP213" s="25">
        <f t="shared" si="422"/>
        <v>0.11500000000000021</v>
      </c>
      <c r="CQ213" s="25">
        <f t="shared" si="423"/>
        <v>0.17300000000000004</v>
      </c>
      <c r="CR213" s="25">
        <f t="shared" si="424"/>
        <v>0.10300000000000153</v>
      </c>
      <c r="CS213" s="25">
        <f t="shared" si="425"/>
        <v>0.54800000000000004</v>
      </c>
      <c r="CT213" s="25" t="str">
        <f t="shared" si="426"/>
        <v/>
      </c>
      <c r="CU213" s="25" t="str">
        <f t="shared" si="427"/>
        <v/>
      </c>
      <c r="CV213" s="25" t="str">
        <f t="shared" si="428"/>
        <v/>
      </c>
      <c r="CW213" s="25"/>
      <c r="CX213" s="25"/>
      <c r="CY213" s="25">
        <f t="shared" si="429"/>
        <v>-0.47667986783458471</v>
      </c>
      <c r="CZ213" s="25">
        <f t="shared" si="430"/>
        <v>-0.47431043956366603</v>
      </c>
      <c r="DA213" s="25">
        <f t="shared" si="431"/>
        <v>-0.56231109493371068</v>
      </c>
      <c r="DB213" s="25">
        <f t="shared" si="432"/>
        <v>-0.75917261582561513</v>
      </c>
      <c r="DC213" s="25">
        <f t="shared" si="433"/>
        <v>-0.75816214523717751</v>
      </c>
      <c r="DD213" s="25">
        <f t="shared" si="434"/>
        <v>-0.3780655656172579</v>
      </c>
      <c r="DE213" s="25" t="str">
        <f t="shared" si="435"/>
        <v/>
      </c>
      <c r="DF213" s="25" t="str">
        <f t="shared" si="436"/>
        <v/>
      </c>
      <c r="DG213" s="25" t="str">
        <f t="shared" si="437"/>
        <v/>
      </c>
      <c r="DH213" s="25"/>
      <c r="DI213" s="25"/>
      <c r="DJ213" s="25">
        <f t="shared" si="438"/>
        <v>0.34429543239313337</v>
      </c>
      <c r="DK213" s="25">
        <f t="shared" si="439"/>
        <v>0.34666486066405205</v>
      </c>
      <c r="DL213" s="25">
        <f t="shared" si="440"/>
        <v>0.25866420529400735</v>
      </c>
      <c r="DM213" s="25">
        <f t="shared" si="441"/>
        <v>6.1802684402102938E-2</v>
      </c>
      <c r="DN213" s="25">
        <f t="shared" si="442"/>
        <v>6.2813154990540535E-2</v>
      </c>
      <c r="DO213" s="25">
        <f t="shared" si="443"/>
        <v>0.44290973461046018</v>
      </c>
      <c r="DP213" s="25" t="str">
        <f t="shared" si="444"/>
        <v/>
      </c>
      <c r="DQ213" s="25" t="str">
        <f t="shared" si="445"/>
        <v/>
      </c>
      <c r="DR213" s="25" t="str">
        <f t="shared" si="446"/>
        <v/>
      </c>
      <c r="DS213" s="25"/>
      <c r="DT213" s="24"/>
      <c r="DU213" s="24">
        <f t="shared" si="447"/>
        <v>-0.514740808285155</v>
      </c>
      <c r="DV213" s="24">
        <f t="shared" si="448"/>
        <v>-0.45474080828515456</v>
      </c>
      <c r="DW213" s="24">
        <f t="shared" si="449"/>
        <v>-0.82074080828515417</v>
      </c>
      <c r="DX213" s="24">
        <f t="shared" si="450"/>
        <v>-0.76274080828515434</v>
      </c>
      <c r="DY213" s="24">
        <f t="shared" si="451"/>
        <v>-0.83274080828515284</v>
      </c>
      <c r="DZ213" s="24">
        <f t="shared" si="452"/>
        <v>-0.38774080828515439</v>
      </c>
      <c r="EA213" s="24" t="str">
        <f t="shared" si="453"/>
        <v/>
      </c>
      <c r="EB213" s="24" t="str">
        <f t="shared" si="454"/>
        <v/>
      </c>
      <c r="EC213" s="24" t="str">
        <f t="shared" si="455"/>
        <v/>
      </c>
      <c r="ED213" s="24"/>
      <c r="EE213" s="24"/>
      <c r="EF213" s="24">
        <f t="shared" si="456"/>
        <v>0.30623449194256303</v>
      </c>
      <c r="EG213" s="24">
        <f t="shared" si="457"/>
        <v>0.36623449194256352</v>
      </c>
      <c r="EH213" s="24">
        <f t="shared" si="458"/>
        <v>2.3449194256386363E-4</v>
      </c>
      <c r="EI213" s="24">
        <f t="shared" si="459"/>
        <v>5.8234491942563693E-2</v>
      </c>
      <c r="EJ213" s="24">
        <f t="shared" si="460"/>
        <v>-1.1765508057434815E-2</v>
      </c>
      <c r="EK213" s="24">
        <f t="shared" si="461"/>
        <v>0.43323449194256369</v>
      </c>
      <c r="EL213" s="24" t="str">
        <f t="shared" si="462"/>
        <v/>
      </c>
      <c r="EM213" s="24" t="str">
        <f t="shared" si="463"/>
        <v/>
      </c>
      <c r="EN213" s="24" t="str">
        <f t="shared" si="464"/>
        <v/>
      </c>
      <c r="EO213" s="24"/>
      <c r="EP213" s="24"/>
      <c r="EQ213" s="24">
        <f t="shared" si="344"/>
        <v>11.02977796263508</v>
      </c>
      <c r="ER213" s="24">
        <f t="shared" si="465"/>
        <v>3.9564657334379277E-2</v>
      </c>
      <c r="ES213" s="24">
        <f t="shared" si="345"/>
        <v>11.035851024052199</v>
      </c>
      <c r="ET213" s="24">
        <f t="shared" si="346"/>
        <v>11.0687541496115</v>
      </c>
      <c r="EU213" s="24">
        <f t="shared" si="347"/>
        <v>10.9883921820257</v>
      </c>
      <c r="EV213" s="24">
        <f t="shared" si="348"/>
        <v>11.048033825109901</v>
      </c>
      <c r="EW213" s="24">
        <f t="shared" si="349"/>
        <v>10.974183683959101</v>
      </c>
      <c r="EX213" s="24">
        <f t="shared" si="350"/>
        <v>11.06345291105208</v>
      </c>
      <c r="EY213" s="24" t="str">
        <f t="shared" si="351"/>
        <v/>
      </c>
      <c r="EZ213" s="24" t="str">
        <f t="shared" si="352"/>
        <v/>
      </c>
      <c r="FA213" s="24" t="str">
        <f t="shared" si="353"/>
        <v/>
      </c>
      <c r="FB213" s="24"/>
      <c r="FC213" s="24">
        <f t="shared" si="354"/>
        <v>11.513207768815326</v>
      </c>
      <c r="FD213" s="24">
        <f t="shared" si="466"/>
        <v>0.10462447849965581</v>
      </c>
      <c r="FE213" s="24">
        <f t="shared" si="355"/>
        <v>11.450137152990601</v>
      </c>
      <c r="FF213" s="24">
        <f t="shared" si="356"/>
        <v>11.4242069686478</v>
      </c>
      <c r="FG213" s="24">
        <f t="shared" si="357"/>
        <v>11.66651408681196</v>
      </c>
      <c r="FH213" s="24">
        <f t="shared" si="358"/>
        <v>11.571222478149</v>
      </c>
      <c r="FI213" s="24">
        <f t="shared" si="359"/>
        <v>11.567869885729349</v>
      </c>
      <c r="FJ213" s="24">
        <f t="shared" si="360"/>
        <v>11.399296040563241</v>
      </c>
      <c r="FK213" s="24" t="str">
        <f t="shared" si="361"/>
        <v/>
      </c>
      <c r="FL213" s="24" t="str">
        <f t="shared" si="362"/>
        <v/>
      </c>
      <c r="FM213" s="24" t="str">
        <f t="shared" si="363"/>
        <v/>
      </c>
      <c r="FN213" s="24"/>
      <c r="FO213" s="24">
        <f t="shared" si="364"/>
        <v>11.10479765335481</v>
      </c>
      <c r="FP213" s="24">
        <f t="shared" si="467"/>
        <v>2.4100148445836817E-2</v>
      </c>
      <c r="FQ213" s="24">
        <f t="shared" si="477"/>
        <v>11.097252259967442</v>
      </c>
      <c r="FR213" s="24">
        <f t="shared" si="477"/>
        <v>11.122998241395917</v>
      </c>
      <c r="FS213" s="24">
        <f t="shared" si="477"/>
        <v>11.086294853008154</v>
      </c>
      <c r="FT213" s="24">
        <f t="shared" si="477"/>
        <v>11.139017923432556</v>
      </c>
      <c r="FU213" s="24">
        <f t="shared" si="477"/>
        <v>11.07351778376772</v>
      </c>
      <c r="FV213" s="24">
        <f t="shared" si="477"/>
        <v>11.109704858557075</v>
      </c>
      <c r="FW213" s="24" t="str">
        <f t="shared" si="475"/>
        <v/>
      </c>
      <c r="FX213" s="24" t="str">
        <f t="shared" si="475"/>
        <v/>
      </c>
      <c r="FY213" s="24" t="str">
        <f t="shared" si="475"/>
        <v/>
      </c>
      <c r="FZ213" s="24"/>
      <c r="GA213" s="24">
        <f t="shared" si="365"/>
        <v>11.26739364092635</v>
      </c>
      <c r="GB213" s="24">
        <f t="shared" si="468"/>
        <v>3.989313964844176E-2</v>
      </c>
      <c r="GC213" s="24">
        <f t="shared" si="478"/>
        <v>11.248946090844019</v>
      </c>
      <c r="GD213" s="24">
        <f t="shared" si="478"/>
        <v>11.246467444701601</v>
      </c>
      <c r="GE213" s="24">
        <f t="shared" si="478"/>
        <v>11.345720179843429</v>
      </c>
      <c r="GF213" s="24">
        <f t="shared" si="478"/>
        <v>11.273098391440838</v>
      </c>
      <c r="GG213" s="24">
        <f t="shared" si="478"/>
        <v>11.242385671120742</v>
      </c>
      <c r="GH213" s="24">
        <f t="shared" si="478"/>
        <v>11.247744067607469</v>
      </c>
      <c r="GI213" s="24" t="str">
        <f t="shared" si="476"/>
        <v/>
      </c>
      <c r="GJ213" s="24" t="str">
        <f t="shared" si="476"/>
        <v/>
      </c>
      <c r="GK213" s="24" t="str">
        <f t="shared" si="476"/>
        <v/>
      </c>
      <c r="GL213" s="24"/>
      <c r="GM213" s="24">
        <f t="shared" si="366"/>
        <v>11.989050003895381</v>
      </c>
      <c r="GN213" s="24">
        <f t="shared" si="469"/>
        <v>3.9564657334379277E-2</v>
      </c>
      <c r="GO213" s="24">
        <f t="shared" si="367"/>
        <v>11.9951230653125</v>
      </c>
      <c r="GP213" s="24">
        <f t="shared" si="368"/>
        <v>12.028026190871801</v>
      </c>
      <c r="GQ213" s="24">
        <f t="shared" si="369"/>
        <v>11.947664223286001</v>
      </c>
      <c r="GR213" s="24">
        <f t="shared" si="370"/>
        <v>12.007305866370201</v>
      </c>
      <c r="GS213" s="24">
        <f t="shared" si="371"/>
        <v>11.933455725219401</v>
      </c>
      <c r="GT213" s="24">
        <f t="shared" si="372"/>
        <v>12.02272495231238</v>
      </c>
      <c r="GU213" s="24" t="str">
        <f t="shared" si="373"/>
        <v/>
      </c>
      <c r="GV213" s="24" t="str">
        <f t="shared" si="374"/>
        <v/>
      </c>
      <c r="GW213" s="24" t="str">
        <f t="shared" si="375"/>
        <v/>
      </c>
      <c r="GX213" s="24"/>
      <c r="GY213" s="24">
        <f t="shared" si="376"/>
        <v>12.876722371519975</v>
      </c>
      <c r="GZ213" s="24">
        <f t="shared" si="470"/>
        <v>0.10462447849965581</v>
      </c>
      <c r="HA213" s="24">
        <f t="shared" si="377"/>
        <v>12.813651755695251</v>
      </c>
      <c r="HB213" s="24">
        <f t="shared" si="378"/>
        <v>12.787721571352449</v>
      </c>
      <c r="HC213" s="24">
        <f t="shared" si="379"/>
        <v>13.030028689516609</v>
      </c>
      <c r="HD213" s="24">
        <f t="shared" si="380"/>
        <v>12.934737080853649</v>
      </c>
      <c r="HE213" s="24">
        <f t="shared" si="381"/>
        <v>12.931384488433999</v>
      </c>
      <c r="HF213" s="24">
        <f t="shared" si="382"/>
        <v>12.76281064326789</v>
      </c>
      <c r="HG213" s="24" t="str">
        <f t="shared" si="383"/>
        <v/>
      </c>
      <c r="HH213" s="24" t="str">
        <f t="shared" si="384"/>
        <v/>
      </c>
      <c r="HI213" s="24" t="str">
        <f t="shared" si="385"/>
        <v/>
      </c>
      <c r="HJ213" s="24"/>
      <c r="HK213" s="24">
        <f t="shared" si="386"/>
        <v>11.966139052088815</v>
      </c>
      <c r="HL213" s="24">
        <f t="shared" si="471"/>
        <v>2.4100148445836543E-2</v>
      </c>
      <c r="HM213" s="24">
        <f t="shared" si="473"/>
        <v>11.958593658701448</v>
      </c>
      <c r="HN213" s="24">
        <f t="shared" si="473"/>
        <v>11.984339640129923</v>
      </c>
      <c r="HO213" s="24">
        <f t="shared" si="473"/>
        <v>11.947636251742161</v>
      </c>
      <c r="HP213" s="24">
        <f t="shared" ref="HP213:HU255" si="479">IF(AND(GR213&lt;&gt;"",EI213&lt;&gt;""),GR213+EI213*$D$21,"")</f>
        <v>12.000359322166561</v>
      </c>
      <c r="HQ213" s="24">
        <f t="shared" si="479"/>
        <v>11.934859182501725</v>
      </c>
      <c r="HR213" s="24">
        <f t="shared" si="479"/>
        <v>11.97104625729108</v>
      </c>
      <c r="HS213" s="24" t="str">
        <f t="shared" si="479"/>
        <v/>
      </c>
      <c r="HT213" s="24" t="str">
        <f t="shared" si="479"/>
        <v/>
      </c>
      <c r="HU213" s="24" t="str">
        <f t="shared" si="479"/>
        <v/>
      </c>
      <c r="HV213" s="24"/>
      <c r="HW213" s="24">
        <f t="shared" si="387"/>
        <v>12.951793803878674</v>
      </c>
      <c r="HX213" s="24">
        <f t="shared" si="472"/>
        <v>3.989313964844176E-2</v>
      </c>
      <c r="HY213" s="24">
        <f t="shared" si="474"/>
        <v>12.933346253796344</v>
      </c>
      <c r="HZ213" s="24">
        <f t="shared" si="474"/>
        <v>12.930867607653926</v>
      </c>
      <c r="IA213" s="24">
        <f t="shared" si="474"/>
        <v>13.030120342795755</v>
      </c>
      <c r="IB213" s="24">
        <f t="shared" ref="IB213:IG255" si="480">IF(AND(HD213&lt;&gt;"",EI213&lt;&gt;""),HD213+EI213*$D$20,"")</f>
        <v>12.957498554393164</v>
      </c>
      <c r="IC213" s="24">
        <f t="shared" si="480"/>
        <v>12.926785834073067</v>
      </c>
      <c r="ID213" s="24">
        <f t="shared" si="480"/>
        <v>12.932144230559794</v>
      </c>
      <c r="IE213" s="24" t="str">
        <f t="shared" si="480"/>
        <v/>
      </c>
      <c r="IF213" s="24" t="str">
        <f t="shared" si="480"/>
        <v/>
      </c>
      <c r="IG213" s="24" t="str">
        <f t="shared" si="480"/>
        <v/>
      </c>
    </row>
    <row r="214" spans="1:241" s="3" customFormat="1" x14ac:dyDescent="0.2">
      <c r="A214" s="27">
        <v>179</v>
      </c>
      <c r="B214" s="32">
        <f>IF(AND($B$3&lt;&gt;"",$C$3&lt;&gt;"",$B$4&lt;&gt;"",$C$4&lt;&gt;"",T214&lt;&gt;""),AirMass($B$3,$C$3,$B$4,$C$4,T214),"")</f>
        <v>1.1065873658419623</v>
      </c>
      <c r="C214" s="36">
        <f t="shared" si="388"/>
        <v>2458217.3699190002</v>
      </c>
      <c r="D214" s="5">
        <f t="shared" si="335"/>
        <v>11.115926611933176</v>
      </c>
      <c r="E214" s="14">
        <f t="shared" si="336"/>
        <v>11.406985167400792</v>
      </c>
      <c r="F214" s="32">
        <f t="shared" si="389"/>
        <v>0.29105855546761639</v>
      </c>
      <c r="G214" s="24">
        <f t="shared" si="337"/>
        <v>2.2701300623738065E-2</v>
      </c>
      <c r="H214" s="24">
        <f t="shared" si="338"/>
        <v>3.9521473623754244E-2</v>
      </c>
      <c r="I214" s="24"/>
      <c r="J214" s="8">
        <f t="shared" si="339"/>
        <v>12.009683185443349</v>
      </c>
      <c r="K214" s="9">
        <f t="shared" si="340"/>
        <v>13.07041136757814</v>
      </c>
      <c r="L214" s="40">
        <f t="shared" si="390"/>
        <v>1.0607281821347918</v>
      </c>
      <c r="M214" s="24">
        <f t="shared" si="341"/>
        <v>2.2701300623738065E-2</v>
      </c>
      <c r="N214" s="25">
        <f t="shared" si="342"/>
        <v>3.9521473623753876E-2</v>
      </c>
      <c r="O214" s="25"/>
      <c r="P214" s="50">
        <f t="shared" si="391"/>
        <v>6</v>
      </c>
      <c r="Q214" s="50">
        <f t="shared" si="392"/>
        <v>6</v>
      </c>
      <c r="R214" s="25"/>
      <c r="S214" s="25"/>
      <c r="T214" s="16">
        <v>2458217.3699190002</v>
      </c>
      <c r="U214" s="17">
        <v>-11.1717802984213</v>
      </c>
      <c r="V214" s="17">
        <v>-10.1864455237555</v>
      </c>
      <c r="W214" s="17">
        <v>-12.0387901927441</v>
      </c>
      <c r="X214" s="17">
        <v>-10.926015075955901</v>
      </c>
      <c r="Y214" s="17">
        <v>-10.3219310795005</v>
      </c>
      <c r="Z214" s="17">
        <v>-11.7229077205574</v>
      </c>
      <c r="AA214" s="17">
        <v>-9.8557332454928197</v>
      </c>
      <c r="AB214" s="17">
        <v>-9.7553197079466205</v>
      </c>
      <c r="AC214" s="17"/>
      <c r="AD214" s="17"/>
      <c r="AE214" s="17"/>
      <c r="AF214" s="46">
        <f t="shared" si="343"/>
        <v>2458217.3699190002</v>
      </c>
      <c r="AG214" s="17">
        <v>-10.955637784918</v>
      </c>
      <c r="AH214" s="17">
        <v>-9.5922823452935493</v>
      </c>
      <c r="AI214" s="17">
        <v>-11.627072586336601</v>
      </c>
      <c r="AJ214" s="17">
        <v>-10.543841171532501</v>
      </c>
      <c r="AK214" s="17">
        <v>-9.7833244711518805</v>
      </c>
      <c r="AL214" s="17">
        <v>-11.2154123283449</v>
      </c>
      <c r="AM214" s="17">
        <v>-9.3357992021475198</v>
      </c>
      <c r="AN214" s="17">
        <v>-9.4549667739492698</v>
      </c>
      <c r="AO214" s="17"/>
      <c r="AP214" s="17"/>
      <c r="AQ214" s="18"/>
      <c r="AR214" s="25"/>
      <c r="AS214" s="25"/>
      <c r="AT214" s="24">
        <f t="shared" ref="AT214:BD237" si="481">IF(AND(U214&lt;&gt;"",AG214&lt;&gt;""),AG214-U214,"")</f>
        <v>0.21614251350329994</v>
      </c>
      <c r="AU214" s="24">
        <f t="shared" si="481"/>
        <v>0.59416317846195099</v>
      </c>
      <c r="AV214" s="24">
        <f t="shared" si="481"/>
        <v>0.41171760640749966</v>
      </c>
      <c r="AW214" s="24">
        <f t="shared" si="481"/>
        <v>0.38217390442340005</v>
      </c>
      <c r="AX214" s="24">
        <f t="shared" si="481"/>
        <v>0.53860660834861918</v>
      </c>
      <c r="AY214" s="24">
        <f t="shared" si="481"/>
        <v>0.5074953922124994</v>
      </c>
      <c r="AZ214" s="24">
        <f t="shared" si="481"/>
        <v>0.51993404334529991</v>
      </c>
      <c r="BA214" s="24">
        <f t="shared" si="481"/>
        <v>0.30035293399735075</v>
      </c>
      <c r="BB214" s="24" t="str">
        <f t="shared" si="481"/>
        <v/>
      </c>
      <c r="BC214" s="24" t="str">
        <f t="shared" si="481"/>
        <v/>
      </c>
      <c r="BD214" s="25" t="str">
        <f t="shared" si="481"/>
        <v/>
      </c>
      <c r="BE214" s="25"/>
      <c r="BF214" s="25"/>
      <c r="BG214" s="26">
        <f t="shared" si="393"/>
        <v>-0.36583545939070317</v>
      </c>
      <c r="BH214" s="26">
        <f t="shared" si="394"/>
        <v>-0.30583545939070267</v>
      </c>
      <c r="BI214" s="26">
        <f t="shared" si="395"/>
        <v>-0.67183545939070233</v>
      </c>
      <c r="BJ214" s="26">
        <f t="shared" si="396"/>
        <v>-0.6138354593907025</v>
      </c>
      <c r="BK214" s="26">
        <f t="shared" si="397"/>
        <v>-0.68383545939070101</v>
      </c>
      <c r="BL214" s="26">
        <f t="shared" si="398"/>
        <v>-0.2388354593907025</v>
      </c>
      <c r="BM214" s="26" t="str">
        <f t="shared" si="399"/>
        <v/>
      </c>
      <c r="BN214" s="26" t="str">
        <f t="shared" si="400"/>
        <v/>
      </c>
      <c r="BO214" s="26" t="str">
        <f t="shared" si="401"/>
        <v/>
      </c>
      <c r="BP214" s="25"/>
      <c r="BQ214" s="25"/>
      <c r="BR214" s="25">
        <f t="shared" si="402"/>
        <v>0.40188585079952732</v>
      </c>
      <c r="BS214" s="25">
        <f t="shared" si="403"/>
        <v>0.46188585079952782</v>
      </c>
      <c r="BT214" s="25">
        <f t="shared" si="404"/>
        <v>9.5885850799528161E-2</v>
      </c>
      <c r="BU214" s="25">
        <f t="shared" si="405"/>
        <v>0.15388585079952799</v>
      </c>
      <c r="BV214" s="25">
        <f t="shared" si="406"/>
        <v>8.3885850799529482E-2</v>
      </c>
      <c r="BW214" s="25">
        <f t="shared" si="407"/>
        <v>0.52888585079952799</v>
      </c>
      <c r="BX214" s="25" t="str">
        <f t="shared" si="408"/>
        <v/>
      </c>
      <c r="BY214" s="25" t="str">
        <f t="shared" si="409"/>
        <v/>
      </c>
      <c r="BZ214" s="25" t="str">
        <f t="shared" si="410"/>
        <v/>
      </c>
      <c r="CA214" s="25"/>
      <c r="CB214" s="25"/>
      <c r="CC214" s="26">
        <f t="shared" si="411"/>
        <v>-0.23900000000000093</v>
      </c>
      <c r="CD214" s="26">
        <f t="shared" si="412"/>
        <v>-0.17900000000000044</v>
      </c>
      <c r="CE214" s="26">
        <f t="shared" si="413"/>
        <v>-0.54500000000000015</v>
      </c>
      <c r="CF214" s="26">
        <f t="shared" si="414"/>
        <v>-0.48700000000000027</v>
      </c>
      <c r="CG214" s="26">
        <f t="shared" si="415"/>
        <v>-0.55699999999999883</v>
      </c>
      <c r="CH214" s="26">
        <f t="shared" si="416"/>
        <v>-0.11200000000000027</v>
      </c>
      <c r="CI214" s="26" t="str">
        <f t="shared" si="417"/>
        <v/>
      </c>
      <c r="CJ214" s="26" t="str">
        <f t="shared" si="418"/>
        <v/>
      </c>
      <c r="CK214" s="26" t="str">
        <f t="shared" si="419"/>
        <v/>
      </c>
      <c r="CL214" s="25"/>
      <c r="CM214" s="25"/>
      <c r="CN214" s="25">
        <f t="shared" si="420"/>
        <v>0.42099999999999937</v>
      </c>
      <c r="CO214" s="25">
        <f t="shared" si="421"/>
        <v>0.48099999999999987</v>
      </c>
      <c r="CP214" s="25">
        <f t="shared" si="422"/>
        <v>0.11500000000000021</v>
      </c>
      <c r="CQ214" s="25">
        <f t="shared" si="423"/>
        <v>0.17300000000000004</v>
      </c>
      <c r="CR214" s="25">
        <f t="shared" si="424"/>
        <v>0.10300000000000153</v>
      </c>
      <c r="CS214" s="25">
        <f t="shared" si="425"/>
        <v>0.54800000000000004</v>
      </c>
      <c r="CT214" s="25" t="str">
        <f t="shared" si="426"/>
        <v/>
      </c>
      <c r="CU214" s="25" t="str">
        <f t="shared" si="427"/>
        <v/>
      </c>
      <c r="CV214" s="25" t="str">
        <f t="shared" si="428"/>
        <v/>
      </c>
      <c r="CW214" s="25"/>
      <c r="CX214" s="25"/>
      <c r="CY214" s="25">
        <f t="shared" si="429"/>
        <v>-0.39719301213707919</v>
      </c>
      <c r="CZ214" s="25">
        <f t="shared" si="430"/>
        <v>-0.33719277485485655</v>
      </c>
      <c r="DA214" s="25">
        <f t="shared" si="431"/>
        <v>-0.65489159808507902</v>
      </c>
      <c r="DB214" s="25">
        <f t="shared" si="432"/>
        <v>-0.59170789987046979</v>
      </c>
      <c r="DC214" s="25">
        <f t="shared" si="433"/>
        <v>-0.61696952821482853</v>
      </c>
      <c r="DD214" s="25">
        <f t="shared" si="434"/>
        <v>-0.17102275178642556</v>
      </c>
      <c r="DE214" s="25" t="str">
        <f t="shared" si="435"/>
        <v/>
      </c>
      <c r="DF214" s="25" t="str">
        <f t="shared" si="436"/>
        <v/>
      </c>
      <c r="DG214" s="25" t="str">
        <f t="shared" si="437"/>
        <v/>
      </c>
      <c r="DH214" s="25"/>
      <c r="DI214" s="25"/>
      <c r="DJ214" s="25">
        <f t="shared" si="438"/>
        <v>0.37052829805315118</v>
      </c>
      <c r="DK214" s="25">
        <f t="shared" si="439"/>
        <v>0.43052853533537389</v>
      </c>
      <c r="DL214" s="25">
        <f t="shared" si="440"/>
        <v>0.11282971210515141</v>
      </c>
      <c r="DM214" s="25">
        <f t="shared" si="441"/>
        <v>0.17601341031976064</v>
      </c>
      <c r="DN214" s="25">
        <f t="shared" si="442"/>
        <v>0.1507517819754019</v>
      </c>
      <c r="DO214" s="25">
        <f t="shared" si="443"/>
        <v>0.59669855840380481</v>
      </c>
      <c r="DP214" s="25" t="str">
        <f t="shared" si="444"/>
        <v/>
      </c>
      <c r="DQ214" s="25" t="str">
        <f t="shared" si="445"/>
        <v/>
      </c>
      <c r="DR214" s="25" t="str">
        <f t="shared" si="446"/>
        <v/>
      </c>
      <c r="DS214" s="25"/>
      <c r="DT214" s="24"/>
      <c r="DU214" s="24">
        <f t="shared" si="447"/>
        <v>-0.36583545939070317</v>
      </c>
      <c r="DV214" s="24">
        <f t="shared" si="448"/>
        <v>-0.30583545939070267</v>
      </c>
      <c r="DW214" s="24">
        <f t="shared" si="449"/>
        <v>-0.67183545939070233</v>
      </c>
      <c r="DX214" s="24">
        <f t="shared" si="450"/>
        <v>-0.6138354593907025</v>
      </c>
      <c r="DY214" s="24">
        <f t="shared" si="451"/>
        <v>-0.68383545939070101</v>
      </c>
      <c r="DZ214" s="24">
        <f t="shared" si="452"/>
        <v>-0.2388354593907025</v>
      </c>
      <c r="EA214" s="24" t="str">
        <f t="shared" si="453"/>
        <v/>
      </c>
      <c r="EB214" s="24" t="str">
        <f t="shared" si="454"/>
        <v/>
      </c>
      <c r="EC214" s="24" t="str">
        <f t="shared" si="455"/>
        <v/>
      </c>
      <c r="ED214" s="24"/>
      <c r="EE214" s="24"/>
      <c r="EF214" s="24">
        <f t="shared" si="456"/>
        <v>0.40188585079952732</v>
      </c>
      <c r="EG214" s="24">
        <f t="shared" si="457"/>
        <v>0.46188585079952782</v>
      </c>
      <c r="EH214" s="24">
        <f t="shared" si="458"/>
        <v>9.5885850799528161E-2</v>
      </c>
      <c r="EI214" s="24">
        <f t="shared" si="459"/>
        <v>0.15388585079952799</v>
      </c>
      <c r="EJ214" s="24">
        <f t="shared" si="460"/>
        <v>8.3885850799529482E-2</v>
      </c>
      <c r="EK214" s="24">
        <f t="shared" si="461"/>
        <v>0.52888585079952799</v>
      </c>
      <c r="EL214" s="24" t="str">
        <f t="shared" si="462"/>
        <v/>
      </c>
      <c r="EM214" s="24" t="str">
        <f t="shared" si="463"/>
        <v/>
      </c>
      <c r="EN214" s="24" t="str">
        <f t="shared" si="464"/>
        <v/>
      </c>
      <c r="EO214" s="24"/>
      <c r="EP214" s="24"/>
      <c r="EQ214" s="24">
        <f t="shared" si="344"/>
        <v>11.058669205278257</v>
      </c>
      <c r="ER214" s="24">
        <f t="shared" si="465"/>
        <v>3.5858289313488868E-2</v>
      </c>
      <c r="ES214" s="24">
        <f t="shared" si="345"/>
        <v>11.0570098943228</v>
      </c>
      <c r="ET214" s="24">
        <f t="shared" si="346"/>
        <v>11.0662347775346</v>
      </c>
      <c r="EU214" s="24">
        <f t="shared" si="347"/>
        <v>11.055150781079199</v>
      </c>
      <c r="EV214" s="24">
        <f t="shared" si="348"/>
        <v>11.0191274221361</v>
      </c>
      <c r="EW214" s="24">
        <f t="shared" si="349"/>
        <v>11.03195294707152</v>
      </c>
      <c r="EX214" s="24">
        <f t="shared" si="350"/>
        <v>11.12253940952532</v>
      </c>
      <c r="EY214" s="24" t="str">
        <f t="shared" si="351"/>
        <v/>
      </c>
      <c r="EZ214" s="24" t="str">
        <f t="shared" si="352"/>
        <v/>
      </c>
      <c r="FA214" s="24" t="str">
        <f t="shared" si="353"/>
        <v/>
      </c>
      <c r="FB214" s="24"/>
      <c r="FC214" s="24">
        <f t="shared" si="354"/>
        <v>11.594598303992447</v>
      </c>
      <c r="FD214" s="24">
        <f t="shared" si="466"/>
        <v>8.8379818738414648E-2</v>
      </c>
      <c r="FE214" s="24">
        <f t="shared" si="355"/>
        <v>11.510434801418601</v>
      </c>
      <c r="FF214" s="24">
        <f t="shared" si="356"/>
        <v>11.4892033866145</v>
      </c>
      <c r="FG214" s="24">
        <f t="shared" si="357"/>
        <v>11.68768668623388</v>
      </c>
      <c r="FH214" s="24">
        <f t="shared" si="358"/>
        <v>11.6247745434269</v>
      </c>
      <c r="FI214" s="24">
        <f t="shared" si="359"/>
        <v>11.695161417229519</v>
      </c>
      <c r="FJ214" s="24">
        <f t="shared" si="360"/>
        <v>11.560328989031269</v>
      </c>
      <c r="FK214" s="24" t="str">
        <f t="shared" si="361"/>
        <v/>
      </c>
      <c r="FL214" s="24" t="str">
        <f t="shared" si="362"/>
        <v/>
      </c>
      <c r="FM214" s="24" t="str">
        <f t="shared" si="363"/>
        <v/>
      </c>
      <c r="FN214" s="24"/>
      <c r="FO214" s="24">
        <f t="shared" si="364"/>
        <v>11.115926611933176</v>
      </c>
      <c r="FP214" s="24">
        <f t="shared" si="467"/>
        <v>2.2701300623738065E-2</v>
      </c>
      <c r="FQ214" s="24">
        <f t="shared" si="477"/>
        <v>11.100648846173234</v>
      </c>
      <c r="FR214" s="24">
        <f t="shared" si="477"/>
        <v>11.102716585254209</v>
      </c>
      <c r="FS214" s="24">
        <f t="shared" si="477"/>
        <v>11.135291167996844</v>
      </c>
      <c r="FT214" s="24">
        <f t="shared" si="477"/>
        <v>11.092349236393947</v>
      </c>
      <c r="FU214" s="24">
        <f t="shared" si="477"/>
        <v>11.113524762815331</v>
      </c>
      <c r="FV214" s="24">
        <f t="shared" si="477"/>
        <v>11.151029072965507</v>
      </c>
      <c r="FW214" s="24" t="str">
        <f t="shared" si="475"/>
        <v/>
      </c>
      <c r="FX214" s="24" t="str">
        <f t="shared" si="475"/>
        <v/>
      </c>
      <c r="FY214" s="24" t="str">
        <f t="shared" si="475"/>
        <v/>
      </c>
      <c r="FZ214" s="24"/>
      <c r="GA214" s="24">
        <f t="shared" si="365"/>
        <v>11.406985167400792</v>
      </c>
      <c r="GB214" s="24">
        <f t="shared" si="468"/>
        <v>3.9521473623754244E-2</v>
      </c>
      <c r="GC214" s="24">
        <f t="shared" si="478"/>
        <v>11.367444730569343</v>
      </c>
      <c r="GD214" s="24">
        <f t="shared" si="478"/>
        <v>11.369664853965626</v>
      </c>
      <c r="GE214" s="24">
        <f t="shared" si="478"/>
        <v>11.425093770562674</v>
      </c>
      <c r="GF214" s="24">
        <f t="shared" si="478"/>
        <v>11.384851448016063</v>
      </c>
      <c r="GG214" s="24">
        <f t="shared" si="478"/>
        <v>11.427878193918236</v>
      </c>
      <c r="GH214" s="24">
        <f t="shared" si="478"/>
        <v>11.466978007372822</v>
      </c>
      <c r="GI214" s="24" t="str">
        <f t="shared" si="476"/>
        <v/>
      </c>
      <c r="GJ214" s="24" t="str">
        <f t="shared" si="476"/>
        <v/>
      </c>
      <c r="GK214" s="24" t="str">
        <f t="shared" si="476"/>
        <v/>
      </c>
      <c r="GL214" s="24"/>
      <c r="GM214" s="24">
        <f t="shared" si="366"/>
        <v>12.044003979944057</v>
      </c>
      <c r="GN214" s="24">
        <f t="shared" si="469"/>
        <v>3.5858289313488868E-2</v>
      </c>
      <c r="GO214" s="24">
        <f t="shared" si="367"/>
        <v>12.0423446689886</v>
      </c>
      <c r="GP214" s="24">
        <f t="shared" si="368"/>
        <v>12.0515695522004</v>
      </c>
      <c r="GQ214" s="24">
        <f t="shared" si="369"/>
        <v>12.040485555744999</v>
      </c>
      <c r="GR214" s="24">
        <f t="shared" si="370"/>
        <v>12.004462196801899</v>
      </c>
      <c r="GS214" s="24">
        <f t="shared" si="371"/>
        <v>12.01728772173732</v>
      </c>
      <c r="GT214" s="24">
        <f t="shared" si="372"/>
        <v>12.10787418419112</v>
      </c>
      <c r="GU214" s="24" t="str">
        <f t="shared" si="373"/>
        <v/>
      </c>
      <c r="GV214" s="24" t="str">
        <f t="shared" si="374"/>
        <v/>
      </c>
      <c r="GW214" s="24" t="str">
        <f t="shared" si="375"/>
        <v/>
      </c>
      <c r="GX214" s="24"/>
      <c r="GY214" s="24">
        <f t="shared" si="376"/>
        <v>12.957953743616896</v>
      </c>
      <c r="GZ214" s="24">
        <f t="shared" si="470"/>
        <v>8.8379818738414648E-2</v>
      </c>
      <c r="HA214" s="24">
        <f t="shared" si="377"/>
        <v>12.873790241043052</v>
      </c>
      <c r="HB214" s="24">
        <f t="shared" si="378"/>
        <v>12.852558826238951</v>
      </c>
      <c r="HC214" s="24">
        <f t="shared" si="379"/>
        <v>13.051042125858331</v>
      </c>
      <c r="HD214" s="24">
        <f t="shared" si="380"/>
        <v>12.988129983051351</v>
      </c>
      <c r="HE214" s="24">
        <f t="shared" si="381"/>
        <v>13.05851685685397</v>
      </c>
      <c r="HF214" s="24">
        <f t="shared" si="382"/>
        <v>12.92368442865572</v>
      </c>
      <c r="HG214" s="24" t="str">
        <f t="shared" si="383"/>
        <v/>
      </c>
      <c r="HH214" s="24" t="str">
        <f t="shared" si="384"/>
        <v/>
      </c>
      <c r="HI214" s="24" t="str">
        <f t="shared" si="385"/>
        <v/>
      </c>
      <c r="HJ214" s="24"/>
      <c r="HK214" s="24">
        <f t="shared" si="386"/>
        <v>12.009683185443349</v>
      </c>
      <c r="HL214" s="24">
        <f t="shared" si="471"/>
        <v>2.2701300623738065E-2</v>
      </c>
      <c r="HM214" s="24">
        <f t="shared" ref="HM214:HR277" si="482">IF(AND(GO214&lt;&gt;"",EF214&lt;&gt;""),GO214+EF214*$D$21,"")</f>
        <v>11.994405419683405</v>
      </c>
      <c r="HN214" s="24">
        <f t="shared" si="482"/>
        <v>11.996473158764379</v>
      </c>
      <c r="HO214" s="24">
        <f t="shared" si="482"/>
        <v>12.029047741507014</v>
      </c>
      <c r="HP214" s="24">
        <f t="shared" si="479"/>
        <v>11.986105809904117</v>
      </c>
      <c r="HQ214" s="24">
        <f t="shared" si="479"/>
        <v>12.007281336325502</v>
      </c>
      <c r="HR214" s="24">
        <f t="shared" si="479"/>
        <v>12.044785646475678</v>
      </c>
      <c r="HS214" s="24" t="str">
        <f t="shared" si="479"/>
        <v/>
      </c>
      <c r="HT214" s="24" t="str">
        <f t="shared" si="479"/>
        <v/>
      </c>
      <c r="HU214" s="24" t="str">
        <f t="shared" si="479"/>
        <v/>
      </c>
      <c r="HV214" s="24"/>
      <c r="HW214" s="24">
        <f t="shared" si="387"/>
        <v>13.07041136757814</v>
      </c>
      <c r="HX214" s="24">
        <f t="shared" si="472"/>
        <v>3.9521473623753876E-2</v>
      </c>
      <c r="HY214" s="24">
        <f t="shared" ref="HY214:ID277" si="483">IF(AND(HA214&lt;&gt;"",EF214&lt;&gt;""),HA214+EF214*$D$20,"")</f>
        <v>13.030870930746689</v>
      </c>
      <c r="HZ214" s="24">
        <f t="shared" si="483"/>
        <v>13.03309105414297</v>
      </c>
      <c r="IA214" s="24">
        <f t="shared" si="483"/>
        <v>13.088519970740018</v>
      </c>
      <c r="IB214" s="24">
        <f t="shared" si="480"/>
        <v>13.048277648193409</v>
      </c>
      <c r="IC214" s="24">
        <f t="shared" si="480"/>
        <v>13.091304394095582</v>
      </c>
      <c r="ID214" s="24">
        <f t="shared" si="480"/>
        <v>13.130404207550166</v>
      </c>
      <c r="IE214" s="24" t="str">
        <f t="shared" si="480"/>
        <v/>
      </c>
      <c r="IF214" s="24" t="str">
        <f t="shared" si="480"/>
        <v/>
      </c>
      <c r="IG214" s="24" t="str">
        <f t="shared" si="480"/>
        <v/>
      </c>
    </row>
    <row r="215" spans="1:241" s="3" customFormat="1" x14ac:dyDescent="0.2">
      <c r="A215" s="27">
        <v>180</v>
      </c>
      <c r="B215" s="32">
        <f>IF(AND($B$3&lt;&gt;"",$C$3&lt;&gt;"",$B$4&lt;&gt;"",$C$4&lt;&gt;"",T215&lt;&gt;""),AirMass($B$3,$C$3,$B$4,$C$4,T215),"")</f>
        <v>1.1076370154166528</v>
      </c>
      <c r="C215" s="36">
        <f t="shared" si="388"/>
        <v>2458217.3704169998</v>
      </c>
      <c r="D215" s="5">
        <f t="shared" si="335"/>
        <v>11.124741212536234</v>
      </c>
      <c r="E215" s="14">
        <f t="shared" si="336"/>
        <v>11.319593949198632</v>
      </c>
      <c r="F215" s="32">
        <f t="shared" si="389"/>
        <v>0.19485273666239777</v>
      </c>
      <c r="G215" s="24">
        <f t="shared" si="337"/>
        <v>1.3268548645486898E-2</v>
      </c>
      <c r="H215" s="24">
        <f t="shared" si="338"/>
        <v>3.6758707818571025E-2</v>
      </c>
      <c r="I215" s="24"/>
      <c r="J215" s="8">
        <f t="shared" si="339"/>
        <v>12.04794819951236</v>
      </c>
      <c r="K215" s="9">
        <f t="shared" si="340"/>
        <v>13.030275357653059</v>
      </c>
      <c r="L215" s="40">
        <f t="shared" si="390"/>
        <v>0.98232715814069849</v>
      </c>
      <c r="M215" s="24">
        <f t="shared" si="341"/>
        <v>1.3268548645486848E-2</v>
      </c>
      <c r="N215" s="25">
        <f t="shared" si="342"/>
        <v>3.6758707818571025E-2</v>
      </c>
      <c r="O215" s="25"/>
      <c r="P215" s="50">
        <f t="shared" si="391"/>
        <v>6</v>
      </c>
      <c r="Q215" s="50">
        <f t="shared" si="392"/>
        <v>6</v>
      </c>
      <c r="R215" s="25"/>
      <c r="S215" s="25"/>
      <c r="T215" s="16">
        <v>2458217.3704169998</v>
      </c>
      <c r="U215" s="17">
        <v>-11.183610138284701</v>
      </c>
      <c r="V215" s="17">
        <v>-10.166706468372899</v>
      </c>
      <c r="W215" s="17">
        <v>-12.0566867992444</v>
      </c>
      <c r="X215" s="17">
        <v>-10.9295202067483</v>
      </c>
      <c r="Y215" s="17">
        <v>-10.3162396451559</v>
      </c>
      <c r="Z215" s="17">
        <v>-11.763071192415399</v>
      </c>
      <c r="AA215" s="17">
        <v>-9.8850377698714809</v>
      </c>
      <c r="AB215" s="17">
        <v>-9.7409061044391407</v>
      </c>
      <c r="AC215" s="17"/>
      <c r="AD215" s="17"/>
      <c r="AE215" s="17"/>
      <c r="AF215" s="46">
        <f t="shared" si="343"/>
        <v>2458217.3704169998</v>
      </c>
      <c r="AG215" s="17">
        <v>-11.004000396969801</v>
      </c>
      <c r="AH215" s="17">
        <v>-9.6003312966301699</v>
      </c>
      <c r="AI215" s="17">
        <v>-11.637946057520001</v>
      </c>
      <c r="AJ215" s="17">
        <v>-10.6026417024603</v>
      </c>
      <c r="AK215" s="17">
        <v>-9.7845029434181594</v>
      </c>
      <c r="AL215" s="17">
        <v>-11.1875810445532</v>
      </c>
      <c r="AM215" s="17">
        <v>-9.2652872607236194</v>
      </c>
      <c r="AN215" s="17">
        <v>-9.4222829904543701</v>
      </c>
      <c r="AO215" s="17"/>
      <c r="AP215" s="17"/>
      <c r="AQ215" s="18"/>
      <c r="AR215" s="25"/>
      <c r="AS215" s="25"/>
      <c r="AT215" s="24">
        <f t="shared" si="481"/>
        <v>0.17960974131490026</v>
      </c>
      <c r="AU215" s="24">
        <f t="shared" si="481"/>
        <v>0.56637517174272922</v>
      </c>
      <c r="AV215" s="24">
        <f t="shared" si="481"/>
        <v>0.4187407417243989</v>
      </c>
      <c r="AW215" s="24">
        <f t="shared" si="481"/>
        <v>0.32687850428800047</v>
      </c>
      <c r="AX215" s="24">
        <f t="shared" si="481"/>
        <v>0.53173670173774035</v>
      </c>
      <c r="AY215" s="24">
        <f t="shared" si="481"/>
        <v>0.57549014786219921</v>
      </c>
      <c r="AZ215" s="24">
        <f t="shared" si="481"/>
        <v>0.61975050914786145</v>
      </c>
      <c r="BA215" s="24">
        <f t="shared" si="481"/>
        <v>0.31862311398477061</v>
      </c>
      <c r="BB215" s="24" t="str">
        <f t="shared" si="481"/>
        <v/>
      </c>
      <c r="BC215" s="24" t="str">
        <f t="shared" si="481"/>
        <v/>
      </c>
      <c r="BD215" s="25" t="str">
        <f t="shared" si="481"/>
        <v/>
      </c>
      <c r="BE215" s="25"/>
      <c r="BF215" s="25"/>
      <c r="BG215" s="26">
        <f t="shared" si="393"/>
        <v>-0.44002978348255478</v>
      </c>
      <c r="BH215" s="26">
        <f t="shared" si="394"/>
        <v>-0.38002978348255428</v>
      </c>
      <c r="BI215" s="26">
        <f t="shared" si="395"/>
        <v>-0.746029783482554</v>
      </c>
      <c r="BJ215" s="26">
        <f t="shared" si="396"/>
        <v>-0.68802978348255417</v>
      </c>
      <c r="BK215" s="26">
        <f t="shared" si="397"/>
        <v>-0.75802978348255268</v>
      </c>
      <c r="BL215" s="26">
        <f t="shared" si="398"/>
        <v>-0.31302978348255411</v>
      </c>
      <c r="BM215" s="26" t="str">
        <f t="shared" si="399"/>
        <v/>
      </c>
      <c r="BN215" s="26" t="str">
        <f t="shared" si="400"/>
        <v/>
      </c>
      <c r="BO215" s="26" t="str">
        <f t="shared" si="401"/>
        <v/>
      </c>
      <c r="BP215" s="25"/>
      <c r="BQ215" s="25"/>
      <c r="BR215" s="25">
        <f t="shared" si="402"/>
        <v>0.34545125104453933</v>
      </c>
      <c r="BS215" s="25">
        <f t="shared" si="403"/>
        <v>0.40545125104453983</v>
      </c>
      <c r="BT215" s="25">
        <f t="shared" si="404"/>
        <v>3.945125104454017E-2</v>
      </c>
      <c r="BU215" s="25">
        <f t="shared" si="405"/>
        <v>9.7451251044539999E-2</v>
      </c>
      <c r="BV215" s="25">
        <f t="shared" si="406"/>
        <v>2.7451251044541491E-2</v>
      </c>
      <c r="BW215" s="25">
        <f t="shared" si="407"/>
        <v>0.47245125104454</v>
      </c>
      <c r="BX215" s="25" t="str">
        <f t="shared" si="408"/>
        <v/>
      </c>
      <c r="BY215" s="25" t="str">
        <f t="shared" si="409"/>
        <v/>
      </c>
      <c r="BZ215" s="25" t="str">
        <f t="shared" si="410"/>
        <v/>
      </c>
      <c r="CA215" s="25"/>
      <c r="CB215" s="25"/>
      <c r="CC215" s="26">
        <f t="shared" si="411"/>
        <v>-0.23900000000000093</v>
      </c>
      <c r="CD215" s="26">
        <f t="shared" si="412"/>
        <v>-0.17900000000000044</v>
      </c>
      <c r="CE215" s="26">
        <f t="shared" si="413"/>
        <v>-0.54500000000000015</v>
      </c>
      <c r="CF215" s="26">
        <f t="shared" si="414"/>
        <v>-0.48700000000000027</v>
      </c>
      <c r="CG215" s="26">
        <f t="shared" si="415"/>
        <v>-0.55699999999999883</v>
      </c>
      <c r="CH215" s="26">
        <f t="shared" si="416"/>
        <v>-0.11200000000000027</v>
      </c>
      <c r="CI215" s="26" t="str">
        <f t="shared" si="417"/>
        <v/>
      </c>
      <c r="CJ215" s="26" t="str">
        <f t="shared" si="418"/>
        <v/>
      </c>
      <c r="CK215" s="26" t="str">
        <f t="shared" si="419"/>
        <v/>
      </c>
      <c r="CL215" s="25"/>
      <c r="CM215" s="25"/>
      <c r="CN215" s="25">
        <f t="shared" si="420"/>
        <v>0.42099999999999937</v>
      </c>
      <c r="CO215" s="25">
        <f t="shared" si="421"/>
        <v>0.48099999999999987</v>
      </c>
      <c r="CP215" s="25">
        <f t="shared" si="422"/>
        <v>0.11500000000000021</v>
      </c>
      <c r="CQ215" s="25">
        <f t="shared" si="423"/>
        <v>0.17300000000000004</v>
      </c>
      <c r="CR215" s="25">
        <f t="shared" si="424"/>
        <v>0.10300000000000153</v>
      </c>
      <c r="CS215" s="25">
        <f t="shared" si="425"/>
        <v>0.54800000000000004</v>
      </c>
      <c r="CT215" s="25" t="str">
        <f t="shared" si="426"/>
        <v/>
      </c>
      <c r="CU215" s="25" t="str">
        <f t="shared" si="427"/>
        <v/>
      </c>
      <c r="CV215" s="25" t="str">
        <f t="shared" si="428"/>
        <v/>
      </c>
      <c r="CW215" s="25"/>
      <c r="CX215" s="25"/>
      <c r="CY215" s="25">
        <f t="shared" si="429"/>
        <v>-0.48565060579839453</v>
      </c>
      <c r="CZ215" s="25">
        <f t="shared" si="430"/>
        <v>-0.2990877963567678</v>
      </c>
      <c r="DA215" s="25">
        <f t="shared" si="431"/>
        <v>-0.71513384443862671</v>
      </c>
      <c r="DB215" s="25">
        <f t="shared" si="432"/>
        <v>-0.80399261883309381</v>
      </c>
      <c r="DC215" s="25">
        <f t="shared" si="433"/>
        <v>-0.89388088607752703</v>
      </c>
      <c r="DD215" s="25">
        <f t="shared" si="434"/>
        <v>-0.28232194293332974</v>
      </c>
      <c r="DE215" s="25" t="str">
        <f t="shared" si="435"/>
        <v/>
      </c>
      <c r="DF215" s="25" t="str">
        <f t="shared" si="436"/>
        <v/>
      </c>
      <c r="DG215" s="25" t="str">
        <f t="shared" si="437"/>
        <v/>
      </c>
      <c r="DH215" s="25"/>
      <c r="DI215" s="25"/>
      <c r="DJ215" s="25">
        <f t="shared" si="438"/>
        <v>0.29983042872869953</v>
      </c>
      <c r="DK215" s="25">
        <f t="shared" si="439"/>
        <v>0.48639323817032626</v>
      </c>
      <c r="DL215" s="25">
        <f t="shared" si="440"/>
        <v>7.0347190088467348E-2</v>
      </c>
      <c r="DM215" s="25">
        <f t="shared" si="441"/>
        <v>-1.8511584305999765E-2</v>
      </c>
      <c r="DN215" s="25">
        <f t="shared" si="442"/>
        <v>-0.10839985155043295</v>
      </c>
      <c r="DO215" s="25">
        <f t="shared" si="443"/>
        <v>0.50315909159376437</v>
      </c>
      <c r="DP215" s="25" t="str">
        <f t="shared" si="444"/>
        <v/>
      </c>
      <c r="DQ215" s="25" t="str">
        <f t="shared" si="445"/>
        <v/>
      </c>
      <c r="DR215" s="25" t="str">
        <f t="shared" si="446"/>
        <v/>
      </c>
      <c r="DS215" s="25"/>
      <c r="DT215" s="24"/>
      <c r="DU215" s="24">
        <f t="shared" si="447"/>
        <v>-0.44002978348255478</v>
      </c>
      <c r="DV215" s="24">
        <f t="shared" si="448"/>
        <v>-0.38002978348255428</v>
      </c>
      <c r="DW215" s="24">
        <f t="shared" si="449"/>
        <v>-0.746029783482554</v>
      </c>
      <c r="DX215" s="24">
        <f t="shared" si="450"/>
        <v>-0.68802978348255417</v>
      </c>
      <c r="DY215" s="24">
        <f t="shared" si="451"/>
        <v>-0.75802978348255268</v>
      </c>
      <c r="DZ215" s="24">
        <f t="shared" si="452"/>
        <v>-0.31302978348255411</v>
      </c>
      <c r="EA215" s="24" t="str">
        <f t="shared" si="453"/>
        <v/>
      </c>
      <c r="EB215" s="24" t="str">
        <f t="shared" si="454"/>
        <v/>
      </c>
      <c r="EC215" s="24" t="str">
        <f t="shared" si="455"/>
        <v/>
      </c>
      <c r="ED215" s="24"/>
      <c r="EE215" s="24"/>
      <c r="EF215" s="24">
        <f t="shared" si="456"/>
        <v>0.34545125104453933</v>
      </c>
      <c r="EG215" s="24">
        <f t="shared" si="457"/>
        <v>0.40545125104453983</v>
      </c>
      <c r="EH215" s="24">
        <f t="shared" si="458"/>
        <v>3.945125104454017E-2</v>
      </c>
      <c r="EI215" s="24">
        <f t="shared" si="459"/>
        <v>9.7451251044539999E-2</v>
      </c>
      <c r="EJ215" s="24">
        <f t="shared" si="460"/>
        <v>2.7451251044541491E-2</v>
      </c>
      <c r="EK215" s="24">
        <f t="shared" si="461"/>
        <v>0.47245125104454</v>
      </c>
      <c r="EL215" s="24" t="str">
        <f t="shared" si="462"/>
        <v/>
      </c>
      <c r="EM215" s="24" t="str">
        <f t="shared" si="463"/>
        <v/>
      </c>
      <c r="EN215" s="24" t="str">
        <f t="shared" si="464"/>
        <v/>
      </c>
      <c r="EO215" s="24"/>
      <c r="EP215" s="24"/>
      <c r="EQ215" s="24">
        <f t="shared" si="344"/>
        <v>11.058633481361069</v>
      </c>
      <c r="ER215" s="24">
        <f t="shared" si="465"/>
        <v>2.0442434672184245E-2</v>
      </c>
      <c r="ES215" s="24">
        <f t="shared" si="345"/>
        <v>11.063076660959698</v>
      </c>
      <c r="ET215" s="24">
        <f t="shared" si="346"/>
        <v>11.057910068463599</v>
      </c>
      <c r="EU215" s="24">
        <f t="shared" si="347"/>
        <v>11.037629506871198</v>
      </c>
      <c r="EV215" s="24">
        <f t="shared" si="348"/>
        <v>11.047461054130698</v>
      </c>
      <c r="EW215" s="24">
        <f t="shared" si="349"/>
        <v>11.049427631586781</v>
      </c>
      <c r="EX215" s="24">
        <f t="shared" si="350"/>
        <v>11.09629596615444</v>
      </c>
      <c r="EY215" s="24" t="str">
        <f t="shared" si="351"/>
        <v/>
      </c>
      <c r="EZ215" s="24" t="str">
        <f t="shared" si="352"/>
        <v/>
      </c>
      <c r="FA215" s="24" t="str">
        <f t="shared" si="353"/>
        <v/>
      </c>
      <c r="FB215" s="24"/>
      <c r="FC215" s="24">
        <f t="shared" si="354"/>
        <v>11.536206602885143</v>
      </c>
      <c r="FD215" s="24">
        <f t="shared" si="466"/>
        <v>6.5140615259816445E-2</v>
      </c>
      <c r="FE215" s="24">
        <f t="shared" si="355"/>
        <v>11.4729456605502</v>
      </c>
      <c r="FF215" s="24">
        <f t="shared" si="356"/>
        <v>11.499641305490499</v>
      </c>
      <c r="FG215" s="24">
        <f t="shared" si="357"/>
        <v>11.640502546448358</v>
      </c>
      <c r="FH215" s="24">
        <f t="shared" si="358"/>
        <v>11.5485806475834</v>
      </c>
      <c r="FI215" s="24">
        <f t="shared" si="359"/>
        <v>11.576286863753818</v>
      </c>
      <c r="FJ215" s="24">
        <f t="shared" si="360"/>
        <v>11.479282593484569</v>
      </c>
      <c r="FK215" s="24" t="str">
        <f t="shared" si="361"/>
        <v/>
      </c>
      <c r="FL215" s="24" t="str">
        <f t="shared" si="362"/>
        <v/>
      </c>
      <c r="FM215" s="24" t="str">
        <f t="shared" si="363"/>
        <v/>
      </c>
      <c r="FN215" s="24"/>
      <c r="FO215" s="24">
        <f t="shared" si="364"/>
        <v>11.124741212536234</v>
      </c>
      <c r="FP215" s="24">
        <f t="shared" si="467"/>
        <v>1.3268548645486898E-2</v>
      </c>
      <c r="FQ215" s="24">
        <f t="shared" si="477"/>
        <v>11.115565937330375</v>
      </c>
      <c r="FR215" s="24">
        <f t="shared" si="477"/>
        <v>11.10324220070345</v>
      </c>
      <c r="FS215" s="24">
        <f t="shared" si="477"/>
        <v>11.126620218309087</v>
      </c>
      <c r="FT215" s="24">
        <f t="shared" si="477"/>
        <v>11.129533192908788</v>
      </c>
      <c r="FU215" s="24">
        <f t="shared" si="477"/>
        <v>11.139849771850834</v>
      </c>
      <c r="FV215" s="24">
        <f t="shared" si="477"/>
        <v>11.133635954114869</v>
      </c>
      <c r="FW215" s="24" t="str">
        <f t="shared" si="475"/>
        <v/>
      </c>
      <c r="FX215" s="24" t="str">
        <f t="shared" si="475"/>
        <v/>
      </c>
      <c r="FY215" s="24" t="str">
        <f t="shared" si="475"/>
        <v/>
      </c>
      <c r="FZ215" s="24"/>
      <c r="GA215" s="24">
        <f t="shared" si="365"/>
        <v>11.319593949198632</v>
      </c>
      <c r="GB215" s="24">
        <f t="shared" si="468"/>
        <v>3.6758707818571025E-2</v>
      </c>
      <c r="GC215" s="24">
        <f t="shared" si="478"/>
        <v>11.300956072606082</v>
      </c>
      <c r="GD215" s="24">
        <f t="shared" si="478"/>
        <v>11.351103255746764</v>
      </c>
      <c r="GE215" s="24">
        <f t="shared" si="478"/>
        <v>11.348910113682292</v>
      </c>
      <c r="GF215" s="24">
        <f t="shared" si="478"/>
        <v>11.279658035077702</v>
      </c>
      <c r="GG215" s="24">
        <f t="shared" si="478"/>
        <v>11.280004123347677</v>
      </c>
      <c r="GH215" s="24">
        <f t="shared" si="478"/>
        <v>11.356932094731262</v>
      </c>
      <c r="GI215" s="24" t="str">
        <f t="shared" si="476"/>
        <v/>
      </c>
      <c r="GJ215" s="24" t="str">
        <f t="shared" si="476"/>
        <v/>
      </c>
      <c r="GK215" s="24" t="str">
        <f t="shared" si="476"/>
        <v/>
      </c>
      <c r="GL215" s="24"/>
      <c r="GM215" s="24">
        <f t="shared" si="366"/>
        <v>12.07553715127287</v>
      </c>
      <c r="GN215" s="24">
        <f t="shared" si="469"/>
        <v>2.0442434672184245E-2</v>
      </c>
      <c r="GO215" s="24">
        <f t="shared" si="367"/>
        <v>12.0799803308715</v>
      </c>
      <c r="GP215" s="24">
        <f t="shared" si="368"/>
        <v>12.074813738375401</v>
      </c>
      <c r="GQ215" s="24">
        <f t="shared" si="369"/>
        <v>12.054533176783</v>
      </c>
      <c r="GR215" s="24">
        <f t="shared" si="370"/>
        <v>12.0643647240425</v>
      </c>
      <c r="GS215" s="24">
        <f t="shared" si="371"/>
        <v>12.066331301498582</v>
      </c>
      <c r="GT215" s="24">
        <f t="shared" si="372"/>
        <v>12.113199636066241</v>
      </c>
      <c r="GU215" s="24" t="str">
        <f t="shared" si="373"/>
        <v/>
      </c>
      <c r="GV215" s="24" t="str">
        <f t="shared" si="374"/>
        <v/>
      </c>
      <c r="GW215" s="24" t="str">
        <f t="shared" si="375"/>
        <v/>
      </c>
      <c r="GX215" s="24"/>
      <c r="GY215" s="24">
        <f t="shared" si="376"/>
        <v>12.939875703224772</v>
      </c>
      <c r="GZ215" s="24">
        <f t="shared" si="470"/>
        <v>6.5140615259816445E-2</v>
      </c>
      <c r="HA215" s="24">
        <f t="shared" si="377"/>
        <v>12.876614760889831</v>
      </c>
      <c r="HB215" s="24">
        <f t="shared" si="378"/>
        <v>12.90331040583013</v>
      </c>
      <c r="HC215" s="24">
        <f t="shared" si="379"/>
        <v>13.044171646787989</v>
      </c>
      <c r="HD215" s="24">
        <f t="shared" si="380"/>
        <v>12.95224974792303</v>
      </c>
      <c r="HE215" s="24">
        <f t="shared" si="381"/>
        <v>12.979955964093449</v>
      </c>
      <c r="HF215" s="24">
        <f t="shared" si="382"/>
        <v>12.8829516938242</v>
      </c>
      <c r="HG215" s="24" t="str">
        <f t="shared" si="383"/>
        <v/>
      </c>
      <c r="HH215" s="24" t="str">
        <f t="shared" si="384"/>
        <v/>
      </c>
      <c r="HI215" s="24" t="str">
        <f t="shared" si="385"/>
        <v/>
      </c>
      <c r="HJ215" s="24"/>
      <c r="HK215" s="24">
        <f t="shared" si="386"/>
        <v>12.04794819951236</v>
      </c>
      <c r="HL215" s="24">
        <f t="shared" si="471"/>
        <v>1.3268548645486848E-2</v>
      </c>
      <c r="HM215" s="24">
        <f t="shared" si="482"/>
        <v>12.038772924306503</v>
      </c>
      <c r="HN215" s="24">
        <f t="shared" si="482"/>
        <v>12.026449187679578</v>
      </c>
      <c r="HO215" s="24">
        <f t="shared" si="482"/>
        <v>12.049827205285213</v>
      </c>
      <c r="HP215" s="24">
        <f t="shared" si="479"/>
        <v>12.052740179884916</v>
      </c>
      <c r="HQ215" s="24">
        <f t="shared" si="479"/>
        <v>12.063056758826962</v>
      </c>
      <c r="HR215" s="24">
        <f t="shared" si="479"/>
        <v>12.056842941090997</v>
      </c>
      <c r="HS215" s="24" t="str">
        <f t="shared" si="479"/>
        <v/>
      </c>
      <c r="HT215" s="24" t="str">
        <f t="shared" si="479"/>
        <v/>
      </c>
      <c r="HU215" s="24" t="str">
        <f t="shared" si="479"/>
        <v/>
      </c>
      <c r="HV215" s="24"/>
      <c r="HW215" s="24">
        <f t="shared" si="387"/>
        <v>13.030275357653059</v>
      </c>
      <c r="HX215" s="24">
        <f t="shared" si="472"/>
        <v>3.6758707818571025E-2</v>
      </c>
      <c r="HY215" s="24">
        <f t="shared" si="483"/>
        <v>13.011637481060511</v>
      </c>
      <c r="HZ215" s="24">
        <f t="shared" si="483"/>
        <v>13.061784664201193</v>
      </c>
      <c r="IA215" s="24">
        <f t="shared" si="483"/>
        <v>13.059591522136721</v>
      </c>
      <c r="IB215" s="24">
        <f t="shared" si="480"/>
        <v>12.990339443532131</v>
      </c>
      <c r="IC215" s="24">
        <f t="shared" si="480"/>
        <v>12.990685531802106</v>
      </c>
      <c r="ID215" s="24">
        <f t="shared" si="480"/>
        <v>13.06761350318569</v>
      </c>
      <c r="IE215" s="24" t="str">
        <f t="shared" si="480"/>
        <v/>
      </c>
      <c r="IF215" s="24" t="str">
        <f t="shared" si="480"/>
        <v/>
      </c>
      <c r="IG215" s="24" t="str">
        <f t="shared" si="480"/>
        <v/>
      </c>
    </row>
    <row r="216" spans="1:241" s="3" customFormat="1" x14ac:dyDescent="0.2">
      <c r="A216" s="27">
        <v>181</v>
      </c>
      <c r="B216" s="32">
        <f>IF(AND($B$3&lt;&gt;"",$C$3&lt;&gt;"",$B$4&lt;&gt;"",$C$4&lt;&gt;"",T216&lt;&gt;""),AirMass($B$3,$C$3,$B$4,$C$4,T216),"")</f>
        <v>1.1086930730056979</v>
      </c>
      <c r="C216" s="36">
        <f t="shared" si="388"/>
        <v>2458217.3709140001</v>
      </c>
      <c r="D216" s="5">
        <f t="shared" si="335"/>
        <v>11.145583348597119</v>
      </c>
      <c r="E216" s="14">
        <f t="shared" si="336"/>
        <v>11.36961800574853</v>
      </c>
      <c r="F216" s="32">
        <f t="shared" si="389"/>
        <v>0.22403465715141024</v>
      </c>
      <c r="G216" s="24">
        <f t="shared" si="337"/>
        <v>1.2901463098897998E-2</v>
      </c>
      <c r="H216" s="24">
        <f t="shared" si="338"/>
        <v>3.9249149835859851E-2</v>
      </c>
      <c r="I216" s="24"/>
      <c r="J216" s="8">
        <f t="shared" si="339"/>
        <v>12.034945856781318</v>
      </c>
      <c r="K216" s="9">
        <f t="shared" si="340"/>
        <v>13.047297914459401</v>
      </c>
      <c r="L216" s="40">
        <f t="shared" si="390"/>
        <v>1.0123520576780827</v>
      </c>
      <c r="M216" s="24">
        <f t="shared" si="341"/>
        <v>1.2901463098898098E-2</v>
      </c>
      <c r="N216" s="25">
        <f t="shared" si="342"/>
        <v>3.9249149835859497E-2</v>
      </c>
      <c r="O216" s="25"/>
      <c r="P216" s="50">
        <f t="shared" si="391"/>
        <v>6</v>
      </c>
      <c r="Q216" s="50">
        <f t="shared" si="392"/>
        <v>6</v>
      </c>
      <c r="R216" s="25"/>
      <c r="S216" s="25"/>
      <c r="T216" s="16">
        <v>2458217.3709140001</v>
      </c>
      <c r="U216" s="17">
        <v>-11.1905963587106</v>
      </c>
      <c r="V216" s="17">
        <v>-10.207436866757501</v>
      </c>
      <c r="W216" s="17">
        <v>-12.084748897414</v>
      </c>
      <c r="X216" s="17">
        <v>-10.9918032385209</v>
      </c>
      <c r="Y216" s="17">
        <v>-10.349659733532601</v>
      </c>
      <c r="Z216" s="17">
        <v>-11.780982882879201</v>
      </c>
      <c r="AA216" s="17">
        <v>-9.8910388648090208</v>
      </c>
      <c r="AB216" s="17">
        <v>-9.7831923343596507</v>
      </c>
      <c r="AC216" s="17"/>
      <c r="AD216" s="17"/>
      <c r="AE216" s="17"/>
      <c r="AF216" s="46">
        <f t="shared" si="343"/>
        <v>2458217.3709140001</v>
      </c>
      <c r="AG216" s="17">
        <v>-10.9951672723505</v>
      </c>
      <c r="AH216" s="17">
        <v>-9.6248283236271401</v>
      </c>
      <c r="AI216" s="17">
        <v>-11.684948899044899</v>
      </c>
      <c r="AJ216" s="17">
        <v>-10.639458259839699</v>
      </c>
      <c r="AK216" s="17">
        <v>-9.8104267471686004</v>
      </c>
      <c r="AL216" s="17">
        <v>-11.1891779708111</v>
      </c>
      <c r="AM216" s="17">
        <v>-9.3123804242995796</v>
      </c>
      <c r="AN216" s="17">
        <v>-9.4356514260119599</v>
      </c>
      <c r="AO216" s="17"/>
      <c r="AP216" s="17"/>
      <c r="AQ216" s="18"/>
      <c r="AR216" s="25"/>
      <c r="AS216" s="25"/>
      <c r="AT216" s="24">
        <f t="shared" si="481"/>
        <v>0.19542908636010026</v>
      </c>
      <c r="AU216" s="24">
        <f t="shared" si="481"/>
        <v>0.5826085431303607</v>
      </c>
      <c r="AV216" s="24">
        <f t="shared" si="481"/>
        <v>0.39979999836910096</v>
      </c>
      <c r="AW216" s="24">
        <f t="shared" si="481"/>
        <v>0.35234497868120052</v>
      </c>
      <c r="AX216" s="24">
        <f t="shared" si="481"/>
        <v>0.53923298636400041</v>
      </c>
      <c r="AY216" s="24">
        <f t="shared" si="481"/>
        <v>0.59180491206810082</v>
      </c>
      <c r="AZ216" s="24">
        <f t="shared" si="481"/>
        <v>0.57865844050944126</v>
      </c>
      <c r="BA216" s="24">
        <f t="shared" si="481"/>
        <v>0.3475409083476908</v>
      </c>
      <c r="BB216" s="24" t="str">
        <f t="shared" si="481"/>
        <v/>
      </c>
      <c r="BC216" s="24" t="str">
        <f t="shared" si="481"/>
        <v/>
      </c>
      <c r="BD216" s="25" t="str">
        <f t="shared" si="481"/>
        <v/>
      </c>
      <c r="BE216" s="25"/>
      <c r="BF216" s="25"/>
      <c r="BG216" s="26">
        <f t="shared" si="393"/>
        <v>-0.40790231154717604</v>
      </c>
      <c r="BH216" s="26">
        <f t="shared" si="394"/>
        <v>-0.34790231154717555</v>
      </c>
      <c r="BI216" s="26">
        <f t="shared" si="395"/>
        <v>-0.71390231154717521</v>
      </c>
      <c r="BJ216" s="26">
        <f t="shared" si="396"/>
        <v>-0.65590231154717538</v>
      </c>
      <c r="BK216" s="26">
        <f t="shared" si="397"/>
        <v>-0.72590231154717388</v>
      </c>
      <c r="BL216" s="26">
        <f t="shared" si="398"/>
        <v>-0.28090231154717538</v>
      </c>
      <c r="BM216" s="26" t="str">
        <f t="shared" si="399"/>
        <v/>
      </c>
      <c r="BN216" s="26" t="str">
        <f t="shared" si="400"/>
        <v/>
      </c>
      <c r="BO216" s="26" t="str">
        <f t="shared" si="401"/>
        <v/>
      </c>
      <c r="BP216" s="25"/>
      <c r="BQ216" s="25"/>
      <c r="BR216" s="25">
        <f t="shared" si="402"/>
        <v>0.378419568138739</v>
      </c>
      <c r="BS216" s="25">
        <f t="shared" si="403"/>
        <v>0.4384195681387395</v>
      </c>
      <c r="BT216" s="25">
        <f t="shared" si="404"/>
        <v>7.2419568138739843E-2</v>
      </c>
      <c r="BU216" s="25">
        <f t="shared" si="405"/>
        <v>0.13041956813873967</v>
      </c>
      <c r="BV216" s="25">
        <f t="shared" si="406"/>
        <v>6.0419568138741164E-2</v>
      </c>
      <c r="BW216" s="25">
        <f t="shared" si="407"/>
        <v>0.50541956813873967</v>
      </c>
      <c r="BX216" s="25" t="str">
        <f t="shared" si="408"/>
        <v/>
      </c>
      <c r="BY216" s="25" t="str">
        <f t="shared" si="409"/>
        <v/>
      </c>
      <c r="BZ216" s="25" t="str">
        <f t="shared" si="410"/>
        <v/>
      </c>
      <c r="CA216" s="25"/>
      <c r="CB216" s="25"/>
      <c r="CC216" s="26">
        <f t="shared" si="411"/>
        <v>-0.23900000000000093</v>
      </c>
      <c r="CD216" s="26">
        <f t="shared" si="412"/>
        <v>-0.17900000000000044</v>
      </c>
      <c r="CE216" s="26">
        <f t="shared" si="413"/>
        <v>-0.54500000000000015</v>
      </c>
      <c r="CF216" s="26">
        <f t="shared" si="414"/>
        <v>-0.48700000000000027</v>
      </c>
      <c r="CG216" s="26">
        <f t="shared" si="415"/>
        <v>-0.55699999999999883</v>
      </c>
      <c r="CH216" s="26">
        <f t="shared" si="416"/>
        <v>-0.11200000000000027</v>
      </c>
      <c r="CI216" s="26" t="str">
        <f t="shared" si="417"/>
        <v/>
      </c>
      <c r="CJ216" s="26" t="str">
        <f t="shared" si="418"/>
        <v/>
      </c>
      <c r="CK216" s="26" t="str">
        <f t="shared" si="419"/>
        <v/>
      </c>
      <c r="CL216" s="25"/>
      <c r="CM216" s="25"/>
      <c r="CN216" s="25">
        <f t="shared" si="420"/>
        <v>0.42099999999999937</v>
      </c>
      <c r="CO216" s="25">
        <f t="shared" si="421"/>
        <v>0.48099999999999987</v>
      </c>
      <c r="CP216" s="25">
        <f t="shared" si="422"/>
        <v>0.11500000000000021</v>
      </c>
      <c r="CQ216" s="25">
        <f t="shared" si="423"/>
        <v>0.17300000000000004</v>
      </c>
      <c r="CR216" s="25">
        <f t="shared" si="424"/>
        <v>0.10300000000000153</v>
      </c>
      <c r="CS216" s="25">
        <f t="shared" si="425"/>
        <v>0.54800000000000004</v>
      </c>
      <c r="CT216" s="25" t="str">
        <f t="shared" si="426"/>
        <v/>
      </c>
      <c r="CU216" s="25" t="str">
        <f t="shared" si="427"/>
        <v/>
      </c>
      <c r="CV216" s="25" t="str">
        <f t="shared" si="428"/>
        <v/>
      </c>
      <c r="CW216" s="25"/>
      <c r="CX216" s="25"/>
      <c r="CY216" s="25">
        <f t="shared" si="429"/>
        <v>-0.41505642118661545</v>
      </c>
      <c r="CZ216" s="25">
        <f t="shared" si="430"/>
        <v>-0.31868012944636581</v>
      </c>
      <c r="DA216" s="25">
        <f t="shared" si="431"/>
        <v>-0.69823055993083416</v>
      </c>
      <c r="DB216" s="25">
        <f t="shared" si="432"/>
        <v>-0.8049987644817419</v>
      </c>
      <c r="DC216" s="25">
        <f t="shared" si="433"/>
        <v>-0.77829962524157181</v>
      </c>
      <c r="DD216" s="25">
        <f t="shared" si="434"/>
        <v>-0.30892355391340781</v>
      </c>
      <c r="DE216" s="25" t="str">
        <f t="shared" si="435"/>
        <v/>
      </c>
      <c r="DF216" s="25" t="str">
        <f t="shared" si="436"/>
        <v/>
      </c>
      <c r="DG216" s="25" t="str">
        <f t="shared" si="437"/>
        <v/>
      </c>
      <c r="DH216" s="25"/>
      <c r="DI216" s="25"/>
      <c r="DJ216" s="25">
        <f t="shared" si="438"/>
        <v>0.37126545849929965</v>
      </c>
      <c r="DK216" s="25">
        <f t="shared" si="439"/>
        <v>0.46764175023954924</v>
      </c>
      <c r="DL216" s="25">
        <f t="shared" si="440"/>
        <v>8.8091319755080902E-2</v>
      </c>
      <c r="DM216" s="25">
        <f t="shared" si="441"/>
        <v>-1.8676884795826836E-2</v>
      </c>
      <c r="DN216" s="25">
        <f t="shared" si="442"/>
        <v>8.0222544443432631E-3</v>
      </c>
      <c r="DO216" s="25">
        <f t="shared" si="443"/>
        <v>0.47739832577250724</v>
      </c>
      <c r="DP216" s="25" t="str">
        <f t="shared" si="444"/>
        <v/>
      </c>
      <c r="DQ216" s="25" t="str">
        <f t="shared" si="445"/>
        <v/>
      </c>
      <c r="DR216" s="25" t="str">
        <f t="shared" si="446"/>
        <v/>
      </c>
      <c r="DS216" s="25"/>
      <c r="DT216" s="24"/>
      <c r="DU216" s="24">
        <f t="shared" si="447"/>
        <v>-0.40790231154717604</v>
      </c>
      <c r="DV216" s="24">
        <f t="shared" si="448"/>
        <v>-0.34790231154717555</v>
      </c>
      <c r="DW216" s="24">
        <f t="shared" si="449"/>
        <v>-0.71390231154717521</v>
      </c>
      <c r="DX216" s="24">
        <f t="shared" si="450"/>
        <v>-0.65590231154717538</v>
      </c>
      <c r="DY216" s="24">
        <f t="shared" si="451"/>
        <v>-0.72590231154717388</v>
      </c>
      <c r="DZ216" s="24">
        <f t="shared" si="452"/>
        <v>-0.28090231154717538</v>
      </c>
      <c r="EA216" s="24" t="str">
        <f t="shared" si="453"/>
        <v/>
      </c>
      <c r="EB216" s="24" t="str">
        <f t="shared" si="454"/>
        <v/>
      </c>
      <c r="EC216" s="24" t="str">
        <f t="shared" si="455"/>
        <v/>
      </c>
      <c r="ED216" s="24"/>
      <c r="EE216" s="24"/>
      <c r="EF216" s="24">
        <f t="shared" si="456"/>
        <v>0.378419568138739</v>
      </c>
      <c r="EG216" s="24">
        <f t="shared" si="457"/>
        <v>0.4384195681387395</v>
      </c>
      <c r="EH216" s="24">
        <f t="shared" si="458"/>
        <v>7.2419568138739843E-2</v>
      </c>
      <c r="EI216" s="24">
        <f t="shared" si="459"/>
        <v>0.13041956813873967</v>
      </c>
      <c r="EJ216" s="24">
        <f t="shared" si="460"/>
        <v>6.0419568138741164E-2</v>
      </c>
      <c r="EK216" s="24">
        <f t="shared" si="461"/>
        <v>0.50541956813873967</v>
      </c>
      <c r="EL216" s="24" t="str">
        <f t="shared" si="462"/>
        <v/>
      </c>
      <c r="EM216" s="24" t="str">
        <f t="shared" si="463"/>
        <v/>
      </c>
      <c r="EN216" s="24" t="str">
        <f t="shared" si="464"/>
        <v/>
      </c>
      <c r="EO216" s="24"/>
      <c r="EP216" s="24"/>
      <c r="EQ216" s="24">
        <f t="shared" si="344"/>
        <v>11.083307966541961</v>
      </c>
      <c r="ER216" s="24">
        <f t="shared" si="465"/>
        <v>3.2964899734919749E-2</v>
      </c>
      <c r="ES216" s="24">
        <f t="shared" si="345"/>
        <v>11.0841525387034</v>
      </c>
      <c r="ET216" s="24">
        <f t="shared" si="346"/>
        <v>11.113206879810299</v>
      </c>
      <c r="EU216" s="24">
        <f t="shared" si="347"/>
        <v>11.064063374822</v>
      </c>
      <c r="EV216" s="24">
        <f t="shared" si="348"/>
        <v>11.058386524168601</v>
      </c>
      <c r="EW216" s="24">
        <f t="shared" si="349"/>
        <v>11.048442506098421</v>
      </c>
      <c r="EX216" s="24">
        <f t="shared" si="350"/>
        <v>11.13159597564905</v>
      </c>
      <c r="EY216" s="24" t="str">
        <f t="shared" si="351"/>
        <v/>
      </c>
      <c r="EZ216" s="24" t="str">
        <f t="shared" si="352"/>
        <v/>
      </c>
      <c r="FA216" s="24" t="str">
        <f t="shared" si="353"/>
        <v/>
      </c>
      <c r="FB216" s="24"/>
      <c r="FC216" s="24">
        <f t="shared" si="354"/>
        <v>11.573673348845473</v>
      </c>
      <c r="FD216" s="24">
        <f t="shared" si="466"/>
        <v>6.6323069755564248E-2</v>
      </c>
      <c r="FE216" s="24">
        <f t="shared" si="355"/>
        <v>11.5287816266944</v>
      </c>
      <c r="FF216" s="24">
        <f t="shared" si="356"/>
        <v>11.545290987489199</v>
      </c>
      <c r="FG216" s="24">
        <f t="shared" si="357"/>
        <v>11.6752594748181</v>
      </c>
      <c r="FH216" s="24">
        <f t="shared" si="358"/>
        <v>11.5590106984606</v>
      </c>
      <c r="FI216" s="24">
        <f t="shared" si="359"/>
        <v>11.632213151949079</v>
      </c>
      <c r="FJ216" s="24">
        <f t="shared" si="360"/>
        <v>11.50148415366146</v>
      </c>
      <c r="FK216" s="24" t="str">
        <f t="shared" si="361"/>
        <v/>
      </c>
      <c r="FL216" s="24" t="str">
        <f t="shared" si="362"/>
        <v/>
      </c>
      <c r="FM216" s="24" t="str">
        <f t="shared" si="363"/>
        <v/>
      </c>
      <c r="FN216" s="24"/>
      <c r="FO216" s="24">
        <f t="shared" si="364"/>
        <v>11.145583348597119</v>
      </c>
      <c r="FP216" s="24">
        <f t="shared" si="467"/>
        <v>1.2901463098897998E-2</v>
      </c>
      <c r="FQ216" s="24">
        <f t="shared" si="477"/>
        <v>11.132809465954068</v>
      </c>
      <c r="FR216" s="24">
        <f t="shared" si="477"/>
        <v>11.154706662930142</v>
      </c>
      <c r="FS216" s="24">
        <f t="shared" si="477"/>
        <v>11.149221737139879</v>
      </c>
      <c r="FT216" s="24">
        <f t="shared" si="477"/>
        <v>11.136626313826682</v>
      </c>
      <c r="FU216" s="24">
        <f t="shared" si="477"/>
        <v>11.135032297242466</v>
      </c>
      <c r="FV216" s="24">
        <f t="shared" si="477"/>
        <v>11.165103614489471</v>
      </c>
      <c r="FW216" s="24" t="str">
        <f t="shared" si="475"/>
        <v/>
      </c>
      <c r="FX216" s="24" t="str">
        <f t="shared" si="475"/>
        <v/>
      </c>
      <c r="FY216" s="24" t="str">
        <f t="shared" si="475"/>
        <v/>
      </c>
      <c r="FZ216" s="24"/>
      <c r="GA216" s="24">
        <f t="shared" si="365"/>
        <v>11.36961800574853</v>
      </c>
      <c r="GB216" s="24">
        <f t="shared" si="468"/>
        <v>3.9249149835859851E-2</v>
      </c>
      <c r="GC216" s="24">
        <f t="shared" si="478"/>
        <v>11.369349349339853</v>
      </c>
      <c r="GD216" s="24">
        <f t="shared" si="478"/>
        <v>11.409310248335036</v>
      </c>
      <c r="GE216" s="24">
        <f t="shared" si="478"/>
        <v>11.396224352641605</v>
      </c>
      <c r="GF216" s="24">
        <f t="shared" si="478"/>
        <v>11.302645396544474</v>
      </c>
      <c r="GG216" s="24">
        <f t="shared" si="478"/>
        <v>11.348487722132507</v>
      </c>
      <c r="GH216" s="24">
        <f t="shared" si="478"/>
        <v>11.391690965497723</v>
      </c>
      <c r="GI216" s="24" t="str">
        <f t="shared" si="476"/>
        <v/>
      </c>
      <c r="GJ216" s="24" t="str">
        <f t="shared" si="476"/>
        <v/>
      </c>
      <c r="GK216" s="24" t="str">
        <f t="shared" si="476"/>
        <v/>
      </c>
      <c r="GL216" s="24"/>
      <c r="GM216" s="24">
        <f t="shared" si="366"/>
        <v>12.066467458495062</v>
      </c>
      <c r="GN216" s="24">
        <f t="shared" si="469"/>
        <v>3.2964899734919749E-2</v>
      </c>
      <c r="GO216" s="24">
        <f t="shared" si="367"/>
        <v>12.067312030656499</v>
      </c>
      <c r="GP216" s="24">
        <f t="shared" si="368"/>
        <v>12.096366371763398</v>
      </c>
      <c r="GQ216" s="24">
        <f t="shared" si="369"/>
        <v>12.047222866775099</v>
      </c>
      <c r="GR216" s="24">
        <f t="shared" si="370"/>
        <v>12.0415460161217</v>
      </c>
      <c r="GS216" s="24">
        <f t="shared" si="371"/>
        <v>12.031601998051521</v>
      </c>
      <c r="GT216" s="24">
        <f t="shared" si="372"/>
        <v>12.11475546760215</v>
      </c>
      <c r="GU216" s="24" t="str">
        <f t="shared" si="373"/>
        <v/>
      </c>
      <c r="GV216" s="24" t="str">
        <f t="shared" si="374"/>
        <v/>
      </c>
      <c r="GW216" s="24" t="str">
        <f t="shared" si="375"/>
        <v/>
      </c>
      <c r="GX216" s="24"/>
      <c r="GY216" s="24">
        <f t="shared" si="376"/>
        <v>12.944012297568834</v>
      </c>
      <c r="GZ216" s="24">
        <f t="shared" si="470"/>
        <v>6.6323069755564235E-2</v>
      </c>
      <c r="HA216" s="24">
        <f t="shared" si="377"/>
        <v>12.89912057541776</v>
      </c>
      <c r="HB216" s="24">
        <f t="shared" si="378"/>
        <v>12.915629936212559</v>
      </c>
      <c r="HC216" s="24">
        <f t="shared" si="379"/>
        <v>13.04559842354146</v>
      </c>
      <c r="HD216" s="24">
        <f t="shared" si="380"/>
        <v>12.92934964718396</v>
      </c>
      <c r="HE216" s="24">
        <f t="shared" si="381"/>
        <v>13.002552100672439</v>
      </c>
      <c r="HF216" s="24">
        <f t="shared" si="382"/>
        <v>12.87182310238482</v>
      </c>
      <c r="HG216" s="24" t="str">
        <f t="shared" si="383"/>
        <v/>
      </c>
      <c r="HH216" s="24" t="str">
        <f t="shared" si="384"/>
        <v/>
      </c>
      <c r="HI216" s="24" t="str">
        <f t="shared" si="385"/>
        <v/>
      </c>
      <c r="HJ216" s="24"/>
      <c r="HK216" s="24">
        <f t="shared" si="386"/>
        <v>12.034945856781318</v>
      </c>
      <c r="HL216" s="24">
        <f t="shared" si="471"/>
        <v>1.2901463098898098E-2</v>
      </c>
      <c r="HM216" s="24">
        <f t="shared" si="482"/>
        <v>12.022171974138269</v>
      </c>
      <c r="HN216" s="24">
        <f t="shared" si="482"/>
        <v>12.044069171114343</v>
      </c>
      <c r="HO216" s="24">
        <f t="shared" si="482"/>
        <v>12.038584245324081</v>
      </c>
      <c r="HP216" s="24">
        <f t="shared" si="479"/>
        <v>12.025988822010882</v>
      </c>
      <c r="HQ216" s="24">
        <f t="shared" si="479"/>
        <v>12.024394805426667</v>
      </c>
      <c r="HR216" s="24">
        <f t="shared" si="479"/>
        <v>12.054466122673672</v>
      </c>
      <c r="HS216" s="24" t="str">
        <f t="shared" si="479"/>
        <v/>
      </c>
      <c r="HT216" s="24" t="str">
        <f t="shared" si="479"/>
        <v/>
      </c>
      <c r="HU216" s="24" t="str">
        <f t="shared" si="479"/>
        <v/>
      </c>
      <c r="HV216" s="24"/>
      <c r="HW216" s="24">
        <f t="shared" si="387"/>
        <v>13.047297914459401</v>
      </c>
      <c r="HX216" s="24">
        <f t="shared" si="472"/>
        <v>3.9249149835859497E-2</v>
      </c>
      <c r="HY216" s="24">
        <f t="shared" si="483"/>
        <v>13.047029258050722</v>
      </c>
      <c r="HZ216" s="24">
        <f t="shared" si="483"/>
        <v>13.086990157045904</v>
      </c>
      <c r="IA216" s="24">
        <f t="shared" si="483"/>
        <v>13.073904261352475</v>
      </c>
      <c r="IB216" s="24">
        <f t="shared" si="480"/>
        <v>12.980325305255343</v>
      </c>
      <c r="IC216" s="24">
        <f t="shared" si="480"/>
        <v>13.026167630843377</v>
      </c>
      <c r="ID216" s="24">
        <f t="shared" si="480"/>
        <v>13.069370874208593</v>
      </c>
      <c r="IE216" s="24" t="str">
        <f t="shared" si="480"/>
        <v/>
      </c>
      <c r="IF216" s="24" t="str">
        <f t="shared" si="480"/>
        <v/>
      </c>
      <c r="IG216" s="24" t="str">
        <f t="shared" si="480"/>
        <v/>
      </c>
    </row>
    <row r="217" spans="1:241" s="3" customFormat="1" x14ac:dyDescent="0.2">
      <c r="A217" s="27">
        <v>182</v>
      </c>
      <c r="B217" s="32">
        <f>IF(AND($B$3&lt;&gt;"",$C$3&lt;&gt;"",$B$4&lt;&gt;"",$C$4&lt;&gt;"",T217&lt;&gt;""),AirMass($B$3,$C$3,$B$4,$C$4,T217),"")</f>
        <v>1.1097555591342023</v>
      </c>
      <c r="C217" s="36">
        <f t="shared" si="388"/>
        <v>2458217.3714120002</v>
      </c>
      <c r="D217" s="5">
        <f t="shared" si="335"/>
        <v>11.141627288910351</v>
      </c>
      <c r="E217" s="14">
        <f t="shared" si="336"/>
        <v>11.422969023698649</v>
      </c>
      <c r="F217" s="32">
        <f t="shared" si="389"/>
        <v>0.28134173478829716</v>
      </c>
      <c r="G217" s="24">
        <f t="shared" si="337"/>
        <v>2.6327177260065969E-2</v>
      </c>
      <c r="H217" s="24">
        <f t="shared" si="338"/>
        <v>7.3204746561205583E-2</v>
      </c>
      <c r="I217" s="24"/>
      <c r="J217" s="8">
        <f t="shared" si="339"/>
        <v>12.094423260585879</v>
      </c>
      <c r="K217" s="9">
        <f t="shared" si="340"/>
        <v>13.087038710743892</v>
      </c>
      <c r="L217" s="40">
        <f t="shared" si="390"/>
        <v>0.99261545015801289</v>
      </c>
      <c r="M217" s="24">
        <f t="shared" si="341"/>
        <v>2.632717726006574E-2</v>
      </c>
      <c r="N217" s="25">
        <f t="shared" si="342"/>
        <v>7.3204746561205583E-2</v>
      </c>
      <c r="O217" s="25"/>
      <c r="P217" s="50">
        <f t="shared" si="391"/>
        <v>6</v>
      </c>
      <c r="Q217" s="50">
        <f t="shared" si="392"/>
        <v>6</v>
      </c>
      <c r="R217" s="25"/>
      <c r="S217" s="25"/>
      <c r="T217" s="16">
        <v>2458217.3714120002</v>
      </c>
      <c r="U217" s="17">
        <v>-11.1989629968692</v>
      </c>
      <c r="V217" s="17">
        <v>-10.1615369902722</v>
      </c>
      <c r="W217" s="17">
        <v>-12.0831605867706</v>
      </c>
      <c r="X217" s="17">
        <v>-10.978251959860801</v>
      </c>
      <c r="Y217" s="17">
        <v>-10.3700969205091</v>
      </c>
      <c r="Z217" s="17">
        <v>-11.7801924953002</v>
      </c>
      <c r="AA217" s="17">
        <v>-9.9549744674698406</v>
      </c>
      <c r="AB217" s="17">
        <v>-9.7582047293183294</v>
      </c>
      <c r="AC217" s="17"/>
      <c r="AD217" s="17"/>
      <c r="AE217" s="17"/>
      <c r="AF217" s="46">
        <f t="shared" si="343"/>
        <v>2458217.3714120002</v>
      </c>
      <c r="AG217" s="17">
        <v>-10.9918440330891</v>
      </c>
      <c r="AH217" s="17">
        <v>-9.6050783182123798</v>
      </c>
      <c r="AI217" s="17">
        <v>-11.687536022591701</v>
      </c>
      <c r="AJ217" s="17">
        <v>-10.6065760182244</v>
      </c>
      <c r="AK217" s="17">
        <v>-9.8828727883942804</v>
      </c>
      <c r="AL217" s="17">
        <v>-11.2167751320028</v>
      </c>
      <c r="AM217" s="17">
        <v>-9.3509576005369297</v>
      </c>
      <c r="AN217" s="17">
        <v>-9.5718166685013895</v>
      </c>
      <c r="AO217" s="17"/>
      <c r="AP217" s="17"/>
      <c r="AQ217" s="18"/>
      <c r="AR217" s="25"/>
      <c r="AS217" s="25"/>
      <c r="AT217" s="24">
        <f t="shared" si="481"/>
        <v>0.20711896378010053</v>
      </c>
      <c r="AU217" s="24">
        <f t="shared" si="481"/>
        <v>0.55645867205982036</v>
      </c>
      <c r="AV217" s="24">
        <f t="shared" si="481"/>
        <v>0.39562456417889891</v>
      </c>
      <c r="AW217" s="24">
        <f t="shared" si="481"/>
        <v>0.37167594163640061</v>
      </c>
      <c r="AX217" s="24">
        <f t="shared" si="481"/>
        <v>0.48722413211481985</v>
      </c>
      <c r="AY217" s="24">
        <f t="shared" si="481"/>
        <v>0.56341736329740044</v>
      </c>
      <c r="AZ217" s="24">
        <f t="shared" si="481"/>
        <v>0.6040168669329109</v>
      </c>
      <c r="BA217" s="24">
        <f t="shared" si="481"/>
        <v>0.18638806081693993</v>
      </c>
      <c r="BB217" s="24" t="str">
        <f t="shared" si="481"/>
        <v/>
      </c>
      <c r="BC217" s="24" t="str">
        <f t="shared" si="481"/>
        <v/>
      </c>
      <c r="BD217" s="25" t="str">
        <f t="shared" si="481"/>
        <v/>
      </c>
      <c r="BE217" s="25"/>
      <c r="BF217" s="25"/>
      <c r="BG217" s="26">
        <f t="shared" si="393"/>
        <v>-0.38416136603609541</v>
      </c>
      <c r="BH217" s="26">
        <f t="shared" si="394"/>
        <v>-0.32416136603609491</v>
      </c>
      <c r="BI217" s="26">
        <f t="shared" si="395"/>
        <v>-0.69016136603609457</v>
      </c>
      <c r="BJ217" s="26">
        <f t="shared" si="396"/>
        <v>-0.63216136603609474</v>
      </c>
      <c r="BK217" s="26">
        <f t="shared" si="397"/>
        <v>-0.70216136603609325</v>
      </c>
      <c r="BL217" s="26">
        <f t="shared" si="398"/>
        <v>-0.25716136603609474</v>
      </c>
      <c r="BM217" s="26" t="str">
        <f t="shared" si="399"/>
        <v/>
      </c>
      <c r="BN217" s="26" t="str">
        <f t="shared" si="400"/>
        <v/>
      </c>
      <c r="BO217" s="26" t="str">
        <f t="shared" si="401"/>
        <v/>
      </c>
      <c r="BP217" s="25"/>
      <c r="BQ217" s="25"/>
      <c r="BR217" s="25">
        <f t="shared" si="402"/>
        <v>0.32531185435336485</v>
      </c>
      <c r="BS217" s="25">
        <f t="shared" si="403"/>
        <v>0.38531185435336535</v>
      </c>
      <c r="BT217" s="25">
        <f t="shared" si="404"/>
        <v>1.9311854353365687E-2</v>
      </c>
      <c r="BU217" s="25">
        <f t="shared" si="405"/>
        <v>7.7311854353365517E-2</v>
      </c>
      <c r="BV217" s="25">
        <f t="shared" si="406"/>
        <v>7.3118543533670088E-3</v>
      </c>
      <c r="BW217" s="25">
        <f t="shared" si="407"/>
        <v>0.45231185435336552</v>
      </c>
      <c r="BX217" s="25" t="str">
        <f t="shared" si="408"/>
        <v/>
      </c>
      <c r="BY217" s="25" t="str">
        <f t="shared" si="409"/>
        <v/>
      </c>
      <c r="BZ217" s="25" t="str">
        <f t="shared" si="410"/>
        <v/>
      </c>
      <c r="CA217" s="25"/>
      <c r="CB217" s="25"/>
      <c r="CC217" s="26">
        <f t="shared" si="411"/>
        <v>-0.23900000000000093</v>
      </c>
      <c r="CD217" s="26">
        <f t="shared" si="412"/>
        <v>-0.17900000000000044</v>
      </c>
      <c r="CE217" s="26">
        <f t="shared" si="413"/>
        <v>-0.54500000000000015</v>
      </c>
      <c r="CF217" s="26">
        <f t="shared" si="414"/>
        <v>-0.48700000000000027</v>
      </c>
      <c r="CG217" s="26">
        <f t="shared" si="415"/>
        <v>-0.55699999999999883</v>
      </c>
      <c r="CH217" s="26">
        <f t="shared" si="416"/>
        <v>-0.11200000000000027</v>
      </c>
      <c r="CI217" s="26" t="str">
        <f t="shared" si="417"/>
        <v/>
      </c>
      <c r="CJ217" s="26" t="str">
        <f t="shared" si="418"/>
        <v/>
      </c>
      <c r="CK217" s="26" t="str">
        <f t="shared" si="419"/>
        <v/>
      </c>
      <c r="CL217" s="25"/>
      <c r="CM217" s="25"/>
      <c r="CN217" s="25">
        <f t="shared" si="420"/>
        <v>0.42099999999999937</v>
      </c>
      <c r="CO217" s="25">
        <f t="shared" si="421"/>
        <v>0.48099999999999987</v>
      </c>
      <c r="CP217" s="25">
        <f t="shared" si="422"/>
        <v>0.11500000000000021</v>
      </c>
      <c r="CQ217" s="25">
        <f t="shared" si="423"/>
        <v>0.17300000000000004</v>
      </c>
      <c r="CR217" s="25">
        <f t="shared" si="424"/>
        <v>0.10300000000000153</v>
      </c>
      <c r="CS217" s="25">
        <f t="shared" si="425"/>
        <v>0.54800000000000004</v>
      </c>
      <c r="CT217" s="25" t="str">
        <f t="shared" si="426"/>
        <v/>
      </c>
      <c r="CU217" s="25" t="str">
        <f t="shared" si="427"/>
        <v/>
      </c>
      <c r="CV217" s="25" t="str">
        <f t="shared" si="428"/>
        <v/>
      </c>
      <c r="CW217" s="25"/>
      <c r="CX217" s="25"/>
      <c r="CY217" s="25">
        <f t="shared" si="429"/>
        <v>-0.38283559585873794</v>
      </c>
      <c r="CZ217" s="25">
        <f t="shared" si="430"/>
        <v>-0.33419839271115559</v>
      </c>
      <c r="DA217" s="25">
        <f t="shared" si="431"/>
        <v>-0.56886495040822105</v>
      </c>
      <c r="DB217" s="25">
        <f t="shared" si="432"/>
        <v>-0.72360561062455142</v>
      </c>
      <c r="DC217" s="25">
        <f t="shared" si="433"/>
        <v>-0.80605905037905923</v>
      </c>
      <c r="DD217" s="25">
        <f t="shared" si="434"/>
        <v>4.2102343759553663E-2</v>
      </c>
      <c r="DE217" s="25" t="str">
        <f t="shared" si="435"/>
        <v/>
      </c>
      <c r="DF217" s="25" t="str">
        <f t="shared" si="436"/>
        <v/>
      </c>
      <c r="DG217" s="25" t="str">
        <f t="shared" si="437"/>
        <v/>
      </c>
      <c r="DH217" s="25"/>
      <c r="DI217" s="25"/>
      <c r="DJ217" s="25">
        <f t="shared" si="438"/>
        <v>0.32663762453072243</v>
      </c>
      <c r="DK217" s="25">
        <f t="shared" si="439"/>
        <v>0.37527482767830478</v>
      </c>
      <c r="DL217" s="25">
        <f t="shared" si="440"/>
        <v>0.14060826998123935</v>
      </c>
      <c r="DM217" s="25">
        <f t="shared" si="441"/>
        <v>-1.413239023509103E-2</v>
      </c>
      <c r="DN217" s="25">
        <f t="shared" si="442"/>
        <v>-9.6585829989598831E-2</v>
      </c>
      <c r="DO217" s="25">
        <f t="shared" si="443"/>
        <v>0.75157556414901405</v>
      </c>
      <c r="DP217" s="25" t="str">
        <f t="shared" si="444"/>
        <v/>
      </c>
      <c r="DQ217" s="25" t="str">
        <f t="shared" si="445"/>
        <v/>
      </c>
      <c r="DR217" s="25" t="str">
        <f t="shared" si="446"/>
        <v/>
      </c>
      <c r="DS217" s="25"/>
      <c r="DT217" s="24"/>
      <c r="DU217" s="24">
        <f t="shared" si="447"/>
        <v>-0.38416136603609541</v>
      </c>
      <c r="DV217" s="24">
        <f t="shared" si="448"/>
        <v>-0.32416136603609491</v>
      </c>
      <c r="DW217" s="24">
        <f t="shared" si="449"/>
        <v>-0.69016136603609457</v>
      </c>
      <c r="DX217" s="24">
        <f t="shared" si="450"/>
        <v>-0.63216136603609474</v>
      </c>
      <c r="DY217" s="24">
        <f t="shared" si="451"/>
        <v>-0.70216136603609325</v>
      </c>
      <c r="DZ217" s="24">
        <f t="shared" si="452"/>
        <v>-0.25716136603609474</v>
      </c>
      <c r="EA217" s="24" t="str">
        <f t="shared" si="453"/>
        <v/>
      </c>
      <c r="EB217" s="24" t="str">
        <f t="shared" si="454"/>
        <v/>
      </c>
      <c r="EC217" s="24" t="str">
        <f t="shared" si="455"/>
        <v/>
      </c>
      <c r="ED217" s="24"/>
      <c r="EE217" s="24"/>
      <c r="EF217" s="24">
        <f t="shared" si="456"/>
        <v>0.32531185435336485</v>
      </c>
      <c r="EG217" s="24">
        <f t="shared" si="457"/>
        <v>0.38531185435336535</v>
      </c>
      <c r="EH217" s="24">
        <f t="shared" si="458"/>
        <v>1.9311854353365687E-2</v>
      </c>
      <c r="EI217" s="24">
        <f t="shared" si="459"/>
        <v>7.7311854353365517E-2</v>
      </c>
      <c r="EJ217" s="24">
        <f t="shared" si="460"/>
        <v>7.3118543533670088E-3</v>
      </c>
      <c r="EK217" s="24">
        <f t="shared" si="461"/>
        <v>0.45231185435336552</v>
      </c>
      <c r="EL217" s="24" t="str">
        <f t="shared" si="462"/>
        <v/>
      </c>
      <c r="EM217" s="24" t="str">
        <f t="shared" si="463"/>
        <v/>
      </c>
      <c r="EN217" s="24" t="str">
        <f t="shared" si="464"/>
        <v/>
      </c>
      <c r="EO217" s="24"/>
      <c r="EP217" s="24"/>
      <c r="EQ217" s="24">
        <f t="shared" si="344"/>
        <v>11.082183863002278</v>
      </c>
      <c r="ER217" s="24">
        <f t="shared" si="465"/>
        <v>2.0017866714926214E-2</v>
      </c>
      <c r="ES217" s="24">
        <f t="shared" si="345"/>
        <v>11.074197589901399</v>
      </c>
      <c r="ET217" s="24">
        <f t="shared" si="346"/>
        <v>11.0912889629916</v>
      </c>
      <c r="EU217" s="24">
        <f t="shared" si="347"/>
        <v>11.076133923639899</v>
      </c>
      <c r="EV217" s="24">
        <f t="shared" si="348"/>
        <v>11.049229498431</v>
      </c>
      <c r="EW217" s="24">
        <f t="shared" si="349"/>
        <v>11.104011470600641</v>
      </c>
      <c r="EX217" s="24">
        <f t="shared" si="350"/>
        <v>11.098241732449129</v>
      </c>
      <c r="EY217" s="24" t="str">
        <f t="shared" si="351"/>
        <v/>
      </c>
      <c r="EZ217" s="24" t="str">
        <f t="shared" si="352"/>
        <v/>
      </c>
      <c r="FA217" s="24" t="str">
        <f t="shared" si="353"/>
        <v/>
      </c>
      <c r="FB217" s="24"/>
      <c r="FC217" s="24">
        <f t="shared" si="354"/>
        <v>11.617745005286148</v>
      </c>
      <c r="FD217" s="24">
        <f t="shared" si="466"/>
        <v>8.8948938969863639E-2</v>
      </c>
      <c r="FE217" s="24">
        <f t="shared" si="355"/>
        <v>11.534691989502601</v>
      </c>
      <c r="FF217" s="24">
        <f t="shared" si="356"/>
        <v>11.5157319851353</v>
      </c>
      <c r="FG217" s="24">
        <f t="shared" si="357"/>
        <v>11.75102875530518</v>
      </c>
      <c r="FH217" s="24">
        <f t="shared" si="358"/>
        <v>11.5899310989137</v>
      </c>
      <c r="FI217" s="24">
        <f t="shared" si="359"/>
        <v>11.674113567447829</v>
      </c>
      <c r="FJ217" s="24">
        <f t="shared" si="360"/>
        <v>11.64097263541229</v>
      </c>
      <c r="FK217" s="24" t="str">
        <f t="shared" si="361"/>
        <v/>
      </c>
      <c r="FL217" s="24" t="str">
        <f t="shared" si="362"/>
        <v/>
      </c>
      <c r="FM217" s="24" t="str">
        <f t="shared" si="363"/>
        <v/>
      </c>
      <c r="FN217" s="24"/>
      <c r="FO217" s="24">
        <f t="shared" si="364"/>
        <v>11.141627288910351</v>
      </c>
      <c r="FP217" s="24">
        <f t="shared" si="467"/>
        <v>2.6327177260065969E-2</v>
      </c>
      <c r="FQ217" s="24">
        <f t="shared" si="477"/>
        <v>11.120022561004985</v>
      </c>
      <c r="FR217" s="24">
        <f t="shared" si="477"/>
        <v>11.129956789964361</v>
      </c>
      <c r="FS217" s="24">
        <f t="shared" si="477"/>
        <v>11.158460329810698</v>
      </c>
      <c r="FT217" s="24">
        <f t="shared" si="477"/>
        <v>11.124637331941999</v>
      </c>
      <c r="FU217" s="24">
        <f t="shared" si="477"/>
        <v>11.187769305597604</v>
      </c>
      <c r="FV217" s="24">
        <f t="shared" si="477"/>
        <v>11.128917415142467</v>
      </c>
      <c r="FW217" s="24" t="str">
        <f t="shared" si="475"/>
        <v/>
      </c>
      <c r="FX217" s="24" t="str">
        <f t="shared" si="475"/>
        <v/>
      </c>
      <c r="FY217" s="24" t="str">
        <f t="shared" si="475"/>
        <v/>
      </c>
      <c r="FZ217" s="24"/>
      <c r="GA217" s="24">
        <f t="shared" si="365"/>
        <v>11.422969023698649</v>
      </c>
      <c r="GB217" s="24">
        <f t="shared" si="468"/>
        <v>7.3204746561205583E-2</v>
      </c>
      <c r="GC217" s="24">
        <f t="shared" si="478"/>
        <v>11.384539073657493</v>
      </c>
      <c r="GD217" s="24">
        <f t="shared" si="478"/>
        <v>11.389030607490573</v>
      </c>
      <c r="GE217" s="24">
        <f t="shared" si="478"/>
        <v>11.481272994638122</v>
      </c>
      <c r="GF217" s="24">
        <f t="shared" si="478"/>
        <v>11.342845158507012</v>
      </c>
      <c r="GG217" s="24">
        <f t="shared" si="478"/>
        <v>11.399667499140696</v>
      </c>
      <c r="GH217" s="24">
        <f t="shared" si="478"/>
        <v>11.54045880875799</v>
      </c>
      <c r="GI217" s="24" t="str">
        <f t="shared" si="476"/>
        <v/>
      </c>
      <c r="GJ217" s="24" t="str">
        <f t="shared" si="476"/>
        <v/>
      </c>
      <c r="GK217" s="24" t="str">
        <f t="shared" si="476"/>
        <v/>
      </c>
      <c r="GL217" s="24"/>
      <c r="GM217" s="24">
        <f t="shared" si="366"/>
        <v>12.119609869599278</v>
      </c>
      <c r="GN217" s="24">
        <f t="shared" si="469"/>
        <v>2.0017866714926214E-2</v>
      </c>
      <c r="GO217" s="24">
        <f t="shared" si="367"/>
        <v>12.111623596498399</v>
      </c>
      <c r="GP217" s="24">
        <f t="shared" si="368"/>
        <v>12.1287149695886</v>
      </c>
      <c r="GQ217" s="24">
        <f t="shared" si="369"/>
        <v>12.113559930236899</v>
      </c>
      <c r="GR217" s="24">
        <f t="shared" si="370"/>
        <v>12.086655505028</v>
      </c>
      <c r="GS217" s="24">
        <f t="shared" si="371"/>
        <v>12.141437477197641</v>
      </c>
      <c r="GT217" s="24">
        <f t="shared" si="372"/>
        <v>12.135667739046129</v>
      </c>
      <c r="GU217" s="24" t="str">
        <f t="shared" si="373"/>
        <v/>
      </c>
      <c r="GV217" s="24" t="str">
        <f t="shared" si="374"/>
        <v/>
      </c>
      <c r="GW217" s="24" t="str">
        <f t="shared" si="375"/>
        <v/>
      </c>
      <c r="GX217" s="24"/>
      <c r="GY217" s="24">
        <f t="shared" si="376"/>
        <v>13.00451072016287</v>
      </c>
      <c r="GZ217" s="24">
        <f t="shared" si="470"/>
        <v>8.8948938969863639E-2</v>
      </c>
      <c r="HA217" s="24">
        <f t="shared" si="377"/>
        <v>12.921457704379321</v>
      </c>
      <c r="HB217" s="24">
        <f t="shared" si="378"/>
        <v>12.90249770001202</v>
      </c>
      <c r="HC217" s="24">
        <f t="shared" si="379"/>
        <v>13.1377944701819</v>
      </c>
      <c r="HD217" s="24">
        <f t="shared" si="380"/>
        <v>12.97669681379042</v>
      </c>
      <c r="HE217" s="24">
        <f t="shared" si="381"/>
        <v>13.060879282324549</v>
      </c>
      <c r="HF217" s="24">
        <f t="shared" si="382"/>
        <v>13.02773835028901</v>
      </c>
      <c r="HG217" s="24" t="str">
        <f t="shared" si="383"/>
        <v/>
      </c>
      <c r="HH217" s="24" t="str">
        <f t="shared" si="384"/>
        <v/>
      </c>
      <c r="HI217" s="24" t="str">
        <f t="shared" si="385"/>
        <v/>
      </c>
      <c r="HJ217" s="24"/>
      <c r="HK217" s="24">
        <f t="shared" si="386"/>
        <v>12.094423260585879</v>
      </c>
      <c r="HL217" s="24">
        <f t="shared" si="471"/>
        <v>2.632717726006574E-2</v>
      </c>
      <c r="HM217" s="24">
        <f t="shared" si="482"/>
        <v>12.072818532680513</v>
      </c>
      <c r="HN217" s="24">
        <f t="shared" si="482"/>
        <v>12.082752761639888</v>
      </c>
      <c r="HO217" s="24">
        <f t="shared" si="482"/>
        <v>12.111256301486224</v>
      </c>
      <c r="HP217" s="24">
        <f t="shared" si="479"/>
        <v>12.077433303617527</v>
      </c>
      <c r="HQ217" s="24">
        <f t="shared" si="479"/>
        <v>12.140565277273131</v>
      </c>
      <c r="HR217" s="24">
        <f t="shared" si="479"/>
        <v>12.081713386817995</v>
      </c>
      <c r="HS217" s="24" t="str">
        <f t="shared" si="479"/>
        <v/>
      </c>
      <c r="HT217" s="24" t="str">
        <f t="shared" si="479"/>
        <v/>
      </c>
      <c r="HU217" s="24" t="str">
        <f t="shared" si="479"/>
        <v/>
      </c>
      <c r="HV217" s="24"/>
      <c r="HW217" s="24">
        <f t="shared" si="387"/>
        <v>13.087038710743892</v>
      </c>
      <c r="HX217" s="24">
        <f t="shared" si="472"/>
        <v>7.3204746561205583E-2</v>
      </c>
      <c r="HY217" s="24">
        <f t="shared" si="483"/>
        <v>13.04860876070274</v>
      </c>
      <c r="HZ217" s="24">
        <f t="shared" si="483"/>
        <v>13.05310029453582</v>
      </c>
      <c r="IA217" s="24">
        <f t="shared" si="483"/>
        <v>13.145342681683369</v>
      </c>
      <c r="IB217" s="24">
        <f t="shared" si="480"/>
        <v>13.006914845552259</v>
      </c>
      <c r="IC217" s="24">
        <f t="shared" si="480"/>
        <v>13.063737186185943</v>
      </c>
      <c r="ID217" s="24">
        <f t="shared" si="480"/>
        <v>13.204528495803237</v>
      </c>
      <c r="IE217" s="24" t="str">
        <f t="shared" si="480"/>
        <v/>
      </c>
      <c r="IF217" s="24" t="str">
        <f t="shared" si="480"/>
        <v/>
      </c>
      <c r="IG217" s="24" t="str">
        <f t="shared" si="480"/>
        <v/>
      </c>
    </row>
    <row r="218" spans="1:241" s="3" customFormat="1" x14ac:dyDescent="0.2">
      <c r="A218" s="27">
        <v>183</v>
      </c>
      <c r="B218" s="32">
        <f>IF(AND($B$3&lt;&gt;"",$C$3&lt;&gt;"",$B$4&lt;&gt;"",$C$4&lt;&gt;"",T218&lt;&gt;""),AirMass($B$3,$C$3,$B$4,$C$4,T218),"")</f>
        <v>1.1108244944757117</v>
      </c>
      <c r="C218" s="36">
        <f t="shared" si="388"/>
        <v>2458217.3719100002</v>
      </c>
      <c r="D218" s="5">
        <f t="shared" si="335"/>
        <v>11.140776420627683</v>
      </c>
      <c r="E218" s="14">
        <f t="shared" si="336"/>
        <v>11.341985628359396</v>
      </c>
      <c r="F218" s="32">
        <f t="shared" si="389"/>
        <v>0.20120920773171314</v>
      </c>
      <c r="G218" s="24">
        <f t="shared" si="337"/>
        <v>2.2774140122107614E-2</v>
      </c>
      <c r="H218" s="24">
        <f t="shared" si="338"/>
        <v>5.862842831852811E-2</v>
      </c>
      <c r="I218" s="24"/>
      <c r="J218" s="8">
        <f t="shared" si="339"/>
        <v>12.002656774066438</v>
      </c>
      <c r="K218" s="9">
        <f t="shared" si="340"/>
        <v>12.909796906174487</v>
      </c>
      <c r="L218" s="40">
        <f t="shared" si="390"/>
        <v>0.907140132108049</v>
      </c>
      <c r="M218" s="24">
        <f t="shared" si="341"/>
        <v>2.2774140122107212E-2</v>
      </c>
      <c r="N218" s="25">
        <f t="shared" si="342"/>
        <v>5.8628428318528089E-2</v>
      </c>
      <c r="O218" s="25"/>
      <c r="P218" s="50">
        <f t="shared" si="391"/>
        <v>6</v>
      </c>
      <c r="Q218" s="50">
        <f t="shared" si="392"/>
        <v>6</v>
      </c>
      <c r="R218" s="25"/>
      <c r="S218" s="25"/>
      <c r="T218" s="16">
        <v>2458217.3719100002</v>
      </c>
      <c r="U218" s="17">
        <v>-11.193410962219099</v>
      </c>
      <c r="V218" s="17">
        <v>-10.2475362793244</v>
      </c>
      <c r="W218" s="17">
        <v>-12.0933925710401</v>
      </c>
      <c r="X218" s="17">
        <v>-10.9557509093611</v>
      </c>
      <c r="Y218" s="17">
        <v>-10.326648266291199</v>
      </c>
      <c r="Z218" s="17">
        <v>-11.793236671655</v>
      </c>
      <c r="AA218" s="17">
        <v>-9.8668412228962499</v>
      </c>
      <c r="AB218" s="17">
        <v>-9.7910914690908708</v>
      </c>
      <c r="AC218" s="17"/>
      <c r="AD218" s="17"/>
      <c r="AE218" s="17"/>
      <c r="AF218" s="46">
        <f t="shared" si="343"/>
        <v>2458217.3719100002</v>
      </c>
      <c r="AG218" s="17">
        <v>-11.027228276516301</v>
      </c>
      <c r="AH218" s="17">
        <v>-9.73463797928307</v>
      </c>
      <c r="AI218" s="17">
        <v>-11.6859054235193</v>
      </c>
      <c r="AJ218" s="17">
        <v>-10.568652186188199</v>
      </c>
      <c r="AK218" s="17">
        <v>-9.8876230994022603</v>
      </c>
      <c r="AL218" s="17">
        <v>-11.286463547983701</v>
      </c>
      <c r="AM218" s="17">
        <v>-9.4245000389946103</v>
      </c>
      <c r="AN218" s="17">
        <v>-9.3847650002959799</v>
      </c>
      <c r="AO218" s="17"/>
      <c r="AP218" s="17"/>
      <c r="AQ218" s="18"/>
      <c r="AR218" s="25"/>
      <c r="AS218" s="25"/>
      <c r="AT218" s="24">
        <f t="shared" si="481"/>
        <v>0.16618268570279859</v>
      </c>
      <c r="AU218" s="24">
        <f t="shared" si="481"/>
        <v>0.5128983000413303</v>
      </c>
      <c r="AV218" s="24">
        <f t="shared" si="481"/>
        <v>0.40748714752080062</v>
      </c>
      <c r="AW218" s="24">
        <f t="shared" si="481"/>
        <v>0.38709872317290106</v>
      </c>
      <c r="AX218" s="24">
        <f t="shared" si="481"/>
        <v>0.43902516688893911</v>
      </c>
      <c r="AY218" s="24">
        <f t="shared" si="481"/>
        <v>0.50677312367129979</v>
      </c>
      <c r="AZ218" s="24">
        <f t="shared" si="481"/>
        <v>0.44234118390163957</v>
      </c>
      <c r="BA218" s="24">
        <f t="shared" si="481"/>
        <v>0.40632646879489087</v>
      </c>
      <c r="BB218" s="24" t="str">
        <f t="shared" si="481"/>
        <v/>
      </c>
      <c r="BC218" s="24" t="str">
        <f t="shared" si="481"/>
        <v/>
      </c>
      <c r="BD218" s="25" t="str">
        <f t="shared" si="481"/>
        <v/>
      </c>
      <c r="BE218" s="25"/>
      <c r="BF218" s="25"/>
      <c r="BG218" s="26">
        <f t="shared" si="393"/>
        <v>-0.46729876023981043</v>
      </c>
      <c r="BH218" s="26">
        <f t="shared" si="394"/>
        <v>-0.40729876023980993</v>
      </c>
      <c r="BI218" s="26">
        <f t="shared" si="395"/>
        <v>-0.77329876023980959</v>
      </c>
      <c r="BJ218" s="26">
        <f t="shared" si="396"/>
        <v>-0.71529876023980976</v>
      </c>
      <c r="BK218" s="26">
        <f t="shared" si="397"/>
        <v>-0.78529876023980827</v>
      </c>
      <c r="BL218" s="26">
        <f t="shared" si="398"/>
        <v>-0.34029876023980976</v>
      </c>
      <c r="BM218" s="26" t="str">
        <f t="shared" si="399"/>
        <v/>
      </c>
      <c r="BN218" s="26" t="str">
        <f t="shared" si="400"/>
        <v/>
      </c>
      <c r="BO218" s="26" t="str">
        <f t="shared" si="401"/>
        <v/>
      </c>
      <c r="BP218" s="25"/>
      <c r="BQ218" s="25"/>
      <c r="BR218" s="25">
        <f t="shared" si="402"/>
        <v>0.23684519372234614</v>
      </c>
      <c r="BS218" s="25">
        <f t="shared" si="403"/>
        <v>0.29684519372234663</v>
      </c>
      <c r="BT218" s="25">
        <f t="shared" si="404"/>
        <v>-6.9154806277653025E-2</v>
      </c>
      <c r="BU218" s="25">
        <f t="shared" si="405"/>
        <v>-1.1154806277653195E-2</v>
      </c>
      <c r="BV218" s="25">
        <f t="shared" si="406"/>
        <v>-8.1154806277651703E-2</v>
      </c>
      <c r="BW218" s="25">
        <f t="shared" si="407"/>
        <v>0.3638451937223468</v>
      </c>
      <c r="BX218" s="25" t="str">
        <f t="shared" si="408"/>
        <v/>
      </c>
      <c r="BY218" s="25" t="str">
        <f t="shared" si="409"/>
        <v/>
      </c>
      <c r="BZ218" s="25" t="str">
        <f t="shared" si="410"/>
        <v/>
      </c>
      <c r="CA218" s="25"/>
      <c r="CB218" s="25"/>
      <c r="CC218" s="26">
        <f t="shared" si="411"/>
        <v>-0.23900000000000093</v>
      </c>
      <c r="CD218" s="26">
        <f t="shared" si="412"/>
        <v>-0.17900000000000044</v>
      </c>
      <c r="CE218" s="26">
        <f t="shared" si="413"/>
        <v>-0.54500000000000015</v>
      </c>
      <c r="CF218" s="26">
        <f t="shared" si="414"/>
        <v>-0.48700000000000027</v>
      </c>
      <c r="CG218" s="26">
        <f t="shared" si="415"/>
        <v>-0.55699999999999883</v>
      </c>
      <c r="CH218" s="26">
        <f t="shared" si="416"/>
        <v>-0.11200000000000027</v>
      </c>
      <c r="CI218" s="26" t="str">
        <f t="shared" si="417"/>
        <v/>
      </c>
      <c r="CJ218" s="26" t="str">
        <f t="shared" si="418"/>
        <v/>
      </c>
      <c r="CK218" s="26" t="str">
        <f t="shared" si="419"/>
        <v/>
      </c>
      <c r="CL218" s="25"/>
      <c r="CM218" s="25"/>
      <c r="CN218" s="25">
        <f t="shared" si="420"/>
        <v>0.42099999999999937</v>
      </c>
      <c r="CO218" s="25">
        <f t="shared" si="421"/>
        <v>0.48099999999999987</v>
      </c>
      <c r="CP218" s="25">
        <f t="shared" si="422"/>
        <v>0.11500000000000021</v>
      </c>
      <c r="CQ218" s="25">
        <f t="shared" si="423"/>
        <v>0.17300000000000004</v>
      </c>
      <c r="CR218" s="25">
        <f t="shared" si="424"/>
        <v>0.10300000000000153</v>
      </c>
      <c r="CS218" s="25">
        <f t="shared" si="425"/>
        <v>0.54800000000000004</v>
      </c>
      <c r="CT218" s="25" t="str">
        <f t="shared" si="426"/>
        <v/>
      </c>
      <c r="CU218" s="25" t="str">
        <f t="shared" si="427"/>
        <v/>
      </c>
      <c r="CV218" s="25" t="str">
        <f t="shared" si="428"/>
        <v/>
      </c>
      <c r="CW218" s="25"/>
      <c r="CX218" s="25"/>
      <c r="CY218" s="25">
        <f t="shared" si="429"/>
        <v>-0.49006468363820427</v>
      </c>
      <c r="CZ218" s="25">
        <f t="shared" si="430"/>
        <v>-0.44865787892080616</v>
      </c>
      <c r="DA218" s="25">
        <f t="shared" si="431"/>
        <v>-0.55411517556768797</v>
      </c>
      <c r="DB218" s="25">
        <f t="shared" si="432"/>
        <v>-0.6917043471791241</v>
      </c>
      <c r="DC218" s="25">
        <f t="shared" si="433"/>
        <v>-0.56084966698995442</v>
      </c>
      <c r="DD218" s="25">
        <f t="shared" si="434"/>
        <v>-0.48770746384900882</v>
      </c>
      <c r="DE218" s="25" t="str">
        <f t="shared" si="435"/>
        <v/>
      </c>
      <c r="DF218" s="25" t="str">
        <f t="shared" si="436"/>
        <v/>
      </c>
      <c r="DG218" s="25" t="str">
        <f t="shared" si="437"/>
        <v/>
      </c>
      <c r="DH218" s="25"/>
      <c r="DI218" s="25"/>
      <c r="DJ218" s="25">
        <f t="shared" si="438"/>
        <v>0.2140792703239523</v>
      </c>
      <c r="DK218" s="25">
        <f t="shared" si="439"/>
        <v>0.2554860750413504</v>
      </c>
      <c r="DL218" s="25">
        <f t="shared" si="440"/>
        <v>0.15002877839446857</v>
      </c>
      <c r="DM218" s="25">
        <f t="shared" si="441"/>
        <v>1.2439606783032436E-2</v>
      </c>
      <c r="DN218" s="25">
        <f t="shared" si="442"/>
        <v>0.14329428697220215</v>
      </c>
      <c r="DO218" s="25">
        <f t="shared" si="443"/>
        <v>0.21643649011314775</v>
      </c>
      <c r="DP218" s="25" t="str">
        <f t="shared" si="444"/>
        <v/>
      </c>
      <c r="DQ218" s="25" t="str">
        <f t="shared" si="445"/>
        <v/>
      </c>
      <c r="DR218" s="25" t="str">
        <f t="shared" si="446"/>
        <v/>
      </c>
      <c r="DS218" s="25"/>
      <c r="DT218" s="24"/>
      <c r="DU218" s="24">
        <f t="shared" si="447"/>
        <v>-0.46729876023981043</v>
      </c>
      <c r="DV218" s="24">
        <f t="shared" si="448"/>
        <v>-0.40729876023980993</v>
      </c>
      <c r="DW218" s="24">
        <f t="shared" si="449"/>
        <v>-0.77329876023980959</v>
      </c>
      <c r="DX218" s="24">
        <f t="shared" si="450"/>
        <v>-0.71529876023980976</v>
      </c>
      <c r="DY218" s="24">
        <f t="shared" si="451"/>
        <v>-0.78529876023980827</v>
      </c>
      <c r="DZ218" s="24">
        <f t="shared" si="452"/>
        <v>-0.34029876023980976</v>
      </c>
      <c r="EA218" s="24" t="str">
        <f t="shared" si="453"/>
        <v/>
      </c>
      <c r="EB218" s="24" t="str">
        <f t="shared" si="454"/>
        <v/>
      </c>
      <c r="EC218" s="24" t="str">
        <f t="shared" si="455"/>
        <v/>
      </c>
      <c r="ED218" s="24"/>
      <c r="EE218" s="24"/>
      <c r="EF218" s="24">
        <f t="shared" si="456"/>
        <v>0.23684519372234614</v>
      </c>
      <c r="EG218" s="24">
        <f t="shared" si="457"/>
        <v>0.29684519372234663</v>
      </c>
      <c r="EH218" s="24">
        <f t="shared" si="458"/>
        <v>-6.9154806277653025E-2</v>
      </c>
      <c r="EI218" s="24">
        <f t="shared" si="459"/>
        <v>-1.1154806277653195E-2</v>
      </c>
      <c r="EJ218" s="24">
        <f t="shared" si="460"/>
        <v>-8.1154806277651703E-2</v>
      </c>
      <c r="EK218" s="24">
        <f t="shared" si="461"/>
        <v>0.3638451937223468</v>
      </c>
      <c r="EL218" s="24" t="str">
        <f t="shared" si="462"/>
        <v/>
      </c>
      <c r="EM218" s="24" t="str">
        <f t="shared" si="463"/>
        <v/>
      </c>
      <c r="EN218" s="24" t="str">
        <f t="shared" si="464"/>
        <v/>
      </c>
      <c r="EO218" s="24"/>
      <c r="EP218" s="24"/>
      <c r="EQ218" s="24">
        <f t="shared" si="344"/>
        <v>11.071415889503321</v>
      </c>
      <c r="ER218" s="24">
        <f t="shared" si="465"/>
        <v>4.055854371248642E-2</v>
      </c>
      <c r="ES218" s="24">
        <f t="shared" si="345"/>
        <v>11.089981608821001</v>
      </c>
      <c r="ET218" s="24">
        <f t="shared" si="346"/>
        <v>11.074339947142001</v>
      </c>
      <c r="EU218" s="24">
        <f t="shared" si="347"/>
        <v>11.0382373040721</v>
      </c>
      <c r="EV218" s="24">
        <f t="shared" si="348"/>
        <v>11.067825709435901</v>
      </c>
      <c r="EW218" s="24">
        <f t="shared" si="349"/>
        <v>11.021430260677151</v>
      </c>
      <c r="EX218" s="24">
        <f t="shared" si="350"/>
        <v>11.136680506871771</v>
      </c>
      <c r="EY218" s="24" t="str">
        <f t="shared" si="351"/>
        <v/>
      </c>
      <c r="EZ218" s="24" t="str">
        <f t="shared" si="352"/>
        <v/>
      </c>
      <c r="FA218" s="24" t="str">
        <f t="shared" si="353"/>
        <v/>
      </c>
      <c r="FB218" s="24"/>
      <c r="FC218" s="24">
        <f t="shared" si="354"/>
        <v>11.569256606214374</v>
      </c>
      <c r="FD218" s="24">
        <f t="shared" si="466"/>
        <v>0.13434685254759476</v>
      </c>
      <c r="FE218" s="24">
        <f t="shared" si="355"/>
        <v>11.497677147002999</v>
      </c>
      <c r="FF218" s="24">
        <f t="shared" si="356"/>
        <v>11.442423909671898</v>
      </c>
      <c r="FG218" s="24">
        <f t="shared" si="357"/>
        <v>11.720394822885959</v>
      </c>
      <c r="FH218" s="24">
        <f t="shared" si="358"/>
        <v>11.6242352714674</v>
      </c>
      <c r="FI218" s="24">
        <f t="shared" si="359"/>
        <v>11.712271762478309</v>
      </c>
      <c r="FJ218" s="24">
        <f t="shared" si="360"/>
        <v>11.418536723779679</v>
      </c>
      <c r="FK218" s="24" t="str">
        <f t="shared" si="361"/>
        <v/>
      </c>
      <c r="FL218" s="24" t="str">
        <f t="shared" si="362"/>
        <v/>
      </c>
      <c r="FM218" s="24" t="str">
        <f t="shared" si="363"/>
        <v/>
      </c>
      <c r="FN218" s="24"/>
      <c r="FO218" s="24">
        <f t="shared" si="364"/>
        <v>11.140776420627683</v>
      </c>
      <c r="FP218" s="24">
        <f t="shared" si="467"/>
        <v>2.2774140122107614E-2</v>
      </c>
      <c r="FQ218" s="24">
        <f t="shared" si="477"/>
        <v>11.145723685140876</v>
      </c>
      <c r="FR218" s="24">
        <f t="shared" si="477"/>
        <v>11.12292487933105</v>
      </c>
      <c r="FS218" s="24">
        <f t="shared" si="477"/>
        <v>11.130480815459185</v>
      </c>
      <c r="FT218" s="24">
        <f t="shared" si="477"/>
        <v>11.153150648163189</v>
      </c>
      <c r="FU218" s="24">
        <f t="shared" si="477"/>
        <v>11.115105200890401</v>
      </c>
      <c r="FV218" s="24">
        <f t="shared" si="477"/>
        <v>11.177273294781399</v>
      </c>
      <c r="FW218" s="24" t="str">
        <f t="shared" si="475"/>
        <v/>
      </c>
      <c r="FX218" s="24" t="str">
        <f t="shared" si="475"/>
        <v/>
      </c>
      <c r="FY218" s="24" t="str">
        <f t="shared" si="475"/>
        <v/>
      </c>
      <c r="FZ218" s="24"/>
      <c r="GA218" s="24">
        <f t="shared" si="365"/>
        <v>11.341985628359396</v>
      </c>
      <c r="GB218" s="24">
        <f t="shared" si="468"/>
        <v>5.862842831852811E-2</v>
      </c>
      <c r="GC218" s="24">
        <f t="shared" si="478"/>
        <v>11.315029234890414</v>
      </c>
      <c r="GD218" s="24">
        <f t="shared" si="478"/>
        <v>11.283227535759695</v>
      </c>
      <c r="GE218" s="24">
        <f t="shared" si="478"/>
        <v>11.418144065951424</v>
      </c>
      <c r="GF218" s="24">
        <f t="shared" si="478"/>
        <v>11.344654334793235</v>
      </c>
      <c r="GG218" s="24">
        <f t="shared" si="478"/>
        <v>11.405330697903699</v>
      </c>
      <c r="GH218" s="24">
        <f t="shared" si="478"/>
        <v>11.285527900857902</v>
      </c>
      <c r="GI218" s="24" t="str">
        <f t="shared" si="476"/>
        <v/>
      </c>
      <c r="GJ218" s="24" t="str">
        <f t="shared" si="476"/>
        <v/>
      </c>
      <c r="GK218" s="24" t="str">
        <f t="shared" si="476"/>
        <v/>
      </c>
      <c r="GL218" s="24"/>
      <c r="GM218" s="24">
        <f t="shared" si="366"/>
        <v>12.01729057239802</v>
      </c>
      <c r="GN218" s="24">
        <f t="shared" si="469"/>
        <v>4.055854371248642E-2</v>
      </c>
      <c r="GO218" s="24">
        <f t="shared" si="367"/>
        <v>12.035856291715699</v>
      </c>
      <c r="GP218" s="24">
        <f t="shared" si="368"/>
        <v>12.020214630036699</v>
      </c>
      <c r="GQ218" s="24">
        <f t="shared" si="369"/>
        <v>11.984111986966798</v>
      </c>
      <c r="GR218" s="24">
        <f t="shared" si="370"/>
        <v>12.0137003923306</v>
      </c>
      <c r="GS218" s="24">
        <f t="shared" si="371"/>
        <v>11.96730494357185</v>
      </c>
      <c r="GT218" s="24">
        <f t="shared" si="372"/>
        <v>12.08255518976647</v>
      </c>
      <c r="GU218" s="24" t="str">
        <f t="shared" si="373"/>
        <v/>
      </c>
      <c r="GV218" s="24" t="str">
        <f t="shared" si="374"/>
        <v/>
      </c>
      <c r="GW218" s="24" t="str">
        <f t="shared" si="375"/>
        <v/>
      </c>
      <c r="GX218" s="24"/>
      <c r="GY218" s="24">
        <f t="shared" si="376"/>
        <v>12.861846903447606</v>
      </c>
      <c r="GZ218" s="24">
        <f t="shared" si="470"/>
        <v>0.13434685254759476</v>
      </c>
      <c r="HA218" s="24">
        <f t="shared" si="377"/>
        <v>12.79026744423623</v>
      </c>
      <c r="HB218" s="24">
        <f t="shared" si="378"/>
        <v>12.735014206905129</v>
      </c>
      <c r="HC218" s="24">
        <f t="shared" si="379"/>
        <v>13.01298512011919</v>
      </c>
      <c r="HD218" s="24">
        <f t="shared" si="380"/>
        <v>12.916825568700631</v>
      </c>
      <c r="HE218" s="24">
        <f t="shared" si="381"/>
        <v>13.00486205971154</v>
      </c>
      <c r="HF218" s="24">
        <f t="shared" si="382"/>
        <v>12.71112702101291</v>
      </c>
      <c r="HG218" s="24" t="str">
        <f t="shared" si="383"/>
        <v/>
      </c>
      <c r="HH218" s="24" t="str">
        <f t="shared" si="384"/>
        <v/>
      </c>
      <c r="HI218" s="24" t="str">
        <f t="shared" si="385"/>
        <v/>
      </c>
      <c r="HJ218" s="24"/>
      <c r="HK218" s="24">
        <f t="shared" si="386"/>
        <v>12.002656774066438</v>
      </c>
      <c r="HL218" s="24">
        <f t="shared" si="471"/>
        <v>2.2774140122107212E-2</v>
      </c>
      <c r="HM218" s="24">
        <f t="shared" si="482"/>
        <v>12.007604038579631</v>
      </c>
      <c r="HN218" s="24">
        <f t="shared" si="482"/>
        <v>11.984805232769805</v>
      </c>
      <c r="HO218" s="24">
        <f t="shared" si="482"/>
        <v>11.99236116889794</v>
      </c>
      <c r="HP218" s="24">
        <f t="shared" si="479"/>
        <v>12.015031001601944</v>
      </c>
      <c r="HQ218" s="24">
        <f t="shared" si="479"/>
        <v>11.976985554329158</v>
      </c>
      <c r="HR218" s="24">
        <f t="shared" si="479"/>
        <v>12.039153648220154</v>
      </c>
      <c r="HS218" s="24" t="str">
        <f t="shared" si="479"/>
        <v/>
      </c>
      <c r="HT218" s="24" t="str">
        <f t="shared" si="479"/>
        <v/>
      </c>
      <c r="HU218" s="24" t="str">
        <f t="shared" si="479"/>
        <v/>
      </c>
      <c r="HV218" s="24"/>
      <c r="HW218" s="24">
        <f t="shared" si="387"/>
        <v>12.909796906174487</v>
      </c>
      <c r="HX218" s="24">
        <f t="shared" si="472"/>
        <v>5.8628428318528089E-2</v>
      </c>
      <c r="HY218" s="24">
        <f t="shared" si="483"/>
        <v>12.882840512705506</v>
      </c>
      <c r="HZ218" s="24">
        <f t="shared" si="483"/>
        <v>12.851038813574787</v>
      </c>
      <c r="IA218" s="24">
        <f t="shared" si="483"/>
        <v>12.985955343766516</v>
      </c>
      <c r="IB218" s="24">
        <f t="shared" si="480"/>
        <v>12.912465612608326</v>
      </c>
      <c r="IC218" s="24">
        <f t="shared" si="480"/>
        <v>12.973141975718791</v>
      </c>
      <c r="ID218" s="24">
        <f t="shared" si="480"/>
        <v>12.853339178672995</v>
      </c>
      <c r="IE218" s="24" t="str">
        <f t="shared" si="480"/>
        <v/>
      </c>
      <c r="IF218" s="24" t="str">
        <f t="shared" si="480"/>
        <v/>
      </c>
      <c r="IG218" s="24" t="str">
        <f t="shared" si="480"/>
        <v/>
      </c>
    </row>
    <row r="219" spans="1:241" s="3" customFormat="1" x14ac:dyDescent="0.2">
      <c r="A219" s="27">
        <v>184</v>
      </c>
      <c r="B219" s="32">
        <f>IF(AND($B$3&lt;&gt;"",$C$3&lt;&gt;"",$B$4&lt;&gt;"",$C$4&lt;&gt;"",T219&lt;&gt;""),AirMass($B$3,$C$3,$B$4,$C$4,T219),"")</f>
        <v>1.1118998998530301</v>
      </c>
      <c r="C219" s="36">
        <f t="shared" si="388"/>
        <v>2458217.372407</v>
      </c>
      <c r="D219" s="5">
        <f t="shared" si="335"/>
        <v>11.163968696701559</v>
      </c>
      <c r="E219" s="14">
        <f t="shared" si="336"/>
        <v>11.292160403683829</v>
      </c>
      <c r="F219" s="32">
        <f t="shared" si="389"/>
        <v>0.12819170698226934</v>
      </c>
      <c r="G219" s="24">
        <f t="shared" si="337"/>
        <v>2.3644046493655473E-2</v>
      </c>
      <c r="H219" s="24">
        <f t="shared" si="338"/>
        <v>3.9425509743474502E-2</v>
      </c>
      <c r="I219" s="24"/>
      <c r="J219" s="8">
        <f t="shared" si="339"/>
        <v>11.980163901911482</v>
      </c>
      <c r="K219" s="9">
        <f t="shared" si="340"/>
        <v>13.010094901124903</v>
      </c>
      <c r="L219" s="40">
        <f t="shared" si="390"/>
        <v>1.0299309992134216</v>
      </c>
      <c r="M219" s="24">
        <f t="shared" si="341"/>
        <v>2.3644046493655625E-2</v>
      </c>
      <c r="N219" s="25">
        <f t="shared" si="342"/>
        <v>3.9425509743474502E-2</v>
      </c>
      <c r="O219" s="25"/>
      <c r="P219" s="50">
        <f t="shared" si="391"/>
        <v>6</v>
      </c>
      <c r="Q219" s="50">
        <f t="shared" si="392"/>
        <v>6</v>
      </c>
      <c r="R219" s="25"/>
      <c r="S219" s="25"/>
      <c r="T219" s="16">
        <v>2458217.372407</v>
      </c>
      <c r="U219" s="17">
        <v>-11.186575547822001</v>
      </c>
      <c r="V219" s="17">
        <v>-10.263087993488901</v>
      </c>
      <c r="W219" s="17">
        <v>-12.0944359734071</v>
      </c>
      <c r="X219" s="17">
        <v>-10.9950097093546</v>
      </c>
      <c r="Y219" s="17">
        <v>-10.360181821733899</v>
      </c>
      <c r="Z219" s="17">
        <v>-11.793593499480099</v>
      </c>
      <c r="AA219" s="17">
        <v>-9.9348306943190892</v>
      </c>
      <c r="AB219" s="17">
        <v>-9.7262301054076108</v>
      </c>
      <c r="AC219" s="17"/>
      <c r="AD219" s="17"/>
      <c r="AE219" s="17"/>
      <c r="AF219" s="46">
        <f t="shared" si="343"/>
        <v>2458217.372407</v>
      </c>
      <c r="AG219" s="17">
        <v>-11.034716813934599</v>
      </c>
      <c r="AH219" s="17">
        <v>-9.6683430197681499</v>
      </c>
      <c r="AI219" s="17">
        <v>-11.6811113917878</v>
      </c>
      <c r="AJ219" s="17">
        <v>-10.548104349895601</v>
      </c>
      <c r="AK219" s="17">
        <v>-9.7439990085700892</v>
      </c>
      <c r="AL219" s="17">
        <v>-11.275073062948801</v>
      </c>
      <c r="AM219" s="17">
        <v>-9.3901541007502303</v>
      </c>
      <c r="AN219" s="17">
        <v>-9.4136689120481698</v>
      </c>
      <c r="AO219" s="17"/>
      <c r="AP219" s="17"/>
      <c r="AQ219" s="18"/>
      <c r="AR219" s="25"/>
      <c r="AS219" s="25"/>
      <c r="AT219" s="24">
        <f t="shared" si="481"/>
        <v>0.15185873388740134</v>
      </c>
      <c r="AU219" s="24">
        <f t="shared" si="481"/>
        <v>0.59474497372075064</v>
      </c>
      <c r="AV219" s="24">
        <f t="shared" si="481"/>
        <v>0.41332458161929964</v>
      </c>
      <c r="AW219" s="24">
        <f t="shared" si="481"/>
        <v>0.44690535945899867</v>
      </c>
      <c r="AX219" s="24">
        <f t="shared" si="481"/>
        <v>0.61618281316381029</v>
      </c>
      <c r="AY219" s="24">
        <f t="shared" si="481"/>
        <v>0.51852043653129876</v>
      </c>
      <c r="AZ219" s="24">
        <f t="shared" si="481"/>
        <v>0.54467659356885889</v>
      </c>
      <c r="BA219" s="24">
        <f t="shared" si="481"/>
        <v>0.31256119335944099</v>
      </c>
      <c r="BB219" s="24" t="str">
        <f t="shared" si="481"/>
        <v/>
      </c>
      <c r="BC219" s="24" t="str">
        <f t="shared" si="481"/>
        <v/>
      </c>
      <c r="BD219" s="25" t="str">
        <f t="shared" si="481"/>
        <v/>
      </c>
      <c r="BE219" s="25"/>
      <c r="BF219" s="25"/>
      <c r="BG219" s="26">
        <f t="shared" si="393"/>
        <v>-0.49638924145998753</v>
      </c>
      <c r="BH219" s="26">
        <f t="shared" si="394"/>
        <v>-0.43638924145998703</v>
      </c>
      <c r="BI219" s="26">
        <f t="shared" si="395"/>
        <v>-0.80238924145998669</v>
      </c>
      <c r="BJ219" s="26">
        <f t="shared" si="396"/>
        <v>-0.74438924145998686</v>
      </c>
      <c r="BK219" s="26">
        <f t="shared" si="397"/>
        <v>-0.81438924145998537</v>
      </c>
      <c r="BL219" s="26">
        <f t="shared" si="398"/>
        <v>-0.36938924145998686</v>
      </c>
      <c r="BM219" s="26" t="str">
        <f t="shared" si="399"/>
        <v/>
      </c>
      <c r="BN219" s="26" t="str">
        <f t="shared" si="400"/>
        <v/>
      </c>
      <c r="BO219" s="26" t="str">
        <f t="shared" si="401"/>
        <v/>
      </c>
      <c r="BP219" s="25"/>
      <c r="BQ219" s="25"/>
      <c r="BR219" s="25">
        <f t="shared" si="402"/>
        <v>0.40306741746969066</v>
      </c>
      <c r="BS219" s="25">
        <f t="shared" si="403"/>
        <v>0.46306741746969116</v>
      </c>
      <c r="BT219" s="25">
        <f t="shared" si="404"/>
        <v>9.7067417469691497E-2</v>
      </c>
      <c r="BU219" s="25">
        <f t="shared" si="405"/>
        <v>0.15506741746969133</v>
      </c>
      <c r="BV219" s="25">
        <f t="shared" si="406"/>
        <v>8.5067417469692819E-2</v>
      </c>
      <c r="BW219" s="25">
        <f t="shared" si="407"/>
        <v>0.53006741746969133</v>
      </c>
      <c r="BX219" s="25" t="str">
        <f t="shared" si="408"/>
        <v/>
      </c>
      <c r="BY219" s="25" t="str">
        <f t="shared" si="409"/>
        <v/>
      </c>
      <c r="BZ219" s="25" t="str">
        <f t="shared" si="410"/>
        <v/>
      </c>
      <c r="CA219" s="25"/>
      <c r="CB219" s="25"/>
      <c r="CC219" s="26">
        <f t="shared" si="411"/>
        <v>-0.23900000000000093</v>
      </c>
      <c r="CD219" s="26">
        <f t="shared" si="412"/>
        <v>-0.17900000000000044</v>
      </c>
      <c r="CE219" s="26">
        <f t="shared" si="413"/>
        <v>-0.54500000000000015</v>
      </c>
      <c r="CF219" s="26">
        <f t="shared" si="414"/>
        <v>-0.48700000000000027</v>
      </c>
      <c r="CG219" s="26">
        <f t="shared" si="415"/>
        <v>-0.55699999999999883</v>
      </c>
      <c r="CH219" s="26">
        <f t="shared" si="416"/>
        <v>-0.11200000000000027</v>
      </c>
      <c r="CI219" s="26" t="str">
        <f t="shared" si="417"/>
        <v/>
      </c>
      <c r="CJ219" s="26" t="str">
        <f t="shared" si="418"/>
        <v/>
      </c>
      <c r="CK219" s="26" t="str">
        <f t="shared" si="419"/>
        <v/>
      </c>
      <c r="CL219" s="25"/>
      <c r="CM219" s="25"/>
      <c r="CN219" s="25">
        <f t="shared" si="420"/>
        <v>0.42099999999999937</v>
      </c>
      <c r="CO219" s="25">
        <f t="shared" si="421"/>
        <v>0.48099999999999987</v>
      </c>
      <c r="CP219" s="25">
        <f t="shared" si="422"/>
        <v>0.11500000000000021</v>
      </c>
      <c r="CQ219" s="25">
        <f t="shared" si="423"/>
        <v>0.17300000000000004</v>
      </c>
      <c r="CR219" s="25">
        <f t="shared" si="424"/>
        <v>0.10300000000000153</v>
      </c>
      <c r="CS219" s="25">
        <f t="shared" si="425"/>
        <v>0.54800000000000004</v>
      </c>
      <c r="CT219" s="25" t="str">
        <f t="shared" si="426"/>
        <v/>
      </c>
      <c r="CU219" s="25" t="str">
        <f t="shared" si="427"/>
        <v/>
      </c>
      <c r="CV219" s="25" t="str">
        <f t="shared" si="428"/>
        <v/>
      </c>
      <c r="CW219" s="25"/>
      <c r="CX219" s="25"/>
      <c r="CY219" s="25">
        <f t="shared" si="429"/>
        <v>-0.53101039651546289</v>
      </c>
      <c r="CZ219" s="25">
        <f t="shared" si="430"/>
        <v>-0.59920952198687272</v>
      </c>
      <c r="DA219" s="25">
        <f t="shared" si="431"/>
        <v>-0.94299471838119997</v>
      </c>
      <c r="DB219" s="25">
        <f t="shared" si="432"/>
        <v>-0.74465241941507132</v>
      </c>
      <c r="DC219" s="25">
        <f t="shared" si="433"/>
        <v>-0.79777289935659401</v>
      </c>
      <c r="DD219" s="25">
        <f t="shared" si="434"/>
        <v>-0.32637026007602454</v>
      </c>
      <c r="DE219" s="25" t="str">
        <f t="shared" si="435"/>
        <v/>
      </c>
      <c r="DF219" s="25" t="str">
        <f t="shared" si="436"/>
        <v/>
      </c>
      <c r="DG219" s="25" t="str">
        <f t="shared" si="437"/>
        <v/>
      </c>
      <c r="DH219" s="25"/>
      <c r="DI219" s="25"/>
      <c r="DJ219" s="25">
        <f t="shared" si="438"/>
        <v>0.36844626241421524</v>
      </c>
      <c r="DK219" s="25">
        <f t="shared" si="439"/>
        <v>0.30024713694280547</v>
      </c>
      <c r="DL219" s="25">
        <f t="shared" si="440"/>
        <v>-4.3538059451521817E-2</v>
      </c>
      <c r="DM219" s="25">
        <f t="shared" si="441"/>
        <v>0.15480423951460678</v>
      </c>
      <c r="DN219" s="25">
        <f t="shared" si="442"/>
        <v>0.10168375957308412</v>
      </c>
      <c r="DO219" s="25">
        <f t="shared" si="443"/>
        <v>0.57308639885365364</v>
      </c>
      <c r="DP219" s="25" t="str">
        <f t="shared" si="444"/>
        <v/>
      </c>
      <c r="DQ219" s="25" t="str">
        <f t="shared" si="445"/>
        <v/>
      </c>
      <c r="DR219" s="25" t="str">
        <f t="shared" si="446"/>
        <v/>
      </c>
      <c r="DS219" s="25"/>
      <c r="DT219" s="24"/>
      <c r="DU219" s="24">
        <f t="shared" si="447"/>
        <v>-0.49638924145998753</v>
      </c>
      <c r="DV219" s="24">
        <f t="shared" si="448"/>
        <v>-0.43638924145998703</v>
      </c>
      <c r="DW219" s="24">
        <f t="shared" si="449"/>
        <v>-0.80238924145998669</v>
      </c>
      <c r="DX219" s="24">
        <f t="shared" si="450"/>
        <v>-0.74438924145998686</v>
      </c>
      <c r="DY219" s="24">
        <f t="shared" si="451"/>
        <v>-0.81438924145998537</v>
      </c>
      <c r="DZ219" s="24">
        <f t="shared" si="452"/>
        <v>-0.36938924145998686</v>
      </c>
      <c r="EA219" s="24" t="str">
        <f t="shared" si="453"/>
        <v/>
      </c>
      <c r="EB219" s="24" t="str">
        <f t="shared" si="454"/>
        <v/>
      </c>
      <c r="EC219" s="24" t="str">
        <f t="shared" si="455"/>
        <v/>
      </c>
      <c r="ED219" s="24"/>
      <c r="EE219" s="24"/>
      <c r="EF219" s="24">
        <f t="shared" si="456"/>
        <v>0.40306741746969066</v>
      </c>
      <c r="EG219" s="24">
        <f t="shared" si="457"/>
        <v>0.46306741746969116</v>
      </c>
      <c r="EH219" s="24">
        <f t="shared" si="458"/>
        <v>9.7067417469691497E-2</v>
      </c>
      <c r="EI219" s="24">
        <f t="shared" si="459"/>
        <v>0.15506741746969133</v>
      </c>
      <c r="EJ219" s="24">
        <f t="shared" si="460"/>
        <v>8.5067417469692819E-2</v>
      </c>
      <c r="EK219" s="24">
        <f t="shared" si="461"/>
        <v>0.53006741746969133</v>
      </c>
      <c r="EL219" s="24" t="str">
        <f t="shared" si="462"/>
        <v/>
      </c>
      <c r="EM219" s="24" t="str">
        <f t="shared" si="463"/>
        <v/>
      </c>
      <c r="EN219" s="24" t="str">
        <f t="shared" si="464"/>
        <v/>
      </c>
      <c r="EO219" s="24"/>
      <c r="EP219" s="24"/>
      <c r="EQ219" s="24">
        <f t="shared" si="344"/>
        <v>11.091138086128398</v>
      </c>
      <c r="ER219" s="24">
        <f t="shared" si="465"/>
        <v>1.7334230449173569E-2</v>
      </c>
      <c r="ES219" s="24">
        <f t="shared" si="345"/>
        <v>11.097860425585099</v>
      </c>
      <c r="ET219" s="24">
        <f t="shared" si="346"/>
        <v>11.120434161532598</v>
      </c>
      <c r="EU219" s="24">
        <f t="shared" si="347"/>
        <v>11.078606273911898</v>
      </c>
      <c r="EV219" s="24">
        <f t="shared" si="348"/>
        <v>11.075017951658099</v>
      </c>
      <c r="EW219" s="24">
        <f t="shared" si="349"/>
        <v>11.096255146497089</v>
      </c>
      <c r="EX219" s="24">
        <f t="shared" si="350"/>
        <v>11.07865455758561</v>
      </c>
      <c r="EY219" s="24" t="str">
        <f t="shared" si="351"/>
        <v/>
      </c>
      <c r="EZ219" s="24" t="str">
        <f t="shared" si="352"/>
        <v/>
      </c>
      <c r="FA219" s="24" t="str">
        <f t="shared" si="353"/>
        <v/>
      </c>
      <c r="FB219" s="24"/>
      <c r="FC219" s="24">
        <f t="shared" si="354"/>
        <v>11.530801657065515</v>
      </c>
      <c r="FD219" s="24">
        <f t="shared" si="466"/>
        <v>0.1004041242628143</v>
      </c>
      <c r="FE219" s="24">
        <f t="shared" si="355"/>
        <v>11.485394577853201</v>
      </c>
      <c r="FF219" s="24">
        <f t="shared" si="356"/>
        <v>11.414387535961001</v>
      </c>
      <c r="FG219" s="24">
        <f t="shared" si="357"/>
        <v>11.569282194635489</v>
      </c>
      <c r="FH219" s="24">
        <f t="shared" si="358"/>
        <v>11.605356249014202</v>
      </c>
      <c r="FI219" s="24">
        <f t="shared" si="359"/>
        <v>11.670437286815631</v>
      </c>
      <c r="FJ219" s="24">
        <f t="shared" si="360"/>
        <v>11.439952098113571</v>
      </c>
      <c r="FK219" s="24" t="str">
        <f t="shared" si="361"/>
        <v/>
      </c>
      <c r="FL219" s="24" t="str">
        <f t="shared" si="362"/>
        <v/>
      </c>
      <c r="FM219" s="24" t="str">
        <f t="shared" si="363"/>
        <v/>
      </c>
      <c r="FN219" s="24"/>
      <c r="FO219" s="24">
        <f t="shared" si="364"/>
        <v>11.163968696701559</v>
      </c>
      <c r="FP219" s="24">
        <f t="shared" si="467"/>
        <v>2.3644046493655473E-2</v>
      </c>
      <c r="FQ219" s="24">
        <f t="shared" si="477"/>
        <v>11.157072581353772</v>
      </c>
      <c r="FR219" s="24">
        <f t="shared" si="477"/>
        <v>11.172489173170446</v>
      </c>
      <c r="FS219" s="24">
        <f t="shared" si="477"/>
        <v>11.174319864747781</v>
      </c>
      <c r="FT219" s="24">
        <f t="shared" si="477"/>
        <v>11.163812969834185</v>
      </c>
      <c r="FU219" s="24">
        <f t="shared" si="477"/>
        <v>11.193400166159138</v>
      </c>
      <c r="FV219" s="24">
        <f t="shared" si="477"/>
        <v>11.122717424944035</v>
      </c>
      <c r="FW219" s="24" t="str">
        <f t="shared" si="475"/>
        <v/>
      </c>
      <c r="FX219" s="24" t="str">
        <f t="shared" si="475"/>
        <v/>
      </c>
      <c r="FY219" s="24" t="str">
        <f t="shared" si="475"/>
        <v/>
      </c>
      <c r="FZ219" s="24"/>
      <c r="GA219" s="24">
        <f t="shared" si="365"/>
        <v>11.292160403683829</v>
      </c>
      <c r="GB219" s="24">
        <f t="shared" si="468"/>
        <v>3.9425509743474502E-2</v>
      </c>
      <c r="GC219" s="24">
        <f t="shared" si="478"/>
        <v>11.291376390213907</v>
      </c>
      <c r="GD219" s="24">
        <f t="shared" si="478"/>
        <v>11.243820886522089</v>
      </c>
      <c r="GE219" s="24">
        <f t="shared" si="478"/>
        <v>11.255661162174246</v>
      </c>
      <c r="GF219" s="24">
        <f t="shared" si="478"/>
        <v>11.314405036813328</v>
      </c>
      <c r="GG219" s="24">
        <f t="shared" si="478"/>
        <v>11.352125946714311</v>
      </c>
      <c r="GH219" s="24">
        <f t="shared" si="478"/>
        <v>11.295572999665085</v>
      </c>
      <c r="GI219" s="24" t="str">
        <f t="shared" si="476"/>
        <v/>
      </c>
      <c r="GJ219" s="24" t="str">
        <f t="shared" si="476"/>
        <v/>
      </c>
      <c r="GK219" s="24" t="str">
        <f t="shared" si="476"/>
        <v/>
      </c>
      <c r="GL219" s="24"/>
      <c r="GM219" s="24">
        <f t="shared" si="366"/>
        <v>12.014625640461498</v>
      </c>
      <c r="GN219" s="24">
        <f t="shared" si="469"/>
        <v>1.7334230449173569E-2</v>
      </c>
      <c r="GO219" s="24">
        <f t="shared" si="367"/>
        <v>12.021347979918199</v>
      </c>
      <c r="GP219" s="24">
        <f t="shared" si="368"/>
        <v>12.043921715865698</v>
      </c>
      <c r="GQ219" s="24">
        <f t="shared" si="369"/>
        <v>12.002093828244998</v>
      </c>
      <c r="GR219" s="24">
        <f t="shared" si="370"/>
        <v>11.998505505991199</v>
      </c>
      <c r="GS219" s="24">
        <f t="shared" si="371"/>
        <v>12.019742700830189</v>
      </c>
      <c r="GT219" s="24">
        <f t="shared" si="372"/>
        <v>12.00214211191871</v>
      </c>
      <c r="GU219" s="24" t="str">
        <f t="shared" si="373"/>
        <v/>
      </c>
      <c r="GV219" s="24" t="str">
        <f t="shared" si="374"/>
        <v/>
      </c>
      <c r="GW219" s="24" t="str">
        <f t="shared" si="375"/>
        <v/>
      </c>
      <c r="GX219" s="24"/>
      <c r="GY219" s="24">
        <f t="shared" si="376"/>
        <v>12.897175451231965</v>
      </c>
      <c r="GZ219" s="24">
        <f t="shared" si="470"/>
        <v>0.1004041242628143</v>
      </c>
      <c r="HA219" s="24">
        <f t="shared" si="377"/>
        <v>12.85176837201965</v>
      </c>
      <c r="HB219" s="24">
        <f t="shared" si="378"/>
        <v>12.780761330127451</v>
      </c>
      <c r="HC219" s="24">
        <f t="shared" si="379"/>
        <v>12.935655988801939</v>
      </c>
      <c r="HD219" s="24">
        <f t="shared" si="380"/>
        <v>12.971730043180651</v>
      </c>
      <c r="HE219" s="24">
        <f t="shared" si="381"/>
        <v>13.03681108098208</v>
      </c>
      <c r="HF219" s="24">
        <f t="shared" si="382"/>
        <v>12.80632589228002</v>
      </c>
      <c r="HG219" s="24" t="str">
        <f t="shared" si="383"/>
        <v/>
      </c>
      <c r="HH219" s="24" t="str">
        <f t="shared" si="384"/>
        <v/>
      </c>
      <c r="HI219" s="24" t="str">
        <f t="shared" si="385"/>
        <v/>
      </c>
      <c r="HJ219" s="24"/>
      <c r="HK219" s="24">
        <f t="shared" si="386"/>
        <v>11.980163901911482</v>
      </c>
      <c r="HL219" s="24">
        <f t="shared" si="471"/>
        <v>2.3644046493655625E-2</v>
      </c>
      <c r="HM219" s="24">
        <f t="shared" si="482"/>
        <v>11.973267786563694</v>
      </c>
      <c r="HN219" s="24">
        <f t="shared" si="482"/>
        <v>11.988684378380368</v>
      </c>
      <c r="HO219" s="24">
        <f t="shared" si="482"/>
        <v>11.990515069957706</v>
      </c>
      <c r="HP219" s="24">
        <f t="shared" si="479"/>
        <v>11.980008175044107</v>
      </c>
      <c r="HQ219" s="24">
        <f t="shared" si="479"/>
        <v>12.009595371369061</v>
      </c>
      <c r="HR219" s="24">
        <f t="shared" si="479"/>
        <v>11.938912630153958</v>
      </c>
      <c r="HS219" s="24" t="str">
        <f t="shared" si="479"/>
        <v/>
      </c>
      <c r="HT219" s="24" t="str">
        <f t="shared" si="479"/>
        <v/>
      </c>
      <c r="HU219" s="24" t="str">
        <f t="shared" si="479"/>
        <v/>
      </c>
      <c r="HV219" s="24"/>
      <c r="HW219" s="24">
        <f t="shared" si="387"/>
        <v>13.010094901124903</v>
      </c>
      <c r="HX219" s="24">
        <f t="shared" si="472"/>
        <v>3.9425509743474502E-2</v>
      </c>
      <c r="HY219" s="24">
        <f t="shared" si="483"/>
        <v>13.009310887654982</v>
      </c>
      <c r="HZ219" s="24">
        <f t="shared" si="483"/>
        <v>12.961755383963164</v>
      </c>
      <c r="IA219" s="24">
        <f t="shared" si="483"/>
        <v>12.97359565961532</v>
      </c>
      <c r="IB219" s="24">
        <f t="shared" si="480"/>
        <v>13.032339534254403</v>
      </c>
      <c r="IC219" s="24">
        <f t="shared" si="480"/>
        <v>13.070060444155386</v>
      </c>
      <c r="ID219" s="24">
        <f t="shared" si="480"/>
        <v>13.01350749710616</v>
      </c>
      <c r="IE219" s="24" t="str">
        <f t="shared" si="480"/>
        <v/>
      </c>
      <c r="IF219" s="24" t="str">
        <f t="shared" si="480"/>
        <v/>
      </c>
      <c r="IG219" s="24" t="str">
        <f t="shared" si="480"/>
        <v/>
      </c>
    </row>
    <row r="220" spans="1:241" s="3" customFormat="1" x14ac:dyDescent="0.2">
      <c r="A220" s="27">
        <v>185</v>
      </c>
      <c r="B220" s="32">
        <f>IF(AND($B$3&lt;&gt;"",$C$3&lt;&gt;"",$B$4&lt;&gt;"",$C$4&lt;&gt;"",T220&lt;&gt;""),AirMass($B$3,$C$3,$B$4,$C$4,T220),"")</f>
        <v>1.112981796239046</v>
      </c>
      <c r="C220" s="36">
        <f t="shared" si="388"/>
        <v>2458217.3729050001</v>
      </c>
      <c r="D220" s="5">
        <f t="shared" si="335"/>
        <v>11.197754168581119</v>
      </c>
      <c r="E220" s="14">
        <f t="shared" si="336"/>
        <v>11.290962781658751</v>
      </c>
      <c r="F220" s="32">
        <f t="shared" si="389"/>
        <v>9.3208613077631952E-2</v>
      </c>
      <c r="G220" s="24">
        <f t="shared" si="337"/>
        <v>2.8186729578809588E-2</v>
      </c>
      <c r="H220" s="24">
        <f t="shared" si="338"/>
        <v>5.5272346277077222E-2</v>
      </c>
      <c r="I220" s="24"/>
      <c r="J220" s="8">
        <f t="shared" si="339"/>
        <v>11.9899336513854</v>
      </c>
      <c r="K220" s="9">
        <f t="shared" si="340"/>
        <v>13.040432131898724</v>
      </c>
      <c r="L220" s="40">
        <f t="shared" si="390"/>
        <v>1.0504984805133244</v>
      </c>
      <c r="M220" s="24">
        <f t="shared" si="341"/>
        <v>2.8186729578809588E-2</v>
      </c>
      <c r="N220" s="25">
        <f t="shared" si="342"/>
        <v>5.5272346277076993E-2</v>
      </c>
      <c r="O220" s="25"/>
      <c r="P220" s="50">
        <f t="shared" si="391"/>
        <v>6</v>
      </c>
      <c r="Q220" s="50">
        <f t="shared" si="392"/>
        <v>6</v>
      </c>
      <c r="R220" s="25"/>
      <c r="S220" s="25"/>
      <c r="T220" s="16">
        <v>2458217.3729050001</v>
      </c>
      <c r="U220" s="17">
        <v>-11.1728897147065</v>
      </c>
      <c r="V220" s="17">
        <v>-10.266808265387199</v>
      </c>
      <c r="W220" s="17">
        <v>-12.0903694857652</v>
      </c>
      <c r="X220" s="17">
        <v>-11.0130638105329</v>
      </c>
      <c r="Y220" s="17">
        <v>-10.351377166827</v>
      </c>
      <c r="Z220" s="17">
        <v>-11.773132034967899</v>
      </c>
      <c r="AA220" s="17">
        <v>-9.9533492577623601</v>
      </c>
      <c r="AB220" s="17">
        <v>-9.8076584189397593</v>
      </c>
      <c r="AC220" s="17"/>
      <c r="AD220" s="17"/>
      <c r="AE220" s="17"/>
      <c r="AF220" s="46">
        <f t="shared" si="343"/>
        <v>2458217.3729050001</v>
      </c>
      <c r="AG220" s="17">
        <v>-11.045749525103799</v>
      </c>
      <c r="AH220" s="17">
        <v>-9.6694983565853505</v>
      </c>
      <c r="AI220" s="17">
        <v>-11.7087264054359</v>
      </c>
      <c r="AJ220" s="17">
        <v>-10.5387365910415</v>
      </c>
      <c r="AK220" s="17">
        <v>-9.8854758470111701</v>
      </c>
      <c r="AL220" s="17">
        <v>-11.2786579409649</v>
      </c>
      <c r="AM220" s="17">
        <v>-9.3985429641507707</v>
      </c>
      <c r="AN220" s="17">
        <v>-9.4187102933228193</v>
      </c>
      <c r="AO220" s="17"/>
      <c r="AP220" s="17"/>
      <c r="AQ220" s="18"/>
      <c r="AR220" s="25"/>
      <c r="AS220" s="25"/>
      <c r="AT220" s="24">
        <f t="shared" si="481"/>
        <v>0.12714018960270046</v>
      </c>
      <c r="AU220" s="24">
        <f t="shared" si="481"/>
        <v>0.59730990880184898</v>
      </c>
      <c r="AV220" s="24">
        <f t="shared" si="481"/>
        <v>0.38164308032929917</v>
      </c>
      <c r="AW220" s="24">
        <f t="shared" si="481"/>
        <v>0.47432721949139989</v>
      </c>
      <c r="AX220" s="24">
        <f t="shared" si="481"/>
        <v>0.4659013198158295</v>
      </c>
      <c r="AY220" s="24">
        <f t="shared" si="481"/>
        <v>0.49447409400299946</v>
      </c>
      <c r="AZ220" s="24">
        <f t="shared" si="481"/>
        <v>0.5548062936115894</v>
      </c>
      <c r="BA220" s="24">
        <f t="shared" si="481"/>
        <v>0.38894812561694003</v>
      </c>
      <c r="BB220" s="24" t="str">
        <f t="shared" si="481"/>
        <v/>
      </c>
      <c r="BC220" s="24" t="str">
        <f t="shared" si="481"/>
        <v/>
      </c>
      <c r="BD220" s="25" t="str">
        <f t="shared" si="481"/>
        <v/>
      </c>
      <c r="BE220" s="25"/>
      <c r="BF220" s="25"/>
      <c r="BG220" s="26">
        <f t="shared" si="393"/>
        <v>-0.5465900769257459</v>
      </c>
      <c r="BH220" s="26">
        <f t="shared" si="394"/>
        <v>-0.48659007692574535</v>
      </c>
      <c r="BI220" s="26">
        <f t="shared" si="395"/>
        <v>-0.85259007692574507</v>
      </c>
      <c r="BJ220" s="26">
        <f t="shared" si="396"/>
        <v>-0.79459007692574524</v>
      </c>
      <c r="BK220" s="26">
        <f t="shared" si="397"/>
        <v>-0.86459007692574374</v>
      </c>
      <c r="BL220" s="26">
        <f t="shared" si="398"/>
        <v>-0.41959007692574518</v>
      </c>
      <c r="BM220" s="26" t="str">
        <f t="shared" si="399"/>
        <v/>
      </c>
      <c r="BN220" s="26" t="str">
        <f t="shared" si="400"/>
        <v/>
      </c>
      <c r="BO220" s="26" t="str">
        <f t="shared" si="401"/>
        <v/>
      </c>
      <c r="BP220" s="25"/>
      <c r="BQ220" s="25"/>
      <c r="BR220" s="25">
        <f t="shared" si="402"/>
        <v>0.40827653830235477</v>
      </c>
      <c r="BS220" s="25">
        <f t="shared" si="403"/>
        <v>0.46827653830235527</v>
      </c>
      <c r="BT220" s="25">
        <f t="shared" si="404"/>
        <v>0.10227653830235561</v>
      </c>
      <c r="BU220" s="25">
        <f t="shared" si="405"/>
        <v>0.16027653830235544</v>
      </c>
      <c r="BV220" s="25">
        <f t="shared" si="406"/>
        <v>9.0276538302356935E-2</v>
      </c>
      <c r="BW220" s="25">
        <f t="shared" si="407"/>
        <v>0.53527653830235544</v>
      </c>
      <c r="BX220" s="25" t="str">
        <f t="shared" si="408"/>
        <v/>
      </c>
      <c r="BY220" s="25" t="str">
        <f t="shared" si="409"/>
        <v/>
      </c>
      <c r="BZ220" s="25" t="str">
        <f t="shared" si="410"/>
        <v/>
      </c>
      <c r="CA220" s="25"/>
      <c r="CB220" s="25"/>
      <c r="CC220" s="26">
        <f t="shared" si="411"/>
        <v>-0.23900000000000093</v>
      </c>
      <c r="CD220" s="26">
        <f t="shared" si="412"/>
        <v>-0.17900000000000044</v>
      </c>
      <c r="CE220" s="26">
        <f t="shared" si="413"/>
        <v>-0.54500000000000015</v>
      </c>
      <c r="CF220" s="26">
        <f t="shared" si="414"/>
        <v>-0.48700000000000027</v>
      </c>
      <c r="CG220" s="26">
        <f t="shared" si="415"/>
        <v>-0.55699999999999883</v>
      </c>
      <c r="CH220" s="26">
        <f t="shared" si="416"/>
        <v>-0.11200000000000027</v>
      </c>
      <c r="CI220" s="26" t="str">
        <f t="shared" si="417"/>
        <v/>
      </c>
      <c r="CJ220" s="26" t="str">
        <f t="shared" si="418"/>
        <v/>
      </c>
      <c r="CK220" s="26" t="str">
        <f t="shared" si="419"/>
        <v/>
      </c>
      <c r="CL220" s="25"/>
      <c r="CM220" s="25"/>
      <c r="CN220" s="25">
        <f t="shared" si="420"/>
        <v>0.42099999999999937</v>
      </c>
      <c r="CO220" s="25">
        <f t="shared" si="421"/>
        <v>0.48099999999999987</v>
      </c>
      <c r="CP220" s="25">
        <f t="shared" si="422"/>
        <v>0.11500000000000021</v>
      </c>
      <c r="CQ220" s="25">
        <f t="shared" si="423"/>
        <v>0.17300000000000004</v>
      </c>
      <c r="CR220" s="25">
        <f t="shared" si="424"/>
        <v>0.10300000000000153</v>
      </c>
      <c r="CS220" s="25">
        <f t="shared" si="425"/>
        <v>0.54800000000000004</v>
      </c>
      <c r="CT220" s="25" t="str">
        <f t="shared" si="426"/>
        <v/>
      </c>
      <c r="CU220" s="25" t="str">
        <f t="shared" si="427"/>
        <v/>
      </c>
      <c r="CV220" s="25" t="str">
        <f t="shared" si="428"/>
        <v/>
      </c>
      <c r="CW220" s="25"/>
      <c r="CX220" s="25"/>
      <c r="CY220" s="25">
        <f t="shared" si="429"/>
        <v>-0.5168693429423955</v>
      </c>
      <c r="CZ220" s="25">
        <f t="shared" si="430"/>
        <v>-0.70510135073267011</v>
      </c>
      <c r="DA220" s="25">
        <f t="shared" si="431"/>
        <v>-0.68798921021207748</v>
      </c>
      <c r="DB220" s="25">
        <f t="shared" si="432"/>
        <v>-0.74601759243595167</v>
      </c>
      <c r="DC220" s="25">
        <f t="shared" si="433"/>
        <v>-0.86854611964022932</v>
      </c>
      <c r="DD220" s="25">
        <f t="shared" si="434"/>
        <v>-0.53170514283137793</v>
      </c>
      <c r="DE220" s="25" t="str">
        <f t="shared" si="435"/>
        <v/>
      </c>
      <c r="DF220" s="25" t="str">
        <f t="shared" si="436"/>
        <v/>
      </c>
      <c r="DG220" s="25" t="str">
        <f t="shared" si="437"/>
        <v/>
      </c>
      <c r="DH220" s="25"/>
      <c r="DI220" s="25"/>
      <c r="DJ220" s="25">
        <f t="shared" si="438"/>
        <v>0.43799727228570523</v>
      </c>
      <c r="DK220" s="25">
        <f t="shared" si="439"/>
        <v>0.24976526449543057</v>
      </c>
      <c r="DL220" s="25">
        <f t="shared" si="440"/>
        <v>0.26687740501602331</v>
      </c>
      <c r="DM220" s="25">
        <f t="shared" si="441"/>
        <v>0.20884902279214901</v>
      </c>
      <c r="DN220" s="25">
        <f t="shared" si="442"/>
        <v>8.6320495587871443E-2</v>
      </c>
      <c r="DO220" s="25">
        <f t="shared" si="443"/>
        <v>0.4231614723967228</v>
      </c>
      <c r="DP220" s="25" t="str">
        <f t="shared" si="444"/>
        <v/>
      </c>
      <c r="DQ220" s="25" t="str">
        <f t="shared" si="445"/>
        <v/>
      </c>
      <c r="DR220" s="25" t="str">
        <f t="shared" si="446"/>
        <v/>
      </c>
      <c r="DS220" s="25"/>
      <c r="DT220" s="24"/>
      <c r="DU220" s="24">
        <f t="shared" si="447"/>
        <v>-0.5465900769257459</v>
      </c>
      <c r="DV220" s="24">
        <f t="shared" si="448"/>
        <v>-0.48659007692574535</v>
      </c>
      <c r="DW220" s="24">
        <f t="shared" si="449"/>
        <v>-0.85259007692574507</v>
      </c>
      <c r="DX220" s="24">
        <f t="shared" si="450"/>
        <v>-0.79459007692574524</v>
      </c>
      <c r="DY220" s="24">
        <f t="shared" si="451"/>
        <v>-0.86459007692574374</v>
      </c>
      <c r="DZ220" s="24">
        <f t="shared" si="452"/>
        <v>-0.41959007692574518</v>
      </c>
      <c r="EA220" s="24" t="str">
        <f t="shared" si="453"/>
        <v/>
      </c>
      <c r="EB220" s="24" t="str">
        <f t="shared" si="454"/>
        <v/>
      </c>
      <c r="EC220" s="24" t="str">
        <f t="shared" si="455"/>
        <v/>
      </c>
      <c r="ED220" s="24"/>
      <c r="EE220" s="24"/>
      <c r="EF220" s="24">
        <f t="shared" si="456"/>
        <v>0.40827653830235477</v>
      </c>
      <c r="EG220" s="24">
        <f t="shared" si="457"/>
        <v>0.46827653830235527</v>
      </c>
      <c r="EH220" s="24">
        <f t="shared" si="458"/>
        <v>0.10227653830235561</v>
      </c>
      <c r="EI220" s="24">
        <f t="shared" si="459"/>
        <v>0.16027653830235544</v>
      </c>
      <c r="EJ220" s="24">
        <f t="shared" si="460"/>
        <v>9.0276538302356935E-2</v>
      </c>
      <c r="EK220" s="24">
        <f t="shared" si="461"/>
        <v>0.53527653830235544</v>
      </c>
      <c r="EL220" s="24" t="str">
        <f t="shared" si="462"/>
        <v/>
      </c>
      <c r="EM220" s="24" t="str">
        <f t="shared" si="463"/>
        <v/>
      </c>
      <c r="EN220" s="24" t="str">
        <f t="shared" si="464"/>
        <v/>
      </c>
      <c r="EO220" s="24"/>
      <c r="EP220" s="24"/>
      <c r="EQ220" s="24">
        <f t="shared" si="344"/>
        <v>11.118935314426018</v>
      </c>
      <c r="ER220" s="24">
        <f t="shared" si="465"/>
        <v>4.039749554359616E-2</v>
      </c>
      <c r="ES220" s="24">
        <f t="shared" si="345"/>
        <v>11.107479771058699</v>
      </c>
      <c r="ET220" s="24">
        <f t="shared" si="346"/>
        <v>11.1521740958264</v>
      </c>
      <c r="EU220" s="24">
        <f t="shared" si="347"/>
        <v>11.083487452120499</v>
      </c>
      <c r="EV220" s="24">
        <f t="shared" si="348"/>
        <v>11.068242320261399</v>
      </c>
      <c r="EW220" s="24">
        <f t="shared" si="349"/>
        <v>11.128459543055861</v>
      </c>
      <c r="EX220" s="24">
        <f t="shared" si="350"/>
        <v>11.173768704233259</v>
      </c>
      <c r="EY220" s="24" t="str">
        <f t="shared" si="351"/>
        <v/>
      </c>
      <c r="EZ220" s="24" t="str">
        <f t="shared" si="352"/>
        <v/>
      </c>
      <c r="FA220" s="24" t="str">
        <f t="shared" si="353"/>
        <v/>
      </c>
      <c r="FB220" s="24"/>
      <c r="FC220" s="24">
        <f t="shared" si="354"/>
        <v>11.549225481884044</v>
      </c>
      <c r="FD220" s="24">
        <f t="shared" si="466"/>
        <v>0.12545616104803703</v>
      </c>
      <c r="FE220" s="24">
        <f t="shared" si="355"/>
        <v>11.501976880332101</v>
      </c>
      <c r="FF220" s="24">
        <f t="shared" si="356"/>
        <v>11.393987065937701</v>
      </c>
      <c r="FG220" s="24">
        <f t="shared" si="357"/>
        <v>11.69972632190737</v>
      </c>
      <c r="FH220" s="24">
        <f t="shared" si="358"/>
        <v>11.597908415861101</v>
      </c>
      <c r="FI220" s="24">
        <f t="shared" si="359"/>
        <v>11.667793439046971</v>
      </c>
      <c r="FJ220" s="24">
        <f t="shared" si="360"/>
        <v>11.43396076821902</v>
      </c>
      <c r="FK220" s="24" t="str">
        <f t="shared" si="361"/>
        <v/>
      </c>
      <c r="FL220" s="24" t="str">
        <f t="shared" si="362"/>
        <v/>
      </c>
      <c r="FM220" s="24" t="str">
        <f t="shared" si="363"/>
        <v/>
      </c>
      <c r="FN220" s="24"/>
      <c r="FO220" s="24">
        <f t="shared" si="364"/>
        <v>11.197754168581119</v>
      </c>
      <c r="FP220" s="24">
        <f t="shared" si="467"/>
        <v>2.8186729578809588E-2</v>
      </c>
      <c r="FQ220" s="24">
        <f t="shared" si="477"/>
        <v>11.172680170409309</v>
      </c>
      <c r="FR220" s="24">
        <f t="shared" si="477"/>
        <v>11.210217351046184</v>
      </c>
      <c r="FS220" s="24">
        <f t="shared" si="477"/>
        <v>11.185189286538321</v>
      </c>
      <c r="FT220" s="24">
        <f t="shared" si="477"/>
        <v>11.163025582019422</v>
      </c>
      <c r="FU220" s="24">
        <f t="shared" si="477"/>
        <v>11.231592806299847</v>
      </c>
      <c r="FV220" s="24">
        <f t="shared" si="477"/>
        <v>11.223819815173622</v>
      </c>
      <c r="FW220" s="24" t="str">
        <f t="shared" si="475"/>
        <v/>
      </c>
      <c r="FX220" s="24" t="str">
        <f t="shared" si="475"/>
        <v/>
      </c>
      <c r="FY220" s="24" t="str">
        <f t="shared" si="475"/>
        <v/>
      </c>
      <c r="FZ220" s="24"/>
      <c r="GA220" s="24">
        <f t="shared" si="365"/>
        <v>11.290962781658751</v>
      </c>
      <c r="GB220" s="24">
        <f t="shared" si="468"/>
        <v>5.5272346277077222E-2</v>
      </c>
      <c r="GC220" s="24">
        <f t="shared" si="478"/>
        <v>11.288337245849203</v>
      </c>
      <c r="GD220" s="24">
        <f t="shared" si="478"/>
        <v>11.203798969655184</v>
      </c>
      <c r="GE220" s="24">
        <f t="shared" si="478"/>
        <v>11.366483842602522</v>
      </c>
      <c r="GF220" s="24">
        <f t="shared" si="478"/>
        <v>11.287335756816621</v>
      </c>
      <c r="GG220" s="24">
        <f t="shared" si="478"/>
        <v>11.329860652102047</v>
      </c>
      <c r="GH220" s="24">
        <f t="shared" si="478"/>
        <v>11.26996022292693</v>
      </c>
      <c r="GI220" s="24" t="str">
        <f t="shared" si="476"/>
        <v/>
      </c>
      <c r="GJ220" s="24" t="str">
        <f t="shared" si="476"/>
        <v/>
      </c>
      <c r="GK220" s="24" t="str">
        <f t="shared" si="476"/>
        <v/>
      </c>
      <c r="GL220" s="24"/>
      <c r="GM220" s="24">
        <f t="shared" si="366"/>
        <v>12.02501676374532</v>
      </c>
      <c r="GN220" s="24">
        <f t="shared" si="469"/>
        <v>4.039749554359616E-2</v>
      </c>
      <c r="GO220" s="24">
        <f t="shared" si="367"/>
        <v>12.013561220378</v>
      </c>
      <c r="GP220" s="24">
        <f t="shared" si="368"/>
        <v>12.0582555451457</v>
      </c>
      <c r="GQ220" s="24">
        <f t="shared" si="369"/>
        <v>11.989568901439799</v>
      </c>
      <c r="GR220" s="24">
        <f t="shared" si="370"/>
        <v>11.9743237695807</v>
      </c>
      <c r="GS220" s="24">
        <f t="shared" si="371"/>
        <v>12.034540992375161</v>
      </c>
      <c r="GT220" s="24">
        <f t="shared" si="372"/>
        <v>12.07985015355256</v>
      </c>
      <c r="GU220" s="24" t="str">
        <f t="shared" si="373"/>
        <v/>
      </c>
      <c r="GV220" s="24" t="str">
        <f t="shared" si="374"/>
        <v/>
      </c>
      <c r="GW220" s="24" t="str">
        <f t="shared" si="375"/>
        <v/>
      </c>
      <c r="GX220" s="24"/>
      <c r="GY220" s="24">
        <f t="shared" si="376"/>
        <v>12.925476650402494</v>
      </c>
      <c r="GZ220" s="24">
        <f t="shared" si="470"/>
        <v>0.12545616104803703</v>
      </c>
      <c r="HA220" s="24">
        <f t="shared" si="377"/>
        <v>12.87822804885055</v>
      </c>
      <c r="HB220" s="24">
        <f t="shared" si="378"/>
        <v>12.77023823445615</v>
      </c>
      <c r="HC220" s="24">
        <f t="shared" si="379"/>
        <v>13.075977490425819</v>
      </c>
      <c r="HD220" s="24">
        <f t="shared" si="380"/>
        <v>12.974159584379549</v>
      </c>
      <c r="HE220" s="24">
        <f t="shared" si="381"/>
        <v>13.04404460756542</v>
      </c>
      <c r="HF220" s="24">
        <f t="shared" si="382"/>
        <v>12.810211936737469</v>
      </c>
      <c r="HG220" s="24" t="str">
        <f t="shared" si="383"/>
        <v/>
      </c>
      <c r="HH220" s="24" t="str">
        <f t="shared" si="384"/>
        <v/>
      </c>
      <c r="HI220" s="24" t="str">
        <f t="shared" si="385"/>
        <v/>
      </c>
      <c r="HJ220" s="24"/>
      <c r="HK220" s="24">
        <f t="shared" si="386"/>
        <v>11.9899336513854</v>
      </c>
      <c r="HL220" s="24">
        <f t="shared" si="471"/>
        <v>2.8186729578809588E-2</v>
      </c>
      <c r="HM220" s="24">
        <f t="shared" si="482"/>
        <v>11.96485965321359</v>
      </c>
      <c r="HN220" s="24">
        <f t="shared" si="482"/>
        <v>12.002396833850465</v>
      </c>
      <c r="HO220" s="24">
        <f t="shared" si="482"/>
        <v>11.977368769342602</v>
      </c>
      <c r="HP220" s="24">
        <f t="shared" si="479"/>
        <v>11.955205064823703</v>
      </c>
      <c r="HQ220" s="24">
        <f t="shared" si="479"/>
        <v>12.023772289104128</v>
      </c>
      <c r="HR220" s="24">
        <f t="shared" si="479"/>
        <v>12.015999297977903</v>
      </c>
      <c r="HS220" s="24" t="str">
        <f t="shared" si="479"/>
        <v/>
      </c>
      <c r="HT220" s="24" t="str">
        <f t="shared" si="479"/>
        <v/>
      </c>
      <c r="HU220" s="24" t="str">
        <f t="shared" si="479"/>
        <v/>
      </c>
      <c r="HV220" s="24"/>
      <c r="HW220" s="24">
        <f t="shared" si="387"/>
        <v>13.040432131898724</v>
      </c>
      <c r="HX220" s="24">
        <f t="shared" si="472"/>
        <v>5.5272346277076993E-2</v>
      </c>
      <c r="HY220" s="24">
        <f t="shared" si="483"/>
        <v>13.037806596089174</v>
      </c>
      <c r="HZ220" s="24">
        <f t="shared" si="483"/>
        <v>12.953268319895157</v>
      </c>
      <c r="IA220" s="24">
        <f t="shared" si="483"/>
        <v>13.115953192842495</v>
      </c>
      <c r="IB220" s="24">
        <f t="shared" si="480"/>
        <v>13.036805107056594</v>
      </c>
      <c r="IC220" s="24">
        <f t="shared" si="480"/>
        <v>13.079330002342019</v>
      </c>
      <c r="ID220" s="24">
        <f t="shared" si="480"/>
        <v>13.019429573166903</v>
      </c>
      <c r="IE220" s="24" t="str">
        <f t="shared" si="480"/>
        <v/>
      </c>
      <c r="IF220" s="24" t="str">
        <f t="shared" si="480"/>
        <v/>
      </c>
      <c r="IG220" s="24" t="str">
        <f t="shared" si="480"/>
        <v/>
      </c>
    </row>
    <row r="221" spans="1:241" s="3" customFormat="1" x14ac:dyDescent="0.2">
      <c r="A221" s="27">
        <v>186</v>
      </c>
      <c r="B221" s="32">
        <f>IF(AND($B$3&lt;&gt;"",$C$3&lt;&gt;"",$B$4&lt;&gt;"",$C$4&lt;&gt;"",T221&lt;&gt;""),AirMass($B$3,$C$3,$B$4,$C$4,T221),"")</f>
        <v>1.1140702047575628</v>
      </c>
      <c r="C221" s="36">
        <f t="shared" si="388"/>
        <v>2458217.3734030002</v>
      </c>
      <c r="D221" s="5">
        <f t="shared" si="335"/>
        <v>11.159039659374093</v>
      </c>
      <c r="E221" s="14">
        <f t="shared" si="336"/>
        <v>11.352494384137414</v>
      </c>
      <c r="F221" s="32">
        <f t="shared" si="389"/>
        <v>0.19345472476332048</v>
      </c>
      <c r="G221" s="24">
        <f t="shared" si="337"/>
        <v>1.6645292176109258E-2</v>
      </c>
      <c r="H221" s="24">
        <f t="shared" si="338"/>
        <v>2.760029468239155E-2</v>
      </c>
      <c r="I221" s="24"/>
      <c r="J221" s="8">
        <f t="shared" si="339"/>
        <v>11.998966007029892</v>
      </c>
      <c r="K221" s="9">
        <f t="shared" si="340"/>
        <v>12.851401811505822</v>
      </c>
      <c r="L221" s="40">
        <f t="shared" si="390"/>
        <v>0.85243580447592926</v>
      </c>
      <c r="M221" s="24">
        <f t="shared" si="341"/>
        <v>1.6645292176108641E-2</v>
      </c>
      <c r="N221" s="25">
        <f t="shared" si="342"/>
        <v>2.760029468239155E-2</v>
      </c>
      <c r="O221" s="25"/>
      <c r="P221" s="50">
        <f t="shared" si="391"/>
        <v>6</v>
      </c>
      <c r="Q221" s="50">
        <f t="shared" si="392"/>
        <v>6</v>
      </c>
      <c r="R221" s="25"/>
      <c r="S221" s="25"/>
      <c r="T221" s="16">
        <v>2458217.3734030002</v>
      </c>
      <c r="U221" s="17">
        <v>-11.1850073530755</v>
      </c>
      <c r="V221" s="17">
        <v>-10.266672945929299</v>
      </c>
      <c r="W221" s="17">
        <v>-12.0907749427393</v>
      </c>
      <c r="X221" s="17">
        <v>-10.980464899220101</v>
      </c>
      <c r="Y221" s="17">
        <v>-10.3742284513995</v>
      </c>
      <c r="Z221" s="17">
        <v>-11.788320568758699</v>
      </c>
      <c r="AA221" s="17">
        <v>-9.9028134486447392</v>
      </c>
      <c r="AB221" s="17">
        <v>-9.7404710680354096</v>
      </c>
      <c r="AC221" s="17"/>
      <c r="AD221" s="17"/>
      <c r="AE221" s="17"/>
      <c r="AF221" s="46">
        <f t="shared" si="343"/>
        <v>2458217.3734030002</v>
      </c>
      <c r="AG221" s="17">
        <v>-11.025047744739</v>
      </c>
      <c r="AH221" s="17">
        <v>-9.7830569825579499</v>
      </c>
      <c r="AI221" s="17">
        <v>-11.7069532741682</v>
      </c>
      <c r="AJ221" s="17">
        <v>-10.614309572879</v>
      </c>
      <c r="AK221" s="17">
        <v>-9.8646181081706299</v>
      </c>
      <c r="AL221" s="17">
        <v>-11.272438121043299</v>
      </c>
      <c r="AM221" s="17">
        <v>-9.3828565464585001</v>
      </c>
      <c r="AN221" s="17">
        <v>-9.47634208872568</v>
      </c>
      <c r="AO221" s="17"/>
      <c r="AP221" s="17"/>
      <c r="AQ221" s="18"/>
      <c r="AR221" s="25"/>
      <c r="AS221" s="25"/>
      <c r="AT221" s="24">
        <f t="shared" si="481"/>
        <v>0.15995960833650003</v>
      </c>
      <c r="AU221" s="24">
        <f t="shared" si="481"/>
        <v>0.48361596337134927</v>
      </c>
      <c r="AV221" s="24">
        <f t="shared" si="481"/>
        <v>0.38382166857110001</v>
      </c>
      <c r="AW221" s="24">
        <f t="shared" si="481"/>
        <v>0.36615532634110082</v>
      </c>
      <c r="AX221" s="24">
        <f t="shared" si="481"/>
        <v>0.50961034322886967</v>
      </c>
      <c r="AY221" s="24">
        <f t="shared" si="481"/>
        <v>0.51588244771540026</v>
      </c>
      <c r="AZ221" s="24">
        <f t="shared" si="481"/>
        <v>0.51995690218623913</v>
      </c>
      <c r="BA221" s="24">
        <f t="shared" si="481"/>
        <v>0.26412897930972967</v>
      </c>
      <c r="BB221" s="24" t="str">
        <f t="shared" si="481"/>
        <v/>
      </c>
      <c r="BC221" s="24" t="str">
        <f t="shared" si="481"/>
        <v/>
      </c>
      <c r="BD221" s="25" t="str">
        <f t="shared" si="481"/>
        <v/>
      </c>
      <c r="BE221" s="25"/>
      <c r="BF221" s="25"/>
      <c r="BG221" s="26">
        <f t="shared" si="393"/>
        <v>-0.47993719393388501</v>
      </c>
      <c r="BH221" s="26">
        <f t="shared" si="394"/>
        <v>-0.41993719393388451</v>
      </c>
      <c r="BI221" s="26">
        <f t="shared" si="395"/>
        <v>-0.78593719393388417</v>
      </c>
      <c r="BJ221" s="26">
        <f t="shared" si="396"/>
        <v>-0.72793719393388434</v>
      </c>
      <c r="BK221" s="26">
        <f t="shared" si="397"/>
        <v>-0.79793719393388285</v>
      </c>
      <c r="BL221" s="26">
        <f t="shared" si="398"/>
        <v>-0.35293719393388434</v>
      </c>
      <c r="BM221" s="26" t="str">
        <f t="shared" si="399"/>
        <v/>
      </c>
      <c r="BN221" s="26" t="str">
        <f t="shared" si="400"/>
        <v/>
      </c>
      <c r="BO221" s="26" t="str">
        <f t="shared" si="401"/>
        <v/>
      </c>
      <c r="BP221" s="25"/>
      <c r="BQ221" s="25"/>
      <c r="BR221" s="25">
        <f t="shared" si="402"/>
        <v>0.17737576266315191</v>
      </c>
      <c r="BS221" s="25">
        <f t="shared" si="403"/>
        <v>0.23737576266315241</v>
      </c>
      <c r="BT221" s="25">
        <f t="shared" si="404"/>
        <v>-0.12862423733684725</v>
      </c>
      <c r="BU221" s="25">
        <f t="shared" si="405"/>
        <v>-7.0624237336847417E-2</v>
      </c>
      <c r="BV221" s="25">
        <f t="shared" si="406"/>
        <v>-0.14062423733684593</v>
      </c>
      <c r="BW221" s="25">
        <f t="shared" si="407"/>
        <v>0.30437576266315258</v>
      </c>
      <c r="BX221" s="25" t="str">
        <f t="shared" si="408"/>
        <v/>
      </c>
      <c r="BY221" s="25" t="str">
        <f t="shared" si="409"/>
        <v/>
      </c>
      <c r="BZ221" s="25" t="str">
        <f t="shared" si="410"/>
        <v/>
      </c>
      <c r="CA221" s="25"/>
      <c r="CB221" s="25"/>
      <c r="CC221" s="26">
        <f t="shared" si="411"/>
        <v>-0.23900000000000093</v>
      </c>
      <c r="CD221" s="26">
        <f t="shared" si="412"/>
        <v>-0.17900000000000044</v>
      </c>
      <c r="CE221" s="26">
        <f t="shared" si="413"/>
        <v>-0.54500000000000015</v>
      </c>
      <c r="CF221" s="26">
        <f t="shared" si="414"/>
        <v>-0.48700000000000027</v>
      </c>
      <c r="CG221" s="26">
        <f t="shared" si="415"/>
        <v>-0.55699999999999883</v>
      </c>
      <c r="CH221" s="26">
        <f t="shared" si="416"/>
        <v>-0.11200000000000027</v>
      </c>
      <c r="CI221" s="26" t="str">
        <f t="shared" si="417"/>
        <v/>
      </c>
      <c r="CJ221" s="26" t="str">
        <f t="shared" si="418"/>
        <v/>
      </c>
      <c r="CK221" s="26" t="str">
        <f t="shared" si="419"/>
        <v/>
      </c>
      <c r="CL221" s="25"/>
      <c r="CM221" s="25"/>
      <c r="CN221" s="25">
        <f t="shared" si="420"/>
        <v>0.42099999999999937</v>
      </c>
      <c r="CO221" s="25">
        <f t="shared" si="421"/>
        <v>0.48099999999999987</v>
      </c>
      <c r="CP221" s="25">
        <f t="shared" si="422"/>
        <v>0.11500000000000021</v>
      </c>
      <c r="CQ221" s="25">
        <f t="shared" si="423"/>
        <v>0.17300000000000004</v>
      </c>
      <c r="CR221" s="25">
        <f t="shared" si="424"/>
        <v>0.10300000000000153</v>
      </c>
      <c r="CS221" s="25">
        <f t="shared" si="425"/>
        <v>0.54800000000000004</v>
      </c>
      <c r="CT221" s="25" t="str">
        <f t="shared" si="426"/>
        <v/>
      </c>
      <c r="CU221" s="25" t="str">
        <f t="shared" si="427"/>
        <v/>
      </c>
      <c r="CV221" s="25" t="str">
        <f t="shared" si="428"/>
        <v/>
      </c>
      <c r="CW221" s="25"/>
      <c r="CX221" s="25"/>
      <c r="CY221" s="25">
        <f t="shared" si="429"/>
        <v>-0.45464094986444803</v>
      </c>
      <c r="CZ221" s="25">
        <f t="shared" si="430"/>
        <v>-0.41876241553996207</v>
      </c>
      <c r="DA221" s="25">
        <f t="shared" si="431"/>
        <v>-0.71010488363092272</v>
      </c>
      <c r="DB221" s="25">
        <f t="shared" si="432"/>
        <v>-0.72284288639216332</v>
      </c>
      <c r="DC221" s="25">
        <f t="shared" si="433"/>
        <v>-0.73111768672617417</v>
      </c>
      <c r="DD221" s="25">
        <f t="shared" si="434"/>
        <v>-0.21155733899893461</v>
      </c>
      <c r="DE221" s="25" t="str">
        <f t="shared" si="435"/>
        <v/>
      </c>
      <c r="DF221" s="25" t="str">
        <f t="shared" si="436"/>
        <v/>
      </c>
      <c r="DG221" s="25" t="str">
        <f t="shared" si="437"/>
        <v/>
      </c>
      <c r="DH221" s="25"/>
      <c r="DI221" s="25"/>
      <c r="DJ221" s="25">
        <f t="shared" si="438"/>
        <v>0.20267200673258889</v>
      </c>
      <c r="DK221" s="25">
        <f t="shared" si="439"/>
        <v>0.23855054105707488</v>
      </c>
      <c r="DL221" s="25">
        <f t="shared" si="440"/>
        <v>-5.2791927033885799E-2</v>
      </c>
      <c r="DM221" s="25">
        <f t="shared" si="441"/>
        <v>-6.5529929795126354E-2</v>
      </c>
      <c r="DN221" s="25">
        <f t="shared" si="442"/>
        <v>-7.3804730129137242E-2</v>
      </c>
      <c r="DO221" s="25">
        <f t="shared" si="443"/>
        <v>0.44575561759810234</v>
      </c>
      <c r="DP221" s="25" t="str">
        <f t="shared" si="444"/>
        <v/>
      </c>
      <c r="DQ221" s="25" t="str">
        <f t="shared" si="445"/>
        <v/>
      </c>
      <c r="DR221" s="25" t="str">
        <f t="shared" si="446"/>
        <v/>
      </c>
      <c r="DS221" s="25"/>
      <c r="DT221" s="24"/>
      <c r="DU221" s="24">
        <f t="shared" si="447"/>
        <v>-0.47993719393388501</v>
      </c>
      <c r="DV221" s="24">
        <f t="shared" si="448"/>
        <v>-0.41993719393388451</v>
      </c>
      <c r="DW221" s="24">
        <f t="shared" si="449"/>
        <v>-0.78593719393388417</v>
      </c>
      <c r="DX221" s="24">
        <f t="shared" si="450"/>
        <v>-0.72793719393388434</v>
      </c>
      <c r="DY221" s="24">
        <f t="shared" si="451"/>
        <v>-0.79793719393388285</v>
      </c>
      <c r="DZ221" s="24">
        <f t="shared" si="452"/>
        <v>-0.35293719393388434</v>
      </c>
      <c r="EA221" s="24" t="str">
        <f t="shared" si="453"/>
        <v/>
      </c>
      <c r="EB221" s="24" t="str">
        <f t="shared" si="454"/>
        <v/>
      </c>
      <c r="EC221" s="24" t="str">
        <f t="shared" si="455"/>
        <v/>
      </c>
      <c r="ED221" s="24"/>
      <c r="EE221" s="24"/>
      <c r="EF221" s="24">
        <f t="shared" si="456"/>
        <v>0.17737576266315191</v>
      </c>
      <c r="EG221" s="24">
        <f t="shared" si="457"/>
        <v>0.23737576266315241</v>
      </c>
      <c r="EH221" s="24">
        <f t="shared" si="458"/>
        <v>-0.12862423733684725</v>
      </c>
      <c r="EI221" s="24">
        <f t="shared" si="459"/>
        <v>-7.0624237336847417E-2</v>
      </c>
      <c r="EJ221" s="24">
        <f t="shared" si="460"/>
        <v>-0.14062423733684593</v>
      </c>
      <c r="EK221" s="24">
        <f t="shared" si="461"/>
        <v>0.30437576266315258</v>
      </c>
      <c r="EL221" s="24" t="str">
        <f t="shared" si="462"/>
        <v/>
      </c>
      <c r="EM221" s="24" t="str">
        <f t="shared" si="463"/>
        <v/>
      </c>
      <c r="EN221" s="24" t="str">
        <f t="shared" si="464"/>
        <v/>
      </c>
      <c r="EO221" s="24"/>
      <c r="EP221" s="24"/>
      <c r="EQ221" s="24">
        <f t="shared" si="344"/>
        <v>11.088171543390791</v>
      </c>
      <c r="ER221" s="24">
        <f t="shared" si="465"/>
        <v>1.6063964818822309E-2</v>
      </c>
      <c r="ES221" s="24">
        <f t="shared" si="345"/>
        <v>11.095767589663799</v>
      </c>
      <c r="ET221" s="24">
        <f t="shared" si="346"/>
        <v>11.1074575461446</v>
      </c>
      <c r="EU221" s="24">
        <f t="shared" si="347"/>
        <v>11.094221098323999</v>
      </c>
      <c r="EV221" s="24">
        <f t="shared" si="348"/>
        <v>11.071313215683199</v>
      </c>
      <c r="EW221" s="24">
        <f t="shared" si="349"/>
        <v>11.06580609556924</v>
      </c>
      <c r="EX221" s="24">
        <f t="shared" si="350"/>
        <v>11.094463714959909</v>
      </c>
      <c r="EY221" s="24" t="str">
        <f t="shared" si="351"/>
        <v/>
      </c>
      <c r="EZ221" s="24" t="str">
        <f t="shared" si="352"/>
        <v/>
      </c>
      <c r="FA221" s="24" t="str">
        <f t="shared" si="353"/>
        <v/>
      </c>
      <c r="FB221" s="24"/>
      <c r="FC221" s="24">
        <f t="shared" si="354"/>
        <v>11.584705207168549</v>
      </c>
      <c r="FD221" s="24">
        <f t="shared" si="466"/>
        <v>8.939351197367025E-2</v>
      </c>
      <c r="FE221" s="24">
        <f t="shared" si="355"/>
        <v>11.5209055294292</v>
      </c>
      <c r="FF221" s="24">
        <f t="shared" si="356"/>
        <v>11.49026182814</v>
      </c>
      <c r="FG221" s="24">
        <f t="shared" si="357"/>
        <v>11.699570363431629</v>
      </c>
      <c r="FH221" s="24">
        <f t="shared" si="358"/>
        <v>11.612390376304299</v>
      </c>
      <c r="FI221" s="24">
        <f t="shared" si="359"/>
        <v>11.6728088017195</v>
      </c>
      <c r="FJ221" s="24">
        <f t="shared" si="360"/>
        <v>11.51229434398668</v>
      </c>
      <c r="FK221" s="24" t="str">
        <f t="shared" si="361"/>
        <v/>
      </c>
      <c r="FL221" s="24" t="str">
        <f t="shared" si="362"/>
        <v/>
      </c>
      <c r="FM221" s="24" t="str">
        <f t="shared" si="363"/>
        <v/>
      </c>
      <c r="FN221" s="24"/>
      <c r="FO221" s="24">
        <f t="shared" si="364"/>
        <v>11.159039659374093</v>
      </c>
      <c r="FP221" s="24">
        <f t="shared" si="467"/>
        <v>1.6645292176109258E-2</v>
      </c>
      <c r="FQ221" s="24">
        <f t="shared" si="477"/>
        <v>11.153017250842613</v>
      </c>
      <c r="FR221" s="24">
        <f t="shared" si="477"/>
        <v>11.157550063192588</v>
      </c>
      <c r="FS221" s="24">
        <f t="shared" si="477"/>
        <v>11.187972194570024</v>
      </c>
      <c r="FT221" s="24">
        <f t="shared" si="477"/>
        <v>11.158145739269425</v>
      </c>
      <c r="FU221" s="24">
        <f t="shared" si="477"/>
        <v>11.160988620641429</v>
      </c>
      <c r="FV221" s="24">
        <f t="shared" si="477"/>
        <v>11.136564087728475</v>
      </c>
      <c r="FW221" s="24" t="str">
        <f t="shared" si="475"/>
        <v/>
      </c>
      <c r="FX221" s="24" t="str">
        <f t="shared" si="475"/>
        <v/>
      </c>
      <c r="FY221" s="24" t="str">
        <f t="shared" si="475"/>
        <v/>
      </c>
      <c r="FZ221" s="24"/>
      <c r="GA221" s="24">
        <f t="shared" si="365"/>
        <v>11.352494384137414</v>
      </c>
      <c r="GB221" s="24">
        <f t="shared" si="468"/>
        <v>2.760029468239155E-2</v>
      </c>
      <c r="GC221" s="24">
        <f t="shared" si="478"/>
        <v>11.333317772140454</v>
      </c>
      <c r="GD221" s="24">
        <f t="shared" si="478"/>
        <v>11.326125609051637</v>
      </c>
      <c r="GE221" s="24">
        <f t="shared" si="478"/>
        <v>11.392379761320935</v>
      </c>
      <c r="GF221" s="24">
        <f t="shared" si="478"/>
        <v>11.327869594453974</v>
      </c>
      <c r="GG221" s="24">
        <f t="shared" si="478"/>
        <v>11.360927891968728</v>
      </c>
      <c r="GH221" s="24">
        <f t="shared" si="478"/>
        <v>11.374345675888744</v>
      </c>
      <c r="GI221" s="24" t="str">
        <f t="shared" si="476"/>
        <v/>
      </c>
      <c r="GJ221" s="24" t="str">
        <f t="shared" si="476"/>
        <v/>
      </c>
      <c r="GK221" s="24" t="str">
        <f t="shared" si="476"/>
        <v/>
      </c>
      <c r="GL221" s="24"/>
      <c r="GM221" s="24">
        <f t="shared" si="366"/>
        <v>12.006505950536992</v>
      </c>
      <c r="GN221" s="24">
        <f t="shared" si="469"/>
        <v>1.6063964818822309E-2</v>
      </c>
      <c r="GO221" s="24">
        <f t="shared" si="367"/>
        <v>12.01410199681</v>
      </c>
      <c r="GP221" s="24">
        <f t="shared" si="368"/>
        <v>12.025791953290801</v>
      </c>
      <c r="GQ221" s="24">
        <f t="shared" si="369"/>
        <v>12.0125555054702</v>
      </c>
      <c r="GR221" s="24">
        <f t="shared" si="370"/>
        <v>11.9896476228294</v>
      </c>
      <c r="GS221" s="24">
        <f t="shared" si="371"/>
        <v>11.984140502715441</v>
      </c>
      <c r="GT221" s="24">
        <f t="shared" si="372"/>
        <v>12.01279812210611</v>
      </c>
      <c r="GU221" s="24" t="str">
        <f t="shared" si="373"/>
        <v/>
      </c>
      <c r="GV221" s="24" t="str">
        <f t="shared" si="374"/>
        <v/>
      </c>
      <c r="GW221" s="24" t="str">
        <f t="shared" si="375"/>
        <v/>
      </c>
      <c r="GX221" s="24"/>
      <c r="GY221" s="24">
        <f t="shared" si="376"/>
        <v>12.826695969349601</v>
      </c>
      <c r="GZ221" s="24">
        <f t="shared" si="470"/>
        <v>8.9393511973670264E-2</v>
      </c>
      <c r="HA221" s="24">
        <f t="shared" si="377"/>
        <v>12.76289629161025</v>
      </c>
      <c r="HB221" s="24">
        <f t="shared" si="378"/>
        <v>12.73225259032105</v>
      </c>
      <c r="HC221" s="24">
        <f t="shared" si="379"/>
        <v>12.941561125612679</v>
      </c>
      <c r="HD221" s="24">
        <f t="shared" si="380"/>
        <v>12.854381138485349</v>
      </c>
      <c r="HE221" s="24">
        <f t="shared" si="381"/>
        <v>12.91479956390055</v>
      </c>
      <c r="HF221" s="24">
        <f t="shared" si="382"/>
        <v>12.75428510616773</v>
      </c>
      <c r="HG221" s="24" t="str">
        <f t="shared" si="383"/>
        <v/>
      </c>
      <c r="HH221" s="24" t="str">
        <f t="shared" si="384"/>
        <v/>
      </c>
      <c r="HI221" s="24" t="str">
        <f t="shared" si="385"/>
        <v/>
      </c>
      <c r="HJ221" s="24"/>
      <c r="HK221" s="24">
        <f t="shared" si="386"/>
        <v>11.998966007029892</v>
      </c>
      <c r="HL221" s="24">
        <f t="shared" si="471"/>
        <v>1.6645292176108641E-2</v>
      </c>
      <c r="HM221" s="24">
        <f t="shared" si="482"/>
        <v>11.992943598498412</v>
      </c>
      <c r="HN221" s="24">
        <f t="shared" si="482"/>
        <v>11.997476410848387</v>
      </c>
      <c r="HO221" s="24">
        <f t="shared" si="482"/>
        <v>12.027898542225822</v>
      </c>
      <c r="HP221" s="24">
        <f t="shared" si="479"/>
        <v>11.998072086925225</v>
      </c>
      <c r="HQ221" s="24">
        <f t="shared" si="479"/>
        <v>12.000914968297229</v>
      </c>
      <c r="HR221" s="24">
        <f t="shared" si="479"/>
        <v>11.976490435384274</v>
      </c>
      <c r="HS221" s="24" t="str">
        <f t="shared" si="479"/>
        <v/>
      </c>
      <c r="HT221" s="24" t="str">
        <f t="shared" si="479"/>
        <v/>
      </c>
      <c r="HU221" s="24" t="str">
        <f t="shared" si="479"/>
        <v/>
      </c>
      <c r="HV221" s="24"/>
      <c r="HW221" s="24">
        <f t="shared" si="387"/>
        <v>12.851401811505822</v>
      </c>
      <c r="HX221" s="24">
        <f t="shared" si="472"/>
        <v>2.760029468239155E-2</v>
      </c>
      <c r="HY221" s="24">
        <f t="shared" si="483"/>
        <v>12.832225199508864</v>
      </c>
      <c r="HZ221" s="24">
        <f t="shared" si="483"/>
        <v>12.825033036420047</v>
      </c>
      <c r="IA221" s="24">
        <f t="shared" si="483"/>
        <v>12.891287188689345</v>
      </c>
      <c r="IB221" s="24">
        <f t="shared" si="480"/>
        <v>12.826777021822384</v>
      </c>
      <c r="IC221" s="24">
        <f t="shared" si="480"/>
        <v>12.859835319337138</v>
      </c>
      <c r="ID221" s="24">
        <f t="shared" si="480"/>
        <v>12.873253103257154</v>
      </c>
      <c r="IE221" s="24" t="str">
        <f t="shared" si="480"/>
        <v/>
      </c>
      <c r="IF221" s="24" t="str">
        <f t="shared" si="480"/>
        <v/>
      </c>
      <c r="IG221" s="24" t="str">
        <f t="shared" si="480"/>
        <v/>
      </c>
    </row>
    <row r="222" spans="1:241" s="3" customFormat="1" x14ac:dyDescent="0.2">
      <c r="A222" s="27">
        <v>187</v>
      </c>
      <c r="B222" s="32">
        <f>IF(AND($B$3&lt;&gt;"",$C$3&lt;&gt;"",$B$4&lt;&gt;"",$C$4&lt;&gt;"",T222&lt;&gt;""),AirMass($B$3,$C$3,$B$4,$C$4,T222),"")</f>
        <v>1.1151651466841388</v>
      </c>
      <c r="C222" s="36">
        <f t="shared" si="388"/>
        <v>2458217.3739</v>
      </c>
      <c r="D222" s="5">
        <f t="shared" si="335"/>
        <v>11.188661898522822</v>
      </c>
      <c r="E222" s="14">
        <f t="shared" si="336"/>
        <v>11.318869173357955</v>
      </c>
      <c r="F222" s="32">
        <f t="shared" si="389"/>
        <v>0.13020727483513284</v>
      </c>
      <c r="G222" s="24">
        <f t="shared" si="337"/>
        <v>1.9063582571785441E-2</v>
      </c>
      <c r="H222" s="24">
        <f t="shared" si="338"/>
        <v>3.4285699607842612E-2</v>
      </c>
      <c r="I222" s="24"/>
      <c r="J222" s="8">
        <f t="shared" si="339"/>
        <v>11.988935681376367</v>
      </c>
      <c r="K222" s="9">
        <f t="shared" si="340"/>
        <v>12.968175197949725</v>
      </c>
      <c r="L222" s="40">
        <f t="shared" si="390"/>
        <v>0.97923951657335806</v>
      </c>
      <c r="M222" s="24">
        <f t="shared" si="341"/>
        <v>1.9063582571784827E-2</v>
      </c>
      <c r="N222" s="25">
        <f t="shared" si="342"/>
        <v>3.4285699607841752E-2</v>
      </c>
      <c r="O222" s="25"/>
      <c r="P222" s="50">
        <f t="shared" si="391"/>
        <v>6</v>
      </c>
      <c r="Q222" s="50">
        <f t="shared" si="392"/>
        <v>6</v>
      </c>
      <c r="R222" s="25"/>
      <c r="S222" s="25"/>
      <c r="T222" s="16">
        <v>2458217.3739</v>
      </c>
      <c r="U222" s="17">
        <v>-11.1686519029263</v>
      </c>
      <c r="V222" s="17">
        <v>-10.2673570550241</v>
      </c>
      <c r="W222" s="17">
        <v>-12.085249012026001</v>
      </c>
      <c r="X222" s="17">
        <v>-10.980237517099701</v>
      </c>
      <c r="Y222" s="17">
        <v>-10.384592129036699</v>
      </c>
      <c r="Z222" s="17">
        <v>-11.7889560759681</v>
      </c>
      <c r="AA222" s="17">
        <v>-9.9193160475064701</v>
      </c>
      <c r="AB222" s="17">
        <v>-9.7568025425089395</v>
      </c>
      <c r="AC222" s="17"/>
      <c r="AD222" s="17"/>
      <c r="AE222" s="17"/>
      <c r="AF222" s="46">
        <f t="shared" si="343"/>
        <v>2458217.3739</v>
      </c>
      <c r="AG222" s="17">
        <v>-11.0372575279762</v>
      </c>
      <c r="AH222" s="17">
        <v>-9.7189633319471902</v>
      </c>
      <c r="AI222" s="17">
        <v>-11.681354617996501</v>
      </c>
      <c r="AJ222" s="17">
        <v>-10.644239982179601</v>
      </c>
      <c r="AK222" s="17">
        <v>-9.8517437618012504</v>
      </c>
      <c r="AL222" s="17">
        <v>-11.2606232098963</v>
      </c>
      <c r="AM222" s="17">
        <v>-9.4112209696802704</v>
      </c>
      <c r="AN222" s="17">
        <v>-9.47589217179946</v>
      </c>
      <c r="AO222" s="17"/>
      <c r="AP222" s="17"/>
      <c r="AQ222" s="18"/>
      <c r="AR222" s="25"/>
      <c r="AS222" s="25"/>
      <c r="AT222" s="24">
        <f t="shared" si="481"/>
        <v>0.13139437495009965</v>
      </c>
      <c r="AU222" s="24">
        <f t="shared" si="481"/>
        <v>0.54839372307690937</v>
      </c>
      <c r="AV222" s="24">
        <f t="shared" si="481"/>
        <v>0.40389439402949989</v>
      </c>
      <c r="AW222" s="24">
        <f t="shared" si="481"/>
        <v>0.33599753492010009</v>
      </c>
      <c r="AX222" s="24">
        <f t="shared" si="481"/>
        <v>0.53284836723544871</v>
      </c>
      <c r="AY222" s="24">
        <f t="shared" si="481"/>
        <v>0.52833286607179986</v>
      </c>
      <c r="AZ222" s="24">
        <f t="shared" si="481"/>
        <v>0.50809507782619967</v>
      </c>
      <c r="BA222" s="24">
        <f t="shared" si="481"/>
        <v>0.28091037070947955</v>
      </c>
      <c r="BB222" s="24" t="str">
        <f t="shared" si="481"/>
        <v/>
      </c>
      <c r="BC222" s="24" t="str">
        <f t="shared" si="481"/>
        <v/>
      </c>
      <c r="BD222" s="25" t="str">
        <f t="shared" si="481"/>
        <v/>
      </c>
      <c r="BE222" s="25"/>
      <c r="BF222" s="25"/>
      <c r="BG222" s="26">
        <f t="shared" si="393"/>
        <v>-0.53795026156259729</v>
      </c>
      <c r="BH222" s="26">
        <f t="shared" si="394"/>
        <v>-0.47795026156259679</v>
      </c>
      <c r="BI222" s="26">
        <f t="shared" si="395"/>
        <v>-0.84395026156259645</v>
      </c>
      <c r="BJ222" s="26">
        <f t="shared" si="396"/>
        <v>-0.78595026156259662</v>
      </c>
      <c r="BK222" s="26">
        <f t="shared" si="397"/>
        <v>-0.85595026156259513</v>
      </c>
      <c r="BL222" s="26">
        <f t="shared" si="398"/>
        <v>-0.41095026156259662</v>
      </c>
      <c r="BM222" s="26" t="str">
        <f t="shared" si="399"/>
        <v/>
      </c>
      <c r="BN222" s="26" t="str">
        <f t="shared" si="400"/>
        <v/>
      </c>
      <c r="BO222" s="26" t="str">
        <f t="shared" si="401"/>
        <v/>
      </c>
      <c r="BP222" s="25"/>
      <c r="BQ222" s="25"/>
      <c r="BR222" s="25">
        <f t="shared" si="402"/>
        <v>0.30893276777497625</v>
      </c>
      <c r="BS222" s="25">
        <f t="shared" si="403"/>
        <v>0.36893276777497674</v>
      </c>
      <c r="BT222" s="25">
        <f t="shared" si="404"/>
        <v>2.9327677749770853E-3</v>
      </c>
      <c r="BU222" s="25">
        <f t="shared" si="405"/>
        <v>6.0932767774976915E-2</v>
      </c>
      <c r="BV222" s="25">
        <f t="shared" si="406"/>
        <v>-9.0672322250215931E-3</v>
      </c>
      <c r="BW222" s="25">
        <f t="shared" si="407"/>
        <v>0.43593276777497691</v>
      </c>
      <c r="BX222" s="25" t="str">
        <f t="shared" si="408"/>
        <v/>
      </c>
      <c r="BY222" s="25" t="str">
        <f t="shared" si="409"/>
        <v/>
      </c>
      <c r="BZ222" s="25" t="str">
        <f t="shared" si="410"/>
        <v/>
      </c>
      <c r="CA222" s="25"/>
      <c r="CB222" s="25"/>
      <c r="CC222" s="26">
        <f t="shared" si="411"/>
        <v>-0.23900000000000093</v>
      </c>
      <c r="CD222" s="26">
        <f t="shared" si="412"/>
        <v>-0.17900000000000044</v>
      </c>
      <c r="CE222" s="26">
        <f t="shared" si="413"/>
        <v>-0.54500000000000015</v>
      </c>
      <c r="CF222" s="26">
        <f t="shared" si="414"/>
        <v>-0.48700000000000027</v>
      </c>
      <c r="CG222" s="26">
        <f t="shared" si="415"/>
        <v>-0.55699999999999883</v>
      </c>
      <c r="CH222" s="26">
        <f t="shared" si="416"/>
        <v>-0.11200000000000027</v>
      </c>
      <c r="CI222" s="26" t="str">
        <f t="shared" si="417"/>
        <v/>
      </c>
      <c r="CJ222" s="26" t="str">
        <f t="shared" si="418"/>
        <v/>
      </c>
      <c r="CK222" s="26" t="str">
        <f t="shared" si="419"/>
        <v/>
      </c>
      <c r="CL222" s="25"/>
      <c r="CM222" s="25"/>
      <c r="CN222" s="25">
        <f t="shared" si="420"/>
        <v>0.42099999999999937</v>
      </c>
      <c r="CO222" s="25">
        <f t="shared" si="421"/>
        <v>0.48099999999999987</v>
      </c>
      <c r="CP222" s="25">
        <f t="shared" si="422"/>
        <v>0.11500000000000021</v>
      </c>
      <c r="CQ222" s="25">
        <f t="shared" si="423"/>
        <v>0.17300000000000004</v>
      </c>
      <c r="CR222" s="25">
        <f t="shared" si="424"/>
        <v>0.10300000000000153</v>
      </c>
      <c r="CS222" s="25">
        <f t="shared" si="425"/>
        <v>0.54800000000000004</v>
      </c>
      <c r="CT222" s="25" t="str">
        <f t="shared" si="426"/>
        <v/>
      </c>
      <c r="CU222" s="25" t="str">
        <f t="shared" si="427"/>
        <v/>
      </c>
      <c r="CV222" s="25" t="str">
        <f t="shared" si="428"/>
        <v/>
      </c>
      <c r="CW222" s="25"/>
      <c r="CX222" s="25"/>
      <c r="CY222" s="25">
        <f t="shared" si="429"/>
        <v>-0.5534196700526498</v>
      </c>
      <c r="CZ222" s="25">
        <f t="shared" si="430"/>
        <v>-0.41552809304330413</v>
      </c>
      <c r="DA222" s="25">
        <f t="shared" si="431"/>
        <v>-0.8153120014539923</v>
      </c>
      <c r="DB222" s="25">
        <f t="shared" si="432"/>
        <v>-0.80614148039292488</v>
      </c>
      <c r="DC222" s="25">
        <f t="shared" si="433"/>
        <v>-0.76504060219367598</v>
      </c>
      <c r="DD222" s="25">
        <f t="shared" si="434"/>
        <v>-0.30365169632020977</v>
      </c>
      <c r="DE222" s="25" t="str">
        <f t="shared" si="435"/>
        <v/>
      </c>
      <c r="DF222" s="25" t="str">
        <f t="shared" si="436"/>
        <v/>
      </c>
      <c r="DG222" s="25" t="str">
        <f t="shared" si="437"/>
        <v/>
      </c>
      <c r="DH222" s="25"/>
      <c r="DI222" s="25"/>
      <c r="DJ222" s="25">
        <f t="shared" si="438"/>
        <v>0.29346335928492379</v>
      </c>
      <c r="DK222" s="25">
        <f t="shared" si="439"/>
        <v>0.43135493629426946</v>
      </c>
      <c r="DL222" s="25">
        <f t="shared" si="440"/>
        <v>3.1571027883581335E-2</v>
      </c>
      <c r="DM222" s="25">
        <f t="shared" si="441"/>
        <v>4.0741548944648716E-2</v>
      </c>
      <c r="DN222" s="25">
        <f t="shared" si="442"/>
        <v>8.1842427143897681E-2</v>
      </c>
      <c r="DO222" s="25">
        <f t="shared" si="443"/>
        <v>0.54323133301736382</v>
      </c>
      <c r="DP222" s="25" t="str">
        <f t="shared" si="444"/>
        <v/>
      </c>
      <c r="DQ222" s="25" t="str">
        <f t="shared" si="445"/>
        <v/>
      </c>
      <c r="DR222" s="25" t="str">
        <f t="shared" si="446"/>
        <v/>
      </c>
      <c r="DS222" s="25"/>
      <c r="DT222" s="24"/>
      <c r="DU222" s="24">
        <f t="shared" si="447"/>
        <v>-0.53795026156259729</v>
      </c>
      <c r="DV222" s="24">
        <f t="shared" si="448"/>
        <v>-0.47795026156259679</v>
      </c>
      <c r="DW222" s="24">
        <f t="shared" si="449"/>
        <v>-0.84395026156259645</v>
      </c>
      <c r="DX222" s="24">
        <f t="shared" si="450"/>
        <v>-0.78595026156259662</v>
      </c>
      <c r="DY222" s="24">
        <f t="shared" si="451"/>
        <v>-0.85595026156259513</v>
      </c>
      <c r="DZ222" s="24">
        <f t="shared" si="452"/>
        <v>-0.41095026156259662</v>
      </c>
      <c r="EA222" s="24" t="str">
        <f t="shared" si="453"/>
        <v/>
      </c>
      <c r="EB222" s="24" t="str">
        <f t="shared" si="454"/>
        <v/>
      </c>
      <c r="EC222" s="24" t="str">
        <f t="shared" si="455"/>
        <v/>
      </c>
      <c r="ED222" s="24"/>
      <c r="EE222" s="24"/>
      <c r="EF222" s="24">
        <f t="shared" si="456"/>
        <v>0.30893276777497625</v>
      </c>
      <c r="EG222" s="24">
        <f t="shared" si="457"/>
        <v>0.36893276777497674</v>
      </c>
      <c r="EH222" s="24">
        <f t="shared" si="458"/>
        <v>2.9327677749770853E-3</v>
      </c>
      <c r="EI222" s="24">
        <f t="shared" si="459"/>
        <v>6.0932767774976915E-2</v>
      </c>
      <c r="EJ222" s="24">
        <f t="shared" si="460"/>
        <v>-9.0672322250215931E-3</v>
      </c>
      <c r="EK222" s="24">
        <f t="shared" si="461"/>
        <v>0.43593276777497691</v>
      </c>
      <c r="EL222" s="24" t="str">
        <f t="shared" si="462"/>
        <v/>
      </c>
      <c r="EM222" s="24" t="str">
        <f t="shared" si="463"/>
        <v/>
      </c>
      <c r="EN222" s="24" t="str">
        <f t="shared" si="464"/>
        <v/>
      </c>
      <c r="EO222" s="24"/>
      <c r="EP222" s="24"/>
      <c r="EQ222" s="24">
        <f t="shared" si="344"/>
        <v>11.110873651098018</v>
      </c>
      <c r="ER222" s="24">
        <f t="shared" si="465"/>
        <v>1.5521678339928869E-2</v>
      </c>
      <c r="ES222" s="24">
        <f t="shared" si="345"/>
        <v>11.106597109099701</v>
      </c>
      <c r="ET222" s="24">
        <f t="shared" si="346"/>
        <v>11.1235856141734</v>
      </c>
      <c r="EU222" s="24">
        <f t="shared" si="347"/>
        <v>11.120940226110399</v>
      </c>
      <c r="EV222" s="24">
        <f t="shared" si="348"/>
        <v>11.0883041730418</v>
      </c>
      <c r="EW222" s="24">
        <f t="shared" si="349"/>
        <v>11.098664144580171</v>
      </c>
      <c r="EX222" s="24">
        <f t="shared" si="350"/>
        <v>11.12715063958264</v>
      </c>
      <c r="EY222" s="24" t="str">
        <f t="shared" si="351"/>
        <v/>
      </c>
      <c r="EZ222" s="24" t="str">
        <f t="shared" si="352"/>
        <v/>
      </c>
      <c r="FA222" s="24" t="str">
        <f t="shared" si="353"/>
        <v/>
      </c>
      <c r="FB222" s="24"/>
      <c r="FC222" s="24">
        <f t="shared" si="354"/>
        <v>11.573754924249364</v>
      </c>
      <c r="FD222" s="24">
        <f t="shared" si="466"/>
        <v>9.1292880506809115E-2</v>
      </c>
      <c r="FE222" s="24">
        <f t="shared" si="355"/>
        <v>11.483097090020301</v>
      </c>
      <c r="FF222" s="24">
        <f t="shared" si="356"/>
        <v>11.5079824542034</v>
      </c>
      <c r="FG222" s="24">
        <f t="shared" si="357"/>
        <v>11.67448623382505</v>
      </c>
      <c r="FH222" s="24">
        <f t="shared" si="358"/>
        <v>11.5883656819201</v>
      </c>
      <c r="FI222" s="24">
        <f t="shared" si="359"/>
        <v>11.68896344170407</v>
      </c>
      <c r="FJ222" s="24">
        <f t="shared" si="360"/>
        <v>11.49963464382326</v>
      </c>
      <c r="FK222" s="24" t="str">
        <f t="shared" si="361"/>
        <v/>
      </c>
      <c r="FL222" s="24" t="str">
        <f t="shared" si="362"/>
        <v/>
      </c>
      <c r="FM222" s="24" t="str">
        <f t="shared" si="363"/>
        <v/>
      </c>
      <c r="FN222" s="24"/>
      <c r="FO222" s="24">
        <f t="shared" si="364"/>
        <v>11.188661898522822</v>
      </c>
      <c r="FP222" s="24">
        <f t="shared" si="467"/>
        <v>1.9063582571785441E-2</v>
      </c>
      <c r="FQ222" s="24">
        <f t="shared" si="477"/>
        <v>11.170766901720015</v>
      </c>
      <c r="FR222" s="24">
        <f t="shared" si="477"/>
        <v>11.180598262662889</v>
      </c>
      <c r="FS222" s="24">
        <f t="shared" si="477"/>
        <v>11.221611453797925</v>
      </c>
      <c r="FT222" s="24">
        <f t="shared" si="477"/>
        <v>11.182056828069527</v>
      </c>
      <c r="FU222" s="24">
        <f t="shared" si="477"/>
        <v>11.200766801093861</v>
      </c>
      <c r="FV222" s="24">
        <f t="shared" si="477"/>
        <v>11.176171143792706</v>
      </c>
      <c r="FW222" s="24" t="str">
        <f t="shared" si="475"/>
        <v/>
      </c>
      <c r="FX222" s="24" t="str">
        <f t="shared" si="475"/>
        <v/>
      </c>
      <c r="FY222" s="24" t="str">
        <f t="shared" si="475"/>
        <v/>
      </c>
      <c r="FZ222" s="24"/>
      <c r="GA222" s="24">
        <f t="shared" si="365"/>
        <v>11.318869173357955</v>
      </c>
      <c r="GB222" s="24">
        <f t="shared" si="468"/>
        <v>3.4285699607842612E-2</v>
      </c>
      <c r="GC222" s="24">
        <f t="shared" si="478"/>
        <v>11.272834404871286</v>
      </c>
      <c r="GD222" s="24">
        <f t="shared" si="478"/>
        <v>11.321171307254769</v>
      </c>
      <c r="GE222" s="24">
        <f t="shared" si="478"/>
        <v>11.344620703854087</v>
      </c>
      <c r="GF222" s="24">
        <f t="shared" si="478"/>
        <v>11.281169972209506</v>
      </c>
      <c r="GG222" s="24">
        <f t="shared" si="478"/>
        <v>11.354407604093032</v>
      </c>
      <c r="GH222" s="24">
        <f t="shared" si="478"/>
        <v>11.339011047865055</v>
      </c>
      <c r="GI222" s="24" t="str">
        <f t="shared" si="476"/>
        <v/>
      </c>
      <c r="GJ222" s="24" t="str">
        <f t="shared" si="476"/>
        <v/>
      </c>
      <c r="GK222" s="24" t="str">
        <f t="shared" si="476"/>
        <v/>
      </c>
      <c r="GL222" s="24"/>
      <c r="GM222" s="24">
        <f t="shared" si="366"/>
        <v>12.012168499000218</v>
      </c>
      <c r="GN222" s="24">
        <f t="shared" si="469"/>
        <v>1.5521678339928869E-2</v>
      </c>
      <c r="GO222" s="24">
        <f t="shared" si="367"/>
        <v>12.007891957001901</v>
      </c>
      <c r="GP222" s="24">
        <f t="shared" si="368"/>
        <v>12.0248804620756</v>
      </c>
      <c r="GQ222" s="24">
        <f t="shared" si="369"/>
        <v>12.022235074012599</v>
      </c>
      <c r="GR222" s="24">
        <f t="shared" si="370"/>
        <v>11.989599020944</v>
      </c>
      <c r="GS222" s="24">
        <f t="shared" si="371"/>
        <v>11.999958992482371</v>
      </c>
      <c r="GT222" s="24">
        <f t="shared" si="372"/>
        <v>12.02844548748484</v>
      </c>
      <c r="GU222" s="24" t="str">
        <f t="shared" si="373"/>
        <v/>
      </c>
      <c r="GV222" s="24" t="str">
        <f t="shared" si="374"/>
        <v/>
      </c>
      <c r="GW222" s="24" t="str">
        <f t="shared" si="375"/>
        <v/>
      </c>
      <c r="GX222" s="24"/>
      <c r="GY222" s="24">
        <f t="shared" si="376"/>
        <v>12.892049120278374</v>
      </c>
      <c r="GZ222" s="24">
        <f t="shared" si="470"/>
        <v>9.1292880506809115E-2</v>
      </c>
      <c r="HA222" s="24">
        <f t="shared" si="377"/>
        <v>12.801391286049311</v>
      </c>
      <c r="HB222" s="24">
        <f t="shared" si="378"/>
        <v>12.82627665023241</v>
      </c>
      <c r="HC222" s="24">
        <f t="shared" si="379"/>
        <v>12.99278042985406</v>
      </c>
      <c r="HD222" s="24">
        <f t="shared" si="380"/>
        <v>12.90665987794911</v>
      </c>
      <c r="HE222" s="24">
        <f t="shared" si="381"/>
        <v>13.00725763773308</v>
      </c>
      <c r="HF222" s="24">
        <f t="shared" si="382"/>
        <v>12.81792883985227</v>
      </c>
      <c r="HG222" s="24" t="str">
        <f t="shared" si="383"/>
        <v/>
      </c>
      <c r="HH222" s="24" t="str">
        <f t="shared" si="384"/>
        <v/>
      </c>
      <c r="HI222" s="24" t="str">
        <f t="shared" si="385"/>
        <v/>
      </c>
      <c r="HJ222" s="24"/>
      <c r="HK222" s="24">
        <f t="shared" si="386"/>
        <v>11.988935681376367</v>
      </c>
      <c r="HL222" s="24">
        <f t="shared" si="471"/>
        <v>1.9063582571784827E-2</v>
      </c>
      <c r="HM222" s="24">
        <f t="shared" si="482"/>
        <v>11.971040684573561</v>
      </c>
      <c r="HN222" s="24">
        <f t="shared" si="482"/>
        <v>11.980872045516435</v>
      </c>
      <c r="HO222" s="24">
        <f t="shared" si="482"/>
        <v>12.021885236651469</v>
      </c>
      <c r="HP222" s="24">
        <f t="shared" si="479"/>
        <v>11.982330610923073</v>
      </c>
      <c r="HQ222" s="24">
        <f t="shared" si="479"/>
        <v>12.001040583947407</v>
      </c>
      <c r="HR222" s="24">
        <f t="shared" si="479"/>
        <v>11.976444926646252</v>
      </c>
      <c r="HS222" s="24" t="str">
        <f t="shared" si="479"/>
        <v/>
      </c>
      <c r="HT222" s="24" t="str">
        <f t="shared" si="479"/>
        <v/>
      </c>
      <c r="HU222" s="24" t="str">
        <f t="shared" si="479"/>
        <v/>
      </c>
      <c r="HV222" s="24"/>
      <c r="HW222" s="24">
        <f t="shared" si="387"/>
        <v>12.968175197949725</v>
      </c>
      <c r="HX222" s="24">
        <f t="shared" si="472"/>
        <v>3.4285699607841752E-2</v>
      </c>
      <c r="HY222" s="24">
        <f t="shared" si="483"/>
        <v>12.922140429463056</v>
      </c>
      <c r="HZ222" s="24">
        <f t="shared" si="483"/>
        <v>12.970477331846537</v>
      </c>
      <c r="IA222" s="24">
        <f t="shared" si="483"/>
        <v>12.993926728445855</v>
      </c>
      <c r="IB222" s="24">
        <f t="shared" si="480"/>
        <v>12.930475996801276</v>
      </c>
      <c r="IC222" s="24">
        <f t="shared" si="480"/>
        <v>13.0037136286848</v>
      </c>
      <c r="ID222" s="24">
        <f t="shared" si="480"/>
        <v>12.988317072456823</v>
      </c>
      <c r="IE222" s="24" t="str">
        <f t="shared" si="480"/>
        <v/>
      </c>
      <c r="IF222" s="24" t="str">
        <f t="shared" si="480"/>
        <v/>
      </c>
      <c r="IG222" s="24" t="str">
        <f t="shared" si="480"/>
        <v/>
      </c>
    </row>
    <row r="223" spans="1:241" s="3" customFormat="1" x14ac:dyDescent="0.2">
      <c r="A223" s="27">
        <v>188</v>
      </c>
      <c r="B223" s="32">
        <f>IF(AND($B$3&lt;&gt;"",$C$3&lt;&gt;"",$B$4&lt;&gt;"",$C$4&lt;&gt;"",T223&lt;&gt;""),AirMass($B$3,$C$3,$B$4,$C$4,T223),"")</f>
        <v>1.1162666434469317</v>
      </c>
      <c r="C223" s="36">
        <f t="shared" si="388"/>
        <v>2458217.3743980001</v>
      </c>
      <c r="D223" s="5">
        <f t="shared" si="335"/>
        <v>11.165658689556759</v>
      </c>
      <c r="E223" s="14">
        <f t="shared" si="336"/>
        <v>11.330442816060831</v>
      </c>
      <c r="F223" s="32">
        <f t="shared" si="389"/>
        <v>0.16478412650407215</v>
      </c>
      <c r="G223" s="24">
        <f t="shared" si="337"/>
        <v>3.1866181454543098E-2</v>
      </c>
      <c r="H223" s="24">
        <f t="shared" si="338"/>
        <v>3.7814626883395874E-2</v>
      </c>
      <c r="I223" s="24"/>
      <c r="J223" s="8">
        <f t="shared" si="339"/>
        <v>12.056850872740625</v>
      </c>
      <c r="K223" s="9">
        <f t="shared" si="340"/>
        <v>13.002267009448248</v>
      </c>
      <c r="L223" s="40">
        <f t="shared" si="390"/>
        <v>0.94541613670762281</v>
      </c>
      <c r="M223" s="24">
        <f t="shared" si="341"/>
        <v>3.1866181454543098E-2</v>
      </c>
      <c r="N223" s="25">
        <f t="shared" si="342"/>
        <v>3.7814626883395999E-2</v>
      </c>
      <c r="O223" s="25"/>
      <c r="P223" s="50">
        <f t="shared" si="391"/>
        <v>6</v>
      </c>
      <c r="Q223" s="50">
        <f t="shared" si="392"/>
        <v>6</v>
      </c>
      <c r="R223" s="25"/>
      <c r="S223" s="25"/>
      <c r="T223" s="16">
        <v>2458217.3743980001</v>
      </c>
      <c r="U223" s="17">
        <v>-11.178078188776301</v>
      </c>
      <c r="V223" s="17">
        <v>-10.194003458611199</v>
      </c>
      <c r="W223" s="17">
        <v>-12.1036801413394</v>
      </c>
      <c r="X223" s="17">
        <v>-10.982163888248801</v>
      </c>
      <c r="Y223" s="17">
        <v>-10.367793893830401</v>
      </c>
      <c r="Z223" s="17">
        <v>-11.782691449212001</v>
      </c>
      <c r="AA223" s="17">
        <v>-9.8354587090190897</v>
      </c>
      <c r="AB223" s="17">
        <v>-9.7804420772149392</v>
      </c>
      <c r="AC223" s="17"/>
      <c r="AD223" s="17"/>
      <c r="AE223" s="17"/>
      <c r="AF223" s="46">
        <f t="shared" si="343"/>
        <v>2458217.3743980001</v>
      </c>
      <c r="AG223" s="17">
        <v>-11.0339298902993</v>
      </c>
      <c r="AH223" s="17">
        <v>-9.6664503571371299</v>
      </c>
      <c r="AI223" s="17">
        <v>-11.6997064346698</v>
      </c>
      <c r="AJ223" s="17">
        <v>-10.5894159334531</v>
      </c>
      <c r="AK223" s="17">
        <v>-9.8594232809444602</v>
      </c>
      <c r="AL223" s="17">
        <v>-11.273588291857299</v>
      </c>
      <c r="AM223" s="17">
        <v>-9.4129493407967306</v>
      </c>
      <c r="AN223" s="17">
        <v>-9.4787234884417906</v>
      </c>
      <c r="AO223" s="17"/>
      <c r="AP223" s="17"/>
      <c r="AQ223" s="18"/>
      <c r="AR223" s="25"/>
      <c r="AS223" s="25"/>
      <c r="AT223" s="24">
        <f t="shared" si="481"/>
        <v>0.14414829847700084</v>
      </c>
      <c r="AU223" s="24">
        <f t="shared" si="481"/>
        <v>0.52755310147406931</v>
      </c>
      <c r="AV223" s="24">
        <f t="shared" si="481"/>
        <v>0.40397370666959986</v>
      </c>
      <c r="AW223" s="24">
        <f t="shared" si="481"/>
        <v>0.39274795479570024</v>
      </c>
      <c r="AX223" s="24">
        <f t="shared" si="481"/>
        <v>0.50837061288594043</v>
      </c>
      <c r="AY223" s="24">
        <f t="shared" si="481"/>
        <v>0.50910315735470135</v>
      </c>
      <c r="AZ223" s="24">
        <f t="shared" si="481"/>
        <v>0.42250936822235907</v>
      </c>
      <c r="BA223" s="24">
        <f t="shared" si="481"/>
        <v>0.30171858877314861</v>
      </c>
      <c r="BB223" s="24" t="str">
        <f t="shared" si="481"/>
        <v/>
      </c>
      <c r="BC223" s="24" t="str">
        <f t="shared" si="481"/>
        <v/>
      </c>
      <c r="BD223" s="25" t="str">
        <f t="shared" si="481"/>
        <v/>
      </c>
      <c r="BE223" s="25"/>
      <c r="BF223" s="25"/>
      <c r="BG223" s="26">
        <f t="shared" si="393"/>
        <v>-0.5120483472288675</v>
      </c>
      <c r="BH223" s="26">
        <f t="shared" si="394"/>
        <v>-0.45204834722886694</v>
      </c>
      <c r="BI223" s="26">
        <f t="shared" si="395"/>
        <v>-0.81804834722886666</v>
      </c>
      <c r="BJ223" s="26">
        <f t="shared" si="396"/>
        <v>-0.76004834722886683</v>
      </c>
      <c r="BK223" s="26">
        <f t="shared" si="397"/>
        <v>-0.83004834722886534</v>
      </c>
      <c r="BL223" s="26">
        <f t="shared" si="398"/>
        <v>-0.38504834722886677</v>
      </c>
      <c r="BM223" s="26" t="str">
        <f t="shared" si="399"/>
        <v/>
      </c>
      <c r="BN223" s="26" t="str">
        <f t="shared" si="400"/>
        <v/>
      </c>
      <c r="BO223" s="26" t="str">
        <f t="shared" si="401"/>
        <v/>
      </c>
      <c r="BP223" s="25"/>
      <c r="BQ223" s="25"/>
      <c r="BR223" s="25">
        <f t="shared" si="402"/>
        <v>0.26660759667920764</v>
      </c>
      <c r="BS223" s="25">
        <f t="shared" si="403"/>
        <v>0.32660759667920813</v>
      </c>
      <c r="BT223" s="25">
        <f t="shared" si="404"/>
        <v>-3.9392403320791525E-2</v>
      </c>
      <c r="BU223" s="25">
        <f t="shared" si="405"/>
        <v>1.8607596679208305E-2</v>
      </c>
      <c r="BV223" s="25">
        <f t="shared" si="406"/>
        <v>-5.1392403320790203E-2</v>
      </c>
      <c r="BW223" s="25">
        <f t="shared" si="407"/>
        <v>0.3936075966792083</v>
      </c>
      <c r="BX223" s="25" t="str">
        <f t="shared" si="408"/>
        <v/>
      </c>
      <c r="BY223" s="25" t="str">
        <f t="shared" si="409"/>
        <v/>
      </c>
      <c r="BZ223" s="25" t="str">
        <f t="shared" si="410"/>
        <v/>
      </c>
      <c r="CA223" s="25"/>
      <c r="CB223" s="25"/>
      <c r="CC223" s="26">
        <f t="shared" si="411"/>
        <v>-0.23900000000000093</v>
      </c>
      <c r="CD223" s="26">
        <f t="shared" si="412"/>
        <v>-0.17900000000000044</v>
      </c>
      <c r="CE223" s="26">
        <f t="shared" si="413"/>
        <v>-0.54500000000000015</v>
      </c>
      <c r="CF223" s="26">
        <f t="shared" si="414"/>
        <v>-0.48700000000000027</v>
      </c>
      <c r="CG223" s="26">
        <f t="shared" si="415"/>
        <v>-0.55699999999999883</v>
      </c>
      <c r="CH223" s="26">
        <f t="shared" si="416"/>
        <v>-0.11200000000000027</v>
      </c>
      <c r="CI223" s="26" t="str">
        <f t="shared" si="417"/>
        <v/>
      </c>
      <c r="CJ223" s="26" t="str">
        <f t="shared" si="418"/>
        <v/>
      </c>
      <c r="CK223" s="26" t="str">
        <f t="shared" si="419"/>
        <v/>
      </c>
      <c r="CL223" s="25"/>
      <c r="CM223" s="25"/>
      <c r="CN223" s="25">
        <f t="shared" si="420"/>
        <v>0.42099999999999937</v>
      </c>
      <c r="CO223" s="25">
        <f t="shared" si="421"/>
        <v>0.48099999999999987</v>
      </c>
      <c r="CP223" s="25">
        <f t="shared" si="422"/>
        <v>0.11500000000000021</v>
      </c>
      <c r="CQ223" s="25">
        <f t="shared" si="423"/>
        <v>0.17300000000000004</v>
      </c>
      <c r="CR223" s="25">
        <f t="shared" si="424"/>
        <v>0.10300000000000153</v>
      </c>
      <c r="CS223" s="25">
        <f t="shared" si="425"/>
        <v>0.54800000000000004</v>
      </c>
      <c r="CT223" s="25" t="str">
        <f t="shared" si="426"/>
        <v/>
      </c>
      <c r="CU223" s="25" t="str">
        <f t="shared" si="427"/>
        <v/>
      </c>
      <c r="CV223" s="25" t="str">
        <f t="shared" si="428"/>
        <v/>
      </c>
      <c r="CW223" s="25"/>
      <c r="CX223" s="25"/>
      <c r="CY223" s="25">
        <f t="shared" si="429"/>
        <v>-0.52767883157962414</v>
      </c>
      <c r="CZ223" s="25">
        <f t="shared" si="430"/>
        <v>-0.5048804775863488</v>
      </c>
      <c r="DA223" s="25">
        <f t="shared" si="431"/>
        <v>-0.73969827138718691</v>
      </c>
      <c r="DB223" s="25">
        <f t="shared" si="432"/>
        <v>-0.74118599428559317</v>
      </c>
      <c r="DC223" s="25">
        <f t="shared" si="433"/>
        <v>-0.56532286454296365</v>
      </c>
      <c r="DD223" s="25">
        <f t="shared" si="434"/>
        <v>-0.32000914480811665</v>
      </c>
      <c r="DE223" s="25" t="str">
        <f t="shared" si="435"/>
        <v/>
      </c>
      <c r="DF223" s="25" t="str">
        <f t="shared" si="436"/>
        <v/>
      </c>
      <c r="DG223" s="25" t="str">
        <f t="shared" si="437"/>
        <v/>
      </c>
      <c r="DH223" s="25"/>
      <c r="DI223" s="25"/>
      <c r="DJ223" s="25">
        <f t="shared" si="438"/>
        <v>0.25097711232845082</v>
      </c>
      <c r="DK223" s="25">
        <f t="shared" si="439"/>
        <v>0.27377546632172611</v>
      </c>
      <c r="DL223" s="25">
        <f t="shared" si="440"/>
        <v>3.8957672520887984E-2</v>
      </c>
      <c r="DM223" s="25">
        <f t="shared" si="441"/>
        <v>3.7469949622481742E-2</v>
      </c>
      <c r="DN223" s="25">
        <f t="shared" si="442"/>
        <v>0.21333307936511131</v>
      </c>
      <c r="DO223" s="25">
        <f t="shared" si="443"/>
        <v>0.45864679909995826</v>
      </c>
      <c r="DP223" s="25" t="str">
        <f t="shared" si="444"/>
        <v/>
      </c>
      <c r="DQ223" s="25" t="str">
        <f t="shared" si="445"/>
        <v/>
      </c>
      <c r="DR223" s="25" t="str">
        <f t="shared" si="446"/>
        <v/>
      </c>
      <c r="DS223" s="25"/>
      <c r="DT223" s="24"/>
      <c r="DU223" s="24">
        <f t="shared" si="447"/>
        <v>-0.5120483472288675</v>
      </c>
      <c r="DV223" s="24">
        <f t="shared" si="448"/>
        <v>-0.45204834722886694</v>
      </c>
      <c r="DW223" s="24">
        <f t="shared" si="449"/>
        <v>-0.81804834722886666</v>
      </c>
      <c r="DX223" s="24">
        <f t="shared" si="450"/>
        <v>-0.76004834722886683</v>
      </c>
      <c r="DY223" s="24">
        <f t="shared" si="451"/>
        <v>-0.83004834722886534</v>
      </c>
      <c r="DZ223" s="24">
        <f t="shared" si="452"/>
        <v>-0.38504834722886677</v>
      </c>
      <c r="EA223" s="24" t="str">
        <f t="shared" si="453"/>
        <v/>
      </c>
      <c r="EB223" s="24" t="str">
        <f t="shared" si="454"/>
        <v/>
      </c>
      <c r="EC223" s="24" t="str">
        <f t="shared" si="455"/>
        <v/>
      </c>
      <c r="ED223" s="24"/>
      <c r="EE223" s="24"/>
      <c r="EF223" s="24">
        <f t="shared" si="456"/>
        <v>0.26660759667920764</v>
      </c>
      <c r="EG223" s="24">
        <f t="shared" si="457"/>
        <v>0.32660759667920813</v>
      </c>
      <c r="EH223" s="24">
        <f t="shared" si="458"/>
        <v>-3.9392403320791525E-2</v>
      </c>
      <c r="EI223" s="24">
        <f t="shared" si="459"/>
        <v>1.8607596679208305E-2</v>
      </c>
      <c r="EJ223" s="24">
        <f t="shared" si="460"/>
        <v>-5.1392403320790203E-2</v>
      </c>
      <c r="EK223" s="24">
        <f t="shared" si="461"/>
        <v>0.3936075966792083</v>
      </c>
      <c r="EL223" s="24" t="str">
        <f t="shared" si="462"/>
        <v/>
      </c>
      <c r="EM223" s="24" t="str">
        <f t="shared" si="463"/>
        <v/>
      </c>
      <c r="EN223" s="24" t="str">
        <f t="shared" si="464"/>
        <v/>
      </c>
      <c r="EO223" s="24"/>
      <c r="EP223" s="24"/>
      <c r="EQ223" s="24">
        <f t="shared" si="344"/>
        <v>11.090960171034469</v>
      </c>
      <c r="ER223" s="24">
        <f t="shared" si="465"/>
        <v>4.7861537999257624E-2</v>
      </c>
      <c r="ES223" s="24">
        <f t="shared" si="345"/>
        <v>11.115601952563098</v>
      </c>
      <c r="ET223" s="24">
        <f t="shared" si="346"/>
        <v>11.116085699472499</v>
      </c>
      <c r="EU223" s="24">
        <f t="shared" si="347"/>
        <v>11.094715705054099</v>
      </c>
      <c r="EV223" s="24">
        <f t="shared" si="348"/>
        <v>11.0726132604357</v>
      </c>
      <c r="EW223" s="24">
        <f t="shared" si="349"/>
        <v>11.00538052024279</v>
      </c>
      <c r="EX223" s="24">
        <f t="shared" si="350"/>
        <v>11.141363888438638</v>
      </c>
      <c r="EY223" s="24" t="str">
        <f t="shared" si="351"/>
        <v/>
      </c>
      <c r="EZ223" s="24" t="str">
        <f t="shared" si="352"/>
        <v/>
      </c>
      <c r="FA223" s="24" t="str">
        <f t="shared" si="353"/>
        <v/>
      </c>
      <c r="FB223" s="24"/>
      <c r="FC223" s="24">
        <f t="shared" si="354"/>
        <v>11.575204571394565</v>
      </c>
      <c r="FD223" s="24">
        <f t="shared" si="466"/>
        <v>0.10101505472470043</v>
      </c>
      <c r="FE223" s="24">
        <f t="shared" si="355"/>
        <v>11.5047765443705</v>
      </c>
      <c r="FF223" s="24">
        <f t="shared" si="356"/>
        <v>11.4564860431538</v>
      </c>
      <c r="FG223" s="24">
        <f t="shared" si="357"/>
        <v>11.68549339064516</v>
      </c>
      <c r="FH223" s="24">
        <f t="shared" si="358"/>
        <v>11.604658401558</v>
      </c>
      <c r="FI223" s="24">
        <f t="shared" si="359"/>
        <v>11.69401945049743</v>
      </c>
      <c r="FJ223" s="24">
        <f t="shared" si="360"/>
        <v>11.505793598142491</v>
      </c>
      <c r="FK223" s="24" t="str">
        <f t="shared" si="361"/>
        <v/>
      </c>
      <c r="FL223" s="24" t="str">
        <f t="shared" si="362"/>
        <v/>
      </c>
      <c r="FM223" s="24" t="str">
        <f t="shared" si="363"/>
        <v/>
      </c>
      <c r="FN223" s="24"/>
      <c r="FO223" s="24">
        <f t="shared" si="364"/>
        <v>11.165658689556759</v>
      </c>
      <c r="FP223" s="24">
        <f t="shared" si="467"/>
        <v>3.1866181454543098E-2</v>
      </c>
      <c r="FQ223" s="24">
        <f t="shared" si="477"/>
        <v>11.1766820162809</v>
      </c>
      <c r="FR223" s="24">
        <f t="shared" si="477"/>
        <v>11.170008619059475</v>
      </c>
      <c r="FS223" s="24">
        <f t="shared" si="477"/>
        <v>11.192297203839111</v>
      </c>
      <c r="FT223" s="24">
        <f t="shared" si="477"/>
        <v>11.163276186560914</v>
      </c>
      <c r="FU223" s="24">
        <f t="shared" si="477"/>
        <v>11.104393447853967</v>
      </c>
      <c r="FV223" s="24">
        <f t="shared" si="477"/>
        <v>11.187294663746192</v>
      </c>
      <c r="FW223" s="24" t="str">
        <f t="shared" si="475"/>
        <v/>
      </c>
      <c r="FX223" s="24" t="str">
        <f t="shared" si="475"/>
        <v/>
      </c>
      <c r="FY223" s="24" t="str">
        <f t="shared" si="475"/>
        <v/>
      </c>
      <c r="FZ223" s="24"/>
      <c r="GA223" s="24">
        <f t="shared" si="365"/>
        <v>11.330442816060831</v>
      </c>
      <c r="GB223" s="24">
        <f t="shared" si="468"/>
        <v>3.7814626883395874E-2</v>
      </c>
      <c r="GC223" s="24">
        <f t="shared" si="478"/>
        <v>11.304637854779161</v>
      </c>
      <c r="GD223" s="24">
        <f t="shared" si="478"/>
        <v>11.279798891762844</v>
      </c>
      <c r="GE223" s="24">
        <f t="shared" si="478"/>
        <v>11.365751856231872</v>
      </c>
      <c r="GF223" s="24">
        <f t="shared" si="478"/>
        <v>11.307586687405081</v>
      </c>
      <c r="GG223" s="24">
        <f t="shared" si="478"/>
        <v>11.369587608444066</v>
      </c>
      <c r="GH223" s="24">
        <f t="shared" si="478"/>
        <v>11.355293997741962</v>
      </c>
      <c r="GI223" s="24" t="str">
        <f t="shared" si="476"/>
        <v/>
      </c>
      <c r="GJ223" s="24" t="str">
        <f t="shared" si="476"/>
        <v/>
      </c>
      <c r="GK223" s="24" t="str">
        <f t="shared" si="476"/>
        <v/>
      </c>
      <c r="GL223" s="24"/>
      <c r="GM223" s="24">
        <f t="shared" si="366"/>
        <v>12.075034901199572</v>
      </c>
      <c r="GN223" s="24">
        <f t="shared" si="469"/>
        <v>4.7861537999257624E-2</v>
      </c>
      <c r="GO223" s="24">
        <f t="shared" si="367"/>
        <v>12.0996766827282</v>
      </c>
      <c r="GP223" s="24">
        <f t="shared" si="368"/>
        <v>12.100160429637601</v>
      </c>
      <c r="GQ223" s="24">
        <f t="shared" si="369"/>
        <v>12.078790435219201</v>
      </c>
      <c r="GR223" s="24">
        <f t="shared" si="370"/>
        <v>12.056687990600802</v>
      </c>
      <c r="GS223" s="24">
        <f t="shared" si="371"/>
        <v>11.989455250407891</v>
      </c>
      <c r="GT223" s="24">
        <f t="shared" si="372"/>
        <v>12.12543861860374</v>
      </c>
      <c r="GU223" s="24" t="str">
        <f t="shared" si="373"/>
        <v/>
      </c>
      <c r="GV223" s="24" t="str">
        <f t="shared" si="374"/>
        <v/>
      </c>
      <c r="GW223" s="24" t="str">
        <f t="shared" si="375"/>
        <v/>
      </c>
      <c r="GX223" s="24"/>
      <c r="GY223" s="24">
        <f t="shared" si="376"/>
        <v>12.942684104556733</v>
      </c>
      <c r="GZ223" s="24">
        <f t="shared" si="470"/>
        <v>0.10101505472470043</v>
      </c>
      <c r="HA223" s="24">
        <f t="shared" si="377"/>
        <v>12.87225607753267</v>
      </c>
      <c r="HB223" s="24">
        <f t="shared" si="378"/>
        <v>12.82396557631597</v>
      </c>
      <c r="HC223" s="24">
        <f t="shared" si="379"/>
        <v>13.05297292380733</v>
      </c>
      <c r="HD223" s="24">
        <f t="shared" si="380"/>
        <v>12.97213793472017</v>
      </c>
      <c r="HE223" s="24">
        <f t="shared" si="381"/>
        <v>13.0614989836596</v>
      </c>
      <c r="HF223" s="24">
        <f t="shared" si="382"/>
        <v>12.873273131304661</v>
      </c>
      <c r="HG223" s="24" t="str">
        <f t="shared" si="383"/>
        <v/>
      </c>
      <c r="HH223" s="24" t="str">
        <f t="shared" si="384"/>
        <v/>
      </c>
      <c r="HI223" s="24" t="str">
        <f t="shared" si="385"/>
        <v/>
      </c>
      <c r="HJ223" s="24"/>
      <c r="HK223" s="24">
        <f t="shared" si="386"/>
        <v>12.056850872740625</v>
      </c>
      <c r="HL223" s="24">
        <f t="shared" si="471"/>
        <v>3.1866181454543098E-2</v>
      </c>
      <c r="HM223" s="24">
        <f t="shared" si="482"/>
        <v>12.067874199464764</v>
      </c>
      <c r="HN223" s="24">
        <f t="shared" si="482"/>
        <v>12.06120080224334</v>
      </c>
      <c r="HO223" s="24">
        <f t="shared" si="482"/>
        <v>12.083489387022976</v>
      </c>
      <c r="HP223" s="24">
        <f t="shared" si="479"/>
        <v>12.054468369744779</v>
      </c>
      <c r="HQ223" s="24">
        <f t="shared" si="479"/>
        <v>11.995585631037832</v>
      </c>
      <c r="HR223" s="24">
        <f t="shared" si="479"/>
        <v>12.078486846930057</v>
      </c>
      <c r="HS223" s="24" t="str">
        <f t="shared" si="479"/>
        <v/>
      </c>
      <c r="HT223" s="24" t="str">
        <f t="shared" si="479"/>
        <v/>
      </c>
      <c r="HU223" s="24" t="str">
        <f t="shared" si="479"/>
        <v/>
      </c>
      <c r="HV223" s="24"/>
      <c r="HW223" s="24">
        <f t="shared" si="387"/>
        <v>13.002267009448248</v>
      </c>
      <c r="HX223" s="24">
        <f t="shared" si="472"/>
        <v>3.7814626883395999E-2</v>
      </c>
      <c r="HY223" s="24">
        <f t="shared" si="483"/>
        <v>12.97646204816658</v>
      </c>
      <c r="HZ223" s="24">
        <f t="shared" si="483"/>
        <v>12.951623085150262</v>
      </c>
      <c r="IA223" s="24">
        <f t="shared" si="483"/>
        <v>13.03757604961929</v>
      </c>
      <c r="IB223" s="24">
        <f t="shared" si="480"/>
        <v>12.979410880792498</v>
      </c>
      <c r="IC223" s="24">
        <f t="shared" si="480"/>
        <v>13.041411801831485</v>
      </c>
      <c r="ID223" s="24">
        <f t="shared" si="480"/>
        <v>13.027118191129379</v>
      </c>
      <c r="IE223" s="24" t="str">
        <f t="shared" si="480"/>
        <v/>
      </c>
      <c r="IF223" s="24" t="str">
        <f t="shared" si="480"/>
        <v/>
      </c>
      <c r="IG223" s="24" t="str">
        <f t="shared" si="480"/>
        <v/>
      </c>
    </row>
    <row r="224" spans="1:241" s="3" customFormat="1" x14ac:dyDescent="0.2">
      <c r="A224" s="27">
        <v>189</v>
      </c>
      <c r="B224" s="32">
        <f>IF(AND($B$3&lt;&gt;"",$C$3&lt;&gt;"",$B$4&lt;&gt;"",$C$4&lt;&gt;"",T224&lt;&gt;""),AirMass($B$3,$C$3,$B$4,$C$4,T224),"")</f>
        <v>1.1173747166275527</v>
      </c>
      <c r="C224" s="36">
        <f t="shared" si="388"/>
        <v>2458217.3748960001</v>
      </c>
      <c r="D224" s="5">
        <f t="shared" si="335"/>
        <v>11.192802575472284</v>
      </c>
      <c r="E224" s="14">
        <f t="shared" si="336"/>
        <v>11.371588105965493</v>
      </c>
      <c r="F224" s="32">
        <f t="shared" si="389"/>
        <v>0.17878553049320978</v>
      </c>
      <c r="G224" s="24">
        <f t="shared" si="337"/>
        <v>3.7219000919488272E-2</v>
      </c>
      <c r="H224" s="24">
        <f t="shared" si="338"/>
        <v>3.2575899407269564E-2</v>
      </c>
      <c r="I224" s="24"/>
      <c r="J224" s="8">
        <f t="shared" si="339"/>
        <v>11.963103278923512</v>
      </c>
      <c r="K224" s="9">
        <f t="shared" si="340"/>
        <v>13.07753933784222</v>
      </c>
      <c r="L224" s="40">
        <f t="shared" si="390"/>
        <v>1.1144360589187077</v>
      </c>
      <c r="M224" s="24">
        <f t="shared" si="341"/>
        <v>3.7219000919488272E-2</v>
      </c>
      <c r="N224" s="25">
        <f t="shared" si="342"/>
        <v>3.2575899407269647E-2</v>
      </c>
      <c r="O224" s="25"/>
      <c r="P224" s="50">
        <f t="shared" si="391"/>
        <v>6</v>
      </c>
      <c r="Q224" s="50">
        <f t="shared" si="392"/>
        <v>6</v>
      </c>
      <c r="R224" s="25"/>
      <c r="S224" s="25"/>
      <c r="T224" s="16">
        <v>2458217.3748960001</v>
      </c>
      <c r="U224" s="17">
        <v>-11.1665569322069</v>
      </c>
      <c r="V224" s="17">
        <v>-10.2849289925822</v>
      </c>
      <c r="W224" s="17">
        <v>-12.0966088738379</v>
      </c>
      <c r="X224" s="17">
        <v>-10.980542867394201</v>
      </c>
      <c r="Y224" s="17">
        <v>-10.3237491555718</v>
      </c>
      <c r="Z224" s="17">
        <v>-11.792316250117601</v>
      </c>
      <c r="AA224" s="17">
        <v>-9.9613626379840206</v>
      </c>
      <c r="AB224" s="17">
        <v>-9.8322021571030493</v>
      </c>
      <c r="AC224" s="17"/>
      <c r="AD224" s="17"/>
      <c r="AE224" s="17"/>
      <c r="AF224" s="46">
        <f t="shared" si="343"/>
        <v>2458217.3748960001</v>
      </c>
      <c r="AG224" s="17">
        <v>-10.9943282719229</v>
      </c>
      <c r="AH224" s="17">
        <v>-9.6531587021368406</v>
      </c>
      <c r="AI224" s="17">
        <v>-11.6973419204768</v>
      </c>
      <c r="AJ224" s="17">
        <v>-10.624364383625201</v>
      </c>
      <c r="AK224" s="17">
        <v>-9.7793246298363403</v>
      </c>
      <c r="AL224" s="17">
        <v>-11.272213118309701</v>
      </c>
      <c r="AM224" s="17">
        <v>-9.4137691292546499</v>
      </c>
      <c r="AN224" s="17">
        <v>-9.4023153813017597</v>
      </c>
      <c r="AO224" s="17"/>
      <c r="AP224" s="17"/>
      <c r="AQ224" s="18"/>
      <c r="AR224" s="25"/>
      <c r="AS224" s="25"/>
      <c r="AT224" s="24">
        <f t="shared" si="481"/>
        <v>0.17222866028400041</v>
      </c>
      <c r="AU224" s="24">
        <f t="shared" si="481"/>
        <v>0.63177029044535971</v>
      </c>
      <c r="AV224" s="24">
        <f t="shared" si="481"/>
        <v>0.3992669533610993</v>
      </c>
      <c r="AW224" s="24">
        <f t="shared" si="481"/>
        <v>0.35617848376899985</v>
      </c>
      <c r="AX224" s="24">
        <f t="shared" si="481"/>
        <v>0.54442452573545985</v>
      </c>
      <c r="AY224" s="24">
        <f t="shared" si="481"/>
        <v>0.52010313180790035</v>
      </c>
      <c r="AZ224" s="24">
        <f t="shared" si="481"/>
        <v>0.54759350872937063</v>
      </c>
      <c r="BA224" s="24">
        <f t="shared" si="481"/>
        <v>0.42988677580128964</v>
      </c>
      <c r="BB224" s="24" t="str">
        <f t="shared" si="481"/>
        <v/>
      </c>
      <c r="BC224" s="24" t="str">
        <f t="shared" si="481"/>
        <v/>
      </c>
      <c r="BD224" s="25" t="str">
        <f t="shared" si="481"/>
        <v/>
      </c>
      <c r="BE224" s="25"/>
      <c r="BF224" s="25"/>
      <c r="BG224" s="26">
        <f t="shared" si="393"/>
        <v>-0.45502000418988703</v>
      </c>
      <c r="BH224" s="26">
        <f t="shared" si="394"/>
        <v>-0.39502000418988653</v>
      </c>
      <c r="BI224" s="26">
        <f t="shared" si="395"/>
        <v>-0.76102000418988625</v>
      </c>
      <c r="BJ224" s="26">
        <f t="shared" si="396"/>
        <v>-0.70302000418988642</v>
      </c>
      <c r="BK224" s="26">
        <f t="shared" si="397"/>
        <v>-0.77302000418988492</v>
      </c>
      <c r="BL224" s="26">
        <f t="shared" si="398"/>
        <v>-0.32802000418988636</v>
      </c>
      <c r="BM224" s="26" t="str">
        <f t="shared" si="399"/>
        <v/>
      </c>
      <c r="BN224" s="26" t="str">
        <f t="shared" si="400"/>
        <v/>
      </c>
      <c r="BO224" s="26" t="str">
        <f t="shared" si="401"/>
        <v/>
      </c>
      <c r="BP224" s="25"/>
      <c r="BQ224" s="25"/>
      <c r="BR224" s="25">
        <f t="shared" si="402"/>
        <v>0.47826204914183568</v>
      </c>
      <c r="BS224" s="25">
        <f t="shared" si="403"/>
        <v>0.53826204914183617</v>
      </c>
      <c r="BT224" s="25">
        <f t="shared" si="404"/>
        <v>0.17226204914183652</v>
      </c>
      <c r="BU224" s="25">
        <f t="shared" si="405"/>
        <v>0.23026204914183634</v>
      </c>
      <c r="BV224" s="25">
        <f t="shared" si="406"/>
        <v>0.16026204914183784</v>
      </c>
      <c r="BW224" s="25">
        <f t="shared" si="407"/>
        <v>0.60526204914183634</v>
      </c>
      <c r="BX224" s="25" t="str">
        <f t="shared" si="408"/>
        <v/>
      </c>
      <c r="BY224" s="25" t="str">
        <f t="shared" si="409"/>
        <v/>
      </c>
      <c r="BZ224" s="25" t="str">
        <f t="shared" si="410"/>
        <v/>
      </c>
      <c r="CA224" s="25"/>
      <c r="CB224" s="25"/>
      <c r="CC224" s="26">
        <f t="shared" si="411"/>
        <v>-0.23900000000000093</v>
      </c>
      <c r="CD224" s="26">
        <f t="shared" si="412"/>
        <v>-0.17900000000000044</v>
      </c>
      <c r="CE224" s="26">
        <f t="shared" si="413"/>
        <v>-0.54500000000000015</v>
      </c>
      <c r="CF224" s="26">
        <f t="shared" si="414"/>
        <v>-0.48700000000000027</v>
      </c>
      <c r="CG224" s="26">
        <f t="shared" si="415"/>
        <v>-0.55699999999999883</v>
      </c>
      <c r="CH224" s="26">
        <f t="shared" si="416"/>
        <v>-0.11200000000000027</v>
      </c>
      <c r="CI224" s="26" t="str">
        <f t="shared" si="417"/>
        <v/>
      </c>
      <c r="CJ224" s="26" t="str">
        <f t="shared" si="418"/>
        <v/>
      </c>
      <c r="CK224" s="26" t="str">
        <f t="shared" si="419"/>
        <v/>
      </c>
      <c r="CL224" s="25"/>
      <c r="CM224" s="25"/>
      <c r="CN224" s="25">
        <f t="shared" si="420"/>
        <v>0.42099999999999937</v>
      </c>
      <c r="CO224" s="25">
        <f t="shared" si="421"/>
        <v>0.48099999999999987</v>
      </c>
      <c r="CP224" s="25">
        <f t="shared" si="422"/>
        <v>0.11500000000000021</v>
      </c>
      <c r="CQ224" s="25">
        <f t="shared" si="423"/>
        <v>0.17300000000000004</v>
      </c>
      <c r="CR224" s="25">
        <f t="shared" si="424"/>
        <v>0.10300000000000153</v>
      </c>
      <c r="CS224" s="25">
        <f t="shared" si="425"/>
        <v>0.54800000000000004</v>
      </c>
      <c r="CT224" s="25" t="str">
        <f t="shared" si="426"/>
        <v/>
      </c>
      <c r="CU224" s="25" t="str">
        <f t="shared" si="427"/>
        <v/>
      </c>
      <c r="CV224" s="25" t="str">
        <f t="shared" si="428"/>
        <v/>
      </c>
      <c r="CW224" s="25"/>
      <c r="CX224" s="25"/>
      <c r="CY224" s="25">
        <f t="shared" si="429"/>
        <v>-0.46109155393282408</v>
      </c>
      <c r="CZ224" s="25">
        <f t="shared" si="430"/>
        <v>-0.37358327886813453</v>
      </c>
      <c r="DA224" s="25">
        <f t="shared" si="431"/>
        <v>-0.75589173809594901</v>
      </c>
      <c r="DB224" s="25">
        <f t="shared" si="432"/>
        <v>-0.70649747438880195</v>
      </c>
      <c r="DC224" s="25">
        <f t="shared" si="433"/>
        <v>-0.76232761846328778</v>
      </c>
      <c r="DD224" s="25">
        <f t="shared" si="434"/>
        <v>-0.52327728180605149</v>
      </c>
      <c r="DE224" s="25" t="str">
        <f t="shared" si="435"/>
        <v/>
      </c>
      <c r="DF224" s="25" t="str">
        <f t="shared" si="436"/>
        <v/>
      </c>
      <c r="DG224" s="25" t="str">
        <f t="shared" si="437"/>
        <v/>
      </c>
      <c r="DH224" s="25"/>
      <c r="DI224" s="25"/>
      <c r="DJ224" s="25">
        <f t="shared" si="438"/>
        <v>0.47219049939889862</v>
      </c>
      <c r="DK224" s="25">
        <f t="shared" si="439"/>
        <v>0.55969877446358818</v>
      </c>
      <c r="DL224" s="25">
        <f t="shared" si="440"/>
        <v>0.1773903152357737</v>
      </c>
      <c r="DM224" s="25">
        <f t="shared" si="441"/>
        <v>0.22678457894292076</v>
      </c>
      <c r="DN224" s="25">
        <f t="shared" si="442"/>
        <v>0.17095443486843492</v>
      </c>
      <c r="DO224" s="25">
        <f t="shared" si="443"/>
        <v>0.41000477152567122</v>
      </c>
      <c r="DP224" s="25" t="str">
        <f t="shared" si="444"/>
        <v/>
      </c>
      <c r="DQ224" s="25" t="str">
        <f t="shared" si="445"/>
        <v/>
      </c>
      <c r="DR224" s="25" t="str">
        <f t="shared" si="446"/>
        <v/>
      </c>
      <c r="DS224" s="25"/>
      <c r="DT224" s="24"/>
      <c r="DU224" s="24">
        <f t="shared" si="447"/>
        <v>-0.45502000418988703</v>
      </c>
      <c r="DV224" s="24">
        <f t="shared" si="448"/>
        <v>-0.39502000418988653</v>
      </c>
      <c r="DW224" s="24">
        <f t="shared" si="449"/>
        <v>-0.76102000418988625</v>
      </c>
      <c r="DX224" s="24">
        <f t="shared" si="450"/>
        <v>-0.70302000418988642</v>
      </c>
      <c r="DY224" s="24">
        <f t="shared" si="451"/>
        <v>-0.77302000418988492</v>
      </c>
      <c r="DZ224" s="24">
        <f t="shared" si="452"/>
        <v>-0.32802000418988636</v>
      </c>
      <c r="EA224" s="24" t="str">
        <f t="shared" si="453"/>
        <v/>
      </c>
      <c r="EB224" s="24" t="str">
        <f t="shared" si="454"/>
        <v/>
      </c>
      <c r="EC224" s="24" t="str">
        <f t="shared" si="455"/>
        <v/>
      </c>
      <c r="ED224" s="24"/>
      <c r="EE224" s="24"/>
      <c r="EF224" s="24">
        <f t="shared" si="456"/>
        <v>0.47826204914183568</v>
      </c>
      <c r="EG224" s="24">
        <f t="shared" si="457"/>
        <v>0.53826204914183617</v>
      </c>
      <c r="EH224" s="24">
        <f t="shared" si="458"/>
        <v>0.17226204914183652</v>
      </c>
      <c r="EI224" s="24">
        <f t="shared" si="459"/>
        <v>0.23026204914183634</v>
      </c>
      <c r="EJ224" s="24">
        <f t="shared" si="460"/>
        <v>0.16026204914183784</v>
      </c>
      <c r="EK224" s="24">
        <f t="shared" si="461"/>
        <v>0.60526204914183634</v>
      </c>
      <c r="EL224" s="24" t="str">
        <f t="shared" si="462"/>
        <v/>
      </c>
      <c r="EM224" s="24" t="str">
        <f t="shared" si="463"/>
        <v/>
      </c>
      <c r="EN224" s="24" t="str">
        <f t="shared" si="464"/>
        <v/>
      </c>
      <c r="EO224" s="24"/>
      <c r="EP224" s="24"/>
      <c r="EQ224" s="24">
        <f t="shared" si="344"/>
        <v>11.124906724794528</v>
      </c>
      <c r="ER224" s="24">
        <f t="shared" si="465"/>
        <v>4.8180089618973854E-2</v>
      </c>
      <c r="ES224" s="24">
        <f t="shared" si="345"/>
        <v>11.120051941630999</v>
      </c>
      <c r="ET224" s="24">
        <f t="shared" si="346"/>
        <v>11.1259859351873</v>
      </c>
      <c r="EU224" s="24">
        <f t="shared" si="347"/>
        <v>11.062192223364899</v>
      </c>
      <c r="EV224" s="24">
        <f t="shared" si="348"/>
        <v>11.093759317910701</v>
      </c>
      <c r="EW224" s="24">
        <f t="shared" si="349"/>
        <v>11.142805705777121</v>
      </c>
      <c r="EX224" s="24">
        <f t="shared" si="350"/>
        <v>11.204645224896149</v>
      </c>
      <c r="EY224" s="24" t="str">
        <f t="shared" si="351"/>
        <v/>
      </c>
      <c r="EZ224" s="24" t="str">
        <f t="shared" si="352"/>
        <v/>
      </c>
      <c r="FA224" s="24" t="str">
        <f t="shared" si="353"/>
        <v/>
      </c>
      <c r="FB224" s="24"/>
      <c r="FC224" s="24">
        <f t="shared" si="354"/>
        <v>11.594059821877842</v>
      </c>
      <c r="FD224" s="24">
        <f t="shared" si="466"/>
        <v>9.6963110975800321E-2</v>
      </c>
      <c r="FE224" s="24">
        <f t="shared" si="355"/>
        <v>11.542013648553901</v>
      </c>
      <c r="FF224" s="24">
        <f t="shared" si="356"/>
        <v>11.531036111702301</v>
      </c>
      <c r="FG224" s="24">
        <f t="shared" si="357"/>
        <v>11.64499635791344</v>
      </c>
      <c r="FH224" s="24">
        <f t="shared" si="358"/>
        <v>11.642884846386801</v>
      </c>
      <c r="FI224" s="24">
        <f t="shared" si="359"/>
        <v>11.73444085733175</v>
      </c>
      <c r="FJ224" s="24">
        <f t="shared" si="360"/>
        <v>11.46898710937886</v>
      </c>
      <c r="FK224" s="24" t="str">
        <f t="shared" si="361"/>
        <v/>
      </c>
      <c r="FL224" s="24" t="str">
        <f t="shared" si="362"/>
        <v/>
      </c>
      <c r="FM224" s="24" t="str">
        <f t="shared" si="363"/>
        <v/>
      </c>
      <c r="FN224" s="24"/>
      <c r="FO224" s="24">
        <f t="shared" si="364"/>
        <v>11.192802575472284</v>
      </c>
      <c r="FP224" s="24">
        <f t="shared" si="467"/>
        <v>3.7219000919488272E-2</v>
      </c>
      <c r="FQ224" s="24">
        <f t="shared" si="477"/>
        <v>11.174329337504265</v>
      </c>
      <c r="FR224" s="24">
        <f t="shared" si="477"/>
        <v>11.17310618692974</v>
      </c>
      <c r="FS224" s="24">
        <f t="shared" si="477"/>
        <v>11.152971054305375</v>
      </c>
      <c r="FT224" s="24">
        <f t="shared" si="477"/>
        <v>11.177619576191379</v>
      </c>
      <c r="FU224" s="24">
        <f t="shared" si="477"/>
        <v>11.235015965543763</v>
      </c>
      <c r="FV224" s="24">
        <f t="shared" si="477"/>
        <v>11.243773332359167</v>
      </c>
      <c r="FW224" s="24" t="str">
        <f t="shared" si="475"/>
        <v/>
      </c>
      <c r="FX224" s="24" t="str">
        <f t="shared" si="475"/>
        <v/>
      </c>
      <c r="FY224" s="24" t="str">
        <f t="shared" si="475"/>
        <v/>
      </c>
      <c r="FZ224" s="24"/>
      <c r="GA224" s="24">
        <f t="shared" si="365"/>
        <v>11.371588105965493</v>
      </c>
      <c r="GB224" s="24">
        <f t="shared" si="468"/>
        <v>3.2575899407269564E-2</v>
      </c>
      <c r="GC224" s="24">
        <f t="shared" si="478"/>
        <v>11.364164998383949</v>
      </c>
      <c r="GD224" s="24">
        <f t="shared" si="478"/>
        <v>11.37663899973273</v>
      </c>
      <c r="GE224" s="24">
        <f t="shared" si="478"/>
        <v>11.347544862921538</v>
      </c>
      <c r="GF224" s="24">
        <f t="shared" si="478"/>
        <v>11.368103171655267</v>
      </c>
      <c r="GG224" s="24">
        <f t="shared" si="478"/>
        <v>11.432299054699772</v>
      </c>
      <c r="GH224" s="24">
        <f t="shared" si="478"/>
        <v>11.340777548399716</v>
      </c>
      <c r="GI224" s="24" t="str">
        <f t="shared" si="476"/>
        <v/>
      </c>
      <c r="GJ224" s="24" t="str">
        <f t="shared" si="476"/>
        <v/>
      </c>
      <c r="GK224" s="24" t="str">
        <f t="shared" si="476"/>
        <v/>
      </c>
      <c r="GL224" s="24"/>
      <c r="GM224" s="24">
        <f t="shared" si="366"/>
        <v>12.006534664419229</v>
      </c>
      <c r="GN224" s="24">
        <f t="shared" si="469"/>
        <v>4.8180089618973854E-2</v>
      </c>
      <c r="GO224" s="24">
        <f t="shared" si="367"/>
        <v>12.001679881255699</v>
      </c>
      <c r="GP224" s="24">
        <f t="shared" si="368"/>
        <v>12.007613874812</v>
      </c>
      <c r="GQ224" s="24">
        <f t="shared" si="369"/>
        <v>11.943820162989599</v>
      </c>
      <c r="GR224" s="24">
        <f t="shared" si="370"/>
        <v>11.975387257535401</v>
      </c>
      <c r="GS224" s="24">
        <f t="shared" si="371"/>
        <v>12.024433645401821</v>
      </c>
      <c r="GT224" s="24">
        <f t="shared" si="372"/>
        <v>12.086273164520849</v>
      </c>
      <c r="GU224" s="24" t="str">
        <f t="shared" si="373"/>
        <v/>
      </c>
      <c r="GV224" s="24" t="str">
        <f t="shared" si="374"/>
        <v/>
      </c>
      <c r="GW224" s="24" t="str">
        <f t="shared" si="375"/>
        <v/>
      </c>
      <c r="GX224" s="24"/>
      <c r="GY224" s="24">
        <f t="shared" si="376"/>
        <v>12.935229391663901</v>
      </c>
      <c r="GZ224" s="24">
        <f t="shared" si="470"/>
        <v>9.6963110975800321E-2</v>
      </c>
      <c r="HA224" s="24">
        <f t="shared" si="377"/>
        <v>12.88318321833996</v>
      </c>
      <c r="HB224" s="24">
        <f t="shared" si="378"/>
        <v>12.87220568148836</v>
      </c>
      <c r="HC224" s="24">
        <f t="shared" si="379"/>
        <v>12.986165927699499</v>
      </c>
      <c r="HD224" s="24">
        <f t="shared" si="380"/>
        <v>12.98405441617286</v>
      </c>
      <c r="HE224" s="24">
        <f t="shared" si="381"/>
        <v>13.075610427117809</v>
      </c>
      <c r="HF224" s="24">
        <f t="shared" si="382"/>
        <v>12.810156679164919</v>
      </c>
      <c r="HG224" s="24" t="str">
        <f t="shared" si="383"/>
        <v/>
      </c>
      <c r="HH224" s="24" t="str">
        <f t="shared" si="384"/>
        <v/>
      </c>
      <c r="HI224" s="24" t="str">
        <f t="shared" si="385"/>
        <v/>
      </c>
      <c r="HJ224" s="24"/>
      <c r="HK224" s="24">
        <f t="shared" si="386"/>
        <v>11.963103278923512</v>
      </c>
      <c r="HL224" s="24">
        <f t="shared" si="471"/>
        <v>3.7219000919488272E-2</v>
      </c>
      <c r="HM224" s="24">
        <f t="shared" si="482"/>
        <v>11.944630040955497</v>
      </c>
      <c r="HN224" s="24">
        <f t="shared" si="482"/>
        <v>11.943406890380972</v>
      </c>
      <c r="HO224" s="24">
        <f t="shared" si="482"/>
        <v>11.923271757756607</v>
      </c>
      <c r="HP224" s="24">
        <f t="shared" si="479"/>
        <v>11.947920279642611</v>
      </c>
      <c r="HQ224" s="24">
        <f t="shared" si="479"/>
        <v>12.005316668994995</v>
      </c>
      <c r="HR224" s="24">
        <f t="shared" si="479"/>
        <v>12.014074035810399</v>
      </c>
      <c r="HS224" s="24" t="str">
        <f t="shared" si="479"/>
        <v/>
      </c>
      <c r="HT224" s="24" t="str">
        <f t="shared" si="479"/>
        <v/>
      </c>
      <c r="HU224" s="24" t="str">
        <f t="shared" si="479"/>
        <v/>
      </c>
      <c r="HV224" s="24"/>
      <c r="HW224" s="24">
        <f t="shared" si="387"/>
        <v>13.07753933784222</v>
      </c>
      <c r="HX224" s="24">
        <f t="shared" si="472"/>
        <v>3.2575899407269647E-2</v>
      </c>
      <c r="HY224" s="24">
        <f t="shared" si="483"/>
        <v>13.070116230260673</v>
      </c>
      <c r="HZ224" s="24">
        <f t="shared" si="483"/>
        <v>13.082590231609457</v>
      </c>
      <c r="IA224" s="24">
        <f t="shared" si="483"/>
        <v>13.053496094798264</v>
      </c>
      <c r="IB224" s="24">
        <f t="shared" si="480"/>
        <v>13.074054403531994</v>
      </c>
      <c r="IC224" s="24">
        <f t="shared" si="480"/>
        <v>13.138250286576499</v>
      </c>
      <c r="ID224" s="24">
        <f t="shared" si="480"/>
        <v>13.046728780276442</v>
      </c>
      <c r="IE224" s="24" t="str">
        <f t="shared" si="480"/>
        <v/>
      </c>
      <c r="IF224" s="24" t="str">
        <f t="shared" si="480"/>
        <v/>
      </c>
      <c r="IG224" s="24" t="str">
        <f t="shared" si="480"/>
        <v/>
      </c>
    </row>
    <row r="225" spans="1:241" s="3" customFormat="1" x14ac:dyDescent="0.2">
      <c r="A225" s="27">
        <v>190</v>
      </c>
      <c r="B225" s="32">
        <f>IF(AND($B$3&lt;&gt;"",$C$3&lt;&gt;"",$B$4&lt;&gt;"",$C$4&lt;&gt;"",T225&lt;&gt;""),AirMass($B$3,$C$3,$B$4,$C$4,T225),"")</f>
        <v>1.118489387961926</v>
      </c>
      <c r="C225" s="36">
        <f t="shared" si="388"/>
        <v>2458217.3753940002</v>
      </c>
      <c r="D225" s="5">
        <f t="shared" si="335"/>
        <v>11.166920272132694</v>
      </c>
      <c r="E225" s="14">
        <f t="shared" si="336"/>
        <v>11.376256345681393</v>
      </c>
      <c r="F225" s="32">
        <f t="shared" si="389"/>
        <v>0.20933607354869821</v>
      </c>
      <c r="G225" s="24">
        <f t="shared" si="337"/>
        <v>1.6993696735506551E-2</v>
      </c>
      <c r="H225" s="24">
        <f t="shared" si="338"/>
        <v>7.8901913999696843E-2</v>
      </c>
      <c r="I225" s="24"/>
      <c r="J225" s="8">
        <f t="shared" si="339"/>
        <v>12.03448594844393</v>
      </c>
      <c r="K225" s="9">
        <f t="shared" si="340"/>
        <v>12.961546565353771</v>
      </c>
      <c r="L225" s="40">
        <f t="shared" si="390"/>
        <v>0.92706061690984143</v>
      </c>
      <c r="M225" s="24">
        <f t="shared" si="341"/>
        <v>1.6993696735506551E-2</v>
      </c>
      <c r="N225" s="25">
        <f t="shared" si="342"/>
        <v>7.8901913999697135E-2</v>
      </c>
      <c r="O225" s="25"/>
      <c r="P225" s="50">
        <f t="shared" si="391"/>
        <v>6</v>
      </c>
      <c r="Q225" s="50">
        <f t="shared" si="392"/>
        <v>6</v>
      </c>
      <c r="R225" s="25"/>
      <c r="S225" s="25"/>
      <c r="T225" s="16">
        <v>2458217.3753940002</v>
      </c>
      <c r="U225" s="17">
        <v>-11.1818396475021</v>
      </c>
      <c r="V225" s="17">
        <v>-10.228876392374</v>
      </c>
      <c r="W225" s="17">
        <v>-12.078987805665101</v>
      </c>
      <c r="X225" s="17">
        <v>-10.9904802314765</v>
      </c>
      <c r="Y225" s="17">
        <v>-10.364593571714</v>
      </c>
      <c r="Z225" s="17">
        <v>-11.8023911748597</v>
      </c>
      <c r="AA225" s="17">
        <v>-9.9279237410991801</v>
      </c>
      <c r="AB225" s="17">
        <v>-9.7546387874119898</v>
      </c>
      <c r="AC225" s="17"/>
      <c r="AD225" s="17"/>
      <c r="AE225" s="17"/>
      <c r="AF225" s="46">
        <f t="shared" si="343"/>
        <v>2458217.3753940002</v>
      </c>
      <c r="AG225" s="17">
        <v>-11.012479221702201</v>
      </c>
      <c r="AH225" s="17">
        <v>-9.7070079556845794</v>
      </c>
      <c r="AI225" s="17">
        <v>-11.675238353608099</v>
      </c>
      <c r="AJ225" s="17">
        <v>-10.6159156440043</v>
      </c>
      <c r="AK225" s="17">
        <v>-9.7673948191127895</v>
      </c>
      <c r="AL225" s="17">
        <v>-11.2735575567596</v>
      </c>
      <c r="AM225" s="17">
        <v>-9.5277714393726303</v>
      </c>
      <c r="AN225" s="17">
        <v>-9.4800266210981707</v>
      </c>
      <c r="AO225" s="17"/>
      <c r="AP225" s="17"/>
      <c r="AQ225" s="18"/>
      <c r="AR225" s="25"/>
      <c r="AS225" s="25"/>
      <c r="AT225" s="24">
        <f t="shared" si="481"/>
        <v>0.16936042579989952</v>
      </c>
      <c r="AU225" s="24">
        <f t="shared" si="481"/>
        <v>0.52186843668942018</v>
      </c>
      <c r="AV225" s="24">
        <f t="shared" si="481"/>
        <v>0.40374945205700108</v>
      </c>
      <c r="AW225" s="24">
        <f t="shared" si="481"/>
        <v>0.37456458747220012</v>
      </c>
      <c r="AX225" s="24">
        <f t="shared" si="481"/>
        <v>0.59719875260121036</v>
      </c>
      <c r="AY225" s="24">
        <f t="shared" si="481"/>
        <v>0.52883361810009966</v>
      </c>
      <c r="AZ225" s="24">
        <f t="shared" si="481"/>
        <v>0.40015230172654981</v>
      </c>
      <c r="BA225" s="24">
        <f t="shared" si="481"/>
        <v>0.27461216631381902</v>
      </c>
      <c r="BB225" s="24" t="str">
        <f t="shared" si="481"/>
        <v/>
      </c>
      <c r="BC225" s="24" t="str">
        <f t="shared" si="481"/>
        <v/>
      </c>
      <c r="BD225" s="25" t="str">
        <f t="shared" si="481"/>
        <v/>
      </c>
      <c r="BE225" s="25"/>
      <c r="BF225" s="25"/>
      <c r="BG225" s="26">
        <f t="shared" si="393"/>
        <v>-0.46084509509148525</v>
      </c>
      <c r="BH225" s="26">
        <f t="shared" si="394"/>
        <v>-0.40084509509148475</v>
      </c>
      <c r="BI225" s="26">
        <f t="shared" si="395"/>
        <v>-0.76684509509148446</v>
      </c>
      <c r="BJ225" s="26">
        <f t="shared" si="396"/>
        <v>-0.70884509509148463</v>
      </c>
      <c r="BK225" s="26">
        <f t="shared" si="397"/>
        <v>-0.77884509509148314</v>
      </c>
      <c r="BL225" s="26">
        <f t="shared" si="398"/>
        <v>-0.33384509509148458</v>
      </c>
      <c r="BM225" s="26" t="str">
        <f t="shared" si="399"/>
        <v/>
      </c>
      <c r="BN225" s="26" t="str">
        <f t="shared" si="400"/>
        <v/>
      </c>
      <c r="BO225" s="26" t="str">
        <f t="shared" si="401"/>
        <v/>
      </c>
      <c r="BP225" s="25"/>
      <c r="BQ225" s="25"/>
      <c r="BR225" s="25">
        <f t="shared" si="402"/>
        <v>0.25506262387476974</v>
      </c>
      <c r="BS225" s="25">
        <f t="shared" si="403"/>
        <v>0.31506262387477024</v>
      </c>
      <c r="BT225" s="25">
        <f t="shared" si="404"/>
        <v>-5.0937376125229417E-2</v>
      </c>
      <c r="BU225" s="25">
        <f t="shared" si="405"/>
        <v>7.0626238747704129E-3</v>
      </c>
      <c r="BV225" s="25">
        <f t="shared" si="406"/>
        <v>-6.2937376125228095E-2</v>
      </c>
      <c r="BW225" s="25">
        <f t="shared" si="407"/>
        <v>0.38206262387477041</v>
      </c>
      <c r="BX225" s="25" t="str">
        <f t="shared" si="408"/>
        <v/>
      </c>
      <c r="BY225" s="25" t="str">
        <f t="shared" si="409"/>
        <v/>
      </c>
      <c r="BZ225" s="25" t="str">
        <f t="shared" si="410"/>
        <v/>
      </c>
      <c r="CA225" s="25"/>
      <c r="CB225" s="25"/>
      <c r="CC225" s="26">
        <f t="shared" si="411"/>
        <v>-0.23900000000000093</v>
      </c>
      <c r="CD225" s="26">
        <f t="shared" si="412"/>
        <v>-0.17900000000000044</v>
      </c>
      <c r="CE225" s="26">
        <f t="shared" si="413"/>
        <v>-0.54500000000000015</v>
      </c>
      <c r="CF225" s="26">
        <f t="shared" si="414"/>
        <v>-0.48700000000000027</v>
      </c>
      <c r="CG225" s="26">
        <f t="shared" si="415"/>
        <v>-0.55699999999999883</v>
      </c>
      <c r="CH225" s="26">
        <f t="shared" si="416"/>
        <v>-0.11200000000000027</v>
      </c>
      <c r="CI225" s="26" t="str">
        <f t="shared" si="417"/>
        <v/>
      </c>
      <c r="CJ225" s="26" t="str">
        <f t="shared" si="418"/>
        <v/>
      </c>
      <c r="CK225" s="26" t="str">
        <f t="shared" si="419"/>
        <v/>
      </c>
      <c r="CL225" s="25"/>
      <c r="CM225" s="25"/>
      <c r="CN225" s="25">
        <f t="shared" si="420"/>
        <v>0.42099999999999937</v>
      </c>
      <c r="CO225" s="25">
        <f t="shared" si="421"/>
        <v>0.48099999999999987</v>
      </c>
      <c r="CP225" s="25">
        <f t="shared" si="422"/>
        <v>0.11500000000000021</v>
      </c>
      <c r="CQ225" s="25">
        <f t="shared" si="423"/>
        <v>0.17300000000000004</v>
      </c>
      <c r="CR225" s="25">
        <f t="shared" si="424"/>
        <v>0.10300000000000153</v>
      </c>
      <c r="CS225" s="25">
        <f t="shared" si="425"/>
        <v>0.54800000000000004</v>
      </c>
      <c r="CT225" s="25" t="str">
        <f t="shared" si="426"/>
        <v/>
      </c>
      <c r="CU225" s="25" t="str">
        <f t="shared" si="427"/>
        <v/>
      </c>
      <c r="CV225" s="25" t="str">
        <f t="shared" si="428"/>
        <v/>
      </c>
      <c r="CW225" s="25"/>
      <c r="CX225" s="25"/>
      <c r="CY225" s="25">
        <f t="shared" si="429"/>
        <v>-0.47602014125867237</v>
      </c>
      <c r="CZ225" s="25">
        <f t="shared" si="430"/>
        <v>-0.4167486660359655</v>
      </c>
      <c r="DA225" s="25">
        <f t="shared" si="431"/>
        <v>-0.86889588651833694</v>
      </c>
      <c r="DB225" s="25">
        <f t="shared" si="432"/>
        <v>-0.73005329007915809</v>
      </c>
      <c r="DC225" s="25">
        <f t="shared" si="433"/>
        <v>-0.46871469681968292</v>
      </c>
      <c r="DD225" s="25">
        <f t="shared" si="434"/>
        <v>-0.21375552084166352</v>
      </c>
      <c r="DE225" s="25" t="str">
        <f t="shared" si="435"/>
        <v/>
      </c>
      <c r="DF225" s="25" t="str">
        <f t="shared" si="436"/>
        <v/>
      </c>
      <c r="DG225" s="25" t="str">
        <f t="shared" si="437"/>
        <v/>
      </c>
      <c r="DH225" s="25"/>
      <c r="DI225" s="25"/>
      <c r="DJ225" s="25">
        <f t="shared" si="438"/>
        <v>0.23988757770758268</v>
      </c>
      <c r="DK225" s="25">
        <f t="shared" si="439"/>
        <v>0.29915905293028955</v>
      </c>
      <c r="DL225" s="25">
        <f t="shared" si="440"/>
        <v>-0.15298816755208189</v>
      </c>
      <c r="DM225" s="25">
        <f t="shared" si="441"/>
        <v>-1.4145571112903021E-2</v>
      </c>
      <c r="DN225" s="25">
        <f t="shared" si="442"/>
        <v>0.24719302214657213</v>
      </c>
      <c r="DO225" s="25">
        <f t="shared" si="443"/>
        <v>0.50215219812459155</v>
      </c>
      <c r="DP225" s="25" t="str">
        <f t="shared" si="444"/>
        <v/>
      </c>
      <c r="DQ225" s="25" t="str">
        <f t="shared" si="445"/>
        <v/>
      </c>
      <c r="DR225" s="25" t="str">
        <f t="shared" si="446"/>
        <v/>
      </c>
      <c r="DS225" s="25"/>
      <c r="DT225" s="24"/>
      <c r="DU225" s="24">
        <f t="shared" si="447"/>
        <v>-0.46084509509148525</v>
      </c>
      <c r="DV225" s="24">
        <f t="shared" si="448"/>
        <v>-0.40084509509148475</v>
      </c>
      <c r="DW225" s="24">
        <f t="shared" si="449"/>
        <v>-0.76684509509148446</v>
      </c>
      <c r="DX225" s="24">
        <f t="shared" si="450"/>
        <v>-0.70884509509148463</v>
      </c>
      <c r="DY225" s="24">
        <f t="shared" si="451"/>
        <v>-0.77884509509148314</v>
      </c>
      <c r="DZ225" s="24">
        <f t="shared" si="452"/>
        <v>-0.33384509509148458</v>
      </c>
      <c r="EA225" s="24" t="str">
        <f t="shared" si="453"/>
        <v/>
      </c>
      <c r="EB225" s="24" t="str">
        <f t="shared" si="454"/>
        <v/>
      </c>
      <c r="EC225" s="24" t="str">
        <f t="shared" si="455"/>
        <v/>
      </c>
      <c r="ED225" s="24"/>
      <c r="EE225" s="24"/>
      <c r="EF225" s="24">
        <f t="shared" si="456"/>
        <v>0.25506262387476974</v>
      </c>
      <c r="EG225" s="24">
        <f t="shared" si="457"/>
        <v>0.31506262387477024</v>
      </c>
      <c r="EH225" s="24">
        <f t="shared" si="458"/>
        <v>-5.0937376125229417E-2</v>
      </c>
      <c r="EI225" s="24">
        <f t="shared" si="459"/>
        <v>7.0626238747704129E-3</v>
      </c>
      <c r="EJ225" s="24">
        <f t="shared" si="460"/>
        <v>-6.2937376125228095E-2</v>
      </c>
      <c r="EK225" s="24">
        <f t="shared" si="461"/>
        <v>0.38206262387477041</v>
      </c>
      <c r="EL225" s="24" t="str">
        <f t="shared" si="462"/>
        <v/>
      </c>
      <c r="EM225" s="24" t="str">
        <f t="shared" si="463"/>
        <v/>
      </c>
      <c r="EN225" s="24" t="str">
        <f t="shared" si="464"/>
        <v/>
      </c>
      <c r="EO225" s="24"/>
      <c r="EP225" s="24"/>
      <c r="EQ225" s="24">
        <f t="shared" si="344"/>
        <v>11.098329571202312</v>
      </c>
      <c r="ER225" s="24">
        <f t="shared" si="465"/>
        <v>1.4350701031179946E-2</v>
      </c>
      <c r="ES225" s="24">
        <f t="shared" si="345"/>
        <v>11.087148158163</v>
      </c>
      <c r="ET225" s="24">
        <f t="shared" si="346"/>
        <v>11.120640583974399</v>
      </c>
      <c r="EU225" s="24">
        <f t="shared" si="347"/>
        <v>11.087753924211899</v>
      </c>
      <c r="EV225" s="24">
        <f t="shared" si="348"/>
        <v>11.0885515273576</v>
      </c>
      <c r="EW225" s="24">
        <f t="shared" si="349"/>
        <v>11.094084093597081</v>
      </c>
      <c r="EX225" s="24">
        <f t="shared" si="350"/>
        <v>11.111799139909889</v>
      </c>
      <c r="EY225" s="24" t="str">
        <f t="shared" si="351"/>
        <v/>
      </c>
      <c r="EZ225" s="24" t="str">
        <f t="shared" si="352"/>
        <v/>
      </c>
      <c r="FA225" s="24" t="str">
        <f t="shared" si="353"/>
        <v/>
      </c>
      <c r="FB225" s="24"/>
      <c r="FC225" s="24">
        <f t="shared" si="354"/>
        <v>11.601004850623731</v>
      </c>
      <c r="FD225" s="24">
        <f t="shared" si="466"/>
        <v>0.12475587477611889</v>
      </c>
      <c r="FE225" s="24">
        <f t="shared" si="355"/>
        <v>11.501759131905899</v>
      </c>
      <c r="FF225" s="24">
        <f t="shared" si="356"/>
        <v>11.504436422302099</v>
      </c>
      <c r="FG225" s="24">
        <f t="shared" si="357"/>
        <v>11.614915597410588</v>
      </c>
      <c r="FH225" s="24">
        <f t="shared" si="358"/>
        <v>11.6260783350574</v>
      </c>
      <c r="FI225" s="24">
        <f t="shared" si="359"/>
        <v>11.830292217670429</v>
      </c>
      <c r="FJ225" s="24">
        <f t="shared" si="360"/>
        <v>11.52854739939597</v>
      </c>
      <c r="FK225" s="24" t="str">
        <f t="shared" si="361"/>
        <v/>
      </c>
      <c r="FL225" s="24" t="str">
        <f t="shared" si="362"/>
        <v/>
      </c>
      <c r="FM225" s="24" t="str">
        <f t="shared" si="363"/>
        <v/>
      </c>
      <c r="FN225" s="24"/>
      <c r="FO225" s="24">
        <f t="shared" si="364"/>
        <v>11.166920272132694</v>
      </c>
      <c r="FP225" s="24">
        <f t="shared" si="467"/>
        <v>1.6993696735506551E-2</v>
      </c>
      <c r="FQ225" s="24">
        <f t="shared" si="477"/>
        <v>11.142120404288898</v>
      </c>
      <c r="FR225" s="24">
        <f t="shared" si="477"/>
        <v>11.168455685969471</v>
      </c>
      <c r="FS225" s="24">
        <f t="shared" si="477"/>
        <v>11.179227605405007</v>
      </c>
      <c r="FT225" s="24">
        <f t="shared" si="477"/>
        <v>11.17310663589091</v>
      </c>
      <c r="FU225" s="24">
        <f t="shared" si="477"/>
        <v>11.186989203616353</v>
      </c>
      <c r="FV225" s="24">
        <f t="shared" si="477"/>
        <v>11.151622097625539</v>
      </c>
      <c r="FW225" s="24" t="str">
        <f t="shared" si="475"/>
        <v/>
      </c>
      <c r="FX225" s="24" t="str">
        <f t="shared" si="475"/>
        <v/>
      </c>
      <c r="FY225" s="24" t="str">
        <f t="shared" si="475"/>
        <v/>
      </c>
      <c r="FZ225" s="24"/>
      <c r="GA225" s="24">
        <f t="shared" si="365"/>
        <v>11.376256345681393</v>
      </c>
      <c r="GB225" s="24">
        <f t="shared" si="468"/>
        <v>7.8901913999696843E-2</v>
      </c>
      <c r="GC225" s="24">
        <f t="shared" si="478"/>
        <v>11.321633692705953</v>
      </c>
      <c r="GD225" s="24">
        <f t="shared" si="478"/>
        <v>11.347762521302537</v>
      </c>
      <c r="GE225" s="24">
        <f t="shared" si="478"/>
        <v>11.315187313388694</v>
      </c>
      <c r="GF225" s="24">
        <f t="shared" si="478"/>
        <v>11.349019871295875</v>
      </c>
      <c r="GG225" s="24">
        <f t="shared" si="478"/>
        <v>11.525873626008458</v>
      </c>
      <c r="GH225" s="24">
        <f t="shared" si="478"/>
        <v>11.398061049386834</v>
      </c>
      <c r="GI225" s="24" t="str">
        <f t="shared" si="476"/>
        <v/>
      </c>
      <c r="GJ225" s="24" t="str">
        <f t="shared" si="476"/>
        <v/>
      </c>
      <c r="GK225" s="24" t="str">
        <f t="shared" si="476"/>
        <v/>
      </c>
      <c r="GL225" s="24"/>
      <c r="GM225" s="24">
        <f t="shared" si="366"/>
        <v>12.05129282633041</v>
      </c>
      <c r="GN225" s="24">
        <f t="shared" si="469"/>
        <v>1.4350701031179946E-2</v>
      </c>
      <c r="GO225" s="24">
        <f t="shared" si="367"/>
        <v>12.0401114132911</v>
      </c>
      <c r="GP225" s="24">
        <f t="shared" si="368"/>
        <v>12.0736038391025</v>
      </c>
      <c r="GQ225" s="24">
        <f t="shared" si="369"/>
        <v>12.04071717934</v>
      </c>
      <c r="GR225" s="24">
        <f t="shared" si="370"/>
        <v>12.041514782485701</v>
      </c>
      <c r="GS225" s="24">
        <f t="shared" si="371"/>
        <v>12.047047348725181</v>
      </c>
      <c r="GT225" s="24">
        <f t="shared" si="372"/>
        <v>12.06476239503799</v>
      </c>
      <c r="GU225" s="24" t="str">
        <f t="shared" si="373"/>
        <v/>
      </c>
      <c r="GV225" s="24" t="str">
        <f t="shared" si="374"/>
        <v/>
      </c>
      <c r="GW225" s="24" t="str">
        <f t="shared" si="375"/>
        <v/>
      </c>
      <c r="GX225" s="24"/>
      <c r="GY225" s="24">
        <f t="shared" si="376"/>
        <v>12.906476116641352</v>
      </c>
      <c r="GZ225" s="24">
        <f t="shared" si="470"/>
        <v>0.12475587477611889</v>
      </c>
      <c r="HA225" s="24">
        <f t="shared" si="377"/>
        <v>12.80723039792352</v>
      </c>
      <c r="HB225" s="24">
        <f t="shared" si="378"/>
        <v>12.80990768831972</v>
      </c>
      <c r="HC225" s="24">
        <f t="shared" si="379"/>
        <v>12.92038686342821</v>
      </c>
      <c r="HD225" s="24">
        <f t="shared" si="380"/>
        <v>12.931549601075021</v>
      </c>
      <c r="HE225" s="24">
        <f t="shared" si="381"/>
        <v>13.13576348368805</v>
      </c>
      <c r="HF225" s="24">
        <f t="shared" si="382"/>
        <v>12.834018665413591</v>
      </c>
      <c r="HG225" s="24" t="str">
        <f t="shared" si="383"/>
        <v/>
      </c>
      <c r="HH225" s="24" t="str">
        <f t="shared" si="384"/>
        <v/>
      </c>
      <c r="HI225" s="24" t="str">
        <f t="shared" si="385"/>
        <v/>
      </c>
      <c r="HJ225" s="24"/>
      <c r="HK225" s="24">
        <f t="shared" si="386"/>
        <v>12.03448594844393</v>
      </c>
      <c r="HL225" s="24">
        <f t="shared" si="471"/>
        <v>1.6993696735506551E-2</v>
      </c>
      <c r="HM225" s="24">
        <f t="shared" si="482"/>
        <v>12.00968608060013</v>
      </c>
      <c r="HN225" s="24">
        <f t="shared" si="482"/>
        <v>12.036021362280703</v>
      </c>
      <c r="HO225" s="24">
        <f t="shared" si="482"/>
        <v>12.046793281716239</v>
      </c>
      <c r="HP225" s="24">
        <f t="shared" si="479"/>
        <v>12.040672312202142</v>
      </c>
      <c r="HQ225" s="24">
        <f t="shared" si="479"/>
        <v>12.054554879927585</v>
      </c>
      <c r="HR225" s="24">
        <f t="shared" si="479"/>
        <v>12.019187773936771</v>
      </c>
      <c r="HS225" s="24" t="str">
        <f t="shared" si="479"/>
        <v/>
      </c>
      <c r="HT225" s="24" t="str">
        <f t="shared" si="479"/>
        <v/>
      </c>
      <c r="HU225" s="24" t="str">
        <f t="shared" si="479"/>
        <v/>
      </c>
      <c r="HV225" s="24"/>
      <c r="HW225" s="24">
        <f t="shared" si="387"/>
        <v>12.961546565353771</v>
      </c>
      <c r="HX225" s="24">
        <f t="shared" si="472"/>
        <v>7.8901913999697135E-2</v>
      </c>
      <c r="HY225" s="24">
        <f t="shared" si="483"/>
        <v>12.906923912378335</v>
      </c>
      <c r="HZ225" s="24">
        <f t="shared" si="483"/>
        <v>12.933052740974917</v>
      </c>
      <c r="IA225" s="24">
        <f t="shared" si="483"/>
        <v>12.900477533061075</v>
      </c>
      <c r="IB225" s="24">
        <f t="shared" si="480"/>
        <v>12.934310090968257</v>
      </c>
      <c r="IC225" s="24">
        <f t="shared" si="480"/>
        <v>13.11116384568084</v>
      </c>
      <c r="ID225" s="24">
        <f t="shared" si="480"/>
        <v>12.983351269059215</v>
      </c>
      <c r="IE225" s="24" t="str">
        <f t="shared" si="480"/>
        <v/>
      </c>
      <c r="IF225" s="24" t="str">
        <f t="shared" si="480"/>
        <v/>
      </c>
      <c r="IG225" s="24" t="str">
        <f t="shared" si="480"/>
        <v/>
      </c>
    </row>
    <row r="226" spans="1:241" s="3" customFormat="1" x14ac:dyDescent="0.2">
      <c r="A226" s="27">
        <v>191</v>
      </c>
      <c r="B226" s="32">
        <f>IF(AND($B$3&lt;&gt;"",$C$3&lt;&gt;"",$B$4&lt;&gt;"",$C$4&lt;&gt;"",T226&lt;&gt;""),AirMass($B$3,$C$3,$B$4,$C$4,T226),"")</f>
        <v>1.1196106793411555</v>
      </c>
      <c r="C226" s="36">
        <f t="shared" si="388"/>
        <v>2458217.375891</v>
      </c>
      <c r="D226" s="5">
        <f t="shared" si="335"/>
        <v>11.176048266622919</v>
      </c>
      <c r="E226" s="14">
        <f t="shared" si="336"/>
        <v>11.378586459819234</v>
      </c>
      <c r="F226" s="32">
        <f t="shared" si="389"/>
        <v>0.20253819319631461</v>
      </c>
      <c r="G226" s="24">
        <f t="shared" si="337"/>
        <v>2.0523665314190507E-2</v>
      </c>
      <c r="H226" s="24">
        <f t="shared" si="338"/>
        <v>4.0403965594639324E-2</v>
      </c>
      <c r="I226" s="24"/>
      <c r="J226" s="8">
        <f t="shared" si="339"/>
        <v>12.004884134327691</v>
      </c>
      <c r="K226" s="9">
        <f t="shared" si="340"/>
        <v>13.036320638810748</v>
      </c>
      <c r="L226" s="40">
        <f t="shared" si="390"/>
        <v>1.0314365044830573</v>
      </c>
      <c r="M226" s="24">
        <f t="shared" si="341"/>
        <v>2.0523665314190889E-2</v>
      </c>
      <c r="N226" s="25">
        <f t="shared" si="342"/>
        <v>4.0403965594638498E-2</v>
      </c>
      <c r="O226" s="25"/>
      <c r="P226" s="50">
        <f t="shared" si="391"/>
        <v>6</v>
      </c>
      <c r="Q226" s="50">
        <f t="shared" si="392"/>
        <v>6</v>
      </c>
      <c r="R226" s="25"/>
      <c r="S226" s="25"/>
      <c r="T226" s="16">
        <v>2458217.375891</v>
      </c>
      <c r="U226" s="17">
        <v>-11.1626123182801</v>
      </c>
      <c r="V226" s="17">
        <v>-10.235150996668199</v>
      </c>
      <c r="W226" s="17">
        <v>-12.0902859919848</v>
      </c>
      <c r="X226" s="17">
        <v>-10.978333514980299</v>
      </c>
      <c r="Y226" s="17">
        <v>-10.362232989243701</v>
      </c>
      <c r="Z226" s="17">
        <v>-11.800590066466</v>
      </c>
      <c r="AA226" s="17">
        <v>-9.8931501956346501</v>
      </c>
      <c r="AB226" s="17">
        <v>-9.7212669218051904</v>
      </c>
      <c r="AC226" s="17"/>
      <c r="AD226" s="17"/>
      <c r="AE226" s="17"/>
      <c r="AF226" s="46">
        <f t="shared" si="343"/>
        <v>2458217.375891</v>
      </c>
      <c r="AG226" s="17">
        <v>-11.0018925901768</v>
      </c>
      <c r="AH226" s="17">
        <v>-9.6673206330932295</v>
      </c>
      <c r="AI226" s="17">
        <v>-11.6989686034229</v>
      </c>
      <c r="AJ226" s="17">
        <v>-10.6683515094239</v>
      </c>
      <c r="AK226" s="17">
        <v>-9.8312194010077008</v>
      </c>
      <c r="AL226" s="17">
        <v>-11.2551369421485</v>
      </c>
      <c r="AM226" s="17">
        <v>-9.3559067729526308</v>
      </c>
      <c r="AN226" s="17">
        <v>-9.5219357354338605</v>
      </c>
      <c r="AO226" s="17"/>
      <c r="AP226" s="17"/>
      <c r="AQ226" s="18"/>
      <c r="AR226" s="25"/>
      <c r="AS226" s="25"/>
      <c r="AT226" s="24">
        <f t="shared" si="481"/>
        <v>0.1607197281033006</v>
      </c>
      <c r="AU226" s="24">
        <f t="shared" si="481"/>
        <v>0.56783036357496997</v>
      </c>
      <c r="AV226" s="24">
        <f t="shared" si="481"/>
        <v>0.3913173885618999</v>
      </c>
      <c r="AW226" s="24">
        <f t="shared" si="481"/>
        <v>0.30998200555639954</v>
      </c>
      <c r="AX226" s="24">
        <f t="shared" si="481"/>
        <v>0.53101358823600009</v>
      </c>
      <c r="AY226" s="24">
        <f t="shared" si="481"/>
        <v>0.54545312431750048</v>
      </c>
      <c r="AZ226" s="24">
        <f t="shared" si="481"/>
        <v>0.5372434226820193</v>
      </c>
      <c r="BA226" s="24">
        <f t="shared" si="481"/>
        <v>0.19933118637132985</v>
      </c>
      <c r="BB226" s="24" t="str">
        <f t="shared" si="481"/>
        <v/>
      </c>
      <c r="BC226" s="24" t="str">
        <f t="shared" si="481"/>
        <v/>
      </c>
      <c r="BD226" s="25" t="str">
        <f t="shared" si="481"/>
        <v/>
      </c>
      <c r="BE226" s="25"/>
      <c r="BF226" s="25"/>
      <c r="BG226" s="26">
        <f t="shared" si="393"/>
        <v>-0.47839346842529817</v>
      </c>
      <c r="BH226" s="26">
        <f t="shared" si="394"/>
        <v>-0.41839346842529768</v>
      </c>
      <c r="BI226" s="26">
        <f t="shared" si="395"/>
        <v>-0.78439346842529734</v>
      </c>
      <c r="BJ226" s="26">
        <f t="shared" si="396"/>
        <v>-0.72639346842529751</v>
      </c>
      <c r="BK226" s="26">
        <f t="shared" si="397"/>
        <v>-0.79639346842529601</v>
      </c>
      <c r="BL226" s="26">
        <f t="shared" si="398"/>
        <v>-0.35139346842529751</v>
      </c>
      <c r="BM226" s="26" t="str">
        <f t="shared" si="399"/>
        <v/>
      </c>
      <c r="BN226" s="26" t="str">
        <f t="shared" si="400"/>
        <v/>
      </c>
      <c r="BO226" s="26" t="str">
        <f t="shared" si="401"/>
        <v/>
      </c>
      <c r="BP226" s="25"/>
      <c r="BQ226" s="25"/>
      <c r="BR226" s="25">
        <f t="shared" si="402"/>
        <v>0.34840659683270725</v>
      </c>
      <c r="BS226" s="25">
        <f t="shared" si="403"/>
        <v>0.40840659683270775</v>
      </c>
      <c r="BT226" s="25">
        <f t="shared" si="404"/>
        <v>4.2406596832708088E-2</v>
      </c>
      <c r="BU226" s="25">
        <f t="shared" si="405"/>
        <v>0.10040659683270792</v>
      </c>
      <c r="BV226" s="25">
        <f t="shared" si="406"/>
        <v>3.0406596832709409E-2</v>
      </c>
      <c r="BW226" s="25">
        <f t="shared" si="407"/>
        <v>0.47540659683270792</v>
      </c>
      <c r="BX226" s="25" t="str">
        <f t="shared" si="408"/>
        <v/>
      </c>
      <c r="BY226" s="25" t="str">
        <f t="shared" si="409"/>
        <v/>
      </c>
      <c r="BZ226" s="25" t="str">
        <f t="shared" si="410"/>
        <v/>
      </c>
      <c r="CA226" s="25"/>
      <c r="CB226" s="25"/>
      <c r="CC226" s="26">
        <f t="shared" si="411"/>
        <v>-0.23900000000000093</v>
      </c>
      <c r="CD226" s="26">
        <f t="shared" si="412"/>
        <v>-0.17900000000000044</v>
      </c>
      <c r="CE226" s="26">
        <f t="shared" si="413"/>
        <v>-0.54500000000000015</v>
      </c>
      <c r="CF226" s="26">
        <f t="shared" si="414"/>
        <v>-0.48700000000000027</v>
      </c>
      <c r="CG226" s="26">
        <f t="shared" si="415"/>
        <v>-0.55699999999999883</v>
      </c>
      <c r="CH226" s="26">
        <f t="shared" si="416"/>
        <v>-0.11200000000000027</v>
      </c>
      <c r="CI226" s="26" t="str">
        <f t="shared" si="417"/>
        <v/>
      </c>
      <c r="CJ226" s="26" t="str">
        <f t="shared" si="418"/>
        <v/>
      </c>
      <c r="CK226" s="26" t="str">
        <f t="shared" si="419"/>
        <v/>
      </c>
      <c r="CL226" s="25"/>
      <c r="CM226" s="25"/>
      <c r="CN226" s="25">
        <f t="shared" si="420"/>
        <v>0.42099999999999937</v>
      </c>
      <c r="CO226" s="25">
        <f t="shared" si="421"/>
        <v>0.48099999999999987</v>
      </c>
      <c r="CP226" s="25">
        <f t="shared" si="422"/>
        <v>0.11500000000000021</v>
      </c>
      <c r="CQ226" s="25">
        <f t="shared" si="423"/>
        <v>0.17300000000000004</v>
      </c>
      <c r="CR226" s="25">
        <f t="shared" si="424"/>
        <v>0.10300000000000153</v>
      </c>
      <c r="CS226" s="25">
        <f t="shared" si="425"/>
        <v>0.54800000000000004</v>
      </c>
      <c r="CT226" s="25" t="str">
        <f t="shared" si="426"/>
        <v/>
      </c>
      <c r="CU226" s="25" t="str">
        <f t="shared" si="427"/>
        <v/>
      </c>
      <c r="CV226" s="25" t="str">
        <f t="shared" si="428"/>
        <v/>
      </c>
      <c r="CW226" s="25"/>
      <c r="CX226" s="25"/>
      <c r="CY226" s="25">
        <f t="shared" si="429"/>
        <v>-0.46832026506657326</v>
      </c>
      <c r="CZ226" s="25">
        <f t="shared" si="430"/>
        <v>-0.30313642038803668</v>
      </c>
      <c r="DA226" s="25">
        <f t="shared" si="431"/>
        <v>-0.75202895981247375</v>
      </c>
      <c r="DB226" s="25">
        <f t="shared" si="432"/>
        <v>-0.78135418085625219</v>
      </c>
      <c r="DC226" s="25">
        <f t="shared" si="433"/>
        <v>-0.76468111644441139</v>
      </c>
      <c r="DD226" s="25">
        <f t="shared" si="434"/>
        <v>-7.8415922931433499E-2</v>
      </c>
      <c r="DE226" s="25" t="str">
        <f t="shared" si="435"/>
        <v/>
      </c>
      <c r="DF226" s="25" t="str">
        <f t="shared" si="436"/>
        <v/>
      </c>
      <c r="DG226" s="25" t="str">
        <f t="shared" si="437"/>
        <v/>
      </c>
      <c r="DH226" s="25"/>
      <c r="DI226" s="25"/>
      <c r="DJ226" s="25">
        <f t="shared" si="438"/>
        <v>0.35847980019143216</v>
      </c>
      <c r="DK226" s="25">
        <f t="shared" si="439"/>
        <v>0.52366364486996875</v>
      </c>
      <c r="DL226" s="25">
        <f t="shared" si="440"/>
        <v>7.4771105445531727E-2</v>
      </c>
      <c r="DM226" s="25">
        <f t="shared" si="441"/>
        <v>4.5445884401753192E-2</v>
      </c>
      <c r="DN226" s="25">
        <f t="shared" si="442"/>
        <v>6.2118948813594026E-2</v>
      </c>
      <c r="DO226" s="25">
        <f t="shared" si="443"/>
        <v>0.74838414232657191</v>
      </c>
      <c r="DP226" s="25" t="str">
        <f t="shared" si="444"/>
        <v/>
      </c>
      <c r="DQ226" s="25" t="str">
        <f t="shared" si="445"/>
        <v/>
      </c>
      <c r="DR226" s="25" t="str">
        <f t="shared" si="446"/>
        <v/>
      </c>
      <c r="DS226" s="25"/>
      <c r="DT226" s="24"/>
      <c r="DU226" s="24">
        <f t="shared" si="447"/>
        <v>-0.47839346842529817</v>
      </c>
      <c r="DV226" s="24">
        <f t="shared" si="448"/>
        <v>-0.41839346842529768</v>
      </c>
      <c r="DW226" s="24">
        <f t="shared" si="449"/>
        <v>-0.78439346842529734</v>
      </c>
      <c r="DX226" s="24">
        <f t="shared" si="450"/>
        <v>-0.72639346842529751</v>
      </c>
      <c r="DY226" s="24">
        <f t="shared" si="451"/>
        <v>-0.79639346842529601</v>
      </c>
      <c r="DZ226" s="24">
        <f t="shared" si="452"/>
        <v>-0.35139346842529751</v>
      </c>
      <c r="EA226" s="24" t="str">
        <f t="shared" si="453"/>
        <v/>
      </c>
      <c r="EB226" s="24" t="str">
        <f t="shared" si="454"/>
        <v/>
      </c>
      <c r="EC226" s="24" t="str">
        <f t="shared" si="455"/>
        <v/>
      </c>
      <c r="ED226" s="24"/>
      <c r="EE226" s="24"/>
      <c r="EF226" s="24">
        <f t="shared" si="456"/>
        <v>0.34840659683270725</v>
      </c>
      <c r="EG226" s="24">
        <f t="shared" si="457"/>
        <v>0.40840659683270775</v>
      </c>
      <c r="EH226" s="24">
        <f t="shared" si="458"/>
        <v>4.2406596832708088E-2</v>
      </c>
      <c r="EI226" s="24">
        <f t="shared" si="459"/>
        <v>0.10040659683270792</v>
      </c>
      <c r="EJ226" s="24">
        <f t="shared" si="460"/>
        <v>3.0406596832709409E-2</v>
      </c>
      <c r="EK226" s="24">
        <f t="shared" si="461"/>
        <v>0.47540659683270792</v>
      </c>
      <c r="EL226" s="24" t="str">
        <f t="shared" si="462"/>
        <v/>
      </c>
      <c r="EM226" s="24" t="str">
        <f t="shared" si="463"/>
        <v/>
      </c>
      <c r="EN226" s="24" t="str">
        <f t="shared" si="464"/>
        <v/>
      </c>
      <c r="EO226" s="24"/>
      <c r="EP226" s="24"/>
      <c r="EQ226" s="24">
        <f t="shared" si="344"/>
        <v>11.10536429507234</v>
      </c>
      <c r="ER226" s="24">
        <f t="shared" si="465"/>
        <v>1.6919676034565328E-2</v>
      </c>
      <c r="ES226" s="24">
        <f t="shared" si="345"/>
        <v>11.117673673704699</v>
      </c>
      <c r="ET226" s="24">
        <f t="shared" si="346"/>
        <v>11.127721196700199</v>
      </c>
      <c r="EU226" s="24">
        <f t="shared" si="347"/>
        <v>11.1046206709636</v>
      </c>
      <c r="EV226" s="24">
        <f t="shared" si="348"/>
        <v>11.1059777481859</v>
      </c>
      <c r="EW226" s="24">
        <f t="shared" si="349"/>
        <v>11.078537877354551</v>
      </c>
      <c r="EX226" s="24">
        <f t="shared" si="350"/>
        <v>11.09765460352509</v>
      </c>
      <c r="EY226" s="24" t="str">
        <f t="shared" si="351"/>
        <v/>
      </c>
      <c r="EZ226" s="24" t="str">
        <f t="shared" si="352"/>
        <v/>
      </c>
      <c r="FA226" s="24" t="str">
        <f t="shared" si="353"/>
        <v/>
      </c>
      <c r="FB226" s="24"/>
      <c r="FC226" s="24">
        <f t="shared" si="354"/>
        <v>11.610193903888117</v>
      </c>
      <c r="FD226" s="24">
        <f t="shared" si="466"/>
        <v>5.992688751845214E-2</v>
      </c>
      <c r="FE226" s="24">
        <f t="shared" si="355"/>
        <v>11.536076013246101</v>
      </c>
      <c r="FF226" s="24">
        <f t="shared" si="356"/>
        <v>11.5674589192471</v>
      </c>
      <c r="FG226" s="24">
        <f t="shared" si="357"/>
        <v>11.689326810830901</v>
      </c>
      <c r="FH226" s="24">
        <f t="shared" si="358"/>
        <v>11.6182443519717</v>
      </c>
      <c r="FI226" s="24">
        <f t="shared" si="359"/>
        <v>11.669014182775831</v>
      </c>
      <c r="FJ226" s="24">
        <f t="shared" si="360"/>
        <v>11.581043145257061</v>
      </c>
      <c r="FK226" s="24" t="str">
        <f t="shared" si="361"/>
        <v/>
      </c>
      <c r="FL226" s="24" t="str">
        <f t="shared" si="362"/>
        <v/>
      </c>
      <c r="FM226" s="24" t="str">
        <f t="shared" si="363"/>
        <v/>
      </c>
      <c r="FN226" s="24"/>
      <c r="FO226" s="24">
        <f t="shared" si="364"/>
        <v>11.176048266622919</v>
      </c>
      <c r="FP226" s="24">
        <f t="shared" si="467"/>
        <v>2.0523665314190507E-2</v>
      </c>
      <c r="FQ226" s="24">
        <f t="shared" si="477"/>
        <v>11.17473919045079</v>
      </c>
      <c r="FR226" s="24">
        <f t="shared" si="477"/>
        <v>11.177629569315464</v>
      </c>
      <c r="FS226" s="24">
        <f t="shared" si="477"/>
        <v>11.198187622776901</v>
      </c>
      <c r="FT226" s="24">
        <f t="shared" si="477"/>
        <v>11.192626127339404</v>
      </c>
      <c r="FU226" s="24">
        <f t="shared" si="477"/>
        <v>11.173536257994018</v>
      </c>
      <c r="FV226" s="24">
        <f t="shared" si="477"/>
        <v>11.139570831860933</v>
      </c>
      <c r="FW226" s="24" t="str">
        <f t="shared" si="475"/>
        <v/>
      </c>
      <c r="FX226" s="24" t="str">
        <f t="shared" si="475"/>
        <v/>
      </c>
      <c r="FY226" s="24" t="str">
        <f t="shared" si="475"/>
        <v/>
      </c>
      <c r="FZ226" s="24"/>
      <c r="GA226" s="24">
        <f t="shared" si="365"/>
        <v>11.378586459819234</v>
      </c>
      <c r="GB226" s="24">
        <f t="shared" si="468"/>
        <v>4.0403965594639324E-2</v>
      </c>
      <c r="GC226" s="24">
        <f t="shared" si="478"/>
        <v>11.349091634919613</v>
      </c>
      <c r="GD226" s="24">
        <f t="shared" si="478"/>
        <v>11.403926079120996</v>
      </c>
      <c r="GE226" s="24">
        <f t="shared" si="478"/>
        <v>11.382739587682465</v>
      </c>
      <c r="GF226" s="24">
        <f t="shared" si="478"/>
        <v>11.334326949083634</v>
      </c>
      <c r="GG226" s="24">
        <f t="shared" si="478"/>
        <v>11.357736651987318</v>
      </c>
      <c r="GH226" s="24">
        <f t="shared" si="478"/>
        <v>11.443697856121384</v>
      </c>
      <c r="GI226" s="24" t="str">
        <f t="shared" si="476"/>
        <v/>
      </c>
      <c r="GJ226" s="24" t="str">
        <f t="shared" si="476"/>
        <v/>
      </c>
      <c r="GK226" s="24" t="str">
        <f t="shared" si="476"/>
        <v/>
      </c>
      <c r="GL226" s="24"/>
      <c r="GM226" s="24">
        <f t="shared" si="366"/>
        <v>12.03282561668424</v>
      </c>
      <c r="GN226" s="24">
        <f t="shared" si="469"/>
        <v>1.6919676034565328E-2</v>
      </c>
      <c r="GO226" s="24">
        <f t="shared" si="367"/>
        <v>12.0451349953166</v>
      </c>
      <c r="GP226" s="24">
        <f t="shared" si="368"/>
        <v>12.055182518312099</v>
      </c>
      <c r="GQ226" s="24">
        <f t="shared" si="369"/>
        <v>12.032081992575501</v>
      </c>
      <c r="GR226" s="24">
        <f t="shared" si="370"/>
        <v>12.033439069797801</v>
      </c>
      <c r="GS226" s="24">
        <f t="shared" si="371"/>
        <v>12.005999198966451</v>
      </c>
      <c r="GT226" s="24">
        <f t="shared" si="372"/>
        <v>12.025115925136991</v>
      </c>
      <c r="GU226" s="24" t="str">
        <f t="shared" si="373"/>
        <v/>
      </c>
      <c r="GV226" s="24" t="str">
        <f t="shared" si="374"/>
        <v/>
      </c>
      <c r="GW226" s="24" t="str">
        <f t="shared" si="375"/>
        <v/>
      </c>
      <c r="GX226" s="24"/>
      <c r="GY226" s="24">
        <f t="shared" si="376"/>
        <v>12.944765860971685</v>
      </c>
      <c r="GZ226" s="24">
        <f t="shared" si="470"/>
        <v>5.992688751845214E-2</v>
      </c>
      <c r="HA226" s="24">
        <f t="shared" si="377"/>
        <v>12.870647970329671</v>
      </c>
      <c r="HB226" s="24">
        <f t="shared" si="378"/>
        <v>12.90203087633067</v>
      </c>
      <c r="HC226" s="24">
        <f t="shared" si="379"/>
        <v>13.023898767914471</v>
      </c>
      <c r="HD226" s="24">
        <f t="shared" si="380"/>
        <v>12.952816309055271</v>
      </c>
      <c r="HE226" s="24">
        <f t="shared" si="381"/>
        <v>13.003586139859401</v>
      </c>
      <c r="HF226" s="24">
        <f t="shared" si="382"/>
        <v>12.915615102340631</v>
      </c>
      <c r="HG226" s="24" t="str">
        <f t="shared" si="383"/>
        <v/>
      </c>
      <c r="HH226" s="24" t="str">
        <f t="shared" si="384"/>
        <v/>
      </c>
      <c r="HI226" s="24" t="str">
        <f t="shared" si="385"/>
        <v/>
      </c>
      <c r="HJ226" s="24"/>
      <c r="HK226" s="24">
        <f t="shared" si="386"/>
        <v>12.004884134327691</v>
      </c>
      <c r="HL226" s="24">
        <f t="shared" si="471"/>
        <v>2.0523665314190889E-2</v>
      </c>
      <c r="HM226" s="24">
        <f t="shared" si="482"/>
        <v>12.003575058155564</v>
      </c>
      <c r="HN226" s="24">
        <f t="shared" si="482"/>
        <v>12.006465437020237</v>
      </c>
      <c r="HO226" s="24">
        <f t="shared" si="482"/>
        <v>12.027023490481676</v>
      </c>
      <c r="HP226" s="24">
        <f t="shared" si="479"/>
        <v>12.021461995044177</v>
      </c>
      <c r="HQ226" s="24">
        <f t="shared" si="479"/>
        <v>12.002372125698791</v>
      </c>
      <c r="HR226" s="24">
        <f t="shared" si="479"/>
        <v>11.968406699565707</v>
      </c>
      <c r="HS226" s="24" t="str">
        <f t="shared" si="479"/>
        <v/>
      </c>
      <c r="HT226" s="24" t="str">
        <f t="shared" si="479"/>
        <v/>
      </c>
      <c r="HU226" s="24" t="str">
        <f t="shared" si="479"/>
        <v/>
      </c>
      <c r="HV226" s="24"/>
      <c r="HW226" s="24">
        <f t="shared" si="387"/>
        <v>13.036320638810748</v>
      </c>
      <c r="HX226" s="24">
        <f t="shared" si="472"/>
        <v>4.0403965594638498E-2</v>
      </c>
      <c r="HY226" s="24">
        <f t="shared" si="483"/>
        <v>13.006825813911128</v>
      </c>
      <c r="HZ226" s="24">
        <f t="shared" si="483"/>
        <v>13.061660258112509</v>
      </c>
      <c r="IA226" s="24">
        <f t="shared" si="483"/>
        <v>13.040473766673978</v>
      </c>
      <c r="IB226" s="24">
        <f t="shared" si="480"/>
        <v>12.992061128075148</v>
      </c>
      <c r="IC226" s="24">
        <f t="shared" si="480"/>
        <v>13.015470830978833</v>
      </c>
      <c r="ID226" s="24">
        <f t="shared" si="480"/>
        <v>13.101432035112897</v>
      </c>
      <c r="IE226" s="24" t="str">
        <f t="shared" si="480"/>
        <v/>
      </c>
      <c r="IF226" s="24" t="str">
        <f t="shared" si="480"/>
        <v/>
      </c>
      <c r="IG226" s="24" t="str">
        <f t="shared" si="480"/>
        <v/>
      </c>
    </row>
    <row r="227" spans="1:241" s="3" customFormat="1" x14ac:dyDescent="0.2">
      <c r="A227" s="27">
        <v>192</v>
      </c>
      <c r="B227" s="32">
        <f>IF(AND($B$3&lt;&gt;"",$C$3&lt;&gt;"",$B$4&lt;&gt;"",$C$4&lt;&gt;"",T227&lt;&gt;""),AirMass($B$3,$C$3,$B$4,$C$4,T227),"")</f>
        <v>1.1207386128124006</v>
      </c>
      <c r="C227" s="36">
        <f t="shared" si="388"/>
        <v>2458217.3763890001</v>
      </c>
      <c r="D227" s="5">
        <f t="shared" si="335"/>
        <v>11.196303557397668</v>
      </c>
      <c r="E227" s="14">
        <f t="shared" si="336"/>
        <v>11.392130161511782</v>
      </c>
      <c r="F227" s="32">
        <f t="shared" si="389"/>
        <v>0.19582660411411368</v>
      </c>
      <c r="G227" s="24">
        <f t="shared" si="337"/>
        <v>1.8339782569845621E-2</v>
      </c>
      <c r="H227" s="24">
        <f t="shared" si="338"/>
        <v>3.3731367308814007E-2</v>
      </c>
      <c r="I227" s="24"/>
      <c r="J227" s="8">
        <f t="shared" si="339"/>
        <v>12.013947150004961</v>
      </c>
      <c r="K227" s="9">
        <f t="shared" si="340"/>
        <v>13.028817808955573</v>
      </c>
      <c r="L227" s="40">
        <f t="shared" si="390"/>
        <v>1.0148706589506116</v>
      </c>
      <c r="M227" s="24">
        <f t="shared" si="341"/>
        <v>1.8339782569845621E-2</v>
      </c>
      <c r="N227" s="25">
        <f t="shared" si="342"/>
        <v>3.3731367308813869E-2</v>
      </c>
      <c r="O227" s="25"/>
      <c r="P227" s="50">
        <f t="shared" si="391"/>
        <v>6</v>
      </c>
      <c r="Q227" s="50">
        <f t="shared" si="392"/>
        <v>6</v>
      </c>
      <c r="R227" s="25"/>
      <c r="S227" s="25"/>
      <c r="T227" s="16">
        <v>2458217.3763890001</v>
      </c>
      <c r="U227" s="17">
        <v>-11.1487061905258</v>
      </c>
      <c r="V227" s="17">
        <v>-10.233609640688099</v>
      </c>
      <c r="W227" s="17">
        <v>-12.0765642866901</v>
      </c>
      <c r="X227" s="17">
        <v>-10.9672662346709</v>
      </c>
      <c r="Y227" s="17">
        <v>-10.3702814082455</v>
      </c>
      <c r="Z227" s="17">
        <v>-11.7897714838216</v>
      </c>
      <c r="AA227" s="17">
        <v>-9.9217024554191795</v>
      </c>
      <c r="AB227" s="17">
        <v>-9.7706131374153191</v>
      </c>
      <c r="AC227" s="17"/>
      <c r="AD227" s="17"/>
      <c r="AE227" s="17"/>
      <c r="AF227" s="46">
        <f t="shared" si="343"/>
        <v>2458217.3763890001</v>
      </c>
      <c r="AG227" s="17">
        <v>-10.979562666286</v>
      </c>
      <c r="AH227" s="17">
        <v>-9.6621953660999704</v>
      </c>
      <c r="AI227" s="17">
        <v>-11.6990767378564</v>
      </c>
      <c r="AJ227" s="17">
        <v>-10.607448011990099</v>
      </c>
      <c r="AK227" s="17">
        <v>-9.8384699757957694</v>
      </c>
      <c r="AL227" s="17">
        <v>-11.279474748657799</v>
      </c>
      <c r="AM227" s="17">
        <v>-9.4133462741101201</v>
      </c>
      <c r="AN227" s="17">
        <v>-9.4008652997465596</v>
      </c>
      <c r="AO227" s="17"/>
      <c r="AP227" s="17"/>
      <c r="AQ227" s="18"/>
      <c r="AR227" s="25"/>
      <c r="AS227" s="25"/>
      <c r="AT227" s="24">
        <f t="shared" si="481"/>
        <v>0.16914352423980006</v>
      </c>
      <c r="AU227" s="24">
        <f t="shared" si="481"/>
        <v>0.57141427458812899</v>
      </c>
      <c r="AV227" s="24">
        <f t="shared" si="481"/>
        <v>0.37748754883370061</v>
      </c>
      <c r="AW227" s="24">
        <f t="shared" si="481"/>
        <v>0.35981822268080066</v>
      </c>
      <c r="AX227" s="24">
        <f t="shared" si="481"/>
        <v>0.5318114324497305</v>
      </c>
      <c r="AY227" s="24">
        <f t="shared" si="481"/>
        <v>0.51029673516380036</v>
      </c>
      <c r="AZ227" s="24">
        <f t="shared" si="481"/>
        <v>0.50835618130905935</v>
      </c>
      <c r="BA227" s="24">
        <f t="shared" si="481"/>
        <v>0.36974783766875952</v>
      </c>
      <c r="BB227" s="24" t="str">
        <f t="shared" si="481"/>
        <v/>
      </c>
      <c r="BC227" s="24" t="str">
        <f t="shared" si="481"/>
        <v/>
      </c>
      <c r="BD227" s="25" t="str">
        <f t="shared" si="481"/>
        <v/>
      </c>
      <c r="BE227" s="25"/>
      <c r="BF227" s="25"/>
      <c r="BG227" s="26">
        <f t="shared" si="393"/>
        <v>-0.46128559997742863</v>
      </c>
      <c r="BH227" s="26">
        <f t="shared" si="394"/>
        <v>-0.40128559997742813</v>
      </c>
      <c r="BI227" s="26">
        <f t="shared" si="395"/>
        <v>-0.76728559997742773</v>
      </c>
      <c r="BJ227" s="26">
        <f t="shared" si="396"/>
        <v>-0.70928559997742791</v>
      </c>
      <c r="BK227" s="26">
        <f t="shared" si="397"/>
        <v>-0.77928559997742641</v>
      </c>
      <c r="BL227" s="26">
        <f t="shared" si="398"/>
        <v>-0.33428559997742796</v>
      </c>
      <c r="BM227" s="26" t="str">
        <f t="shared" si="399"/>
        <v/>
      </c>
      <c r="BN227" s="26" t="str">
        <f t="shared" si="400"/>
        <v/>
      </c>
      <c r="BO227" s="26" t="str">
        <f t="shared" si="401"/>
        <v/>
      </c>
      <c r="BP227" s="25"/>
      <c r="BQ227" s="25"/>
      <c r="BR227" s="25">
        <f t="shared" si="402"/>
        <v>0.35568515357226693</v>
      </c>
      <c r="BS227" s="25">
        <f t="shared" si="403"/>
        <v>0.41568515357226743</v>
      </c>
      <c r="BT227" s="25">
        <f t="shared" si="404"/>
        <v>4.9685153572267771E-2</v>
      </c>
      <c r="BU227" s="25">
        <f t="shared" si="405"/>
        <v>0.1076851535722676</v>
      </c>
      <c r="BV227" s="25">
        <f t="shared" si="406"/>
        <v>3.7685153572269092E-2</v>
      </c>
      <c r="BW227" s="25">
        <f t="shared" si="407"/>
        <v>0.4826851535722676</v>
      </c>
      <c r="BX227" s="25" t="str">
        <f t="shared" si="408"/>
        <v/>
      </c>
      <c r="BY227" s="25" t="str">
        <f t="shared" si="409"/>
        <v/>
      </c>
      <c r="BZ227" s="25" t="str">
        <f t="shared" si="410"/>
        <v/>
      </c>
      <c r="CA227" s="25"/>
      <c r="CB227" s="25"/>
      <c r="CC227" s="26">
        <f t="shared" si="411"/>
        <v>-0.23900000000000093</v>
      </c>
      <c r="CD227" s="26">
        <f t="shared" si="412"/>
        <v>-0.17900000000000044</v>
      </c>
      <c r="CE227" s="26">
        <f t="shared" si="413"/>
        <v>-0.54500000000000015</v>
      </c>
      <c r="CF227" s="26">
        <f t="shared" si="414"/>
        <v>-0.48700000000000027</v>
      </c>
      <c r="CG227" s="26">
        <f t="shared" si="415"/>
        <v>-0.55699999999999883</v>
      </c>
      <c r="CH227" s="26">
        <f t="shared" si="416"/>
        <v>-0.11200000000000027</v>
      </c>
      <c r="CI227" s="26" t="str">
        <f t="shared" si="417"/>
        <v/>
      </c>
      <c r="CJ227" s="26" t="str">
        <f t="shared" si="418"/>
        <v/>
      </c>
      <c r="CK227" s="26" t="str">
        <f t="shared" si="419"/>
        <v/>
      </c>
      <c r="CL227" s="25"/>
      <c r="CM227" s="25"/>
      <c r="CN227" s="25">
        <f t="shared" si="420"/>
        <v>0.42099999999999937</v>
      </c>
      <c r="CO227" s="25">
        <f t="shared" si="421"/>
        <v>0.48099999999999987</v>
      </c>
      <c r="CP227" s="25">
        <f t="shared" si="422"/>
        <v>0.11500000000000021</v>
      </c>
      <c r="CQ227" s="25">
        <f t="shared" si="423"/>
        <v>0.17300000000000004</v>
      </c>
      <c r="CR227" s="25">
        <f t="shared" si="424"/>
        <v>0.10300000000000153</v>
      </c>
      <c r="CS227" s="25">
        <f t="shared" si="425"/>
        <v>0.54800000000000004</v>
      </c>
      <c r="CT227" s="25" t="str">
        <f t="shared" si="426"/>
        <v/>
      </c>
      <c r="CU227" s="25" t="str">
        <f t="shared" si="427"/>
        <v/>
      </c>
      <c r="CV227" s="25" t="str">
        <f t="shared" si="428"/>
        <v/>
      </c>
      <c r="CW227" s="25"/>
      <c r="CX227" s="25"/>
      <c r="CY227" s="25">
        <f t="shared" si="429"/>
        <v>-0.42312540651456371</v>
      </c>
      <c r="CZ227" s="25">
        <f t="shared" si="430"/>
        <v>-0.3872408121478334</v>
      </c>
      <c r="DA227" s="25">
        <f t="shared" si="431"/>
        <v>-0.73654143136680961</v>
      </c>
      <c r="DB227" s="25">
        <f t="shared" si="432"/>
        <v>-0.69284728149670349</v>
      </c>
      <c r="DC227" s="25">
        <f t="shared" si="433"/>
        <v>-0.6889062150790265</v>
      </c>
      <c r="DD227" s="25">
        <f t="shared" si="434"/>
        <v>-0.4074068446822563</v>
      </c>
      <c r="DE227" s="25" t="str">
        <f t="shared" si="435"/>
        <v/>
      </c>
      <c r="DF227" s="25" t="str">
        <f t="shared" si="436"/>
        <v/>
      </c>
      <c r="DG227" s="25" t="str">
        <f t="shared" si="437"/>
        <v/>
      </c>
      <c r="DH227" s="25"/>
      <c r="DI227" s="25"/>
      <c r="DJ227" s="25">
        <f t="shared" si="438"/>
        <v>0.39384534703513191</v>
      </c>
      <c r="DK227" s="25">
        <f t="shared" si="439"/>
        <v>0.42972994140186221</v>
      </c>
      <c r="DL227" s="25">
        <f t="shared" si="440"/>
        <v>8.0429322182886009E-2</v>
      </c>
      <c r="DM227" s="25">
        <f t="shared" si="441"/>
        <v>0.12412347205299215</v>
      </c>
      <c r="DN227" s="25">
        <f t="shared" si="442"/>
        <v>0.12806453847066915</v>
      </c>
      <c r="DO227" s="25">
        <f t="shared" si="443"/>
        <v>0.40956390886743937</v>
      </c>
      <c r="DP227" s="25" t="str">
        <f t="shared" si="444"/>
        <v/>
      </c>
      <c r="DQ227" s="25" t="str">
        <f t="shared" si="445"/>
        <v/>
      </c>
      <c r="DR227" s="25" t="str">
        <f t="shared" si="446"/>
        <v/>
      </c>
      <c r="DS227" s="25"/>
      <c r="DT227" s="24"/>
      <c r="DU227" s="24">
        <f t="shared" si="447"/>
        <v>-0.46128559997742863</v>
      </c>
      <c r="DV227" s="24">
        <f t="shared" si="448"/>
        <v>-0.40128559997742813</v>
      </c>
      <c r="DW227" s="24">
        <f t="shared" si="449"/>
        <v>-0.76728559997742773</v>
      </c>
      <c r="DX227" s="24">
        <f t="shared" si="450"/>
        <v>-0.70928559997742791</v>
      </c>
      <c r="DY227" s="24">
        <f t="shared" si="451"/>
        <v>-0.77928559997742641</v>
      </c>
      <c r="DZ227" s="24">
        <f t="shared" si="452"/>
        <v>-0.33428559997742796</v>
      </c>
      <c r="EA227" s="24" t="str">
        <f t="shared" si="453"/>
        <v/>
      </c>
      <c r="EB227" s="24" t="str">
        <f t="shared" si="454"/>
        <v/>
      </c>
      <c r="EC227" s="24" t="str">
        <f t="shared" si="455"/>
        <v/>
      </c>
      <c r="ED227" s="24"/>
      <c r="EE227" s="24"/>
      <c r="EF227" s="24">
        <f t="shared" si="456"/>
        <v>0.35568515357226693</v>
      </c>
      <c r="EG227" s="24">
        <f t="shared" si="457"/>
        <v>0.41568515357226743</v>
      </c>
      <c r="EH227" s="24">
        <f t="shared" si="458"/>
        <v>4.9685153572267771E-2</v>
      </c>
      <c r="EI227" s="24">
        <f t="shared" si="459"/>
        <v>0.1076851535722676</v>
      </c>
      <c r="EJ227" s="24">
        <f t="shared" si="460"/>
        <v>3.7685153572269092E-2</v>
      </c>
      <c r="EK227" s="24">
        <f t="shared" si="461"/>
        <v>0.4826851535722676</v>
      </c>
      <c r="EL227" s="24" t="str">
        <f t="shared" si="462"/>
        <v/>
      </c>
      <c r="EM227" s="24" t="str">
        <f t="shared" si="463"/>
        <v/>
      </c>
      <c r="EN227" s="24" t="str">
        <f t="shared" si="464"/>
        <v/>
      </c>
      <c r="EO227" s="24"/>
      <c r="EP227" s="24"/>
      <c r="EQ227" s="24">
        <f t="shared" si="344"/>
        <v>11.127660310517966</v>
      </c>
      <c r="ER227" s="24">
        <f t="shared" si="465"/>
        <v>1.7895207667562165E-2</v>
      </c>
      <c r="ES227" s="24">
        <f t="shared" si="345"/>
        <v>11.1178580961643</v>
      </c>
      <c r="ET227" s="24">
        <f t="shared" si="346"/>
        <v>11.130560044145099</v>
      </c>
      <c r="EU227" s="24">
        <f t="shared" si="347"/>
        <v>11.126575217719699</v>
      </c>
      <c r="EV227" s="24">
        <f t="shared" si="348"/>
        <v>11.109065293295799</v>
      </c>
      <c r="EW227" s="24">
        <f t="shared" si="349"/>
        <v>11.12099626489338</v>
      </c>
      <c r="EX227" s="24">
        <f t="shared" si="350"/>
        <v>11.160906946889519</v>
      </c>
      <c r="EY227" s="24" t="str">
        <f t="shared" si="351"/>
        <v/>
      </c>
      <c r="EZ227" s="24" t="str">
        <f t="shared" si="352"/>
        <v/>
      </c>
      <c r="FA227" s="24" t="str">
        <f t="shared" si="353"/>
        <v/>
      </c>
      <c r="FB227" s="24"/>
      <c r="FC227" s="24">
        <f t="shared" si="354"/>
        <v>11.617050841740124</v>
      </c>
      <c r="FD227" s="24">
        <f t="shared" si="466"/>
        <v>0.10897315984148283</v>
      </c>
      <c r="FE227" s="24">
        <f t="shared" si="355"/>
        <v>11.5585140715704</v>
      </c>
      <c r="FF227" s="24">
        <f t="shared" si="356"/>
        <v>11.528885345704099</v>
      </c>
      <c r="FG227" s="24">
        <f t="shared" si="357"/>
        <v>11.718907309509769</v>
      </c>
      <c r="FH227" s="24">
        <f t="shared" si="358"/>
        <v>11.664912082371799</v>
      </c>
      <c r="FI227" s="24">
        <f t="shared" si="359"/>
        <v>11.748783607824119</v>
      </c>
      <c r="FJ227" s="24">
        <f t="shared" si="360"/>
        <v>11.482302633460559</v>
      </c>
      <c r="FK227" s="24" t="str">
        <f t="shared" si="361"/>
        <v/>
      </c>
      <c r="FL227" s="24" t="str">
        <f t="shared" si="362"/>
        <v/>
      </c>
      <c r="FM227" s="24" t="str">
        <f t="shared" si="363"/>
        <v/>
      </c>
      <c r="FN227" s="24"/>
      <c r="FO227" s="24">
        <f t="shared" si="364"/>
        <v>11.196303557397668</v>
      </c>
      <c r="FP227" s="24">
        <f t="shared" si="467"/>
        <v>1.8339782569845621E-2</v>
      </c>
      <c r="FQ227" s="24">
        <f t="shared" si="477"/>
        <v>11.172882888239513</v>
      </c>
      <c r="FR227" s="24">
        <f t="shared" si="477"/>
        <v>11.178427692089487</v>
      </c>
      <c r="FS227" s="24">
        <f t="shared" si="477"/>
        <v>11.218101444862125</v>
      </c>
      <c r="FT227" s="24">
        <f t="shared" si="477"/>
        <v>11.193672947778426</v>
      </c>
      <c r="FU227" s="24">
        <f t="shared" si="477"/>
        <v>11.21395392086197</v>
      </c>
      <c r="FV227" s="24">
        <f t="shared" si="477"/>
        <v>11.200782450554485</v>
      </c>
      <c r="FW227" s="24" t="str">
        <f t="shared" si="475"/>
        <v/>
      </c>
      <c r="FX227" s="24" t="str">
        <f t="shared" si="475"/>
        <v/>
      </c>
      <c r="FY227" s="24" t="str">
        <f t="shared" si="475"/>
        <v/>
      </c>
      <c r="FZ227" s="24"/>
      <c r="GA227" s="24">
        <f t="shared" si="365"/>
        <v>11.392130161511782</v>
      </c>
      <c r="GB227" s="24">
        <f t="shared" si="468"/>
        <v>3.3731367308814007E-2</v>
      </c>
      <c r="GC227" s="24">
        <f t="shared" si="478"/>
        <v>11.378216457084452</v>
      </c>
      <c r="GD227" s="24">
        <f t="shared" si="478"/>
        <v>11.372039269418533</v>
      </c>
      <c r="GE227" s="24">
        <f t="shared" si="478"/>
        <v>11.419006850201871</v>
      </c>
      <c r="GF227" s="24">
        <f t="shared" si="478"/>
        <v>11.387681443324272</v>
      </c>
      <c r="GG227" s="24">
        <f t="shared" si="478"/>
        <v>11.444192840876147</v>
      </c>
      <c r="GH227" s="24">
        <f t="shared" si="478"/>
        <v>11.35164410816542</v>
      </c>
      <c r="GI227" s="24" t="str">
        <f t="shared" si="476"/>
        <v/>
      </c>
      <c r="GJ227" s="24" t="str">
        <f t="shared" si="476"/>
        <v/>
      </c>
      <c r="GK227" s="24" t="str">
        <f t="shared" si="476"/>
        <v/>
      </c>
      <c r="GL227" s="24"/>
      <c r="GM227" s="24">
        <f t="shared" si="366"/>
        <v>12.042756860355667</v>
      </c>
      <c r="GN227" s="24">
        <f t="shared" si="469"/>
        <v>1.7895207667562165E-2</v>
      </c>
      <c r="GO227" s="24">
        <f t="shared" si="367"/>
        <v>12.032954646002</v>
      </c>
      <c r="GP227" s="24">
        <f t="shared" si="368"/>
        <v>12.0456565939828</v>
      </c>
      <c r="GQ227" s="24">
        <f t="shared" si="369"/>
        <v>12.0416717675574</v>
      </c>
      <c r="GR227" s="24">
        <f t="shared" si="370"/>
        <v>12.0241618431335</v>
      </c>
      <c r="GS227" s="24">
        <f t="shared" si="371"/>
        <v>12.036092814731081</v>
      </c>
      <c r="GT227" s="24">
        <f t="shared" si="372"/>
        <v>12.076003496727219</v>
      </c>
      <c r="GU227" s="24" t="str">
        <f t="shared" si="373"/>
        <v/>
      </c>
      <c r="GV227" s="24" t="str">
        <f t="shared" si="374"/>
        <v/>
      </c>
      <c r="GW227" s="24" t="str">
        <f t="shared" si="375"/>
        <v/>
      </c>
      <c r="GX227" s="24"/>
      <c r="GY227" s="24">
        <f t="shared" si="376"/>
        <v>12.934418141926153</v>
      </c>
      <c r="GZ227" s="24">
        <f t="shared" si="470"/>
        <v>0.10897315984148283</v>
      </c>
      <c r="HA227" s="24">
        <f t="shared" si="377"/>
        <v>12.87588137175643</v>
      </c>
      <c r="HB227" s="24">
        <f t="shared" si="378"/>
        <v>12.846252645890129</v>
      </c>
      <c r="HC227" s="24">
        <f t="shared" si="379"/>
        <v>13.036274609695798</v>
      </c>
      <c r="HD227" s="24">
        <f t="shared" si="380"/>
        <v>12.982279382557829</v>
      </c>
      <c r="HE227" s="24">
        <f t="shared" si="381"/>
        <v>13.066150908010149</v>
      </c>
      <c r="HF227" s="24">
        <f t="shared" si="382"/>
        <v>12.799669933646589</v>
      </c>
      <c r="HG227" s="24" t="str">
        <f t="shared" si="383"/>
        <v/>
      </c>
      <c r="HH227" s="24" t="str">
        <f t="shared" si="384"/>
        <v/>
      </c>
      <c r="HI227" s="24" t="str">
        <f t="shared" si="385"/>
        <v/>
      </c>
      <c r="HJ227" s="24"/>
      <c r="HK227" s="24">
        <f t="shared" si="386"/>
        <v>12.013947150004961</v>
      </c>
      <c r="HL227" s="24">
        <f t="shared" si="471"/>
        <v>1.8339782569845621E-2</v>
      </c>
      <c r="HM227" s="24">
        <f t="shared" si="482"/>
        <v>11.990526480846807</v>
      </c>
      <c r="HN227" s="24">
        <f t="shared" si="482"/>
        <v>11.996071284696781</v>
      </c>
      <c r="HO227" s="24">
        <f t="shared" si="482"/>
        <v>12.035745037469418</v>
      </c>
      <c r="HP227" s="24">
        <f t="shared" si="479"/>
        <v>12.011316540385719</v>
      </c>
      <c r="HQ227" s="24">
        <f t="shared" si="479"/>
        <v>12.031597513469263</v>
      </c>
      <c r="HR227" s="24">
        <f t="shared" si="479"/>
        <v>12.018426043161778</v>
      </c>
      <c r="HS227" s="24" t="str">
        <f t="shared" si="479"/>
        <v/>
      </c>
      <c r="HT227" s="24" t="str">
        <f t="shared" si="479"/>
        <v/>
      </c>
      <c r="HU227" s="24" t="str">
        <f t="shared" si="479"/>
        <v/>
      </c>
      <c r="HV227" s="24"/>
      <c r="HW227" s="24">
        <f t="shared" si="387"/>
        <v>13.028817808955573</v>
      </c>
      <c r="HX227" s="24">
        <f t="shared" si="472"/>
        <v>3.3731367308813869E-2</v>
      </c>
      <c r="HY227" s="24">
        <f t="shared" si="483"/>
        <v>13.014904104528243</v>
      </c>
      <c r="HZ227" s="24">
        <f t="shared" si="483"/>
        <v>13.008726916862324</v>
      </c>
      <c r="IA227" s="24">
        <f t="shared" si="483"/>
        <v>13.055694497645664</v>
      </c>
      <c r="IB227" s="24">
        <f t="shared" si="480"/>
        <v>13.024369090768063</v>
      </c>
      <c r="IC227" s="24">
        <f t="shared" si="480"/>
        <v>13.080880488319938</v>
      </c>
      <c r="ID227" s="24">
        <f t="shared" si="480"/>
        <v>12.988331755609213</v>
      </c>
      <c r="IE227" s="24" t="str">
        <f t="shared" si="480"/>
        <v/>
      </c>
      <c r="IF227" s="24" t="str">
        <f t="shared" si="480"/>
        <v/>
      </c>
      <c r="IG227" s="24" t="str">
        <f t="shared" si="480"/>
        <v/>
      </c>
    </row>
    <row r="228" spans="1:241" s="3" customFormat="1" x14ac:dyDescent="0.2">
      <c r="A228" s="27">
        <v>193</v>
      </c>
      <c r="B228" s="32">
        <f>IF(AND($B$3&lt;&gt;"",$C$3&lt;&gt;"",$B$4&lt;&gt;"",$C$4&lt;&gt;"",T228&lt;&gt;""),AirMass($B$3,$C$3,$B$4,$C$4,T228),"")</f>
        <v>1.1218732105797562</v>
      </c>
      <c r="C228" s="36">
        <f t="shared" si="388"/>
        <v>2458217.3768870002</v>
      </c>
      <c r="D228" s="5">
        <f t="shared" ref="D228:D291" si="484">IF($B$24&lt;&gt;0,FO228,EQ228)</f>
        <v>11.208757964986676</v>
      </c>
      <c r="E228" s="14">
        <f t="shared" ref="E228:E291" si="485">IF($B$24&lt;&gt;0,GA228,FC228)</f>
        <v>11.380935856583923</v>
      </c>
      <c r="F228" s="32">
        <f t="shared" si="389"/>
        <v>0.17217789159724717</v>
      </c>
      <c r="G228" s="24">
        <f t="shared" ref="G228:G291" si="486">IF($B$24&lt;&gt;0,FP228,ER228)</f>
        <v>1.8554760753682426E-2</v>
      </c>
      <c r="H228" s="24">
        <f t="shared" ref="H228:H291" si="487">IF($B$24&lt;&gt;0,GB228,FD228)</f>
        <v>5.7744868729782933E-2</v>
      </c>
      <c r="I228" s="24"/>
      <c r="J228" s="8">
        <f t="shared" ref="J228:J291" si="488">IF($B$24&lt;&gt;0,HK228,GM228)</f>
        <v>12.033340246952378</v>
      </c>
      <c r="K228" s="9">
        <f t="shared" ref="K228:K291" si="489">IF($B$24&lt;&gt;0,HW228,GY228)</f>
        <v>13.032135121478468</v>
      </c>
      <c r="L228" s="40">
        <f t="shared" si="390"/>
        <v>0.99879487452609084</v>
      </c>
      <c r="M228" s="24">
        <f t="shared" ref="M228:M291" si="490">IF($B$24&lt;&gt;0,HL228,GN228)</f>
        <v>1.8554760753682856E-2</v>
      </c>
      <c r="N228" s="25">
        <f t="shared" ref="N228:N291" si="491">IF($B$24&lt;&gt;0,HX228,GZ228)</f>
        <v>5.7744868729782933E-2</v>
      </c>
      <c r="O228" s="25"/>
      <c r="P228" s="50">
        <f t="shared" si="391"/>
        <v>6</v>
      </c>
      <c r="Q228" s="50">
        <f t="shared" si="392"/>
        <v>6</v>
      </c>
      <c r="R228" s="25"/>
      <c r="S228" s="25"/>
      <c r="T228" s="16">
        <v>2458217.3768870002</v>
      </c>
      <c r="U228" s="17">
        <v>-11.1467331404875</v>
      </c>
      <c r="V228" s="17">
        <v>-10.223796845684999</v>
      </c>
      <c r="W228" s="17">
        <v>-12.0763451040599</v>
      </c>
      <c r="X228" s="17">
        <v>-10.9949754772868</v>
      </c>
      <c r="Y228" s="17">
        <v>-10.362618116827001</v>
      </c>
      <c r="Z228" s="17">
        <v>-11.786362152231</v>
      </c>
      <c r="AA228" s="17">
        <v>-9.9337192059111796</v>
      </c>
      <c r="AB228" s="17">
        <v>-9.7797041671040805</v>
      </c>
      <c r="AC228" s="17"/>
      <c r="AD228" s="17"/>
      <c r="AE228" s="17"/>
      <c r="AF228" s="46">
        <f t="shared" ref="AF228:AF291" si="492">IF(T228&lt;&gt;"",T228,"")</f>
        <v>2458217.3768870002</v>
      </c>
      <c r="AG228" s="17">
        <v>-10.9950386576906</v>
      </c>
      <c r="AH228" s="17">
        <v>-9.6661121942153798</v>
      </c>
      <c r="AI228" s="17">
        <v>-11.669599329122599</v>
      </c>
      <c r="AJ228" s="17">
        <v>-10.626128052151101</v>
      </c>
      <c r="AK228" s="17">
        <v>-9.7878736703002396</v>
      </c>
      <c r="AL228" s="17">
        <v>-11.2872290625251</v>
      </c>
      <c r="AM228" s="17">
        <v>-9.4711665728793797</v>
      </c>
      <c r="AN228" s="17">
        <v>-9.5054802087257908</v>
      </c>
      <c r="AO228" s="17"/>
      <c r="AP228" s="17"/>
      <c r="AQ228" s="18"/>
      <c r="AR228" s="25"/>
      <c r="AS228" s="25"/>
      <c r="AT228" s="24">
        <f t="shared" si="481"/>
        <v>0.15169448279690023</v>
      </c>
      <c r="AU228" s="24">
        <f t="shared" si="481"/>
        <v>0.55768465146961965</v>
      </c>
      <c r="AV228" s="24">
        <f t="shared" si="481"/>
        <v>0.40674577493730091</v>
      </c>
      <c r="AW228" s="24">
        <f t="shared" si="481"/>
        <v>0.36884742513569968</v>
      </c>
      <c r="AX228" s="24">
        <f t="shared" si="481"/>
        <v>0.57474444652676127</v>
      </c>
      <c r="AY228" s="24">
        <f t="shared" si="481"/>
        <v>0.49913308970590009</v>
      </c>
      <c r="AZ228" s="24">
        <f t="shared" si="481"/>
        <v>0.46255263303179994</v>
      </c>
      <c r="BA228" s="24">
        <f t="shared" si="481"/>
        <v>0.27422395837828972</v>
      </c>
      <c r="BB228" s="24" t="str">
        <f t="shared" si="481"/>
        <v/>
      </c>
      <c r="BC228" s="24" t="str">
        <f t="shared" si="481"/>
        <v/>
      </c>
      <c r="BD228" s="25" t="str">
        <f t="shared" si="481"/>
        <v/>
      </c>
      <c r="BE228" s="25"/>
      <c r="BF228" s="25"/>
      <c r="BG228" s="26">
        <f t="shared" si="393"/>
        <v>-0.49672281862676354</v>
      </c>
      <c r="BH228" s="26">
        <f t="shared" si="394"/>
        <v>-0.43672281862676304</v>
      </c>
      <c r="BI228" s="26">
        <f t="shared" si="395"/>
        <v>-0.80272281862676276</v>
      </c>
      <c r="BJ228" s="26">
        <f t="shared" si="396"/>
        <v>-0.74472281862676293</v>
      </c>
      <c r="BK228" s="26">
        <f t="shared" si="397"/>
        <v>-0.81472281862676144</v>
      </c>
      <c r="BL228" s="26">
        <f t="shared" si="398"/>
        <v>-0.36972281862676287</v>
      </c>
      <c r="BM228" s="26" t="str">
        <f t="shared" si="399"/>
        <v/>
      </c>
      <c r="BN228" s="26" t="str">
        <f t="shared" si="400"/>
        <v/>
      </c>
      <c r="BO228" s="26" t="str">
        <f t="shared" si="401"/>
        <v/>
      </c>
      <c r="BP228" s="25"/>
      <c r="BQ228" s="25"/>
      <c r="BR228" s="25">
        <f t="shared" si="402"/>
        <v>0.32780169315321017</v>
      </c>
      <c r="BS228" s="25">
        <f t="shared" si="403"/>
        <v>0.38780169315321067</v>
      </c>
      <c r="BT228" s="25">
        <f t="shared" si="404"/>
        <v>2.180169315321101E-2</v>
      </c>
      <c r="BU228" s="25">
        <f t="shared" si="405"/>
        <v>7.980169315321084E-2</v>
      </c>
      <c r="BV228" s="25">
        <f t="shared" si="406"/>
        <v>9.8016931532123319E-3</v>
      </c>
      <c r="BW228" s="25">
        <f t="shared" si="407"/>
        <v>0.45480169315321084</v>
      </c>
      <c r="BX228" s="25" t="str">
        <f t="shared" si="408"/>
        <v/>
      </c>
      <c r="BY228" s="25" t="str">
        <f t="shared" si="409"/>
        <v/>
      </c>
      <c r="BZ228" s="25" t="str">
        <f t="shared" si="410"/>
        <v/>
      </c>
      <c r="CA228" s="25"/>
      <c r="CB228" s="25"/>
      <c r="CC228" s="26">
        <f t="shared" si="411"/>
        <v>-0.23900000000000093</v>
      </c>
      <c r="CD228" s="26">
        <f t="shared" si="412"/>
        <v>-0.17900000000000044</v>
      </c>
      <c r="CE228" s="26">
        <f t="shared" si="413"/>
        <v>-0.54500000000000015</v>
      </c>
      <c r="CF228" s="26">
        <f t="shared" si="414"/>
        <v>-0.48700000000000027</v>
      </c>
      <c r="CG228" s="26">
        <f t="shared" si="415"/>
        <v>-0.55699999999999883</v>
      </c>
      <c r="CH228" s="26">
        <f t="shared" si="416"/>
        <v>-0.11200000000000027</v>
      </c>
      <c r="CI228" s="26" t="str">
        <f t="shared" si="417"/>
        <v/>
      </c>
      <c r="CJ228" s="26" t="str">
        <f t="shared" si="418"/>
        <v/>
      </c>
      <c r="CK228" s="26" t="str">
        <f t="shared" si="419"/>
        <v/>
      </c>
      <c r="CL228" s="25"/>
      <c r="CM228" s="25"/>
      <c r="CN228" s="25">
        <f t="shared" si="420"/>
        <v>0.42099999999999937</v>
      </c>
      <c r="CO228" s="25">
        <f t="shared" si="421"/>
        <v>0.48099999999999987</v>
      </c>
      <c r="CP228" s="25">
        <f t="shared" si="422"/>
        <v>0.11500000000000021</v>
      </c>
      <c r="CQ228" s="25">
        <f t="shared" si="423"/>
        <v>0.17300000000000004</v>
      </c>
      <c r="CR228" s="25">
        <f t="shared" si="424"/>
        <v>0.10300000000000153</v>
      </c>
      <c r="CS228" s="25">
        <f t="shared" si="425"/>
        <v>0.54800000000000004</v>
      </c>
      <c r="CT228" s="25" t="str">
        <f t="shared" si="426"/>
        <v/>
      </c>
      <c r="CU228" s="25" t="str">
        <f t="shared" si="427"/>
        <v/>
      </c>
      <c r="CV228" s="25" t="str">
        <f t="shared" si="428"/>
        <v/>
      </c>
      <c r="CW228" s="25"/>
      <c r="CX228" s="25"/>
      <c r="CY228" s="25">
        <f t="shared" si="429"/>
        <v>-0.51798309012857191</v>
      </c>
      <c r="CZ228" s="25">
        <f t="shared" si="430"/>
        <v>-0.44101541756253509</v>
      </c>
      <c r="DA228" s="25">
        <f t="shared" si="431"/>
        <v>-0.85917121082823389</v>
      </c>
      <c r="DB228" s="25">
        <f t="shared" si="432"/>
        <v>-0.70561227793200709</v>
      </c>
      <c r="DC228" s="25">
        <f t="shared" si="433"/>
        <v>-0.63132111152641124</v>
      </c>
      <c r="DD228" s="25">
        <f t="shared" si="434"/>
        <v>-0.24884483376207928</v>
      </c>
      <c r="DE228" s="25" t="str">
        <f t="shared" si="435"/>
        <v/>
      </c>
      <c r="DF228" s="25" t="str">
        <f t="shared" si="436"/>
        <v/>
      </c>
      <c r="DG228" s="25" t="str">
        <f t="shared" si="437"/>
        <v/>
      </c>
      <c r="DH228" s="25"/>
      <c r="DI228" s="25"/>
      <c r="DJ228" s="25">
        <f t="shared" si="438"/>
        <v>0.30654142165140186</v>
      </c>
      <c r="DK228" s="25">
        <f t="shared" si="439"/>
        <v>0.38350909421743867</v>
      </c>
      <c r="DL228" s="25">
        <f t="shared" si="440"/>
        <v>-3.4646699048260184E-2</v>
      </c>
      <c r="DM228" s="25">
        <f t="shared" si="441"/>
        <v>0.11891223384796669</v>
      </c>
      <c r="DN228" s="25">
        <f t="shared" si="442"/>
        <v>0.1932034002535625</v>
      </c>
      <c r="DO228" s="25">
        <f t="shared" si="443"/>
        <v>0.57567967801789444</v>
      </c>
      <c r="DP228" s="25" t="str">
        <f t="shared" si="444"/>
        <v/>
      </c>
      <c r="DQ228" s="25" t="str">
        <f t="shared" si="445"/>
        <v/>
      </c>
      <c r="DR228" s="25" t="str">
        <f t="shared" si="446"/>
        <v/>
      </c>
      <c r="DS228" s="25"/>
      <c r="DT228" s="24"/>
      <c r="DU228" s="24">
        <f t="shared" si="447"/>
        <v>-0.49672281862676354</v>
      </c>
      <c r="DV228" s="24">
        <f t="shared" si="448"/>
        <v>-0.43672281862676304</v>
      </c>
      <c r="DW228" s="24">
        <f t="shared" si="449"/>
        <v>-0.80272281862676276</v>
      </c>
      <c r="DX228" s="24">
        <f t="shared" si="450"/>
        <v>-0.74472281862676293</v>
      </c>
      <c r="DY228" s="24">
        <f t="shared" si="451"/>
        <v>-0.81472281862676144</v>
      </c>
      <c r="DZ228" s="24">
        <f t="shared" si="452"/>
        <v>-0.36972281862676287</v>
      </c>
      <c r="EA228" s="24" t="str">
        <f t="shared" si="453"/>
        <v/>
      </c>
      <c r="EB228" s="24" t="str">
        <f t="shared" si="454"/>
        <v/>
      </c>
      <c r="EC228" s="24" t="str">
        <f t="shared" si="455"/>
        <v/>
      </c>
      <c r="ED228" s="24"/>
      <c r="EE228" s="24"/>
      <c r="EF228" s="24">
        <f t="shared" si="456"/>
        <v>0.32780169315321017</v>
      </c>
      <c r="EG228" s="24">
        <f t="shared" si="457"/>
        <v>0.38780169315321067</v>
      </c>
      <c r="EH228" s="24">
        <f t="shared" si="458"/>
        <v>2.180169315321101E-2</v>
      </c>
      <c r="EI228" s="24">
        <f t="shared" si="459"/>
        <v>7.980169315321084E-2</v>
      </c>
      <c r="EJ228" s="24">
        <f t="shared" si="460"/>
        <v>9.8016931532123319E-3</v>
      </c>
      <c r="EK228" s="24">
        <f t="shared" si="461"/>
        <v>0.45480169315321084</v>
      </c>
      <c r="EL228" s="24" t="str">
        <f t="shared" si="462"/>
        <v/>
      </c>
      <c r="EM228" s="24" t="str">
        <f t="shared" si="463"/>
        <v/>
      </c>
      <c r="EN228" s="24" t="str">
        <f t="shared" si="464"/>
        <v/>
      </c>
      <c r="EO228" s="24"/>
      <c r="EP228" s="24"/>
      <c r="EQ228" s="24">
        <f t="shared" ref="EQ228:EQ291" si="493">IF(AND(U228&lt;&gt;"",COUNT(W228:AE228)&gt;0),AVERAGE(ES228:FA228),"")</f>
        <v>11.135887563415826</v>
      </c>
      <c r="ER228" s="24">
        <f t="shared" si="465"/>
        <v>2.5236887738443511E-2</v>
      </c>
      <c r="ES228" s="24">
        <f t="shared" ref="ES228:ES291" si="494">IF(AND($U228&lt;&gt;"",W228&lt;&gt;"",W$32&lt;&gt;""),$U228-W228+W$32,"")</f>
        <v>11.1196119635724</v>
      </c>
      <c r="ET228" s="24">
        <f t="shared" ref="ET228:ET291" si="495">IF(AND($U228&lt;&gt;"",X228&lt;&gt;"",X$32&lt;&gt;""),$U228-X228+X$32,"")</f>
        <v>11.1602423367993</v>
      </c>
      <c r="EU228" s="24">
        <f t="shared" ref="EU228:EU291" si="496">IF(AND($U228&lt;&gt;"",Y228&lt;&gt;"",Y$32&lt;&gt;""),$U228-Y228+Y$32,"")</f>
        <v>11.1208849763395</v>
      </c>
      <c r="EV228" s="24">
        <f t="shared" ref="EV228:EV291" si="497">IF(AND($U228&lt;&gt;"",Z228&lt;&gt;"",Z$32&lt;&gt;""),$U228-Z228+Z$32,"")</f>
        <v>11.1076290117435</v>
      </c>
      <c r="EW228" s="24">
        <f t="shared" ref="EW228:EW291" si="498">IF(AND($U228&lt;&gt;"",AA228&lt;&gt;"",AA$32&lt;&gt;""),$U228-AA228+AA$32,"")</f>
        <v>11.13498606542368</v>
      </c>
      <c r="EX228" s="24">
        <f t="shared" ref="EX228:EX291" si="499">IF(AND($U228&lt;&gt;"",AB228&lt;&gt;"",AB$32&lt;&gt;""),$U228-AB228+AB$32,"")</f>
        <v>11.17197102661658</v>
      </c>
      <c r="EY228" s="24" t="str">
        <f t="shared" ref="EY228:EY291" si="500">IF(AND($U228&lt;&gt;"",AC228&lt;&gt;"",AC$32&lt;&gt;""),$U228-AC228+AC$32,"")</f>
        <v/>
      </c>
      <c r="EZ228" s="24" t="str">
        <f t="shared" ref="EZ228:EZ291" si="501">IF(AND($U228&lt;&gt;"",AD228&lt;&gt;"",AD$32&lt;&gt;""),$U228-AD228+AD$32,"")</f>
        <v/>
      </c>
      <c r="FA228" s="24" t="str">
        <f t="shared" ref="FA228:FA291" si="502">IF(AND($U228&lt;&gt;"",AE228&lt;&gt;"",AE$32&lt;&gt;""),$U228-AE228+AE$32,"")</f>
        <v/>
      </c>
      <c r="FB228" s="24"/>
      <c r="FC228" s="24">
        <f t="shared" ref="FC228:FC291" si="503">IF(AND(AG228&lt;&gt;"",COUNT(AI228:AQ228)&gt;0),AVERAGE(FE228:FM228),"")</f>
        <v>11.619707491593436</v>
      </c>
      <c r="FD228" s="24">
        <f t="shared" si="466"/>
        <v>0.10311260102710616</v>
      </c>
      <c r="FE228" s="24">
        <f t="shared" ref="FE228:FE291" si="504">IF(AND($AG228&lt;&gt;"",AI228&lt;&gt;"",AI$32&lt;&gt;""),$AG228-AI228+AI$32,"")</f>
        <v>11.513560671432</v>
      </c>
      <c r="FF228" s="24">
        <f t="shared" ref="FF228:FF291" si="505">IF(AND($AG228&lt;&gt;"",AJ228&lt;&gt;"",AJ$32&lt;&gt;""),$AG228-AJ228+AJ$32,"")</f>
        <v>11.532089394460501</v>
      </c>
      <c r="FG228" s="24">
        <f t="shared" ref="FG228:FG291" si="506">IF(AND($AG228&lt;&gt;"",AK228&lt;&gt;"",AK$32&lt;&gt;""),$AG228-AK228+AK$32,"")</f>
        <v>11.652835012609639</v>
      </c>
      <c r="FH228" s="24">
        <f t="shared" ref="FH228:FH291" si="507">IF(AND($AG228&lt;&gt;"",AL228&lt;&gt;"",AL$32&lt;&gt;""),$AG228-AL228+AL$32,"")</f>
        <v>11.6571904048345</v>
      </c>
      <c r="FI228" s="24">
        <f t="shared" ref="FI228:FI291" si="508">IF(AND($AG228&lt;&gt;"",AM228&lt;&gt;"",AM$32&lt;&gt;""),$AG228-AM228+AM$32,"")</f>
        <v>11.791127915188779</v>
      </c>
      <c r="FJ228" s="24">
        <f t="shared" ref="FJ228:FJ291" si="509">IF(AND($AG228&lt;&gt;"",AN228&lt;&gt;"",AN$32&lt;&gt;""),$AG228-AN228+AN$32,"")</f>
        <v>11.571441551035191</v>
      </c>
      <c r="FK228" s="24" t="str">
        <f t="shared" ref="FK228:FK291" si="510">IF(AND($AG228&lt;&gt;"",AO228&lt;&gt;"",AO$32&lt;&gt;""),$AG228-AO228+AO$32,"")</f>
        <v/>
      </c>
      <c r="FL228" s="24" t="str">
        <f t="shared" ref="FL228:FL291" si="511">IF(AND($AG228&lt;&gt;"",AP228&lt;&gt;"",AP$32&lt;&gt;""),$AG228-AP228+AP$32,"")</f>
        <v/>
      </c>
      <c r="FM228" s="24" t="str">
        <f t="shared" ref="FM228:FM291" si="512">IF(AND($AG228&lt;&gt;"",AQ228&lt;&gt;"",AQ$32&lt;&gt;""),$AG228-AQ228+AQ$32,"")</f>
        <v/>
      </c>
      <c r="FN228" s="24"/>
      <c r="FO228" s="24">
        <f t="shared" ref="FO228:FO291" si="513">IF(AND(U228&lt;&gt;"",COUNT(W228:AE228)&gt;0),AVERAGE(FQ228:FY228),"")</f>
        <v>11.208757964986676</v>
      </c>
      <c r="FP228" s="24">
        <f t="shared" si="467"/>
        <v>1.8554760753682426E-2</v>
      </c>
      <c r="FQ228" s="24">
        <f t="shared" si="477"/>
        <v>11.178863910338762</v>
      </c>
      <c r="FR228" s="24">
        <f t="shared" si="477"/>
        <v>11.212337139434837</v>
      </c>
      <c r="FS228" s="24">
        <f t="shared" si="477"/>
        <v>11.216638358173073</v>
      </c>
      <c r="FT228" s="24">
        <f t="shared" si="477"/>
        <v>11.196463820917275</v>
      </c>
      <c r="FU228" s="24">
        <f t="shared" si="477"/>
        <v>11.232170876083417</v>
      </c>
      <c r="FV228" s="24">
        <f t="shared" si="477"/>
        <v>11.216073684972695</v>
      </c>
      <c r="FW228" s="24" t="str">
        <f t="shared" si="475"/>
        <v/>
      </c>
      <c r="FX228" s="24" t="str">
        <f t="shared" si="475"/>
        <v/>
      </c>
      <c r="FY228" s="24" t="str">
        <f t="shared" si="475"/>
        <v/>
      </c>
      <c r="FZ228" s="24"/>
      <c r="GA228" s="24">
        <f t="shared" ref="GA228:GA291" si="514">IF(AND(AG228&lt;&gt;"",COUNT(AI228:AQ228)&gt;0),AVERAGE(GC228:GK228),"")</f>
        <v>11.380935856583923</v>
      </c>
      <c r="GB228" s="24">
        <f t="shared" si="468"/>
        <v>5.7744868729782933E-2</v>
      </c>
      <c r="GC228" s="24">
        <f t="shared" si="478"/>
        <v>11.319412102164883</v>
      </c>
      <c r="GD228" s="24">
        <f t="shared" si="478"/>
        <v>11.361392363393765</v>
      </c>
      <c r="GE228" s="24">
        <f t="shared" si="478"/>
        <v>11.339083598520572</v>
      </c>
      <c r="GF228" s="24">
        <f t="shared" si="478"/>
        <v>11.366108811005804</v>
      </c>
      <c r="GG228" s="24">
        <f t="shared" si="478"/>
        <v>11.472686193459637</v>
      </c>
      <c r="GH228" s="24">
        <f t="shared" si="478"/>
        <v>11.426932070958882</v>
      </c>
      <c r="GI228" s="24" t="str">
        <f t="shared" si="476"/>
        <v/>
      </c>
      <c r="GJ228" s="24" t="str">
        <f t="shared" si="476"/>
        <v/>
      </c>
      <c r="GK228" s="24" t="str">
        <f t="shared" si="476"/>
        <v/>
      </c>
      <c r="GL228" s="24"/>
      <c r="GM228" s="24">
        <f t="shared" ref="GM228:GM291" si="515">IF(AND(V228&lt;&gt;"",COUNT(W228:AE228)&gt;0),AVERAGE(GO228:GW228),"")</f>
        <v>12.058823858218327</v>
      </c>
      <c r="GN228" s="24">
        <f t="shared" si="469"/>
        <v>2.5236887738443511E-2</v>
      </c>
      <c r="GO228" s="24">
        <f t="shared" ref="GO228:GO291" si="516">IF(AND($V228&lt;&gt;"",W228&lt;&gt;"",W$32&lt;&gt;""),$V228-W228+W$32,"")</f>
        <v>12.0425482583749</v>
      </c>
      <c r="GP228" s="24">
        <f t="shared" ref="GP228:GP291" si="517">IF(AND($V228&lt;&gt;"",X228&lt;&gt;"",X$32&lt;&gt;""),$V228-X228+X$32,"")</f>
        <v>12.0831786316018</v>
      </c>
      <c r="GQ228" s="24">
        <f t="shared" ref="GQ228:GQ291" si="518">IF(AND($V228&lt;&gt;"",Y228&lt;&gt;"",Y$32&lt;&gt;""),$V228-Y228+Y$32,"")</f>
        <v>12.043821271142001</v>
      </c>
      <c r="GR228" s="24">
        <f t="shared" ref="GR228:GR291" si="519">IF(AND($V228&lt;&gt;"",Z228&lt;&gt;"",Z$32&lt;&gt;""),$V228-Z228+Z$32,"")</f>
        <v>12.030565306546</v>
      </c>
      <c r="GS228" s="24">
        <f t="shared" ref="GS228:GS291" si="520">IF(AND($V228&lt;&gt;"",AA228&lt;&gt;"",AA$32&lt;&gt;""),$V228-AA228+AA$32,"")</f>
        <v>12.057922360226181</v>
      </c>
      <c r="GT228" s="24">
        <f t="shared" ref="GT228:GT291" si="521">IF(AND($V228&lt;&gt;"",AB228&lt;&gt;"",AB$32&lt;&gt;""),$V228-AB228+AB$32,"")</f>
        <v>12.094907321419081</v>
      </c>
      <c r="GU228" s="24" t="str">
        <f t="shared" ref="GU228:GU291" si="522">IF(AND($V228&lt;&gt;"",AC228&lt;&gt;"",AC$32&lt;&gt;""),$V228-AC228+AC$32,"")</f>
        <v/>
      </c>
      <c r="GV228" s="24" t="str">
        <f t="shared" ref="GV228:GV291" si="523">IF(AND($V228&lt;&gt;"",AD228&lt;&gt;"",AD$32&lt;&gt;""),$V228-AD228+AD$32,"")</f>
        <v/>
      </c>
      <c r="GW228" s="24" t="str">
        <f t="shared" ref="GW228:GW291" si="524">IF(AND($V228&lt;&gt;"",AE228&lt;&gt;"",AE$32&lt;&gt;""),$V228-AE228+AE$32,"")</f>
        <v/>
      </c>
      <c r="GX228" s="24"/>
      <c r="GY228" s="24">
        <f t="shared" ref="GY228:GY291" si="525">IF(AND(AH228&lt;&gt;"",COUNT(AI228:AQ228)&gt;0),AVERAGE(HA228:HI228),"")</f>
        <v>12.948633955068653</v>
      </c>
      <c r="GZ228" s="24">
        <f t="shared" si="470"/>
        <v>0.10311260102710615</v>
      </c>
      <c r="HA228" s="24">
        <f t="shared" ref="HA228:HA291" si="526">IF(AND($AH228&lt;&gt;"",AI228&lt;&gt;"",AI$32&lt;&gt;""),$AH228-AI228+AI$32,"")</f>
        <v>12.84248713490722</v>
      </c>
      <c r="HB228" s="24">
        <f t="shared" ref="HB228:HB291" si="527">IF(AND($AH228&lt;&gt;"",AJ228&lt;&gt;"",AJ$32&lt;&gt;""),$AH228-AJ228+AJ$32,"")</f>
        <v>12.861015857935721</v>
      </c>
      <c r="HC228" s="24">
        <f t="shared" ref="HC228:HC291" si="528">IF(AND($AH228&lt;&gt;"",AK228&lt;&gt;"",AK$32&lt;&gt;""),$AH228-AK228+AK$32,"")</f>
        <v>12.981761476084859</v>
      </c>
      <c r="HD228" s="24">
        <f t="shared" ref="HD228:HD291" si="529">IF(AND($AH228&lt;&gt;"",AL228&lt;&gt;"",AL$32&lt;&gt;""),$AH228-AL228+AL$32,"")</f>
        <v>12.98611686830972</v>
      </c>
      <c r="HE228" s="24">
        <f t="shared" ref="HE228:HE291" si="530">IF(AND($AH228&lt;&gt;"",AM228&lt;&gt;"",AM$32&lt;&gt;""),$AH228-AM228+AM$32,"")</f>
        <v>13.120054378663999</v>
      </c>
      <c r="HF228" s="24">
        <f t="shared" ref="HF228:HF291" si="531">IF(AND($AH228&lt;&gt;"",AN228&lt;&gt;"",AN$32&lt;&gt;""),$AH228-AN228+AN$32,"")</f>
        <v>12.900368014510411</v>
      </c>
      <c r="HG228" s="24" t="str">
        <f t="shared" ref="HG228:HG291" si="532">IF(AND($AH228&lt;&gt;"",AO228&lt;&gt;"",AO$32&lt;&gt;""),$AH228-AO228+AO$32,"")</f>
        <v/>
      </c>
      <c r="HH228" s="24" t="str">
        <f t="shared" ref="HH228:HH291" si="533">IF(AND($AH228&lt;&gt;"",AP228&lt;&gt;"",AP$32&lt;&gt;""),$AH228-AP228+AP$32,"")</f>
        <v/>
      </c>
      <c r="HI228" s="24" t="str">
        <f t="shared" ref="HI228:HI291" si="534">IF(AND($AH228&lt;&gt;"",AQ228&lt;&gt;"",AQ$32&lt;&gt;""),$AH228-AQ228+AQ$32,"")</f>
        <v/>
      </c>
      <c r="HJ228" s="24"/>
      <c r="HK228" s="24">
        <f t="shared" ref="HK228:HK291" si="535">IF(AND(V228&lt;&gt;"",COUNT(W228:AE228)&gt;0),AVERAGE(HM228:HU228),"")</f>
        <v>12.033340246952378</v>
      </c>
      <c r="HL228" s="24">
        <f t="shared" si="471"/>
        <v>1.8554760753682856E-2</v>
      </c>
      <c r="HM228" s="24">
        <f t="shared" si="482"/>
        <v>12.003446192304462</v>
      </c>
      <c r="HN228" s="24">
        <f t="shared" si="482"/>
        <v>12.036919421400539</v>
      </c>
      <c r="HO228" s="24">
        <f t="shared" si="482"/>
        <v>12.041220640138775</v>
      </c>
      <c r="HP228" s="24">
        <f t="shared" si="479"/>
        <v>12.021046102882977</v>
      </c>
      <c r="HQ228" s="24">
        <f t="shared" si="479"/>
        <v>12.056753158049119</v>
      </c>
      <c r="HR228" s="24">
        <f t="shared" si="479"/>
        <v>12.040655966938395</v>
      </c>
      <c r="HS228" s="24" t="str">
        <f t="shared" si="479"/>
        <v/>
      </c>
      <c r="HT228" s="24" t="str">
        <f t="shared" si="479"/>
        <v/>
      </c>
      <c r="HU228" s="24" t="str">
        <f t="shared" si="479"/>
        <v/>
      </c>
      <c r="HV228" s="24"/>
      <c r="HW228" s="24">
        <f t="shared" ref="HW228:HW291" si="536">IF(AND(AH228&lt;&gt;"",COUNT(AI228:AQ228)&gt;0),AVERAGE(HY228:IG228),"")</f>
        <v>13.032135121478468</v>
      </c>
      <c r="HX228" s="24">
        <f t="shared" si="472"/>
        <v>5.7744868729782933E-2</v>
      </c>
      <c r="HY228" s="24">
        <f t="shared" si="483"/>
        <v>12.970611367059428</v>
      </c>
      <c r="HZ228" s="24">
        <f t="shared" si="483"/>
        <v>13.012591628288311</v>
      </c>
      <c r="IA228" s="24">
        <f t="shared" si="483"/>
        <v>12.990282863415118</v>
      </c>
      <c r="IB228" s="24">
        <f t="shared" si="480"/>
        <v>13.017308075900349</v>
      </c>
      <c r="IC228" s="24">
        <f t="shared" si="480"/>
        <v>13.123885458354183</v>
      </c>
      <c r="ID228" s="24">
        <f t="shared" si="480"/>
        <v>13.078131335853428</v>
      </c>
      <c r="IE228" s="24" t="str">
        <f t="shared" si="480"/>
        <v/>
      </c>
      <c r="IF228" s="24" t="str">
        <f t="shared" si="480"/>
        <v/>
      </c>
      <c r="IG228" s="24" t="str">
        <f t="shared" si="480"/>
        <v/>
      </c>
    </row>
    <row r="229" spans="1:241" s="3" customFormat="1" x14ac:dyDescent="0.2">
      <c r="A229" s="27">
        <v>194</v>
      </c>
      <c r="B229" s="32">
        <f>IF(AND($B$3&lt;&gt;"",$C$3&lt;&gt;"",$B$4&lt;&gt;"",$C$4&lt;&gt;"",T229&lt;&gt;""),AirMass($B$3,$C$3,$B$4,$C$4,T229),"")</f>
        <v>1.1230144950051435</v>
      </c>
      <c r="C229" s="36">
        <f t="shared" ref="C229:C292" si="537">IF(T229&lt;&gt;"",T229,NA())</f>
        <v>2458217.377384</v>
      </c>
      <c r="D229" s="5">
        <f t="shared" si="484"/>
        <v>11.180631731950124</v>
      </c>
      <c r="E229" s="14">
        <f t="shared" si="485"/>
        <v>11.444420869965493</v>
      </c>
      <c r="F229" s="32">
        <f t="shared" ref="F229:F292" si="538">IF(AND(D229&lt;&gt;"",E229&lt;&gt;""),E229-D229,"")</f>
        <v>0.26378913801536896</v>
      </c>
      <c r="G229" s="24">
        <f t="shared" si="486"/>
        <v>1.648515465067776E-2</v>
      </c>
      <c r="H229" s="24">
        <f t="shared" si="487"/>
        <v>4.2604333552240053E-2</v>
      </c>
      <c r="I229" s="24"/>
      <c r="J229" s="8">
        <f t="shared" si="488"/>
        <v>12.055638640981643</v>
      </c>
      <c r="K229" s="9">
        <f t="shared" si="489"/>
        <v>12.929611298028766</v>
      </c>
      <c r="L229" s="40">
        <f t="shared" ref="L229:L292" si="539">IF(AND(J229&lt;&gt;"",K229&lt;&gt;""),K229-J229,"")</f>
        <v>0.87397265704712268</v>
      </c>
      <c r="M229" s="24">
        <f t="shared" si="490"/>
        <v>1.6485154650677094E-2</v>
      </c>
      <c r="N229" s="25">
        <f t="shared" si="491"/>
        <v>4.2604333552240081E-2</v>
      </c>
      <c r="O229" s="25"/>
      <c r="P229" s="50">
        <f t="shared" ref="P229:P292" si="540">MIN(COUNT(W$32:AE$32),COUNT(W229:AE229))</f>
        <v>6</v>
      </c>
      <c r="Q229" s="50">
        <f t="shared" ref="Q229:Q292" si="541">MIN(COUNT(AI$32:AQ$32),COUNT(AI229:AQ229))</f>
        <v>6</v>
      </c>
      <c r="R229" s="25"/>
      <c r="S229" s="25"/>
      <c r="T229" s="16">
        <v>2458217.377384</v>
      </c>
      <c r="U229" s="17">
        <v>-11.142290513538599</v>
      </c>
      <c r="V229" s="17">
        <v>-10.1946816632174</v>
      </c>
      <c r="W229" s="17">
        <v>-12.085380913044199</v>
      </c>
      <c r="X229" s="17">
        <v>-10.9827446651566</v>
      </c>
      <c r="Y229" s="17">
        <v>-10.3496771389041</v>
      </c>
      <c r="Z229" s="17">
        <v>-11.7786979742285</v>
      </c>
      <c r="AA229" s="17">
        <v>-9.8585467980417292</v>
      </c>
      <c r="AB229" s="17">
        <v>-9.7536609398007599</v>
      </c>
      <c r="AC229" s="17"/>
      <c r="AD229" s="17"/>
      <c r="AE229" s="17"/>
      <c r="AF229" s="46">
        <f t="shared" si="492"/>
        <v>2458217.377384</v>
      </c>
      <c r="AG229" s="17">
        <v>-10.942164455968101</v>
      </c>
      <c r="AH229" s="17">
        <v>-9.6948660094626202</v>
      </c>
      <c r="AI229" s="17">
        <v>-11.7016271430046</v>
      </c>
      <c r="AJ229" s="17">
        <v>-10.5887530400427</v>
      </c>
      <c r="AK229" s="17">
        <v>-9.8780588839263803</v>
      </c>
      <c r="AL229" s="17">
        <v>-11.270881023068601</v>
      </c>
      <c r="AM229" s="17">
        <v>-9.3581932104478405</v>
      </c>
      <c r="AN229" s="17">
        <v>-9.38296013154166</v>
      </c>
      <c r="AO229" s="17"/>
      <c r="AP229" s="17"/>
      <c r="AQ229" s="18"/>
      <c r="AR229" s="25"/>
      <c r="AS229" s="25"/>
      <c r="AT229" s="24">
        <f t="shared" si="481"/>
        <v>0.20012605757049862</v>
      </c>
      <c r="AU229" s="24">
        <f t="shared" si="481"/>
        <v>0.49981565375477999</v>
      </c>
      <c r="AV229" s="24">
        <f t="shared" si="481"/>
        <v>0.38375377003959876</v>
      </c>
      <c r="AW229" s="24">
        <f t="shared" si="481"/>
        <v>0.39399162511389996</v>
      </c>
      <c r="AX229" s="24">
        <f t="shared" si="481"/>
        <v>0.47161825497772014</v>
      </c>
      <c r="AY229" s="24">
        <f t="shared" si="481"/>
        <v>0.50781695115989933</v>
      </c>
      <c r="AZ229" s="24">
        <f t="shared" si="481"/>
        <v>0.5003535875938887</v>
      </c>
      <c r="BA229" s="24">
        <f t="shared" si="481"/>
        <v>0.3707008082590999</v>
      </c>
      <c r="BB229" s="24" t="str">
        <f t="shared" si="481"/>
        <v/>
      </c>
      <c r="BC229" s="24" t="str">
        <f t="shared" si="481"/>
        <v/>
      </c>
      <c r="BD229" s="25" t="str">
        <f t="shared" si="481"/>
        <v/>
      </c>
      <c r="BE229" s="25"/>
      <c r="BF229" s="25"/>
      <c r="BG229" s="26">
        <f t="shared" ref="BG229:BG292" si="542">IF(AND($AT229&lt;&gt;"",AV$32&lt;&gt;""),$AT229*$D$19+$D$18-AV$32,"")</f>
        <v>-0.39836324338018242</v>
      </c>
      <c r="BH229" s="26">
        <f t="shared" ref="BH229:BH292" si="543">IF(AND($AT229&lt;&gt;"",AW$32&lt;&gt;""),$AT229*$D$19+$D$18-AW$32,"")</f>
        <v>-0.33836324338018192</v>
      </c>
      <c r="BI229" s="26">
        <f t="shared" ref="BI229:BI292" si="544">IF(AND($AT229&lt;&gt;"",AX$32&lt;&gt;""),$AT229*$D$19+$D$18-AX$32,"")</f>
        <v>-0.70436324338018164</v>
      </c>
      <c r="BJ229" s="26">
        <f t="shared" ref="BJ229:BJ292" si="545">IF(AND($AT229&lt;&gt;"",AY$32&lt;&gt;""),$AT229*$D$19+$D$18-AY$32,"")</f>
        <v>-0.64636324338018181</v>
      </c>
      <c r="BK229" s="26">
        <f t="shared" ref="BK229:BK292" si="546">IF(AND($AT229&lt;&gt;"",AZ$32&lt;&gt;""),$AT229*$D$19+$D$18-AZ$32,"")</f>
        <v>-0.71636324338018031</v>
      </c>
      <c r="BL229" s="26">
        <f t="shared" ref="BL229:BL292" si="547">IF(AND($AT229&lt;&gt;"",BA$32&lt;&gt;""),$AT229*$D$19+$D$18-BA$32,"")</f>
        <v>-0.27136324338018175</v>
      </c>
      <c r="BM229" s="26" t="str">
        <f t="shared" ref="BM229:BM292" si="548">IF(AND($AT229&lt;&gt;"",BB$32&lt;&gt;""),$AT229*$D$19+$D$18-BB$32,"")</f>
        <v/>
      </c>
      <c r="BN229" s="26" t="str">
        <f t="shared" ref="BN229:BN292" si="549">IF(AND($AT229&lt;&gt;"",BC$32&lt;&gt;""),$AT229*$D$19+$D$18-BC$32,"")</f>
        <v/>
      </c>
      <c r="BO229" s="26" t="str">
        <f t="shared" ref="BO229:BO292" si="550">IF(AND($AT229&lt;&gt;"",BD$32&lt;&gt;""),$AT229*$D$19+$D$18-BD$32,"")</f>
        <v/>
      </c>
      <c r="BP229" s="25"/>
      <c r="BQ229" s="25"/>
      <c r="BR229" s="25">
        <f t="shared" ref="BR229:BR292" si="551">IF(AND($AU229&lt;&gt;"",AV$32&lt;&gt;""),$AU229*$D$19+$D$18-AV$32,"")</f>
        <v>0.21027567708239103</v>
      </c>
      <c r="BS229" s="25">
        <f t="shared" ref="BS229:BS292" si="552">IF(AND($AU229&lt;&gt;"",AW$32&lt;&gt;""),$AU229*$D$19+$D$18-AW$32,"")</f>
        <v>0.27027567708239153</v>
      </c>
      <c r="BT229" s="25">
        <f t="shared" ref="BT229:BT292" si="553">IF(AND($AU229&lt;&gt;"",AX$32&lt;&gt;""),$AU229*$D$19+$D$18-AX$32,"")</f>
        <v>-9.5724322917608129E-2</v>
      </c>
      <c r="BU229" s="25">
        <f t="shared" ref="BU229:BU292" si="554">IF(AND($AU229&lt;&gt;"",AY$32&lt;&gt;""),$AU229*$D$19+$D$18-AY$32,"")</f>
        <v>-3.7724322917608299E-2</v>
      </c>
      <c r="BV229" s="25">
        <f t="shared" ref="BV229:BV292" si="555">IF(AND($AU229&lt;&gt;"",AZ$32&lt;&gt;""),$AU229*$D$19+$D$18-AZ$32,"")</f>
        <v>-0.10772432291760681</v>
      </c>
      <c r="BW229" s="25">
        <f t="shared" ref="BW229:BW292" si="556">IF(AND($AU229&lt;&gt;"",BA$32&lt;&gt;""),$AU229*$D$19+$D$18-BA$32,"")</f>
        <v>0.3372756770823917</v>
      </c>
      <c r="BX229" s="25" t="str">
        <f t="shared" ref="BX229:BX292" si="557">IF(AND($AU229&lt;&gt;"",BB$32&lt;&gt;""),$AU229*$D$19+$D$18-BB$32,"")</f>
        <v/>
      </c>
      <c r="BY229" s="25" t="str">
        <f t="shared" ref="BY229:BY292" si="558">IF(AND($AU229&lt;&gt;"",BC$32&lt;&gt;""),$AU229*$D$19+$D$18-BC$32,"")</f>
        <v/>
      </c>
      <c r="BZ229" s="25" t="str">
        <f t="shared" ref="BZ229:BZ292" si="559">IF(AND($AU229&lt;&gt;"",BD$32&lt;&gt;""),$AU229*$D$19+$D$18-BD$32,"")</f>
        <v/>
      </c>
      <c r="CA229" s="25"/>
      <c r="CB229" s="25"/>
      <c r="CC229" s="26">
        <f t="shared" ref="CC229:CC292" si="560">IF(AND($B$23&lt;&gt;"",AV$32&lt;&gt;""),$B$23-AV$32,"")</f>
        <v>-0.23900000000000093</v>
      </c>
      <c r="CD229" s="26">
        <f t="shared" ref="CD229:CD292" si="561">IF(AND($B$23&lt;&gt;"",AW$32&lt;&gt;""),$B$23-AW$32,"")</f>
        <v>-0.17900000000000044</v>
      </c>
      <c r="CE229" s="26">
        <f t="shared" ref="CE229:CE292" si="562">IF(AND($B$23&lt;&gt;"",AX$32&lt;&gt;""),$B$23-AX$32,"")</f>
        <v>-0.54500000000000015</v>
      </c>
      <c r="CF229" s="26">
        <f t="shared" ref="CF229:CF292" si="563">IF(AND($B$23&lt;&gt;"",AY$32&lt;&gt;""),$B$23-AY$32,"")</f>
        <v>-0.48700000000000027</v>
      </c>
      <c r="CG229" s="26">
        <f t="shared" ref="CG229:CG292" si="564">IF(AND($B$23&lt;&gt;"",AZ$32&lt;&gt;""),$B$23-AZ$32,"")</f>
        <v>-0.55699999999999883</v>
      </c>
      <c r="CH229" s="26">
        <f t="shared" ref="CH229:CH292" si="565">IF(AND($B$23&lt;&gt;"",BA$32&lt;&gt;""),$B$23-BA$32,"")</f>
        <v>-0.11200000000000027</v>
      </c>
      <c r="CI229" s="26" t="str">
        <f t="shared" ref="CI229:CI292" si="566">IF(AND($B$23&lt;&gt;"",BB$32&lt;&gt;""),$B$23-BB$32,"")</f>
        <v/>
      </c>
      <c r="CJ229" s="26" t="str">
        <f t="shared" ref="CJ229:CJ292" si="567">IF(AND($B$23&lt;&gt;"",BC$32&lt;&gt;""),$B$23-BC$32,"")</f>
        <v/>
      </c>
      <c r="CK229" s="26" t="str">
        <f t="shared" ref="CK229:CK292" si="568">IF(AND($B$23&lt;&gt;"",BD$32&lt;&gt;""),$B$23-BD$32,"")</f>
        <v/>
      </c>
      <c r="CL229" s="25"/>
      <c r="CM229" s="25"/>
      <c r="CN229" s="25">
        <f t="shared" ref="CN229:CN292" si="569">IF(AND($AU$32&lt;&gt;"",AV$32&lt;&gt;""),$AU$32-AV$32,"")</f>
        <v>0.42099999999999937</v>
      </c>
      <c r="CO229" s="25">
        <f t="shared" ref="CO229:CO292" si="570">IF(AND($AU$32&lt;&gt;"",AW$32&lt;&gt;""),$AU$32-AW$32,"")</f>
        <v>0.48099999999999987</v>
      </c>
      <c r="CP229" s="25">
        <f t="shared" ref="CP229:CP292" si="571">IF(AND($AU$32&lt;&gt;"",AX$32&lt;&gt;""),$AU$32-AX$32,"")</f>
        <v>0.11500000000000021</v>
      </c>
      <c r="CQ229" s="25">
        <f t="shared" ref="CQ229:CQ292" si="572">IF(AND($AU$32&lt;&gt;"",AY$32&lt;&gt;""),$AU$32-AY$32,"")</f>
        <v>0.17300000000000004</v>
      </c>
      <c r="CR229" s="25">
        <f t="shared" ref="CR229:CR292" si="573">IF(AND($AU$32&lt;&gt;"",AZ$32&lt;&gt;""),$AU$32-AZ$32,"")</f>
        <v>0.10300000000000153</v>
      </c>
      <c r="CS229" s="25">
        <f t="shared" ref="CS229:CS292" si="574">IF(AND($AU$32&lt;&gt;"",BA$32&lt;&gt;""),$AU$32-BA$32,"")</f>
        <v>0.54800000000000004</v>
      </c>
      <c r="CT229" s="25" t="str">
        <f t="shared" ref="CT229:CT292" si="575">IF(AND($AU$32&lt;&gt;"",BB$32&lt;&gt;""),$AU$32-BB$32,"")</f>
        <v/>
      </c>
      <c r="CU229" s="25" t="str">
        <f t="shared" ref="CU229:CU292" si="576">IF(AND($AU$32&lt;&gt;"",BC$32&lt;&gt;""),$AU$32-BC$32,"")</f>
        <v/>
      </c>
      <c r="CV229" s="25" t="str">
        <f t="shared" ref="CV229:CV292" si="577">IF(AND($AU$32&lt;&gt;"",BD$32&lt;&gt;""),$AU$32-BD$32,"")</f>
        <v/>
      </c>
      <c r="CW229" s="25"/>
      <c r="CX229" s="25"/>
      <c r="CY229" s="25">
        <f t="shared" ref="CY229:CY292" si="578">IF(AND($D$19&lt;&gt;"",$AT229&lt;&gt;"",AV229&lt;&gt;""),$D$19*($AT229-AV229),"")</f>
        <v>-0.37292910433727927</v>
      </c>
      <c r="CZ229" s="25">
        <f t="shared" ref="CZ229:CZ292" si="579">IF(AND($D$19&lt;&gt;"",$AT229&lt;&gt;"",AW229&lt;&gt;""),$D$19*($AT229-AW229),"")</f>
        <v>-0.39372114096321331</v>
      </c>
      <c r="DA229" s="25">
        <f t="shared" ref="DA229:DA292" si="580">IF(AND($D$19&lt;&gt;"",$AT229&lt;&gt;"",AX229&lt;&gt;""),$D$19*($AT229-AX229),"")</f>
        <v>-0.55137288730682343</v>
      </c>
      <c r="DB229" s="25">
        <f t="shared" ref="DB229:DB292" si="581">IF(AND($D$19&lt;&gt;"",$AT229&lt;&gt;"",AY229&lt;&gt;""),$D$19*($AT229-AY229),"")</f>
        <v>-0.62488873719614235</v>
      </c>
      <c r="DC229" s="25">
        <f t="shared" ref="DC229:DC292" si="582">IF(AND($D$19&lt;&gt;"",$AT229&lt;&gt;"",AZ229&lt;&gt;""),$D$19*($AT229-AZ229),"")</f>
        <v>-0.6097314090750714</v>
      </c>
      <c r="DD229" s="25">
        <f t="shared" ref="DD229:DD292" si="583">IF(AND($D$19&lt;&gt;"",$AT229&lt;&gt;"",BA229&lt;&gt;""),$D$19*($AT229-BA229),"")</f>
        <v>-0.34641987389326712</v>
      </c>
      <c r="DE229" s="25" t="str">
        <f t="shared" ref="DE229:DE292" si="584">IF(AND($D$19&lt;&gt;"",$AT229&lt;&gt;"",BB229&lt;&gt;""),$D$19*($AT229-BB229),"")</f>
        <v/>
      </c>
      <c r="DF229" s="25" t="str">
        <f t="shared" ref="DF229:DF292" si="585">IF(AND($D$19&lt;&gt;"",$AT229&lt;&gt;"",BC229&lt;&gt;""),$D$19*($AT229-BC229),"")</f>
        <v/>
      </c>
      <c r="DG229" s="25" t="str">
        <f t="shared" ref="DG229:DG292" si="586">IF(AND($D$19&lt;&gt;"",$AT229&lt;&gt;"",BD229&lt;&gt;""),$D$19*($AT229-BD229),"")</f>
        <v/>
      </c>
      <c r="DH229" s="25"/>
      <c r="DI229" s="25"/>
      <c r="DJ229" s="25">
        <f t="shared" ref="DJ229:DJ292" si="587">IF(AND($D$19&lt;&gt;"",$AU229&lt;&gt;"",AV229&lt;&gt;""),$D$19*($AU229-AV229),"")</f>
        <v>0.23570981612529424</v>
      </c>
      <c r="DK229" s="25">
        <f t="shared" ref="DK229:DK292" si="588">IF(AND($D$19&lt;&gt;"",$AU229&lt;&gt;"",AW229&lt;&gt;""),$D$19*($AU229-AW229),"")</f>
        <v>0.2149177794993602</v>
      </c>
      <c r="DL229" s="25">
        <f t="shared" ref="DL229:DL292" si="589">IF(AND($D$19&lt;&gt;"",$AU229&lt;&gt;"",AX229&lt;&gt;""),$D$19*($AU229-AX229),"")</f>
        <v>5.7266033155750032E-2</v>
      </c>
      <c r="DM229" s="25">
        <f t="shared" ref="DM229:DM292" si="590">IF(AND($D$19&lt;&gt;"",$AU229&lt;&gt;"",AY229&lt;&gt;""),$D$19*($AU229-AY229),"")</f>
        <v>-1.6249816733568859E-2</v>
      </c>
      <c r="DN229" s="25">
        <f t="shared" ref="DN229:DN292" si="591">IF(AND($D$19&lt;&gt;"",$AU229&lt;&gt;"",AZ229&lt;&gt;""),$D$19*($AU229-AZ229),"")</f>
        <v>-1.0924886124978866E-3</v>
      </c>
      <c r="DO229" s="25">
        <f t="shared" ref="DO229:DO292" si="592">IF(AND($D$19&lt;&gt;"",$AU229&lt;&gt;"",BA229&lt;&gt;""),$D$19*($AU229-BA229),"")</f>
        <v>0.26221904656930639</v>
      </c>
      <c r="DP229" s="25" t="str">
        <f t="shared" ref="DP229:DP292" si="593">IF(AND($D$19&lt;&gt;"",$AU229&lt;&gt;"",BB229&lt;&gt;""),$D$19*($AU229-BB229),"")</f>
        <v/>
      </c>
      <c r="DQ229" s="25" t="str">
        <f t="shared" ref="DQ229:DQ292" si="594">IF(AND($D$19&lt;&gt;"",$AU229&lt;&gt;"",BC229&lt;&gt;""),$D$19*($AU229-BC229),"")</f>
        <v/>
      </c>
      <c r="DR229" s="25" t="str">
        <f t="shared" ref="DR229:DR292" si="595">IF(AND($D$19&lt;&gt;"",$AU229&lt;&gt;"",BD229&lt;&gt;""),$D$19*($AU229-BD229),"")</f>
        <v/>
      </c>
      <c r="DS229" s="25"/>
      <c r="DT229" s="24"/>
      <c r="DU229" s="24">
        <f t="shared" ref="DU229:DU292" si="596">IF($D$23="1",BG229,IF($D$23="2",CC229,IF($D$23="3",CY229,"")))</f>
        <v>-0.39836324338018242</v>
      </c>
      <c r="DV229" s="24">
        <f t="shared" ref="DV229:DV292" si="597">IF($D$23="1",BH229,IF($D$23="2",CD229,IF($D$23="3",CZ229,"")))</f>
        <v>-0.33836324338018192</v>
      </c>
      <c r="DW229" s="24">
        <f t="shared" ref="DW229:DW292" si="598">IF($D$23="1",BI229,IF($D$23="2",CE229,IF($D$23="3",DA229,"")))</f>
        <v>-0.70436324338018164</v>
      </c>
      <c r="DX229" s="24">
        <f t="shared" ref="DX229:DX292" si="599">IF($D$23="1",BJ229,IF($D$23="2",CF229,IF($D$23="3",DB229,"")))</f>
        <v>-0.64636324338018181</v>
      </c>
      <c r="DY229" s="24">
        <f t="shared" ref="DY229:DY292" si="600">IF($D$23="1",BK229,IF($D$23="2",CG229,IF($D$23="3",DC229,"")))</f>
        <v>-0.71636324338018031</v>
      </c>
      <c r="DZ229" s="24">
        <f t="shared" ref="DZ229:DZ292" si="601">IF($D$23="1",BL229,IF($D$23="2",CH229,IF($D$23="3",DD229,"")))</f>
        <v>-0.27136324338018175</v>
      </c>
      <c r="EA229" s="24" t="str">
        <f t="shared" ref="EA229:EA292" si="602">IF($D$23="1",BM229,IF($D$23="2",CI229,IF($D$23="3",DE229,"")))</f>
        <v/>
      </c>
      <c r="EB229" s="24" t="str">
        <f t="shared" ref="EB229:EB292" si="603">IF($D$23="1",BN229,IF($D$23="2",CJ229,IF($D$23="3",DF229,"")))</f>
        <v/>
      </c>
      <c r="EC229" s="24" t="str">
        <f t="shared" ref="EC229:EC292" si="604">IF($D$23="1",BO229,IF($D$23="2",CK229,IF($D$23="3",DG229,"")))</f>
        <v/>
      </c>
      <c r="ED229" s="24"/>
      <c r="EE229" s="24"/>
      <c r="EF229" s="24">
        <f t="shared" ref="EF229:EF292" si="605">IF($D$23="1",BR229,IF($D$23="2",CN229,IF($D$23="3",DJ229,"")))</f>
        <v>0.21027567708239103</v>
      </c>
      <c r="EG229" s="24">
        <f t="shared" ref="EG229:EG292" si="606">IF($D$23="1",BS229,IF($D$23="2",CO229,IF($D$23="3",DK229,"")))</f>
        <v>0.27027567708239153</v>
      </c>
      <c r="EH229" s="24">
        <f t="shared" ref="EH229:EH292" si="607">IF($D$23="1",BT229,IF($D$23="2",CP229,IF($D$23="3",DL229,"")))</f>
        <v>-9.5724322917608129E-2</v>
      </c>
      <c r="EI229" s="24">
        <f t="shared" ref="EI229:EI292" si="608">IF($D$23="1",BU229,IF($D$23="2",CQ229,IF($D$23="3",DM229,"")))</f>
        <v>-3.7724322917608299E-2</v>
      </c>
      <c r="EJ229" s="24">
        <f t="shared" ref="EJ229:EJ292" si="609">IF($D$23="1",BV229,IF($D$23="2",CR229,IF($D$23="3",DN229,"")))</f>
        <v>-0.10772432291760681</v>
      </c>
      <c r="EK229" s="24">
        <f t="shared" ref="EK229:EK292" si="610">IF($D$23="1",BW229,IF($D$23="2",CS229,IF($D$23="3",DO229,"")))</f>
        <v>0.3372756770823917</v>
      </c>
      <c r="EL229" s="24" t="str">
        <f t="shared" ref="EL229:EL292" si="611">IF($D$23="1",BX229,IF($D$23="2",CT229,IF($D$23="3",DP229,"")))</f>
        <v/>
      </c>
      <c r="EM229" s="24" t="str">
        <f t="shared" ref="EM229:EM292" si="612">IF($D$23="1",BY229,IF($D$23="2",CU229,IF($D$23="3",DQ229,"")))</f>
        <v/>
      </c>
      <c r="EN229" s="24" t="str">
        <f t="shared" ref="EN229:EN292" si="613">IF($D$23="1",BZ229,IF($D$23="2",CV229,IF($D$23="3",DR229,"")))</f>
        <v/>
      </c>
      <c r="EO229" s="24"/>
      <c r="EP229" s="24"/>
      <c r="EQ229" s="24">
        <f t="shared" si="493"/>
        <v>11.119494224657382</v>
      </c>
      <c r="ER229" s="24">
        <f t="shared" ref="ER229:ER292" si="614">IF(EQ229&lt;&gt;"",STDEV(ES229:FA229),"")</f>
        <v>3.3328399386951119E-2</v>
      </c>
      <c r="ES229" s="24">
        <f t="shared" si="494"/>
        <v>11.133090399505599</v>
      </c>
      <c r="ET229" s="24">
        <f t="shared" si="495"/>
        <v>11.152454151618</v>
      </c>
      <c r="EU229" s="24">
        <f t="shared" si="496"/>
        <v>11.112386625365501</v>
      </c>
      <c r="EV229" s="24">
        <f t="shared" si="497"/>
        <v>11.104407460689901</v>
      </c>
      <c r="EW229" s="24">
        <f t="shared" si="498"/>
        <v>11.064256284503131</v>
      </c>
      <c r="EX229" s="24">
        <f t="shared" si="499"/>
        <v>11.15037042626216</v>
      </c>
      <c r="EY229" s="24" t="str">
        <f t="shared" si="500"/>
        <v/>
      </c>
      <c r="EZ229" s="24" t="str">
        <f t="shared" si="501"/>
        <v/>
      </c>
      <c r="FA229" s="24" t="str">
        <f t="shared" si="502"/>
        <v/>
      </c>
      <c r="FB229" s="24"/>
      <c r="FC229" s="24">
        <f t="shared" si="503"/>
        <v>11.644747782703861</v>
      </c>
      <c r="FD229" s="24">
        <f t="shared" ref="FD229:FD292" si="615">IF(FC229&lt;&gt;"",STDEV(FE229:FM229),"")</f>
        <v>0.11375867544917148</v>
      </c>
      <c r="FE229" s="24">
        <f t="shared" si="504"/>
        <v>11.5984626870365</v>
      </c>
      <c r="FF229" s="24">
        <f t="shared" si="505"/>
        <v>11.5475885840746</v>
      </c>
      <c r="FG229" s="24">
        <f t="shared" si="506"/>
        <v>11.795894427958279</v>
      </c>
      <c r="FH229" s="24">
        <f t="shared" si="507"/>
        <v>11.6937165671005</v>
      </c>
      <c r="FI229" s="24">
        <f t="shared" si="508"/>
        <v>11.731028754479739</v>
      </c>
      <c r="FJ229" s="24">
        <f t="shared" si="509"/>
        <v>11.501795675573559</v>
      </c>
      <c r="FK229" s="24" t="str">
        <f t="shared" si="510"/>
        <v/>
      </c>
      <c r="FL229" s="24" t="str">
        <f t="shared" si="511"/>
        <v/>
      </c>
      <c r="FM229" s="24" t="str">
        <f t="shared" si="512"/>
        <v/>
      </c>
      <c r="FN229" s="24"/>
      <c r="FO229" s="24">
        <f t="shared" si="513"/>
        <v>11.180631731950124</v>
      </c>
      <c r="FP229" s="24">
        <f t="shared" ref="FP229:FP292" si="616">IF(FO229&lt;&gt;"",STDEV(FQ229:FY229),"")</f>
        <v>1.648515465067776E-2</v>
      </c>
      <c r="FQ229" s="24">
        <f t="shared" si="477"/>
        <v>11.180609451993853</v>
      </c>
      <c r="FR229" s="24">
        <f t="shared" si="477"/>
        <v>11.192816059975428</v>
      </c>
      <c r="FS229" s="24">
        <f t="shared" si="477"/>
        <v>11.196407112920964</v>
      </c>
      <c r="FT229" s="24">
        <f t="shared" si="477"/>
        <v>11.181509375585566</v>
      </c>
      <c r="FU229" s="24">
        <f t="shared" si="477"/>
        <v>11.149708200884758</v>
      </c>
      <c r="FV229" s="24">
        <f t="shared" si="477"/>
        <v>11.182740190340166</v>
      </c>
      <c r="FW229" s="24" t="str">
        <f t="shared" si="475"/>
        <v/>
      </c>
      <c r="FX229" s="24" t="str">
        <f t="shared" si="475"/>
        <v/>
      </c>
      <c r="FY229" s="24" t="str">
        <f t="shared" si="475"/>
        <v/>
      </c>
      <c r="FZ229" s="24"/>
      <c r="GA229" s="24">
        <f t="shared" si="514"/>
        <v>11.444420869965493</v>
      </c>
      <c r="GB229" s="24">
        <f t="shared" ref="GB229:GB292" si="617">IF(GA229&lt;&gt;"",STDEV(GC229:GK229),"")</f>
        <v>4.2604333552240053E-2</v>
      </c>
      <c r="GC229" s="24">
        <f t="shared" si="478"/>
        <v>11.442758840040526</v>
      </c>
      <c r="GD229" s="24">
        <f t="shared" si="478"/>
        <v>11.415336275279007</v>
      </c>
      <c r="GE229" s="24">
        <f t="shared" si="478"/>
        <v>11.520587736140355</v>
      </c>
      <c r="GF229" s="24">
        <f t="shared" si="478"/>
        <v>11.441079695542946</v>
      </c>
      <c r="GG229" s="24">
        <f t="shared" si="478"/>
        <v>11.45103175502174</v>
      </c>
      <c r="GH229" s="24">
        <f t="shared" si="478"/>
        <v>11.395730917768393</v>
      </c>
      <c r="GI229" s="24" t="str">
        <f t="shared" si="476"/>
        <v/>
      </c>
      <c r="GJ229" s="24" t="str">
        <f t="shared" si="476"/>
        <v/>
      </c>
      <c r="GK229" s="24" t="str">
        <f t="shared" si="476"/>
        <v/>
      </c>
      <c r="GL229" s="24"/>
      <c r="GM229" s="24">
        <f t="shared" si="515"/>
        <v>12.067103074978581</v>
      </c>
      <c r="GN229" s="24">
        <f t="shared" ref="GN229:GN292" si="618">IF(GM229&lt;&gt;"",STDEV(GO229:GW229),"")</f>
        <v>3.3328399386951119E-2</v>
      </c>
      <c r="GO229" s="24">
        <f t="shared" si="516"/>
        <v>12.080699249826798</v>
      </c>
      <c r="GP229" s="24">
        <f t="shared" si="517"/>
        <v>12.100063001939199</v>
      </c>
      <c r="GQ229" s="24">
        <f t="shared" si="518"/>
        <v>12.0599954756867</v>
      </c>
      <c r="GR229" s="24">
        <f t="shared" si="519"/>
        <v>12.0520163110111</v>
      </c>
      <c r="GS229" s="24">
        <f t="shared" si="520"/>
        <v>12.01186513482433</v>
      </c>
      <c r="GT229" s="24">
        <f t="shared" si="521"/>
        <v>12.097979276583359</v>
      </c>
      <c r="GU229" s="24" t="str">
        <f t="shared" si="522"/>
        <v/>
      </c>
      <c r="GV229" s="24" t="str">
        <f t="shared" si="523"/>
        <v/>
      </c>
      <c r="GW229" s="24" t="str">
        <f t="shared" si="524"/>
        <v/>
      </c>
      <c r="GX229" s="24"/>
      <c r="GY229" s="24">
        <f t="shared" si="525"/>
        <v>12.892046229209344</v>
      </c>
      <c r="GZ229" s="24">
        <f t="shared" ref="GZ229:GZ292" si="619">IF(GY229&lt;&gt;"",STDEV(HA229:HI229),"")</f>
        <v>0.11375867544917147</v>
      </c>
      <c r="HA229" s="24">
        <f t="shared" si="526"/>
        <v>12.845761133541981</v>
      </c>
      <c r="HB229" s="24">
        <f t="shared" si="527"/>
        <v>12.79488703058008</v>
      </c>
      <c r="HC229" s="24">
        <f t="shared" si="528"/>
        <v>13.04319287446376</v>
      </c>
      <c r="HD229" s="24">
        <f t="shared" si="529"/>
        <v>12.94101501360598</v>
      </c>
      <c r="HE229" s="24">
        <f t="shared" si="530"/>
        <v>12.97832720098522</v>
      </c>
      <c r="HF229" s="24">
        <f t="shared" si="531"/>
        <v>12.74909412207904</v>
      </c>
      <c r="HG229" s="24" t="str">
        <f t="shared" si="532"/>
        <v/>
      </c>
      <c r="HH229" s="24" t="str">
        <f t="shared" si="533"/>
        <v/>
      </c>
      <c r="HI229" s="24" t="str">
        <f t="shared" si="534"/>
        <v/>
      </c>
      <c r="HJ229" s="24"/>
      <c r="HK229" s="24">
        <f t="shared" si="535"/>
        <v>12.055638640981643</v>
      </c>
      <c r="HL229" s="24">
        <f t="shared" ref="HL229:HL292" si="620">IF(HK229&lt;&gt;"",STDEV(HM229:HU229),"")</f>
        <v>1.6485154650677094E-2</v>
      </c>
      <c r="HM229" s="24">
        <f t="shared" si="482"/>
        <v>12.055616361025372</v>
      </c>
      <c r="HN229" s="24">
        <f t="shared" si="482"/>
        <v>12.067822969006947</v>
      </c>
      <c r="HO229" s="24">
        <f t="shared" si="482"/>
        <v>12.071414021952483</v>
      </c>
      <c r="HP229" s="24">
        <f t="shared" si="479"/>
        <v>12.056516284617086</v>
      </c>
      <c r="HQ229" s="24">
        <f t="shared" si="479"/>
        <v>12.024715109916279</v>
      </c>
      <c r="HR229" s="24">
        <f t="shared" si="479"/>
        <v>12.057747099371685</v>
      </c>
      <c r="HS229" s="24" t="str">
        <f t="shared" si="479"/>
        <v/>
      </c>
      <c r="HT229" s="24" t="str">
        <f t="shared" si="479"/>
        <v/>
      </c>
      <c r="HU229" s="24" t="str">
        <f t="shared" si="479"/>
        <v/>
      </c>
      <c r="HV229" s="24"/>
      <c r="HW229" s="24">
        <f t="shared" si="536"/>
        <v>12.929611298028766</v>
      </c>
      <c r="HX229" s="24">
        <f t="shared" ref="HX229:HX292" si="621">IF(HW229&lt;&gt;"",STDEV(HY229:IG229),"")</f>
        <v>4.2604333552240081E-2</v>
      </c>
      <c r="HY229" s="24">
        <f t="shared" si="483"/>
        <v>12.927949268103797</v>
      </c>
      <c r="HZ229" s="24">
        <f t="shared" si="483"/>
        <v>12.900526703342278</v>
      </c>
      <c r="IA229" s="24">
        <f t="shared" si="483"/>
        <v>13.005778164203626</v>
      </c>
      <c r="IB229" s="24">
        <f t="shared" si="480"/>
        <v>12.926270123606216</v>
      </c>
      <c r="IC229" s="24">
        <f t="shared" si="480"/>
        <v>12.936222183085011</v>
      </c>
      <c r="ID229" s="24">
        <f t="shared" si="480"/>
        <v>12.880921345831664</v>
      </c>
      <c r="IE229" s="24" t="str">
        <f t="shared" si="480"/>
        <v/>
      </c>
      <c r="IF229" s="24" t="str">
        <f t="shared" si="480"/>
        <v/>
      </c>
      <c r="IG229" s="24" t="str">
        <f t="shared" si="480"/>
        <v/>
      </c>
    </row>
    <row r="230" spans="1:241" s="3" customFormat="1" x14ac:dyDescent="0.2">
      <c r="A230" s="27">
        <v>195</v>
      </c>
      <c r="B230" s="32">
        <f>IF(AND($B$3&lt;&gt;"",$C$3&lt;&gt;"",$B$4&lt;&gt;"",$C$4&lt;&gt;"",T230&lt;&gt;""),AirMass($B$3,$C$3,$B$4,$C$4,T230),"")</f>
        <v>1.1241624886092068</v>
      </c>
      <c r="C230" s="36">
        <f t="shared" si="537"/>
        <v>2458217.3778820001</v>
      </c>
      <c r="D230" s="5">
        <f t="shared" si="484"/>
        <v>11.213270110121989</v>
      </c>
      <c r="E230" s="14">
        <f t="shared" si="485"/>
        <v>11.408540114268675</v>
      </c>
      <c r="F230" s="32">
        <f t="shared" si="538"/>
        <v>0.19527000414668549</v>
      </c>
      <c r="G230" s="24">
        <f t="shared" si="486"/>
        <v>2.2760501987843466E-2</v>
      </c>
      <c r="H230" s="24">
        <f t="shared" si="487"/>
        <v>1.8626254185713443E-2</v>
      </c>
      <c r="I230" s="24"/>
      <c r="J230" s="8">
        <f t="shared" si="488"/>
        <v>11.997276995189379</v>
      </c>
      <c r="K230" s="9">
        <f t="shared" si="489"/>
        <v>13.141310262563353</v>
      </c>
      <c r="L230" s="40">
        <f t="shared" si="539"/>
        <v>1.1440332673739739</v>
      </c>
      <c r="M230" s="24">
        <f t="shared" si="490"/>
        <v>2.2760501987843657E-2</v>
      </c>
      <c r="N230" s="25">
        <f t="shared" si="491"/>
        <v>1.8626254185713443E-2</v>
      </c>
      <c r="O230" s="25"/>
      <c r="P230" s="50">
        <f t="shared" si="540"/>
        <v>6</v>
      </c>
      <c r="Q230" s="50">
        <f t="shared" si="541"/>
        <v>6</v>
      </c>
      <c r="R230" s="25"/>
      <c r="S230" s="25"/>
      <c r="T230" s="16">
        <v>2458217.3778820001</v>
      </c>
      <c r="U230" s="17">
        <v>-11.1242965233811</v>
      </c>
      <c r="V230" s="17">
        <v>-10.227402199393801</v>
      </c>
      <c r="W230" s="17">
        <v>-12.0832692267797</v>
      </c>
      <c r="X230" s="17">
        <v>-10.9515337059503</v>
      </c>
      <c r="Y230" s="17">
        <v>-10.332606794556799</v>
      </c>
      <c r="Z230" s="17">
        <v>-11.7804452958457</v>
      </c>
      <c r="AA230" s="17">
        <v>-9.9091551648043907</v>
      </c>
      <c r="AB230" s="17">
        <v>-9.79835383063131</v>
      </c>
      <c r="AC230" s="17"/>
      <c r="AD230" s="17"/>
      <c r="AE230" s="17"/>
      <c r="AF230" s="46">
        <f t="shared" si="492"/>
        <v>2458217.3778820001</v>
      </c>
      <c r="AG230" s="17">
        <v>-10.952522392812</v>
      </c>
      <c r="AH230" s="17">
        <v>-9.5896461627872291</v>
      </c>
      <c r="AI230" s="17">
        <v>-11.6747433122991</v>
      </c>
      <c r="AJ230" s="17">
        <v>-10.631157570543801</v>
      </c>
      <c r="AK230" s="17">
        <v>-9.7772178363680702</v>
      </c>
      <c r="AL230" s="17">
        <v>-11.280971755068901</v>
      </c>
      <c r="AM230" s="17">
        <v>-9.3629425833069302</v>
      </c>
      <c r="AN230" s="17">
        <v>-9.4353370997564099</v>
      </c>
      <c r="AO230" s="17"/>
      <c r="AP230" s="17"/>
      <c r="AQ230" s="18"/>
      <c r="AR230" s="25"/>
      <c r="AS230" s="25"/>
      <c r="AT230" s="24">
        <f t="shared" si="481"/>
        <v>0.17177413056909963</v>
      </c>
      <c r="AU230" s="24">
        <f t="shared" si="481"/>
        <v>0.63775603660657154</v>
      </c>
      <c r="AV230" s="24">
        <f t="shared" si="481"/>
        <v>0.4085259144806006</v>
      </c>
      <c r="AW230" s="24">
        <f t="shared" si="481"/>
        <v>0.32037613540649978</v>
      </c>
      <c r="AX230" s="24">
        <f t="shared" si="481"/>
        <v>0.55538895818872902</v>
      </c>
      <c r="AY230" s="24">
        <f t="shared" si="481"/>
        <v>0.4994735407767994</v>
      </c>
      <c r="AZ230" s="24">
        <f t="shared" si="481"/>
        <v>0.54621258149746055</v>
      </c>
      <c r="BA230" s="24">
        <f t="shared" si="481"/>
        <v>0.36301673087490016</v>
      </c>
      <c r="BB230" s="24" t="str">
        <f t="shared" si="481"/>
        <v/>
      </c>
      <c r="BC230" s="24" t="str">
        <f t="shared" si="481"/>
        <v/>
      </c>
      <c r="BD230" s="25" t="str">
        <f t="shared" si="481"/>
        <v/>
      </c>
      <c r="BE230" s="25"/>
      <c r="BF230" s="25"/>
      <c r="BG230" s="26">
        <f t="shared" si="542"/>
        <v>-0.45594310755589534</v>
      </c>
      <c r="BH230" s="26">
        <f t="shared" si="543"/>
        <v>-0.39594310755589485</v>
      </c>
      <c r="BI230" s="26">
        <f t="shared" si="544"/>
        <v>-0.76194310755589445</v>
      </c>
      <c r="BJ230" s="26">
        <f t="shared" si="545"/>
        <v>-0.70394310755589462</v>
      </c>
      <c r="BK230" s="26">
        <f t="shared" si="546"/>
        <v>-0.77394310755589313</v>
      </c>
      <c r="BL230" s="26">
        <f t="shared" si="547"/>
        <v>-0.32894310755589468</v>
      </c>
      <c r="BM230" s="26" t="str">
        <f t="shared" si="548"/>
        <v/>
      </c>
      <c r="BN230" s="26" t="str">
        <f t="shared" si="549"/>
        <v/>
      </c>
      <c r="BO230" s="26" t="str">
        <f t="shared" si="550"/>
        <v/>
      </c>
      <c r="BP230" s="25"/>
      <c r="BQ230" s="25"/>
      <c r="BR230" s="25">
        <f t="shared" si="551"/>
        <v>0.49041848743034655</v>
      </c>
      <c r="BS230" s="25">
        <f t="shared" si="552"/>
        <v>0.55041848743034705</v>
      </c>
      <c r="BT230" s="25">
        <f t="shared" si="553"/>
        <v>0.18441848743034739</v>
      </c>
      <c r="BU230" s="25">
        <f t="shared" si="554"/>
        <v>0.24241848743034722</v>
      </c>
      <c r="BV230" s="25">
        <f t="shared" si="555"/>
        <v>0.17241848743034871</v>
      </c>
      <c r="BW230" s="25">
        <f t="shared" si="556"/>
        <v>0.61741848743034722</v>
      </c>
      <c r="BX230" s="25" t="str">
        <f t="shared" si="557"/>
        <v/>
      </c>
      <c r="BY230" s="25" t="str">
        <f t="shared" si="558"/>
        <v/>
      </c>
      <c r="BZ230" s="25" t="str">
        <f t="shared" si="559"/>
        <v/>
      </c>
      <c r="CA230" s="25"/>
      <c r="CB230" s="25"/>
      <c r="CC230" s="26">
        <f t="shared" si="560"/>
        <v>-0.23900000000000093</v>
      </c>
      <c r="CD230" s="26">
        <f t="shared" si="561"/>
        <v>-0.17900000000000044</v>
      </c>
      <c r="CE230" s="26">
        <f t="shared" si="562"/>
        <v>-0.54500000000000015</v>
      </c>
      <c r="CF230" s="26">
        <f t="shared" si="563"/>
        <v>-0.48700000000000027</v>
      </c>
      <c r="CG230" s="26">
        <f t="shared" si="564"/>
        <v>-0.55699999999999883</v>
      </c>
      <c r="CH230" s="26">
        <f t="shared" si="565"/>
        <v>-0.11200000000000027</v>
      </c>
      <c r="CI230" s="26" t="str">
        <f t="shared" si="566"/>
        <v/>
      </c>
      <c r="CJ230" s="26" t="str">
        <f t="shared" si="567"/>
        <v/>
      </c>
      <c r="CK230" s="26" t="str">
        <f t="shared" si="568"/>
        <v/>
      </c>
      <c r="CL230" s="25"/>
      <c r="CM230" s="25"/>
      <c r="CN230" s="25">
        <f t="shared" si="569"/>
        <v>0.42099999999999937</v>
      </c>
      <c r="CO230" s="25">
        <f t="shared" si="570"/>
        <v>0.48099999999999987</v>
      </c>
      <c r="CP230" s="25">
        <f t="shared" si="571"/>
        <v>0.11500000000000021</v>
      </c>
      <c r="CQ230" s="25">
        <f t="shared" si="572"/>
        <v>0.17300000000000004</v>
      </c>
      <c r="CR230" s="25">
        <f t="shared" si="573"/>
        <v>0.10300000000000153</v>
      </c>
      <c r="CS230" s="25">
        <f t="shared" si="574"/>
        <v>0.54800000000000004</v>
      </c>
      <c r="CT230" s="25" t="str">
        <f t="shared" si="575"/>
        <v/>
      </c>
      <c r="CU230" s="25" t="str">
        <f t="shared" si="576"/>
        <v/>
      </c>
      <c r="CV230" s="25" t="str">
        <f t="shared" si="577"/>
        <v/>
      </c>
      <c r="CW230" s="25"/>
      <c r="CX230" s="25"/>
      <c r="CY230" s="25">
        <f t="shared" si="578"/>
        <v>-0.48081866041448607</v>
      </c>
      <c r="CZ230" s="25">
        <f t="shared" si="579"/>
        <v>-0.30179547423192521</v>
      </c>
      <c r="DA230" s="25">
        <f t="shared" si="580"/>
        <v>-0.77908248243718503</v>
      </c>
      <c r="DB230" s="25">
        <f t="shared" si="581"/>
        <v>-0.66552398816805358</v>
      </c>
      <c r="DC230" s="25">
        <f t="shared" si="582"/>
        <v>-0.76044619984932627</v>
      </c>
      <c r="DD230" s="25">
        <f t="shared" si="583"/>
        <v>-0.38839416275566691</v>
      </c>
      <c r="DE230" s="25" t="str">
        <f t="shared" si="584"/>
        <v/>
      </c>
      <c r="DF230" s="25" t="str">
        <f t="shared" si="585"/>
        <v/>
      </c>
      <c r="DG230" s="25" t="str">
        <f t="shared" si="586"/>
        <v/>
      </c>
      <c r="DH230" s="25"/>
      <c r="DI230" s="25"/>
      <c r="DJ230" s="25">
        <f t="shared" si="587"/>
        <v>0.46554293457175588</v>
      </c>
      <c r="DK230" s="25">
        <f t="shared" si="588"/>
        <v>0.64456612075431674</v>
      </c>
      <c r="DL230" s="25">
        <f t="shared" si="589"/>
        <v>0.16727911254905689</v>
      </c>
      <c r="DM230" s="25">
        <f t="shared" si="590"/>
        <v>0.28083760681818831</v>
      </c>
      <c r="DN230" s="25">
        <f t="shared" si="591"/>
        <v>0.18591539513691571</v>
      </c>
      <c r="DO230" s="25">
        <f t="shared" si="592"/>
        <v>0.55796743223057499</v>
      </c>
      <c r="DP230" s="25" t="str">
        <f t="shared" si="593"/>
        <v/>
      </c>
      <c r="DQ230" s="25" t="str">
        <f t="shared" si="594"/>
        <v/>
      </c>
      <c r="DR230" s="25" t="str">
        <f t="shared" si="595"/>
        <v/>
      </c>
      <c r="DS230" s="25"/>
      <c r="DT230" s="24"/>
      <c r="DU230" s="24">
        <f t="shared" si="596"/>
        <v>-0.45594310755589534</v>
      </c>
      <c r="DV230" s="24">
        <f t="shared" si="597"/>
        <v>-0.39594310755589485</v>
      </c>
      <c r="DW230" s="24">
        <f t="shared" si="598"/>
        <v>-0.76194310755589445</v>
      </c>
      <c r="DX230" s="24">
        <f t="shared" si="599"/>
        <v>-0.70394310755589462</v>
      </c>
      <c r="DY230" s="24">
        <f t="shared" si="600"/>
        <v>-0.77394310755589313</v>
      </c>
      <c r="DZ230" s="24">
        <f t="shared" si="601"/>
        <v>-0.32894310755589468</v>
      </c>
      <c r="EA230" s="24" t="str">
        <f t="shared" si="602"/>
        <v/>
      </c>
      <c r="EB230" s="24" t="str">
        <f t="shared" si="603"/>
        <v/>
      </c>
      <c r="EC230" s="24" t="str">
        <f t="shared" si="604"/>
        <v/>
      </c>
      <c r="ED230" s="24"/>
      <c r="EE230" s="24"/>
      <c r="EF230" s="24">
        <f t="shared" si="605"/>
        <v>0.49041848743034655</v>
      </c>
      <c r="EG230" s="24">
        <f t="shared" si="606"/>
        <v>0.55041848743034705</v>
      </c>
      <c r="EH230" s="24">
        <f t="shared" si="607"/>
        <v>0.18441848743034739</v>
      </c>
      <c r="EI230" s="24">
        <f t="shared" si="608"/>
        <v>0.24241848743034722</v>
      </c>
      <c r="EJ230" s="24">
        <f t="shared" si="609"/>
        <v>0.17241848743034871</v>
      </c>
      <c r="EK230" s="24">
        <f t="shared" si="610"/>
        <v>0.61741848743034722</v>
      </c>
      <c r="EL230" s="24" t="str">
        <f t="shared" si="611"/>
        <v/>
      </c>
      <c r="EM230" s="24" t="str">
        <f t="shared" si="612"/>
        <v/>
      </c>
      <c r="EN230" s="24" t="str">
        <f t="shared" si="613"/>
        <v/>
      </c>
      <c r="EO230" s="24"/>
      <c r="EP230" s="24"/>
      <c r="EQ230" s="24">
        <f t="shared" si="493"/>
        <v>11.145264146380265</v>
      </c>
      <c r="ER230" s="24">
        <f t="shared" si="614"/>
        <v>3.5402813611635942E-2</v>
      </c>
      <c r="ES230" s="24">
        <f t="shared" si="494"/>
        <v>11.1489727033986</v>
      </c>
      <c r="ET230" s="24">
        <f t="shared" si="495"/>
        <v>11.1392371825692</v>
      </c>
      <c r="EU230" s="24">
        <f t="shared" si="496"/>
        <v>11.113310271175699</v>
      </c>
      <c r="EV230" s="24">
        <f t="shared" si="497"/>
        <v>11.124148772464601</v>
      </c>
      <c r="EW230" s="24">
        <f t="shared" si="498"/>
        <v>11.132858641423292</v>
      </c>
      <c r="EX230" s="24">
        <f t="shared" si="499"/>
        <v>11.21305730725021</v>
      </c>
      <c r="EY230" s="24" t="str">
        <f t="shared" si="500"/>
        <v/>
      </c>
      <c r="EZ230" s="24" t="str">
        <f t="shared" si="501"/>
        <v/>
      </c>
      <c r="FA230" s="24" t="str">
        <f t="shared" si="502"/>
        <v/>
      </c>
      <c r="FB230" s="24"/>
      <c r="FC230" s="24">
        <f t="shared" si="503"/>
        <v>11.631372633411866</v>
      </c>
      <c r="FD230" s="24">
        <f t="shared" si="615"/>
        <v>7.8493570581514904E-2</v>
      </c>
      <c r="FE230" s="24">
        <f t="shared" si="504"/>
        <v>11.5612209194871</v>
      </c>
      <c r="FF230" s="24">
        <f t="shared" si="505"/>
        <v>11.579635177731801</v>
      </c>
      <c r="FG230" s="24">
        <f t="shared" si="506"/>
        <v>11.68469544355607</v>
      </c>
      <c r="FH230" s="24">
        <f t="shared" si="507"/>
        <v>11.693449362256901</v>
      </c>
      <c r="FI230" s="24">
        <f t="shared" si="508"/>
        <v>11.72542019049493</v>
      </c>
      <c r="FJ230" s="24">
        <f t="shared" si="509"/>
        <v>11.54381470694441</v>
      </c>
      <c r="FK230" s="24" t="str">
        <f t="shared" si="510"/>
        <v/>
      </c>
      <c r="FL230" s="24" t="str">
        <f t="shared" si="511"/>
        <v/>
      </c>
      <c r="FM230" s="24" t="str">
        <f t="shared" si="512"/>
        <v/>
      </c>
      <c r="FN230" s="24"/>
      <c r="FO230" s="24">
        <f t="shared" si="513"/>
        <v>11.213270110121989</v>
      </c>
      <c r="FP230" s="24">
        <f t="shared" si="616"/>
        <v>2.2760501987843466E-2</v>
      </c>
      <c r="FQ230" s="24">
        <f t="shared" si="477"/>
        <v>11.203360212335836</v>
      </c>
      <c r="FR230" s="24">
        <f t="shared" si="477"/>
        <v>11.18646754737561</v>
      </c>
      <c r="FS230" s="24">
        <f t="shared" si="477"/>
        <v>11.204199215180145</v>
      </c>
      <c r="FT230" s="24">
        <f t="shared" si="477"/>
        <v>11.208119143809249</v>
      </c>
      <c r="FU230" s="24">
        <f t="shared" si="477"/>
        <v>11.225179014253902</v>
      </c>
      <c r="FV230" s="24">
        <f t="shared" si="477"/>
        <v>11.252295527777198</v>
      </c>
      <c r="FW230" s="24" t="str">
        <f t="shared" si="475"/>
        <v/>
      </c>
      <c r="FX230" s="24" t="str">
        <f t="shared" si="475"/>
        <v/>
      </c>
      <c r="FY230" s="24" t="str">
        <f t="shared" si="475"/>
        <v/>
      </c>
      <c r="FZ230" s="24"/>
      <c r="GA230" s="24">
        <f t="shared" si="514"/>
        <v>11.408540114268675</v>
      </c>
      <c r="GB230" s="24">
        <f t="shared" si="617"/>
        <v>1.8626254185713443E-2</v>
      </c>
      <c r="GC230" s="24">
        <f t="shared" si="478"/>
        <v>11.3830114660863</v>
      </c>
      <c r="GD230" s="24">
        <f t="shared" si="478"/>
        <v>11.424877262531382</v>
      </c>
      <c r="GE230" s="24">
        <f t="shared" si="478"/>
        <v>11.38688314533332</v>
      </c>
      <c r="GF230" s="24">
        <f t="shared" si="478"/>
        <v>11.418306884294521</v>
      </c>
      <c r="GG230" s="24">
        <f t="shared" si="478"/>
        <v>11.422917584632104</v>
      </c>
      <c r="GH230" s="24">
        <f t="shared" si="478"/>
        <v>11.415244342734418</v>
      </c>
      <c r="GI230" s="24" t="str">
        <f t="shared" si="476"/>
        <v/>
      </c>
      <c r="GJ230" s="24" t="str">
        <f t="shared" si="476"/>
        <v/>
      </c>
      <c r="GK230" s="24" t="str">
        <f t="shared" si="476"/>
        <v/>
      </c>
      <c r="GL230" s="24"/>
      <c r="GM230" s="24">
        <f t="shared" si="515"/>
        <v>12.042158470367566</v>
      </c>
      <c r="GN230" s="24">
        <f t="shared" si="618"/>
        <v>3.5402813611635942E-2</v>
      </c>
      <c r="GO230" s="24">
        <f t="shared" si="516"/>
        <v>12.045867027385899</v>
      </c>
      <c r="GP230" s="24">
        <f t="shared" si="517"/>
        <v>12.036131506556499</v>
      </c>
      <c r="GQ230" s="24">
        <f t="shared" si="518"/>
        <v>12.010204595162998</v>
      </c>
      <c r="GR230" s="24">
        <f t="shared" si="519"/>
        <v>12.0210430964519</v>
      </c>
      <c r="GS230" s="24">
        <f t="shared" si="520"/>
        <v>12.029752965410591</v>
      </c>
      <c r="GT230" s="24">
        <f t="shared" si="521"/>
        <v>12.109951631237509</v>
      </c>
      <c r="GU230" s="24" t="str">
        <f t="shared" si="522"/>
        <v/>
      </c>
      <c r="GV230" s="24" t="str">
        <f t="shared" si="523"/>
        <v/>
      </c>
      <c r="GW230" s="24" t="str">
        <f t="shared" si="524"/>
        <v/>
      </c>
      <c r="GX230" s="24"/>
      <c r="GY230" s="24">
        <f t="shared" si="525"/>
        <v>12.99424886343664</v>
      </c>
      <c r="GZ230" s="24">
        <f t="shared" si="619"/>
        <v>7.8493570581514904E-2</v>
      </c>
      <c r="HA230" s="24">
        <f t="shared" si="526"/>
        <v>12.924097149511871</v>
      </c>
      <c r="HB230" s="24">
        <f t="shared" si="527"/>
        <v>12.942511407756571</v>
      </c>
      <c r="HC230" s="24">
        <f t="shared" si="528"/>
        <v>13.04757167358084</v>
      </c>
      <c r="HD230" s="24">
        <f t="shared" si="529"/>
        <v>13.056325592281672</v>
      </c>
      <c r="HE230" s="24">
        <f t="shared" si="530"/>
        <v>13.088296420519701</v>
      </c>
      <c r="HF230" s="24">
        <f t="shared" si="531"/>
        <v>12.906690936969181</v>
      </c>
      <c r="HG230" s="24" t="str">
        <f t="shared" si="532"/>
        <v/>
      </c>
      <c r="HH230" s="24" t="str">
        <f t="shared" si="533"/>
        <v/>
      </c>
      <c r="HI230" s="24" t="str">
        <f t="shared" si="534"/>
        <v/>
      </c>
      <c r="HJ230" s="24"/>
      <c r="HK230" s="24">
        <f t="shared" si="535"/>
        <v>11.997276995189379</v>
      </c>
      <c r="HL230" s="24">
        <f t="shared" si="620"/>
        <v>2.2760501987843657E-2</v>
      </c>
      <c r="HM230" s="24">
        <f t="shared" si="482"/>
        <v>11.987367097403224</v>
      </c>
      <c r="HN230" s="24">
        <f t="shared" si="482"/>
        <v>11.970474432442998</v>
      </c>
      <c r="HO230" s="24">
        <f t="shared" si="482"/>
        <v>11.988206100247533</v>
      </c>
      <c r="HP230" s="24">
        <f t="shared" si="479"/>
        <v>11.992126028876637</v>
      </c>
      <c r="HQ230" s="24">
        <f t="shared" si="479"/>
        <v>12.009185899321292</v>
      </c>
      <c r="HR230" s="24">
        <f t="shared" si="479"/>
        <v>12.036302412844586</v>
      </c>
      <c r="HS230" s="24" t="str">
        <f t="shared" si="479"/>
        <v/>
      </c>
      <c r="HT230" s="24" t="str">
        <f t="shared" si="479"/>
        <v/>
      </c>
      <c r="HU230" s="24" t="str">
        <f t="shared" si="479"/>
        <v/>
      </c>
      <c r="HV230" s="24"/>
      <c r="HW230" s="24">
        <f t="shared" si="536"/>
        <v>13.141310262563353</v>
      </c>
      <c r="HX230" s="24">
        <f t="shared" si="621"/>
        <v>1.8626254185713443E-2</v>
      </c>
      <c r="HY230" s="24">
        <f t="shared" si="483"/>
        <v>13.115781614380978</v>
      </c>
      <c r="HZ230" s="24">
        <f t="shared" si="483"/>
        <v>13.15764741082606</v>
      </c>
      <c r="IA230" s="24">
        <f t="shared" si="483"/>
        <v>13.119653293627998</v>
      </c>
      <c r="IB230" s="24">
        <f t="shared" si="480"/>
        <v>13.1510770325892</v>
      </c>
      <c r="IC230" s="24">
        <f t="shared" si="480"/>
        <v>13.155687732926783</v>
      </c>
      <c r="ID230" s="24">
        <f t="shared" si="480"/>
        <v>13.148014491029096</v>
      </c>
      <c r="IE230" s="24" t="str">
        <f t="shared" si="480"/>
        <v/>
      </c>
      <c r="IF230" s="24" t="str">
        <f t="shared" si="480"/>
        <v/>
      </c>
      <c r="IG230" s="24" t="str">
        <f t="shared" si="480"/>
        <v/>
      </c>
    </row>
    <row r="231" spans="1:241" s="3" customFormat="1" x14ac:dyDescent="0.2">
      <c r="A231" s="27">
        <v>196</v>
      </c>
      <c r="B231" s="32">
        <f>IF(AND($B$3&lt;&gt;"",$C$3&lt;&gt;"",$B$4&lt;&gt;"",$C$4&lt;&gt;"",T231&lt;&gt;""),AirMass($B$3,$C$3,$B$4,$C$4,T231),"")</f>
        <v>1.1253172140722136</v>
      </c>
      <c r="C231" s="36">
        <f t="shared" si="537"/>
        <v>2458217.3783800001</v>
      </c>
      <c r="D231" s="5">
        <f t="shared" si="484"/>
        <v>11.234972454853034</v>
      </c>
      <c r="E231" s="14">
        <f t="shared" si="485"/>
        <v>11.35276716697229</v>
      </c>
      <c r="F231" s="32">
        <f t="shared" si="538"/>
        <v>0.11779471211925596</v>
      </c>
      <c r="G231" s="24">
        <f t="shared" si="486"/>
        <v>3.8176386882363966E-2</v>
      </c>
      <c r="H231" s="24">
        <f t="shared" si="487"/>
        <v>1.7347646032421553E-2</v>
      </c>
      <c r="I231" s="24"/>
      <c r="J231" s="8">
        <f t="shared" si="488"/>
        <v>11.98847434886572</v>
      </c>
      <c r="K231" s="9">
        <f t="shared" si="489"/>
        <v>13.056110010582048</v>
      </c>
      <c r="L231" s="40">
        <f t="shared" si="539"/>
        <v>1.0676356617163272</v>
      </c>
      <c r="M231" s="24">
        <f t="shared" si="490"/>
        <v>3.8176386882364119E-2</v>
      </c>
      <c r="N231" s="25">
        <f t="shared" si="491"/>
        <v>1.7347646032421553E-2</v>
      </c>
      <c r="O231" s="25"/>
      <c r="P231" s="50">
        <f t="shared" si="540"/>
        <v>6</v>
      </c>
      <c r="Q231" s="50">
        <f t="shared" si="541"/>
        <v>6</v>
      </c>
      <c r="R231" s="25"/>
      <c r="S231" s="25"/>
      <c r="T231" s="16">
        <v>2458217.3783800001</v>
      </c>
      <c r="U231" s="17">
        <v>-11.1241499657206</v>
      </c>
      <c r="V231" s="17">
        <v>-10.2576324055906</v>
      </c>
      <c r="W231" s="17">
        <v>-12.0743038751986</v>
      </c>
      <c r="X231" s="17">
        <v>-10.956920072686399</v>
      </c>
      <c r="Y231" s="17">
        <v>-10.338417383534299</v>
      </c>
      <c r="Z231" s="17">
        <v>-11.7891838828973</v>
      </c>
      <c r="AA231" s="17">
        <v>-9.9456093593474098</v>
      </c>
      <c r="AB231" s="17">
        <v>-9.8313548285876706</v>
      </c>
      <c r="AC231" s="17"/>
      <c r="AD231" s="17"/>
      <c r="AE231" s="17"/>
      <c r="AF231" s="46">
        <f t="shared" si="492"/>
        <v>2458217.3783800001</v>
      </c>
      <c r="AG231" s="17">
        <v>-10.9860242007374</v>
      </c>
      <c r="AH231" s="17">
        <v>-9.6529954325109593</v>
      </c>
      <c r="AI231" s="17">
        <v>-11.687867822614001</v>
      </c>
      <c r="AJ231" s="17">
        <v>-10.6238013766488</v>
      </c>
      <c r="AK231" s="17">
        <v>-9.7920258390662305</v>
      </c>
      <c r="AL231" s="17">
        <v>-11.2650769430217</v>
      </c>
      <c r="AM231" s="17">
        <v>-9.3563331693318492</v>
      </c>
      <c r="AN231" s="17">
        <v>-9.4638975147829107</v>
      </c>
      <c r="AO231" s="17"/>
      <c r="AP231" s="17"/>
      <c r="AQ231" s="18"/>
      <c r="AR231" s="25"/>
      <c r="AS231" s="25"/>
      <c r="AT231" s="24">
        <f t="shared" si="481"/>
        <v>0.13812576498319906</v>
      </c>
      <c r="AU231" s="24">
        <f t="shared" si="481"/>
        <v>0.60463697307964104</v>
      </c>
      <c r="AV231" s="24">
        <f t="shared" si="481"/>
        <v>0.38643605258459957</v>
      </c>
      <c r="AW231" s="24">
        <f t="shared" si="481"/>
        <v>0.3331186960375998</v>
      </c>
      <c r="AX231" s="24">
        <f t="shared" si="481"/>
        <v>0.5463915444680687</v>
      </c>
      <c r="AY231" s="24">
        <f t="shared" si="481"/>
        <v>0.52410693987559931</v>
      </c>
      <c r="AZ231" s="24">
        <f t="shared" si="481"/>
        <v>0.58927619001556053</v>
      </c>
      <c r="BA231" s="24">
        <f t="shared" si="481"/>
        <v>0.36745731380475988</v>
      </c>
      <c r="BB231" s="24" t="str">
        <f t="shared" si="481"/>
        <v/>
      </c>
      <c r="BC231" s="24" t="str">
        <f t="shared" si="481"/>
        <v/>
      </c>
      <c r="BD231" s="25" t="str">
        <f t="shared" si="481"/>
        <v/>
      </c>
      <c r="BE231" s="25"/>
      <c r="BF231" s="25"/>
      <c r="BG231" s="26">
        <f t="shared" si="542"/>
        <v>-0.52427949682761166</v>
      </c>
      <c r="BH231" s="26">
        <f t="shared" si="543"/>
        <v>-0.46427949682761116</v>
      </c>
      <c r="BI231" s="26">
        <f t="shared" si="544"/>
        <v>-0.83027949682761082</v>
      </c>
      <c r="BJ231" s="26">
        <f t="shared" si="545"/>
        <v>-0.77227949682761099</v>
      </c>
      <c r="BK231" s="26">
        <f t="shared" si="546"/>
        <v>-0.8422794968276095</v>
      </c>
      <c r="BL231" s="26">
        <f t="shared" si="547"/>
        <v>-0.39727949682761099</v>
      </c>
      <c r="BM231" s="26" t="str">
        <f t="shared" si="548"/>
        <v/>
      </c>
      <c r="BN231" s="26" t="str">
        <f t="shared" si="549"/>
        <v/>
      </c>
      <c r="BO231" s="26" t="str">
        <f t="shared" si="550"/>
        <v/>
      </c>
      <c r="BP231" s="25"/>
      <c r="BQ231" s="25"/>
      <c r="BR231" s="25">
        <f t="shared" si="551"/>
        <v>0.4231570565084426</v>
      </c>
      <c r="BS231" s="25">
        <f t="shared" si="552"/>
        <v>0.48315705650844309</v>
      </c>
      <c r="BT231" s="25">
        <f t="shared" si="553"/>
        <v>0.11715705650844344</v>
      </c>
      <c r="BU231" s="25">
        <f t="shared" si="554"/>
        <v>0.17515705650844327</v>
      </c>
      <c r="BV231" s="25">
        <f t="shared" si="555"/>
        <v>0.10515705650844476</v>
      </c>
      <c r="BW231" s="25">
        <f t="shared" si="556"/>
        <v>0.55015705650844327</v>
      </c>
      <c r="BX231" s="25" t="str">
        <f t="shared" si="557"/>
        <v/>
      </c>
      <c r="BY231" s="25" t="str">
        <f t="shared" si="558"/>
        <v/>
      </c>
      <c r="BZ231" s="25" t="str">
        <f t="shared" si="559"/>
        <v/>
      </c>
      <c r="CA231" s="25"/>
      <c r="CB231" s="25"/>
      <c r="CC231" s="26">
        <f t="shared" si="560"/>
        <v>-0.23900000000000093</v>
      </c>
      <c r="CD231" s="26">
        <f t="shared" si="561"/>
        <v>-0.17900000000000044</v>
      </c>
      <c r="CE231" s="26">
        <f t="shared" si="562"/>
        <v>-0.54500000000000015</v>
      </c>
      <c r="CF231" s="26">
        <f t="shared" si="563"/>
        <v>-0.48700000000000027</v>
      </c>
      <c r="CG231" s="26">
        <f t="shared" si="564"/>
        <v>-0.55699999999999883</v>
      </c>
      <c r="CH231" s="26">
        <f t="shared" si="565"/>
        <v>-0.11200000000000027</v>
      </c>
      <c r="CI231" s="26" t="str">
        <f t="shared" si="566"/>
        <v/>
      </c>
      <c r="CJ231" s="26" t="str">
        <f t="shared" si="567"/>
        <v/>
      </c>
      <c r="CK231" s="26" t="str">
        <f t="shared" si="568"/>
        <v/>
      </c>
      <c r="CL231" s="25"/>
      <c r="CM231" s="25"/>
      <c r="CN231" s="25">
        <f t="shared" si="569"/>
        <v>0.42099999999999937</v>
      </c>
      <c r="CO231" s="25">
        <f t="shared" si="570"/>
        <v>0.48099999999999987</v>
      </c>
      <c r="CP231" s="25">
        <f t="shared" si="571"/>
        <v>0.11500000000000021</v>
      </c>
      <c r="CQ231" s="25">
        <f t="shared" si="572"/>
        <v>0.17300000000000004</v>
      </c>
      <c r="CR231" s="25">
        <f t="shared" si="573"/>
        <v>0.10300000000000153</v>
      </c>
      <c r="CS231" s="25">
        <f t="shared" si="574"/>
        <v>0.54800000000000004</v>
      </c>
      <c r="CT231" s="25" t="str">
        <f t="shared" si="575"/>
        <v/>
      </c>
      <c r="CU231" s="25" t="str">
        <f t="shared" si="576"/>
        <v/>
      </c>
      <c r="CV231" s="25" t="str">
        <f t="shared" si="577"/>
        <v/>
      </c>
      <c r="CW231" s="25"/>
      <c r="CX231" s="25"/>
      <c r="CY231" s="25">
        <f t="shared" si="578"/>
        <v>-0.50429279931538162</v>
      </c>
      <c r="CZ231" s="25">
        <f t="shared" si="579"/>
        <v>-0.39601070095808766</v>
      </c>
      <c r="DA231" s="25">
        <f t="shared" si="580"/>
        <v>-0.82914604461172547</v>
      </c>
      <c r="DB231" s="25">
        <f t="shared" si="581"/>
        <v>-0.78388829174079921</v>
      </c>
      <c r="DC231" s="25">
        <f t="shared" si="582"/>
        <v>-0.9162403738869922</v>
      </c>
      <c r="DD231" s="25">
        <f t="shared" si="583"/>
        <v>-0.46574892181754585</v>
      </c>
      <c r="DE231" s="25" t="str">
        <f t="shared" si="584"/>
        <v/>
      </c>
      <c r="DF231" s="25" t="str">
        <f t="shared" si="585"/>
        <v/>
      </c>
      <c r="DG231" s="25" t="str">
        <f t="shared" si="586"/>
        <v/>
      </c>
      <c r="DH231" s="25"/>
      <c r="DI231" s="25"/>
      <c r="DJ231" s="25">
        <f t="shared" si="587"/>
        <v>0.44314375402067258</v>
      </c>
      <c r="DK231" s="25">
        <f t="shared" si="588"/>
        <v>0.55142585237796649</v>
      </c>
      <c r="DL231" s="25">
        <f t="shared" si="589"/>
        <v>0.1182905087243287</v>
      </c>
      <c r="DM231" s="25">
        <f t="shared" si="590"/>
        <v>0.1635482615952549</v>
      </c>
      <c r="DN231" s="25">
        <f t="shared" si="591"/>
        <v>3.1196179449061914E-2</v>
      </c>
      <c r="DO231" s="25">
        <f t="shared" si="592"/>
        <v>0.4816876315185083</v>
      </c>
      <c r="DP231" s="25" t="str">
        <f t="shared" si="593"/>
        <v/>
      </c>
      <c r="DQ231" s="25" t="str">
        <f t="shared" si="594"/>
        <v/>
      </c>
      <c r="DR231" s="25" t="str">
        <f t="shared" si="595"/>
        <v/>
      </c>
      <c r="DS231" s="25"/>
      <c r="DT231" s="24"/>
      <c r="DU231" s="24">
        <f t="shared" si="596"/>
        <v>-0.52427949682761166</v>
      </c>
      <c r="DV231" s="24">
        <f t="shared" si="597"/>
        <v>-0.46427949682761116</v>
      </c>
      <c r="DW231" s="24">
        <f t="shared" si="598"/>
        <v>-0.83027949682761082</v>
      </c>
      <c r="DX231" s="24">
        <f t="shared" si="599"/>
        <v>-0.77227949682761099</v>
      </c>
      <c r="DY231" s="24">
        <f t="shared" si="600"/>
        <v>-0.8422794968276095</v>
      </c>
      <c r="DZ231" s="24">
        <f t="shared" si="601"/>
        <v>-0.39727949682761099</v>
      </c>
      <c r="EA231" s="24" t="str">
        <f t="shared" si="602"/>
        <v/>
      </c>
      <c r="EB231" s="24" t="str">
        <f t="shared" si="603"/>
        <v/>
      </c>
      <c r="EC231" s="24" t="str">
        <f t="shared" si="604"/>
        <v/>
      </c>
      <c r="ED231" s="24"/>
      <c r="EE231" s="24"/>
      <c r="EF231" s="24">
        <f t="shared" si="605"/>
        <v>0.4231570565084426</v>
      </c>
      <c r="EG231" s="24">
        <f t="shared" si="606"/>
        <v>0.48315705650844309</v>
      </c>
      <c r="EH231" s="24">
        <f t="shared" si="607"/>
        <v>0.11715705650844344</v>
      </c>
      <c r="EI231" s="24">
        <f t="shared" si="608"/>
        <v>0.17515705650844327</v>
      </c>
      <c r="EJ231" s="24">
        <f t="shared" si="609"/>
        <v>0.10515705650844476</v>
      </c>
      <c r="EK231" s="24">
        <f t="shared" si="610"/>
        <v>0.55015705650844327</v>
      </c>
      <c r="EL231" s="24" t="str">
        <f t="shared" si="611"/>
        <v/>
      </c>
      <c r="EM231" s="24" t="str">
        <f t="shared" si="612"/>
        <v/>
      </c>
      <c r="EN231" s="24" t="str">
        <f t="shared" si="613"/>
        <v/>
      </c>
      <c r="EO231" s="24"/>
      <c r="EP231" s="24"/>
      <c r="EQ231" s="24">
        <f t="shared" si="493"/>
        <v>11.15881493465468</v>
      </c>
      <c r="ER231" s="24">
        <f t="shared" si="614"/>
        <v>4.5879106477172818E-2</v>
      </c>
      <c r="ES231" s="24">
        <f t="shared" si="494"/>
        <v>11.140153909478</v>
      </c>
      <c r="ET231" s="24">
        <f t="shared" si="495"/>
        <v>11.144770106965799</v>
      </c>
      <c r="EU231" s="24">
        <f t="shared" si="496"/>
        <v>11.119267417813699</v>
      </c>
      <c r="EV231" s="24">
        <f t="shared" si="497"/>
        <v>11.1330339171767</v>
      </c>
      <c r="EW231" s="24">
        <f t="shared" si="498"/>
        <v>11.169459393626811</v>
      </c>
      <c r="EX231" s="24">
        <f t="shared" si="499"/>
        <v>11.246204862867071</v>
      </c>
      <c r="EY231" s="24" t="str">
        <f t="shared" si="500"/>
        <v/>
      </c>
      <c r="EZ231" s="24" t="str">
        <f t="shared" si="501"/>
        <v/>
      </c>
      <c r="FA231" s="24" t="str">
        <f t="shared" si="502"/>
        <v/>
      </c>
      <c r="FB231" s="24"/>
      <c r="FC231" s="24">
        <f t="shared" si="503"/>
        <v>11.602309576840183</v>
      </c>
      <c r="FD231" s="24">
        <f t="shared" si="615"/>
        <v>7.0038073380500887E-2</v>
      </c>
      <c r="FE231" s="24">
        <f t="shared" si="504"/>
        <v>11.540843621876601</v>
      </c>
      <c r="FF231" s="24">
        <f t="shared" si="505"/>
        <v>11.538777175911399</v>
      </c>
      <c r="FG231" s="24">
        <f t="shared" si="506"/>
        <v>11.666001638328829</v>
      </c>
      <c r="FH231" s="24">
        <f t="shared" si="507"/>
        <v>11.6440527422843</v>
      </c>
      <c r="FI231" s="24">
        <f t="shared" si="508"/>
        <v>11.685308968594448</v>
      </c>
      <c r="FJ231" s="24">
        <f t="shared" si="509"/>
        <v>11.53887331404551</v>
      </c>
      <c r="FK231" s="24" t="str">
        <f t="shared" si="510"/>
        <v/>
      </c>
      <c r="FL231" s="24" t="str">
        <f t="shared" si="511"/>
        <v/>
      </c>
      <c r="FM231" s="24" t="str">
        <f t="shared" si="512"/>
        <v/>
      </c>
      <c r="FN231" s="24"/>
      <c r="FO231" s="24">
        <f t="shared" si="513"/>
        <v>11.234972454853034</v>
      </c>
      <c r="FP231" s="24">
        <f t="shared" si="616"/>
        <v>3.8176386882363966E-2</v>
      </c>
      <c r="FQ231" s="24">
        <f t="shared" si="477"/>
        <v>11.202692974871866</v>
      </c>
      <c r="FR231" s="24">
        <f t="shared" si="477"/>
        <v>11.200152028228839</v>
      </c>
      <c r="FS231" s="24">
        <f t="shared" si="477"/>
        <v>11.218307918274776</v>
      </c>
      <c r="FT231" s="24">
        <f t="shared" si="477"/>
        <v>11.225155844977978</v>
      </c>
      <c r="FU231" s="24">
        <f t="shared" si="477"/>
        <v>11.269931322914053</v>
      </c>
      <c r="FV231" s="24">
        <f t="shared" si="477"/>
        <v>11.293594639850689</v>
      </c>
      <c r="FW231" s="24" t="str">
        <f t="shared" si="475"/>
        <v/>
      </c>
      <c r="FX231" s="24" t="str">
        <f t="shared" si="475"/>
        <v/>
      </c>
      <c r="FY231" s="24" t="str">
        <f t="shared" si="475"/>
        <v/>
      </c>
      <c r="FZ231" s="24"/>
      <c r="GA231" s="24">
        <f t="shared" si="514"/>
        <v>11.35276716697229</v>
      </c>
      <c r="GB231" s="24">
        <f t="shared" si="617"/>
        <v>1.7347646032421553E-2</v>
      </c>
      <c r="GC231" s="24">
        <f t="shared" si="478"/>
        <v>11.335924277751102</v>
      </c>
      <c r="GD231" s="24">
        <f t="shared" si="478"/>
        <v>11.357309369986282</v>
      </c>
      <c r="GE231" s="24">
        <f t="shared" si="478"/>
        <v>11.341479449381382</v>
      </c>
      <c r="GF231" s="24">
        <f t="shared" si="478"/>
        <v>11.342200373597223</v>
      </c>
      <c r="GG231" s="24">
        <f t="shared" si="478"/>
        <v>11.356096472006925</v>
      </c>
      <c r="GH231" s="24">
        <f t="shared" si="478"/>
        <v>11.383593059110821</v>
      </c>
      <c r="GI231" s="24" t="str">
        <f t="shared" si="476"/>
        <v/>
      </c>
      <c r="GJ231" s="24" t="str">
        <f t="shared" si="476"/>
        <v/>
      </c>
      <c r="GK231" s="24" t="str">
        <f t="shared" si="476"/>
        <v/>
      </c>
      <c r="GL231" s="24"/>
      <c r="GM231" s="24">
        <f t="shared" si="515"/>
        <v>12.02533249478468</v>
      </c>
      <c r="GN231" s="24">
        <f t="shared" si="618"/>
        <v>4.5879106477172818E-2</v>
      </c>
      <c r="GO231" s="24">
        <f t="shared" si="516"/>
        <v>12.006671469607999</v>
      </c>
      <c r="GP231" s="24">
        <f t="shared" si="517"/>
        <v>12.011287667095798</v>
      </c>
      <c r="GQ231" s="24">
        <f t="shared" si="518"/>
        <v>11.985784977943698</v>
      </c>
      <c r="GR231" s="24">
        <f t="shared" si="519"/>
        <v>11.999551477306699</v>
      </c>
      <c r="GS231" s="24">
        <f t="shared" si="520"/>
        <v>12.03597695375681</v>
      </c>
      <c r="GT231" s="24">
        <f t="shared" si="521"/>
        <v>12.11272242299707</v>
      </c>
      <c r="GU231" s="24" t="str">
        <f t="shared" si="522"/>
        <v/>
      </c>
      <c r="GV231" s="24" t="str">
        <f t="shared" si="523"/>
        <v/>
      </c>
      <c r="GW231" s="24" t="str">
        <f t="shared" si="524"/>
        <v/>
      </c>
      <c r="GX231" s="24"/>
      <c r="GY231" s="24">
        <f t="shared" si="525"/>
        <v>12.935338345066626</v>
      </c>
      <c r="GZ231" s="24">
        <f t="shared" si="619"/>
        <v>7.0038073380500887E-2</v>
      </c>
      <c r="HA231" s="24">
        <f t="shared" si="526"/>
        <v>12.873872390103042</v>
      </c>
      <c r="HB231" s="24">
        <f t="shared" si="527"/>
        <v>12.87180594413784</v>
      </c>
      <c r="HC231" s="24">
        <f t="shared" si="528"/>
        <v>12.999030406555271</v>
      </c>
      <c r="HD231" s="24">
        <f t="shared" si="529"/>
        <v>12.977081510510741</v>
      </c>
      <c r="HE231" s="24">
        <f t="shared" si="530"/>
        <v>13.018337736820889</v>
      </c>
      <c r="HF231" s="24">
        <f t="shared" si="531"/>
        <v>12.871902082271951</v>
      </c>
      <c r="HG231" s="24" t="str">
        <f t="shared" si="532"/>
        <v/>
      </c>
      <c r="HH231" s="24" t="str">
        <f t="shared" si="533"/>
        <v/>
      </c>
      <c r="HI231" s="24" t="str">
        <f t="shared" si="534"/>
        <v/>
      </c>
      <c r="HJ231" s="24"/>
      <c r="HK231" s="24">
        <f t="shared" si="535"/>
        <v>11.98847434886572</v>
      </c>
      <c r="HL231" s="24">
        <f t="shared" si="620"/>
        <v>3.8176386882364119E-2</v>
      </c>
      <c r="HM231" s="24">
        <f t="shared" si="482"/>
        <v>11.956194868884552</v>
      </c>
      <c r="HN231" s="24">
        <f t="shared" si="482"/>
        <v>11.953653922241525</v>
      </c>
      <c r="HO231" s="24">
        <f t="shared" si="482"/>
        <v>11.971809812287461</v>
      </c>
      <c r="HP231" s="24">
        <f t="shared" si="479"/>
        <v>11.978657738990664</v>
      </c>
      <c r="HQ231" s="24">
        <f t="shared" si="479"/>
        <v>12.023433216926739</v>
      </c>
      <c r="HR231" s="24">
        <f t="shared" si="479"/>
        <v>12.047096533863375</v>
      </c>
      <c r="HS231" s="24" t="str">
        <f t="shared" si="479"/>
        <v/>
      </c>
      <c r="HT231" s="24" t="str">
        <f t="shared" si="479"/>
        <v/>
      </c>
      <c r="HU231" s="24" t="str">
        <f t="shared" si="479"/>
        <v/>
      </c>
      <c r="HV231" s="24"/>
      <c r="HW231" s="24">
        <f t="shared" si="536"/>
        <v>13.056110010582048</v>
      </c>
      <c r="HX231" s="24">
        <f t="shared" si="621"/>
        <v>1.7347646032421553E-2</v>
      </c>
      <c r="HY231" s="24">
        <f t="shared" si="483"/>
        <v>13.03926712136086</v>
      </c>
      <c r="HZ231" s="24">
        <f t="shared" si="483"/>
        <v>13.06065221359604</v>
      </c>
      <c r="IA231" s="24">
        <f t="shared" si="483"/>
        <v>13.044822292991139</v>
      </c>
      <c r="IB231" s="24">
        <f t="shared" si="480"/>
        <v>13.04554321720698</v>
      </c>
      <c r="IC231" s="24">
        <f t="shared" si="480"/>
        <v>13.059439315616682</v>
      </c>
      <c r="ID231" s="24">
        <f t="shared" si="480"/>
        <v>13.086935902720578</v>
      </c>
      <c r="IE231" s="24" t="str">
        <f t="shared" si="480"/>
        <v/>
      </c>
      <c r="IF231" s="24" t="str">
        <f t="shared" si="480"/>
        <v/>
      </c>
      <c r="IG231" s="24" t="str">
        <f t="shared" si="480"/>
        <v/>
      </c>
    </row>
    <row r="232" spans="1:241" s="3" customFormat="1" x14ac:dyDescent="0.2">
      <c r="A232" s="27">
        <v>197</v>
      </c>
      <c r="B232" s="32">
        <f>IF(AND($B$3&lt;&gt;"",$C$3&lt;&gt;"",$B$4&lt;&gt;"",$C$4&lt;&gt;"",T232&lt;&gt;""),AirMass($B$3,$C$3,$B$4,$C$4,T232),"")</f>
        <v>1.1264786942349727</v>
      </c>
      <c r="C232" s="36">
        <f t="shared" si="537"/>
        <v>2458217.378877</v>
      </c>
      <c r="D232" s="5">
        <f t="shared" si="484"/>
        <v>11.227496951953043</v>
      </c>
      <c r="E232" s="14">
        <f t="shared" si="485"/>
        <v>11.385317307007563</v>
      </c>
      <c r="F232" s="32">
        <f t="shared" si="538"/>
        <v>0.15782035505452008</v>
      </c>
      <c r="G232" s="24">
        <f t="shared" si="486"/>
        <v>2.0512934617475668E-2</v>
      </c>
      <c r="H232" s="24">
        <f t="shared" si="487"/>
        <v>7.5270098670234667E-2</v>
      </c>
      <c r="I232" s="24"/>
      <c r="J232" s="8">
        <f t="shared" si="488"/>
        <v>12.00720511071315</v>
      </c>
      <c r="K232" s="9">
        <f t="shared" si="489"/>
        <v>13.045461809743989</v>
      </c>
      <c r="L232" s="40">
        <f t="shared" si="539"/>
        <v>1.0382566990308391</v>
      </c>
      <c r="M232" s="24">
        <f t="shared" si="490"/>
        <v>2.05129346174759E-2</v>
      </c>
      <c r="N232" s="25">
        <f t="shared" si="491"/>
        <v>7.5270098670234209E-2</v>
      </c>
      <c r="O232" s="25"/>
      <c r="P232" s="50">
        <f t="shared" si="540"/>
        <v>6</v>
      </c>
      <c r="Q232" s="50">
        <f t="shared" si="541"/>
        <v>6</v>
      </c>
      <c r="R232" s="25"/>
      <c r="S232" s="25"/>
      <c r="T232" s="16">
        <v>2458217.378877</v>
      </c>
      <c r="U232" s="17">
        <v>-11.112234633785899</v>
      </c>
      <c r="V232" s="17">
        <v>-10.2277688312007</v>
      </c>
      <c r="W232" s="17">
        <v>-12.074439273920699</v>
      </c>
      <c r="X232" s="17">
        <v>-10.940632889147601</v>
      </c>
      <c r="Y232" s="17">
        <v>-10.341165460057599</v>
      </c>
      <c r="Z232" s="17">
        <v>-11.7791911397322</v>
      </c>
      <c r="AA232" s="17">
        <v>-9.9137930865365096</v>
      </c>
      <c r="AB232" s="17">
        <v>-9.7733167834280295</v>
      </c>
      <c r="AC232" s="17"/>
      <c r="AD232" s="17"/>
      <c r="AE232" s="17"/>
      <c r="AF232" s="46">
        <f t="shared" si="492"/>
        <v>2458217.378877</v>
      </c>
      <c r="AG232" s="17">
        <v>-10.971980111652201</v>
      </c>
      <c r="AH232" s="17">
        <v>-9.6550909410761392</v>
      </c>
      <c r="AI232" s="17">
        <v>-11.6898847601718</v>
      </c>
      <c r="AJ232" s="17">
        <v>-10.6425709320755</v>
      </c>
      <c r="AK232" s="17">
        <v>-9.7246083601413904</v>
      </c>
      <c r="AL232" s="17">
        <v>-11.2880779880565</v>
      </c>
      <c r="AM232" s="17">
        <v>-9.5041859851305492</v>
      </c>
      <c r="AN232" s="17">
        <v>-9.4405721700724197</v>
      </c>
      <c r="AO232" s="17"/>
      <c r="AP232" s="17"/>
      <c r="AQ232" s="18"/>
      <c r="AR232" s="25"/>
      <c r="AS232" s="25"/>
      <c r="AT232" s="24">
        <f t="shared" si="481"/>
        <v>0.1402545221336986</v>
      </c>
      <c r="AU232" s="24">
        <f t="shared" si="481"/>
        <v>0.57267789012456127</v>
      </c>
      <c r="AV232" s="24">
        <f t="shared" si="481"/>
        <v>0.38455451374889904</v>
      </c>
      <c r="AW232" s="24">
        <f t="shared" si="481"/>
        <v>0.29806195707210037</v>
      </c>
      <c r="AX232" s="24">
        <f t="shared" si="481"/>
        <v>0.61655709991620888</v>
      </c>
      <c r="AY232" s="24">
        <f t="shared" si="481"/>
        <v>0.49111315167569991</v>
      </c>
      <c r="AZ232" s="24">
        <f t="shared" si="481"/>
        <v>0.40960710140596035</v>
      </c>
      <c r="BA232" s="24">
        <f t="shared" si="481"/>
        <v>0.33274461335560979</v>
      </c>
      <c r="BB232" s="24" t="str">
        <f t="shared" si="481"/>
        <v/>
      </c>
      <c r="BC232" s="24" t="str">
        <f t="shared" si="481"/>
        <v/>
      </c>
      <c r="BD232" s="25" t="str">
        <f t="shared" si="481"/>
        <v/>
      </c>
      <c r="BE232" s="25"/>
      <c r="BF232" s="25"/>
      <c r="BG232" s="26">
        <f t="shared" si="542"/>
        <v>-0.51995620876388349</v>
      </c>
      <c r="BH232" s="26">
        <f t="shared" si="543"/>
        <v>-0.45995620876388299</v>
      </c>
      <c r="BI232" s="26">
        <f t="shared" si="544"/>
        <v>-0.82595620876388265</v>
      </c>
      <c r="BJ232" s="26">
        <f t="shared" si="545"/>
        <v>-0.76795620876388282</v>
      </c>
      <c r="BK232" s="26">
        <f t="shared" si="546"/>
        <v>-0.83795620876388133</v>
      </c>
      <c r="BL232" s="26">
        <f t="shared" si="547"/>
        <v>-0.39295620876388282</v>
      </c>
      <c r="BM232" s="26" t="str">
        <f t="shared" si="548"/>
        <v/>
      </c>
      <c r="BN232" s="26" t="str">
        <f t="shared" si="549"/>
        <v/>
      </c>
      <c r="BO232" s="26" t="str">
        <f t="shared" si="550"/>
        <v/>
      </c>
      <c r="BP232" s="25"/>
      <c r="BQ232" s="25"/>
      <c r="BR232" s="25">
        <f t="shared" si="551"/>
        <v>0.3582514274962405</v>
      </c>
      <c r="BS232" s="25">
        <f t="shared" si="552"/>
        <v>0.418251427496241</v>
      </c>
      <c r="BT232" s="25">
        <f t="shared" si="553"/>
        <v>5.2251427496241343E-2</v>
      </c>
      <c r="BU232" s="25">
        <f t="shared" si="554"/>
        <v>0.11025142749624117</v>
      </c>
      <c r="BV232" s="25">
        <f t="shared" si="555"/>
        <v>4.0251427496242664E-2</v>
      </c>
      <c r="BW232" s="25">
        <f t="shared" si="556"/>
        <v>0.48525142749624117</v>
      </c>
      <c r="BX232" s="25" t="str">
        <f t="shared" si="557"/>
        <v/>
      </c>
      <c r="BY232" s="25" t="str">
        <f t="shared" si="558"/>
        <v/>
      </c>
      <c r="BZ232" s="25" t="str">
        <f t="shared" si="559"/>
        <v/>
      </c>
      <c r="CA232" s="25"/>
      <c r="CB232" s="25"/>
      <c r="CC232" s="26">
        <f t="shared" si="560"/>
        <v>-0.23900000000000093</v>
      </c>
      <c r="CD232" s="26">
        <f t="shared" si="561"/>
        <v>-0.17900000000000044</v>
      </c>
      <c r="CE232" s="26">
        <f t="shared" si="562"/>
        <v>-0.54500000000000015</v>
      </c>
      <c r="CF232" s="26">
        <f t="shared" si="563"/>
        <v>-0.48700000000000027</v>
      </c>
      <c r="CG232" s="26">
        <f t="shared" si="564"/>
        <v>-0.55699999999999883</v>
      </c>
      <c r="CH232" s="26">
        <f t="shared" si="565"/>
        <v>-0.11200000000000027</v>
      </c>
      <c r="CI232" s="26" t="str">
        <f t="shared" si="566"/>
        <v/>
      </c>
      <c r="CJ232" s="26" t="str">
        <f t="shared" si="567"/>
        <v/>
      </c>
      <c r="CK232" s="26" t="str">
        <f t="shared" si="568"/>
        <v/>
      </c>
      <c r="CL232" s="25"/>
      <c r="CM232" s="25"/>
      <c r="CN232" s="25">
        <f t="shared" si="569"/>
        <v>0.42099999999999937</v>
      </c>
      <c r="CO232" s="25">
        <f t="shared" si="570"/>
        <v>0.48099999999999987</v>
      </c>
      <c r="CP232" s="25">
        <f t="shared" si="571"/>
        <v>0.11500000000000021</v>
      </c>
      <c r="CQ232" s="25">
        <f t="shared" si="572"/>
        <v>0.17300000000000004</v>
      </c>
      <c r="CR232" s="25">
        <f t="shared" si="573"/>
        <v>0.10300000000000153</v>
      </c>
      <c r="CS232" s="25">
        <f t="shared" si="574"/>
        <v>0.54800000000000004</v>
      </c>
      <c r="CT232" s="25" t="str">
        <f t="shared" si="575"/>
        <v/>
      </c>
      <c r="CU232" s="25" t="str">
        <f t="shared" si="576"/>
        <v/>
      </c>
      <c r="CV232" s="25" t="str">
        <f t="shared" si="577"/>
        <v/>
      </c>
      <c r="CW232" s="25"/>
      <c r="CX232" s="25"/>
      <c r="CY232" s="25">
        <f t="shared" si="578"/>
        <v>-0.49614829830215551</v>
      </c>
      <c r="CZ232" s="25">
        <f t="shared" si="579"/>
        <v>-0.32049076132364696</v>
      </c>
      <c r="DA232" s="25">
        <f t="shared" si="580"/>
        <v>-0.96732182380074561</v>
      </c>
      <c r="DB232" s="25">
        <f t="shared" si="581"/>
        <v>-0.71255799413240395</v>
      </c>
      <c r="DC232" s="25">
        <f t="shared" si="582"/>
        <v>-0.54702754169441425</v>
      </c>
      <c r="DD232" s="25">
        <f t="shared" si="583"/>
        <v>-0.39092768922483928</v>
      </c>
      <c r="DE232" s="25" t="str">
        <f t="shared" si="584"/>
        <v/>
      </c>
      <c r="DF232" s="25" t="str">
        <f t="shared" si="585"/>
        <v/>
      </c>
      <c r="DG232" s="25" t="str">
        <f t="shared" si="586"/>
        <v/>
      </c>
      <c r="DH232" s="25"/>
      <c r="DI232" s="25"/>
      <c r="DJ232" s="25">
        <f t="shared" si="587"/>
        <v>0.38205933795796854</v>
      </c>
      <c r="DK232" s="25">
        <f t="shared" si="588"/>
        <v>0.55771687493647704</v>
      </c>
      <c r="DL232" s="25">
        <f t="shared" si="589"/>
        <v>-8.9114187540621545E-2</v>
      </c>
      <c r="DM232" s="25">
        <f t="shared" si="590"/>
        <v>0.16564964212772004</v>
      </c>
      <c r="DN232" s="25">
        <f t="shared" si="591"/>
        <v>0.33118009456570979</v>
      </c>
      <c r="DO232" s="25">
        <f t="shared" si="592"/>
        <v>0.48727994703528477</v>
      </c>
      <c r="DP232" s="25" t="str">
        <f t="shared" si="593"/>
        <v/>
      </c>
      <c r="DQ232" s="25" t="str">
        <f t="shared" si="594"/>
        <v/>
      </c>
      <c r="DR232" s="25" t="str">
        <f t="shared" si="595"/>
        <v/>
      </c>
      <c r="DS232" s="25"/>
      <c r="DT232" s="24"/>
      <c r="DU232" s="24">
        <f t="shared" si="596"/>
        <v>-0.51995620876388349</v>
      </c>
      <c r="DV232" s="24">
        <f t="shared" si="597"/>
        <v>-0.45995620876388299</v>
      </c>
      <c r="DW232" s="24">
        <f t="shared" si="598"/>
        <v>-0.82595620876388265</v>
      </c>
      <c r="DX232" s="24">
        <f t="shared" si="599"/>
        <v>-0.76795620876388282</v>
      </c>
      <c r="DY232" s="24">
        <f t="shared" si="600"/>
        <v>-0.83795620876388133</v>
      </c>
      <c r="DZ232" s="24">
        <f t="shared" si="601"/>
        <v>-0.39295620876388282</v>
      </c>
      <c r="EA232" s="24" t="str">
        <f t="shared" si="602"/>
        <v/>
      </c>
      <c r="EB232" s="24" t="str">
        <f t="shared" si="603"/>
        <v/>
      </c>
      <c r="EC232" s="24" t="str">
        <f t="shared" si="604"/>
        <v/>
      </c>
      <c r="ED232" s="24"/>
      <c r="EE232" s="24"/>
      <c r="EF232" s="24">
        <f t="shared" si="605"/>
        <v>0.3582514274962405</v>
      </c>
      <c r="EG232" s="24">
        <f t="shared" si="606"/>
        <v>0.418251427496241</v>
      </c>
      <c r="EH232" s="24">
        <f t="shared" si="607"/>
        <v>5.2251427496241343E-2</v>
      </c>
      <c r="EI232" s="24">
        <f t="shared" si="608"/>
        <v>0.11025142749624117</v>
      </c>
      <c r="EJ232" s="24">
        <f t="shared" si="609"/>
        <v>4.0251427496242664E-2</v>
      </c>
      <c r="EK232" s="24">
        <f t="shared" si="610"/>
        <v>0.48525142749624117</v>
      </c>
      <c r="EL232" s="24" t="str">
        <f t="shared" si="611"/>
        <v/>
      </c>
      <c r="EM232" s="24" t="str">
        <f t="shared" si="612"/>
        <v/>
      </c>
      <c r="EN232" s="24" t="str">
        <f t="shared" si="613"/>
        <v/>
      </c>
      <c r="EO232" s="24"/>
      <c r="EP232" s="24"/>
      <c r="EQ232" s="24">
        <f t="shared" si="493"/>
        <v>11.151855138351207</v>
      </c>
      <c r="ER232" s="24">
        <f t="shared" si="614"/>
        <v>2.4776385704192161E-2</v>
      </c>
      <c r="ES232" s="24">
        <f t="shared" si="494"/>
        <v>11.1522046401348</v>
      </c>
      <c r="ET232" s="24">
        <f t="shared" si="495"/>
        <v>11.140398255361701</v>
      </c>
      <c r="EU232" s="24">
        <f t="shared" si="496"/>
        <v>11.133930826271699</v>
      </c>
      <c r="EV232" s="24">
        <f t="shared" si="497"/>
        <v>11.134956505946301</v>
      </c>
      <c r="EW232" s="24">
        <f t="shared" si="498"/>
        <v>11.149558452750611</v>
      </c>
      <c r="EX232" s="24">
        <f t="shared" si="499"/>
        <v>11.20008214964213</v>
      </c>
      <c r="EY232" s="24" t="str">
        <f t="shared" si="500"/>
        <v/>
      </c>
      <c r="EZ232" s="24" t="str">
        <f t="shared" si="501"/>
        <v/>
      </c>
      <c r="FA232" s="24" t="str">
        <f t="shared" si="502"/>
        <v/>
      </c>
      <c r="FB232" s="24"/>
      <c r="FC232" s="24">
        <f t="shared" si="503"/>
        <v>11.633169920955828</v>
      </c>
      <c r="FD232" s="24">
        <f t="shared" si="615"/>
        <v>0.11736029073160364</v>
      </c>
      <c r="FE232" s="24">
        <f t="shared" si="504"/>
        <v>11.5569046485196</v>
      </c>
      <c r="FF232" s="24">
        <f t="shared" si="505"/>
        <v>11.5715908204233</v>
      </c>
      <c r="FG232" s="24">
        <f t="shared" si="506"/>
        <v>11.612628248489189</v>
      </c>
      <c r="FH232" s="24">
        <f t="shared" si="507"/>
        <v>11.6810978764043</v>
      </c>
      <c r="FI232" s="24">
        <f t="shared" si="508"/>
        <v>11.847205873478348</v>
      </c>
      <c r="FJ232" s="24">
        <f t="shared" si="509"/>
        <v>11.529592058420219</v>
      </c>
      <c r="FK232" s="24" t="str">
        <f t="shared" si="510"/>
        <v/>
      </c>
      <c r="FL232" s="24" t="str">
        <f t="shared" si="511"/>
        <v/>
      </c>
      <c r="FM232" s="24" t="str">
        <f t="shared" si="512"/>
        <v/>
      </c>
      <c r="FN232" s="24"/>
      <c r="FO232" s="24">
        <f t="shared" si="513"/>
        <v>11.227496951953043</v>
      </c>
      <c r="FP232" s="24">
        <f t="shared" si="616"/>
        <v>2.0512934617475668E-2</v>
      </c>
      <c r="FQ232" s="24">
        <f t="shared" si="477"/>
        <v>11.214227998932147</v>
      </c>
      <c r="FR232" s="24">
        <f t="shared" si="477"/>
        <v>11.195264470028222</v>
      </c>
      <c r="FS232" s="24">
        <f t="shared" si="477"/>
        <v>11.232455620136257</v>
      </c>
      <c r="FT232" s="24">
        <f t="shared" si="477"/>
        <v>11.226562727151061</v>
      </c>
      <c r="FU232" s="24">
        <f t="shared" si="477"/>
        <v>11.249514675441333</v>
      </c>
      <c r="FV232" s="24">
        <f t="shared" si="477"/>
        <v>11.246956220029229</v>
      </c>
      <c r="FW232" s="24" t="str">
        <f t="shared" si="475"/>
        <v/>
      </c>
      <c r="FX232" s="24" t="str">
        <f t="shared" si="475"/>
        <v/>
      </c>
      <c r="FY232" s="24" t="str">
        <f t="shared" si="475"/>
        <v/>
      </c>
      <c r="FZ232" s="24"/>
      <c r="GA232" s="24">
        <f t="shared" si="514"/>
        <v>11.385317307007563</v>
      </c>
      <c r="GB232" s="24">
        <f t="shared" si="617"/>
        <v>7.5270098670234667E-2</v>
      </c>
      <c r="GC232" s="24">
        <f t="shared" si="478"/>
        <v>11.353675100313732</v>
      </c>
      <c r="GD232" s="24">
        <f t="shared" si="478"/>
        <v>11.391812810417813</v>
      </c>
      <c r="GE232" s="24">
        <f t="shared" si="478"/>
        <v>11.289795855461371</v>
      </c>
      <c r="GF232" s="24">
        <f t="shared" si="478"/>
        <v>11.380935303636852</v>
      </c>
      <c r="GG232" s="24">
        <f t="shared" si="478"/>
        <v>11.519683172810455</v>
      </c>
      <c r="GH232" s="24">
        <f t="shared" si="478"/>
        <v>11.376001599405159</v>
      </c>
      <c r="GI232" s="24" t="str">
        <f t="shared" si="476"/>
        <v/>
      </c>
      <c r="GJ232" s="24" t="str">
        <f t="shared" si="476"/>
        <v/>
      </c>
      <c r="GK232" s="24" t="str">
        <f t="shared" si="476"/>
        <v/>
      </c>
      <c r="GL232" s="24"/>
      <c r="GM232" s="24">
        <f t="shared" si="515"/>
        <v>12.036320940936406</v>
      </c>
      <c r="GN232" s="24">
        <f t="shared" si="618"/>
        <v>2.4776385704192161E-2</v>
      </c>
      <c r="GO232" s="24">
        <f t="shared" si="516"/>
        <v>12.036670442719998</v>
      </c>
      <c r="GP232" s="24">
        <f t="shared" si="517"/>
        <v>12.0248640579469</v>
      </c>
      <c r="GQ232" s="24">
        <f t="shared" si="518"/>
        <v>12.018396628856898</v>
      </c>
      <c r="GR232" s="24">
        <f t="shared" si="519"/>
        <v>12.0194223085315</v>
      </c>
      <c r="GS232" s="24">
        <f t="shared" si="520"/>
        <v>12.03402425533581</v>
      </c>
      <c r="GT232" s="24">
        <f t="shared" si="521"/>
        <v>12.084547952227329</v>
      </c>
      <c r="GU232" s="24" t="str">
        <f t="shared" si="522"/>
        <v/>
      </c>
      <c r="GV232" s="24" t="str">
        <f t="shared" si="523"/>
        <v/>
      </c>
      <c r="GW232" s="24" t="str">
        <f t="shared" si="524"/>
        <v/>
      </c>
      <c r="GX232" s="24"/>
      <c r="GY232" s="24">
        <f t="shared" si="525"/>
        <v>12.950059091531889</v>
      </c>
      <c r="GZ232" s="24">
        <f t="shared" si="619"/>
        <v>0.11736029073160364</v>
      </c>
      <c r="HA232" s="24">
        <f t="shared" si="526"/>
        <v>12.873793819095662</v>
      </c>
      <c r="HB232" s="24">
        <f t="shared" si="527"/>
        <v>12.888479990999361</v>
      </c>
      <c r="HC232" s="24">
        <f t="shared" si="528"/>
        <v>12.929517419065251</v>
      </c>
      <c r="HD232" s="24">
        <f t="shared" si="529"/>
        <v>12.997987046980361</v>
      </c>
      <c r="HE232" s="24">
        <f t="shared" si="530"/>
        <v>13.16409504405441</v>
      </c>
      <c r="HF232" s="24">
        <f t="shared" si="531"/>
        <v>12.84648122899628</v>
      </c>
      <c r="HG232" s="24" t="str">
        <f t="shared" si="532"/>
        <v/>
      </c>
      <c r="HH232" s="24" t="str">
        <f t="shared" si="533"/>
        <v/>
      </c>
      <c r="HI232" s="24" t="str">
        <f t="shared" si="534"/>
        <v/>
      </c>
      <c r="HJ232" s="24"/>
      <c r="HK232" s="24">
        <f t="shared" si="535"/>
        <v>12.00720511071315</v>
      </c>
      <c r="HL232" s="24">
        <f t="shared" si="620"/>
        <v>2.05129346174759E-2</v>
      </c>
      <c r="HM232" s="24">
        <f t="shared" si="482"/>
        <v>11.993936157692254</v>
      </c>
      <c r="HN232" s="24">
        <f t="shared" si="482"/>
        <v>11.974972628788331</v>
      </c>
      <c r="HO232" s="24">
        <f t="shared" si="482"/>
        <v>12.012163778896365</v>
      </c>
      <c r="HP232" s="24">
        <f t="shared" si="479"/>
        <v>12.006270885911169</v>
      </c>
      <c r="HQ232" s="24">
        <f t="shared" si="479"/>
        <v>12.029222834201441</v>
      </c>
      <c r="HR232" s="24">
        <f t="shared" si="479"/>
        <v>12.026664378789338</v>
      </c>
      <c r="HS232" s="24" t="str">
        <f t="shared" si="479"/>
        <v/>
      </c>
      <c r="HT232" s="24" t="str">
        <f t="shared" si="479"/>
        <v/>
      </c>
      <c r="HU232" s="24" t="str">
        <f t="shared" si="479"/>
        <v/>
      </c>
      <c r="HV232" s="24"/>
      <c r="HW232" s="24">
        <f t="shared" si="536"/>
        <v>13.045461809743989</v>
      </c>
      <c r="HX232" s="24">
        <f t="shared" si="621"/>
        <v>7.5270098670234209E-2</v>
      </c>
      <c r="HY232" s="24">
        <f t="shared" si="483"/>
        <v>13.013819603050154</v>
      </c>
      <c r="HZ232" s="24">
        <f t="shared" si="483"/>
        <v>13.051957313154237</v>
      </c>
      <c r="IA232" s="24">
        <f t="shared" si="483"/>
        <v>12.949940358197795</v>
      </c>
      <c r="IB232" s="24">
        <f t="shared" si="480"/>
        <v>13.041079806373274</v>
      </c>
      <c r="IC232" s="24">
        <f t="shared" si="480"/>
        <v>13.179827675546877</v>
      </c>
      <c r="ID232" s="24">
        <f t="shared" si="480"/>
        <v>13.036146102141583</v>
      </c>
      <c r="IE232" s="24" t="str">
        <f t="shared" si="480"/>
        <v/>
      </c>
      <c r="IF232" s="24" t="str">
        <f t="shared" si="480"/>
        <v/>
      </c>
      <c r="IG232" s="24" t="str">
        <f t="shared" si="480"/>
        <v/>
      </c>
    </row>
    <row r="233" spans="1:241" s="3" customFormat="1" x14ac:dyDescent="0.2">
      <c r="A233" s="27">
        <v>198</v>
      </c>
      <c r="B233" s="32">
        <f>IF(AND($B$3&lt;&gt;"",$C$3&lt;&gt;"",$B$4&lt;&gt;"",$C$4&lt;&gt;"",T233&lt;&gt;""),AirMass($B$3,$C$3,$B$4,$C$4,T233),"")</f>
        <v>1.1276469520997481</v>
      </c>
      <c r="C233" s="36">
        <f t="shared" si="537"/>
        <v>2458217.379375</v>
      </c>
      <c r="D233" s="5">
        <f t="shared" si="484"/>
        <v>11.24609120446995</v>
      </c>
      <c r="E233" s="14">
        <f t="shared" si="485"/>
        <v>11.453237944439943</v>
      </c>
      <c r="F233" s="32">
        <f t="shared" si="538"/>
        <v>0.20714673996999267</v>
      </c>
      <c r="G233" s="24">
        <f t="shared" si="486"/>
        <v>2.0476992192755176E-2</v>
      </c>
      <c r="H233" s="24">
        <f t="shared" si="487"/>
        <v>5.8118617478659401E-2</v>
      </c>
      <c r="I233" s="24"/>
      <c r="J233" s="8">
        <f t="shared" si="488"/>
        <v>12.029336543575747</v>
      </c>
      <c r="K233" s="9">
        <f t="shared" si="489"/>
        <v>13.131692430552334</v>
      </c>
      <c r="L233" s="40">
        <f t="shared" si="539"/>
        <v>1.1023558869765875</v>
      </c>
      <c r="M233" s="24">
        <f t="shared" si="490"/>
        <v>2.0476992192755616E-2</v>
      </c>
      <c r="N233" s="25">
        <f t="shared" si="491"/>
        <v>5.8118617478659401E-2</v>
      </c>
      <c r="O233" s="25"/>
      <c r="P233" s="50">
        <f t="shared" si="540"/>
        <v>6</v>
      </c>
      <c r="Q233" s="50">
        <f t="shared" si="541"/>
        <v>6</v>
      </c>
      <c r="R233" s="25"/>
      <c r="S233" s="25"/>
      <c r="T233" s="16">
        <v>2458217.379375</v>
      </c>
      <c r="U233" s="17">
        <v>-11.097683550588901</v>
      </c>
      <c r="V233" s="17">
        <v>-10.2079228437195</v>
      </c>
      <c r="W233" s="17">
        <v>-12.079403900705699</v>
      </c>
      <c r="X233" s="17">
        <v>-10.991655218559799</v>
      </c>
      <c r="Y233" s="17">
        <v>-10.3216449114979</v>
      </c>
      <c r="Z233" s="17">
        <v>-11.7860929666962</v>
      </c>
      <c r="AA233" s="17">
        <v>-9.9319155245810098</v>
      </c>
      <c r="AB233" s="17">
        <v>-9.7765024942663992</v>
      </c>
      <c r="AC233" s="17"/>
      <c r="AD233" s="17"/>
      <c r="AE233" s="17"/>
      <c r="AF233" s="46">
        <f t="shared" si="492"/>
        <v>2458217.379375</v>
      </c>
      <c r="AG233" s="17">
        <v>-10.9296229203604</v>
      </c>
      <c r="AH233" s="17">
        <v>-9.6001832326614291</v>
      </c>
      <c r="AI233" s="17">
        <v>-11.6476656725025</v>
      </c>
      <c r="AJ233" s="17">
        <v>-10.582515053594699</v>
      </c>
      <c r="AK233" s="17">
        <v>-9.8371322556213094</v>
      </c>
      <c r="AL233" s="17">
        <v>-11.306560200408599</v>
      </c>
      <c r="AM233" s="17">
        <v>-9.4536945238940007</v>
      </c>
      <c r="AN233" s="17">
        <v>-9.4832791366282301</v>
      </c>
      <c r="AO233" s="17"/>
      <c r="AP233" s="17"/>
      <c r="AQ233" s="18"/>
      <c r="AR233" s="25"/>
      <c r="AS233" s="25"/>
      <c r="AT233" s="24">
        <f t="shared" si="481"/>
        <v>0.16806063022850104</v>
      </c>
      <c r="AU233" s="24">
        <f t="shared" si="481"/>
        <v>0.60773961105807039</v>
      </c>
      <c r="AV233" s="24">
        <f t="shared" si="481"/>
        <v>0.43173822820319963</v>
      </c>
      <c r="AW233" s="24">
        <f t="shared" si="481"/>
        <v>0.40914016496510008</v>
      </c>
      <c r="AX233" s="24">
        <f t="shared" si="481"/>
        <v>0.48451265587659087</v>
      </c>
      <c r="AY233" s="24">
        <f t="shared" si="481"/>
        <v>0.47953276628760122</v>
      </c>
      <c r="AZ233" s="24">
        <f t="shared" si="481"/>
        <v>0.47822100068700912</v>
      </c>
      <c r="BA233" s="24">
        <f t="shared" si="481"/>
        <v>0.29322335763816909</v>
      </c>
      <c r="BB233" s="24" t="str">
        <f t="shared" si="481"/>
        <v/>
      </c>
      <c r="BC233" s="24" t="str">
        <f t="shared" si="481"/>
        <v/>
      </c>
      <c r="BD233" s="25" t="str">
        <f t="shared" si="481"/>
        <v/>
      </c>
      <c r="BE233" s="25"/>
      <c r="BF233" s="25"/>
      <c r="BG233" s="26">
        <f t="shared" si="542"/>
        <v>-0.46348484696632691</v>
      </c>
      <c r="BH233" s="26">
        <f t="shared" si="543"/>
        <v>-0.40348484696632642</v>
      </c>
      <c r="BI233" s="26">
        <f t="shared" si="544"/>
        <v>-0.76948484696632602</v>
      </c>
      <c r="BJ233" s="26">
        <f t="shared" si="545"/>
        <v>-0.71148484696632619</v>
      </c>
      <c r="BK233" s="26">
        <f t="shared" si="546"/>
        <v>-0.7814848469663247</v>
      </c>
      <c r="BL233" s="26">
        <f t="shared" si="547"/>
        <v>-0.33648484696632625</v>
      </c>
      <c r="BM233" s="26" t="str">
        <f t="shared" si="548"/>
        <v/>
      </c>
      <c r="BN233" s="26" t="str">
        <f t="shared" si="549"/>
        <v/>
      </c>
      <c r="BO233" s="26" t="str">
        <f t="shared" si="550"/>
        <v/>
      </c>
      <c r="BP233" s="25"/>
      <c r="BQ233" s="25"/>
      <c r="BR233" s="25">
        <f t="shared" si="551"/>
        <v>0.42945819693447262</v>
      </c>
      <c r="BS233" s="25">
        <f t="shared" si="552"/>
        <v>0.48945819693447312</v>
      </c>
      <c r="BT233" s="25">
        <f t="shared" si="553"/>
        <v>0.12345819693447346</v>
      </c>
      <c r="BU233" s="25">
        <f t="shared" si="554"/>
        <v>0.18145819693447329</v>
      </c>
      <c r="BV233" s="25">
        <f t="shared" si="555"/>
        <v>0.11145819693447478</v>
      </c>
      <c r="BW233" s="25">
        <f t="shared" si="556"/>
        <v>0.55645819693447329</v>
      </c>
      <c r="BX233" s="25" t="str">
        <f t="shared" si="557"/>
        <v/>
      </c>
      <c r="BY233" s="25" t="str">
        <f t="shared" si="558"/>
        <v/>
      </c>
      <c r="BZ233" s="25" t="str">
        <f t="shared" si="559"/>
        <v/>
      </c>
      <c r="CA233" s="25"/>
      <c r="CB233" s="25"/>
      <c r="CC233" s="26">
        <f t="shared" si="560"/>
        <v>-0.23900000000000093</v>
      </c>
      <c r="CD233" s="26">
        <f t="shared" si="561"/>
        <v>-0.17900000000000044</v>
      </c>
      <c r="CE233" s="26">
        <f t="shared" si="562"/>
        <v>-0.54500000000000015</v>
      </c>
      <c r="CF233" s="26">
        <f t="shared" si="563"/>
        <v>-0.48700000000000027</v>
      </c>
      <c r="CG233" s="26">
        <f t="shared" si="564"/>
        <v>-0.55699999999999883</v>
      </c>
      <c r="CH233" s="26">
        <f t="shared" si="565"/>
        <v>-0.11200000000000027</v>
      </c>
      <c r="CI233" s="26" t="str">
        <f t="shared" si="566"/>
        <v/>
      </c>
      <c r="CJ233" s="26" t="str">
        <f t="shared" si="567"/>
        <v/>
      </c>
      <c r="CK233" s="26" t="str">
        <f t="shared" si="568"/>
        <v/>
      </c>
      <c r="CL233" s="25"/>
      <c r="CM233" s="25"/>
      <c r="CN233" s="25">
        <f t="shared" si="569"/>
        <v>0.42099999999999937</v>
      </c>
      <c r="CO233" s="25">
        <f t="shared" si="570"/>
        <v>0.48099999999999987</v>
      </c>
      <c r="CP233" s="25">
        <f t="shared" si="571"/>
        <v>0.11500000000000021</v>
      </c>
      <c r="CQ233" s="25">
        <f t="shared" si="572"/>
        <v>0.17300000000000004</v>
      </c>
      <c r="CR233" s="25">
        <f t="shared" si="573"/>
        <v>0.10300000000000153</v>
      </c>
      <c r="CS233" s="25">
        <f t="shared" si="574"/>
        <v>0.54800000000000004</v>
      </c>
      <c r="CT233" s="25" t="str">
        <f t="shared" si="575"/>
        <v/>
      </c>
      <c r="CU233" s="25" t="str">
        <f t="shared" si="576"/>
        <v/>
      </c>
      <c r="CV233" s="25" t="str">
        <f t="shared" si="577"/>
        <v/>
      </c>
      <c r="CW233" s="25"/>
      <c r="CX233" s="25"/>
      <c r="CY233" s="25">
        <f t="shared" si="578"/>
        <v>-0.53550223506191363</v>
      </c>
      <c r="CZ233" s="25">
        <f t="shared" si="579"/>
        <v>-0.48960787973926706</v>
      </c>
      <c r="DA233" s="25">
        <f t="shared" si="580"/>
        <v>-0.64268170040248496</v>
      </c>
      <c r="DB233" s="25">
        <f t="shared" si="581"/>
        <v>-0.63256805394276028</v>
      </c>
      <c r="DC233" s="25">
        <f t="shared" si="582"/>
        <v>-0.62990399216280657</v>
      </c>
      <c r="DD233" s="25">
        <f t="shared" si="583"/>
        <v>-0.25419269892148255</v>
      </c>
      <c r="DE233" s="25" t="str">
        <f t="shared" si="584"/>
        <v/>
      </c>
      <c r="DF233" s="25" t="str">
        <f t="shared" si="585"/>
        <v/>
      </c>
      <c r="DG233" s="25" t="str">
        <f t="shared" si="586"/>
        <v/>
      </c>
      <c r="DH233" s="25"/>
      <c r="DI233" s="25"/>
      <c r="DJ233" s="25">
        <f t="shared" si="587"/>
        <v>0.35744080883888596</v>
      </c>
      <c r="DK233" s="25">
        <f t="shared" si="588"/>
        <v>0.40333516416153253</v>
      </c>
      <c r="DL233" s="25">
        <f t="shared" si="589"/>
        <v>0.25026134349831458</v>
      </c>
      <c r="DM233" s="25">
        <f t="shared" si="590"/>
        <v>0.26037498995803926</v>
      </c>
      <c r="DN233" s="25">
        <f t="shared" si="591"/>
        <v>0.26303905173799297</v>
      </c>
      <c r="DO233" s="25">
        <f t="shared" si="592"/>
        <v>0.63875034497931704</v>
      </c>
      <c r="DP233" s="25" t="str">
        <f t="shared" si="593"/>
        <v/>
      </c>
      <c r="DQ233" s="25" t="str">
        <f t="shared" si="594"/>
        <v/>
      </c>
      <c r="DR233" s="25" t="str">
        <f t="shared" si="595"/>
        <v/>
      </c>
      <c r="DS233" s="25"/>
      <c r="DT233" s="24"/>
      <c r="DU233" s="24">
        <f t="shared" si="596"/>
        <v>-0.46348484696632691</v>
      </c>
      <c r="DV233" s="24">
        <f t="shared" si="597"/>
        <v>-0.40348484696632642</v>
      </c>
      <c r="DW233" s="24">
        <f t="shared" si="598"/>
        <v>-0.76948484696632602</v>
      </c>
      <c r="DX233" s="24">
        <f t="shared" si="599"/>
        <v>-0.71148484696632619</v>
      </c>
      <c r="DY233" s="24">
        <f t="shared" si="600"/>
        <v>-0.7814848469663247</v>
      </c>
      <c r="DZ233" s="24">
        <f t="shared" si="601"/>
        <v>-0.33648484696632625</v>
      </c>
      <c r="EA233" s="24" t="str">
        <f t="shared" si="602"/>
        <v/>
      </c>
      <c r="EB233" s="24" t="str">
        <f t="shared" si="603"/>
        <v/>
      </c>
      <c r="EC233" s="24" t="str">
        <f t="shared" si="604"/>
        <v/>
      </c>
      <c r="ED233" s="24"/>
      <c r="EE233" s="24"/>
      <c r="EF233" s="24">
        <f t="shared" si="605"/>
        <v>0.42945819693447262</v>
      </c>
      <c r="EG233" s="24">
        <f t="shared" si="606"/>
        <v>0.48945819693447312</v>
      </c>
      <c r="EH233" s="24">
        <f t="shared" si="607"/>
        <v>0.12345819693447346</v>
      </c>
      <c r="EI233" s="24">
        <f t="shared" si="608"/>
        <v>0.18145819693447329</v>
      </c>
      <c r="EJ233" s="24">
        <f t="shared" si="609"/>
        <v>0.11145819693447478</v>
      </c>
      <c r="EK233" s="24">
        <f t="shared" si="610"/>
        <v>0.55645819693447329</v>
      </c>
      <c r="EL233" s="24" t="str">
        <f t="shared" si="611"/>
        <v/>
      </c>
      <c r="EM233" s="24" t="str">
        <f t="shared" si="612"/>
        <v/>
      </c>
      <c r="EN233" s="24" t="str">
        <f t="shared" si="613"/>
        <v/>
      </c>
      <c r="EO233" s="24"/>
      <c r="EP233" s="24"/>
      <c r="EQ233" s="24">
        <f t="shared" si="493"/>
        <v>11.177185618795599</v>
      </c>
      <c r="ER233" s="24">
        <f t="shared" si="614"/>
        <v>3.2533884574210109E-2</v>
      </c>
      <c r="ES233" s="24">
        <f t="shared" si="494"/>
        <v>11.171720350116798</v>
      </c>
      <c r="ET233" s="24">
        <f t="shared" si="495"/>
        <v>11.205971667970898</v>
      </c>
      <c r="EU233" s="24">
        <f t="shared" si="496"/>
        <v>11.128961360908999</v>
      </c>
      <c r="EV233" s="24">
        <f t="shared" si="497"/>
        <v>11.1564094161073</v>
      </c>
      <c r="EW233" s="24">
        <f t="shared" si="498"/>
        <v>11.18223197399211</v>
      </c>
      <c r="EX233" s="24">
        <f t="shared" si="499"/>
        <v>11.217818943677498</v>
      </c>
      <c r="EY233" s="24" t="str">
        <f t="shared" si="500"/>
        <v/>
      </c>
      <c r="EZ233" s="24" t="str">
        <f t="shared" si="501"/>
        <v/>
      </c>
      <c r="FA233" s="24" t="str">
        <f t="shared" si="502"/>
        <v/>
      </c>
      <c r="FB233" s="24"/>
      <c r="FC233" s="24">
        <f t="shared" si="503"/>
        <v>11.679018220081156</v>
      </c>
      <c r="FD233" s="24">
        <f t="shared" si="615"/>
        <v>0.12006963900244992</v>
      </c>
      <c r="FE233" s="24">
        <f t="shared" si="504"/>
        <v>11.557042752142101</v>
      </c>
      <c r="FF233" s="24">
        <f t="shared" si="505"/>
        <v>11.553892133234299</v>
      </c>
      <c r="FG233" s="24">
        <f t="shared" si="506"/>
        <v>11.767509335260909</v>
      </c>
      <c r="FH233" s="24">
        <f t="shared" si="507"/>
        <v>11.7419372800482</v>
      </c>
      <c r="FI233" s="24">
        <f t="shared" si="508"/>
        <v>11.839071603533601</v>
      </c>
      <c r="FJ233" s="24">
        <f t="shared" si="509"/>
        <v>11.61465621626783</v>
      </c>
      <c r="FK233" s="24" t="str">
        <f t="shared" si="510"/>
        <v/>
      </c>
      <c r="FL233" s="24" t="str">
        <f t="shared" si="511"/>
        <v/>
      </c>
      <c r="FM233" s="24" t="str">
        <f t="shared" si="512"/>
        <v/>
      </c>
      <c r="FN233" s="24"/>
      <c r="FO233" s="24">
        <f t="shared" si="513"/>
        <v>11.24609120446995</v>
      </c>
      <c r="FP233" s="24">
        <f t="shared" si="616"/>
        <v>2.0476992192755176E-2</v>
      </c>
      <c r="FQ233" s="24">
        <f t="shared" si="477"/>
        <v>11.227007480986659</v>
      </c>
      <c r="FR233" s="24">
        <f t="shared" si="477"/>
        <v>11.254101654709933</v>
      </c>
      <c r="FS233" s="24">
        <f t="shared" si="477"/>
        <v>11.220749926846072</v>
      </c>
      <c r="FT233" s="24">
        <f t="shared" si="477"/>
        <v>11.241279409384573</v>
      </c>
      <c r="FU233" s="24">
        <f t="shared" si="477"/>
        <v>11.275451968755346</v>
      </c>
      <c r="FV233" s="24">
        <f t="shared" si="477"/>
        <v>11.257956786137111</v>
      </c>
      <c r="FW233" s="24" t="str">
        <f t="shared" si="475"/>
        <v/>
      </c>
      <c r="FX233" s="24" t="str">
        <f t="shared" si="475"/>
        <v/>
      </c>
      <c r="FY233" s="24" t="str">
        <f t="shared" si="475"/>
        <v/>
      </c>
      <c r="FZ233" s="24"/>
      <c r="GA233" s="24">
        <f t="shared" si="514"/>
        <v>11.453237944439943</v>
      </c>
      <c r="GB233" s="24">
        <f t="shared" si="617"/>
        <v>5.8118617478659401E-2</v>
      </c>
      <c r="GC233" s="24">
        <f t="shared" si="478"/>
        <v>11.375885542243282</v>
      </c>
      <c r="GD233" s="24">
        <f t="shared" si="478"/>
        <v>11.396186461535864</v>
      </c>
      <c r="GE233" s="24">
        <f t="shared" si="478"/>
        <v>11.466749280540142</v>
      </c>
      <c r="GF233" s="24">
        <f t="shared" si="478"/>
        <v>11.463847045587801</v>
      </c>
      <c r="GG233" s="24">
        <f t="shared" si="478"/>
        <v>11.533621241172757</v>
      </c>
      <c r="GH233" s="24">
        <f t="shared" si="478"/>
        <v>11.483138095559822</v>
      </c>
      <c r="GI233" s="24" t="str">
        <f t="shared" si="476"/>
        <v/>
      </c>
      <c r="GJ233" s="24" t="str">
        <f t="shared" si="476"/>
        <v/>
      </c>
      <c r="GK233" s="24" t="str">
        <f t="shared" si="476"/>
        <v/>
      </c>
      <c r="GL233" s="24"/>
      <c r="GM233" s="24">
        <f t="shared" si="515"/>
        <v>12.066946325665</v>
      </c>
      <c r="GN233" s="24">
        <f t="shared" si="618"/>
        <v>3.2533884574210109E-2</v>
      </c>
      <c r="GO233" s="24">
        <f t="shared" si="516"/>
        <v>12.061481056986199</v>
      </c>
      <c r="GP233" s="24">
        <f t="shared" si="517"/>
        <v>12.095732374840299</v>
      </c>
      <c r="GQ233" s="24">
        <f t="shared" si="518"/>
        <v>12.0187220677784</v>
      </c>
      <c r="GR233" s="24">
        <f t="shared" si="519"/>
        <v>12.046170122976701</v>
      </c>
      <c r="GS233" s="24">
        <f t="shared" si="520"/>
        <v>12.071992680861511</v>
      </c>
      <c r="GT233" s="24">
        <f t="shared" si="521"/>
        <v>12.107579650546899</v>
      </c>
      <c r="GU233" s="24" t="str">
        <f t="shared" si="522"/>
        <v/>
      </c>
      <c r="GV233" s="24" t="str">
        <f t="shared" si="523"/>
        <v/>
      </c>
      <c r="GW233" s="24" t="str">
        <f t="shared" si="524"/>
        <v/>
      </c>
      <c r="GX233" s="24"/>
      <c r="GY233" s="24">
        <f t="shared" si="525"/>
        <v>13.008457907780127</v>
      </c>
      <c r="GZ233" s="24">
        <f t="shared" si="619"/>
        <v>0.12006963900244992</v>
      </c>
      <c r="HA233" s="24">
        <f t="shared" si="526"/>
        <v>12.886482439841071</v>
      </c>
      <c r="HB233" s="24">
        <f t="shared" si="527"/>
        <v>12.88333182093327</v>
      </c>
      <c r="HC233" s="24">
        <f t="shared" si="528"/>
        <v>13.09694902295988</v>
      </c>
      <c r="HD233" s="24">
        <f t="shared" si="529"/>
        <v>13.07137696774717</v>
      </c>
      <c r="HE233" s="24">
        <f t="shared" si="530"/>
        <v>13.168511291232571</v>
      </c>
      <c r="HF233" s="24">
        <f t="shared" si="531"/>
        <v>12.944095903966801</v>
      </c>
      <c r="HG233" s="24" t="str">
        <f t="shared" si="532"/>
        <v/>
      </c>
      <c r="HH233" s="24" t="str">
        <f t="shared" si="533"/>
        <v/>
      </c>
      <c r="HI233" s="24" t="str">
        <f t="shared" si="534"/>
        <v/>
      </c>
      <c r="HJ233" s="24"/>
      <c r="HK233" s="24">
        <f t="shared" si="535"/>
        <v>12.029336543575747</v>
      </c>
      <c r="HL233" s="24">
        <f t="shared" si="620"/>
        <v>2.0476992192755616E-2</v>
      </c>
      <c r="HM233" s="24">
        <f t="shared" si="482"/>
        <v>12.010252820092457</v>
      </c>
      <c r="HN233" s="24">
        <f t="shared" si="482"/>
        <v>12.037346993815731</v>
      </c>
      <c r="HO233" s="24">
        <f t="shared" si="482"/>
        <v>12.003995265951868</v>
      </c>
      <c r="HP233" s="24">
        <f t="shared" si="479"/>
        <v>12.024524748490371</v>
      </c>
      <c r="HQ233" s="24">
        <f t="shared" si="479"/>
        <v>12.058697307861145</v>
      </c>
      <c r="HR233" s="24">
        <f t="shared" si="479"/>
        <v>12.04120212524291</v>
      </c>
      <c r="HS233" s="24" t="str">
        <f t="shared" si="479"/>
        <v/>
      </c>
      <c r="HT233" s="24" t="str">
        <f t="shared" si="479"/>
        <v/>
      </c>
      <c r="HU233" s="24" t="str">
        <f t="shared" si="479"/>
        <v/>
      </c>
      <c r="HV233" s="24"/>
      <c r="HW233" s="24">
        <f t="shared" si="536"/>
        <v>13.131692430552334</v>
      </c>
      <c r="HX233" s="24">
        <f t="shared" si="621"/>
        <v>5.8118617478659401E-2</v>
      </c>
      <c r="HY233" s="24">
        <f t="shared" si="483"/>
        <v>13.054340028355671</v>
      </c>
      <c r="HZ233" s="24">
        <f t="shared" si="483"/>
        <v>13.074640947648254</v>
      </c>
      <c r="IA233" s="24">
        <f t="shared" si="483"/>
        <v>13.145203766652532</v>
      </c>
      <c r="IB233" s="24">
        <f t="shared" si="480"/>
        <v>13.142301531700191</v>
      </c>
      <c r="IC233" s="24">
        <f t="shared" si="480"/>
        <v>13.212075727285146</v>
      </c>
      <c r="ID233" s="24">
        <f t="shared" si="480"/>
        <v>13.161592581672211</v>
      </c>
      <c r="IE233" s="24" t="str">
        <f t="shared" si="480"/>
        <v/>
      </c>
      <c r="IF233" s="24" t="str">
        <f t="shared" si="480"/>
        <v/>
      </c>
      <c r="IG233" s="24" t="str">
        <f t="shared" si="480"/>
        <v/>
      </c>
    </row>
    <row r="234" spans="1:241" s="3" customFormat="1" x14ac:dyDescent="0.2">
      <c r="A234" s="27">
        <v>199</v>
      </c>
      <c r="B234" s="32">
        <f>IF(AND($B$3&lt;&gt;"",$C$3&lt;&gt;"",$B$4&lt;&gt;"",$C$4&lt;&gt;"",T234&lt;&gt;""),AirMass($B$3,$C$3,$B$4,$C$4,T234),"")</f>
        <v>1.1288220108311877</v>
      </c>
      <c r="C234" s="36">
        <f t="shared" si="537"/>
        <v>2458217.3798730001</v>
      </c>
      <c r="D234" s="5">
        <f t="shared" si="484"/>
        <v>11.233604661863851</v>
      </c>
      <c r="E234" s="14">
        <f t="shared" si="485"/>
        <v>11.462653037858502</v>
      </c>
      <c r="F234" s="32">
        <f t="shared" si="538"/>
        <v>0.22904837599465111</v>
      </c>
      <c r="G234" s="24">
        <f t="shared" si="486"/>
        <v>2.1012687345940462E-2</v>
      </c>
      <c r="H234" s="24">
        <f t="shared" si="487"/>
        <v>5.7676631455895334E-2</v>
      </c>
      <c r="I234" s="24"/>
      <c r="J234" s="8">
        <f t="shared" si="488"/>
        <v>12.051259897620859</v>
      </c>
      <c r="K234" s="9">
        <f t="shared" si="489"/>
        <v>12.970424582467899</v>
      </c>
      <c r="L234" s="40">
        <f t="shared" si="539"/>
        <v>0.91916468484703984</v>
      </c>
      <c r="M234" s="24">
        <f t="shared" si="490"/>
        <v>2.1012687345940462E-2</v>
      </c>
      <c r="N234" s="25">
        <f t="shared" si="491"/>
        <v>5.7676631455895425E-2</v>
      </c>
      <c r="O234" s="25"/>
      <c r="P234" s="50">
        <f t="shared" si="540"/>
        <v>6</v>
      </c>
      <c r="Q234" s="50">
        <f t="shared" si="541"/>
        <v>6</v>
      </c>
      <c r="R234" s="25"/>
      <c r="S234" s="25"/>
      <c r="T234" s="16">
        <v>2458217.3798730001</v>
      </c>
      <c r="U234" s="17">
        <v>-11.102160512447499</v>
      </c>
      <c r="V234" s="17">
        <v>-10.2023926299611</v>
      </c>
      <c r="W234" s="17">
        <v>-12.076318939792699</v>
      </c>
      <c r="X234" s="17">
        <v>-10.9665033174677</v>
      </c>
      <c r="Y234" s="17">
        <v>-10.364229021984</v>
      </c>
      <c r="Z234" s="17">
        <v>-11.781946280588899</v>
      </c>
      <c r="AA234" s="17">
        <v>-9.8935595535735796</v>
      </c>
      <c r="AB234" s="17">
        <v>-9.7958893740130399</v>
      </c>
      <c r="AC234" s="17"/>
      <c r="AD234" s="17"/>
      <c r="AE234" s="17"/>
      <c r="AF234" s="46">
        <f t="shared" si="492"/>
        <v>2458217.3798730001</v>
      </c>
      <c r="AG234" s="17">
        <v>-10.907070092499699</v>
      </c>
      <c r="AH234" s="17">
        <v>-9.6683538912380804</v>
      </c>
      <c r="AI234" s="17">
        <v>-11.618968959932401</v>
      </c>
      <c r="AJ234" s="17">
        <v>-10.624035918657199</v>
      </c>
      <c r="AK234" s="17">
        <v>-9.75270745472762</v>
      </c>
      <c r="AL234" s="17">
        <v>-11.249767307268799</v>
      </c>
      <c r="AM234" s="17">
        <v>-9.4372420361588407</v>
      </c>
      <c r="AN234" s="17">
        <v>-9.4205621533910602</v>
      </c>
      <c r="AO234" s="17"/>
      <c r="AP234" s="17"/>
      <c r="AQ234" s="18"/>
      <c r="AR234" s="25"/>
      <c r="AS234" s="25"/>
      <c r="AT234" s="24">
        <f t="shared" si="481"/>
        <v>0.19509041994779963</v>
      </c>
      <c r="AU234" s="24">
        <f t="shared" si="481"/>
        <v>0.53403873872301943</v>
      </c>
      <c r="AV234" s="24">
        <f t="shared" si="481"/>
        <v>0.45734997986029846</v>
      </c>
      <c r="AW234" s="24">
        <f t="shared" si="481"/>
        <v>0.34246739881050026</v>
      </c>
      <c r="AX234" s="24">
        <f t="shared" si="481"/>
        <v>0.61152156725638029</v>
      </c>
      <c r="AY234" s="24">
        <f t="shared" si="481"/>
        <v>0.53217897332010011</v>
      </c>
      <c r="AZ234" s="24">
        <f t="shared" si="481"/>
        <v>0.45631751741473892</v>
      </c>
      <c r="BA234" s="24">
        <f t="shared" si="481"/>
        <v>0.37532722062197976</v>
      </c>
      <c r="BB234" s="24" t="str">
        <f t="shared" si="481"/>
        <v/>
      </c>
      <c r="BC234" s="24" t="str">
        <f t="shared" si="481"/>
        <v/>
      </c>
      <c r="BD234" s="25" t="str">
        <f t="shared" si="481"/>
        <v/>
      </c>
      <c r="BE234" s="25"/>
      <c r="BF234" s="25"/>
      <c r="BG234" s="26">
        <f t="shared" si="542"/>
        <v>-0.40859010839499466</v>
      </c>
      <c r="BH234" s="26">
        <f t="shared" si="543"/>
        <v>-0.34859010839499416</v>
      </c>
      <c r="BI234" s="26">
        <f t="shared" si="544"/>
        <v>-0.71459010839499382</v>
      </c>
      <c r="BJ234" s="26">
        <f t="shared" si="545"/>
        <v>-0.65659010839499399</v>
      </c>
      <c r="BK234" s="26">
        <f t="shared" si="546"/>
        <v>-0.7265901083949925</v>
      </c>
      <c r="BL234" s="26">
        <f t="shared" si="547"/>
        <v>-0.28159010839499399</v>
      </c>
      <c r="BM234" s="26" t="str">
        <f t="shared" si="548"/>
        <v/>
      </c>
      <c r="BN234" s="26" t="str">
        <f t="shared" si="549"/>
        <v/>
      </c>
      <c r="BO234" s="26" t="str">
        <f t="shared" si="550"/>
        <v/>
      </c>
      <c r="BP234" s="25"/>
      <c r="BQ234" s="25"/>
      <c r="BR234" s="25">
        <f t="shared" si="551"/>
        <v>0.27977926264283193</v>
      </c>
      <c r="BS234" s="25">
        <f t="shared" si="552"/>
        <v>0.33977926264283242</v>
      </c>
      <c r="BT234" s="25">
        <f t="shared" si="553"/>
        <v>-2.6220737357167234E-2</v>
      </c>
      <c r="BU234" s="25">
        <f t="shared" si="554"/>
        <v>3.1779262642832595E-2</v>
      </c>
      <c r="BV234" s="25">
        <f t="shared" si="555"/>
        <v>-3.8220737357165913E-2</v>
      </c>
      <c r="BW234" s="25">
        <f t="shared" si="556"/>
        <v>0.4067792626428326</v>
      </c>
      <c r="BX234" s="25" t="str">
        <f t="shared" si="557"/>
        <v/>
      </c>
      <c r="BY234" s="25" t="str">
        <f t="shared" si="558"/>
        <v/>
      </c>
      <c r="BZ234" s="25" t="str">
        <f t="shared" si="559"/>
        <v/>
      </c>
      <c r="CA234" s="25"/>
      <c r="CB234" s="25"/>
      <c r="CC234" s="26">
        <f t="shared" si="560"/>
        <v>-0.23900000000000093</v>
      </c>
      <c r="CD234" s="26">
        <f t="shared" si="561"/>
        <v>-0.17900000000000044</v>
      </c>
      <c r="CE234" s="26">
        <f t="shared" si="562"/>
        <v>-0.54500000000000015</v>
      </c>
      <c r="CF234" s="26">
        <f t="shared" si="563"/>
        <v>-0.48700000000000027</v>
      </c>
      <c r="CG234" s="26">
        <f t="shared" si="564"/>
        <v>-0.55699999999999883</v>
      </c>
      <c r="CH234" s="26">
        <f t="shared" si="565"/>
        <v>-0.11200000000000027</v>
      </c>
      <c r="CI234" s="26" t="str">
        <f t="shared" si="566"/>
        <v/>
      </c>
      <c r="CJ234" s="26" t="str">
        <f t="shared" si="567"/>
        <v/>
      </c>
      <c r="CK234" s="26" t="str">
        <f t="shared" si="568"/>
        <v/>
      </c>
      <c r="CL234" s="25"/>
      <c r="CM234" s="25"/>
      <c r="CN234" s="25">
        <f t="shared" si="569"/>
        <v>0.42099999999999937</v>
      </c>
      <c r="CO234" s="25">
        <f t="shared" si="570"/>
        <v>0.48099999999999987</v>
      </c>
      <c r="CP234" s="25">
        <f t="shared" si="571"/>
        <v>0.11500000000000021</v>
      </c>
      <c r="CQ234" s="25">
        <f t="shared" si="572"/>
        <v>0.17300000000000004</v>
      </c>
      <c r="CR234" s="25">
        <f t="shared" si="573"/>
        <v>0.10300000000000153</v>
      </c>
      <c r="CS234" s="25">
        <f t="shared" si="574"/>
        <v>0.54800000000000004</v>
      </c>
      <c r="CT234" s="25" t="str">
        <f t="shared" si="575"/>
        <v/>
      </c>
      <c r="CU234" s="25" t="str">
        <f t="shared" si="576"/>
        <v/>
      </c>
      <c r="CV234" s="25" t="str">
        <f t="shared" si="577"/>
        <v/>
      </c>
      <c r="CW234" s="25"/>
      <c r="CX234" s="25"/>
      <c r="CY234" s="25">
        <f t="shared" si="578"/>
        <v>-0.53262234478096637</v>
      </c>
      <c r="CZ234" s="25">
        <f t="shared" si="579"/>
        <v>-0.29930757176125933</v>
      </c>
      <c r="DA234" s="25">
        <f t="shared" si="580"/>
        <v>-0.84572907158589972</v>
      </c>
      <c r="DB234" s="25">
        <f t="shared" si="581"/>
        <v>-0.68459237770352876</v>
      </c>
      <c r="DC234" s="25">
        <f t="shared" si="582"/>
        <v>-0.53052551914442647</v>
      </c>
      <c r="DD234" s="25">
        <f t="shared" si="583"/>
        <v>-0.36604250927184745</v>
      </c>
      <c r="DE234" s="25" t="str">
        <f t="shared" si="584"/>
        <v/>
      </c>
      <c r="DF234" s="25" t="str">
        <f t="shared" si="585"/>
        <v/>
      </c>
      <c r="DG234" s="25" t="str">
        <f t="shared" si="586"/>
        <v/>
      </c>
      <c r="DH234" s="25"/>
      <c r="DI234" s="25"/>
      <c r="DJ234" s="25">
        <f t="shared" si="587"/>
        <v>0.15574702625686024</v>
      </c>
      <c r="DK234" s="25">
        <f t="shared" si="588"/>
        <v>0.38906179927656731</v>
      </c>
      <c r="DL234" s="25">
        <f t="shared" si="589"/>
        <v>-0.15735970054807302</v>
      </c>
      <c r="DM234" s="25">
        <f t="shared" si="590"/>
        <v>3.7769933342978977E-3</v>
      </c>
      <c r="DN234" s="25">
        <f t="shared" si="591"/>
        <v>0.15784385189340019</v>
      </c>
      <c r="DO234" s="25">
        <f t="shared" si="592"/>
        <v>0.32232686176597919</v>
      </c>
      <c r="DP234" s="25" t="str">
        <f t="shared" si="593"/>
        <v/>
      </c>
      <c r="DQ234" s="25" t="str">
        <f t="shared" si="594"/>
        <v/>
      </c>
      <c r="DR234" s="25" t="str">
        <f t="shared" si="595"/>
        <v/>
      </c>
      <c r="DS234" s="25"/>
      <c r="DT234" s="24"/>
      <c r="DU234" s="24">
        <f t="shared" si="596"/>
        <v>-0.40859010839499466</v>
      </c>
      <c r="DV234" s="24">
        <f t="shared" si="597"/>
        <v>-0.34859010839499416</v>
      </c>
      <c r="DW234" s="24">
        <f t="shared" si="598"/>
        <v>-0.71459010839499382</v>
      </c>
      <c r="DX234" s="24">
        <f t="shared" si="599"/>
        <v>-0.65659010839499399</v>
      </c>
      <c r="DY234" s="24">
        <f t="shared" si="600"/>
        <v>-0.7265901083949925</v>
      </c>
      <c r="DZ234" s="24">
        <f t="shared" si="601"/>
        <v>-0.28159010839499399</v>
      </c>
      <c r="EA234" s="24" t="str">
        <f t="shared" si="602"/>
        <v/>
      </c>
      <c r="EB234" s="24" t="str">
        <f t="shared" si="603"/>
        <v/>
      </c>
      <c r="EC234" s="24" t="str">
        <f t="shared" si="604"/>
        <v/>
      </c>
      <c r="ED234" s="24"/>
      <c r="EE234" s="24"/>
      <c r="EF234" s="24">
        <f t="shared" si="605"/>
        <v>0.27977926264283193</v>
      </c>
      <c r="EG234" s="24">
        <f t="shared" si="606"/>
        <v>0.33977926264283242</v>
      </c>
      <c r="EH234" s="24">
        <f t="shared" si="607"/>
        <v>-2.6220737357167234E-2</v>
      </c>
      <c r="EI234" s="24">
        <f t="shared" si="608"/>
        <v>3.1779262642832595E-2</v>
      </c>
      <c r="EJ234" s="24">
        <f t="shared" si="609"/>
        <v>-3.8220737357165913E-2</v>
      </c>
      <c r="EK234" s="24">
        <f t="shared" si="610"/>
        <v>0.4067792626428326</v>
      </c>
      <c r="EL234" s="24" t="str">
        <f t="shared" si="611"/>
        <v/>
      </c>
      <c r="EM234" s="24" t="str">
        <f t="shared" si="612"/>
        <v/>
      </c>
      <c r="EN234" s="24" t="str">
        <f t="shared" si="613"/>
        <v/>
      </c>
      <c r="EO234" s="24"/>
      <c r="EP234" s="24"/>
      <c r="EQ234" s="24">
        <f t="shared" si="493"/>
        <v>11.171247235455818</v>
      </c>
      <c r="ER234" s="24">
        <f t="shared" si="614"/>
        <v>3.2980042630746512E-2</v>
      </c>
      <c r="ES234" s="24">
        <f t="shared" si="494"/>
        <v>11.1641584273452</v>
      </c>
      <c r="ET234" s="24">
        <f t="shared" si="495"/>
        <v>11.1763428050202</v>
      </c>
      <c r="EU234" s="24">
        <f t="shared" si="496"/>
        <v>11.167068509536501</v>
      </c>
      <c r="EV234" s="24">
        <f t="shared" si="497"/>
        <v>11.1477857681414</v>
      </c>
      <c r="EW234" s="24">
        <f t="shared" si="498"/>
        <v>11.139399041126081</v>
      </c>
      <c r="EX234" s="24">
        <f t="shared" si="499"/>
        <v>11.232728861565541</v>
      </c>
      <c r="EY234" s="24" t="str">
        <f t="shared" si="500"/>
        <v/>
      </c>
      <c r="EZ234" s="24" t="str">
        <f t="shared" si="501"/>
        <v/>
      </c>
      <c r="FA234" s="24" t="str">
        <f t="shared" si="502"/>
        <v/>
      </c>
      <c r="FB234" s="24"/>
      <c r="FC234" s="24">
        <f t="shared" si="503"/>
        <v>11.666977212522953</v>
      </c>
      <c r="FD234" s="24">
        <f t="shared" si="615"/>
        <v>0.10893657735353054</v>
      </c>
      <c r="FE234" s="24">
        <f t="shared" si="504"/>
        <v>11.550898867432702</v>
      </c>
      <c r="FF234" s="24">
        <f t="shared" si="505"/>
        <v>11.6179658261575</v>
      </c>
      <c r="FG234" s="24">
        <f t="shared" si="506"/>
        <v>11.70563736222792</v>
      </c>
      <c r="FH234" s="24">
        <f t="shared" si="507"/>
        <v>11.7076972147691</v>
      </c>
      <c r="FI234" s="24">
        <f t="shared" si="508"/>
        <v>11.845171943659141</v>
      </c>
      <c r="FJ234" s="24">
        <f t="shared" si="509"/>
        <v>11.574492060891361</v>
      </c>
      <c r="FK234" s="24" t="str">
        <f t="shared" si="510"/>
        <v/>
      </c>
      <c r="FL234" s="24" t="str">
        <f t="shared" si="511"/>
        <v/>
      </c>
      <c r="FM234" s="24" t="str">
        <f t="shared" si="512"/>
        <v/>
      </c>
      <c r="FN234" s="24"/>
      <c r="FO234" s="24">
        <f t="shared" si="513"/>
        <v>11.233604661863851</v>
      </c>
      <c r="FP234" s="24">
        <f t="shared" si="616"/>
        <v>2.1012687345940462E-2</v>
      </c>
      <c r="FQ234" s="24">
        <f t="shared" si="477"/>
        <v>11.212897398948744</v>
      </c>
      <c r="FR234" s="24">
        <f t="shared" si="477"/>
        <v>11.217924632492918</v>
      </c>
      <c r="FS234" s="24">
        <f t="shared" si="477"/>
        <v>11.252308916207255</v>
      </c>
      <c r="FT234" s="24">
        <f t="shared" si="477"/>
        <v>11.226107602152357</v>
      </c>
      <c r="FU234" s="24">
        <f t="shared" si="477"/>
        <v>11.226070876623002</v>
      </c>
      <c r="FV234" s="24">
        <f t="shared" si="477"/>
        <v>11.266318544758837</v>
      </c>
      <c r="FW234" s="24" t="str">
        <f t="shared" si="475"/>
        <v/>
      </c>
      <c r="FX234" s="24" t="str">
        <f t="shared" si="475"/>
        <v/>
      </c>
      <c r="FY234" s="24" t="str">
        <f t="shared" si="475"/>
        <v/>
      </c>
      <c r="FZ234" s="24"/>
      <c r="GA234" s="24">
        <f t="shared" si="514"/>
        <v>11.462653037858502</v>
      </c>
      <c r="GB234" s="24">
        <f t="shared" si="617"/>
        <v>5.7676631455895334E-2</v>
      </c>
      <c r="GC234" s="24">
        <f t="shared" si="478"/>
        <v>11.391197758510643</v>
      </c>
      <c r="GD234" s="24">
        <f t="shared" si="478"/>
        <v>11.481716255435824</v>
      </c>
      <c r="GE234" s="24">
        <f t="shared" si="478"/>
        <v>11.426333408483913</v>
      </c>
      <c r="GF234" s="24">
        <f t="shared" si="478"/>
        <v>11.451063081285461</v>
      </c>
      <c r="GG234" s="24">
        <f t="shared" si="478"/>
        <v>11.561177682275057</v>
      </c>
      <c r="GH234" s="24">
        <f t="shared" si="478"/>
        <v>11.464430041160112</v>
      </c>
      <c r="GI234" s="24" t="str">
        <f t="shared" si="476"/>
        <v/>
      </c>
      <c r="GJ234" s="24" t="str">
        <f t="shared" si="476"/>
        <v/>
      </c>
      <c r="GK234" s="24" t="str">
        <f t="shared" si="476"/>
        <v/>
      </c>
      <c r="GL234" s="24"/>
      <c r="GM234" s="24">
        <f t="shared" si="515"/>
        <v>12.071015117942219</v>
      </c>
      <c r="GN234" s="24">
        <f t="shared" si="618"/>
        <v>3.2980042630746512E-2</v>
      </c>
      <c r="GO234" s="24">
        <f t="shared" si="516"/>
        <v>12.063926309831599</v>
      </c>
      <c r="GP234" s="24">
        <f t="shared" si="517"/>
        <v>12.076110687506599</v>
      </c>
      <c r="GQ234" s="24">
        <f t="shared" si="518"/>
        <v>12.0668363920229</v>
      </c>
      <c r="GR234" s="24">
        <f t="shared" si="519"/>
        <v>12.047553650627799</v>
      </c>
      <c r="GS234" s="24">
        <f t="shared" si="520"/>
        <v>12.039166923612481</v>
      </c>
      <c r="GT234" s="24">
        <f t="shared" si="521"/>
        <v>12.13249674405194</v>
      </c>
      <c r="GU234" s="24" t="str">
        <f t="shared" si="522"/>
        <v/>
      </c>
      <c r="GV234" s="24" t="str">
        <f t="shared" si="523"/>
        <v/>
      </c>
      <c r="GW234" s="24" t="str">
        <f t="shared" si="524"/>
        <v/>
      </c>
      <c r="GX234" s="24"/>
      <c r="GY234" s="24">
        <f t="shared" si="525"/>
        <v>12.905693413784574</v>
      </c>
      <c r="GZ234" s="24">
        <f t="shared" si="619"/>
        <v>0.10893657735353054</v>
      </c>
      <c r="HA234" s="24">
        <f t="shared" si="526"/>
        <v>12.789615068694321</v>
      </c>
      <c r="HB234" s="24">
        <f t="shared" si="527"/>
        <v>12.856682027419119</v>
      </c>
      <c r="HC234" s="24">
        <f t="shared" si="528"/>
        <v>12.944353563489539</v>
      </c>
      <c r="HD234" s="24">
        <f t="shared" si="529"/>
        <v>12.946413416030719</v>
      </c>
      <c r="HE234" s="24">
        <f t="shared" si="530"/>
        <v>13.08388814492076</v>
      </c>
      <c r="HF234" s="24">
        <f t="shared" si="531"/>
        <v>12.81320826215298</v>
      </c>
      <c r="HG234" s="24" t="str">
        <f t="shared" si="532"/>
        <v/>
      </c>
      <c r="HH234" s="24" t="str">
        <f t="shared" si="533"/>
        <v/>
      </c>
      <c r="HI234" s="24" t="str">
        <f t="shared" si="534"/>
        <v/>
      </c>
      <c r="HJ234" s="24"/>
      <c r="HK234" s="24">
        <f t="shared" si="535"/>
        <v>12.051259897620859</v>
      </c>
      <c r="HL234" s="24">
        <f t="shared" si="620"/>
        <v>2.1012687345940462E-2</v>
      </c>
      <c r="HM234" s="24">
        <f t="shared" si="482"/>
        <v>12.030552634705751</v>
      </c>
      <c r="HN234" s="24">
        <f t="shared" si="482"/>
        <v>12.035579868249926</v>
      </c>
      <c r="HO234" s="24">
        <f t="shared" si="482"/>
        <v>12.069964151964262</v>
      </c>
      <c r="HP234" s="24">
        <f t="shared" si="479"/>
        <v>12.043762837909364</v>
      </c>
      <c r="HQ234" s="24">
        <f t="shared" si="479"/>
        <v>12.043726112380009</v>
      </c>
      <c r="HR234" s="24">
        <f t="shared" si="479"/>
        <v>12.083973780515844</v>
      </c>
      <c r="HS234" s="24" t="str">
        <f t="shared" si="479"/>
        <v/>
      </c>
      <c r="HT234" s="24" t="str">
        <f t="shared" si="479"/>
        <v/>
      </c>
      <c r="HU234" s="24" t="str">
        <f t="shared" si="479"/>
        <v/>
      </c>
      <c r="HV234" s="24"/>
      <c r="HW234" s="24">
        <f t="shared" si="536"/>
        <v>12.970424582467899</v>
      </c>
      <c r="HX234" s="24">
        <f t="shared" si="621"/>
        <v>5.7676631455895425E-2</v>
      </c>
      <c r="HY234" s="24">
        <f t="shared" si="483"/>
        <v>12.89896930312004</v>
      </c>
      <c r="HZ234" s="24">
        <f t="shared" si="483"/>
        <v>12.98948780004522</v>
      </c>
      <c r="IA234" s="24">
        <f t="shared" si="483"/>
        <v>12.934104953093309</v>
      </c>
      <c r="IB234" s="24">
        <f t="shared" si="480"/>
        <v>12.958834625894859</v>
      </c>
      <c r="IC234" s="24">
        <f t="shared" si="480"/>
        <v>13.068949226884454</v>
      </c>
      <c r="ID234" s="24">
        <f t="shared" si="480"/>
        <v>12.972201585769508</v>
      </c>
      <c r="IE234" s="24" t="str">
        <f t="shared" si="480"/>
        <v/>
      </c>
      <c r="IF234" s="24" t="str">
        <f t="shared" si="480"/>
        <v/>
      </c>
      <c r="IG234" s="24" t="str">
        <f t="shared" si="480"/>
        <v/>
      </c>
    </row>
    <row r="235" spans="1:241" s="3" customFormat="1" x14ac:dyDescent="0.2">
      <c r="A235" s="27">
        <v>200</v>
      </c>
      <c r="B235" s="32">
        <f>IF(AND($B$3&lt;&gt;"",$C$3&lt;&gt;"",$B$4&lt;&gt;"",$C$4&lt;&gt;"",T235&lt;&gt;""),AirMass($B$3,$C$3,$B$4,$C$4,T235),"")</f>
        <v>1.1300038937572585</v>
      </c>
      <c r="C235" s="36">
        <f t="shared" si="537"/>
        <v>2458217.3803699999</v>
      </c>
      <c r="D235" s="5">
        <f t="shared" si="484"/>
        <v>11.219900090024701</v>
      </c>
      <c r="E235" s="14">
        <f t="shared" si="485"/>
        <v>11.507464193300356</v>
      </c>
      <c r="F235" s="32">
        <f t="shared" si="538"/>
        <v>0.2875641032756544</v>
      </c>
      <c r="G235" s="24">
        <f t="shared" si="486"/>
        <v>2.8164765526196671E-2</v>
      </c>
      <c r="H235" s="24">
        <f t="shared" si="487"/>
        <v>4.2255601306792866E-2</v>
      </c>
      <c r="I235" s="24"/>
      <c r="J235" s="8">
        <f t="shared" si="488"/>
        <v>11.97619287210785</v>
      </c>
      <c r="K235" s="9">
        <f t="shared" si="489"/>
        <v>13.041103986344359</v>
      </c>
      <c r="L235" s="40">
        <f t="shared" si="539"/>
        <v>1.0649111142365086</v>
      </c>
      <c r="M235" s="24">
        <f t="shared" si="490"/>
        <v>2.8164765526196484E-2</v>
      </c>
      <c r="N235" s="25">
        <f t="shared" si="491"/>
        <v>4.2255601306792727E-2</v>
      </c>
      <c r="O235" s="25"/>
      <c r="P235" s="50">
        <f t="shared" si="540"/>
        <v>6</v>
      </c>
      <c r="Q235" s="50">
        <f t="shared" si="541"/>
        <v>6</v>
      </c>
      <c r="R235" s="25"/>
      <c r="S235" s="25"/>
      <c r="T235" s="16">
        <v>2458217.3803699999</v>
      </c>
      <c r="U235" s="17">
        <v>-11.096915379145599</v>
      </c>
      <c r="V235" s="17">
        <v>-10.2481309117068</v>
      </c>
      <c r="W235" s="17">
        <v>-12.042720472622699</v>
      </c>
      <c r="X235" s="17">
        <v>-10.981824665868199</v>
      </c>
      <c r="Y235" s="17">
        <v>-10.3101454129182</v>
      </c>
      <c r="Z235" s="17">
        <v>-11.795788769087199</v>
      </c>
      <c r="AA235" s="17">
        <v>-9.9161198534877197</v>
      </c>
      <c r="AB235" s="17">
        <v>-9.7263994183996996</v>
      </c>
      <c r="AC235" s="17"/>
      <c r="AD235" s="17"/>
      <c r="AE235" s="17"/>
      <c r="AF235" s="46">
        <f t="shared" si="492"/>
        <v>2458217.3803699999</v>
      </c>
      <c r="AG235" s="17">
        <v>-10.8961489406153</v>
      </c>
      <c r="AH235" s="17">
        <v>-9.6655730865792595</v>
      </c>
      <c r="AI235" s="17">
        <v>-11.668699208842799</v>
      </c>
      <c r="AJ235" s="17">
        <v>-10.6030439206504</v>
      </c>
      <c r="AK235" s="17">
        <v>-9.8479288451246791</v>
      </c>
      <c r="AL235" s="17">
        <v>-11.2681063684247</v>
      </c>
      <c r="AM235" s="17">
        <v>-9.4293046275328294</v>
      </c>
      <c r="AN235" s="17">
        <v>-9.4625073236818498</v>
      </c>
      <c r="AO235" s="17"/>
      <c r="AP235" s="17"/>
      <c r="AQ235" s="18"/>
      <c r="AR235" s="25"/>
      <c r="AS235" s="25"/>
      <c r="AT235" s="24">
        <f t="shared" si="481"/>
        <v>0.20076643853029985</v>
      </c>
      <c r="AU235" s="24">
        <f t="shared" si="481"/>
        <v>0.58255782512754095</v>
      </c>
      <c r="AV235" s="24">
        <f t="shared" si="481"/>
        <v>0.37402126377990008</v>
      </c>
      <c r="AW235" s="24">
        <f t="shared" si="481"/>
        <v>0.37878074521779936</v>
      </c>
      <c r="AX235" s="24">
        <f t="shared" si="481"/>
        <v>0.46221656779352038</v>
      </c>
      <c r="AY235" s="24">
        <f t="shared" si="481"/>
        <v>0.52768240066249916</v>
      </c>
      <c r="AZ235" s="24">
        <f t="shared" si="481"/>
        <v>0.48681522595489035</v>
      </c>
      <c r="BA235" s="24">
        <f t="shared" si="481"/>
        <v>0.2638920947178498</v>
      </c>
      <c r="BB235" s="24" t="str">
        <f t="shared" si="481"/>
        <v/>
      </c>
      <c r="BC235" s="24" t="str">
        <f t="shared" si="481"/>
        <v/>
      </c>
      <c r="BD235" s="25" t="str">
        <f t="shared" si="481"/>
        <v/>
      </c>
      <c r="BE235" s="25"/>
      <c r="BF235" s="25"/>
      <c r="BG235" s="26">
        <f t="shared" si="542"/>
        <v>-0.39706269514287046</v>
      </c>
      <c r="BH235" s="26">
        <f t="shared" si="543"/>
        <v>-0.33706269514286996</v>
      </c>
      <c r="BI235" s="26">
        <f t="shared" si="544"/>
        <v>-0.70306269514286956</v>
      </c>
      <c r="BJ235" s="26">
        <f t="shared" si="545"/>
        <v>-0.64506269514286974</v>
      </c>
      <c r="BK235" s="26">
        <f t="shared" si="546"/>
        <v>-0.71506269514286824</v>
      </c>
      <c r="BL235" s="26">
        <f t="shared" si="547"/>
        <v>-0.27006269514286979</v>
      </c>
      <c r="BM235" s="26" t="str">
        <f t="shared" si="548"/>
        <v/>
      </c>
      <c r="BN235" s="26" t="str">
        <f t="shared" si="549"/>
        <v/>
      </c>
      <c r="BO235" s="26" t="str">
        <f t="shared" si="550"/>
        <v/>
      </c>
      <c r="BP235" s="25"/>
      <c r="BQ235" s="25"/>
      <c r="BR235" s="25">
        <f t="shared" si="551"/>
        <v>0.37831656506196465</v>
      </c>
      <c r="BS235" s="25">
        <f t="shared" si="552"/>
        <v>0.43831656506196515</v>
      </c>
      <c r="BT235" s="25">
        <f t="shared" si="553"/>
        <v>7.2316565061965488E-2</v>
      </c>
      <c r="BU235" s="25">
        <f t="shared" si="554"/>
        <v>0.13031656506196532</v>
      </c>
      <c r="BV235" s="25">
        <f t="shared" si="555"/>
        <v>6.0316565061966809E-2</v>
      </c>
      <c r="BW235" s="25">
        <f t="shared" si="556"/>
        <v>0.50531656506196532</v>
      </c>
      <c r="BX235" s="25" t="str">
        <f t="shared" si="557"/>
        <v/>
      </c>
      <c r="BY235" s="25" t="str">
        <f t="shared" si="558"/>
        <v/>
      </c>
      <c r="BZ235" s="25" t="str">
        <f t="shared" si="559"/>
        <v/>
      </c>
      <c r="CA235" s="25"/>
      <c r="CB235" s="25"/>
      <c r="CC235" s="26">
        <f t="shared" si="560"/>
        <v>-0.23900000000000093</v>
      </c>
      <c r="CD235" s="26">
        <f t="shared" si="561"/>
        <v>-0.17900000000000044</v>
      </c>
      <c r="CE235" s="26">
        <f t="shared" si="562"/>
        <v>-0.54500000000000015</v>
      </c>
      <c r="CF235" s="26">
        <f t="shared" si="563"/>
        <v>-0.48700000000000027</v>
      </c>
      <c r="CG235" s="26">
        <f t="shared" si="564"/>
        <v>-0.55699999999999883</v>
      </c>
      <c r="CH235" s="26">
        <f t="shared" si="565"/>
        <v>-0.11200000000000027</v>
      </c>
      <c r="CI235" s="26" t="str">
        <f t="shared" si="566"/>
        <v/>
      </c>
      <c r="CJ235" s="26" t="str">
        <f t="shared" si="567"/>
        <v/>
      </c>
      <c r="CK235" s="26" t="str">
        <f t="shared" si="568"/>
        <v/>
      </c>
      <c r="CL235" s="25"/>
      <c r="CM235" s="25"/>
      <c r="CN235" s="25">
        <f t="shared" si="569"/>
        <v>0.42099999999999937</v>
      </c>
      <c r="CO235" s="25">
        <f t="shared" si="570"/>
        <v>0.48099999999999987</v>
      </c>
      <c r="CP235" s="25">
        <f t="shared" si="571"/>
        <v>0.11500000000000021</v>
      </c>
      <c r="CQ235" s="25">
        <f t="shared" si="572"/>
        <v>0.17300000000000004</v>
      </c>
      <c r="CR235" s="25">
        <f t="shared" si="573"/>
        <v>0.10300000000000153</v>
      </c>
      <c r="CS235" s="25">
        <f t="shared" si="574"/>
        <v>0.54800000000000004</v>
      </c>
      <c r="CT235" s="25" t="str">
        <f t="shared" si="575"/>
        <v/>
      </c>
      <c r="CU235" s="25" t="str">
        <f t="shared" si="576"/>
        <v/>
      </c>
      <c r="CV235" s="25" t="str">
        <f t="shared" si="577"/>
        <v/>
      </c>
      <c r="CW235" s="25"/>
      <c r="CX235" s="25"/>
      <c r="CY235" s="25">
        <f t="shared" si="578"/>
        <v>-0.35186283123424394</v>
      </c>
      <c r="CZ235" s="25">
        <f t="shared" si="579"/>
        <v>-0.36152885128034323</v>
      </c>
      <c r="DA235" s="25">
        <f t="shared" si="580"/>
        <v>-0.53097847391311315</v>
      </c>
      <c r="DB235" s="25">
        <f t="shared" si="581"/>
        <v>-0.6639328852502937</v>
      </c>
      <c r="DC235" s="25">
        <f t="shared" si="582"/>
        <v>-0.58093583292319328</v>
      </c>
      <c r="DD235" s="25">
        <f t="shared" si="583"/>
        <v>-0.12820175182810412</v>
      </c>
      <c r="DE235" s="25" t="str">
        <f t="shared" si="584"/>
        <v/>
      </c>
      <c r="DF235" s="25" t="str">
        <f t="shared" si="585"/>
        <v/>
      </c>
      <c r="DG235" s="25" t="str">
        <f t="shared" si="586"/>
        <v/>
      </c>
      <c r="DH235" s="25"/>
      <c r="DI235" s="25"/>
      <c r="DJ235" s="25">
        <f t="shared" si="587"/>
        <v>0.42351642897059127</v>
      </c>
      <c r="DK235" s="25">
        <f t="shared" si="588"/>
        <v>0.41385040892449193</v>
      </c>
      <c r="DL235" s="25">
        <f t="shared" si="589"/>
        <v>0.24440078629172207</v>
      </c>
      <c r="DM235" s="25">
        <f t="shared" si="590"/>
        <v>0.11144637495454143</v>
      </c>
      <c r="DN235" s="25">
        <f t="shared" si="591"/>
        <v>0.19444342728164191</v>
      </c>
      <c r="DO235" s="25">
        <f t="shared" si="592"/>
        <v>0.64717750837673105</v>
      </c>
      <c r="DP235" s="25" t="str">
        <f t="shared" si="593"/>
        <v/>
      </c>
      <c r="DQ235" s="25" t="str">
        <f t="shared" si="594"/>
        <v/>
      </c>
      <c r="DR235" s="25" t="str">
        <f t="shared" si="595"/>
        <v/>
      </c>
      <c r="DS235" s="25"/>
      <c r="DT235" s="24"/>
      <c r="DU235" s="24">
        <f t="shared" si="596"/>
        <v>-0.39706269514287046</v>
      </c>
      <c r="DV235" s="24">
        <f t="shared" si="597"/>
        <v>-0.33706269514286996</v>
      </c>
      <c r="DW235" s="24">
        <f t="shared" si="598"/>
        <v>-0.70306269514286956</v>
      </c>
      <c r="DX235" s="24">
        <f t="shared" si="599"/>
        <v>-0.64506269514286974</v>
      </c>
      <c r="DY235" s="24">
        <f t="shared" si="600"/>
        <v>-0.71506269514286824</v>
      </c>
      <c r="DZ235" s="24">
        <f t="shared" si="601"/>
        <v>-0.27006269514286979</v>
      </c>
      <c r="EA235" s="24" t="str">
        <f t="shared" si="602"/>
        <v/>
      </c>
      <c r="EB235" s="24" t="str">
        <f t="shared" si="603"/>
        <v/>
      </c>
      <c r="EC235" s="24" t="str">
        <f t="shared" si="604"/>
        <v/>
      </c>
      <c r="ED235" s="24"/>
      <c r="EE235" s="24"/>
      <c r="EF235" s="24">
        <f t="shared" si="605"/>
        <v>0.37831656506196465</v>
      </c>
      <c r="EG235" s="24">
        <f t="shared" si="606"/>
        <v>0.43831656506196515</v>
      </c>
      <c r="EH235" s="24">
        <f t="shared" si="607"/>
        <v>7.2316565061965488E-2</v>
      </c>
      <c r="EI235" s="24">
        <f t="shared" si="608"/>
        <v>0.13031656506196532</v>
      </c>
      <c r="EJ235" s="24">
        <f t="shared" si="609"/>
        <v>6.0316565061966809E-2</v>
      </c>
      <c r="EK235" s="24">
        <f t="shared" si="610"/>
        <v>0.50531656506196532</v>
      </c>
      <c r="EL235" s="24" t="str">
        <f t="shared" si="611"/>
        <v/>
      </c>
      <c r="EM235" s="24" t="str">
        <f t="shared" si="612"/>
        <v/>
      </c>
      <c r="EN235" s="24" t="str">
        <f t="shared" si="613"/>
        <v/>
      </c>
      <c r="EO235" s="24"/>
      <c r="EP235" s="24"/>
      <c r="EQ235" s="24">
        <f t="shared" si="493"/>
        <v>11.15891771958502</v>
      </c>
      <c r="ER235" s="24">
        <f t="shared" si="614"/>
        <v>2.7772352810598873E-2</v>
      </c>
      <c r="ES235" s="24">
        <f t="shared" si="494"/>
        <v>11.135805093477099</v>
      </c>
      <c r="ET235" s="24">
        <f t="shared" si="495"/>
        <v>11.196909286722599</v>
      </c>
      <c r="EU235" s="24">
        <f t="shared" si="496"/>
        <v>11.118230033772599</v>
      </c>
      <c r="EV235" s="24">
        <f t="shared" si="497"/>
        <v>11.1668733899416</v>
      </c>
      <c r="EW235" s="24">
        <f t="shared" si="498"/>
        <v>11.167204474342121</v>
      </c>
      <c r="EX235" s="24">
        <f t="shared" si="499"/>
        <v>11.1684840392541</v>
      </c>
      <c r="EY235" s="24" t="str">
        <f t="shared" si="500"/>
        <v/>
      </c>
      <c r="EZ235" s="24" t="str">
        <f t="shared" si="501"/>
        <v/>
      </c>
      <c r="FA235" s="24" t="str">
        <f t="shared" si="502"/>
        <v/>
      </c>
      <c r="FB235" s="24"/>
      <c r="FC235" s="24">
        <f t="shared" si="503"/>
        <v>11.707282775094242</v>
      </c>
      <c r="FD235" s="24">
        <f t="shared" si="615"/>
        <v>0.10684190888789455</v>
      </c>
      <c r="FE235" s="24">
        <f t="shared" si="504"/>
        <v>11.6115502682275</v>
      </c>
      <c r="FF235" s="24">
        <f t="shared" si="505"/>
        <v>11.6078949800351</v>
      </c>
      <c r="FG235" s="24">
        <f t="shared" si="506"/>
        <v>11.811779904509379</v>
      </c>
      <c r="FH235" s="24">
        <f t="shared" si="507"/>
        <v>11.736957427809401</v>
      </c>
      <c r="FI235" s="24">
        <f t="shared" si="508"/>
        <v>11.848155686917529</v>
      </c>
      <c r="FJ235" s="24">
        <f t="shared" si="509"/>
        <v>11.62735838306655</v>
      </c>
      <c r="FK235" s="24" t="str">
        <f t="shared" si="510"/>
        <v/>
      </c>
      <c r="FL235" s="24" t="str">
        <f t="shared" si="511"/>
        <v/>
      </c>
      <c r="FM235" s="24" t="str">
        <f t="shared" si="512"/>
        <v/>
      </c>
      <c r="FN235" s="24"/>
      <c r="FO235" s="24">
        <f t="shared" si="513"/>
        <v>11.219900090024701</v>
      </c>
      <c r="FP235" s="24">
        <f t="shared" si="616"/>
        <v>2.8164765526196671E-2</v>
      </c>
      <c r="FQ235" s="24">
        <f t="shared" si="477"/>
        <v>11.183169009112293</v>
      </c>
      <c r="FR235" s="24">
        <f t="shared" si="477"/>
        <v>11.237116058226967</v>
      </c>
      <c r="FS235" s="24">
        <f t="shared" si="477"/>
        <v>11.202095384475005</v>
      </c>
      <c r="FT235" s="24">
        <f t="shared" ref="FT235:FY287" si="622">IF(AND(EV235&lt;&gt;"",DX235&lt;&gt;""),EV235+DX235*$D$21,"")</f>
        <v>11.243820167984206</v>
      </c>
      <c r="FU235" s="24">
        <f t="shared" si="622"/>
        <v>11.25250125387069</v>
      </c>
      <c r="FV235" s="24">
        <f t="shared" si="622"/>
        <v>11.200698666479045</v>
      </c>
      <c r="FW235" s="24" t="str">
        <f t="shared" si="475"/>
        <v/>
      </c>
      <c r="FX235" s="24" t="str">
        <f t="shared" si="475"/>
        <v/>
      </c>
      <c r="FY235" s="24" t="str">
        <f t="shared" si="475"/>
        <v/>
      </c>
      <c r="FZ235" s="24"/>
      <c r="GA235" s="24">
        <f t="shared" si="514"/>
        <v>11.507464193300356</v>
      </c>
      <c r="GB235" s="24">
        <f t="shared" si="617"/>
        <v>4.2255601306792866E-2</v>
      </c>
      <c r="GC235" s="24">
        <f t="shared" si="478"/>
        <v>11.456354752176004</v>
      </c>
      <c r="GD235" s="24">
        <f t="shared" si="478"/>
        <v>11.476151002183986</v>
      </c>
      <c r="GE235" s="24">
        <f t="shared" si="478"/>
        <v>11.536981543635935</v>
      </c>
      <c r="GF235" s="24">
        <f t="shared" ref="GF235:GK287" si="623">IF(AND(FH235&lt;&gt;"",DX235&lt;&gt;""),FH235+DX235*$D$20,"")</f>
        <v>11.484828887196326</v>
      </c>
      <c r="GG235" s="24">
        <f t="shared" si="623"/>
        <v>11.568667018404009</v>
      </c>
      <c r="GH235" s="24">
        <f t="shared" si="623"/>
        <v>11.521801956205863</v>
      </c>
      <c r="GI235" s="24" t="str">
        <f t="shared" si="476"/>
        <v/>
      </c>
      <c r="GJ235" s="24" t="str">
        <f t="shared" si="476"/>
        <v/>
      </c>
      <c r="GK235" s="24" t="str">
        <f t="shared" si="476"/>
        <v/>
      </c>
      <c r="GL235" s="24"/>
      <c r="GM235" s="24">
        <f t="shared" si="515"/>
        <v>12.007702187023817</v>
      </c>
      <c r="GN235" s="24">
        <f t="shared" si="618"/>
        <v>2.7772352810598873E-2</v>
      </c>
      <c r="GO235" s="24">
        <f t="shared" si="516"/>
        <v>11.984589560915898</v>
      </c>
      <c r="GP235" s="24">
        <f t="shared" si="517"/>
        <v>12.045693754161398</v>
      </c>
      <c r="GQ235" s="24">
        <f t="shared" si="518"/>
        <v>11.967014501211398</v>
      </c>
      <c r="GR235" s="24">
        <f t="shared" si="519"/>
        <v>12.015657857380399</v>
      </c>
      <c r="GS235" s="24">
        <f t="shared" si="520"/>
        <v>12.01598894178092</v>
      </c>
      <c r="GT235" s="24">
        <f t="shared" si="521"/>
        <v>12.017268506692899</v>
      </c>
      <c r="GU235" s="24" t="str">
        <f t="shared" si="522"/>
        <v/>
      </c>
      <c r="GV235" s="24" t="str">
        <f t="shared" si="523"/>
        <v/>
      </c>
      <c r="GW235" s="24" t="str">
        <f t="shared" si="524"/>
        <v/>
      </c>
      <c r="GX235" s="24"/>
      <c r="GY235" s="24">
        <f t="shared" si="525"/>
        <v>12.937858629130284</v>
      </c>
      <c r="GZ235" s="24">
        <f t="shared" si="619"/>
        <v>0.10684190888789455</v>
      </c>
      <c r="HA235" s="24">
        <f t="shared" si="526"/>
        <v>12.84212612226354</v>
      </c>
      <c r="HB235" s="24">
        <f t="shared" si="527"/>
        <v>12.83847083407114</v>
      </c>
      <c r="HC235" s="24">
        <f t="shared" si="528"/>
        <v>13.042355758545419</v>
      </c>
      <c r="HD235" s="24">
        <f t="shared" si="529"/>
        <v>12.967533281845441</v>
      </c>
      <c r="HE235" s="24">
        <f t="shared" si="530"/>
        <v>13.078731540953569</v>
      </c>
      <c r="HF235" s="24">
        <f t="shared" si="531"/>
        <v>12.85793423710259</v>
      </c>
      <c r="HG235" s="24" t="str">
        <f t="shared" si="532"/>
        <v/>
      </c>
      <c r="HH235" s="24" t="str">
        <f t="shared" si="533"/>
        <v/>
      </c>
      <c r="HI235" s="24" t="str">
        <f t="shared" si="534"/>
        <v/>
      </c>
      <c r="HJ235" s="24"/>
      <c r="HK235" s="24">
        <f t="shared" si="535"/>
        <v>11.97619287210785</v>
      </c>
      <c r="HL235" s="24">
        <f t="shared" si="620"/>
        <v>2.8164765526196484E-2</v>
      </c>
      <c r="HM235" s="24">
        <f t="shared" si="482"/>
        <v>11.939461791195443</v>
      </c>
      <c r="HN235" s="24">
        <f t="shared" si="482"/>
        <v>11.993408840310117</v>
      </c>
      <c r="HO235" s="24">
        <f t="shared" si="482"/>
        <v>11.958388166558153</v>
      </c>
      <c r="HP235" s="24">
        <f t="shared" si="479"/>
        <v>12.000112950067356</v>
      </c>
      <c r="HQ235" s="24">
        <f t="shared" si="479"/>
        <v>12.008794035953839</v>
      </c>
      <c r="HR235" s="24">
        <f t="shared" si="479"/>
        <v>11.956991448562196</v>
      </c>
      <c r="HS235" s="24" t="str">
        <f t="shared" si="479"/>
        <v/>
      </c>
      <c r="HT235" s="24" t="str">
        <f t="shared" si="479"/>
        <v/>
      </c>
      <c r="HU235" s="24" t="str">
        <f t="shared" si="479"/>
        <v/>
      </c>
      <c r="HV235" s="24"/>
      <c r="HW235" s="24">
        <f t="shared" si="536"/>
        <v>13.041103986344359</v>
      </c>
      <c r="HX235" s="24">
        <f t="shared" si="621"/>
        <v>4.2255601306792727E-2</v>
      </c>
      <c r="HY235" s="24">
        <f t="shared" si="483"/>
        <v>12.989994545220007</v>
      </c>
      <c r="HZ235" s="24">
        <f t="shared" si="483"/>
        <v>13.009790795227991</v>
      </c>
      <c r="IA235" s="24">
        <f t="shared" si="483"/>
        <v>13.070621336679938</v>
      </c>
      <c r="IB235" s="24">
        <f t="shared" si="480"/>
        <v>13.018468680240328</v>
      </c>
      <c r="IC235" s="24">
        <f t="shared" si="480"/>
        <v>13.102306811448011</v>
      </c>
      <c r="ID235" s="24">
        <f t="shared" si="480"/>
        <v>13.055441749249868</v>
      </c>
      <c r="IE235" s="24" t="str">
        <f t="shared" si="480"/>
        <v/>
      </c>
      <c r="IF235" s="24" t="str">
        <f t="shared" si="480"/>
        <v/>
      </c>
      <c r="IG235" s="24" t="str">
        <f t="shared" si="480"/>
        <v/>
      </c>
    </row>
    <row r="236" spans="1:241" s="3" customFormat="1" x14ac:dyDescent="0.2">
      <c r="A236" s="27">
        <v>201</v>
      </c>
      <c r="B236" s="32">
        <f>IF(AND($B$3&lt;&gt;"",$C$3&lt;&gt;"",$B$4&lt;&gt;"",$C$4&lt;&gt;"",T236&lt;&gt;""),AirMass($B$3,$C$3,$B$4,$C$4,T236),"")</f>
        <v>1.1311926243701877</v>
      </c>
      <c r="C236" s="36">
        <f t="shared" si="537"/>
        <v>2458217.380868</v>
      </c>
      <c r="D236" s="5">
        <f t="shared" si="484"/>
        <v>11.227728729187319</v>
      </c>
      <c r="E236" s="14">
        <f t="shared" si="485"/>
        <v>11.38868876794959</v>
      </c>
      <c r="F236" s="32">
        <f t="shared" si="538"/>
        <v>0.16096003876227094</v>
      </c>
      <c r="G236" s="24">
        <f t="shared" si="486"/>
        <v>1.8780464197400978E-2</v>
      </c>
      <c r="H236" s="24">
        <f t="shared" si="487"/>
        <v>2.6083659949953625E-2</v>
      </c>
      <c r="I236" s="24"/>
      <c r="J236" s="8">
        <f t="shared" si="488"/>
        <v>11.9601510523188</v>
      </c>
      <c r="K236" s="9">
        <f t="shared" si="489"/>
        <v>13.111626954939554</v>
      </c>
      <c r="L236" s="40">
        <f t="shared" si="539"/>
        <v>1.1514759026207546</v>
      </c>
      <c r="M236" s="24">
        <f t="shared" si="490"/>
        <v>1.8780464197400985E-2</v>
      </c>
      <c r="N236" s="25">
        <f t="shared" si="491"/>
        <v>2.6083659949953684E-2</v>
      </c>
      <c r="O236" s="25"/>
      <c r="P236" s="50">
        <f t="shared" si="540"/>
        <v>6</v>
      </c>
      <c r="Q236" s="50">
        <f t="shared" si="541"/>
        <v>6</v>
      </c>
      <c r="R236" s="25"/>
      <c r="S236" s="25"/>
      <c r="T236" s="16">
        <v>2458217.380868</v>
      </c>
      <c r="U236" s="17">
        <v>-11.100599540214199</v>
      </c>
      <c r="V236" s="17">
        <v>-10.250321895935301</v>
      </c>
      <c r="W236" s="17">
        <v>-12.068371773456199</v>
      </c>
      <c r="X236" s="17">
        <v>-10.949130847399701</v>
      </c>
      <c r="Y236" s="17">
        <v>-10.3371108094855</v>
      </c>
      <c r="Z236" s="17">
        <v>-11.782601693155099</v>
      </c>
      <c r="AA236" s="17">
        <v>-9.8673042559054895</v>
      </c>
      <c r="AB236" s="17">
        <v>-9.7764177825663197</v>
      </c>
      <c r="AC236" s="17"/>
      <c r="AD236" s="17"/>
      <c r="AE236" s="17"/>
      <c r="AF236" s="46">
        <f t="shared" si="492"/>
        <v>2458217.380868</v>
      </c>
      <c r="AG236" s="17">
        <v>-10.9418946307902</v>
      </c>
      <c r="AH236" s="17">
        <v>-9.6051284302079196</v>
      </c>
      <c r="AI236" s="17">
        <v>-11.679178102555399</v>
      </c>
      <c r="AJ236" s="17">
        <v>-10.5871063740768</v>
      </c>
      <c r="AK236" s="17">
        <v>-9.7533051803644302</v>
      </c>
      <c r="AL236" s="17">
        <v>-11.2746358433852</v>
      </c>
      <c r="AM236" s="17">
        <v>-9.3014353252604405</v>
      </c>
      <c r="AN236" s="17">
        <v>-9.4460803442721097</v>
      </c>
      <c r="AO236" s="17"/>
      <c r="AP236" s="17"/>
      <c r="AQ236" s="18"/>
      <c r="AR236" s="25"/>
      <c r="AS236" s="25"/>
      <c r="AT236" s="24">
        <f t="shared" si="481"/>
        <v>0.1587049094239994</v>
      </c>
      <c r="AU236" s="24">
        <f t="shared" si="481"/>
        <v>0.64519346572738101</v>
      </c>
      <c r="AV236" s="24">
        <f t="shared" si="481"/>
        <v>0.38919367090080037</v>
      </c>
      <c r="AW236" s="24">
        <f t="shared" si="481"/>
        <v>0.36202447332290077</v>
      </c>
      <c r="AX236" s="24">
        <f t="shared" si="481"/>
        <v>0.58380562912106981</v>
      </c>
      <c r="AY236" s="24">
        <f t="shared" si="481"/>
        <v>0.50796584976989934</v>
      </c>
      <c r="AZ236" s="24">
        <f t="shared" si="481"/>
        <v>0.56586893064504906</v>
      </c>
      <c r="BA236" s="24">
        <f t="shared" si="481"/>
        <v>0.33033743829420992</v>
      </c>
      <c r="BB236" s="24" t="str">
        <f t="shared" si="481"/>
        <v/>
      </c>
      <c r="BC236" s="24" t="str">
        <f t="shared" si="481"/>
        <v/>
      </c>
      <c r="BD236" s="25" t="str">
        <f t="shared" si="481"/>
        <v/>
      </c>
      <c r="BE236" s="25"/>
      <c r="BF236" s="25"/>
      <c r="BG236" s="26">
        <f t="shared" si="542"/>
        <v>-0.48248535910656043</v>
      </c>
      <c r="BH236" s="26">
        <f t="shared" si="543"/>
        <v>-0.42248535910655993</v>
      </c>
      <c r="BI236" s="26">
        <f t="shared" si="544"/>
        <v>-0.78848535910655959</v>
      </c>
      <c r="BJ236" s="26">
        <f t="shared" si="545"/>
        <v>-0.73048535910655976</v>
      </c>
      <c r="BK236" s="26">
        <f t="shared" si="546"/>
        <v>-0.80048535910655827</v>
      </c>
      <c r="BL236" s="26">
        <f t="shared" si="547"/>
        <v>-0.35548535910655976</v>
      </c>
      <c r="BM236" s="26" t="str">
        <f t="shared" si="548"/>
        <v/>
      </c>
      <c r="BN236" s="26" t="str">
        <f t="shared" si="549"/>
        <v/>
      </c>
      <c r="BO236" s="26" t="str">
        <f t="shared" si="550"/>
        <v/>
      </c>
      <c r="BP236" s="25"/>
      <c r="BQ236" s="25"/>
      <c r="BR236" s="25">
        <f t="shared" si="551"/>
        <v>0.5055231453455411</v>
      </c>
      <c r="BS236" s="25">
        <f t="shared" si="552"/>
        <v>0.5655231453455416</v>
      </c>
      <c r="BT236" s="25">
        <f t="shared" si="553"/>
        <v>0.19952314534554194</v>
      </c>
      <c r="BU236" s="25">
        <f t="shared" si="554"/>
        <v>0.25752314534554177</v>
      </c>
      <c r="BV236" s="25">
        <f t="shared" si="555"/>
        <v>0.18752314534554326</v>
      </c>
      <c r="BW236" s="25">
        <f t="shared" si="556"/>
        <v>0.63252314534554177</v>
      </c>
      <c r="BX236" s="25" t="str">
        <f t="shared" si="557"/>
        <v/>
      </c>
      <c r="BY236" s="25" t="str">
        <f t="shared" si="558"/>
        <v/>
      </c>
      <c r="BZ236" s="25" t="str">
        <f t="shared" si="559"/>
        <v/>
      </c>
      <c r="CA236" s="25"/>
      <c r="CB236" s="25"/>
      <c r="CC236" s="26">
        <f t="shared" si="560"/>
        <v>-0.23900000000000093</v>
      </c>
      <c r="CD236" s="26">
        <f t="shared" si="561"/>
        <v>-0.17900000000000044</v>
      </c>
      <c r="CE236" s="26">
        <f t="shared" si="562"/>
        <v>-0.54500000000000015</v>
      </c>
      <c r="CF236" s="26">
        <f t="shared" si="563"/>
        <v>-0.48700000000000027</v>
      </c>
      <c r="CG236" s="26">
        <f t="shared" si="564"/>
        <v>-0.55699999999999883</v>
      </c>
      <c r="CH236" s="26">
        <f t="shared" si="565"/>
        <v>-0.11200000000000027</v>
      </c>
      <c r="CI236" s="26" t="str">
        <f t="shared" si="566"/>
        <v/>
      </c>
      <c r="CJ236" s="26" t="str">
        <f t="shared" si="567"/>
        <v/>
      </c>
      <c r="CK236" s="26" t="str">
        <f t="shared" si="568"/>
        <v/>
      </c>
      <c r="CL236" s="25"/>
      <c r="CM236" s="25"/>
      <c r="CN236" s="25">
        <f t="shared" si="569"/>
        <v>0.42099999999999937</v>
      </c>
      <c r="CO236" s="25">
        <f t="shared" si="570"/>
        <v>0.48099999999999987</v>
      </c>
      <c r="CP236" s="25">
        <f t="shared" si="571"/>
        <v>0.11500000000000021</v>
      </c>
      <c r="CQ236" s="25">
        <f t="shared" si="572"/>
        <v>0.17300000000000004</v>
      </c>
      <c r="CR236" s="25">
        <f t="shared" si="573"/>
        <v>0.10300000000000153</v>
      </c>
      <c r="CS236" s="25">
        <f t="shared" si="574"/>
        <v>0.54800000000000004</v>
      </c>
      <c r="CT236" s="25" t="str">
        <f t="shared" si="575"/>
        <v/>
      </c>
      <c r="CU236" s="25" t="str">
        <f t="shared" si="576"/>
        <v/>
      </c>
      <c r="CV236" s="25" t="str">
        <f t="shared" si="577"/>
        <v/>
      </c>
      <c r="CW236" s="25"/>
      <c r="CX236" s="25"/>
      <c r="CY236" s="25">
        <f t="shared" si="578"/>
        <v>-0.46809910237168795</v>
      </c>
      <c r="CZ236" s="25">
        <f t="shared" si="579"/>
        <v>-0.4129212406968405</v>
      </c>
      <c r="DA236" s="25">
        <f t="shared" si="580"/>
        <v>-0.86333608646591542</v>
      </c>
      <c r="DB236" s="25">
        <f t="shared" si="581"/>
        <v>-0.70931325077150364</v>
      </c>
      <c r="DC236" s="25">
        <f t="shared" si="582"/>
        <v>-0.82690848625521263</v>
      </c>
      <c r="DD236" s="25">
        <f t="shared" si="583"/>
        <v>-0.34856811320067249</v>
      </c>
      <c r="DE236" s="25" t="str">
        <f t="shared" si="584"/>
        <v/>
      </c>
      <c r="DF236" s="25" t="str">
        <f t="shared" si="585"/>
        <v/>
      </c>
      <c r="DG236" s="25" t="str">
        <f t="shared" si="586"/>
        <v/>
      </c>
      <c r="DH236" s="25"/>
      <c r="DI236" s="25"/>
      <c r="DJ236" s="25">
        <f t="shared" si="587"/>
        <v>0.5199094020804137</v>
      </c>
      <c r="DK236" s="25">
        <f t="shared" si="588"/>
        <v>0.5750872637552612</v>
      </c>
      <c r="DL236" s="25">
        <f t="shared" si="589"/>
        <v>0.12467241798618627</v>
      </c>
      <c r="DM236" s="25">
        <f t="shared" si="590"/>
        <v>0.278695253680598</v>
      </c>
      <c r="DN236" s="25">
        <f t="shared" si="591"/>
        <v>0.16110001819688904</v>
      </c>
      <c r="DO236" s="25">
        <f t="shared" si="592"/>
        <v>0.63944039125142915</v>
      </c>
      <c r="DP236" s="25" t="str">
        <f t="shared" si="593"/>
        <v/>
      </c>
      <c r="DQ236" s="25" t="str">
        <f t="shared" si="594"/>
        <v/>
      </c>
      <c r="DR236" s="25" t="str">
        <f t="shared" si="595"/>
        <v/>
      </c>
      <c r="DS236" s="25"/>
      <c r="DT236" s="24"/>
      <c r="DU236" s="24">
        <f t="shared" si="596"/>
        <v>-0.48248535910656043</v>
      </c>
      <c r="DV236" s="24">
        <f t="shared" si="597"/>
        <v>-0.42248535910655993</v>
      </c>
      <c r="DW236" s="24">
        <f t="shared" si="598"/>
        <v>-0.78848535910655959</v>
      </c>
      <c r="DX236" s="24">
        <f t="shared" si="599"/>
        <v>-0.73048535910655976</v>
      </c>
      <c r="DY236" s="24">
        <f t="shared" si="600"/>
        <v>-0.80048535910655827</v>
      </c>
      <c r="DZ236" s="24">
        <f t="shared" si="601"/>
        <v>-0.35548535910655976</v>
      </c>
      <c r="EA236" s="24" t="str">
        <f t="shared" si="602"/>
        <v/>
      </c>
      <c r="EB236" s="24" t="str">
        <f t="shared" si="603"/>
        <v/>
      </c>
      <c r="EC236" s="24" t="str">
        <f t="shared" si="604"/>
        <v/>
      </c>
      <c r="ED236" s="24"/>
      <c r="EE236" s="24"/>
      <c r="EF236" s="24">
        <f t="shared" si="605"/>
        <v>0.5055231453455411</v>
      </c>
      <c r="EG236" s="24">
        <f t="shared" si="606"/>
        <v>0.5655231453455416</v>
      </c>
      <c r="EH236" s="24">
        <f t="shared" si="607"/>
        <v>0.19952314534554194</v>
      </c>
      <c r="EI236" s="24">
        <f t="shared" si="608"/>
        <v>0.25752314534554177</v>
      </c>
      <c r="EJ236" s="24">
        <f t="shared" si="609"/>
        <v>0.18752314534554326</v>
      </c>
      <c r="EK236" s="24">
        <f t="shared" si="610"/>
        <v>0.63252314534554177</v>
      </c>
      <c r="EL236" s="24" t="str">
        <f t="shared" si="611"/>
        <v/>
      </c>
      <c r="EM236" s="24" t="str">
        <f t="shared" si="612"/>
        <v/>
      </c>
      <c r="EN236" s="24" t="str">
        <f t="shared" si="613"/>
        <v/>
      </c>
      <c r="EO236" s="24"/>
      <c r="EP236" s="24"/>
      <c r="EQ236" s="24">
        <f t="shared" si="493"/>
        <v>11.156556653447185</v>
      </c>
      <c r="ER236" s="24">
        <f t="shared" si="614"/>
        <v>3.2962396770000846E-2</v>
      </c>
      <c r="ES236" s="24">
        <f t="shared" si="494"/>
        <v>11.157772233242</v>
      </c>
      <c r="ET236" s="24">
        <f t="shared" si="495"/>
        <v>11.160531307185501</v>
      </c>
      <c r="EU236" s="24">
        <f t="shared" si="496"/>
        <v>11.1415112692713</v>
      </c>
      <c r="EV236" s="24">
        <f t="shared" si="497"/>
        <v>11.1500021529409</v>
      </c>
      <c r="EW236" s="24">
        <f t="shared" si="498"/>
        <v>11.114704715691291</v>
      </c>
      <c r="EX236" s="24">
        <f t="shared" si="499"/>
        <v>11.21481824235212</v>
      </c>
      <c r="EY236" s="24" t="str">
        <f t="shared" si="500"/>
        <v/>
      </c>
      <c r="EZ236" s="24" t="str">
        <f t="shared" si="501"/>
        <v/>
      </c>
      <c r="FA236" s="24" t="str">
        <f t="shared" si="502"/>
        <v/>
      </c>
      <c r="FB236" s="24"/>
      <c r="FC236" s="24">
        <f t="shared" si="503"/>
        <v>11.621895564195531</v>
      </c>
      <c r="FD236" s="24">
        <f t="shared" si="615"/>
        <v>6.6332973385849633E-2</v>
      </c>
      <c r="FE236" s="24">
        <f t="shared" si="504"/>
        <v>11.576283471765199</v>
      </c>
      <c r="FF236" s="24">
        <f t="shared" si="505"/>
        <v>11.5462117432866</v>
      </c>
      <c r="FG236" s="24">
        <f t="shared" si="506"/>
        <v>11.67141054957423</v>
      </c>
      <c r="FH236" s="24">
        <f t="shared" si="507"/>
        <v>11.697741212595</v>
      </c>
      <c r="FI236" s="24">
        <f t="shared" si="508"/>
        <v>11.67454069447024</v>
      </c>
      <c r="FJ236" s="24">
        <f t="shared" si="509"/>
        <v>11.56518571348191</v>
      </c>
      <c r="FK236" s="24" t="str">
        <f t="shared" si="510"/>
        <v/>
      </c>
      <c r="FL236" s="24" t="str">
        <f t="shared" si="511"/>
        <v/>
      </c>
      <c r="FM236" s="24" t="str">
        <f t="shared" si="512"/>
        <v/>
      </c>
      <c r="FN236" s="24"/>
      <c r="FO236" s="24">
        <f t="shared" si="513"/>
        <v>11.227728729187319</v>
      </c>
      <c r="FP236" s="24">
        <f t="shared" si="616"/>
        <v>1.8780464197400978E-2</v>
      </c>
      <c r="FQ236" s="24">
        <f t="shared" ref="FQ236:FV299" si="624">IF(AND(ES236&lt;&gt;"",DU236&lt;&gt;""),ES236+DU236*$D$21,"")</f>
        <v>11.215325854177646</v>
      </c>
      <c r="FR236" s="24">
        <f t="shared" si="624"/>
        <v>11.210927783990321</v>
      </c>
      <c r="FS236" s="24">
        <f t="shared" si="624"/>
        <v>11.235566325274158</v>
      </c>
      <c r="FT236" s="24">
        <f t="shared" si="622"/>
        <v>11.23713863628396</v>
      </c>
      <c r="FU236" s="24">
        <f t="shared" si="622"/>
        <v>11.210191200520313</v>
      </c>
      <c r="FV236" s="24">
        <f t="shared" si="622"/>
        <v>11.257222574877519</v>
      </c>
      <c r="FW236" s="24" t="str">
        <f t="shared" si="475"/>
        <v/>
      </c>
      <c r="FX236" s="24" t="str">
        <f t="shared" si="475"/>
        <v/>
      </c>
      <c r="FY236" s="24" t="str">
        <f t="shared" si="475"/>
        <v/>
      </c>
      <c r="FZ236" s="24"/>
      <c r="GA236" s="24">
        <f t="shared" si="514"/>
        <v>11.38868876794959</v>
      </c>
      <c r="GB236" s="24">
        <f t="shared" si="617"/>
        <v>2.6083659949953625E-2</v>
      </c>
      <c r="GC236" s="24">
        <f t="shared" ref="GC236:GH299" si="625">IF(AND(FE236&lt;&gt;"",DU236&lt;&gt;""),FE236+DU236*$D$20,"")</f>
        <v>11.387699741261656</v>
      </c>
      <c r="GD236" s="24">
        <f t="shared" si="625"/>
        <v>11.381079550983438</v>
      </c>
      <c r="GE236" s="24">
        <f t="shared" si="625"/>
        <v>11.363223974248736</v>
      </c>
      <c r="GF236" s="24">
        <f t="shared" si="623"/>
        <v>11.412224457529877</v>
      </c>
      <c r="GG236" s="24">
        <f t="shared" si="623"/>
        <v>11.361663811504672</v>
      </c>
      <c r="GH236" s="24">
        <f t="shared" si="623"/>
        <v>11.426241072169175</v>
      </c>
      <c r="GI236" s="24" t="str">
        <f t="shared" si="476"/>
        <v/>
      </c>
      <c r="GJ236" s="24" t="str">
        <f t="shared" si="476"/>
        <v/>
      </c>
      <c r="GK236" s="24" t="str">
        <f t="shared" si="476"/>
        <v/>
      </c>
      <c r="GL236" s="24"/>
      <c r="GM236" s="24">
        <f t="shared" si="515"/>
        <v>12.006834297726082</v>
      </c>
      <c r="GN236" s="24">
        <f t="shared" si="618"/>
        <v>3.2962396770000846E-2</v>
      </c>
      <c r="GO236" s="24">
        <f t="shared" si="516"/>
        <v>12.008049877520898</v>
      </c>
      <c r="GP236" s="24">
        <f t="shared" si="517"/>
        <v>12.0108089514644</v>
      </c>
      <c r="GQ236" s="24">
        <f t="shared" si="518"/>
        <v>11.991788913550199</v>
      </c>
      <c r="GR236" s="24">
        <f t="shared" si="519"/>
        <v>12.000279797219799</v>
      </c>
      <c r="GS236" s="24">
        <f t="shared" si="520"/>
        <v>11.96498235997019</v>
      </c>
      <c r="GT236" s="24">
        <f t="shared" si="521"/>
        <v>12.065095886631019</v>
      </c>
      <c r="GU236" s="24" t="str">
        <f t="shared" si="522"/>
        <v/>
      </c>
      <c r="GV236" s="24" t="str">
        <f t="shared" si="523"/>
        <v/>
      </c>
      <c r="GW236" s="24" t="str">
        <f t="shared" si="524"/>
        <v/>
      </c>
      <c r="GX236" s="24"/>
      <c r="GY236" s="24">
        <f t="shared" si="525"/>
        <v>12.958661764777808</v>
      </c>
      <c r="GZ236" s="24">
        <f t="shared" si="619"/>
        <v>6.6332973385849633E-2</v>
      </c>
      <c r="HA236" s="24">
        <f t="shared" si="526"/>
        <v>12.91304967234748</v>
      </c>
      <c r="HB236" s="24">
        <f t="shared" si="527"/>
        <v>12.88297794386888</v>
      </c>
      <c r="HC236" s="24">
        <f t="shared" si="528"/>
        <v>13.00817675015651</v>
      </c>
      <c r="HD236" s="24">
        <f t="shared" si="529"/>
        <v>13.03450741317728</v>
      </c>
      <c r="HE236" s="24">
        <f t="shared" si="530"/>
        <v>13.01130689505252</v>
      </c>
      <c r="HF236" s="24">
        <f t="shared" si="531"/>
        <v>12.90195191406419</v>
      </c>
      <c r="HG236" s="24" t="str">
        <f t="shared" si="532"/>
        <v/>
      </c>
      <c r="HH236" s="24" t="str">
        <f t="shared" si="533"/>
        <v/>
      </c>
      <c r="HI236" s="24" t="str">
        <f t="shared" si="534"/>
        <v/>
      </c>
      <c r="HJ236" s="24"/>
      <c r="HK236" s="24">
        <f t="shared" si="535"/>
        <v>11.9601510523188</v>
      </c>
      <c r="HL236" s="24">
        <f t="shared" si="620"/>
        <v>1.8780464197400985E-2</v>
      </c>
      <c r="HM236" s="24">
        <f t="shared" si="482"/>
        <v>11.947748177309126</v>
      </c>
      <c r="HN236" s="24">
        <f t="shared" si="482"/>
        <v>11.943350107121802</v>
      </c>
      <c r="HO236" s="24">
        <f t="shared" si="482"/>
        <v>11.967988648405637</v>
      </c>
      <c r="HP236" s="24">
        <f t="shared" si="479"/>
        <v>11.969560959415439</v>
      </c>
      <c r="HQ236" s="24">
        <f t="shared" si="479"/>
        <v>11.942613523651792</v>
      </c>
      <c r="HR236" s="24">
        <f t="shared" si="479"/>
        <v>11.989644898008999</v>
      </c>
      <c r="HS236" s="24" t="str">
        <f t="shared" si="479"/>
        <v/>
      </c>
      <c r="HT236" s="24" t="str">
        <f t="shared" si="479"/>
        <v/>
      </c>
      <c r="HU236" s="24" t="str">
        <f t="shared" si="479"/>
        <v/>
      </c>
      <c r="HV236" s="24"/>
      <c r="HW236" s="24">
        <f t="shared" si="536"/>
        <v>13.111626954939554</v>
      </c>
      <c r="HX236" s="24">
        <f t="shared" si="621"/>
        <v>2.6083659949953684E-2</v>
      </c>
      <c r="HY236" s="24">
        <f t="shared" si="483"/>
        <v>13.110637928251618</v>
      </c>
      <c r="HZ236" s="24">
        <f t="shared" si="483"/>
        <v>13.104017737973402</v>
      </c>
      <c r="IA236" s="24">
        <f t="shared" si="483"/>
        <v>13.0861621612387</v>
      </c>
      <c r="IB236" s="24">
        <f t="shared" si="480"/>
        <v>13.13516264451984</v>
      </c>
      <c r="IC236" s="24">
        <f t="shared" si="480"/>
        <v>13.084601998494634</v>
      </c>
      <c r="ID236" s="24">
        <f t="shared" si="480"/>
        <v>13.149179259159139</v>
      </c>
      <c r="IE236" s="24" t="str">
        <f t="shared" si="480"/>
        <v/>
      </c>
      <c r="IF236" s="24" t="str">
        <f t="shared" si="480"/>
        <v/>
      </c>
      <c r="IG236" s="24" t="str">
        <f t="shared" si="480"/>
        <v/>
      </c>
    </row>
    <row r="237" spans="1:241" s="3" customFormat="1" x14ac:dyDescent="0.2">
      <c r="A237" s="27">
        <v>202</v>
      </c>
      <c r="B237" s="32">
        <f>IF(AND($B$3&lt;&gt;"",$C$3&lt;&gt;"",$B$4&lt;&gt;"",$C$4&lt;&gt;"",T237&lt;&gt;""),AirMass($B$3,$C$3,$B$4,$C$4,T237),"")</f>
        <v>1.1323882263274132</v>
      </c>
      <c r="C237" s="36">
        <f t="shared" si="537"/>
        <v>2458217.381366</v>
      </c>
      <c r="D237" s="5">
        <f t="shared" si="484"/>
        <v>11.191119484645121</v>
      </c>
      <c r="E237" s="14">
        <f t="shared" si="485"/>
        <v>11.53947652635142</v>
      </c>
      <c r="F237" s="32">
        <f t="shared" si="538"/>
        <v>0.34835704170629889</v>
      </c>
      <c r="G237" s="24">
        <f t="shared" si="486"/>
        <v>1.6332517831257314E-2</v>
      </c>
      <c r="H237" s="24">
        <f t="shared" si="487"/>
        <v>2.9876979515839078E-2</v>
      </c>
      <c r="I237" s="24"/>
      <c r="J237" s="8">
        <f t="shared" si="488"/>
        <v>11.963400870541284</v>
      </c>
      <c r="K237" s="9">
        <f t="shared" si="489"/>
        <v>13.032255936722093</v>
      </c>
      <c r="L237" s="40">
        <f t="shared" si="539"/>
        <v>1.0688550661808094</v>
      </c>
      <c r="M237" s="24">
        <f t="shared" si="490"/>
        <v>1.6332517831257314E-2</v>
      </c>
      <c r="N237" s="25">
        <f t="shared" si="491"/>
        <v>2.9876979515839012E-2</v>
      </c>
      <c r="O237" s="25"/>
      <c r="P237" s="50">
        <f t="shared" si="540"/>
        <v>6</v>
      </c>
      <c r="Q237" s="50">
        <f t="shared" si="541"/>
        <v>6</v>
      </c>
      <c r="R237" s="25"/>
      <c r="S237" s="25"/>
      <c r="T237" s="16">
        <v>2458217.381366</v>
      </c>
      <c r="U237" s="17">
        <v>-11.109301485568</v>
      </c>
      <c r="V237" s="17">
        <v>-10.251292521589701</v>
      </c>
      <c r="W237" s="17">
        <v>-12.071643955992</v>
      </c>
      <c r="X237" s="17">
        <v>-10.963395539666401</v>
      </c>
      <c r="Y237" s="17">
        <v>-10.332894378516601</v>
      </c>
      <c r="Z237" s="17">
        <v>-11.778288014076599</v>
      </c>
      <c r="AA237" s="17">
        <v>-9.8692890894106799</v>
      </c>
      <c r="AB237" s="17">
        <v>-9.7080419667078193</v>
      </c>
      <c r="AC237" s="17"/>
      <c r="AD237" s="17"/>
      <c r="AE237" s="17"/>
      <c r="AF237" s="46">
        <f t="shared" si="492"/>
        <v>2458217.381366</v>
      </c>
      <c r="AG237" s="17">
        <v>-10.874878420952101</v>
      </c>
      <c r="AH237" s="17">
        <v>-9.6629992601042201</v>
      </c>
      <c r="AI237" s="17">
        <v>-11.7026131855425</v>
      </c>
      <c r="AJ237" s="17">
        <v>-10.5919015413421</v>
      </c>
      <c r="AK237" s="17">
        <v>-9.7851094863658901</v>
      </c>
      <c r="AL237" s="17">
        <v>-11.2802051842704</v>
      </c>
      <c r="AM237" s="17">
        <v>-9.4083019480746604</v>
      </c>
      <c r="AN237" s="17">
        <v>-9.4156111418006407</v>
      </c>
      <c r="AO237" s="17"/>
      <c r="AP237" s="17"/>
      <c r="AQ237" s="18"/>
      <c r="AR237" s="25"/>
      <c r="AS237" s="25"/>
      <c r="AT237" s="24">
        <f t="shared" si="481"/>
        <v>0.23442306461589979</v>
      </c>
      <c r="AU237" s="24">
        <f t="shared" si="481"/>
        <v>0.58829326148548056</v>
      </c>
      <c r="AV237" s="24">
        <f t="shared" ref="AV237:BD265" si="626">IF(AND(W237&lt;&gt;"",AI237&lt;&gt;""),AI237-W237,"")</f>
        <v>0.36903077044950017</v>
      </c>
      <c r="AW237" s="24">
        <f t="shared" si="626"/>
        <v>0.37149399832430063</v>
      </c>
      <c r="AX237" s="24">
        <f t="shared" si="626"/>
        <v>0.54778489215071069</v>
      </c>
      <c r="AY237" s="24">
        <f t="shared" si="626"/>
        <v>0.498082829806199</v>
      </c>
      <c r="AZ237" s="24">
        <f t="shared" si="626"/>
        <v>0.46098714133601959</v>
      </c>
      <c r="BA237" s="24">
        <f t="shared" si="626"/>
        <v>0.29243082490717853</v>
      </c>
      <c r="BB237" s="24" t="str">
        <f t="shared" si="626"/>
        <v/>
      </c>
      <c r="BC237" s="24" t="str">
        <f t="shared" si="626"/>
        <v/>
      </c>
      <c r="BD237" s="25" t="str">
        <f t="shared" si="626"/>
        <v/>
      </c>
      <c r="BE237" s="25"/>
      <c r="BF237" s="25"/>
      <c r="BG237" s="26">
        <f t="shared" si="542"/>
        <v>-0.32870952964106964</v>
      </c>
      <c r="BH237" s="26">
        <f t="shared" si="543"/>
        <v>-0.26870952964106914</v>
      </c>
      <c r="BI237" s="26">
        <f t="shared" si="544"/>
        <v>-0.63470952964106875</v>
      </c>
      <c r="BJ237" s="26">
        <f t="shared" si="545"/>
        <v>-0.57670952964106892</v>
      </c>
      <c r="BK237" s="26">
        <f t="shared" si="546"/>
        <v>-0.64670952964106743</v>
      </c>
      <c r="BL237" s="26">
        <f t="shared" si="547"/>
        <v>-0.20170952964106897</v>
      </c>
      <c r="BM237" s="26" t="str">
        <f t="shared" si="548"/>
        <v/>
      </c>
      <c r="BN237" s="26" t="str">
        <f t="shared" si="549"/>
        <v/>
      </c>
      <c r="BO237" s="26" t="str">
        <f t="shared" si="550"/>
        <v/>
      </c>
      <c r="BP237" s="25"/>
      <c r="BQ237" s="25"/>
      <c r="BR237" s="25">
        <f t="shared" si="551"/>
        <v>0.3899646497393241</v>
      </c>
      <c r="BS237" s="25">
        <f t="shared" si="552"/>
        <v>0.4499646497393246</v>
      </c>
      <c r="BT237" s="25">
        <f t="shared" si="553"/>
        <v>8.3964649739324937E-2</v>
      </c>
      <c r="BU237" s="25">
        <f t="shared" si="554"/>
        <v>0.14196464973932477</v>
      </c>
      <c r="BV237" s="25">
        <f t="shared" si="555"/>
        <v>7.1964649739326259E-2</v>
      </c>
      <c r="BW237" s="25">
        <f t="shared" si="556"/>
        <v>0.51696464973932477</v>
      </c>
      <c r="BX237" s="25" t="str">
        <f t="shared" si="557"/>
        <v/>
      </c>
      <c r="BY237" s="25" t="str">
        <f t="shared" si="558"/>
        <v/>
      </c>
      <c r="BZ237" s="25" t="str">
        <f t="shared" si="559"/>
        <v/>
      </c>
      <c r="CA237" s="25"/>
      <c r="CB237" s="25"/>
      <c r="CC237" s="26">
        <f t="shared" si="560"/>
        <v>-0.23900000000000093</v>
      </c>
      <c r="CD237" s="26">
        <f t="shared" si="561"/>
        <v>-0.17900000000000044</v>
      </c>
      <c r="CE237" s="26">
        <f t="shared" si="562"/>
        <v>-0.54500000000000015</v>
      </c>
      <c r="CF237" s="26">
        <f t="shared" si="563"/>
        <v>-0.48700000000000027</v>
      </c>
      <c r="CG237" s="26">
        <f t="shared" si="564"/>
        <v>-0.55699999999999883</v>
      </c>
      <c r="CH237" s="26">
        <f t="shared" si="565"/>
        <v>-0.11200000000000027</v>
      </c>
      <c r="CI237" s="26" t="str">
        <f t="shared" si="566"/>
        <v/>
      </c>
      <c r="CJ237" s="26" t="str">
        <f t="shared" si="567"/>
        <v/>
      </c>
      <c r="CK237" s="26" t="str">
        <f t="shared" si="568"/>
        <v/>
      </c>
      <c r="CL237" s="25"/>
      <c r="CM237" s="25"/>
      <c r="CN237" s="25">
        <f t="shared" si="569"/>
        <v>0.42099999999999937</v>
      </c>
      <c r="CO237" s="25">
        <f t="shared" si="570"/>
        <v>0.48099999999999987</v>
      </c>
      <c r="CP237" s="25">
        <f t="shared" si="571"/>
        <v>0.11500000000000021</v>
      </c>
      <c r="CQ237" s="25">
        <f t="shared" si="572"/>
        <v>0.17300000000000004</v>
      </c>
      <c r="CR237" s="25">
        <f t="shared" si="573"/>
        <v>0.10300000000000153</v>
      </c>
      <c r="CS237" s="25">
        <f t="shared" si="574"/>
        <v>0.54800000000000004</v>
      </c>
      <c r="CT237" s="25" t="str">
        <f t="shared" si="575"/>
        <v/>
      </c>
      <c r="CU237" s="25" t="str">
        <f t="shared" si="576"/>
        <v/>
      </c>
      <c r="CV237" s="25" t="str">
        <f t="shared" si="577"/>
        <v/>
      </c>
      <c r="CW237" s="25"/>
      <c r="CX237" s="25"/>
      <c r="CY237" s="25">
        <f t="shared" si="578"/>
        <v>-0.27337448415836352</v>
      </c>
      <c r="CZ237" s="25">
        <f t="shared" si="579"/>
        <v>-0.27837704805667784</v>
      </c>
      <c r="DA237" s="25">
        <f t="shared" si="580"/>
        <v>-0.63640582407034485</v>
      </c>
      <c r="DB237" s="25">
        <f t="shared" si="581"/>
        <v>-0.53546601850056519</v>
      </c>
      <c r="DC237" s="25">
        <f t="shared" si="582"/>
        <v>-0.46012846901011639</v>
      </c>
      <c r="DD237" s="25">
        <f t="shared" si="583"/>
        <v>-0.11780782867225677</v>
      </c>
      <c r="DE237" s="25" t="str">
        <f t="shared" si="584"/>
        <v/>
      </c>
      <c r="DF237" s="25" t="str">
        <f t="shared" si="585"/>
        <v/>
      </c>
      <c r="DG237" s="25" t="str">
        <f t="shared" si="586"/>
        <v/>
      </c>
      <c r="DH237" s="25"/>
      <c r="DI237" s="25"/>
      <c r="DJ237" s="25">
        <f t="shared" si="587"/>
        <v>0.44529969522203022</v>
      </c>
      <c r="DK237" s="25">
        <f t="shared" si="588"/>
        <v>0.44029713132371595</v>
      </c>
      <c r="DL237" s="25">
        <f t="shared" si="589"/>
        <v>8.2268355310048946E-2</v>
      </c>
      <c r="DM237" s="25">
        <f t="shared" si="590"/>
        <v>0.18320816087982852</v>
      </c>
      <c r="DN237" s="25">
        <f t="shared" si="591"/>
        <v>0.2585457103702774</v>
      </c>
      <c r="DO237" s="25">
        <f t="shared" si="592"/>
        <v>0.60086635070813699</v>
      </c>
      <c r="DP237" s="25" t="str">
        <f t="shared" si="593"/>
        <v/>
      </c>
      <c r="DQ237" s="25" t="str">
        <f t="shared" si="594"/>
        <v/>
      </c>
      <c r="DR237" s="25" t="str">
        <f t="shared" si="595"/>
        <v/>
      </c>
      <c r="DS237" s="25"/>
      <c r="DT237" s="24"/>
      <c r="DU237" s="24">
        <f t="shared" si="596"/>
        <v>-0.32870952964106964</v>
      </c>
      <c r="DV237" s="24">
        <f t="shared" si="597"/>
        <v>-0.26870952964106914</v>
      </c>
      <c r="DW237" s="24">
        <f t="shared" si="598"/>
        <v>-0.63470952964106875</v>
      </c>
      <c r="DX237" s="24">
        <f t="shared" si="599"/>
        <v>-0.57670952964106892</v>
      </c>
      <c r="DY237" s="24">
        <f t="shared" si="600"/>
        <v>-0.64670952964106743</v>
      </c>
      <c r="DZ237" s="24">
        <f t="shared" si="601"/>
        <v>-0.20170952964106897</v>
      </c>
      <c r="EA237" s="24" t="str">
        <f t="shared" si="602"/>
        <v/>
      </c>
      <c r="EB237" s="24" t="str">
        <f t="shared" si="603"/>
        <v/>
      </c>
      <c r="EC237" s="24" t="str">
        <f t="shared" si="604"/>
        <v/>
      </c>
      <c r="ED237" s="24"/>
      <c r="EE237" s="24"/>
      <c r="EF237" s="24">
        <f t="shared" si="605"/>
        <v>0.3899646497393241</v>
      </c>
      <c r="EG237" s="24">
        <f t="shared" si="606"/>
        <v>0.4499646497393246</v>
      </c>
      <c r="EH237" s="24">
        <f t="shared" si="607"/>
        <v>8.3964649739324937E-2</v>
      </c>
      <c r="EI237" s="24">
        <f t="shared" si="608"/>
        <v>0.14196464973932477</v>
      </c>
      <c r="EJ237" s="24">
        <f t="shared" si="609"/>
        <v>7.1964649739326259E-2</v>
      </c>
      <c r="EK237" s="24">
        <f t="shared" si="610"/>
        <v>0.51696464973932477</v>
      </c>
      <c r="EL237" s="24" t="str">
        <f t="shared" si="611"/>
        <v/>
      </c>
      <c r="EM237" s="24" t="str">
        <f t="shared" si="612"/>
        <v/>
      </c>
      <c r="EN237" s="24" t="str">
        <f t="shared" si="613"/>
        <v/>
      </c>
      <c r="EO237" s="24"/>
      <c r="EP237" s="24"/>
      <c r="EQ237" s="24">
        <f t="shared" si="493"/>
        <v>11.138290671827017</v>
      </c>
      <c r="ER237" s="24">
        <f t="shared" si="614"/>
        <v>1.992389245887485E-2</v>
      </c>
      <c r="ES237" s="24">
        <f t="shared" si="494"/>
        <v>11.152342470423999</v>
      </c>
      <c r="ET237" s="24">
        <f t="shared" si="495"/>
        <v>11.1660940540984</v>
      </c>
      <c r="EU237" s="24">
        <f t="shared" si="496"/>
        <v>11.1285928929486</v>
      </c>
      <c r="EV237" s="24">
        <f t="shared" si="497"/>
        <v>11.136986528508599</v>
      </c>
      <c r="EW237" s="24">
        <f t="shared" si="498"/>
        <v>11.10798760384268</v>
      </c>
      <c r="EX237" s="24">
        <f t="shared" si="499"/>
        <v>11.137740481139819</v>
      </c>
      <c r="EY237" s="24" t="str">
        <f t="shared" si="500"/>
        <v/>
      </c>
      <c r="EZ237" s="24" t="str">
        <f t="shared" si="501"/>
        <v/>
      </c>
      <c r="FA237" s="24" t="str">
        <f t="shared" si="502"/>
        <v/>
      </c>
      <c r="FB237" s="24"/>
      <c r="FC237" s="24">
        <f t="shared" si="503"/>
        <v>11.712578660280599</v>
      </c>
      <c r="FD237" s="24">
        <f t="shared" si="615"/>
        <v>9.8429371890748782E-2</v>
      </c>
      <c r="FE237" s="24">
        <f t="shared" si="504"/>
        <v>11.6667347645904</v>
      </c>
      <c r="FF237" s="24">
        <f t="shared" si="505"/>
        <v>11.618023120389999</v>
      </c>
      <c r="FG237" s="24">
        <f t="shared" si="506"/>
        <v>11.770231065413789</v>
      </c>
      <c r="FH237" s="24">
        <f t="shared" si="507"/>
        <v>11.7703267633183</v>
      </c>
      <c r="FI237" s="24">
        <f t="shared" si="508"/>
        <v>11.848423527122559</v>
      </c>
      <c r="FJ237" s="24">
        <f t="shared" si="509"/>
        <v>11.60173272084854</v>
      </c>
      <c r="FK237" s="24" t="str">
        <f t="shared" si="510"/>
        <v/>
      </c>
      <c r="FL237" s="24" t="str">
        <f t="shared" si="511"/>
        <v/>
      </c>
      <c r="FM237" s="24" t="str">
        <f t="shared" si="512"/>
        <v/>
      </c>
      <c r="FN237" s="24"/>
      <c r="FO237" s="24">
        <f t="shared" si="513"/>
        <v>11.191119484645121</v>
      </c>
      <c r="FP237" s="24">
        <f t="shared" si="616"/>
        <v>1.6332517831257314E-2</v>
      </c>
      <c r="FQ237" s="24">
        <f t="shared" si="624"/>
        <v>11.191552828437617</v>
      </c>
      <c r="FR237" s="24">
        <f t="shared" si="624"/>
        <v>11.198147267981192</v>
      </c>
      <c r="FS237" s="24">
        <f t="shared" si="624"/>
        <v>11.204304686029428</v>
      </c>
      <c r="FT237" s="24">
        <f t="shared" si="622"/>
        <v>11.205779748929629</v>
      </c>
      <c r="FU237" s="24">
        <f t="shared" si="622"/>
        <v>11.185130825749674</v>
      </c>
      <c r="FV237" s="24">
        <f t="shared" si="622"/>
        <v>11.161801550743188</v>
      </c>
      <c r="FW237" s="24" t="str">
        <f t="shared" si="475"/>
        <v/>
      </c>
      <c r="FX237" s="24" t="str">
        <f t="shared" si="475"/>
        <v/>
      </c>
      <c r="FY237" s="24" t="str">
        <f t="shared" si="475"/>
        <v/>
      </c>
      <c r="FZ237" s="24"/>
      <c r="GA237" s="24">
        <f t="shared" si="514"/>
        <v>11.53947652635142</v>
      </c>
      <c r="GB237" s="24">
        <f t="shared" si="617"/>
        <v>2.9876979515839078E-2</v>
      </c>
      <c r="GC237" s="24">
        <f t="shared" si="625"/>
        <v>11.538255696403613</v>
      </c>
      <c r="GD237" s="24">
        <f t="shared" si="625"/>
        <v>11.512995590403595</v>
      </c>
      <c r="GE237" s="24">
        <f t="shared" si="625"/>
        <v>11.522149152405053</v>
      </c>
      <c r="GF237" s="24">
        <f t="shared" si="623"/>
        <v>11.544914670569934</v>
      </c>
      <c r="GG237" s="24">
        <f t="shared" si="623"/>
        <v>11.595651306473748</v>
      </c>
      <c r="GH237" s="24">
        <f t="shared" si="623"/>
        <v>11.522892741852562</v>
      </c>
      <c r="GI237" s="24" t="str">
        <f t="shared" si="476"/>
        <v/>
      </c>
      <c r="GJ237" s="24" t="str">
        <f t="shared" si="476"/>
        <v/>
      </c>
      <c r="GK237" s="24" t="str">
        <f t="shared" si="476"/>
        <v/>
      </c>
      <c r="GL237" s="24"/>
      <c r="GM237" s="24">
        <f t="shared" si="515"/>
        <v>11.996299635805315</v>
      </c>
      <c r="GN237" s="24">
        <f t="shared" si="618"/>
        <v>1.992389245887485E-2</v>
      </c>
      <c r="GO237" s="24">
        <f t="shared" si="516"/>
        <v>12.010351434402299</v>
      </c>
      <c r="GP237" s="24">
        <f t="shared" si="517"/>
        <v>12.024103018076699</v>
      </c>
      <c r="GQ237" s="24">
        <f t="shared" si="518"/>
        <v>11.9866018569269</v>
      </c>
      <c r="GR237" s="24">
        <f t="shared" si="519"/>
        <v>11.994995492486899</v>
      </c>
      <c r="GS237" s="24">
        <f t="shared" si="520"/>
        <v>11.96599656782098</v>
      </c>
      <c r="GT237" s="24">
        <f t="shared" si="521"/>
        <v>11.995749445118118</v>
      </c>
      <c r="GU237" s="24" t="str">
        <f t="shared" si="522"/>
        <v/>
      </c>
      <c r="GV237" s="24" t="str">
        <f t="shared" si="523"/>
        <v/>
      </c>
      <c r="GW237" s="24" t="str">
        <f t="shared" si="524"/>
        <v/>
      </c>
      <c r="GX237" s="24"/>
      <c r="GY237" s="24">
        <f t="shared" si="525"/>
        <v>12.924457821128478</v>
      </c>
      <c r="GZ237" s="24">
        <f t="shared" si="619"/>
        <v>9.8429371890748782E-2</v>
      </c>
      <c r="HA237" s="24">
        <f t="shared" si="526"/>
        <v>12.87861392543828</v>
      </c>
      <c r="HB237" s="24">
        <f t="shared" si="527"/>
        <v>12.82990228123788</v>
      </c>
      <c r="HC237" s="24">
        <f t="shared" si="528"/>
        <v>12.982110226261669</v>
      </c>
      <c r="HD237" s="24">
        <f t="shared" si="529"/>
        <v>12.98220592416618</v>
      </c>
      <c r="HE237" s="24">
        <f t="shared" si="530"/>
        <v>13.06030268797044</v>
      </c>
      <c r="HF237" s="24">
        <f t="shared" si="531"/>
        <v>12.813611881696421</v>
      </c>
      <c r="HG237" s="24" t="str">
        <f t="shared" si="532"/>
        <v/>
      </c>
      <c r="HH237" s="24" t="str">
        <f t="shared" si="533"/>
        <v/>
      </c>
      <c r="HI237" s="24" t="str">
        <f t="shared" si="534"/>
        <v/>
      </c>
      <c r="HJ237" s="24"/>
      <c r="HK237" s="24">
        <f t="shared" si="535"/>
        <v>11.963400870541284</v>
      </c>
      <c r="HL237" s="24">
        <f t="shared" si="620"/>
        <v>1.6332517831257314E-2</v>
      </c>
      <c r="HM237" s="24">
        <f t="shared" si="482"/>
        <v>11.963834214333778</v>
      </c>
      <c r="HN237" s="24">
        <f t="shared" si="482"/>
        <v>11.970428653877352</v>
      </c>
      <c r="HO237" s="24">
        <f t="shared" si="482"/>
        <v>11.976586071925588</v>
      </c>
      <c r="HP237" s="24">
        <f t="shared" si="479"/>
        <v>11.97806113482579</v>
      </c>
      <c r="HQ237" s="24">
        <f t="shared" si="479"/>
        <v>11.957412211645835</v>
      </c>
      <c r="HR237" s="24">
        <f t="shared" si="479"/>
        <v>11.934082936639349</v>
      </c>
      <c r="HS237" s="24" t="str">
        <f t="shared" si="479"/>
        <v/>
      </c>
      <c r="HT237" s="24" t="str">
        <f t="shared" si="479"/>
        <v/>
      </c>
      <c r="HU237" s="24" t="str">
        <f t="shared" si="479"/>
        <v/>
      </c>
      <c r="HV237" s="24"/>
      <c r="HW237" s="24">
        <f t="shared" si="536"/>
        <v>13.032255936722093</v>
      </c>
      <c r="HX237" s="24">
        <f t="shared" si="621"/>
        <v>2.9876979515839012E-2</v>
      </c>
      <c r="HY237" s="24">
        <f t="shared" si="483"/>
        <v>13.031035106774288</v>
      </c>
      <c r="HZ237" s="24">
        <f t="shared" si="483"/>
        <v>13.005775000774269</v>
      </c>
      <c r="IA237" s="24">
        <f t="shared" si="483"/>
        <v>13.014928562775728</v>
      </c>
      <c r="IB237" s="24">
        <f t="shared" si="480"/>
        <v>13.037694080940607</v>
      </c>
      <c r="IC237" s="24">
        <f t="shared" si="480"/>
        <v>13.088430716844423</v>
      </c>
      <c r="ID237" s="24">
        <f t="shared" si="480"/>
        <v>13.015672152223237</v>
      </c>
      <c r="IE237" s="24" t="str">
        <f t="shared" si="480"/>
        <v/>
      </c>
      <c r="IF237" s="24" t="str">
        <f t="shared" si="480"/>
        <v/>
      </c>
      <c r="IG237" s="24" t="str">
        <f t="shared" si="480"/>
        <v/>
      </c>
    </row>
    <row r="238" spans="1:241" s="3" customFormat="1" x14ac:dyDescent="0.2">
      <c r="A238" s="27">
        <v>203</v>
      </c>
      <c r="B238" s="32">
        <f>IF(AND($B$3&lt;&gt;"",$C$3&lt;&gt;"",$B$4&lt;&gt;"",$C$4&lt;&gt;"",T238&lt;&gt;""),AirMass($B$3,$C$3,$B$4,$C$4,T238),"")</f>
        <v>1.1537578273209055</v>
      </c>
      <c r="C238" s="36">
        <f t="shared" si="537"/>
        <v>2458217.3898149999</v>
      </c>
      <c r="D238" s="5">
        <f t="shared" si="484"/>
        <v>11.342636709492202</v>
      </c>
      <c r="E238" s="14">
        <f t="shared" si="485"/>
        <v>11.563777720404346</v>
      </c>
      <c r="F238" s="32">
        <f t="shared" si="538"/>
        <v>0.22114101091214344</v>
      </c>
      <c r="G238" s="24">
        <f t="shared" si="486"/>
        <v>3.3072658641466468E-2</v>
      </c>
      <c r="H238" s="24">
        <f t="shared" si="487"/>
        <v>5.4625901241813705E-2</v>
      </c>
      <c r="I238" s="24"/>
      <c r="J238" s="8">
        <f t="shared" si="488"/>
        <v>12.075862308231498</v>
      </c>
      <c r="K238" s="9">
        <f t="shared" si="489"/>
        <v>12.994254127210136</v>
      </c>
      <c r="L238" s="40">
        <f t="shared" si="539"/>
        <v>0.91839181897863753</v>
      </c>
      <c r="M238" s="24">
        <f t="shared" si="490"/>
        <v>3.307265864146669E-2</v>
      </c>
      <c r="N238" s="25">
        <f t="shared" si="491"/>
        <v>5.4625901241813574E-2</v>
      </c>
      <c r="O238" s="25"/>
      <c r="P238" s="50">
        <f t="shared" si="540"/>
        <v>6</v>
      </c>
      <c r="Q238" s="50">
        <f t="shared" si="541"/>
        <v>6</v>
      </c>
      <c r="R238" s="25"/>
      <c r="S238" s="25"/>
      <c r="T238" s="16">
        <v>2458217.3898149999</v>
      </c>
      <c r="U238" s="17">
        <v>-10.9934338627797</v>
      </c>
      <c r="V238" s="17">
        <v>-10.177246727629599</v>
      </c>
      <c r="W238" s="17">
        <v>-12.0525632164164</v>
      </c>
      <c r="X238" s="17">
        <v>-10.951771464807599</v>
      </c>
      <c r="Y238" s="17">
        <v>-10.3736205230288</v>
      </c>
      <c r="Z238" s="17">
        <v>-11.7705383048848</v>
      </c>
      <c r="AA238" s="17">
        <v>-9.9193748498135204</v>
      </c>
      <c r="AB238" s="17">
        <v>-9.7966216065034804</v>
      </c>
      <c r="AC238" s="17"/>
      <c r="AD238" s="17"/>
      <c r="AE238" s="17"/>
      <c r="AF238" s="46">
        <f t="shared" si="492"/>
        <v>2458217.3898149999</v>
      </c>
      <c r="AG238" s="17">
        <v>-10.809205806144099</v>
      </c>
      <c r="AH238" s="17">
        <v>-9.6505662667727403</v>
      </c>
      <c r="AI238" s="17">
        <v>-11.6647308126397</v>
      </c>
      <c r="AJ238" s="17">
        <v>-10.584826988144201</v>
      </c>
      <c r="AK238" s="17">
        <v>-9.7919018487304292</v>
      </c>
      <c r="AL238" s="17">
        <v>-11.216750226761301</v>
      </c>
      <c r="AM238" s="17">
        <v>-9.4246122628938096</v>
      </c>
      <c r="AN238" s="17">
        <v>-9.4917589798094095</v>
      </c>
      <c r="AO238" s="17"/>
      <c r="AP238" s="17"/>
      <c r="AQ238" s="18"/>
      <c r="AR238" s="25"/>
      <c r="AS238" s="25"/>
      <c r="AT238" s="24">
        <f t="shared" ref="AT238:AX301" si="627">IF(AND(U238&lt;&gt;"",AG238&lt;&gt;""),AG238-U238,"")</f>
        <v>0.18422805663560027</v>
      </c>
      <c r="AU238" s="24">
        <f t="shared" si="627"/>
        <v>0.52668046085685916</v>
      </c>
      <c r="AV238" s="24">
        <f t="shared" si="626"/>
        <v>0.38783240377670047</v>
      </c>
      <c r="AW238" s="24">
        <f t="shared" si="626"/>
        <v>0.36694447666339869</v>
      </c>
      <c r="AX238" s="24">
        <f t="shared" si="626"/>
        <v>0.58171867429837043</v>
      </c>
      <c r="AY238" s="24">
        <f t="shared" si="626"/>
        <v>0.55378807812349962</v>
      </c>
      <c r="AZ238" s="24">
        <f t="shared" si="626"/>
        <v>0.49476258691971076</v>
      </c>
      <c r="BA238" s="24">
        <f t="shared" si="626"/>
        <v>0.30486262669407083</v>
      </c>
      <c r="BB238" s="24" t="str">
        <f t="shared" si="626"/>
        <v/>
      </c>
      <c r="BC238" s="24" t="str">
        <f t="shared" si="626"/>
        <v/>
      </c>
      <c r="BD238" s="25" t="str">
        <f t="shared" si="626"/>
        <v/>
      </c>
      <c r="BE238" s="25"/>
      <c r="BF238" s="25"/>
      <c r="BG238" s="26">
        <f t="shared" si="542"/>
        <v>-0.43065045738336583</v>
      </c>
      <c r="BH238" s="26">
        <f t="shared" si="543"/>
        <v>-0.37065045738336533</v>
      </c>
      <c r="BI238" s="26">
        <f t="shared" si="544"/>
        <v>-0.73665045738336499</v>
      </c>
      <c r="BJ238" s="26">
        <f t="shared" si="545"/>
        <v>-0.67865045738336516</v>
      </c>
      <c r="BK238" s="26">
        <f t="shared" si="546"/>
        <v>-0.74865045738336367</v>
      </c>
      <c r="BL238" s="26">
        <f t="shared" si="547"/>
        <v>-0.30365045738336516</v>
      </c>
      <c r="BM238" s="26" t="str">
        <f t="shared" si="548"/>
        <v/>
      </c>
      <c r="BN238" s="26" t="str">
        <f t="shared" si="549"/>
        <v/>
      </c>
      <c r="BO238" s="26" t="str">
        <f t="shared" si="550"/>
        <v/>
      </c>
      <c r="BP238" s="25"/>
      <c r="BQ238" s="25"/>
      <c r="BR238" s="25">
        <f t="shared" si="551"/>
        <v>0.26483535283099613</v>
      </c>
      <c r="BS238" s="25">
        <f t="shared" si="552"/>
        <v>0.32483535283099663</v>
      </c>
      <c r="BT238" s="25">
        <f t="shared" si="553"/>
        <v>-4.1164647169003032E-2</v>
      </c>
      <c r="BU238" s="25">
        <f t="shared" si="554"/>
        <v>1.6835352830996797E-2</v>
      </c>
      <c r="BV238" s="25">
        <f t="shared" si="555"/>
        <v>-5.3164647169001711E-2</v>
      </c>
      <c r="BW238" s="25">
        <f t="shared" si="556"/>
        <v>0.3918353528309968</v>
      </c>
      <c r="BX238" s="25" t="str">
        <f t="shared" si="557"/>
        <v/>
      </c>
      <c r="BY238" s="25" t="str">
        <f t="shared" si="558"/>
        <v/>
      </c>
      <c r="BZ238" s="25" t="str">
        <f t="shared" si="559"/>
        <v/>
      </c>
      <c r="CA238" s="25"/>
      <c r="CB238" s="25"/>
      <c r="CC238" s="26">
        <f t="shared" si="560"/>
        <v>-0.23900000000000093</v>
      </c>
      <c r="CD238" s="26">
        <f t="shared" si="561"/>
        <v>-0.17900000000000044</v>
      </c>
      <c r="CE238" s="26">
        <f t="shared" si="562"/>
        <v>-0.54500000000000015</v>
      </c>
      <c r="CF238" s="26">
        <f t="shared" si="563"/>
        <v>-0.48700000000000027</v>
      </c>
      <c r="CG238" s="26">
        <f t="shared" si="564"/>
        <v>-0.55699999999999883</v>
      </c>
      <c r="CH238" s="26">
        <f t="shared" si="565"/>
        <v>-0.11200000000000027</v>
      </c>
      <c r="CI238" s="26" t="str">
        <f t="shared" si="566"/>
        <v/>
      </c>
      <c r="CJ238" s="26" t="str">
        <f t="shared" si="567"/>
        <v/>
      </c>
      <c r="CK238" s="26" t="str">
        <f t="shared" si="568"/>
        <v/>
      </c>
      <c r="CL238" s="25"/>
      <c r="CM238" s="25"/>
      <c r="CN238" s="25">
        <f t="shared" si="569"/>
        <v>0.42099999999999937</v>
      </c>
      <c r="CO238" s="25">
        <f t="shared" si="570"/>
        <v>0.48099999999999987</v>
      </c>
      <c r="CP238" s="25">
        <f t="shared" si="571"/>
        <v>0.11500000000000021</v>
      </c>
      <c r="CQ238" s="25">
        <f t="shared" si="572"/>
        <v>0.17300000000000004</v>
      </c>
      <c r="CR238" s="25">
        <f t="shared" si="573"/>
        <v>0.10300000000000153</v>
      </c>
      <c r="CS238" s="25">
        <f t="shared" si="574"/>
        <v>0.54800000000000004</v>
      </c>
      <c r="CT238" s="25" t="str">
        <f t="shared" si="575"/>
        <v/>
      </c>
      <c r="CU238" s="25" t="str">
        <f t="shared" si="576"/>
        <v/>
      </c>
      <c r="CV238" s="25" t="str">
        <f t="shared" si="577"/>
        <v/>
      </c>
      <c r="CW238" s="25"/>
      <c r="CX238" s="25"/>
      <c r="CY238" s="25">
        <f t="shared" si="578"/>
        <v>-0.41349960633683802</v>
      </c>
      <c r="CZ238" s="25">
        <f t="shared" si="579"/>
        <v>-0.37107836258727694</v>
      </c>
      <c r="DA238" s="25">
        <f t="shared" si="580"/>
        <v>-0.80726279293161218</v>
      </c>
      <c r="DB238" s="25">
        <f t="shared" si="581"/>
        <v>-0.75053860857488774</v>
      </c>
      <c r="DC238" s="25">
        <f t="shared" si="582"/>
        <v>-0.63066387250311406</v>
      </c>
      <c r="DD238" s="25">
        <f t="shared" si="583"/>
        <v>-0.2449964744378578</v>
      </c>
      <c r="DE238" s="25" t="str">
        <f t="shared" si="584"/>
        <v/>
      </c>
      <c r="DF238" s="25" t="str">
        <f t="shared" si="585"/>
        <v/>
      </c>
      <c r="DG238" s="25" t="str">
        <f t="shared" si="586"/>
        <v/>
      </c>
      <c r="DH238" s="25"/>
      <c r="DI238" s="25"/>
      <c r="DJ238" s="25">
        <f t="shared" si="587"/>
        <v>0.28198620387752388</v>
      </c>
      <c r="DK238" s="25">
        <f t="shared" si="588"/>
        <v>0.3244074476270849</v>
      </c>
      <c r="DL238" s="25">
        <f t="shared" si="589"/>
        <v>-0.11177698271725026</v>
      </c>
      <c r="DM238" s="25">
        <f t="shared" si="590"/>
        <v>-5.505279836052588E-2</v>
      </c>
      <c r="DN238" s="25">
        <f t="shared" si="591"/>
        <v>6.4821937711247862E-2</v>
      </c>
      <c r="DO238" s="25">
        <f t="shared" si="592"/>
        <v>0.45048933577650407</v>
      </c>
      <c r="DP238" s="25" t="str">
        <f t="shared" si="593"/>
        <v/>
      </c>
      <c r="DQ238" s="25" t="str">
        <f t="shared" si="594"/>
        <v/>
      </c>
      <c r="DR238" s="25" t="str">
        <f t="shared" si="595"/>
        <v/>
      </c>
      <c r="DS238" s="25"/>
      <c r="DT238" s="24"/>
      <c r="DU238" s="24">
        <f t="shared" si="596"/>
        <v>-0.43065045738336583</v>
      </c>
      <c r="DV238" s="24">
        <f t="shared" si="597"/>
        <v>-0.37065045738336533</v>
      </c>
      <c r="DW238" s="24">
        <f t="shared" si="598"/>
        <v>-0.73665045738336499</v>
      </c>
      <c r="DX238" s="24">
        <f t="shared" si="599"/>
        <v>-0.67865045738336516</v>
      </c>
      <c r="DY238" s="24">
        <f t="shared" si="600"/>
        <v>-0.74865045738336367</v>
      </c>
      <c r="DZ238" s="24">
        <f t="shared" si="601"/>
        <v>-0.30365045738336516</v>
      </c>
      <c r="EA238" s="24" t="str">
        <f t="shared" si="602"/>
        <v/>
      </c>
      <c r="EB238" s="24" t="str">
        <f t="shared" si="603"/>
        <v/>
      </c>
      <c r="EC238" s="24" t="str">
        <f t="shared" si="604"/>
        <v/>
      </c>
      <c r="ED238" s="24"/>
      <c r="EE238" s="24"/>
      <c r="EF238" s="24">
        <f t="shared" si="605"/>
        <v>0.26483535283099613</v>
      </c>
      <c r="EG238" s="24">
        <f t="shared" si="606"/>
        <v>0.32483535283099663</v>
      </c>
      <c r="EH238" s="24">
        <f t="shared" si="607"/>
        <v>-4.1164647169003032E-2</v>
      </c>
      <c r="EI238" s="24">
        <f t="shared" si="608"/>
        <v>1.6835352830996797E-2</v>
      </c>
      <c r="EJ238" s="24">
        <f t="shared" si="609"/>
        <v>-5.3164647169001711E-2</v>
      </c>
      <c r="EK238" s="24">
        <f t="shared" si="610"/>
        <v>0.3918353528309968</v>
      </c>
      <c r="EL238" s="24" t="str">
        <f t="shared" si="611"/>
        <v/>
      </c>
      <c r="EM238" s="24" t="str">
        <f t="shared" si="612"/>
        <v/>
      </c>
      <c r="EN238" s="24" t="str">
        <f t="shared" si="613"/>
        <v/>
      </c>
      <c r="EO238" s="24"/>
      <c r="EP238" s="24"/>
      <c r="EQ238" s="24">
        <f t="shared" si="493"/>
        <v>11.277647798129401</v>
      </c>
      <c r="ER238" s="24">
        <f t="shared" si="614"/>
        <v>3.5104957292478277E-2</v>
      </c>
      <c r="ES238" s="24">
        <f t="shared" si="494"/>
        <v>11.2491293536367</v>
      </c>
      <c r="ET238" s="24">
        <f t="shared" si="495"/>
        <v>11.270337602027899</v>
      </c>
      <c r="EU238" s="24">
        <f t="shared" si="496"/>
        <v>11.285186660249099</v>
      </c>
      <c r="EV238" s="24">
        <f t="shared" si="497"/>
        <v>11.245104442105101</v>
      </c>
      <c r="EW238" s="24">
        <f t="shared" si="498"/>
        <v>11.273940987033821</v>
      </c>
      <c r="EX238" s="24">
        <f t="shared" si="499"/>
        <v>11.34218774372378</v>
      </c>
      <c r="EY238" s="24" t="str">
        <f t="shared" si="500"/>
        <v/>
      </c>
      <c r="EZ238" s="24" t="str">
        <f t="shared" si="501"/>
        <v/>
      </c>
      <c r="FA238" s="24" t="str">
        <f t="shared" si="502"/>
        <v/>
      </c>
      <c r="FB238" s="24"/>
      <c r="FC238" s="24">
        <f t="shared" si="503"/>
        <v>11.776724380352375</v>
      </c>
      <c r="FD238" s="24">
        <f t="shared" si="615"/>
        <v>9.5776436792116254E-2</v>
      </c>
      <c r="FE238" s="24">
        <f t="shared" si="504"/>
        <v>11.694525006495601</v>
      </c>
      <c r="FF238" s="24">
        <f t="shared" si="505"/>
        <v>11.676621182000101</v>
      </c>
      <c r="FG238" s="24">
        <f t="shared" si="506"/>
        <v>11.842696042586329</v>
      </c>
      <c r="FH238" s="24">
        <f t="shared" si="507"/>
        <v>11.772544420617201</v>
      </c>
      <c r="FI238" s="24">
        <f t="shared" si="508"/>
        <v>11.93040645674971</v>
      </c>
      <c r="FJ238" s="24">
        <f t="shared" si="509"/>
        <v>11.74355317366531</v>
      </c>
      <c r="FK238" s="24" t="str">
        <f t="shared" si="510"/>
        <v/>
      </c>
      <c r="FL238" s="24" t="str">
        <f t="shared" si="511"/>
        <v/>
      </c>
      <c r="FM238" s="24" t="str">
        <f t="shared" si="512"/>
        <v/>
      </c>
      <c r="FN238" s="24"/>
      <c r="FO238" s="24">
        <f t="shared" si="513"/>
        <v>11.342636709492202</v>
      </c>
      <c r="FP238" s="24">
        <f t="shared" si="616"/>
        <v>3.3072658641466468E-2</v>
      </c>
      <c r="FQ238" s="24">
        <f t="shared" si="624"/>
        <v>11.300499810195014</v>
      </c>
      <c r="FR238" s="24">
        <f t="shared" si="624"/>
        <v>11.314550914455387</v>
      </c>
      <c r="FS238" s="24">
        <f t="shared" si="624"/>
        <v>11.373058551874623</v>
      </c>
      <c r="FT238" s="24">
        <f t="shared" si="622"/>
        <v>11.326057761070826</v>
      </c>
      <c r="FU238" s="24">
        <f t="shared" si="622"/>
        <v>11.363244307485509</v>
      </c>
      <c r="FV238" s="24">
        <f t="shared" si="622"/>
        <v>11.378408911871846</v>
      </c>
      <c r="FW238" s="24" t="str">
        <f t="shared" si="475"/>
        <v/>
      </c>
      <c r="FX238" s="24" t="str">
        <f t="shared" si="475"/>
        <v/>
      </c>
      <c r="FY238" s="24" t="str">
        <f t="shared" si="475"/>
        <v/>
      </c>
      <c r="FZ238" s="24"/>
      <c r="GA238" s="24">
        <f t="shared" si="514"/>
        <v>11.563777720404346</v>
      </c>
      <c r="GB238" s="24">
        <f t="shared" si="617"/>
        <v>5.4625901241813705E-2</v>
      </c>
      <c r="GC238" s="24">
        <f t="shared" si="625"/>
        <v>11.526201412289966</v>
      </c>
      <c r="GD238" s="24">
        <f t="shared" si="625"/>
        <v>11.53174912599485</v>
      </c>
      <c r="GE238" s="24">
        <f t="shared" si="625"/>
        <v>11.554769603558746</v>
      </c>
      <c r="GF238" s="24">
        <f t="shared" si="623"/>
        <v>11.507287801849987</v>
      </c>
      <c r="GG238" s="24">
        <f t="shared" si="623"/>
        <v>11.63778971008205</v>
      </c>
      <c r="GH238" s="24">
        <f t="shared" si="623"/>
        <v>11.624868668650485</v>
      </c>
      <c r="GI238" s="24" t="str">
        <f t="shared" si="476"/>
        <v/>
      </c>
      <c r="GJ238" s="24" t="str">
        <f t="shared" si="476"/>
        <v/>
      </c>
      <c r="GK238" s="24" t="str">
        <f t="shared" si="476"/>
        <v/>
      </c>
      <c r="GL238" s="24"/>
      <c r="GM238" s="24">
        <f t="shared" si="515"/>
        <v>12.093834933279501</v>
      </c>
      <c r="GN238" s="24">
        <f t="shared" si="618"/>
        <v>3.5104957292478277E-2</v>
      </c>
      <c r="GO238" s="24">
        <f t="shared" si="516"/>
        <v>12.065316488786801</v>
      </c>
      <c r="GP238" s="24">
        <f t="shared" si="517"/>
        <v>12.086524737177999</v>
      </c>
      <c r="GQ238" s="24">
        <f t="shared" si="518"/>
        <v>12.1013737953992</v>
      </c>
      <c r="GR238" s="24">
        <f t="shared" si="519"/>
        <v>12.061291577255201</v>
      </c>
      <c r="GS238" s="24">
        <f t="shared" si="520"/>
        <v>12.090128122183922</v>
      </c>
      <c r="GT238" s="24">
        <f t="shared" si="521"/>
        <v>12.158374878873881</v>
      </c>
      <c r="GU238" s="24" t="str">
        <f t="shared" si="522"/>
        <v/>
      </c>
      <c r="GV238" s="24" t="str">
        <f t="shared" si="523"/>
        <v/>
      </c>
      <c r="GW238" s="24" t="str">
        <f t="shared" si="524"/>
        <v/>
      </c>
      <c r="GX238" s="24"/>
      <c r="GY238" s="24">
        <f t="shared" si="525"/>
        <v>12.935363919723734</v>
      </c>
      <c r="GZ238" s="24">
        <f t="shared" si="619"/>
        <v>9.5776436792116254E-2</v>
      </c>
      <c r="HA238" s="24">
        <f t="shared" si="526"/>
        <v>12.85316454586696</v>
      </c>
      <c r="HB238" s="24">
        <f t="shared" si="527"/>
        <v>12.83526072137146</v>
      </c>
      <c r="HC238" s="24">
        <f t="shared" si="528"/>
        <v>13.001335581957688</v>
      </c>
      <c r="HD238" s="24">
        <f t="shared" si="529"/>
        <v>12.931183959988561</v>
      </c>
      <c r="HE238" s="24">
        <f t="shared" si="530"/>
        <v>13.089045996121069</v>
      </c>
      <c r="HF238" s="24">
        <f t="shared" si="531"/>
        <v>12.902192713036669</v>
      </c>
      <c r="HG238" s="24" t="str">
        <f t="shared" si="532"/>
        <v/>
      </c>
      <c r="HH238" s="24" t="str">
        <f t="shared" si="533"/>
        <v/>
      </c>
      <c r="HI238" s="24" t="str">
        <f t="shared" si="534"/>
        <v/>
      </c>
      <c r="HJ238" s="24"/>
      <c r="HK238" s="24">
        <f t="shared" si="535"/>
        <v>12.075862308231498</v>
      </c>
      <c r="HL238" s="24">
        <f t="shared" si="620"/>
        <v>3.307265864146669E-2</v>
      </c>
      <c r="HM238" s="24">
        <f t="shared" si="482"/>
        <v>12.033725408934309</v>
      </c>
      <c r="HN238" s="24">
        <f t="shared" si="482"/>
        <v>12.047776513194682</v>
      </c>
      <c r="HO238" s="24">
        <f t="shared" si="482"/>
        <v>12.106284150613918</v>
      </c>
      <c r="HP238" s="24">
        <f t="shared" si="479"/>
        <v>12.059283359810122</v>
      </c>
      <c r="HQ238" s="24">
        <f t="shared" si="479"/>
        <v>12.096469906224806</v>
      </c>
      <c r="HR238" s="24">
        <f t="shared" si="479"/>
        <v>12.111634510611141</v>
      </c>
      <c r="HS238" s="24" t="str">
        <f t="shared" si="479"/>
        <v/>
      </c>
      <c r="HT238" s="24" t="str">
        <f t="shared" si="479"/>
        <v/>
      </c>
      <c r="HU238" s="24" t="str">
        <f t="shared" si="479"/>
        <v/>
      </c>
      <c r="HV238" s="24"/>
      <c r="HW238" s="24">
        <f t="shared" si="536"/>
        <v>12.994254127210136</v>
      </c>
      <c r="HX238" s="24">
        <f t="shared" si="621"/>
        <v>5.4625901241813574E-2</v>
      </c>
      <c r="HY238" s="24">
        <f t="shared" si="483"/>
        <v>12.956677819095757</v>
      </c>
      <c r="HZ238" s="24">
        <f t="shared" si="483"/>
        <v>12.962225532800639</v>
      </c>
      <c r="IA238" s="24">
        <f t="shared" si="483"/>
        <v>12.985246010364536</v>
      </c>
      <c r="IB238" s="24">
        <f t="shared" si="480"/>
        <v>12.937764208655778</v>
      </c>
      <c r="IC238" s="24">
        <f t="shared" si="480"/>
        <v>13.068266116887841</v>
      </c>
      <c r="ID238" s="24">
        <f t="shared" si="480"/>
        <v>13.055345075456275</v>
      </c>
      <c r="IE238" s="24" t="str">
        <f t="shared" si="480"/>
        <v/>
      </c>
      <c r="IF238" s="24" t="str">
        <f t="shared" si="480"/>
        <v/>
      </c>
      <c r="IG238" s="24" t="str">
        <f t="shared" si="480"/>
        <v/>
      </c>
    </row>
    <row r="239" spans="1:241" s="3" customFormat="1" x14ac:dyDescent="0.2">
      <c r="A239" s="27">
        <v>204</v>
      </c>
      <c r="B239" s="32">
        <f>IF(AND($B$3&lt;&gt;"",$C$3&lt;&gt;"",$B$4&lt;&gt;"",$C$4&lt;&gt;"",T239&lt;&gt;""),AirMass($B$3,$C$3,$B$4,$C$4,T239),"")</f>
        <v>1.1550811824451546</v>
      </c>
      <c r="C239" s="36">
        <f t="shared" si="537"/>
        <v>2458217.3903120002</v>
      </c>
      <c r="D239" s="5">
        <f t="shared" si="484"/>
        <v>11.322664358661989</v>
      </c>
      <c r="E239" s="14">
        <f t="shared" si="485"/>
        <v>11.598582266679836</v>
      </c>
      <c r="F239" s="32">
        <f t="shared" si="538"/>
        <v>0.27591790801784732</v>
      </c>
      <c r="G239" s="24">
        <f t="shared" si="486"/>
        <v>1.2340132329320458E-2</v>
      </c>
      <c r="H239" s="24">
        <f t="shared" si="487"/>
        <v>5.7423299043911809E-2</v>
      </c>
      <c r="I239" s="24"/>
      <c r="J239" s="8">
        <f t="shared" si="488"/>
        <v>12.017462044742317</v>
      </c>
      <c r="K239" s="9">
        <f t="shared" si="489"/>
        <v>12.929617058854241</v>
      </c>
      <c r="L239" s="40">
        <f t="shared" si="539"/>
        <v>0.91215501411192434</v>
      </c>
      <c r="M239" s="24">
        <f t="shared" si="490"/>
        <v>1.2340132329319799E-2</v>
      </c>
      <c r="N239" s="25">
        <f t="shared" si="491"/>
        <v>5.7423299043911809E-2</v>
      </c>
      <c r="O239" s="25"/>
      <c r="P239" s="50">
        <f t="shared" si="540"/>
        <v>6</v>
      </c>
      <c r="Q239" s="50">
        <f t="shared" si="541"/>
        <v>6</v>
      </c>
      <c r="R239" s="25"/>
      <c r="S239" s="25"/>
      <c r="T239" s="16">
        <v>2458217.3903120002</v>
      </c>
      <c r="U239" s="17">
        <v>-10.9818928594076</v>
      </c>
      <c r="V239" s="17">
        <v>-10.2113932777791</v>
      </c>
      <c r="W239" s="17">
        <v>-12.072990855619301</v>
      </c>
      <c r="X239" s="17">
        <v>-10.951008361084799</v>
      </c>
      <c r="Y239" s="17">
        <v>-10.295733404638501</v>
      </c>
      <c r="Z239" s="17">
        <v>-11.768961044378701</v>
      </c>
      <c r="AA239" s="17">
        <v>-9.8857491314011998</v>
      </c>
      <c r="AB239" s="17">
        <v>-9.7422913931210005</v>
      </c>
      <c r="AC239" s="17"/>
      <c r="AD239" s="17"/>
      <c r="AE239" s="17"/>
      <c r="AF239" s="46">
        <f t="shared" si="492"/>
        <v>2458217.3903120002</v>
      </c>
      <c r="AG239" s="17">
        <v>-10.769234714115701</v>
      </c>
      <c r="AH239" s="17">
        <v>-9.6862494040864195</v>
      </c>
      <c r="AI239" s="17">
        <v>-11.655528216049699</v>
      </c>
      <c r="AJ239" s="17">
        <v>-10.567109483575299</v>
      </c>
      <c r="AK239" s="17">
        <v>-9.7263773195350893</v>
      </c>
      <c r="AL239" s="17">
        <v>-11.2125911115874</v>
      </c>
      <c r="AM239" s="17">
        <v>-9.4336186050169797</v>
      </c>
      <c r="AN239" s="17">
        <v>-9.41295120447292</v>
      </c>
      <c r="AO239" s="17"/>
      <c r="AP239" s="17"/>
      <c r="AQ239" s="18"/>
      <c r="AR239" s="25"/>
      <c r="AS239" s="25"/>
      <c r="AT239" s="24">
        <f t="shared" si="627"/>
        <v>0.21265814529189875</v>
      </c>
      <c r="AU239" s="24">
        <f t="shared" si="627"/>
        <v>0.52514387369268078</v>
      </c>
      <c r="AV239" s="24">
        <f t="shared" si="626"/>
        <v>0.41746263956960128</v>
      </c>
      <c r="AW239" s="24">
        <f t="shared" si="626"/>
        <v>0.38389887750950002</v>
      </c>
      <c r="AX239" s="24">
        <f t="shared" si="626"/>
        <v>0.5693560851034114</v>
      </c>
      <c r="AY239" s="24">
        <f t="shared" si="626"/>
        <v>0.55636993279130031</v>
      </c>
      <c r="AZ239" s="24">
        <f t="shared" si="626"/>
        <v>0.45213052638422013</v>
      </c>
      <c r="BA239" s="24">
        <f t="shared" si="626"/>
        <v>0.32934018864808046</v>
      </c>
      <c r="BB239" s="24" t="str">
        <f t="shared" si="626"/>
        <v/>
      </c>
      <c r="BC239" s="24" t="str">
        <f t="shared" si="626"/>
        <v/>
      </c>
      <c r="BD239" s="25" t="str">
        <f t="shared" si="626"/>
        <v/>
      </c>
      <c r="BE239" s="25"/>
      <c r="BF239" s="25"/>
      <c r="BG239" s="26">
        <f t="shared" si="542"/>
        <v>-0.37291185488017914</v>
      </c>
      <c r="BH239" s="26">
        <f t="shared" si="543"/>
        <v>-0.31291185488017864</v>
      </c>
      <c r="BI239" s="26">
        <f t="shared" si="544"/>
        <v>-0.67891185488017824</v>
      </c>
      <c r="BJ239" s="26">
        <f t="shared" si="545"/>
        <v>-0.62091185488017842</v>
      </c>
      <c r="BK239" s="26">
        <f t="shared" si="546"/>
        <v>-0.69091185488017692</v>
      </c>
      <c r="BL239" s="26">
        <f t="shared" si="547"/>
        <v>-0.24591185488017847</v>
      </c>
      <c r="BM239" s="26" t="str">
        <f t="shared" si="548"/>
        <v/>
      </c>
      <c r="BN239" s="26" t="str">
        <f t="shared" si="549"/>
        <v/>
      </c>
      <c r="BO239" s="26" t="str">
        <f t="shared" si="550"/>
        <v/>
      </c>
      <c r="BP239" s="25"/>
      <c r="BQ239" s="25"/>
      <c r="BR239" s="25">
        <f t="shared" si="551"/>
        <v>0.26171470144799946</v>
      </c>
      <c r="BS239" s="25">
        <f t="shared" si="552"/>
        <v>0.32171470144799996</v>
      </c>
      <c r="BT239" s="25">
        <f t="shared" si="553"/>
        <v>-4.4285298551999697E-2</v>
      </c>
      <c r="BU239" s="25">
        <f t="shared" si="554"/>
        <v>1.3714701448000133E-2</v>
      </c>
      <c r="BV239" s="25">
        <f t="shared" si="555"/>
        <v>-5.6285298551998375E-2</v>
      </c>
      <c r="BW239" s="25">
        <f t="shared" si="556"/>
        <v>0.38871470144800013</v>
      </c>
      <c r="BX239" s="25" t="str">
        <f t="shared" si="557"/>
        <v/>
      </c>
      <c r="BY239" s="25" t="str">
        <f t="shared" si="558"/>
        <v/>
      </c>
      <c r="BZ239" s="25" t="str">
        <f t="shared" si="559"/>
        <v/>
      </c>
      <c r="CA239" s="25"/>
      <c r="CB239" s="25"/>
      <c r="CC239" s="26">
        <f t="shared" si="560"/>
        <v>-0.23900000000000093</v>
      </c>
      <c r="CD239" s="26">
        <f t="shared" si="561"/>
        <v>-0.17900000000000044</v>
      </c>
      <c r="CE239" s="26">
        <f t="shared" si="562"/>
        <v>-0.54500000000000015</v>
      </c>
      <c r="CF239" s="26">
        <f t="shared" si="563"/>
        <v>-0.48700000000000027</v>
      </c>
      <c r="CG239" s="26">
        <f t="shared" si="564"/>
        <v>-0.55699999999999883</v>
      </c>
      <c r="CH239" s="26">
        <f t="shared" si="565"/>
        <v>-0.11200000000000027</v>
      </c>
      <c r="CI239" s="26" t="str">
        <f t="shared" si="566"/>
        <v/>
      </c>
      <c r="CJ239" s="26" t="str">
        <f t="shared" si="567"/>
        <v/>
      </c>
      <c r="CK239" s="26" t="str">
        <f t="shared" si="568"/>
        <v/>
      </c>
      <c r="CL239" s="25"/>
      <c r="CM239" s="25"/>
      <c r="CN239" s="25">
        <f t="shared" si="569"/>
        <v>0.42099999999999937</v>
      </c>
      <c r="CO239" s="25">
        <f t="shared" si="570"/>
        <v>0.48099999999999987</v>
      </c>
      <c r="CP239" s="25">
        <f t="shared" si="571"/>
        <v>0.11500000000000021</v>
      </c>
      <c r="CQ239" s="25">
        <f t="shared" si="572"/>
        <v>0.17300000000000004</v>
      </c>
      <c r="CR239" s="25">
        <f t="shared" si="573"/>
        <v>0.10300000000000153</v>
      </c>
      <c r="CS239" s="25">
        <f t="shared" si="574"/>
        <v>0.54800000000000004</v>
      </c>
      <c r="CT239" s="25" t="str">
        <f t="shared" si="575"/>
        <v/>
      </c>
      <c r="CU239" s="25" t="str">
        <f t="shared" si="576"/>
        <v/>
      </c>
      <c r="CV239" s="25" t="str">
        <f t="shared" si="577"/>
        <v/>
      </c>
      <c r="CW239" s="25"/>
      <c r="CX239" s="25"/>
      <c r="CY239" s="25">
        <f t="shared" si="578"/>
        <v>-0.41593698243169824</v>
      </c>
      <c r="CZ239" s="25">
        <f t="shared" si="579"/>
        <v>-0.34777241426844024</v>
      </c>
      <c r="DA239" s="25">
        <f t="shared" si="580"/>
        <v>-0.72441703610093466</v>
      </c>
      <c r="DB239" s="25">
        <f t="shared" si="581"/>
        <v>-0.69804348885458412</v>
      </c>
      <c r="DC239" s="25">
        <f t="shared" si="582"/>
        <v>-0.48634391505205393</v>
      </c>
      <c r="DD239" s="25">
        <f t="shared" si="583"/>
        <v>-0.23696929693216512</v>
      </c>
      <c r="DE239" s="25" t="str">
        <f t="shared" si="584"/>
        <v/>
      </c>
      <c r="DF239" s="25" t="str">
        <f t="shared" si="585"/>
        <v/>
      </c>
      <c r="DG239" s="25" t="str">
        <f t="shared" si="586"/>
        <v/>
      </c>
      <c r="DH239" s="25"/>
      <c r="DI239" s="25"/>
      <c r="DJ239" s="25">
        <f t="shared" si="587"/>
        <v>0.2186895738964803</v>
      </c>
      <c r="DK239" s="25">
        <f t="shared" si="588"/>
        <v>0.2868541420597383</v>
      </c>
      <c r="DL239" s="25">
        <f t="shared" si="589"/>
        <v>-8.9790479772756088E-2</v>
      </c>
      <c r="DM239" s="25">
        <f t="shared" si="590"/>
        <v>-6.3416932526405595E-2</v>
      </c>
      <c r="DN239" s="25">
        <f t="shared" si="591"/>
        <v>0.14828264127612462</v>
      </c>
      <c r="DO239" s="25">
        <f t="shared" si="592"/>
        <v>0.39765725939601343</v>
      </c>
      <c r="DP239" s="25" t="str">
        <f t="shared" si="593"/>
        <v/>
      </c>
      <c r="DQ239" s="25" t="str">
        <f t="shared" si="594"/>
        <v/>
      </c>
      <c r="DR239" s="25" t="str">
        <f t="shared" si="595"/>
        <v/>
      </c>
      <c r="DS239" s="25"/>
      <c r="DT239" s="24"/>
      <c r="DU239" s="24">
        <f t="shared" si="596"/>
        <v>-0.37291185488017914</v>
      </c>
      <c r="DV239" s="24">
        <f t="shared" si="597"/>
        <v>-0.31291185488017864</v>
      </c>
      <c r="DW239" s="24">
        <f t="shared" si="598"/>
        <v>-0.67891185488017824</v>
      </c>
      <c r="DX239" s="24">
        <f t="shared" si="599"/>
        <v>-0.62091185488017842</v>
      </c>
      <c r="DY239" s="24">
        <f t="shared" si="600"/>
        <v>-0.69091185488017692</v>
      </c>
      <c r="DZ239" s="24">
        <f t="shared" si="601"/>
        <v>-0.24591185488017847</v>
      </c>
      <c r="EA239" s="24" t="str">
        <f t="shared" si="602"/>
        <v/>
      </c>
      <c r="EB239" s="24" t="str">
        <f t="shared" si="603"/>
        <v/>
      </c>
      <c r="EC239" s="24" t="str">
        <f t="shared" si="604"/>
        <v/>
      </c>
      <c r="ED239" s="24"/>
      <c r="EE239" s="24"/>
      <c r="EF239" s="24">
        <f t="shared" si="605"/>
        <v>0.26171470144799946</v>
      </c>
      <c r="EG239" s="24">
        <f t="shared" si="606"/>
        <v>0.32171470144799996</v>
      </c>
      <c r="EH239" s="24">
        <f t="shared" si="607"/>
        <v>-4.4285298551999697E-2</v>
      </c>
      <c r="EI239" s="24">
        <f t="shared" si="608"/>
        <v>1.3714701448000133E-2</v>
      </c>
      <c r="EJ239" s="24">
        <f t="shared" si="609"/>
        <v>-5.6285298551998375E-2</v>
      </c>
      <c r="EK239" s="24">
        <f t="shared" si="610"/>
        <v>0.38871470144800013</v>
      </c>
      <c r="EL239" s="24" t="str">
        <f t="shared" si="611"/>
        <v/>
      </c>
      <c r="EM239" s="24" t="str">
        <f t="shared" si="612"/>
        <v/>
      </c>
      <c r="EN239" s="24" t="str">
        <f t="shared" si="613"/>
        <v/>
      </c>
      <c r="EO239" s="24"/>
      <c r="EP239" s="24"/>
      <c r="EQ239" s="24">
        <f t="shared" si="493"/>
        <v>11.264562838966318</v>
      </c>
      <c r="ER239" s="24">
        <f t="shared" si="614"/>
        <v>2.864633009518135E-2</v>
      </c>
      <c r="ES239" s="24">
        <f t="shared" si="494"/>
        <v>11.281097996211701</v>
      </c>
      <c r="ET239" s="24">
        <f t="shared" si="495"/>
        <v>11.281115501677199</v>
      </c>
      <c r="EU239" s="24">
        <f t="shared" si="496"/>
        <v>11.218840545230901</v>
      </c>
      <c r="EV239" s="24">
        <f t="shared" si="497"/>
        <v>11.255068184971101</v>
      </c>
      <c r="EW239" s="24">
        <f t="shared" si="498"/>
        <v>11.251856271993601</v>
      </c>
      <c r="EX239" s="24">
        <f t="shared" si="499"/>
        <v>11.299398533713401</v>
      </c>
      <c r="EY239" s="24" t="str">
        <f t="shared" si="500"/>
        <v/>
      </c>
      <c r="EZ239" s="24" t="str">
        <f t="shared" si="501"/>
        <v/>
      </c>
      <c r="FA239" s="24" t="str">
        <f t="shared" si="502"/>
        <v/>
      </c>
      <c r="FB239" s="24"/>
      <c r="FC239" s="24">
        <f t="shared" si="503"/>
        <v>11.788961275923862</v>
      </c>
      <c r="FD239" s="24">
        <f t="shared" si="615"/>
        <v>0.10648706809163067</v>
      </c>
      <c r="FE239" s="24">
        <f t="shared" si="504"/>
        <v>11.725293501933999</v>
      </c>
      <c r="FF239" s="24">
        <f t="shared" si="505"/>
        <v>11.698874769459598</v>
      </c>
      <c r="FG239" s="24">
        <f t="shared" si="506"/>
        <v>11.817142605419388</v>
      </c>
      <c r="FH239" s="24">
        <f t="shared" si="507"/>
        <v>11.8083563974717</v>
      </c>
      <c r="FI239" s="24">
        <f t="shared" si="508"/>
        <v>11.979383890901278</v>
      </c>
      <c r="FJ239" s="24">
        <f t="shared" si="509"/>
        <v>11.704716490357219</v>
      </c>
      <c r="FK239" s="24" t="str">
        <f t="shared" si="510"/>
        <v/>
      </c>
      <c r="FL239" s="24" t="str">
        <f t="shared" si="511"/>
        <v/>
      </c>
      <c r="FM239" s="24" t="str">
        <f t="shared" si="512"/>
        <v/>
      </c>
      <c r="FN239" s="24"/>
      <c r="FO239" s="24">
        <f t="shared" si="513"/>
        <v>11.322664358661989</v>
      </c>
      <c r="FP239" s="24">
        <f t="shared" si="616"/>
        <v>1.2340132329320458E-2</v>
      </c>
      <c r="FQ239" s="24">
        <f t="shared" si="624"/>
        <v>11.325581061102884</v>
      </c>
      <c r="FR239" s="24">
        <f t="shared" si="624"/>
        <v>11.318441422437557</v>
      </c>
      <c r="FS239" s="24">
        <f t="shared" si="624"/>
        <v>11.299825045189294</v>
      </c>
      <c r="FT239" s="24">
        <f t="shared" si="622"/>
        <v>11.329134112269697</v>
      </c>
      <c r="FU239" s="24">
        <f t="shared" si="622"/>
        <v>11.334272200778161</v>
      </c>
      <c r="FV239" s="24">
        <f t="shared" si="622"/>
        <v>11.328732310194336</v>
      </c>
      <c r="FW239" s="24" t="str">
        <f t="shared" si="475"/>
        <v/>
      </c>
      <c r="FX239" s="24" t="str">
        <f t="shared" si="475"/>
        <v/>
      </c>
      <c r="FY239" s="24" t="str">
        <f t="shared" si="475"/>
        <v/>
      </c>
      <c r="FZ239" s="24"/>
      <c r="GA239" s="24">
        <f t="shared" si="514"/>
        <v>11.598582266679836</v>
      </c>
      <c r="GB239" s="24">
        <f t="shared" si="617"/>
        <v>5.7423299043911809E-2</v>
      </c>
      <c r="GC239" s="24">
        <f t="shared" si="625"/>
        <v>11.579537558432367</v>
      </c>
      <c r="GD239" s="24">
        <f t="shared" si="625"/>
        <v>11.576570364158348</v>
      </c>
      <c r="GE239" s="24">
        <f t="shared" si="625"/>
        <v>11.551783817095806</v>
      </c>
      <c r="GF239" s="24">
        <f t="shared" si="623"/>
        <v>11.565667429408489</v>
      </c>
      <c r="GG239" s="24">
        <f t="shared" si="623"/>
        <v>11.709334794937622</v>
      </c>
      <c r="GH239" s="24">
        <f t="shared" si="623"/>
        <v>11.608599636046396</v>
      </c>
      <c r="GI239" s="24" t="str">
        <f t="shared" si="476"/>
        <v/>
      </c>
      <c r="GJ239" s="24" t="str">
        <f t="shared" si="476"/>
        <v/>
      </c>
      <c r="GK239" s="24" t="str">
        <f t="shared" si="476"/>
        <v/>
      </c>
      <c r="GL239" s="24"/>
      <c r="GM239" s="24">
        <f t="shared" si="515"/>
        <v>12.035062420594818</v>
      </c>
      <c r="GN239" s="24">
        <f t="shared" si="618"/>
        <v>2.864633009518135E-2</v>
      </c>
      <c r="GO239" s="24">
        <f t="shared" si="516"/>
        <v>12.0515975778402</v>
      </c>
      <c r="GP239" s="24">
        <f t="shared" si="517"/>
        <v>12.051615083305698</v>
      </c>
      <c r="GQ239" s="24">
        <f t="shared" si="518"/>
        <v>11.9893401268594</v>
      </c>
      <c r="GR239" s="24">
        <f t="shared" si="519"/>
        <v>12.0255677665996</v>
      </c>
      <c r="GS239" s="24">
        <f t="shared" si="520"/>
        <v>12.0223558536221</v>
      </c>
      <c r="GT239" s="24">
        <f t="shared" si="521"/>
        <v>12.0698981153419</v>
      </c>
      <c r="GU239" s="24" t="str">
        <f t="shared" si="522"/>
        <v/>
      </c>
      <c r="GV239" s="24" t="str">
        <f t="shared" si="523"/>
        <v/>
      </c>
      <c r="GW239" s="24" t="str">
        <f t="shared" si="524"/>
        <v/>
      </c>
      <c r="GX239" s="24"/>
      <c r="GY239" s="24">
        <f t="shared" si="525"/>
        <v>12.871946585953145</v>
      </c>
      <c r="GZ239" s="24">
        <f t="shared" si="619"/>
        <v>0.10648706809163067</v>
      </c>
      <c r="HA239" s="24">
        <f t="shared" si="526"/>
        <v>12.80827881196328</v>
      </c>
      <c r="HB239" s="24">
        <f t="shared" si="527"/>
        <v>12.781860079488879</v>
      </c>
      <c r="HC239" s="24">
        <f t="shared" si="528"/>
        <v>12.900127915448669</v>
      </c>
      <c r="HD239" s="24">
        <f t="shared" si="529"/>
        <v>12.891341707500981</v>
      </c>
      <c r="HE239" s="24">
        <f t="shared" si="530"/>
        <v>13.06236920093056</v>
      </c>
      <c r="HF239" s="24">
        <f t="shared" si="531"/>
        <v>12.7877018003865</v>
      </c>
      <c r="HG239" s="24" t="str">
        <f t="shared" si="532"/>
        <v/>
      </c>
      <c r="HH239" s="24" t="str">
        <f t="shared" si="533"/>
        <v/>
      </c>
      <c r="HI239" s="24" t="str">
        <f t="shared" si="534"/>
        <v/>
      </c>
      <c r="HJ239" s="24"/>
      <c r="HK239" s="24">
        <f t="shared" si="535"/>
        <v>12.017462044742317</v>
      </c>
      <c r="HL239" s="24">
        <f t="shared" si="620"/>
        <v>1.2340132329319799E-2</v>
      </c>
      <c r="HM239" s="24">
        <f t="shared" si="482"/>
        <v>12.02037874718321</v>
      </c>
      <c r="HN239" s="24">
        <f t="shared" si="482"/>
        <v>12.013239108517883</v>
      </c>
      <c r="HO239" s="24">
        <f t="shared" si="482"/>
        <v>11.994622731269622</v>
      </c>
      <c r="HP239" s="24">
        <f t="shared" si="479"/>
        <v>12.023931798350024</v>
      </c>
      <c r="HQ239" s="24">
        <f t="shared" si="479"/>
        <v>12.029069886858487</v>
      </c>
      <c r="HR239" s="24">
        <f t="shared" si="479"/>
        <v>12.023529996274663</v>
      </c>
      <c r="HS239" s="24" t="str">
        <f t="shared" si="479"/>
        <v/>
      </c>
      <c r="HT239" s="24" t="str">
        <f t="shared" si="479"/>
        <v/>
      </c>
      <c r="HU239" s="24" t="str">
        <f t="shared" si="479"/>
        <v/>
      </c>
      <c r="HV239" s="24"/>
      <c r="HW239" s="24">
        <f t="shared" si="536"/>
        <v>12.929617058854241</v>
      </c>
      <c r="HX239" s="24">
        <f t="shared" si="621"/>
        <v>5.7423299043911809E-2</v>
      </c>
      <c r="HY239" s="24">
        <f t="shared" si="483"/>
        <v>12.91057235060677</v>
      </c>
      <c r="HZ239" s="24">
        <f t="shared" si="483"/>
        <v>12.907605156332751</v>
      </c>
      <c r="IA239" s="24">
        <f t="shared" si="483"/>
        <v>12.88281860927021</v>
      </c>
      <c r="IB239" s="24">
        <f t="shared" si="480"/>
        <v>12.896702221582892</v>
      </c>
      <c r="IC239" s="24">
        <f t="shared" si="480"/>
        <v>13.040369587112025</v>
      </c>
      <c r="ID239" s="24">
        <f t="shared" si="480"/>
        <v>12.939634428220799</v>
      </c>
      <c r="IE239" s="24" t="str">
        <f t="shared" si="480"/>
        <v/>
      </c>
      <c r="IF239" s="24" t="str">
        <f t="shared" si="480"/>
        <v/>
      </c>
      <c r="IG239" s="24" t="str">
        <f t="shared" si="480"/>
        <v/>
      </c>
    </row>
    <row r="240" spans="1:241" s="3" customFormat="1" x14ac:dyDescent="0.2">
      <c r="A240" s="27">
        <v>205</v>
      </c>
      <c r="B240" s="32">
        <f>IF(AND($B$3&lt;&gt;"",$C$3&lt;&gt;"",$B$4&lt;&gt;"",$C$4&lt;&gt;"",T240&lt;&gt;""),AirMass($B$3,$C$3,$B$4,$C$4,T240),"")</f>
        <v>1.1564118904882454</v>
      </c>
      <c r="C240" s="36">
        <f t="shared" si="537"/>
        <v>2458217.3908099998</v>
      </c>
      <c r="D240" s="5">
        <f t="shared" si="484"/>
        <v>11.361772658332169</v>
      </c>
      <c r="E240" s="14">
        <f t="shared" si="485"/>
        <v>11.551016566392716</v>
      </c>
      <c r="F240" s="32">
        <f t="shared" si="538"/>
        <v>0.18924390806054703</v>
      </c>
      <c r="G240" s="24">
        <f t="shared" si="486"/>
        <v>1.5815424726941894E-2</v>
      </c>
      <c r="H240" s="24">
        <f t="shared" si="487"/>
        <v>5.4504846421778337E-2</v>
      </c>
      <c r="I240" s="24"/>
      <c r="J240" s="8">
        <f t="shared" si="488"/>
        <v>12.050032789104037</v>
      </c>
      <c r="K240" s="9">
        <f t="shared" si="489"/>
        <v>13.01944476588357</v>
      </c>
      <c r="L240" s="40">
        <f t="shared" si="539"/>
        <v>0.96941197677953284</v>
      </c>
      <c r="M240" s="24">
        <f t="shared" si="490"/>
        <v>1.581542472694248E-2</v>
      </c>
      <c r="N240" s="25">
        <f t="shared" si="491"/>
        <v>5.4504846421778337E-2</v>
      </c>
      <c r="O240" s="25"/>
      <c r="P240" s="50">
        <f t="shared" si="540"/>
        <v>6</v>
      </c>
      <c r="Q240" s="50">
        <f t="shared" si="541"/>
        <v>6</v>
      </c>
      <c r="R240" s="25"/>
      <c r="S240" s="25"/>
      <c r="T240" s="16">
        <v>2458217.3908099998</v>
      </c>
      <c r="U240" s="17">
        <v>-10.9519256102858</v>
      </c>
      <c r="V240" s="17">
        <v>-10.170838134044001</v>
      </c>
      <c r="W240" s="17">
        <v>-12.057346651179101</v>
      </c>
      <c r="X240" s="17">
        <v>-10.9555938676005</v>
      </c>
      <c r="Y240" s="17">
        <v>-10.340085722882399</v>
      </c>
      <c r="Z240" s="17">
        <v>-11.764070611866</v>
      </c>
      <c r="AA240" s="17">
        <v>-9.8517544488065703</v>
      </c>
      <c r="AB240" s="17">
        <v>-9.7205095428883297</v>
      </c>
      <c r="AC240" s="17"/>
      <c r="AD240" s="17"/>
      <c r="AE240" s="17"/>
      <c r="AF240" s="46">
        <f t="shared" si="492"/>
        <v>2458217.3908099998</v>
      </c>
      <c r="AG240" s="17">
        <v>-10.7958324657891</v>
      </c>
      <c r="AH240" s="17">
        <v>-9.6315680498599203</v>
      </c>
      <c r="AI240" s="17">
        <v>-11.643851074927801</v>
      </c>
      <c r="AJ240" s="17">
        <v>-10.5808684732292</v>
      </c>
      <c r="AK240" s="17">
        <v>-9.8734807269597393</v>
      </c>
      <c r="AL240" s="17">
        <v>-11.225815397310299</v>
      </c>
      <c r="AM240" s="17">
        <v>-9.3452787068646206</v>
      </c>
      <c r="AN240" s="17">
        <v>-9.4824798205673595</v>
      </c>
      <c r="AO240" s="17"/>
      <c r="AP240" s="17"/>
      <c r="AQ240" s="18"/>
      <c r="AR240" s="25"/>
      <c r="AS240" s="25"/>
      <c r="AT240" s="24">
        <f t="shared" si="627"/>
        <v>0.15609314449669931</v>
      </c>
      <c r="AU240" s="24">
        <f t="shared" si="627"/>
        <v>0.53927008418408029</v>
      </c>
      <c r="AV240" s="24">
        <f t="shared" si="626"/>
        <v>0.41349557625130018</v>
      </c>
      <c r="AW240" s="24">
        <f t="shared" si="626"/>
        <v>0.37472539437129981</v>
      </c>
      <c r="AX240" s="24">
        <f t="shared" si="626"/>
        <v>0.46660499592266014</v>
      </c>
      <c r="AY240" s="24">
        <f t="shared" si="626"/>
        <v>0.53825521455570069</v>
      </c>
      <c r="AZ240" s="24">
        <f t="shared" si="626"/>
        <v>0.50647574194194966</v>
      </c>
      <c r="BA240" s="24">
        <f t="shared" si="626"/>
        <v>0.23802972232097019</v>
      </c>
      <c r="BB240" s="24" t="str">
        <f t="shared" si="626"/>
        <v/>
      </c>
      <c r="BC240" s="24" t="str">
        <f t="shared" si="626"/>
        <v/>
      </c>
      <c r="BD240" s="25" t="str">
        <f t="shared" si="626"/>
        <v/>
      </c>
      <c r="BE240" s="25"/>
      <c r="BF240" s="25"/>
      <c r="BG240" s="26">
        <f t="shared" si="542"/>
        <v>-0.48778958656755134</v>
      </c>
      <c r="BH240" s="26">
        <f t="shared" si="543"/>
        <v>-0.42778958656755084</v>
      </c>
      <c r="BI240" s="26">
        <f t="shared" si="544"/>
        <v>-0.7937895865675505</v>
      </c>
      <c r="BJ240" s="26">
        <f t="shared" si="545"/>
        <v>-0.73578958656755067</v>
      </c>
      <c r="BK240" s="26">
        <f t="shared" si="546"/>
        <v>-0.80578958656754918</v>
      </c>
      <c r="BL240" s="26">
        <f t="shared" si="547"/>
        <v>-0.36078958656755067</v>
      </c>
      <c r="BM240" s="26" t="str">
        <f t="shared" si="548"/>
        <v/>
      </c>
      <c r="BN240" s="26" t="str">
        <f t="shared" si="549"/>
        <v/>
      </c>
      <c r="BO240" s="26" t="str">
        <f t="shared" si="550"/>
        <v/>
      </c>
      <c r="BP240" s="25"/>
      <c r="BQ240" s="25"/>
      <c r="BR240" s="25">
        <f t="shared" si="551"/>
        <v>0.29040359026222995</v>
      </c>
      <c r="BS240" s="25">
        <f t="shared" si="552"/>
        <v>0.35040359026223045</v>
      </c>
      <c r="BT240" s="25">
        <f t="shared" si="553"/>
        <v>-1.5596409737769212E-2</v>
      </c>
      <c r="BU240" s="25">
        <f t="shared" si="554"/>
        <v>4.2403590262230617E-2</v>
      </c>
      <c r="BV240" s="25">
        <f t="shared" si="555"/>
        <v>-2.7596409737767891E-2</v>
      </c>
      <c r="BW240" s="25">
        <f t="shared" si="556"/>
        <v>0.41740359026223062</v>
      </c>
      <c r="BX240" s="25" t="str">
        <f t="shared" si="557"/>
        <v/>
      </c>
      <c r="BY240" s="25" t="str">
        <f t="shared" si="558"/>
        <v/>
      </c>
      <c r="BZ240" s="25" t="str">
        <f t="shared" si="559"/>
        <v/>
      </c>
      <c r="CA240" s="25"/>
      <c r="CB240" s="25"/>
      <c r="CC240" s="26">
        <f t="shared" si="560"/>
        <v>-0.23900000000000093</v>
      </c>
      <c r="CD240" s="26">
        <f t="shared" si="561"/>
        <v>-0.17900000000000044</v>
      </c>
      <c r="CE240" s="26">
        <f t="shared" si="562"/>
        <v>-0.54500000000000015</v>
      </c>
      <c r="CF240" s="26">
        <f t="shared" si="563"/>
        <v>-0.48700000000000027</v>
      </c>
      <c r="CG240" s="26">
        <f t="shared" si="564"/>
        <v>-0.55699999999999883</v>
      </c>
      <c r="CH240" s="26">
        <f t="shared" si="565"/>
        <v>-0.11200000000000027</v>
      </c>
      <c r="CI240" s="26" t="str">
        <f t="shared" si="566"/>
        <v/>
      </c>
      <c r="CJ240" s="26" t="str">
        <f t="shared" si="567"/>
        <v/>
      </c>
      <c r="CK240" s="26" t="str">
        <f t="shared" si="568"/>
        <v/>
      </c>
      <c r="CL240" s="25"/>
      <c r="CM240" s="25"/>
      <c r="CN240" s="25">
        <f t="shared" si="569"/>
        <v>0.42099999999999937</v>
      </c>
      <c r="CO240" s="25">
        <f t="shared" si="570"/>
        <v>0.48099999999999987</v>
      </c>
      <c r="CP240" s="25">
        <f t="shared" si="571"/>
        <v>0.11500000000000021</v>
      </c>
      <c r="CQ240" s="25">
        <f t="shared" si="572"/>
        <v>0.17300000000000004</v>
      </c>
      <c r="CR240" s="25">
        <f t="shared" si="573"/>
        <v>0.10300000000000153</v>
      </c>
      <c r="CS240" s="25">
        <f t="shared" si="574"/>
        <v>0.54800000000000004</v>
      </c>
      <c r="CT240" s="25" t="str">
        <f t="shared" si="575"/>
        <v/>
      </c>
      <c r="CU240" s="25" t="str">
        <f t="shared" si="576"/>
        <v/>
      </c>
      <c r="CV240" s="25" t="str">
        <f t="shared" si="577"/>
        <v/>
      </c>
      <c r="CW240" s="25"/>
      <c r="CX240" s="25"/>
      <c r="CY240" s="25">
        <f t="shared" si="578"/>
        <v>-0.52275801423292312</v>
      </c>
      <c r="CZ240" s="25">
        <f t="shared" si="579"/>
        <v>-0.44401973987831034</v>
      </c>
      <c r="DA240" s="25">
        <f t="shared" si="580"/>
        <v>-0.6306178140615889</v>
      </c>
      <c r="DB240" s="25">
        <f t="shared" si="581"/>
        <v>-0.77613208040570858</v>
      </c>
      <c r="DC240" s="25">
        <f t="shared" si="582"/>
        <v>-0.7115912216279161</v>
      </c>
      <c r="DD240" s="25">
        <f t="shared" si="583"/>
        <v>-0.1664048098709992</v>
      </c>
      <c r="DE240" s="25" t="str">
        <f t="shared" si="584"/>
        <v/>
      </c>
      <c r="DF240" s="25" t="str">
        <f t="shared" si="585"/>
        <v/>
      </c>
      <c r="DG240" s="25" t="str">
        <f t="shared" si="586"/>
        <v/>
      </c>
      <c r="DH240" s="25"/>
      <c r="DI240" s="25"/>
      <c r="DJ240" s="25">
        <f t="shared" si="587"/>
        <v>0.25543516259685817</v>
      </c>
      <c r="DK240" s="25">
        <f t="shared" si="588"/>
        <v>0.33417343695147089</v>
      </c>
      <c r="DL240" s="25">
        <f t="shared" si="589"/>
        <v>0.1475753627681923</v>
      </c>
      <c r="DM240" s="25">
        <f t="shared" si="590"/>
        <v>2.0610964240726968E-3</v>
      </c>
      <c r="DN240" s="25">
        <f t="shared" si="591"/>
        <v>6.6601955201865126E-2</v>
      </c>
      <c r="DO240" s="25">
        <f t="shared" si="592"/>
        <v>0.61178836695878203</v>
      </c>
      <c r="DP240" s="25" t="str">
        <f t="shared" si="593"/>
        <v/>
      </c>
      <c r="DQ240" s="25" t="str">
        <f t="shared" si="594"/>
        <v/>
      </c>
      <c r="DR240" s="25" t="str">
        <f t="shared" si="595"/>
        <v/>
      </c>
      <c r="DS240" s="25"/>
      <c r="DT240" s="24"/>
      <c r="DU240" s="24">
        <f t="shared" si="596"/>
        <v>-0.48778958656755134</v>
      </c>
      <c r="DV240" s="24">
        <f t="shared" si="597"/>
        <v>-0.42778958656755084</v>
      </c>
      <c r="DW240" s="24">
        <f t="shared" si="598"/>
        <v>-0.7937895865675505</v>
      </c>
      <c r="DX240" s="24">
        <f t="shared" si="599"/>
        <v>-0.73578958656755067</v>
      </c>
      <c r="DY240" s="24">
        <f t="shared" si="600"/>
        <v>-0.80578958656754918</v>
      </c>
      <c r="DZ240" s="24">
        <f t="shared" si="601"/>
        <v>-0.36078958656755067</v>
      </c>
      <c r="EA240" s="24" t="str">
        <f t="shared" si="602"/>
        <v/>
      </c>
      <c r="EB240" s="24" t="str">
        <f t="shared" si="603"/>
        <v/>
      </c>
      <c r="EC240" s="24" t="str">
        <f t="shared" si="604"/>
        <v/>
      </c>
      <c r="ED240" s="24"/>
      <c r="EE240" s="24"/>
      <c r="EF240" s="24">
        <f t="shared" si="605"/>
        <v>0.29040359026222995</v>
      </c>
      <c r="EG240" s="24">
        <f t="shared" si="606"/>
        <v>0.35040359026223045</v>
      </c>
      <c r="EH240" s="24">
        <f t="shared" si="607"/>
        <v>-1.5596409737769212E-2</v>
      </c>
      <c r="EI240" s="24">
        <f t="shared" si="608"/>
        <v>4.2403590262230617E-2</v>
      </c>
      <c r="EJ240" s="24">
        <f t="shared" si="609"/>
        <v>-2.7596409737767891E-2</v>
      </c>
      <c r="EK240" s="24">
        <f t="shared" si="610"/>
        <v>0.41740359026223062</v>
      </c>
      <c r="EL240" s="24" t="str">
        <f t="shared" si="611"/>
        <v/>
      </c>
      <c r="EM240" s="24" t="str">
        <f t="shared" si="612"/>
        <v/>
      </c>
      <c r="EN240" s="24" t="str">
        <f t="shared" si="613"/>
        <v/>
      </c>
      <c r="EO240" s="24"/>
      <c r="EP240" s="24"/>
      <c r="EQ240" s="24">
        <f t="shared" si="493"/>
        <v>11.289967863918015</v>
      </c>
      <c r="ER240" s="24">
        <f t="shared" si="614"/>
        <v>2.4012287576692156E-2</v>
      </c>
      <c r="ES240" s="24">
        <f t="shared" si="494"/>
        <v>11.2954210408933</v>
      </c>
      <c r="ET240" s="24">
        <f t="shared" si="495"/>
        <v>11.3156682573147</v>
      </c>
      <c r="EU240" s="24">
        <f t="shared" si="496"/>
        <v>11.293160112596599</v>
      </c>
      <c r="EV240" s="24">
        <f t="shared" si="497"/>
        <v>11.2801450015802</v>
      </c>
      <c r="EW240" s="24">
        <f t="shared" si="498"/>
        <v>11.247828838520771</v>
      </c>
      <c r="EX240" s="24">
        <f t="shared" si="499"/>
        <v>11.30758393260253</v>
      </c>
      <c r="EY240" s="24" t="str">
        <f t="shared" si="500"/>
        <v/>
      </c>
      <c r="EZ240" s="24" t="str">
        <f t="shared" si="501"/>
        <v/>
      </c>
      <c r="FA240" s="24" t="str">
        <f t="shared" si="502"/>
        <v/>
      </c>
      <c r="FB240" s="24"/>
      <c r="FC240" s="24">
        <f t="shared" si="503"/>
        <v>11.786296567520736</v>
      </c>
      <c r="FD240" s="24">
        <f t="shared" si="615"/>
        <v>0.10049100869307954</v>
      </c>
      <c r="FE240" s="24">
        <f t="shared" si="504"/>
        <v>11.6870186091387</v>
      </c>
      <c r="FF240" s="24">
        <f t="shared" si="505"/>
        <v>11.6860360074401</v>
      </c>
      <c r="FG240" s="24">
        <f t="shared" si="506"/>
        <v>11.937648261170638</v>
      </c>
      <c r="FH240" s="24">
        <f t="shared" si="507"/>
        <v>11.794982931521199</v>
      </c>
      <c r="FI240" s="24">
        <f t="shared" si="508"/>
        <v>11.86444624107552</v>
      </c>
      <c r="FJ240" s="24">
        <f t="shared" si="509"/>
        <v>11.747647354778259</v>
      </c>
      <c r="FK240" s="24" t="str">
        <f t="shared" si="510"/>
        <v/>
      </c>
      <c r="FL240" s="24" t="str">
        <f t="shared" si="511"/>
        <v/>
      </c>
      <c r="FM240" s="24" t="str">
        <f t="shared" si="512"/>
        <v/>
      </c>
      <c r="FN240" s="24"/>
      <c r="FO240" s="24">
        <f t="shared" si="513"/>
        <v>11.361772658332169</v>
      </c>
      <c r="FP240" s="24">
        <f t="shared" si="616"/>
        <v>1.5815424726941894E-2</v>
      </c>
      <c r="FQ240" s="24">
        <f t="shared" si="624"/>
        <v>11.353607380502964</v>
      </c>
      <c r="FR240" s="24">
        <f t="shared" si="624"/>
        <v>11.366697452793538</v>
      </c>
      <c r="FS240" s="24">
        <f t="shared" si="624"/>
        <v>11.387847887273473</v>
      </c>
      <c r="FT240" s="24">
        <f t="shared" si="622"/>
        <v>11.367914203597277</v>
      </c>
      <c r="FU240" s="24">
        <f t="shared" si="622"/>
        <v>11.343948042023811</v>
      </c>
      <c r="FV240" s="24">
        <f t="shared" si="622"/>
        <v>11.350620983801946</v>
      </c>
      <c r="FW240" s="24" t="str">
        <f t="shared" si="475"/>
        <v/>
      </c>
      <c r="FX240" s="24" t="str">
        <f t="shared" si="475"/>
        <v/>
      </c>
      <c r="FY240" s="24" t="str">
        <f t="shared" si="475"/>
        <v/>
      </c>
      <c r="FZ240" s="24"/>
      <c r="GA240" s="24">
        <f t="shared" si="514"/>
        <v>11.551016566392716</v>
      </c>
      <c r="GB240" s="24">
        <f t="shared" si="617"/>
        <v>5.4504846421778337E-2</v>
      </c>
      <c r="GC240" s="24">
        <f t="shared" si="625"/>
        <v>11.496361673753075</v>
      </c>
      <c r="GD240" s="24">
        <f t="shared" si="625"/>
        <v>11.518830610254856</v>
      </c>
      <c r="GE240" s="24">
        <f t="shared" si="625"/>
        <v>11.627388480963063</v>
      </c>
      <c r="GF240" s="24">
        <f t="shared" si="623"/>
        <v>11.507392971573994</v>
      </c>
      <c r="GG240" s="24">
        <f t="shared" si="623"/>
        <v>11.549496153227869</v>
      </c>
      <c r="GH240" s="24">
        <f t="shared" si="623"/>
        <v>11.606629508583442</v>
      </c>
      <c r="GI240" s="24" t="str">
        <f t="shared" si="476"/>
        <v/>
      </c>
      <c r="GJ240" s="24" t="str">
        <f t="shared" si="476"/>
        <v/>
      </c>
      <c r="GK240" s="24" t="str">
        <f t="shared" si="476"/>
        <v/>
      </c>
      <c r="GL240" s="24"/>
      <c r="GM240" s="24">
        <f t="shared" si="515"/>
        <v>12.071055340159816</v>
      </c>
      <c r="GN240" s="24">
        <f t="shared" si="618"/>
        <v>2.4012287576692156E-2</v>
      </c>
      <c r="GO240" s="24">
        <f t="shared" si="516"/>
        <v>12.0765085171351</v>
      </c>
      <c r="GP240" s="24">
        <f t="shared" si="517"/>
        <v>12.096755733556499</v>
      </c>
      <c r="GQ240" s="24">
        <f t="shared" si="518"/>
        <v>12.074247588838398</v>
      </c>
      <c r="GR240" s="24">
        <f t="shared" si="519"/>
        <v>12.061232477821999</v>
      </c>
      <c r="GS240" s="24">
        <f t="shared" si="520"/>
        <v>12.02891631476257</v>
      </c>
      <c r="GT240" s="24">
        <f t="shared" si="521"/>
        <v>12.088671408844329</v>
      </c>
      <c r="GU240" s="24" t="str">
        <f t="shared" si="522"/>
        <v/>
      </c>
      <c r="GV240" s="24" t="str">
        <f t="shared" si="523"/>
        <v/>
      </c>
      <c r="GW240" s="24" t="str">
        <f t="shared" si="524"/>
        <v/>
      </c>
      <c r="GX240" s="24"/>
      <c r="GY240" s="24">
        <f t="shared" si="525"/>
        <v>12.950560983449916</v>
      </c>
      <c r="GZ240" s="24">
        <f t="shared" si="619"/>
        <v>0.10049100869307954</v>
      </c>
      <c r="HA240" s="24">
        <f t="shared" si="526"/>
        <v>12.851283025067881</v>
      </c>
      <c r="HB240" s="24">
        <f t="shared" si="527"/>
        <v>12.85030042336928</v>
      </c>
      <c r="HC240" s="24">
        <f t="shared" si="528"/>
        <v>13.101912677099818</v>
      </c>
      <c r="HD240" s="24">
        <f t="shared" si="529"/>
        <v>12.959247347450379</v>
      </c>
      <c r="HE240" s="24">
        <f t="shared" si="530"/>
        <v>13.0287106570047</v>
      </c>
      <c r="HF240" s="24">
        <f t="shared" si="531"/>
        <v>12.911911770707439</v>
      </c>
      <c r="HG240" s="24" t="str">
        <f t="shared" si="532"/>
        <v/>
      </c>
      <c r="HH240" s="24" t="str">
        <f t="shared" si="533"/>
        <v/>
      </c>
      <c r="HI240" s="24" t="str">
        <f t="shared" si="534"/>
        <v/>
      </c>
      <c r="HJ240" s="24"/>
      <c r="HK240" s="24">
        <f t="shared" si="535"/>
        <v>12.050032789104037</v>
      </c>
      <c r="HL240" s="24">
        <f t="shared" si="620"/>
        <v>1.581542472694248E-2</v>
      </c>
      <c r="HM240" s="24">
        <f t="shared" si="482"/>
        <v>12.041867511274832</v>
      </c>
      <c r="HN240" s="24">
        <f t="shared" si="482"/>
        <v>12.054957583565406</v>
      </c>
      <c r="HO240" s="24">
        <f t="shared" si="482"/>
        <v>12.076108018045343</v>
      </c>
      <c r="HP240" s="24">
        <f t="shared" si="479"/>
        <v>12.056174334369144</v>
      </c>
      <c r="HQ240" s="24">
        <f t="shared" si="479"/>
        <v>12.032208172795679</v>
      </c>
      <c r="HR240" s="24">
        <f t="shared" si="479"/>
        <v>12.038881114573813</v>
      </c>
      <c r="HS240" s="24" t="str">
        <f t="shared" si="479"/>
        <v/>
      </c>
      <c r="HT240" s="24" t="str">
        <f t="shared" si="479"/>
        <v/>
      </c>
      <c r="HU240" s="24" t="str">
        <f t="shared" si="479"/>
        <v/>
      </c>
      <c r="HV240" s="24"/>
      <c r="HW240" s="24">
        <f t="shared" si="536"/>
        <v>13.01944476588357</v>
      </c>
      <c r="HX240" s="24">
        <f t="shared" si="621"/>
        <v>5.4504846421778337E-2</v>
      </c>
      <c r="HY240" s="24">
        <f t="shared" si="483"/>
        <v>12.964789873243928</v>
      </c>
      <c r="HZ240" s="24">
        <f t="shared" si="483"/>
        <v>12.987258809745709</v>
      </c>
      <c r="IA240" s="24">
        <f t="shared" si="483"/>
        <v>13.095816680453916</v>
      </c>
      <c r="IB240" s="24">
        <f t="shared" si="480"/>
        <v>12.975821171064847</v>
      </c>
      <c r="IC240" s="24">
        <f t="shared" si="480"/>
        <v>13.017924352718723</v>
      </c>
      <c r="ID240" s="24">
        <f t="shared" si="480"/>
        <v>13.075057708074295</v>
      </c>
      <c r="IE240" s="24" t="str">
        <f t="shared" si="480"/>
        <v/>
      </c>
      <c r="IF240" s="24" t="str">
        <f t="shared" si="480"/>
        <v/>
      </c>
      <c r="IG240" s="24" t="str">
        <f t="shared" si="480"/>
        <v/>
      </c>
    </row>
    <row r="241" spans="1:241" s="3" customFormat="1" x14ac:dyDescent="0.2">
      <c r="A241" s="27">
        <v>206</v>
      </c>
      <c r="B241" s="32">
        <f>IF(AND($B$3&lt;&gt;"",$C$3&lt;&gt;"",$B$4&lt;&gt;"",$C$4&lt;&gt;"",T241&lt;&gt;""),AirMass($B$3,$C$3,$B$4,$C$4,T241),"")</f>
        <v>1.1577499786196073</v>
      </c>
      <c r="C241" s="36">
        <f t="shared" si="537"/>
        <v>2458217.3913079998</v>
      </c>
      <c r="D241" s="5">
        <f t="shared" si="484"/>
        <v>11.357814454261151</v>
      </c>
      <c r="E241" s="14">
        <f t="shared" si="485"/>
        <v>11.578367782274233</v>
      </c>
      <c r="F241" s="32">
        <f t="shared" si="538"/>
        <v>0.22055332801308225</v>
      </c>
      <c r="G241" s="24">
        <f t="shared" si="486"/>
        <v>2.9069901717883862E-2</v>
      </c>
      <c r="H241" s="24">
        <f t="shared" si="487"/>
        <v>1.6937587079168308E-2</v>
      </c>
      <c r="I241" s="24"/>
      <c r="J241" s="8">
        <f t="shared" si="488"/>
        <v>12.023287074849774</v>
      </c>
      <c r="K241" s="9">
        <f t="shared" si="489"/>
        <v>12.946451351752694</v>
      </c>
      <c r="L241" s="40">
        <f t="shared" si="539"/>
        <v>0.92316427690292002</v>
      </c>
      <c r="M241" s="24">
        <f t="shared" si="490"/>
        <v>2.9069901717883394E-2</v>
      </c>
      <c r="N241" s="25">
        <f t="shared" si="491"/>
        <v>1.6937587079168367E-2</v>
      </c>
      <c r="O241" s="25"/>
      <c r="P241" s="50">
        <f t="shared" si="540"/>
        <v>6</v>
      </c>
      <c r="Q241" s="50">
        <f t="shared" si="541"/>
        <v>6</v>
      </c>
      <c r="R241" s="25"/>
      <c r="S241" s="25"/>
      <c r="T241" s="16">
        <v>2458217.3913079998</v>
      </c>
      <c r="U241" s="17">
        <v>-10.9590307713272</v>
      </c>
      <c r="V241" s="17">
        <v>-10.209958844513899</v>
      </c>
      <c r="W241" s="17">
        <v>-12.057795287498401</v>
      </c>
      <c r="X241" s="17">
        <v>-10.947779179019101</v>
      </c>
      <c r="Y241" s="17">
        <v>-10.2862115864827</v>
      </c>
      <c r="Z241" s="17">
        <v>-11.77211957592</v>
      </c>
      <c r="AA241" s="17">
        <v>-9.9034383550791603</v>
      </c>
      <c r="AB241" s="17">
        <v>-9.7832537487603499</v>
      </c>
      <c r="AC241" s="17"/>
      <c r="AD241" s="17"/>
      <c r="AE241" s="17"/>
      <c r="AF241" s="46">
        <f t="shared" si="492"/>
        <v>2458217.3913079998</v>
      </c>
      <c r="AG241" s="17">
        <v>-10.7737983772686</v>
      </c>
      <c r="AH241" s="17">
        <v>-9.6796414309818495</v>
      </c>
      <c r="AI241" s="17">
        <v>-11.677927588472</v>
      </c>
      <c r="AJ241" s="17">
        <v>-10.613030089940599</v>
      </c>
      <c r="AK241" s="17">
        <v>-9.7935769735065001</v>
      </c>
      <c r="AL241" s="17">
        <v>-11.2422173653512</v>
      </c>
      <c r="AM241" s="17">
        <v>-9.3014318009106507</v>
      </c>
      <c r="AN241" s="17">
        <v>-9.4167096730580493</v>
      </c>
      <c r="AO241" s="17"/>
      <c r="AP241" s="17"/>
      <c r="AQ241" s="18"/>
      <c r="AR241" s="25"/>
      <c r="AS241" s="25"/>
      <c r="AT241" s="24">
        <f t="shared" si="627"/>
        <v>0.18523239405860004</v>
      </c>
      <c r="AU241" s="24">
        <f t="shared" si="627"/>
        <v>0.53031741353204964</v>
      </c>
      <c r="AV241" s="24">
        <f t="shared" si="626"/>
        <v>0.37986769902640027</v>
      </c>
      <c r="AW241" s="24">
        <f t="shared" si="626"/>
        <v>0.33474908907850143</v>
      </c>
      <c r="AX241" s="24">
        <f t="shared" si="626"/>
        <v>0.49263461297620026</v>
      </c>
      <c r="AY241" s="24">
        <f t="shared" si="626"/>
        <v>0.5299022105687996</v>
      </c>
      <c r="AZ241" s="24">
        <f t="shared" si="626"/>
        <v>0.60200655416850957</v>
      </c>
      <c r="BA241" s="24">
        <f t="shared" si="626"/>
        <v>0.36654407570230063</v>
      </c>
      <c r="BB241" s="24" t="str">
        <f t="shared" si="626"/>
        <v/>
      </c>
      <c r="BC241" s="24" t="str">
        <f t="shared" si="626"/>
        <v/>
      </c>
      <c r="BD241" s="25" t="str">
        <f t="shared" si="626"/>
        <v/>
      </c>
      <c r="BE241" s="25"/>
      <c r="BF241" s="25"/>
      <c r="BG241" s="26">
        <f t="shared" si="542"/>
        <v>-0.4286107507912863</v>
      </c>
      <c r="BH241" s="26">
        <f t="shared" si="543"/>
        <v>-0.3686107507912858</v>
      </c>
      <c r="BI241" s="26">
        <f t="shared" si="544"/>
        <v>-0.73461075079128546</v>
      </c>
      <c r="BJ241" s="26">
        <f t="shared" si="545"/>
        <v>-0.67661075079128563</v>
      </c>
      <c r="BK241" s="26">
        <f t="shared" si="546"/>
        <v>-0.74661075079128414</v>
      </c>
      <c r="BL241" s="26">
        <f t="shared" si="547"/>
        <v>-0.30161075079128563</v>
      </c>
      <c r="BM241" s="26" t="str">
        <f t="shared" si="548"/>
        <v/>
      </c>
      <c r="BN241" s="26" t="str">
        <f t="shared" si="549"/>
        <v/>
      </c>
      <c r="BO241" s="26" t="str">
        <f t="shared" si="550"/>
        <v/>
      </c>
      <c r="BP241" s="25"/>
      <c r="BQ241" s="25"/>
      <c r="BR241" s="25">
        <f t="shared" si="551"/>
        <v>0.27222163176154734</v>
      </c>
      <c r="BS241" s="25">
        <f t="shared" si="552"/>
        <v>0.33222163176154784</v>
      </c>
      <c r="BT241" s="25">
        <f t="shared" si="553"/>
        <v>-3.3778368238451817E-2</v>
      </c>
      <c r="BU241" s="25">
        <f t="shared" si="554"/>
        <v>2.4221631761548013E-2</v>
      </c>
      <c r="BV241" s="25">
        <f t="shared" si="555"/>
        <v>-4.5778368238450495E-2</v>
      </c>
      <c r="BW241" s="25">
        <f t="shared" si="556"/>
        <v>0.39922163176154801</v>
      </c>
      <c r="BX241" s="25" t="str">
        <f t="shared" si="557"/>
        <v/>
      </c>
      <c r="BY241" s="25" t="str">
        <f t="shared" si="558"/>
        <v/>
      </c>
      <c r="BZ241" s="25" t="str">
        <f t="shared" si="559"/>
        <v/>
      </c>
      <c r="CA241" s="25"/>
      <c r="CB241" s="25"/>
      <c r="CC241" s="26">
        <f t="shared" si="560"/>
        <v>-0.23900000000000093</v>
      </c>
      <c r="CD241" s="26">
        <f t="shared" si="561"/>
        <v>-0.17900000000000044</v>
      </c>
      <c r="CE241" s="26">
        <f t="shared" si="562"/>
        <v>-0.54500000000000015</v>
      </c>
      <c r="CF241" s="26">
        <f t="shared" si="563"/>
        <v>-0.48700000000000027</v>
      </c>
      <c r="CG241" s="26">
        <f t="shared" si="564"/>
        <v>-0.55699999999999883</v>
      </c>
      <c r="CH241" s="26">
        <f t="shared" si="565"/>
        <v>-0.11200000000000027</v>
      </c>
      <c r="CI241" s="26" t="str">
        <f t="shared" si="566"/>
        <v/>
      </c>
      <c r="CJ241" s="26" t="str">
        <f t="shared" si="567"/>
        <v/>
      </c>
      <c r="CK241" s="26" t="str">
        <f t="shared" si="568"/>
        <v/>
      </c>
      <c r="CL241" s="25"/>
      <c r="CM241" s="25"/>
      <c r="CN241" s="25">
        <f t="shared" si="569"/>
        <v>0.42099999999999937</v>
      </c>
      <c r="CO241" s="25">
        <f t="shared" si="570"/>
        <v>0.48099999999999987</v>
      </c>
      <c r="CP241" s="25">
        <f t="shared" si="571"/>
        <v>0.11500000000000021</v>
      </c>
      <c r="CQ241" s="25">
        <f t="shared" si="572"/>
        <v>0.17300000000000004</v>
      </c>
      <c r="CR241" s="25">
        <f t="shared" si="573"/>
        <v>0.10300000000000153</v>
      </c>
      <c r="CS241" s="25">
        <f t="shared" si="574"/>
        <v>0.54800000000000004</v>
      </c>
      <c r="CT241" s="25" t="str">
        <f t="shared" si="575"/>
        <v/>
      </c>
      <c r="CU241" s="25" t="str">
        <f t="shared" si="576"/>
        <v/>
      </c>
      <c r="CV241" s="25" t="str">
        <f t="shared" si="577"/>
        <v/>
      </c>
      <c r="CW241" s="25"/>
      <c r="CX241" s="25"/>
      <c r="CY241" s="25">
        <f t="shared" si="578"/>
        <v>-0.39528439895078027</v>
      </c>
      <c r="CZ241" s="25">
        <f t="shared" si="579"/>
        <v>-0.30365311644681525</v>
      </c>
      <c r="DA241" s="25">
        <f t="shared" si="580"/>
        <v>-0.62430246846060211</v>
      </c>
      <c r="DB241" s="25">
        <f t="shared" si="581"/>
        <v>-0.6999891477974638</v>
      </c>
      <c r="DC241" s="25">
        <f t="shared" si="582"/>
        <v>-0.84642569550532754</v>
      </c>
      <c r="DD241" s="25">
        <f t="shared" si="583"/>
        <v>-0.36822548259239085</v>
      </c>
      <c r="DE241" s="25" t="str">
        <f t="shared" si="584"/>
        <v/>
      </c>
      <c r="DF241" s="25" t="str">
        <f t="shared" si="585"/>
        <v/>
      </c>
      <c r="DG241" s="25" t="str">
        <f t="shared" si="586"/>
        <v/>
      </c>
      <c r="DH241" s="25"/>
      <c r="DI241" s="25"/>
      <c r="DJ241" s="25">
        <f t="shared" si="587"/>
        <v>0.30554798360205343</v>
      </c>
      <c r="DK241" s="25">
        <f t="shared" si="588"/>
        <v>0.39717926610601845</v>
      </c>
      <c r="DL241" s="25">
        <f t="shared" si="589"/>
        <v>7.6529914092231602E-2</v>
      </c>
      <c r="DM241" s="25">
        <f t="shared" si="590"/>
        <v>8.4323475536992839E-4</v>
      </c>
      <c r="DN241" s="25">
        <f t="shared" si="591"/>
        <v>-0.14559331295249384</v>
      </c>
      <c r="DO241" s="25">
        <f t="shared" si="592"/>
        <v>0.33260689996044285</v>
      </c>
      <c r="DP241" s="25" t="str">
        <f t="shared" si="593"/>
        <v/>
      </c>
      <c r="DQ241" s="25" t="str">
        <f t="shared" si="594"/>
        <v/>
      </c>
      <c r="DR241" s="25" t="str">
        <f t="shared" si="595"/>
        <v/>
      </c>
      <c r="DS241" s="25"/>
      <c r="DT241" s="24"/>
      <c r="DU241" s="24">
        <f t="shared" si="596"/>
        <v>-0.4286107507912863</v>
      </c>
      <c r="DV241" s="24">
        <f t="shared" si="597"/>
        <v>-0.3686107507912858</v>
      </c>
      <c r="DW241" s="24">
        <f t="shared" si="598"/>
        <v>-0.73461075079128546</v>
      </c>
      <c r="DX241" s="24">
        <f t="shared" si="599"/>
        <v>-0.67661075079128563</v>
      </c>
      <c r="DY241" s="24">
        <f t="shared" si="600"/>
        <v>-0.74661075079128414</v>
      </c>
      <c r="DZ241" s="24">
        <f t="shared" si="601"/>
        <v>-0.30161075079128563</v>
      </c>
      <c r="EA241" s="24" t="str">
        <f t="shared" si="602"/>
        <v/>
      </c>
      <c r="EB241" s="24" t="str">
        <f t="shared" si="603"/>
        <v/>
      </c>
      <c r="EC241" s="24" t="str">
        <f t="shared" si="604"/>
        <v/>
      </c>
      <c r="ED241" s="24"/>
      <c r="EE241" s="24"/>
      <c r="EF241" s="24">
        <f t="shared" si="605"/>
        <v>0.27222163176154734</v>
      </c>
      <c r="EG241" s="24">
        <f t="shared" si="606"/>
        <v>0.33222163176154784</v>
      </c>
      <c r="EH241" s="24">
        <f t="shared" si="607"/>
        <v>-3.3778368238451817E-2</v>
      </c>
      <c r="EI241" s="24">
        <f t="shared" si="608"/>
        <v>2.4221631761548013E-2</v>
      </c>
      <c r="EJ241" s="24">
        <f t="shared" si="609"/>
        <v>-4.5778368238450495E-2</v>
      </c>
      <c r="EK241" s="24">
        <f t="shared" si="610"/>
        <v>0.39922163176154801</v>
      </c>
      <c r="EL241" s="24" t="str">
        <f t="shared" si="611"/>
        <v/>
      </c>
      <c r="EM241" s="24" t="str">
        <f t="shared" si="612"/>
        <v/>
      </c>
      <c r="EN241" s="24" t="str">
        <f t="shared" si="613"/>
        <v/>
      </c>
      <c r="EO241" s="24"/>
      <c r="EP241" s="24"/>
      <c r="EQ241" s="24">
        <f t="shared" si="493"/>
        <v>11.293068850799417</v>
      </c>
      <c r="ER241" s="24">
        <f t="shared" si="614"/>
        <v>4.2072356815833399E-2</v>
      </c>
      <c r="ES241" s="24">
        <f t="shared" si="494"/>
        <v>11.2887645161712</v>
      </c>
      <c r="ET241" s="24">
        <f t="shared" si="495"/>
        <v>11.3007484076919</v>
      </c>
      <c r="EU241" s="24">
        <f t="shared" si="496"/>
        <v>11.2321808151555</v>
      </c>
      <c r="EV241" s="24">
        <f t="shared" si="497"/>
        <v>11.2810888045928</v>
      </c>
      <c r="EW241" s="24">
        <f t="shared" si="498"/>
        <v>11.292407583751961</v>
      </c>
      <c r="EX241" s="24">
        <f t="shared" si="499"/>
        <v>11.36322297743315</v>
      </c>
      <c r="EY241" s="24" t="str">
        <f t="shared" si="500"/>
        <v/>
      </c>
      <c r="EZ241" s="24" t="str">
        <f t="shared" si="501"/>
        <v/>
      </c>
      <c r="FA241" s="24" t="str">
        <f t="shared" si="502"/>
        <v/>
      </c>
      <c r="FB241" s="24"/>
      <c r="FC241" s="24">
        <f t="shared" si="503"/>
        <v>11.790517204604567</v>
      </c>
      <c r="FD241" s="24">
        <f t="shared" si="615"/>
        <v>7.0425983000395501E-2</v>
      </c>
      <c r="FE241" s="24">
        <f t="shared" si="504"/>
        <v>11.743129211203401</v>
      </c>
      <c r="FF241" s="24">
        <f t="shared" si="505"/>
        <v>11.740231712671999</v>
      </c>
      <c r="FG241" s="24">
        <f t="shared" si="506"/>
        <v>11.8797785962379</v>
      </c>
      <c r="FH241" s="24">
        <f t="shared" si="507"/>
        <v>11.833418988082601</v>
      </c>
      <c r="FI241" s="24">
        <f t="shared" si="508"/>
        <v>11.842633423642051</v>
      </c>
      <c r="FJ241" s="24">
        <f t="shared" si="509"/>
        <v>11.70391129578945</v>
      </c>
      <c r="FK241" s="24" t="str">
        <f t="shared" si="510"/>
        <v/>
      </c>
      <c r="FL241" s="24" t="str">
        <f t="shared" si="511"/>
        <v/>
      </c>
      <c r="FM241" s="24" t="str">
        <f t="shared" si="512"/>
        <v/>
      </c>
      <c r="FN241" s="24"/>
      <c r="FO241" s="24">
        <f t="shared" si="513"/>
        <v>11.357814454261151</v>
      </c>
      <c r="FP241" s="24">
        <f t="shared" si="616"/>
        <v>2.9069901717883862E-2</v>
      </c>
      <c r="FQ241" s="24">
        <f t="shared" si="624"/>
        <v>11.339891664828444</v>
      </c>
      <c r="FR241" s="24">
        <f t="shared" si="624"/>
        <v>11.344718412218318</v>
      </c>
      <c r="FS241" s="24">
        <f t="shared" si="624"/>
        <v>11.319809398879954</v>
      </c>
      <c r="FT241" s="24">
        <f t="shared" si="622"/>
        <v>11.361798815657457</v>
      </c>
      <c r="FU241" s="24">
        <f t="shared" si="622"/>
        <v>11.381467596302581</v>
      </c>
      <c r="FV241" s="24">
        <f t="shared" si="622"/>
        <v>11.399200837680146</v>
      </c>
      <c r="FW241" s="24" t="str">
        <f t="shared" si="475"/>
        <v/>
      </c>
      <c r="FX241" s="24" t="str">
        <f t="shared" si="475"/>
        <v/>
      </c>
      <c r="FY241" s="24" t="str">
        <f t="shared" si="475"/>
        <v/>
      </c>
      <c r="FZ241" s="24"/>
      <c r="GA241" s="24">
        <f t="shared" si="514"/>
        <v>11.578367782274233</v>
      </c>
      <c r="GB241" s="24">
        <f t="shared" si="617"/>
        <v>1.6937587079168308E-2</v>
      </c>
      <c r="GC241" s="24">
        <f t="shared" si="625"/>
        <v>11.575602854615463</v>
      </c>
      <c r="GD241" s="24">
        <f t="shared" si="625"/>
        <v>11.596156894284443</v>
      </c>
      <c r="GE241" s="24">
        <f t="shared" si="625"/>
        <v>11.592649394828012</v>
      </c>
      <c r="GF241" s="24">
        <f t="shared" si="623"/>
        <v>11.568959606933081</v>
      </c>
      <c r="GG241" s="24">
        <f t="shared" si="623"/>
        <v>11.550813914592087</v>
      </c>
      <c r="GH241" s="24">
        <f t="shared" si="623"/>
        <v>11.58602402839232</v>
      </c>
      <c r="GI241" s="24" t="str">
        <f t="shared" si="476"/>
        <v/>
      </c>
      <c r="GJ241" s="24" t="str">
        <f t="shared" si="476"/>
        <v/>
      </c>
      <c r="GK241" s="24" t="str">
        <f t="shared" si="476"/>
        <v/>
      </c>
      <c r="GL241" s="24"/>
      <c r="GM241" s="24">
        <f t="shared" si="515"/>
        <v>12.042140777612717</v>
      </c>
      <c r="GN241" s="24">
        <f t="shared" si="618"/>
        <v>4.2072356815833399E-2</v>
      </c>
      <c r="GO241" s="24">
        <f t="shared" si="516"/>
        <v>12.037836442984501</v>
      </c>
      <c r="GP241" s="24">
        <f t="shared" si="517"/>
        <v>12.049820334505201</v>
      </c>
      <c r="GQ241" s="24">
        <f t="shared" si="518"/>
        <v>11.981252741968801</v>
      </c>
      <c r="GR241" s="24">
        <f t="shared" si="519"/>
        <v>12.030160731406101</v>
      </c>
      <c r="GS241" s="24">
        <f t="shared" si="520"/>
        <v>12.041479510565262</v>
      </c>
      <c r="GT241" s="24">
        <f t="shared" si="521"/>
        <v>12.11229490424645</v>
      </c>
      <c r="GU241" s="24" t="str">
        <f t="shared" si="522"/>
        <v/>
      </c>
      <c r="GV241" s="24" t="str">
        <f t="shared" si="523"/>
        <v/>
      </c>
      <c r="GW241" s="24" t="str">
        <f t="shared" si="524"/>
        <v/>
      </c>
      <c r="GX241" s="24"/>
      <c r="GY241" s="24">
        <f t="shared" si="525"/>
        <v>12.884674150891316</v>
      </c>
      <c r="GZ241" s="24">
        <f t="shared" si="619"/>
        <v>7.0425983000395501E-2</v>
      </c>
      <c r="HA241" s="24">
        <f t="shared" si="526"/>
        <v>12.837286157490151</v>
      </c>
      <c r="HB241" s="24">
        <f t="shared" si="527"/>
        <v>12.834388658958749</v>
      </c>
      <c r="HC241" s="24">
        <f t="shared" si="528"/>
        <v>12.97393554252465</v>
      </c>
      <c r="HD241" s="24">
        <f t="shared" si="529"/>
        <v>12.927575934369351</v>
      </c>
      <c r="HE241" s="24">
        <f t="shared" si="530"/>
        <v>12.936790369928801</v>
      </c>
      <c r="HF241" s="24">
        <f t="shared" si="531"/>
        <v>12.7980682420762</v>
      </c>
      <c r="HG241" s="24" t="str">
        <f t="shared" si="532"/>
        <v/>
      </c>
      <c r="HH241" s="24" t="str">
        <f t="shared" si="533"/>
        <v/>
      </c>
      <c r="HI241" s="24" t="str">
        <f t="shared" si="534"/>
        <v/>
      </c>
      <c r="HJ241" s="24"/>
      <c r="HK241" s="24">
        <f t="shared" si="535"/>
        <v>12.023287074849774</v>
      </c>
      <c r="HL241" s="24">
        <f t="shared" si="620"/>
        <v>2.9069901717883394E-2</v>
      </c>
      <c r="HM241" s="24">
        <f t="shared" si="482"/>
        <v>12.005364285417068</v>
      </c>
      <c r="HN241" s="24">
        <f t="shared" si="482"/>
        <v>12.010191032806942</v>
      </c>
      <c r="HO241" s="24">
        <f t="shared" si="482"/>
        <v>11.985282019468579</v>
      </c>
      <c r="HP241" s="24">
        <f t="shared" si="479"/>
        <v>12.02727143624608</v>
      </c>
      <c r="HQ241" s="24">
        <f t="shared" si="479"/>
        <v>12.046940216891205</v>
      </c>
      <c r="HR241" s="24">
        <f t="shared" si="479"/>
        <v>12.06467345826877</v>
      </c>
      <c r="HS241" s="24" t="str">
        <f t="shared" si="479"/>
        <v/>
      </c>
      <c r="HT241" s="24" t="str">
        <f t="shared" si="479"/>
        <v/>
      </c>
      <c r="HU241" s="24" t="str">
        <f t="shared" si="479"/>
        <v/>
      </c>
      <c r="HV241" s="24"/>
      <c r="HW241" s="24">
        <f t="shared" si="536"/>
        <v>12.946451351752694</v>
      </c>
      <c r="HX241" s="24">
        <f t="shared" si="621"/>
        <v>1.6937587079168367E-2</v>
      </c>
      <c r="HY241" s="24">
        <f t="shared" si="483"/>
        <v>12.943686424093922</v>
      </c>
      <c r="HZ241" s="24">
        <f t="shared" si="483"/>
        <v>12.964240463762904</v>
      </c>
      <c r="IA241" s="24">
        <f t="shared" si="483"/>
        <v>12.960732964306473</v>
      </c>
      <c r="IB241" s="24">
        <f t="shared" si="480"/>
        <v>12.937043176411542</v>
      </c>
      <c r="IC241" s="24">
        <f t="shared" si="480"/>
        <v>12.918897484070548</v>
      </c>
      <c r="ID241" s="24">
        <f t="shared" si="480"/>
        <v>12.954107597870781</v>
      </c>
      <c r="IE241" s="24" t="str">
        <f t="shared" si="480"/>
        <v/>
      </c>
      <c r="IF241" s="24" t="str">
        <f t="shared" si="480"/>
        <v/>
      </c>
      <c r="IG241" s="24" t="str">
        <f t="shared" si="480"/>
        <v/>
      </c>
    </row>
    <row r="242" spans="1:241" s="3" customFormat="1" x14ac:dyDescent="0.2">
      <c r="A242" s="27">
        <v>207</v>
      </c>
      <c r="B242" s="32">
        <f>IF(AND($B$3&lt;&gt;"",$C$3&lt;&gt;"",$B$4&lt;&gt;"",$C$4&lt;&gt;"",T242&lt;&gt;""),AirMass($B$3,$C$3,$B$4,$C$4,T242),"")</f>
        <v>1.159095474195724</v>
      </c>
      <c r="C242" s="36">
        <f t="shared" si="537"/>
        <v>2458217.3918059999</v>
      </c>
      <c r="D242" s="5">
        <f t="shared" si="484"/>
        <v>11.339266325076649</v>
      </c>
      <c r="E242" s="14">
        <f t="shared" si="485"/>
        <v>11.558297079385177</v>
      </c>
      <c r="F242" s="32">
        <f t="shared" si="538"/>
        <v>0.21903075430852859</v>
      </c>
      <c r="G242" s="24">
        <f t="shared" si="486"/>
        <v>2.0168817634795621E-2</v>
      </c>
      <c r="H242" s="24">
        <f t="shared" si="487"/>
        <v>3.6216295831736911E-2</v>
      </c>
      <c r="I242" s="24"/>
      <c r="J242" s="8">
        <f t="shared" si="488"/>
        <v>12.022057141196953</v>
      </c>
      <c r="K242" s="9">
        <f t="shared" si="489"/>
        <v>13.123147765770854</v>
      </c>
      <c r="L242" s="40">
        <f t="shared" si="539"/>
        <v>1.1010906245739012</v>
      </c>
      <c r="M242" s="24">
        <f t="shared" si="490"/>
        <v>2.0168817634795499E-2</v>
      </c>
      <c r="N242" s="25">
        <f t="shared" si="491"/>
        <v>3.6216295831737078E-2</v>
      </c>
      <c r="O242" s="25"/>
      <c r="P242" s="50">
        <f t="shared" si="540"/>
        <v>6</v>
      </c>
      <c r="Q242" s="50">
        <f t="shared" si="541"/>
        <v>6</v>
      </c>
      <c r="R242" s="25"/>
      <c r="S242" s="25"/>
      <c r="T242" s="16">
        <v>2458217.3918059999</v>
      </c>
      <c r="U242" s="17">
        <v>-10.9590499500967</v>
      </c>
      <c r="V242" s="17">
        <v>-10.171308316857299</v>
      </c>
      <c r="W242" s="17">
        <v>-12.051884179097099</v>
      </c>
      <c r="X242" s="17">
        <v>-10.9448038782336</v>
      </c>
      <c r="Y242" s="17">
        <v>-10.317191612923001</v>
      </c>
      <c r="Z242" s="17">
        <v>-11.762017602398901</v>
      </c>
      <c r="AA242" s="17">
        <v>-9.8489499892137999</v>
      </c>
      <c r="AB242" s="17">
        <v>-9.6815855566910791</v>
      </c>
      <c r="AC242" s="17"/>
      <c r="AD242" s="17"/>
      <c r="AE242" s="17"/>
      <c r="AF242" s="46">
        <f t="shared" si="492"/>
        <v>2458217.3918059999</v>
      </c>
      <c r="AG242" s="17">
        <v>-10.7965146601376</v>
      </c>
      <c r="AH242" s="17">
        <v>-9.5755522693961694</v>
      </c>
      <c r="AI242" s="17">
        <v>-11.6735305698573</v>
      </c>
      <c r="AJ242" s="17">
        <v>-10.6040166762805</v>
      </c>
      <c r="AK242" s="17">
        <v>-9.8227985607378194</v>
      </c>
      <c r="AL242" s="17">
        <v>-11.225475681347801</v>
      </c>
      <c r="AM242" s="17">
        <v>-9.3602551511077294</v>
      </c>
      <c r="AN242" s="17">
        <v>-9.4827913630932503</v>
      </c>
      <c r="AO242" s="17"/>
      <c r="AP242" s="17"/>
      <c r="AQ242" s="18"/>
      <c r="AR242" s="25"/>
      <c r="AS242" s="25"/>
      <c r="AT242" s="24">
        <f t="shared" si="627"/>
        <v>0.16253528995910038</v>
      </c>
      <c r="AU242" s="24">
        <f t="shared" si="627"/>
        <v>0.59575604746112987</v>
      </c>
      <c r="AV242" s="24">
        <f t="shared" si="626"/>
        <v>0.37835360923979877</v>
      </c>
      <c r="AW242" s="24">
        <f t="shared" si="626"/>
        <v>0.34078720195310019</v>
      </c>
      <c r="AX242" s="24">
        <f t="shared" si="626"/>
        <v>0.49439305218518115</v>
      </c>
      <c r="AY242" s="24">
        <f t="shared" si="626"/>
        <v>0.53654192105109999</v>
      </c>
      <c r="AZ242" s="24">
        <f t="shared" si="626"/>
        <v>0.48869483810607051</v>
      </c>
      <c r="BA242" s="24">
        <f t="shared" si="626"/>
        <v>0.19879419359782879</v>
      </c>
      <c r="BB242" s="24" t="str">
        <f t="shared" si="626"/>
        <v/>
      </c>
      <c r="BC242" s="24" t="str">
        <f t="shared" si="626"/>
        <v/>
      </c>
      <c r="BD242" s="25" t="str">
        <f t="shared" si="626"/>
        <v/>
      </c>
      <c r="BE242" s="25"/>
      <c r="BF242" s="25"/>
      <c r="BG242" s="26">
        <f t="shared" si="542"/>
        <v>-0.47470624797448374</v>
      </c>
      <c r="BH242" s="26">
        <f t="shared" si="543"/>
        <v>-0.41470624797448324</v>
      </c>
      <c r="BI242" s="26">
        <f t="shared" si="544"/>
        <v>-0.78070624797448285</v>
      </c>
      <c r="BJ242" s="26">
        <f t="shared" si="545"/>
        <v>-0.72270624797448302</v>
      </c>
      <c r="BK242" s="26">
        <f t="shared" si="546"/>
        <v>-0.79270624797448153</v>
      </c>
      <c r="BL242" s="26">
        <f t="shared" si="547"/>
        <v>-0.34770624797448307</v>
      </c>
      <c r="BM242" s="26" t="str">
        <f t="shared" si="548"/>
        <v/>
      </c>
      <c r="BN242" s="26" t="str">
        <f t="shared" si="549"/>
        <v/>
      </c>
      <c r="BO242" s="26" t="str">
        <f t="shared" si="550"/>
        <v/>
      </c>
      <c r="BP242" s="25"/>
      <c r="BQ242" s="25"/>
      <c r="BR242" s="25">
        <f t="shared" si="551"/>
        <v>0.40512080483344182</v>
      </c>
      <c r="BS242" s="25">
        <f t="shared" si="552"/>
        <v>0.46512080483344231</v>
      </c>
      <c r="BT242" s="25">
        <f t="shared" si="553"/>
        <v>9.9120804833442655E-2</v>
      </c>
      <c r="BU242" s="25">
        <f t="shared" si="554"/>
        <v>0.15712080483344248</v>
      </c>
      <c r="BV242" s="25">
        <f t="shared" si="555"/>
        <v>8.7120804833443977E-2</v>
      </c>
      <c r="BW242" s="25">
        <f t="shared" si="556"/>
        <v>0.53212080483344248</v>
      </c>
      <c r="BX242" s="25" t="str">
        <f t="shared" si="557"/>
        <v/>
      </c>
      <c r="BY242" s="25" t="str">
        <f t="shared" si="558"/>
        <v/>
      </c>
      <c r="BZ242" s="25" t="str">
        <f t="shared" si="559"/>
        <v/>
      </c>
      <c r="CA242" s="25"/>
      <c r="CB242" s="25"/>
      <c r="CC242" s="26">
        <f t="shared" si="560"/>
        <v>-0.23900000000000093</v>
      </c>
      <c r="CD242" s="26">
        <f t="shared" si="561"/>
        <v>-0.17900000000000044</v>
      </c>
      <c r="CE242" s="26">
        <f t="shared" si="562"/>
        <v>-0.54500000000000015</v>
      </c>
      <c r="CF242" s="26">
        <f t="shared" si="563"/>
        <v>-0.48700000000000027</v>
      </c>
      <c r="CG242" s="26">
        <f t="shared" si="564"/>
        <v>-0.55699999999999883</v>
      </c>
      <c r="CH242" s="26">
        <f t="shared" si="565"/>
        <v>-0.11200000000000027</v>
      </c>
      <c r="CI242" s="26" t="str">
        <f t="shared" si="566"/>
        <v/>
      </c>
      <c r="CJ242" s="26" t="str">
        <f t="shared" si="567"/>
        <v/>
      </c>
      <c r="CK242" s="26" t="str">
        <f t="shared" si="568"/>
        <v/>
      </c>
      <c r="CL242" s="25"/>
      <c r="CM242" s="25"/>
      <c r="CN242" s="25">
        <f t="shared" si="569"/>
        <v>0.42099999999999937</v>
      </c>
      <c r="CO242" s="25">
        <f t="shared" si="570"/>
        <v>0.48099999999999987</v>
      </c>
      <c r="CP242" s="25">
        <f t="shared" si="571"/>
        <v>0.11500000000000021</v>
      </c>
      <c r="CQ242" s="25">
        <f t="shared" si="572"/>
        <v>0.17300000000000004</v>
      </c>
      <c r="CR242" s="25">
        <f t="shared" si="573"/>
        <v>0.10300000000000153</v>
      </c>
      <c r="CS242" s="25">
        <f t="shared" si="574"/>
        <v>0.54800000000000004</v>
      </c>
      <c r="CT242" s="25" t="str">
        <f t="shared" si="575"/>
        <v/>
      </c>
      <c r="CU242" s="25" t="str">
        <f t="shared" si="576"/>
        <v/>
      </c>
      <c r="CV242" s="25" t="str">
        <f t="shared" si="577"/>
        <v/>
      </c>
      <c r="CW242" s="25"/>
      <c r="CX242" s="25"/>
      <c r="CY242" s="25">
        <f t="shared" si="578"/>
        <v>-0.43830493462402298</v>
      </c>
      <c r="CZ242" s="25">
        <f t="shared" si="579"/>
        <v>-0.36201140335784548</v>
      </c>
      <c r="DA242" s="25">
        <f t="shared" si="580"/>
        <v>-0.67396917584088323</v>
      </c>
      <c r="DB242" s="25">
        <f t="shared" si="581"/>
        <v>-0.75956921792408227</v>
      </c>
      <c r="DC242" s="25">
        <f t="shared" si="582"/>
        <v>-0.66239668580508648</v>
      </c>
      <c r="DD242" s="25">
        <f t="shared" si="583"/>
        <v>-7.3638125076127117E-2</v>
      </c>
      <c r="DE242" s="25" t="str">
        <f t="shared" si="584"/>
        <v/>
      </c>
      <c r="DF242" s="25" t="str">
        <f t="shared" si="585"/>
        <v/>
      </c>
      <c r="DG242" s="25" t="str">
        <f t="shared" si="586"/>
        <v/>
      </c>
      <c r="DH242" s="25"/>
      <c r="DI242" s="25"/>
      <c r="DJ242" s="25">
        <f t="shared" si="587"/>
        <v>0.44152211818390247</v>
      </c>
      <c r="DK242" s="25">
        <f t="shared" si="588"/>
        <v>0.51781564945007996</v>
      </c>
      <c r="DL242" s="25">
        <f t="shared" si="589"/>
        <v>0.20585787696704225</v>
      </c>
      <c r="DM242" s="25">
        <f t="shared" si="590"/>
        <v>0.12025783488384319</v>
      </c>
      <c r="DN242" s="25">
        <f t="shared" si="591"/>
        <v>0.21743036700283896</v>
      </c>
      <c r="DO242" s="25">
        <f t="shared" si="592"/>
        <v>0.80618892773179829</v>
      </c>
      <c r="DP242" s="25" t="str">
        <f t="shared" si="593"/>
        <v/>
      </c>
      <c r="DQ242" s="25" t="str">
        <f t="shared" si="594"/>
        <v/>
      </c>
      <c r="DR242" s="25" t="str">
        <f t="shared" si="595"/>
        <v/>
      </c>
      <c r="DS242" s="25"/>
      <c r="DT242" s="24"/>
      <c r="DU242" s="24">
        <f t="shared" si="596"/>
        <v>-0.47470624797448374</v>
      </c>
      <c r="DV242" s="24">
        <f t="shared" si="597"/>
        <v>-0.41470624797448324</v>
      </c>
      <c r="DW242" s="24">
        <f t="shared" si="598"/>
        <v>-0.78070624797448285</v>
      </c>
      <c r="DX242" s="24">
        <f t="shared" si="599"/>
        <v>-0.72270624797448302</v>
      </c>
      <c r="DY242" s="24">
        <f t="shared" si="600"/>
        <v>-0.79270624797448153</v>
      </c>
      <c r="DZ242" s="24">
        <f t="shared" si="601"/>
        <v>-0.34770624797448307</v>
      </c>
      <c r="EA242" s="24" t="str">
        <f t="shared" si="602"/>
        <v/>
      </c>
      <c r="EB242" s="24" t="str">
        <f t="shared" si="603"/>
        <v/>
      </c>
      <c r="EC242" s="24" t="str">
        <f t="shared" si="604"/>
        <v/>
      </c>
      <c r="ED242" s="24"/>
      <c r="EE242" s="24"/>
      <c r="EF242" s="24">
        <f t="shared" si="605"/>
        <v>0.40512080483344182</v>
      </c>
      <c r="EG242" s="24">
        <f t="shared" si="606"/>
        <v>0.46512080483344231</v>
      </c>
      <c r="EH242" s="24">
        <f t="shared" si="607"/>
        <v>9.9120804833442655E-2</v>
      </c>
      <c r="EI242" s="24">
        <f t="shared" si="608"/>
        <v>0.15712080483344248</v>
      </c>
      <c r="EJ242" s="24">
        <f t="shared" si="609"/>
        <v>8.7120804833443977E-2</v>
      </c>
      <c r="EK242" s="24">
        <f t="shared" si="610"/>
        <v>0.53212080483344248</v>
      </c>
      <c r="EL242" s="24" t="str">
        <f t="shared" si="611"/>
        <v/>
      </c>
      <c r="EM242" s="24" t="str">
        <f t="shared" si="612"/>
        <v/>
      </c>
      <c r="EN242" s="24" t="str">
        <f t="shared" si="613"/>
        <v/>
      </c>
      <c r="EO242" s="24"/>
      <c r="EP242" s="24"/>
      <c r="EQ242" s="24">
        <f t="shared" si="493"/>
        <v>11.269022186329545</v>
      </c>
      <c r="ER242" s="24">
        <f t="shared" si="614"/>
        <v>2.0392586043917964E-2</v>
      </c>
      <c r="ES242" s="24">
        <f t="shared" si="494"/>
        <v>11.282834229000398</v>
      </c>
      <c r="ET242" s="24">
        <f t="shared" si="495"/>
        <v>11.297753928136899</v>
      </c>
      <c r="EU242" s="24">
        <f t="shared" si="496"/>
        <v>11.2631416628263</v>
      </c>
      <c r="EV242" s="24">
        <f t="shared" si="497"/>
        <v>11.2709676523022</v>
      </c>
      <c r="EW242" s="24">
        <f t="shared" si="498"/>
        <v>11.2379000391171</v>
      </c>
      <c r="EX242" s="24">
        <f t="shared" si="499"/>
        <v>11.261535606594379</v>
      </c>
      <c r="EY242" s="24" t="str">
        <f t="shared" si="500"/>
        <v/>
      </c>
      <c r="EZ242" s="24" t="str">
        <f t="shared" si="501"/>
        <v/>
      </c>
      <c r="FA242" s="24" t="str">
        <f t="shared" si="502"/>
        <v/>
      </c>
      <c r="FB242" s="24"/>
      <c r="FC242" s="24">
        <f t="shared" si="503"/>
        <v>11.788463340266468</v>
      </c>
      <c r="FD242" s="24">
        <f t="shared" si="615"/>
        <v>7.8851547987766793E-2</v>
      </c>
      <c r="FE242" s="24">
        <f t="shared" si="504"/>
        <v>11.716015909719701</v>
      </c>
      <c r="FF242" s="24">
        <f t="shared" si="505"/>
        <v>11.7085020161429</v>
      </c>
      <c r="FG242" s="24">
        <f t="shared" si="506"/>
        <v>11.886283900600219</v>
      </c>
      <c r="FH242" s="24">
        <f t="shared" si="507"/>
        <v>11.793961021210201</v>
      </c>
      <c r="FI242" s="24">
        <f t="shared" si="508"/>
        <v>11.878740490970129</v>
      </c>
      <c r="FJ242" s="24">
        <f t="shared" si="509"/>
        <v>11.74727670295565</v>
      </c>
      <c r="FK242" s="24" t="str">
        <f t="shared" si="510"/>
        <v/>
      </c>
      <c r="FL242" s="24" t="str">
        <f t="shared" si="511"/>
        <v/>
      </c>
      <c r="FM242" s="24" t="str">
        <f t="shared" si="512"/>
        <v/>
      </c>
      <c r="FN242" s="24"/>
      <c r="FO242" s="24">
        <f t="shared" si="513"/>
        <v>11.339266325076649</v>
      </c>
      <c r="FP242" s="24">
        <f t="shared" si="616"/>
        <v>2.0168817634795621E-2</v>
      </c>
      <c r="FQ242" s="24">
        <f t="shared" si="624"/>
        <v>11.339459912943013</v>
      </c>
      <c r="FR242" s="24">
        <f t="shared" si="624"/>
        <v>11.347222467948688</v>
      </c>
      <c r="FS242" s="24">
        <f t="shared" si="624"/>
        <v>11.356268781836125</v>
      </c>
      <c r="FT242" s="24">
        <f t="shared" si="622"/>
        <v>11.357176198652228</v>
      </c>
      <c r="FU242" s="24">
        <f t="shared" si="622"/>
        <v>11.33245858695309</v>
      </c>
      <c r="FV242" s="24">
        <f t="shared" si="622"/>
        <v>11.303012002126746</v>
      </c>
      <c r="FW242" s="24" t="str">
        <f t="shared" si="475"/>
        <v/>
      </c>
      <c r="FX242" s="24" t="str">
        <f t="shared" si="475"/>
        <v/>
      </c>
      <c r="FY242" s="24" t="str">
        <f t="shared" si="475"/>
        <v/>
      </c>
      <c r="FZ242" s="24"/>
      <c r="GA242" s="24">
        <f t="shared" si="514"/>
        <v>11.558297079385177</v>
      </c>
      <c r="GB242" s="24">
        <f t="shared" si="617"/>
        <v>3.6216295831736911E-2</v>
      </c>
      <c r="GC242" s="24">
        <f t="shared" si="625"/>
        <v>11.530472714580807</v>
      </c>
      <c r="GD242" s="24">
        <f t="shared" si="625"/>
        <v>11.546410359204387</v>
      </c>
      <c r="GE242" s="24">
        <f t="shared" si="625"/>
        <v>11.581137860639375</v>
      </c>
      <c r="GF242" s="24">
        <f t="shared" si="623"/>
        <v>11.511484801509726</v>
      </c>
      <c r="GG242" s="24">
        <f t="shared" si="623"/>
        <v>11.56890414336921</v>
      </c>
      <c r="GH242" s="24">
        <f t="shared" si="623"/>
        <v>11.611372597007565</v>
      </c>
      <c r="GI242" s="24" t="str">
        <f t="shared" si="476"/>
        <v/>
      </c>
      <c r="GJ242" s="24" t="str">
        <f t="shared" si="476"/>
        <v/>
      </c>
      <c r="GK242" s="24" t="str">
        <f t="shared" si="476"/>
        <v/>
      </c>
      <c r="GL242" s="24"/>
      <c r="GM242" s="24">
        <f t="shared" si="515"/>
        <v>12.056763819568948</v>
      </c>
      <c r="GN242" s="24">
        <f t="shared" si="618"/>
        <v>2.0392586043917964E-2</v>
      </c>
      <c r="GO242" s="24">
        <f t="shared" si="516"/>
        <v>12.070575862239799</v>
      </c>
      <c r="GP242" s="24">
        <f t="shared" si="517"/>
        <v>12.0854955613763</v>
      </c>
      <c r="GQ242" s="24">
        <f t="shared" si="518"/>
        <v>12.050883296065701</v>
      </c>
      <c r="GR242" s="24">
        <f t="shared" si="519"/>
        <v>12.058709285541601</v>
      </c>
      <c r="GS242" s="24">
        <f t="shared" si="520"/>
        <v>12.025641672356501</v>
      </c>
      <c r="GT242" s="24">
        <f t="shared" si="521"/>
        <v>12.04927723983378</v>
      </c>
      <c r="GU242" s="24" t="str">
        <f t="shared" si="522"/>
        <v/>
      </c>
      <c r="GV242" s="24" t="str">
        <f t="shared" si="523"/>
        <v/>
      </c>
      <c r="GW242" s="24" t="str">
        <f t="shared" si="524"/>
        <v/>
      </c>
      <c r="GX242" s="24"/>
      <c r="GY242" s="24">
        <f t="shared" si="525"/>
        <v>13.009425731007896</v>
      </c>
      <c r="GZ242" s="24">
        <f t="shared" si="619"/>
        <v>7.8851547987766793E-2</v>
      </c>
      <c r="HA242" s="24">
        <f t="shared" si="526"/>
        <v>12.936978300461131</v>
      </c>
      <c r="HB242" s="24">
        <f t="shared" si="527"/>
        <v>12.92946440688433</v>
      </c>
      <c r="HC242" s="24">
        <f t="shared" si="528"/>
        <v>13.107246291341649</v>
      </c>
      <c r="HD242" s="24">
        <f t="shared" si="529"/>
        <v>13.014923411951631</v>
      </c>
      <c r="HE242" s="24">
        <f t="shared" si="530"/>
        <v>13.099702881711559</v>
      </c>
      <c r="HF242" s="24">
        <f t="shared" si="531"/>
        <v>12.968239093697081</v>
      </c>
      <c r="HG242" s="24" t="str">
        <f t="shared" si="532"/>
        <v/>
      </c>
      <c r="HH242" s="24" t="str">
        <f t="shared" si="533"/>
        <v/>
      </c>
      <c r="HI242" s="24" t="str">
        <f t="shared" si="534"/>
        <v/>
      </c>
      <c r="HJ242" s="24"/>
      <c r="HK242" s="24">
        <f t="shared" si="535"/>
        <v>12.022057141196953</v>
      </c>
      <c r="HL242" s="24">
        <f t="shared" si="620"/>
        <v>2.0168817634795499E-2</v>
      </c>
      <c r="HM242" s="24">
        <f t="shared" si="482"/>
        <v>12.022250729063316</v>
      </c>
      <c r="HN242" s="24">
        <f t="shared" si="482"/>
        <v>12.030013284068991</v>
      </c>
      <c r="HO242" s="24">
        <f t="shared" si="482"/>
        <v>12.039059597956427</v>
      </c>
      <c r="HP242" s="24">
        <f t="shared" si="479"/>
        <v>12.039967014772531</v>
      </c>
      <c r="HQ242" s="24">
        <f t="shared" si="479"/>
        <v>12.015249403073394</v>
      </c>
      <c r="HR242" s="24">
        <f t="shared" si="479"/>
        <v>11.985802818247048</v>
      </c>
      <c r="HS242" s="24" t="str">
        <f t="shared" si="479"/>
        <v/>
      </c>
      <c r="HT242" s="24" t="str">
        <f t="shared" si="479"/>
        <v/>
      </c>
      <c r="HU242" s="24" t="str">
        <f t="shared" si="479"/>
        <v/>
      </c>
      <c r="HV242" s="24"/>
      <c r="HW242" s="24">
        <f t="shared" si="536"/>
        <v>13.123147765770854</v>
      </c>
      <c r="HX242" s="24">
        <f t="shared" si="621"/>
        <v>3.6216295831737078E-2</v>
      </c>
      <c r="HY242" s="24">
        <f t="shared" si="483"/>
        <v>13.095323400966482</v>
      </c>
      <c r="HZ242" s="24">
        <f t="shared" si="483"/>
        <v>13.111261045590064</v>
      </c>
      <c r="IA242" s="24">
        <f t="shared" si="483"/>
        <v>13.145988547025052</v>
      </c>
      <c r="IB242" s="24">
        <f t="shared" si="480"/>
        <v>13.076335487895403</v>
      </c>
      <c r="IC242" s="24">
        <f t="shared" si="480"/>
        <v>13.133754829754885</v>
      </c>
      <c r="ID242" s="24">
        <f t="shared" si="480"/>
        <v>13.176223283393242</v>
      </c>
      <c r="IE242" s="24" t="str">
        <f t="shared" si="480"/>
        <v/>
      </c>
      <c r="IF242" s="24" t="str">
        <f t="shared" si="480"/>
        <v/>
      </c>
      <c r="IG242" s="24" t="str">
        <f t="shared" si="480"/>
        <v/>
      </c>
    </row>
    <row r="243" spans="1:241" s="3" customFormat="1" x14ac:dyDescent="0.2">
      <c r="A243" s="27">
        <v>208</v>
      </c>
      <c r="B243" s="32">
        <f>IF(AND($B$3&lt;&gt;"",$C$3&lt;&gt;"",$B$4&lt;&gt;"",$C$4&lt;&gt;"",T243&lt;&gt;""),AirMass($B$3,$C$3,$B$4,$C$4,T243),"")</f>
        <v>1.1604484047612715</v>
      </c>
      <c r="C243" s="36">
        <f t="shared" si="537"/>
        <v>2458217.3923030002</v>
      </c>
      <c r="D243" s="5">
        <f t="shared" si="484"/>
        <v>11.33853691432437</v>
      </c>
      <c r="E243" s="14">
        <f t="shared" si="485"/>
        <v>11.611641806250852</v>
      </c>
      <c r="F243" s="32">
        <f t="shared" si="538"/>
        <v>0.27310489192648113</v>
      </c>
      <c r="G243" s="24">
        <f t="shared" si="486"/>
        <v>2.5448513047610609E-2</v>
      </c>
      <c r="H243" s="24">
        <f t="shared" si="487"/>
        <v>4.0487332405630121E-2</v>
      </c>
      <c r="I243" s="24"/>
      <c r="J243" s="8">
        <f t="shared" si="488"/>
        <v>11.993553150162198</v>
      </c>
      <c r="K243" s="9">
        <f t="shared" si="489"/>
        <v>12.998217111176531</v>
      </c>
      <c r="L243" s="40">
        <f t="shared" si="539"/>
        <v>1.0046639610143338</v>
      </c>
      <c r="M243" s="24">
        <f t="shared" si="490"/>
        <v>2.544851304761073E-2</v>
      </c>
      <c r="N243" s="25">
        <f t="shared" si="491"/>
        <v>4.0487332405630114E-2</v>
      </c>
      <c r="O243" s="25"/>
      <c r="P243" s="50">
        <f t="shared" si="540"/>
        <v>6</v>
      </c>
      <c r="Q243" s="50">
        <f t="shared" si="541"/>
        <v>6</v>
      </c>
      <c r="R243" s="25"/>
      <c r="S243" s="25"/>
      <c r="T243" s="16">
        <v>2458217.3923030002</v>
      </c>
      <c r="U243" s="17">
        <v>-10.9795670415579</v>
      </c>
      <c r="V243" s="17">
        <v>-10.2375071427445</v>
      </c>
      <c r="W243" s="17">
        <v>-12.063129386392101</v>
      </c>
      <c r="X243" s="17">
        <v>-10.9506131772897</v>
      </c>
      <c r="Y243" s="17">
        <v>-10.3385873401933</v>
      </c>
      <c r="Z243" s="17">
        <v>-11.762472437218101</v>
      </c>
      <c r="AA243" s="17">
        <v>-9.8739822002007998</v>
      </c>
      <c r="AB243" s="17">
        <v>-9.7956535335779407</v>
      </c>
      <c r="AC243" s="17"/>
      <c r="AD243" s="17"/>
      <c r="AE243" s="17"/>
      <c r="AF243" s="46">
        <f t="shared" si="492"/>
        <v>2458217.3923030002</v>
      </c>
      <c r="AG243" s="17">
        <v>-10.776249207722101</v>
      </c>
      <c r="AH243" s="17">
        <v>-9.67488651694247</v>
      </c>
      <c r="AI243" s="17">
        <v>-11.654207755493401</v>
      </c>
      <c r="AJ243" s="17">
        <v>-10.5871691485442</v>
      </c>
      <c r="AK243" s="17">
        <v>-9.8496324794497596</v>
      </c>
      <c r="AL243" s="17">
        <v>-11.2564539603233</v>
      </c>
      <c r="AM243" s="17">
        <v>-9.3988781364586096</v>
      </c>
      <c r="AN243" s="17">
        <v>-9.4267643915161301</v>
      </c>
      <c r="AO243" s="17"/>
      <c r="AP243" s="17"/>
      <c r="AQ243" s="18"/>
      <c r="AR243" s="25"/>
      <c r="AS243" s="25"/>
      <c r="AT243" s="24">
        <f t="shared" si="627"/>
        <v>0.20331783383579882</v>
      </c>
      <c r="AU243" s="24">
        <f t="shared" si="627"/>
        <v>0.56262062580202965</v>
      </c>
      <c r="AV243" s="24">
        <f t="shared" si="626"/>
        <v>0.40892163089869982</v>
      </c>
      <c r="AW243" s="24">
        <f t="shared" si="626"/>
        <v>0.36344402874549964</v>
      </c>
      <c r="AX243" s="24">
        <f t="shared" si="626"/>
        <v>0.48895486074354011</v>
      </c>
      <c r="AY243" s="24">
        <f t="shared" si="626"/>
        <v>0.50601847689480017</v>
      </c>
      <c r="AZ243" s="24">
        <f t="shared" si="626"/>
        <v>0.47510406374219016</v>
      </c>
      <c r="BA243" s="24">
        <f t="shared" si="626"/>
        <v>0.36888914206181056</v>
      </c>
      <c r="BB243" s="24" t="str">
        <f t="shared" si="626"/>
        <v/>
      </c>
      <c r="BC243" s="24" t="str">
        <f t="shared" si="626"/>
        <v/>
      </c>
      <c r="BD243" s="25" t="str">
        <f t="shared" si="626"/>
        <v/>
      </c>
      <c r="BE243" s="25"/>
      <c r="BF243" s="25"/>
      <c r="BG243" s="26">
        <f t="shared" si="542"/>
        <v>-0.39188107220972968</v>
      </c>
      <c r="BH243" s="26">
        <f t="shared" si="543"/>
        <v>-0.33188107220972918</v>
      </c>
      <c r="BI243" s="26">
        <f t="shared" si="544"/>
        <v>-0.69788107220972884</v>
      </c>
      <c r="BJ243" s="26">
        <f t="shared" si="545"/>
        <v>-0.63988107220972901</v>
      </c>
      <c r="BK243" s="26">
        <f t="shared" si="546"/>
        <v>-0.70988107220972751</v>
      </c>
      <c r="BL243" s="26">
        <f t="shared" si="547"/>
        <v>-0.26488107220972901</v>
      </c>
      <c r="BM243" s="26" t="str">
        <f t="shared" si="548"/>
        <v/>
      </c>
      <c r="BN243" s="26" t="str">
        <f t="shared" si="549"/>
        <v/>
      </c>
      <c r="BO243" s="26" t="str">
        <f t="shared" si="550"/>
        <v/>
      </c>
      <c r="BP243" s="25"/>
      <c r="BQ243" s="25"/>
      <c r="BR243" s="25">
        <f t="shared" si="551"/>
        <v>0.33782615221805434</v>
      </c>
      <c r="BS243" s="25">
        <f t="shared" si="552"/>
        <v>0.39782615221805484</v>
      </c>
      <c r="BT243" s="25">
        <f t="shared" si="553"/>
        <v>3.1826152218055181E-2</v>
      </c>
      <c r="BU243" s="25">
        <f t="shared" si="554"/>
        <v>8.9826152218055011E-2</v>
      </c>
      <c r="BV243" s="25">
        <f t="shared" si="555"/>
        <v>1.9826152218056503E-2</v>
      </c>
      <c r="BW243" s="25">
        <f t="shared" si="556"/>
        <v>0.46482615221805501</v>
      </c>
      <c r="BX243" s="25" t="str">
        <f t="shared" si="557"/>
        <v/>
      </c>
      <c r="BY243" s="25" t="str">
        <f t="shared" si="558"/>
        <v/>
      </c>
      <c r="BZ243" s="25" t="str">
        <f t="shared" si="559"/>
        <v/>
      </c>
      <c r="CA243" s="25"/>
      <c r="CB243" s="25"/>
      <c r="CC243" s="26">
        <f t="shared" si="560"/>
        <v>-0.23900000000000093</v>
      </c>
      <c r="CD243" s="26">
        <f t="shared" si="561"/>
        <v>-0.17900000000000044</v>
      </c>
      <c r="CE243" s="26">
        <f t="shared" si="562"/>
        <v>-0.54500000000000015</v>
      </c>
      <c r="CF243" s="26">
        <f t="shared" si="563"/>
        <v>-0.48700000000000027</v>
      </c>
      <c r="CG243" s="26">
        <f t="shared" si="564"/>
        <v>-0.55699999999999883</v>
      </c>
      <c r="CH243" s="26">
        <f t="shared" si="565"/>
        <v>-0.11200000000000027</v>
      </c>
      <c r="CI243" s="26" t="str">
        <f t="shared" si="566"/>
        <v/>
      </c>
      <c r="CJ243" s="26" t="str">
        <f t="shared" si="567"/>
        <v/>
      </c>
      <c r="CK243" s="26" t="str">
        <f t="shared" si="568"/>
        <v/>
      </c>
      <c r="CL243" s="25"/>
      <c r="CM243" s="25"/>
      <c r="CN243" s="25">
        <f t="shared" si="569"/>
        <v>0.42099999999999937</v>
      </c>
      <c r="CO243" s="25">
        <f t="shared" si="570"/>
        <v>0.48099999999999987</v>
      </c>
      <c r="CP243" s="25">
        <f t="shared" si="571"/>
        <v>0.11500000000000021</v>
      </c>
      <c r="CQ243" s="25">
        <f t="shared" si="572"/>
        <v>0.17300000000000004</v>
      </c>
      <c r="CR243" s="25">
        <f t="shared" si="573"/>
        <v>0.10300000000000153</v>
      </c>
      <c r="CS243" s="25">
        <f t="shared" si="574"/>
        <v>0.54800000000000004</v>
      </c>
      <c r="CT243" s="25" t="str">
        <f t="shared" si="575"/>
        <v/>
      </c>
      <c r="CU243" s="25" t="str">
        <f t="shared" si="576"/>
        <v/>
      </c>
      <c r="CV243" s="25" t="str">
        <f t="shared" si="577"/>
        <v/>
      </c>
      <c r="CW243" s="25"/>
      <c r="CX243" s="25"/>
      <c r="CY243" s="25">
        <f t="shared" si="578"/>
        <v>-0.41756028464338657</v>
      </c>
      <c r="CZ243" s="25">
        <f t="shared" si="579"/>
        <v>-0.32519992568474632</v>
      </c>
      <c r="DA243" s="25">
        <f t="shared" si="580"/>
        <v>-0.58009958942440287</v>
      </c>
      <c r="DB243" s="25">
        <f t="shared" si="581"/>
        <v>-0.61475404872403261</v>
      </c>
      <c r="DC243" s="25">
        <f t="shared" si="582"/>
        <v>-0.55197003724180349</v>
      </c>
      <c r="DD243" s="25">
        <f t="shared" si="583"/>
        <v>-0.33625839395602392</v>
      </c>
      <c r="DE243" s="25" t="str">
        <f t="shared" si="584"/>
        <v/>
      </c>
      <c r="DF243" s="25" t="str">
        <f t="shared" si="585"/>
        <v/>
      </c>
      <c r="DG243" s="25" t="str">
        <f t="shared" si="586"/>
        <v/>
      </c>
      <c r="DH243" s="25"/>
      <c r="DI243" s="25"/>
      <c r="DJ243" s="25">
        <f t="shared" si="587"/>
        <v>0.31214693978439745</v>
      </c>
      <c r="DK243" s="25">
        <f t="shared" si="588"/>
        <v>0.40450729874303765</v>
      </c>
      <c r="DL243" s="25">
        <f t="shared" si="589"/>
        <v>0.14960763500338112</v>
      </c>
      <c r="DM243" s="25">
        <f t="shared" si="590"/>
        <v>0.11495317570375134</v>
      </c>
      <c r="DN243" s="25">
        <f t="shared" si="591"/>
        <v>0.1777371871859805</v>
      </c>
      <c r="DO243" s="25">
        <f t="shared" si="592"/>
        <v>0.3934488304717601</v>
      </c>
      <c r="DP243" s="25" t="str">
        <f t="shared" si="593"/>
        <v/>
      </c>
      <c r="DQ243" s="25" t="str">
        <f t="shared" si="594"/>
        <v/>
      </c>
      <c r="DR243" s="25" t="str">
        <f t="shared" si="595"/>
        <v/>
      </c>
      <c r="DS243" s="25"/>
      <c r="DT243" s="24"/>
      <c r="DU243" s="24">
        <f t="shared" si="596"/>
        <v>-0.39188107220972968</v>
      </c>
      <c r="DV243" s="24">
        <f t="shared" si="597"/>
        <v>-0.33188107220972918</v>
      </c>
      <c r="DW243" s="24">
        <f t="shared" si="598"/>
        <v>-0.69788107220972884</v>
      </c>
      <c r="DX243" s="24">
        <f t="shared" si="599"/>
        <v>-0.63988107220972901</v>
      </c>
      <c r="DY243" s="24">
        <f t="shared" si="600"/>
        <v>-0.70988107220972751</v>
      </c>
      <c r="DZ243" s="24">
        <f t="shared" si="601"/>
        <v>-0.26488107220972901</v>
      </c>
      <c r="EA243" s="24" t="str">
        <f t="shared" si="602"/>
        <v/>
      </c>
      <c r="EB243" s="24" t="str">
        <f t="shared" si="603"/>
        <v/>
      </c>
      <c r="EC243" s="24" t="str">
        <f t="shared" si="604"/>
        <v/>
      </c>
      <c r="ED243" s="24"/>
      <c r="EE243" s="24"/>
      <c r="EF243" s="24">
        <f t="shared" si="605"/>
        <v>0.33782615221805434</v>
      </c>
      <c r="EG243" s="24">
        <f t="shared" si="606"/>
        <v>0.39782615221805484</v>
      </c>
      <c r="EH243" s="24">
        <f t="shared" si="607"/>
        <v>3.1826152218055181E-2</v>
      </c>
      <c r="EI243" s="24">
        <f t="shared" si="608"/>
        <v>8.9826152218055011E-2</v>
      </c>
      <c r="EJ243" s="24">
        <f t="shared" si="609"/>
        <v>1.9826152218056503E-2</v>
      </c>
      <c r="EK243" s="24">
        <f t="shared" si="610"/>
        <v>0.46482615221805501</v>
      </c>
      <c r="EL243" s="24" t="str">
        <f t="shared" si="611"/>
        <v/>
      </c>
      <c r="EM243" s="24" t="str">
        <f t="shared" si="612"/>
        <v/>
      </c>
      <c r="EN243" s="24" t="str">
        <f t="shared" si="613"/>
        <v/>
      </c>
      <c r="EO243" s="24"/>
      <c r="EP243" s="24"/>
      <c r="EQ243" s="24">
        <f t="shared" si="493"/>
        <v>11.278172637587422</v>
      </c>
      <c r="ER243" s="24">
        <f t="shared" si="614"/>
        <v>4.045524754024904E-2</v>
      </c>
      <c r="ES243" s="24">
        <f t="shared" si="494"/>
        <v>11.2735623448342</v>
      </c>
      <c r="ET243" s="24">
        <f t="shared" si="495"/>
        <v>11.2830461357318</v>
      </c>
      <c r="EU243" s="24">
        <f t="shared" si="496"/>
        <v>11.264020298635399</v>
      </c>
      <c r="EV243" s="24">
        <f t="shared" si="497"/>
        <v>11.250905395660201</v>
      </c>
      <c r="EW243" s="24">
        <f t="shared" si="498"/>
        <v>11.242415158642901</v>
      </c>
      <c r="EX243" s="24">
        <f t="shared" si="499"/>
        <v>11.355086492020041</v>
      </c>
      <c r="EY243" s="24" t="str">
        <f t="shared" si="500"/>
        <v/>
      </c>
      <c r="EZ243" s="24" t="str">
        <f t="shared" si="501"/>
        <v/>
      </c>
      <c r="FA243" s="24" t="str">
        <f t="shared" si="502"/>
        <v/>
      </c>
      <c r="FB243" s="24"/>
      <c r="FC243" s="24">
        <f t="shared" si="503"/>
        <v>11.809435104242132</v>
      </c>
      <c r="FD243" s="24">
        <f t="shared" si="615"/>
        <v>0.11020499445973196</v>
      </c>
      <c r="FE243" s="24">
        <f t="shared" si="504"/>
        <v>11.7169585477713</v>
      </c>
      <c r="FF243" s="24">
        <f t="shared" si="505"/>
        <v>11.711919940822099</v>
      </c>
      <c r="FG243" s="24">
        <f t="shared" si="506"/>
        <v>11.933383271727658</v>
      </c>
      <c r="FH243" s="24">
        <f t="shared" si="507"/>
        <v>11.8452047526012</v>
      </c>
      <c r="FI243" s="24">
        <f t="shared" si="508"/>
        <v>11.937628928736508</v>
      </c>
      <c r="FJ243" s="24">
        <f t="shared" si="509"/>
        <v>11.711515183794029</v>
      </c>
      <c r="FK243" s="24" t="str">
        <f t="shared" si="510"/>
        <v/>
      </c>
      <c r="FL243" s="24" t="str">
        <f t="shared" si="511"/>
        <v/>
      </c>
      <c r="FM243" s="24" t="str">
        <f t="shared" si="512"/>
        <v/>
      </c>
      <c r="FN243" s="24"/>
      <c r="FO243" s="24">
        <f t="shared" si="513"/>
        <v>11.33853691432437</v>
      </c>
      <c r="FP243" s="24">
        <f t="shared" si="616"/>
        <v>2.5448513047610609E-2</v>
      </c>
      <c r="FQ243" s="24">
        <f t="shared" si="624"/>
        <v>11.32030816676666</v>
      </c>
      <c r="FR243" s="24">
        <f t="shared" si="624"/>
        <v>11.322634813533433</v>
      </c>
      <c r="FS243" s="24">
        <f t="shared" si="624"/>
        <v>11.347267555635069</v>
      </c>
      <c r="FT243" s="24">
        <f t="shared" si="622"/>
        <v>11.327234080000073</v>
      </c>
      <c r="FU243" s="24">
        <f t="shared" si="622"/>
        <v>11.327093844468736</v>
      </c>
      <c r="FV243" s="24">
        <f t="shared" si="622"/>
        <v>11.386683025542252</v>
      </c>
      <c r="FW243" s="24" t="str">
        <f t="shared" si="475"/>
        <v/>
      </c>
      <c r="FX243" s="24" t="str">
        <f t="shared" si="475"/>
        <v/>
      </c>
      <c r="FY243" s="24" t="str">
        <f t="shared" si="475"/>
        <v/>
      </c>
      <c r="FZ243" s="24"/>
      <c r="GA243" s="24">
        <f t="shared" si="514"/>
        <v>11.611641806250852</v>
      </c>
      <c r="GB243" s="24">
        <f t="shared" si="617"/>
        <v>4.0487332405630121E-2</v>
      </c>
      <c r="GC243" s="24">
        <f t="shared" si="625"/>
        <v>11.563788315522414</v>
      </c>
      <c r="GD243" s="24">
        <f t="shared" si="625"/>
        <v>11.582201246773595</v>
      </c>
      <c r="GE243" s="24">
        <f t="shared" si="625"/>
        <v>11.660610194656822</v>
      </c>
      <c r="GF243" s="24">
        <f t="shared" si="623"/>
        <v>11.595101495790733</v>
      </c>
      <c r="GG243" s="24">
        <f t="shared" si="623"/>
        <v>11.660165544025597</v>
      </c>
      <c r="GH243" s="24">
        <f t="shared" si="623"/>
        <v>11.607984040735952</v>
      </c>
      <c r="GI243" s="24" t="str">
        <f t="shared" si="476"/>
        <v/>
      </c>
      <c r="GJ243" s="24" t="str">
        <f t="shared" si="476"/>
        <v/>
      </c>
      <c r="GK243" s="24" t="str">
        <f t="shared" si="476"/>
        <v/>
      </c>
      <c r="GL243" s="24"/>
      <c r="GM243" s="24">
        <f t="shared" si="515"/>
        <v>12.020232536400824</v>
      </c>
      <c r="GN243" s="24">
        <f t="shared" si="618"/>
        <v>4.045524754024904E-2</v>
      </c>
      <c r="GO243" s="24">
        <f t="shared" si="516"/>
        <v>12.0156222436476</v>
      </c>
      <c r="GP243" s="24">
        <f t="shared" si="517"/>
        <v>12.0251060345452</v>
      </c>
      <c r="GQ243" s="24">
        <f t="shared" si="518"/>
        <v>12.006080197448799</v>
      </c>
      <c r="GR243" s="24">
        <f t="shared" si="519"/>
        <v>11.992965294473601</v>
      </c>
      <c r="GS243" s="24">
        <f t="shared" si="520"/>
        <v>11.984475057456301</v>
      </c>
      <c r="GT243" s="24">
        <f t="shared" si="521"/>
        <v>12.097146390833441</v>
      </c>
      <c r="GU243" s="24" t="str">
        <f t="shared" si="522"/>
        <v/>
      </c>
      <c r="GV243" s="24" t="str">
        <f t="shared" si="523"/>
        <v/>
      </c>
      <c r="GW243" s="24" t="str">
        <f t="shared" si="524"/>
        <v/>
      </c>
      <c r="GX243" s="24"/>
      <c r="GY243" s="24">
        <f t="shared" si="525"/>
        <v>12.910797795021763</v>
      </c>
      <c r="GZ243" s="24">
        <f t="shared" si="619"/>
        <v>0.11020499445973196</v>
      </c>
      <c r="HA243" s="24">
        <f t="shared" si="526"/>
        <v>12.818321238550931</v>
      </c>
      <c r="HB243" s="24">
        <f t="shared" si="527"/>
        <v>12.81328263160173</v>
      </c>
      <c r="HC243" s="24">
        <f t="shared" si="528"/>
        <v>13.034745962507289</v>
      </c>
      <c r="HD243" s="24">
        <f t="shared" si="529"/>
        <v>12.946567443380831</v>
      </c>
      <c r="HE243" s="24">
        <f t="shared" si="530"/>
        <v>13.038991619516139</v>
      </c>
      <c r="HF243" s="24">
        <f t="shared" si="531"/>
        <v>12.81287787457366</v>
      </c>
      <c r="HG243" s="24" t="str">
        <f t="shared" si="532"/>
        <v/>
      </c>
      <c r="HH243" s="24" t="str">
        <f t="shared" si="533"/>
        <v/>
      </c>
      <c r="HI243" s="24" t="str">
        <f t="shared" si="534"/>
        <v/>
      </c>
      <c r="HJ243" s="24"/>
      <c r="HK243" s="24">
        <f t="shared" si="535"/>
        <v>11.993553150162198</v>
      </c>
      <c r="HL243" s="24">
        <f t="shared" si="620"/>
        <v>2.544851304761073E-2</v>
      </c>
      <c r="HM243" s="24">
        <f t="shared" si="482"/>
        <v>11.975324402604485</v>
      </c>
      <c r="HN243" s="24">
        <f t="shared" si="482"/>
        <v>11.977651049371259</v>
      </c>
      <c r="HO243" s="24">
        <f t="shared" si="482"/>
        <v>12.002283791472896</v>
      </c>
      <c r="HP243" s="24">
        <f t="shared" si="479"/>
        <v>11.982250315837899</v>
      </c>
      <c r="HQ243" s="24">
        <f t="shared" si="479"/>
        <v>11.982110080306562</v>
      </c>
      <c r="HR243" s="24">
        <f t="shared" si="479"/>
        <v>12.041699261380078</v>
      </c>
      <c r="HS243" s="24" t="str">
        <f t="shared" si="479"/>
        <v/>
      </c>
      <c r="HT243" s="24" t="str">
        <f t="shared" si="479"/>
        <v/>
      </c>
      <c r="HU243" s="24" t="str">
        <f t="shared" si="479"/>
        <v/>
      </c>
      <c r="HV243" s="24"/>
      <c r="HW243" s="24">
        <f t="shared" si="536"/>
        <v>12.998217111176531</v>
      </c>
      <c r="HX243" s="24">
        <f t="shared" si="621"/>
        <v>4.0487332405630114E-2</v>
      </c>
      <c r="HY243" s="24">
        <f t="shared" si="483"/>
        <v>12.950363620448096</v>
      </c>
      <c r="HZ243" s="24">
        <f t="shared" si="483"/>
        <v>12.968776551699277</v>
      </c>
      <c r="IA243" s="24">
        <f t="shared" si="483"/>
        <v>13.047185499582504</v>
      </c>
      <c r="IB243" s="24">
        <f t="shared" si="480"/>
        <v>12.981676800716414</v>
      </c>
      <c r="IC243" s="24">
        <f t="shared" si="480"/>
        <v>13.046740848951279</v>
      </c>
      <c r="ID243" s="24">
        <f t="shared" si="480"/>
        <v>12.994559345661633</v>
      </c>
      <c r="IE243" s="24" t="str">
        <f t="shared" si="480"/>
        <v/>
      </c>
      <c r="IF243" s="24" t="str">
        <f t="shared" si="480"/>
        <v/>
      </c>
      <c r="IG243" s="24" t="str">
        <f t="shared" si="480"/>
        <v/>
      </c>
    </row>
    <row r="244" spans="1:241" s="3" customFormat="1" x14ac:dyDescent="0.2">
      <c r="A244" s="27">
        <v>209</v>
      </c>
      <c r="B244" s="32">
        <f>IF(AND($B$3&lt;&gt;"",$C$3&lt;&gt;"",$B$4&lt;&gt;"",$C$4&lt;&gt;"",T244&lt;&gt;""),AirMass($B$3,$C$3,$B$4,$C$4,T244),"")</f>
        <v>1.1618087980502647</v>
      </c>
      <c r="C244" s="36">
        <f t="shared" si="537"/>
        <v>2458217.3928009998</v>
      </c>
      <c r="D244" s="5">
        <f t="shared" si="484"/>
        <v>11.310425248487633</v>
      </c>
      <c r="E244" s="14">
        <f t="shared" si="485"/>
        <v>11.656312308529522</v>
      </c>
      <c r="F244" s="32">
        <f t="shared" si="538"/>
        <v>0.34588706004188907</v>
      </c>
      <c r="G244" s="24">
        <f t="shared" si="486"/>
        <v>3.154550757949303E-2</v>
      </c>
      <c r="H244" s="24">
        <f t="shared" si="487"/>
        <v>2.1361077129560594E-2</v>
      </c>
      <c r="I244" s="24"/>
      <c r="J244" s="8">
        <f t="shared" si="488"/>
        <v>11.996728082037551</v>
      </c>
      <c r="K244" s="9">
        <f t="shared" si="489"/>
        <v>13.15676619071357</v>
      </c>
      <c r="L244" s="40">
        <f t="shared" si="539"/>
        <v>1.1600381086760194</v>
      </c>
      <c r="M244" s="24">
        <f t="shared" si="490"/>
        <v>3.1545507579492975E-2</v>
      </c>
      <c r="N244" s="25">
        <f t="shared" si="491"/>
        <v>2.1361077129560594E-2</v>
      </c>
      <c r="O244" s="25"/>
      <c r="P244" s="50">
        <f t="shared" si="540"/>
        <v>6</v>
      </c>
      <c r="Q244" s="50">
        <f t="shared" si="541"/>
        <v>6</v>
      </c>
      <c r="R244" s="25"/>
      <c r="S244" s="25"/>
      <c r="T244" s="16">
        <v>2458217.3928009998</v>
      </c>
      <c r="U244" s="17">
        <v>-10.992849905192299</v>
      </c>
      <c r="V244" s="17">
        <v>-10.2096763027831</v>
      </c>
      <c r="W244" s="17">
        <v>-12.0540233215771</v>
      </c>
      <c r="X244" s="17">
        <v>-10.9318279743097</v>
      </c>
      <c r="Y244" s="17">
        <v>-10.32298207959</v>
      </c>
      <c r="Z244" s="17">
        <v>-11.767263297505099</v>
      </c>
      <c r="AA244" s="17">
        <v>-9.9384460234658807</v>
      </c>
      <c r="AB244" s="17">
        <v>-9.7594458669238904</v>
      </c>
      <c r="AC244" s="17"/>
      <c r="AD244" s="17"/>
      <c r="AE244" s="17"/>
      <c r="AF244" s="46">
        <f t="shared" si="492"/>
        <v>2458217.3928009998</v>
      </c>
      <c r="AG244" s="17">
        <v>-10.735510061835299</v>
      </c>
      <c r="AH244" s="17">
        <v>-9.5524688927220005</v>
      </c>
      <c r="AI244" s="17">
        <v>-11.6638344035737</v>
      </c>
      <c r="AJ244" s="17">
        <v>-10.5632078522735</v>
      </c>
      <c r="AK244" s="17">
        <v>-9.7555959728573303</v>
      </c>
      <c r="AL244" s="17">
        <v>-11.212780429722899</v>
      </c>
      <c r="AM244" s="17">
        <v>-9.3511624638477109</v>
      </c>
      <c r="AN244" s="17">
        <v>-9.3928186129244793</v>
      </c>
      <c r="AO244" s="17"/>
      <c r="AP244" s="17"/>
      <c r="AQ244" s="18"/>
      <c r="AR244" s="25"/>
      <c r="AS244" s="25"/>
      <c r="AT244" s="24">
        <f t="shared" si="627"/>
        <v>0.25733984335700022</v>
      </c>
      <c r="AU244" s="24">
        <f t="shared" si="627"/>
        <v>0.6572074100610994</v>
      </c>
      <c r="AV244" s="24">
        <f t="shared" si="626"/>
        <v>0.39018891800339972</v>
      </c>
      <c r="AW244" s="24">
        <f t="shared" si="626"/>
        <v>0.36862012203619976</v>
      </c>
      <c r="AX244" s="24">
        <f t="shared" si="626"/>
        <v>0.56738610673266976</v>
      </c>
      <c r="AY244" s="24">
        <f t="shared" si="626"/>
        <v>0.55448286778220002</v>
      </c>
      <c r="AZ244" s="24">
        <f t="shared" si="626"/>
        <v>0.5872835596181698</v>
      </c>
      <c r="BA244" s="24">
        <f t="shared" si="626"/>
        <v>0.3666272539994111</v>
      </c>
      <c r="BB244" s="24" t="str">
        <f t="shared" si="626"/>
        <v/>
      </c>
      <c r="BC244" s="24" t="str">
        <f t="shared" si="626"/>
        <v/>
      </c>
      <c r="BD244" s="25" t="str">
        <f t="shared" si="626"/>
        <v/>
      </c>
      <c r="BE244" s="25"/>
      <c r="BF244" s="25"/>
      <c r="BG244" s="26">
        <f t="shared" si="542"/>
        <v>-0.28216789572700385</v>
      </c>
      <c r="BH244" s="26">
        <f t="shared" si="543"/>
        <v>-0.22216789572700335</v>
      </c>
      <c r="BI244" s="26">
        <f t="shared" si="544"/>
        <v>-0.58816789572700301</v>
      </c>
      <c r="BJ244" s="26">
        <f t="shared" si="545"/>
        <v>-0.53016789572700318</v>
      </c>
      <c r="BK244" s="26">
        <f t="shared" si="546"/>
        <v>-0.60016789572700169</v>
      </c>
      <c r="BL244" s="26">
        <f t="shared" si="547"/>
        <v>-0.15516789572700318</v>
      </c>
      <c r="BM244" s="26" t="str">
        <f t="shared" si="548"/>
        <v/>
      </c>
      <c r="BN244" s="26" t="str">
        <f t="shared" si="549"/>
        <v/>
      </c>
      <c r="BO244" s="26" t="str">
        <f t="shared" si="550"/>
        <v/>
      </c>
      <c r="BP244" s="25"/>
      <c r="BQ244" s="25"/>
      <c r="BR244" s="25">
        <f t="shared" si="551"/>
        <v>0.5299222376159165</v>
      </c>
      <c r="BS244" s="25">
        <f t="shared" si="552"/>
        <v>0.589922237615917</v>
      </c>
      <c r="BT244" s="25">
        <f t="shared" si="553"/>
        <v>0.22392223761591734</v>
      </c>
      <c r="BU244" s="25">
        <f t="shared" si="554"/>
        <v>0.28192223761591717</v>
      </c>
      <c r="BV244" s="25">
        <f t="shared" si="555"/>
        <v>0.21192223761591866</v>
      </c>
      <c r="BW244" s="25">
        <f t="shared" si="556"/>
        <v>0.65692223761591717</v>
      </c>
      <c r="BX244" s="25" t="str">
        <f t="shared" si="557"/>
        <v/>
      </c>
      <c r="BY244" s="25" t="str">
        <f t="shared" si="558"/>
        <v/>
      </c>
      <c r="BZ244" s="25" t="str">
        <f t="shared" si="559"/>
        <v/>
      </c>
      <c r="CA244" s="25"/>
      <c r="CB244" s="25"/>
      <c r="CC244" s="26">
        <f t="shared" si="560"/>
        <v>-0.23900000000000093</v>
      </c>
      <c r="CD244" s="26">
        <f t="shared" si="561"/>
        <v>-0.17900000000000044</v>
      </c>
      <c r="CE244" s="26">
        <f t="shared" si="562"/>
        <v>-0.54500000000000015</v>
      </c>
      <c r="CF244" s="26">
        <f t="shared" si="563"/>
        <v>-0.48700000000000027</v>
      </c>
      <c r="CG244" s="26">
        <f t="shared" si="564"/>
        <v>-0.55699999999999883</v>
      </c>
      <c r="CH244" s="26">
        <f t="shared" si="565"/>
        <v>-0.11200000000000027</v>
      </c>
      <c r="CI244" s="26" t="str">
        <f t="shared" si="566"/>
        <v/>
      </c>
      <c r="CJ244" s="26" t="str">
        <f t="shared" si="567"/>
        <v/>
      </c>
      <c r="CK244" s="26" t="str">
        <f t="shared" si="568"/>
        <v/>
      </c>
      <c r="CL244" s="25"/>
      <c r="CM244" s="25"/>
      <c r="CN244" s="25">
        <f t="shared" si="569"/>
        <v>0.42099999999999937</v>
      </c>
      <c r="CO244" s="25">
        <f t="shared" si="570"/>
        <v>0.48099999999999987</v>
      </c>
      <c r="CP244" s="25">
        <f t="shared" si="571"/>
        <v>0.11500000000000021</v>
      </c>
      <c r="CQ244" s="25">
        <f t="shared" si="572"/>
        <v>0.17300000000000004</v>
      </c>
      <c r="CR244" s="25">
        <f t="shared" si="573"/>
        <v>0.10300000000000153</v>
      </c>
      <c r="CS244" s="25">
        <f t="shared" si="574"/>
        <v>0.54800000000000004</v>
      </c>
      <c r="CT244" s="25" t="str">
        <f t="shared" si="575"/>
        <v/>
      </c>
      <c r="CU244" s="25" t="str">
        <f t="shared" si="576"/>
        <v/>
      </c>
      <c r="CV244" s="25" t="str">
        <f t="shared" si="577"/>
        <v/>
      </c>
      <c r="CW244" s="25"/>
      <c r="CX244" s="25"/>
      <c r="CY244" s="25">
        <f t="shared" si="578"/>
        <v>-0.26980288407314879</v>
      </c>
      <c r="CZ244" s="25">
        <f t="shared" si="579"/>
        <v>-0.22599886531407973</v>
      </c>
      <c r="DA244" s="25">
        <f t="shared" si="580"/>
        <v>-0.62967225234734336</v>
      </c>
      <c r="DB244" s="25">
        <f t="shared" si="581"/>
        <v>-0.60346709365890028</v>
      </c>
      <c r="DC244" s="25">
        <f t="shared" si="582"/>
        <v>-0.67008194423647693</v>
      </c>
      <c r="DD244" s="25">
        <f t="shared" si="583"/>
        <v>-0.2219515541428585</v>
      </c>
      <c r="DE244" s="25" t="str">
        <f t="shared" si="584"/>
        <v/>
      </c>
      <c r="DF244" s="25" t="str">
        <f t="shared" si="585"/>
        <v/>
      </c>
      <c r="DG244" s="25" t="str">
        <f t="shared" si="586"/>
        <v/>
      </c>
      <c r="DH244" s="25"/>
      <c r="DI244" s="25"/>
      <c r="DJ244" s="25">
        <f t="shared" si="587"/>
        <v>0.54228724926977168</v>
      </c>
      <c r="DK244" s="25">
        <f t="shared" si="588"/>
        <v>0.58609126802884071</v>
      </c>
      <c r="DL244" s="25">
        <f t="shared" si="589"/>
        <v>0.18241788099557704</v>
      </c>
      <c r="DM244" s="25">
        <f t="shared" si="590"/>
        <v>0.20862303968402016</v>
      </c>
      <c r="DN244" s="25">
        <f t="shared" si="591"/>
        <v>0.14200818910644347</v>
      </c>
      <c r="DO244" s="25">
        <f t="shared" si="592"/>
        <v>0.59013857920006196</v>
      </c>
      <c r="DP244" s="25" t="str">
        <f t="shared" si="593"/>
        <v/>
      </c>
      <c r="DQ244" s="25" t="str">
        <f t="shared" si="594"/>
        <v/>
      </c>
      <c r="DR244" s="25" t="str">
        <f t="shared" si="595"/>
        <v/>
      </c>
      <c r="DS244" s="25"/>
      <c r="DT244" s="24"/>
      <c r="DU244" s="24">
        <f t="shared" si="596"/>
        <v>-0.28216789572700385</v>
      </c>
      <c r="DV244" s="24">
        <f t="shared" si="597"/>
        <v>-0.22216789572700335</v>
      </c>
      <c r="DW244" s="24">
        <f t="shared" si="598"/>
        <v>-0.58816789572700301</v>
      </c>
      <c r="DX244" s="24">
        <f t="shared" si="599"/>
        <v>-0.53016789572700318</v>
      </c>
      <c r="DY244" s="24">
        <f t="shared" si="600"/>
        <v>-0.60016789572700169</v>
      </c>
      <c r="DZ244" s="24">
        <f t="shared" si="601"/>
        <v>-0.15516789572700318</v>
      </c>
      <c r="EA244" s="24" t="str">
        <f t="shared" si="602"/>
        <v/>
      </c>
      <c r="EB244" s="24" t="str">
        <f t="shared" si="603"/>
        <v/>
      </c>
      <c r="EC244" s="24" t="str">
        <f t="shared" si="604"/>
        <v/>
      </c>
      <c r="ED244" s="24"/>
      <c r="EE244" s="24"/>
      <c r="EF244" s="24">
        <f t="shared" si="605"/>
        <v>0.5299222376159165</v>
      </c>
      <c r="EG244" s="24">
        <f t="shared" si="606"/>
        <v>0.589922237615917</v>
      </c>
      <c r="EH244" s="24">
        <f t="shared" si="607"/>
        <v>0.22392223761591734</v>
      </c>
      <c r="EI244" s="24">
        <f t="shared" si="608"/>
        <v>0.28192223761591717</v>
      </c>
      <c r="EJ244" s="24">
        <f t="shared" si="609"/>
        <v>0.21192223761591866</v>
      </c>
      <c r="EK244" s="24">
        <f t="shared" si="610"/>
        <v>0.65692223761591717</v>
      </c>
      <c r="EL244" s="24" t="str">
        <f t="shared" si="611"/>
        <v/>
      </c>
      <c r="EM244" s="24" t="str">
        <f t="shared" si="612"/>
        <v/>
      </c>
      <c r="EN244" s="24" t="str">
        <f t="shared" si="613"/>
        <v/>
      </c>
      <c r="EO244" s="24"/>
      <c r="EP244" s="24"/>
      <c r="EQ244" s="24">
        <f t="shared" si="493"/>
        <v>11.26314818870298</v>
      </c>
      <c r="ER244" s="24">
        <f t="shared" si="614"/>
        <v>2.9104039829275372E-2</v>
      </c>
      <c r="ES244" s="24">
        <f t="shared" si="494"/>
        <v>11.2511734163848</v>
      </c>
      <c r="ET244" s="24">
        <f t="shared" si="495"/>
        <v>11.2509780691174</v>
      </c>
      <c r="EU244" s="24">
        <f t="shared" si="496"/>
        <v>11.2351321743977</v>
      </c>
      <c r="EV244" s="24">
        <f t="shared" si="497"/>
        <v>11.2424133923128</v>
      </c>
      <c r="EW244" s="24">
        <f t="shared" si="498"/>
        <v>11.293596118273582</v>
      </c>
      <c r="EX244" s="24">
        <f t="shared" si="499"/>
        <v>11.305595961731591</v>
      </c>
      <c r="EY244" s="24" t="str">
        <f t="shared" si="500"/>
        <v/>
      </c>
      <c r="EZ244" s="24" t="str">
        <f t="shared" si="501"/>
        <v/>
      </c>
      <c r="FA244" s="24" t="str">
        <f t="shared" si="502"/>
        <v/>
      </c>
      <c r="FB244" s="24"/>
      <c r="FC244" s="24">
        <f t="shared" si="503"/>
        <v>11.811223227364637</v>
      </c>
      <c r="FD244" s="24">
        <f t="shared" si="615"/>
        <v>8.6417612624622928E-2</v>
      </c>
      <c r="FE244" s="24">
        <f t="shared" si="504"/>
        <v>11.767324341738401</v>
      </c>
      <c r="FF244" s="24">
        <f t="shared" si="505"/>
        <v>11.728697790438201</v>
      </c>
      <c r="FG244" s="24">
        <f t="shared" si="506"/>
        <v>11.88008591102203</v>
      </c>
      <c r="FH244" s="24">
        <f t="shared" si="507"/>
        <v>11.8422703678876</v>
      </c>
      <c r="FI244" s="24">
        <f t="shared" si="508"/>
        <v>11.930652402012411</v>
      </c>
      <c r="FJ244" s="24">
        <f t="shared" si="509"/>
        <v>11.71830855108918</v>
      </c>
      <c r="FK244" s="24" t="str">
        <f t="shared" si="510"/>
        <v/>
      </c>
      <c r="FL244" s="24" t="str">
        <f t="shared" si="511"/>
        <v/>
      </c>
      <c r="FM244" s="24" t="str">
        <f t="shared" si="512"/>
        <v/>
      </c>
      <c r="FN244" s="24"/>
      <c r="FO244" s="24">
        <f t="shared" si="513"/>
        <v>11.310425248487633</v>
      </c>
      <c r="FP244" s="24">
        <f t="shared" si="616"/>
        <v>3.154550757949303E-2</v>
      </c>
      <c r="FQ244" s="24">
        <f t="shared" si="624"/>
        <v>11.284832021364966</v>
      </c>
      <c r="FR244" s="24">
        <f t="shared" si="624"/>
        <v>11.27747952996674</v>
      </c>
      <c r="FS244" s="24">
        <f t="shared" si="624"/>
        <v>11.305292214445076</v>
      </c>
      <c r="FT244" s="24">
        <f t="shared" si="622"/>
        <v>11.305654859700379</v>
      </c>
      <c r="FU244" s="24">
        <f t="shared" si="622"/>
        <v>11.365187587147124</v>
      </c>
      <c r="FV244" s="24">
        <f t="shared" si="622"/>
        <v>11.324105278301509</v>
      </c>
      <c r="FW244" s="24" t="str">
        <f t="shared" si="475"/>
        <v/>
      </c>
      <c r="FX244" s="24" t="str">
        <f t="shared" si="475"/>
        <v/>
      </c>
      <c r="FY244" s="24" t="str">
        <f t="shared" si="475"/>
        <v/>
      </c>
      <c r="FZ244" s="24"/>
      <c r="GA244" s="24">
        <f t="shared" si="514"/>
        <v>11.656312308529522</v>
      </c>
      <c r="GB244" s="24">
        <f t="shared" si="617"/>
        <v>2.1361077129560594E-2</v>
      </c>
      <c r="GC244" s="24">
        <f t="shared" si="625"/>
        <v>11.65703648864568</v>
      </c>
      <c r="GD244" s="24">
        <f t="shared" si="625"/>
        <v>11.641861475545861</v>
      </c>
      <c r="GE244" s="24">
        <f t="shared" si="625"/>
        <v>11.650195213107359</v>
      </c>
      <c r="GF244" s="24">
        <f t="shared" si="623"/>
        <v>11.6350494902333</v>
      </c>
      <c r="GG244" s="24">
        <f t="shared" si="623"/>
        <v>11.696071396457665</v>
      </c>
      <c r="GH244" s="24">
        <f t="shared" si="623"/>
        <v>11.657659787187267</v>
      </c>
      <c r="GI244" s="24" t="str">
        <f t="shared" si="476"/>
        <v/>
      </c>
      <c r="GJ244" s="24" t="str">
        <f t="shared" si="476"/>
        <v/>
      </c>
      <c r="GK244" s="24" t="str">
        <f t="shared" si="476"/>
        <v/>
      </c>
      <c r="GL244" s="24"/>
      <c r="GM244" s="24">
        <f t="shared" si="515"/>
        <v>12.046321791112177</v>
      </c>
      <c r="GN244" s="24">
        <f t="shared" si="618"/>
        <v>2.9104039829275372E-2</v>
      </c>
      <c r="GO244" s="24">
        <f t="shared" si="516"/>
        <v>12.034347018794</v>
      </c>
      <c r="GP244" s="24">
        <f t="shared" si="517"/>
        <v>12.034151671526599</v>
      </c>
      <c r="GQ244" s="24">
        <f t="shared" si="518"/>
        <v>12.018305776806899</v>
      </c>
      <c r="GR244" s="24">
        <f t="shared" si="519"/>
        <v>12.025586994722</v>
      </c>
      <c r="GS244" s="24">
        <f t="shared" si="520"/>
        <v>12.076769720682782</v>
      </c>
      <c r="GT244" s="24">
        <f t="shared" si="521"/>
        <v>12.08876956414079</v>
      </c>
      <c r="GU244" s="24" t="str">
        <f t="shared" si="522"/>
        <v/>
      </c>
      <c r="GV244" s="24" t="str">
        <f t="shared" si="523"/>
        <v/>
      </c>
      <c r="GW244" s="24" t="str">
        <f t="shared" si="524"/>
        <v/>
      </c>
      <c r="GX244" s="24"/>
      <c r="GY244" s="24">
        <f t="shared" si="525"/>
        <v>12.994264396477936</v>
      </c>
      <c r="GZ244" s="24">
        <f t="shared" si="619"/>
        <v>8.6417612624622928E-2</v>
      </c>
      <c r="HA244" s="24">
        <f t="shared" si="526"/>
        <v>12.9503655108517</v>
      </c>
      <c r="HB244" s="24">
        <f t="shared" si="527"/>
        <v>12.911738959551499</v>
      </c>
      <c r="HC244" s="24">
        <f t="shared" si="528"/>
        <v>13.063127080135329</v>
      </c>
      <c r="HD244" s="24">
        <f t="shared" si="529"/>
        <v>13.025311537000899</v>
      </c>
      <c r="HE244" s="24">
        <f t="shared" si="530"/>
        <v>13.11369357112571</v>
      </c>
      <c r="HF244" s="24">
        <f t="shared" si="531"/>
        <v>12.901349720202479</v>
      </c>
      <c r="HG244" s="24" t="str">
        <f t="shared" si="532"/>
        <v/>
      </c>
      <c r="HH244" s="24" t="str">
        <f t="shared" si="533"/>
        <v/>
      </c>
      <c r="HI244" s="24" t="str">
        <f t="shared" si="534"/>
        <v/>
      </c>
      <c r="HJ244" s="24"/>
      <c r="HK244" s="24">
        <f t="shared" si="535"/>
        <v>11.996728082037551</v>
      </c>
      <c r="HL244" s="24">
        <f t="shared" si="620"/>
        <v>3.1545507579492975E-2</v>
      </c>
      <c r="HM244" s="24">
        <f t="shared" si="482"/>
        <v>11.971134854914887</v>
      </c>
      <c r="HN244" s="24">
        <f t="shared" si="482"/>
        <v>11.96378236351666</v>
      </c>
      <c r="HO244" s="24">
        <f t="shared" si="482"/>
        <v>11.991595047994998</v>
      </c>
      <c r="HP244" s="24">
        <f t="shared" si="479"/>
        <v>11.991957693250299</v>
      </c>
      <c r="HQ244" s="24">
        <f t="shared" si="479"/>
        <v>12.051490420697045</v>
      </c>
      <c r="HR244" s="24">
        <f t="shared" si="479"/>
        <v>12.010408111851429</v>
      </c>
      <c r="HS244" s="24" t="str">
        <f t="shared" si="479"/>
        <v/>
      </c>
      <c r="HT244" s="24" t="str">
        <f t="shared" si="479"/>
        <v/>
      </c>
      <c r="HU244" s="24" t="str">
        <f t="shared" si="479"/>
        <v/>
      </c>
      <c r="HV244" s="24"/>
      <c r="HW244" s="24">
        <f t="shared" si="536"/>
        <v>13.15676619071357</v>
      </c>
      <c r="HX244" s="24">
        <f t="shared" si="621"/>
        <v>2.1361077129560594E-2</v>
      </c>
      <c r="HY244" s="24">
        <f t="shared" si="483"/>
        <v>13.157490370829729</v>
      </c>
      <c r="HZ244" s="24">
        <f t="shared" si="483"/>
        <v>13.14231535772991</v>
      </c>
      <c r="IA244" s="24">
        <f t="shared" si="483"/>
        <v>13.150649095291408</v>
      </c>
      <c r="IB244" s="24">
        <f t="shared" si="480"/>
        <v>13.135503372417348</v>
      </c>
      <c r="IC244" s="24">
        <f t="shared" si="480"/>
        <v>13.196525278641714</v>
      </c>
      <c r="ID244" s="24">
        <f t="shared" si="480"/>
        <v>13.158113669371316</v>
      </c>
      <c r="IE244" s="24" t="str">
        <f t="shared" si="480"/>
        <v/>
      </c>
      <c r="IF244" s="24" t="str">
        <f t="shared" si="480"/>
        <v/>
      </c>
      <c r="IG244" s="24" t="str">
        <f t="shared" si="480"/>
        <v/>
      </c>
    </row>
    <row r="245" spans="1:241" s="3" customFormat="1" x14ac:dyDescent="0.2">
      <c r="A245" s="27">
        <v>210</v>
      </c>
      <c r="B245" s="32">
        <f>IF(AND($B$3&lt;&gt;"",$C$3&lt;&gt;"",$B$4&lt;&gt;"",$C$4&lt;&gt;"",T245&lt;&gt;""),AirMass($B$3,$C$3,$B$4,$C$4,T245),"")</f>
        <v>1.1631766819872151</v>
      </c>
      <c r="C245" s="36">
        <f t="shared" si="537"/>
        <v>2458217.3932989999</v>
      </c>
      <c r="D245" s="5">
        <f t="shared" si="484"/>
        <v>11.288927919460162</v>
      </c>
      <c r="E245" s="14">
        <f t="shared" si="485"/>
        <v>11.637950628757464</v>
      </c>
      <c r="F245" s="32">
        <f t="shared" si="538"/>
        <v>0.3490227092973015</v>
      </c>
      <c r="G245" s="24">
        <f t="shared" si="486"/>
        <v>2.0820672373350935E-2</v>
      </c>
      <c r="H245" s="24">
        <f t="shared" si="487"/>
        <v>4.8169789179508399E-2</v>
      </c>
      <c r="I245" s="24"/>
      <c r="J245" s="8">
        <f t="shared" si="488"/>
        <v>11.969725763488649</v>
      </c>
      <c r="K245" s="9">
        <f t="shared" si="489"/>
        <v>13.080549760500839</v>
      </c>
      <c r="L245" s="40">
        <f t="shared" si="539"/>
        <v>1.11082399701219</v>
      </c>
      <c r="M245" s="24">
        <f t="shared" si="490"/>
        <v>2.0820672373350935E-2</v>
      </c>
      <c r="N245" s="25">
        <f t="shared" si="491"/>
        <v>4.8169789179508128E-2</v>
      </c>
      <c r="O245" s="25"/>
      <c r="P245" s="50">
        <f t="shared" si="540"/>
        <v>6</v>
      </c>
      <c r="Q245" s="50">
        <f t="shared" si="541"/>
        <v>6</v>
      </c>
      <c r="R245" s="25"/>
      <c r="S245" s="25"/>
      <c r="T245" s="16">
        <v>2458217.3932989999</v>
      </c>
      <c r="U245" s="17">
        <v>-11.0040207793432</v>
      </c>
      <c r="V245" s="17">
        <v>-10.2325809388661</v>
      </c>
      <c r="W245" s="17">
        <v>-12.058906705088701</v>
      </c>
      <c r="X245" s="17">
        <v>-10.9509091185652</v>
      </c>
      <c r="Y245" s="17">
        <v>-10.3205119036905</v>
      </c>
      <c r="Z245" s="17">
        <v>-11.7527980496686</v>
      </c>
      <c r="AA245" s="17">
        <v>-9.9020398375986307</v>
      </c>
      <c r="AB245" s="17">
        <v>-9.6999674161150597</v>
      </c>
      <c r="AC245" s="17"/>
      <c r="AD245" s="17"/>
      <c r="AE245" s="17"/>
      <c r="AF245" s="46">
        <f t="shared" si="492"/>
        <v>2458217.3932989999</v>
      </c>
      <c r="AG245" s="17">
        <v>-10.7651852440944</v>
      </c>
      <c r="AH245" s="17">
        <v>-9.6195892470396593</v>
      </c>
      <c r="AI245" s="17">
        <v>-11.6794735161216</v>
      </c>
      <c r="AJ245" s="17">
        <v>-10.5950898779081</v>
      </c>
      <c r="AK245" s="17">
        <v>-9.7362789178277893</v>
      </c>
      <c r="AL245" s="17">
        <v>-11.2323539039905</v>
      </c>
      <c r="AM245" s="17">
        <v>-9.3455435591462699</v>
      </c>
      <c r="AN245" s="17">
        <v>-9.5066726936643295</v>
      </c>
      <c r="AO245" s="17"/>
      <c r="AP245" s="17"/>
      <c r="AQ245" s="18"/>
      <c r="AR245" s="25"/>
      <c r="AS245" s="25"/>
      <c r="AT245" s="24">
        <f t="shared" si="627"/>
        <v>0.23883553524879986</v>
      </c>
      <c r="AU245" s="24">
        <f t="shared" si="627"/>
        <v>0.61299169182644064</v>
      </c>
      <c r="AV245" s="24">
        <f t="shared" si="626"/>
        <v>0.37943318896710032</v>
      </c>
      <c r="AW245" s="24">
        <f t="shared" si="626"/>
        <v>0.35581924065709991</v>
      </c>
      <c r="AX245" s="24">
        <f t="shared" si="626"/>
        <v>0.58423298586271066</v>
      </c>
      <c r="AY245" s="24">
        <f t="shared" si="626"/>
        <v>0.52044414567810016</v>
      </c>
      <c r="AZ245" s="24">
        <f t="shared" si="626"/>
        <v>0.55649627845236083</v>
      </c>
      <c r="BA245" s="24">
        <f t="shared" si="626"/>
        <v>0.19329472245073021</v>
      </c>
      <c r="BB245" s="24" t="str">
        <f t="shared" si="626"/>
        <v/>
      </c>
      <c r="BC245" s="24" t="str">
        <f t="shared" si="626"/>
        <v/>
      </c>
      <c r="BD245" s="25" t="str">
        <f t="shared" si="626"/>
        <v/>
      </c>
      <c r="BE245" s="25"/>
      <c r="BF245" s="25"/>
      <c r="BG245" s="26">
        <f t="shared" si="542"/>
        <v>-0.31974825305097504</v>
      </c>
      <c r="BH245" s="26">
        <f t="shared" si="543"/>
        <v>-0.25974825305097454</v>
      </c>
      <c r="BI245" s="26">
        <f t="shared" si="544"/>
        <v>-0.62574825305097415</v>
      </c>
      <c r="BJ245" s="26">
        <f t="shared" si="545"/>
        <v>-0.56774825305097432</v>
      </c>
      <c r="BK245" s="26">
        <f t="shared" si="546"/>
        <v>-0.63774825305097282</v>
      </c>
      <c r="BL245" s="26">
        <f t="shared" si="547"/>
        <v>-0.19274825305097437</v>
      </c>
      <c r="BM245" s="26" t="str">
        <f t="shared" si="548"/>
        <v/>
      </c>
      <c r="BN245" s="26" t="str">
        <f t="shared" si="549"/>
        <v/>
      </c>
      <c r="BO245" s="26" t="str">
        <f t="shared" si="550"/>
        <v/>
      </c>
      <c r="BP245" s="25"/>
      <c r="BQ245" s="25"/>
      <c r="BR245" s="25">
        <f t="shared" si="551"/>
        <v>0.44012463584240691</v>
      </c>
      <c r="BS245" s="25">
        <f t="shared" si="552"/>
        <v>0.50012463584240741</v>
      </c>
      <c r="BT245" s="25">
        <f t="shared" si="553"/>
        <v>0.13412463584240775</v>
      </c>
      <c r="BU245" s="25">
        <f t="shared" si="554"/>
        <v>0.19212463584240758</v>
      </c>
      <c r="BV245" s="25">
        <f t="shared" si="555"/>
        <v>0.12212463584240907</v>
      </c>
      <c r="BW245" s="25">
        <f t="shared" si="556"/>
        <v>0.56712463584240758</v>
      </c>
      <c r="BX245" s="25" t="str">
        <f t="shared" si="557"/>
        <v/>
      </c>
      <c r="BY245" s="25" t="str">
        <f t="shared" si="558"/>
        <v/>
      </c>
      <c r="BZ245" s="25" t="str">
        <f t="shared" si="559"/>
        <v/>
      </c>
      <c r="CA245" s="25"/>
      <c r="CB245" s="25"/>
      <c r="CC245" s="26">
        <f t="shared" si="560"/>
        <v>-0.23900000000000093</v>
      </c>
      <c r="CD245" s="26">
        <f t="shared" si="561"/>
        <v>-0.17900000000000044</v>
      </c>
      <c r="CE245" s="26">
        <f t="shared" si="562"/>
        <v>-0.54500000000000015</v>
      </c>
      <c r="CF245" s="26">
        <f t="shared" si="563"/>
        <v>-0.48700000000000027</v>
      </c>
      <c r="CG245" s="26">
        <f t="shared" si="564"/>
        <v>-0.55699999999999883</v>
      </c>
      <c r="CH245" s="26">
        <f t="shared" si="565"/>
        <v>-0.11200000000000027</v>
      </c>
      <c r="CI245" s="26" t="str">
        <f t="shared" si="566"/>
        <v/>
      </c>
      <c r="CJ245" s="26" t="str">
        <f t="shared" si="567"/>
        <v/>
      </c>
      <c r="CK245" s="26" t="str">
        <f t="shared" si="568"/>
        <v/>
      </c>
      <c r="CL245" s="25"/>
      <c r="CM245" s="25"/>
      <c r="CN245" s="25">
        <f t="shared" si="569"/>
        <v>0.42099999999999937</v>
      </c>
      <c r="CO245" s="25">
        <f t="shared" si="570"/>
        <v>0.48099999999999987</v>
      </c>
      <c r="CP245" s="25">
        <f t="shared" si="571"/>
        <v>0.11500000000000021</v>
      </c>
      <c r="CQ245" s="25">
        <f t="shared" si="572"/>
        <v>0.17300000000000004</v>
      </c>
      <c r="CR245" s="25">
        <f t="shared" si="573"/>
        <v>0.10300000000000153</v>
      </c>
      <c r="CS245" s="25">
        <f t="shared" si="574"/>
        <v>0.54800000000000004</v>
      </c>
      <c r="CT245" s="25" t="str">
        <f t="shared" si="575"/>
        <v/>
      </c>
      <c r="CU245" s="25" t="str">
        <f t="shared" si="576"/>
        <v/>
      </c>
      <c r="CV245" s="25" t="str">
        <f t="shared" si="577"/>
        <v/>
      </c>
      <c r="CW245" s="25"/>
      <c r="CX245" s="25"/>
      <c r="CY245" s="25">
        <f t="shared" si="578"/>
        <v>-0.28553945571756695</v>
      </c>
      <c r="CZ245" s="25">
        <f t="shared" si="579"/>
        <v>-0.23758194170890584</v>
      </c>
      <c r="DA245" s="25">
        <f t="shared" si="580"/>
        <v>-0.70146689824663933</v>
      </c>
      <c r="DB245" s="25">
        <f t="shared" si="581"/>
        <v>-0.57191828754462626</v>
      </c>
      <c r="DC245" s="25">
        <f t="shared" si="582"/>
        <v>-0.64513648214156727</v>
      </c>
      <c r="DD245" s="25">
        <f t="shared" si="583"/>
        <v>9.2488733313789498E-2</v>
      </c>
      <c r="DE245" s="25" t="str">
        <f t="shared" si="584"/>
        <v/>
      </c>
      <c r="DF245" s="25" t="str">
        <f t="shared" si="585"/>
        <v/>
      </c>
      <c r="DG245" s="25" t="str">
        <f t="shared" si="586"/>
        <v/>
      </c>
      <c r="DH245" s="25"/>
      <c r="DI245" s="25"/>
      <c r="DJ245" s="25">
        <f t="shared" si="587"/>
        <v>0.47433343317581494</v>
      </c>
      <c r="DK245" s="25">
        <f t="shared" si="588"/>
        <v>0.522290947184476</v>
      </c>
      <c r="DL245" s="25">
        <f t="shared" si="589"/>
        <v>5.8405990646742553E-2</v>
      </c>
      <c r="DM245" s="25">
        <f t="shared" si="590"/>
        <v>0.18795460134875561</v>
      </c>
      <c r="DN245" s="25">
        <f t="shared" si="591"/>
        <v>0.11473640675181462</v>
      </c>
      <c r="DO245" s="25">
        <f t="shared" si="592"/>
        <v>0.85236162220717138</v>
      </c>
      <c r="DP245" s="25" t="str">
        <f t="shared" si="593"/>
        <v/>
      </c>
      <c r="DQ245" s="25" t="str">
        <f t="shared" si="594"/>
        <v/>
      </c>
      <c r="DR245" s="25" t="str">
        <f t="shared" si="595"/>
        <v/>
      </c>
      <c r="DS245" s="25"/>
      <c r="DT245" s="24"/>
      <c r="DU245" s="24">
        <f t="shared" si="596"/>
        <v>-0.31974825305097504</v>
      </c>
      <c r="DV245" s="24">
        <f t="shared" si="597"/>
        <v>-0.25974825305097454</v>
      </c>
      <c r="DW245" s="24">
        <f t="shared" si="598"/>
        <v>-0.62574825305097415</v>
      </c>
      <c r="DX245" s="24">
        <f t="shared" si="599"/>
        <v>-0.56774825305097432</v>
      </c>
      <c r="DY245" s="24">
        <f t="shared" si="600"/>
        <v>-0.63774825305097282</v>
      </c>
      <c r="DZ245" s="24">
        <f t="shared" si="601"/>
        <v>-0.19274825305097437</v>
      </c>
      <c r="EA245" s="24" t="str">
        <f t="shared" si="602"/>
        <v/>
      </c>
      <c r="EB245" s="24" t="str">
        <f t="shared" si="603"/>
        <v/>
      </c>
      <c r="EC245" s="24" t="str">
        <f t="shared" si="604"/>
        <v/>
      </c>
      <c r="ED245" s="24"/>
      <c r="EE245" s="24"/>
      <c r="EF245" s="24">
        <f t="shared" si="605"/>
        <v>0.44012463584240691</v>
      </c>
      <c r="EG245" s="24">
        <f t="shared" si="606"/>
        <v>0.50012463584240741</v>
      </c>
      <c r="EH245" s="24">
        <f t="shared" si="607"/>
        <v>0.13412463584240775</v>
      </c>
      <c r="EI245" s="24">
        <f t="shared" si="608"/>
        <v>0.19212463584240758</v>
      </c>
      <c r="EJ245" s="24">
        <f t="shared" si="609"/>
        <v>0.12212463584240907</v>
      </c>
      <c r="EK245" s="24">
        <f t="shared" si="610"/>
        <v>0.56712463584240758</v>
      </c>
      <c r="EL245" s="24" t="str">
        <f t="shared" si="611"/>
        <v/>
      </c>
      <c r="EM245" s="24" t="str">
        <f t="shared" si="612"/>
        <v/>
      </c>
      <c r="EN245" s="24" t="str">
        <f t="shared" si="613"/>
        <v/>
      </c>
      <c r="EO245" s="24"/>
      <c r="EP245" s="24"/>
      <c r="EQ245" s="24">
        <f t="shared" si="493"/>
        <v>11.23716805911125</v>
      </c>
      <c r="ER245" s="24">
        <f t="shared" si="614"/>
        <v>1.5975991283397856E-2</v>
      </c>
      <c r="ES245" s="24">
        <f t="shared" si="494"/>
        <v>11.2448859257455</v>
      </c>
      <c r="ET245" s="24">
        <f t="shared" si="495"/>
        <v>11.258888339221999</v>
      </c>
      <c r="EU245" s="24">
        <f t="shared" si="496"/>
        <v>11.221491124347299</v>
      </c>
      <c r="EV245" s="24">
        <f t="shared" si="497"/>
        <v>11.2167772703254</v>
      </c>
      <c r="EW245" s="24">
        <f t="shared" si="498"/>
        <v>11.246019058255431</v>
      </c>
      <c r="EX245" s="24">
        <f t="shared" si="499"/>
        <v>11.234946636771859</v>
      </c>
      <c r="EY245" s="24" t="str">
        <f t="shared" si="500"/>
        <v/>
      </c>
      <c r="EZ245" s="24" t="str">
        <f t="shared" si="501"/>
        <v/>
      </c>
      <c r="FA245" s="24" t="str">
        <f t="shared" si="502"/>
        <v/>
      </c>
      <c r="FB245" s="24"/>
      <c r="FC245" s="24">
        <f t="shared" si="503"/>
        <v>11.807550167348696</v>
      </c>
      <c r="FD245" s="24">
        <f t="shared" si="615"/>
        <v>5.9523373354183465E-2</v>
      </c>
      <c r="FE245" s="24">
        <f t="shared" si="504"/>
        <v>11.7532882720272</v>
      </c>
      <c r="FF245" s="24">
        <f t="shared" si="505"/>
        <v>11.730904633813699</v>
      </c>
      <c r="FG245" s="24">
        <f t="shared" si="506"/>
        <v>11.831093673733388</v>
      </c>
      <c r="FH245" s="24">
        <f t="shared" si="507"/>
        <v>11.8321686598961</v>
      </c>
      <c r="FI245" s="24">
        <f t="shared" si="508"/>
        <v>11.895358315051869</v>
      </c>
      <c r="FJ245" s="24">
        <f t="shared" si="509"/>
        <v>11.802487449569929</v>
      </c>
      <c r="FK245" s="24" t="str">
        <f t="shared" si="510"/>
        <v/>
      </c>
      <c r="FL245" s="24" t="str">
        <f t="shared" si="511"/>
        <v/>
      </c>
      <c r="FM245" s="24" t="str">
        <f t="shared" si="512"/>
        <v/>
      </c>
      <c r="FN245" s="24"/>
      <c r="FO245" s="24">
        <f t="shared" si="513"/>
        <v>11.288927919460162</v>
      </c>
      <c r="FP245" s="24">
        <f t="shared" si="616"/>
        <v>2.0820672373350935E-2</v>
      </c>
      <c r="FQ245" s="24">
        <f t="shared" si="624"/>
        <v>11.283027331289926</v>
      </c>
      <c r="FR245" s="24">
        <f t="shared" si="624"/>
        <v>11.289872600635599</v>
      </c>
      <c r="FS245" s="24">
        <f t="shared" si="624"/>
        <v>11.296133964958935</v>
      </c>
      <c r="FT245" s="24">
        <f t="shared" si="622"/>
        <v>11.284501538277238</v>
      </c>
      <c r="FU245" s="24">
        <f t="shared" si="622"/>
        <v>11.322093327693233</v>
      </c>
      <c r="FV245" s="24">
        <f t="shared" si="622"/>
        <v>11.257938753906037</v>
      </c>
      <c r="FW245" s="24" t="str">
        <f t="shared" si="475"/>
        <v/>
      </c>
      <c r="FX245" s="24" t="str">
        <f t="shared" si="475"/>
        <v/>
      </c>
      <c r="FY245" s="24" t="str">
        <f t="shared" si="475"/>
        <v/>
      </c>
      <c r="FZ245" s="24"/>
      <c r="GA245" s="24">
        <f t="shared" si="514"/>
        <v>11.637950628757464</v>
      </c>
      <c r="GB245" s="24">
        <f t="shared" si="617"/>
        <v>4.8169789179508399E-2</v>
      </c>
      <c r="GC245" s="24">
        <f t="shared" si="625"/>
        <v>11.628311799178359</v>
      </c>
      <c r="GD245" s="24">
        <f t="shared" si="625"/>
        <v>11.629379699165241</v>
      </c>
      <c r="GE245" s="24">
        <f t="shared" si="625"/>
        <v>11.586514356062599</v>
      </c>
      <c r="GF245" s="24">
        <f t="shared" si="623"/>
        <v>11.610259162485679</v>
      </c>
      <c r="GG245" s="24">
        <f t="shared" si="623"/>
        <v>11.646088689741005</v>
      </c>
      <c r="GH245" s="24">
        <f t="shared" si="623"/>
        <v>11.727150065911898</v>
      </c>
      <c r="GI245" s="24" t="str">
        <f t="shared" si="476"/>
        <v/>
      </c>
      <c r="GJ245" s="24" t="str">
        <f t="shared" si="476"/>
        <v/>
      </c>
      <c r="GK245" s="24" t="str">
        <f t="shared" si="476"/>
        <v/>
      </c>
      <c r="GL245" s="24"/>
      <c r="GM245" s="24">
        <f t="shared" si="515"/>
        <v>12.00860789958835</v>
      </c>
      <c r="GN245" s="24">
        <f t="shared" si="618"/>
        <v>1.5975991283397856E-2</v>
      </c>
      <c r="GO245" s="24">
        <f t="shared" si="516"/>
        <v>12.0163257662226</v>
      </c>
      <c r="GP245" s="24">
        <f t="shared" si="517"/>
        <v>12.030328179699099</v>
      </c>
      <c r="GQ245" s="24">
        <f t="shared" si="518"/>
        <v>11.992930964824399</v>
      </c>
      <c r="GR245" s="24">
        <f t="shared" si="519"/>
        <v>11.9882171108025</v>
      </c>
      <c r="GS245" s="24">
        <f t="shared" si="520"/>
        <v>12.017458898732531</v>
      </c>
      <c r="GT245" s="24">
        <f t="shared" si="521"/>
        <v>12.006386477248959</v>
      </c>
      <c r="GU245" s="24" t="str">
        <f t="shared" si="522"/>
        <v/>
      </c>
      <c r="GV245" s="24" t="str">
        <f t="shared" si="523"/>
        <v/>
      </c>
      <c r="GW245" s="24" t="str">
        <f t="shared" si="524"/>
        <v/>
      </c>
      <c r="GX245" s="24"/>
      <c r="GY245" s="24">
        <f t="shared" si="525"/>
        <v>12.953146164403437</v>
      </c>
      <c r="GZ245" s="24">
        <f t="shared" si="619"/>
        <v>5.9523373354183465E-2</v>
      </c>
      <c r="HA245" s="24">
        <f t="shared" si="526"/>
        <v>12.898884269081941</v>
      </c>
      <c r="HB245" s="24">
        <f t="shared" si="527"/>
        <v>12.87650063086844</v>
      </c>
      <c r="HC245" s="24">
        <f t="shared" si="528"/>
        <v>12.976689670788129</v>
      </c>
      <c r="HD245" s="24">
        <f t="shared" si="529"/>
        <v>12.977764656950841</v>
      </c>
      <c r="HE245" s="24">
        <f t="shared" si="530"/>
        <v>13.04095431210661</v>
      </c>
      <c r="HF245" s="24">
        <f t="shared" si="531"/>
        <v>12.94808344662467</v>
      </c>
      <c r="HG245" s="24" t="str">
        <f t="shared" si="532"/>
        <v/>
      </c>
      <c r="HH245" s="24" t="str">
        <f t="shared" si="533"/>
        <v/>
      </c>
      <c r="HI245" s="24" t="str">
        <f t="shared" si="534"/>
        <v/>
      </c>
      <c r="HJ245" s="24"/>
      <c r="HK245" s="24">
        <f t="shared" si="535"/>
        <v>11.969725763488649</v>
      </c>
      <c r="HL245" s="24">
        <f t="shared" si="620"/>
        <v>2.0820672373350935E-2</v>
      </c>
      <c r="HM245" s="24">
        <f t="shared" si="482"/>
        <v>11.963825175318412</v>
      </c>
      <c r="HN245" s="24">
        <f t="shared" si="482"/>
        <v>11.970670444664085</v>
      </c>
      <c r="HO245" s="24">
        <f t="shared" si="482"/>
        <v>11.976931808987421</v>
      </c>
      <c r="HP245" s="24">
        <f t="shared" si="479"/>
        <v>11.965299382305725</v>
      </c>
      <c r="HQ245" s="24">
        <f t="shared" si="479"/>
        <v>12.002891171721719</v>
      </c>
      <c r="HR245" s="24">
        <f t="shared" si="479"/>
        <v>11.938736597934524</v>
      </c>
      <c r="HS245" s="24" t="str">
        <f t="shared" si="479"/>
        <v/>
      </c>
      <c r="HT245" s="24" t="str">
        <f t="shared" si="479"/>
        <v/>
      </c>
      <c r="HU245" s="24" t="str">
        <f t="shared" si="479"/>
        <v/>
      </c>
      <c r="HV245" s="24"/>
      <c r="HW245" s="24">
        <f t="shared" si="536"/>
        <v>13.080549760500839</v>
      </c>
      <c r="HX245" s="24">
        <f t="shared" si="621"/>
        <v>4.8169789179508128E-2</v>
      </c>
      <c r="HY245" s="24">
        <f t="shared" si="483"/>
        <v>13.070910930921734</v>
      </c>
      <c r="HZ245" s="24">
        <f t="shared" si="483"/>
        <v>13.071978830908614</v>
      </c>
      <c r="IA245" s="24">
        <f t="shared" si="483"/>
        <v>13.029113487805972</v>
      </c>
      <c r="IB245" s="24">
        <f t="shared" si="480"/>
        <v>13.052858294229054</v>
      </c>
      <c r="IC245" s="24">
        <f t="shared" si="480"/>
        <v>13.088687821484378</v>
      </c>
      <c r="ID245" s="24">
        <f t="shared" si="480"/>
        <v>13.169749197655271</v>
      </c>
      <c r="IE245" s="24" t="str">
        <f t="shared" si="480"/>
        <v/>
      </c>
      <c r="IF245" s="24" t="str">
        <f t="shared" si="480"/>
        <v/>
      </c>
      <c r="IG245" s="24" t="str">
        <f t="shared" si="480"/>
        <v/>
      </c>
    </row>
    <row r="246" spans="1:241" s="3" customFormat="1" x14ac:dyDescent="0.2">
      <c r="A246" s="27">
        <v>211</v>
      </c>
      <c r="B246" s="32">
        <f>IF(AND($B$3&lt;&gt;"",$C$3&lt;&gt;"",$B$4&lt;&gt;"",$C$4&lt;&gt;"",T246&lt;&gt;""),AirMass($B$3,$C$3,$B$4,$C$4,T246),"")</f>
        <v>1.1645520846882971</v>
      </c>
      <c r="C246" s="36">
        <f t="shared" si="537"/>
        <v>2458217.3937960002</v>
      </c>
      <c r="D246" s="5">
        <f t="shared" si="484"/>
        <v>11.362635165281631</v>
      </c>
      <c r="E246" s="14">
        <f t="shared" si="485"/>
        <v>11.652696875837757</v>
      </c>
      <c r="F246" s="32">
        <f t="shared" si="538"/>
        <v>0.29006171055612562</v>
      </c>
      <c r="G246" s="24">
        <f t="shared" si="486"/>
        <v>2.221060167283603E-2</v>
      </c>
      <c r="H246" s="24">
        <f t="shared" si="487"/>
        <v>3.8634842917075023E-2</v>
      </c>
      <c r="I246" s="24"/>
      <c r="J246" s="8">
        <f t="shared" si="488"/>
        <v>12.035109970539828</v>
      </c>
      <c r="K246" s="9">
        <f t="shared" si="489"/>
        <v>12.991235839011056</v>
      </c>
      <c r="L246" s="40">
        <f t="shared" si="539"/>
        <v>0.95612586847122749</v>
      </c>
      <c r="M246" s="24">
        <f t="shared" si="490"/>
        <v>2.221060167283603E-2</v>
      </c>
      <c r="N246" s="25">
        <f t="shared" si="491"/>
        <v>3.863484291707437E-2</v>
      </c>
      <c r="O246" s="25"/>
      <c r="P246" s="50">
        <f t="shared" si="540"/>
        <v>6</v>
      </c>
      <c r="Q246" s="50">
        <f t="shared" si="541"/>
        <v>6</v>
      </c>
      <c r="R246" s="25"/>
      <c r="S246" s="25"/>
      <c r="T246" s="16">
        <v>2458217.3937960002</v>
      </c>
      <c r="U246" s="17">
        <v>-10.955873734936601</v>
      </c>
      <c r="V246" s="17">
        <v>-10.204148098772899</v>
      </c>
      <c r="W246" s="17">
        <v>-12.0601162266783</v>
      </c>
      <c r="X246" s="17">
        <v>-10.954777824678001</v>
      </c>
      <c r="Y246" s="17">
        <v>-10.3333942001571</v>
      </c>
      <c r="Z246" s="17">
        <v>-11.773725844625501</v>
      </c>
      <c r="AA246" s="17">
        <v>-9.9131663738123805</v>
      </c>
      <c r="AB246" s="17">
        <v>-9.7834246459322092</v>
      </c>
      <c r="AC246" s="17"/>
      <c r="AD246" s="17"/>
      <c r="AE246" s="17"/>
      <c r="AF246" s="46">
        <f t="shared" si="492"/>
        <v>2458217.3937960002</v>
      </c>
      <c r="AG246" s="17">
        <v>-10.7307214043746</v>
      </c>
      <c r="AH246" s="17">
        <v>-9.6518605829880197</v>
      </c>
      <c r="AI246" s="17">
        <v>-11.6780668274116</v>
      </c>
      <c r="AJ246" s="17">
        <v>-10.5729472012664</v>
      </c>
      <c r="AK246" s="17">
        <v>-9.8379461165124908</v>
      </c>
      <c r="AL246" s="17">
        <v>-11.2193486054472</v>
      </c>
      <c r="AM246" s="17">
        <v>-9.2918040996935094</v>
      </c>
      <c r="AN246" s="17">
        <v>-9.4421639860068591</v>
      </c>
      <c r="AO246" s="17"/>
      <c r="AP246" s="17"/>
      <c r="AQ246" s="18"/>
      <c r="AR246" s="25"/>
      <c r="AS246" s="25"/>
      <c r="AT246" s="24">
        <f t="shared" si="627"/>
        <v>0.22515233056200046</v>
      </c>
      <c r="AU246" s="24">
        <f t="shared" si="627"/>
        <v>0.55228751578487945</v>
      </c>
      <c r="AV246" s="24">
        <f t="shared" si="626"/>
        <v>0.38204939926670001</v>
      </c>
      <c r="AW246" s="24">
        <f t="shared" si="626"/>
        <v>0.38183062341160046</v>
      </c>
      <c r="AX246" s="24">
        <f t="shared" si="626"/>
        <v>0.49544808364460913</v>
      </c>
      <c r="AY246" s="24">
        <f t="shared" si="626"/>
        <v>0.55437723917830084</v>
      </c>
      <c r="AZ246" s="24">
        <f t="shared" si="626"/>
        <v>0.62136227411887113</v>
      </c>
      <c r="BA246" s="24">
        <f t="shared" si="626"/>
        <v>0.34126065992535004</v>
      </c>
      <c r="BB246" s="24" t="str">
        <f t="shared" si="626"/>
        <v/>
      </c>
      <c r="BC246" s="24" t="str">
        <f t="shared" si="626"/>
        <v/>
      </c>
      <c r="BD246" s="25" t="str">
        <f t="shared" si="626"/>
        <v/>
      </c>
      <c r="BE246" s="25"/>
      <c r="BF246" s="25"/>
      <c r="BG246" s="26">
        <f t="shared" si="542"/>
        <v>-0.34753744238246248</v>
      </c>
      <c r="BH246" s="26">
        <f t="shared" si="543"/>
        <v>-0.28753744238246198</v>
      </c>
      <c r="BI246" s="26">
        <f t="shared" si="544"/>
        <v>-0.65353744238246159</v>
      </c>
      <c r="BJ246" s="26">
        <f t="shared" si="545"/>
        <v>-0.59553744238246176</v>
      </c>
      <c r="BK246" s="26">
        <f t="shared" si="546"/>
        <v>-0.66553744238246026</v>
      </c>
      <c r="BL246" s="26">
        <f t="shared" si="547"/>
        <v>-0.22053744238246181</v>
      </c>
      <c r="BM246" s="26" t="str">
        <f t="shared" si="548"/>
        <v/>
      </c>
      <c r="BN246" s="26" t="str">
        <f t="shared" si="549"/>
        <v/>
      </c>
      <c r="BO246" s="26" t="str">
        <f t="shared" si="550"/>
        <v/>
      </c>
      <c r="BP246" s="25"/>
      <c r="BQ246" s="25"/>
      <c r="BR246" s="25">
        <f t="shared" si="551"/>
        <v>0.31684066254495913</v>
      </c>
      <c r="BS246" s="25">
        <f t="shared" si="552"/>
        <v>0.37684066254495963</v>
      </c>
      <c r="BT246" s="25">
        <f t="shared" si="553"/>
        <v>1.0840662544959967E-2</v>
      </c>
      <c r="BU246" s="25">
        <f t="shared" si="554"/>
        <v>6.8840662544959796E-2</v>
      </c>
      <c r="BV246" s="25">
        <f t="shared" si="555"/>
        <v>-1.1593374550387114E-3</v>
      </c>
      <c r="BW246" s="25">
        <f t="shared" si="556"/>
        <v>0.4438406625449598</v>
      </c>
      <c r="BX246" s="25" t="str">
        <f t="shared" si="557"/>
        <v/>
      </c>
      <c r="BY246" s="25" t="str">
        <f t="shared" si="558"/>
        <v/>
      </c>
      <c r="BZ246" s="25" t="str">
        <f t="shared" si="559"/>
        <v/>
      </c>
      <c r="CA246" s="25"/>
      <c r="CB246" s="25"/>
      <c r="CC246" s="26">
        <f t="shared" si="560"/>
        <v>-0.23900000000000093</v>
      </c>
      <c r="CD246" s="26">
        <f t="shared" si="561"/>
        <v>-0.17900000000000044</v>
      </c>
      <c r="CE246" s="26">
        <f t="shared" si="562"/>
        <v>-0.54500000000000015</v>
      </c>
      <c r="CF246" s="26">
        <f t="shared" si="563"/>
        <v>-0.48700000000000027</v>
      </c>
      <c r="CG246" s="26">
        <f t="shared" si="564"/>
        <v>-0.55699999999999883</v>
      </c>
      <c r="CH246" s="26">
        <f t="shared" si="565"/>
        <v>-0.11200000000000027</v>
      </c>
      <c r="CI246" s="26" t="str">
        <f t="shared" si="566"/>
        <v/>
      </c>
      <c r="CJ246" s="26" t="str">
        <f t="shared" si="567"/>
        <v/>
      </c>
      <c r="CK246" s="26" t="str">
        <f t="shared" si="568"/>
        <v/>
      </c>
      <c r="CL246" s="25"/>
      <c r="CM246" s="25"/>
      <c r="CN246" s="25">
        <f t="shared" si="569"/>
        <v>0.42099999999999937</v>
      </c>
      <c r="CO246" s="25">
        <f t="shared" si="570"/>
        <v>0.48099999999999987</v>
      </c>
      <c r="CP246" s="25">
        <f t="shared" si="571"/>
        <v>0.11500000000000021</v>
      </c>
      <c r="CQ246" s="25">
        <f t="shared" si="572"/>
        <v>0.17300000000000004</v>
      </c>
      <c r="CR246" s="25">
        <f t="shared" si="573"/>
        <v>0.10300000000000153</v>
      </c>
      <c r="CS246" s="25">
        <f t="shared" si="574"/>
        <v>0.54800000000000004</v>
      </c>
      <c r="CT246" s="25" t="str">
        <f t="shared" si="575"/>
        <v/>
      </c>
      <c r="CU246" s="25" t="str">
        <f t="shared" si="576"/>
        <v/>
      </c>
      <c r="CV246" s="25" t="str">
        <f t="shared" si="577"/>
        <v/>
      </c>
      <c r="CW246" s="25"/>
      <c r="CX246" s="25"/>
      <c r="CY246" s="25">
        <f t="shared" si="578"/>
        <v>-0.31864190060655556</v>
      </c>
      <c r="CZ246" s="25">
        <f t="shared" si="579"/>
        <v>-0.31819758921915198</v>
      </c>
      <c r="DA246" s="25">
        <f t="shared" si="580"/>
        <v>-0.54894303124442567</v>
      </c>
      <c r="DB246" s="25">
        <f t="shared" si="581"/>
        <v>-0.6686221194225237</v>
      </c>
      <c r="DC246" s="25">
        <f t="shared" si="582"/>
        <v>-0.80466187479763818</v>
      </c>
      <c r="DD246" s="25">
        <f t="shared" si="583"/>
        <v>-0.23580414248670717</v>
      </c>
      <c r="DE246" s="25" t="str">
        <f t="shared" si="584"/>
        <v/>
      </c>
      <c r="DF246" s="25" t="str">
        <f t="shared" si="585"/>
        <v/>
      </c>
      <c r="DG246" s="25" t="str">
        <f t="shared" si="586"/>
        <v/>
      </c>
      <c r="DH246" s="25"/>
      <c r="DI246" s="25"/>
      <c r="DJ246" s="25">
        <f t="shared" si="587"/>
        <v>0.34573620432086605</v>
      </c>
      <c r="DK246" s="25">
        <f t="shared" si="588"/>
        <v>0.34618051570826963</v>
      </c>
      <c r="DL246" s="25">
        <f t="shared" si="589"/>
        <v>0.11543507368299598</v>
      </c>
      <c r="DM246" s="25">
        <f t="shared" si="590"/>
        <v>-4.2440144951020938E-3</v>
      </c>
      <c r="DN246" s="25">
        <f t="shared" si="591"/>
        <v>-0.14028376987021654</v>
      </c>
      <c r="DO246" s="25">
        <f t="shared" si="592"/>
        <v>0.42857396244071444</v>
      </c>
      <c r="DP246" s="25" t="str">
        <f t="shared" si="593"/>
        <v/>
      </c>
      <c r="DQ246" s="25" t="str">
        <f t="shared" si="594"/>
        <v/>
      </c>
      <c r="DR246" s="25" t="str">
        <f t="shared" si="595"/>
        <v/>
      </c>
      <c r="DS246" s="25"/>
      <c r="DT246" s="24"/>
      <c r="DU246" s="24">
        <f t="shared" si="596"/>
        <v>-0.34753744238246248</v>
      </c>
      <c r="DV246" s="24">
        <f t="shared" si="597"/>
        <v>-0.28753744238246198</v>
      </c>
      <c r="DW246" s="24">
        <f t="shared" si="598"/>
        <v>-0.65353744238246159</v>
      </c>
      <c r="DX246" s="24">
        <f t="shared" si="599"/>
        <v>-0.59553744238246176</v>
      </c>
      <c r="DY246" s="24">
        <f t="shared" si="600"/>
        <v>-0.66553744238246026</v>
      </c>
      <c r="DZ246" s="24">
        <f t="shared" si="601"/>
        <v>-0.22053744238246181</v>
      </c>
      <c r="EA246" s="24" t="str">
        <f t="shared" si="602"/>
        <v/>
      </c>
      <c r="EB246" s="24" t="str">
        <f t="shared" si="603"/>
        <v/>
      </c>
      <c r="EC246" s="24" t="str">
        <f t="shared" si="604"/>
        <v/>
      </c>
      <c r="ED246" s="24"/>
      <c r="EE246" s="24"/>
      <c r="EF246" s="24">
        <f t="shared" si="605"/>
        <v>0.31684066254495913</v>
      </c>
      <c r="EG246" s="24">
        <f t="shared" si="606"/>
        <v>0.37684066254495963</v>
      </c>
      <c r="EH246" s="24">
        <f t="shared" si="607"/>
        <v>1.0840662544959967E-2</v>
      </c>
      <c r="EI246" s="24">
        <f t="shared" si="608"/>
        <v>6.8840662544959796E-2</v>
      </c>
      <c r="EJ246" s="24">
        <f t="shared" si="609"/>
        <v>-1.1593374550387114E-3</v>
      </c>
      <c r="EK246" s="24">
        <f t="shared" si="610"/>
        <v>0.4438406625449598</v>
      </c>
      <c r="EL246" s="24" t="str">
        <f t="shared" si="611"/>
        <v/>
      </c>
      <c r="EM246" s="24" t="str">
        <f t="shared" si="612"/>
        <v/>
      </c>
      <c r="EN246" s="24" t="str">
        <f t="shared" si="613"/>
        <v/>
      </c>
      <c r="EO246" s="24"/>
      <c r="EP246" s="24"/>
      <c r="EQ246" s="24">
        <f t="shared" si="493"/>
        <v>11.307560451043983</v>
      </c>
      <c r="ER246" s="24">
        <f t="shared" si="614"/>
        <v>3.0892776733339455E-2</v>
      </c>
      <c r="ES246" s="24">
        <f t="shared" si="494"/>
        <v>11.294242491741699</v>
      </c>
      <c r="ET246" s="24">
        <f t="shared" si="495"/>
        <v>11.310904089741399</v>
      </c>
      <c r="EU246" s="24">
        <f t="shared" si="496"/>
        <v>11.282520465220498</v>
      </c>
      <c r="EV246" s="24">
        <f t="shared" si="497"/>
        <v>11.2858521096889</v>
      </c>
      <c r="EW246" s="24">
        <f t="shared" si="498"/>
        <v>11.30529263887578</v>
      </c>
      <c r="EX246" s="24">
        <f t="shared" si="499"/>
        <v>11.366550910995608</v>
      </c>
      <c r="EY246" s="24" t="str">
        <f t="shared" si="500"/>
        <v/>
      </c>
      <c r="EZ246" s="24" t="str">
        <f t="shared" si="501"/>
        <v/>
      </c>
      <c r="FA246" s="24" t="str">
        <f t="shared" si="502"/>
        <v/>
      </c>
      <c r="FB246" s="24"/>
      <c r="FC246" s="24">
        <f t="shared" si="503"/>
        <v>11.833158068348409</v>
      </c>
      <c r="FD246" s="24">
        <f t="shared" si="615"/>
        <v>8.2705479273853119E-2</v>
      </c>
      <c r="FE246" s="24">
        <f t="shared" si="504"/>
        <v>11.786345423037</v>
      </c>
      <c r="FF246" s="24">
        <f t="shared" si="505"/>
        <v>11.743225796891799</v>
      </c>
      <c r="FG246" s="24">
        <f t="shared" si="506"/>
        <v>11.96722471213789</v>
      </c>
      <c r="FH246" s="24">
        <f t="shared" si="507"/>
        <v>11.8536272010726</v>
      </c>
      <c r="FI246" s="24">
        <f t="shared" si="508"/>
        <v>11.876082695318908</v>
      </c>
      <c r="FJ246" s="24">
        <f t="shared" si="509"/>
        <v>11.772442581632259</v>
      </c>
      <c r="FK246" s="24" t="str">
        <f t="shared" si="510"/>
        <v/>
      </c>
      <c r="FL246" s="24" t="str">
        <f t="shared" si="511"/>
        <v/>
      </c>
      <c r="FM246" s="24" t="str">
        <f t="shared" si="512"/>
        <v/>
      </c>
      <c r="FN246" s="24"/>
      <c r="FO246" s="24">
        <f t="shared" si="513"/>
        <v>11.362635165281631</v>
      </c>
      <c r="FP246" s="24">
        <f t="shared" si="616"/>
        <v>2.221060167283603E-2</v>
      </c>
      <c r="FQ246" s="24">
        <f t="shared" si="624"/>
        <v>11.335698751174862</v>
      </c>
      <c r="FR246" s="24">
        <f t="shared" si="624"/>
        <v>11.345203205043736</v>
      </c>
      <c r="FS246" s="24">
        <f t="shared" si="624"/>
        <v>11.360478159720873</v>
      </c>
      <c r="FT246" s="24">
        <f t="shared" si="622"/>
        <v>11.356891231529476</v>
      </c>
      <c r="FU246" s="24">
        <f t="shared" si="622"/>
        <v>11.38468176220232</v>
      </c>
      <c r="FV246" s="24">
        <f t="shared" si="622"/>
        <v>11.392857882018523</v>
      </c>
      <c r="FW246" s="24" t="str">
        <f t="shared" si="475"/>
        <v/>
      </c>
      <c r="FX246" s="24" t="str">
        <f t="shared" si="475"/>
        <v/>
      </c>
      <c r="FY246" s="24" t="str">
        <f t="shared" si="475"/>
        <v/>
      </c>
      <c r="FZ246" s="24"/>
      <c r="GA246" s="24">
        <f t="shared" si="514"/>
        <v>11.652696875837757</v>
      </c>
      <c r="GB246" s="24">
        <f t="shared" si="617"/>
        <v>3.8634842917075023E-2</v>
      </c>
      <c r="GC246" s="24">
        <f t="shared" si="625"/>
        <v>11.650507296268742</v>
      </c>
      <c r="GD246" s="24">
        <f t="shared" si="625"/>
        <v>11.630839208323925</v>
      </c>
      <c r="GE246" s="24">
        <f t="shared" si="625"/>
        <v>11.711783740547684</v>
      </c>
      <c r="GF246" s="24">
        <f t="shared" si="623"/>
        <v>11.620856049742763</v>
      </c>
      <c r="GG246" s="24">
        <f t="shared" si="623"/>
        <v>11.615951416088626</v>
      </c>
      <c r="GH246" s="24">
        <f t="shared" si="623"/>
        <v>11.686243544054811</v>
      </c>
      <c r="GI246" s="24" t="str">
        <f t="shared" si="476"/>
        <v/>
      </c>
      <c r="GJ246" s="24" t="str">
        <f t="shared" si="476"/>
        <v/>
      </c>
      <c r="GK246" s="24" t="str">
        <f t="shared" si="476"/>
        <v/>
      </c>
      <c r="GL246" s="24"/>
      <c r="GM246" s="24">
        <f t="shared" si="515"/>
        <v>12.059286087207681</v>
      </c>
      <c r="GN246" s="24">
        <f t="shared" si="618"/>
        <v>3.0892776733339455E-2</v>
      </c>
      <c r="GO246" s="24">
        <f t="shared" si="516"/>
        <v>12.0459681279054</v>
      </c>
      <c r="GP246" s="24">
        <f t="shared" si="517"/>
        <v>12.062629725905101</v>
      </c>
      <c r="GQ246" s="24">
        <f t="shared" si="518"/>
        <v>12.0342461013842</v>
      </c>
      <c r="GR246" s="24">
        <f t="shared" si="519"/>
        <v>12.037577745852602</v>
      </c>
      <c r="GS246" s="24">
        <f t="shared" si="520"/>
        <v>12.057018275039482</v>
      </c>
      <c r="GT246" s="24">
        <f t="shared" si="521"/>
        <v>12.11827654715931</v>
      </c>
      <c r="GU246" s="24" t="str">
        <f t="shared" si="522"/>
        <v/>
      </c>
      <c r="GV246" s="24" t="str">
        <f t="shared" si="523"/>
        <v/>
      </c>
      <c r="GW246" s="24" t="str">
        <f t="shared" si="524"/>
        <v/>
      </c>
      <c r="GX246" s="24"/>
      <c r="GY246" s="24">
        <f t="shared" si="525"/>
        <v>12.912018889734989</v>
      </c>
      <c r="GZ246" s="24">
        <f t="shared" si="619"/>
        <v>8.2705479273853119E-2</v>
      </c>
      <c r="HA246" s="24">
        <f t="shared" si="526"/>
        <v>12.865206244423581</v>
      </c>
      <c r="HB246" s="24">
        <f t="shared" si="527"/>
        <v>12.82208661827838</v>
      </c>
      <c r="HC246" s="24">
        <f t="shared" si="528"/>
        <v>13.046085533524471</v>
      </c>
      <c r="HD246" s="24">
        <f t="shared" si="529"/>
        <v>12.93248802245918</v>
      </c>
      <c r="HE246" s="24">
        <f t="shared" si="530"/>
        <v>12.954943516705489</v>
      </c>
      <c r="HF246" s="24">
        <f t="shared" si="531"/>
        <v>12.851303403018839</v>
      </c>
      <c r="HG246" s="24" t="str">
        <f t="shared" si="532"/>
        <v/>
      </c>
      <c r="HH246" s="24" t="str">
        <f t="shared" si="533"/>
        <v/>
      </c>
      <c r="HI246" s="24" t="str">
        <f t="shared" si="534"/>
        <v/>
      </c>
      <c r="HJ246" s="24"/>
      <c r="HK246" s="24">
        <f t="shared" si="535"/>
        <v>12.035109970539828</v>
      </c>
      <c r="HL246" s="24">
        <f t="shared" si="620"/>
        <v>2.221060167283603E-2</v>
      </c>
      <c r="HM246" s="24">
        <f t="shared" si="482"/>
        <v>12.008173556433057</v>
      </c>
      <c r="HN246" s="24">
        <f t="shared" si="482"/>
        <v>12.017678010301932</v>
      </c>
      <c r="HO246" s="24">
        <f t="shared" si="482"/>
        <v>12.032952964979069</v>
      </c>
      <c r="HP246" s="24">
        <f t="shared" si="479"/>
        <v>12.029366036787671</v>
      </c>
      <c r="HQ246" s="24">
        <f t="shared" si="479"/>
        <v>12.057156567460515</v>
      </c>
      <c r="HR246" s="24">
        <f t="shared" si="479"/>
        <v>12.065332687276719</v>
      </c>
      <c r="HS246" s="24" t="str">
        <f t="shared" si="479"/>
        <v/>
      </c>
      <c r="HT246" s="24" t="str">
        <f t="shared" si="479"/>
        <v/>
      </c>
      <c r="HU246" s="24" t="str">
        <f t="shared" si="479"/>
        <v/>
      </c>
      <c r="HV246" s="24"/>
      <c r="HW246" s="24">
        <f t="shared" si="536"/>
        <v>12.991235839011056</v>
      </c>
      <c r="HX246" s="24">
        <f t="shared" si="621"/>
        <v>3.863484291707437E-2</v>
      </c>
      <c r="HY246" s="24">
        <f t="shared" si="483"/>
        <v>12.989046259442039</v>
      </c>
      <c r="HZ246" s="24">
        <f t="shared" si="483"/>
        <v>12.969378171497221</v>
      </c>
      <c r="IA246" s="24">
        <f t="shared" si="483"/>
        <v>13.05032270372098</v>
      </c>
      <c r="IB246" s="24">
        <f t="shared" si="480"/>
        <v>12.95939501291606</v>
      </c>
      <c r="IC246" s="24">
        <f t="shared" si="480"/>
        <v>12.954490379261923</v>
      </c>
      <c r="ID246" s="24">
        <f t="shared" si="480"/>
        <v>13.024782507228107</v>
      </c>
      <c r="IE246" s="24" t="str">
        <f t="shared" si="480"/>
        <v/>
      </c>
      <c r="IF246" s="24" t="str">
        <f t="shared" si="480"/>
        <v/>
      </c>
      <c r="IG246" s="24" t="str">
        <f t="shared" si="480"/>
        <v/>
      </c>
    </row>
    <row r="247" spans="1:241" s="3" customFormat="1" x14ac:dyDescent="0.2">
      <c r="A247" s="27">
        <v>212</v>
      </c>
      <c r="B247" s="32">
        <f>IF(AND($B$3&lt;&gt;"",$C$3&lt;&gt;"",$B$4&lt;&gt;"",$C$4&lt;&gt;"",T247&lt;&gt;""),AirMass($B$3,$C$3,$B$4,$C$4,T247),"")</f>
        <v>1.1659350344625241</v>
      </c>
      <c r="C247" s="36">
        <f t="shared" si="537"/>
        <v>2458217.3942940002</v>
      </c>
      <c r="D247" s="5">
        <f t="shared" si="484"/>
        <v>11.318159973640221</v>
      </c>
      <c r="E247" s="14">
        <f t="shared" si="485"/>
        <v>11.717979316220237</v>
      </c>
      <c r="F247" s="32">
        <f t="shared" si="538"/>
        <v>0.39981934258001672</v>
      </c>
      <c r="G247" s="24">
        <f t="shared" si="486"/>
        <v>3.0506790848918514E-2</v>
      </c>
      <c r="H247" s="24">
        <f t="shared" si="487"/>
        <v>4.196754795544607E-2</v>
      </c>
      <c r="I247" s="24"/>
      <c r="J247" s="8">
        <f t="shared" si="488"/>
        <v>12.004783246418178</v>
      </c>
      <c r="K247" s="9">
        <f t="shared" si="489"/>
        <v>13.103455608711705</v>
      </c>
      <c r="L247" s="40">
        <f t="shared" si="539"/>
        <v>1.0986723622935273</v>
      </c>
      <c r="M247" s="24">
        <f t="shared" si="490"/>
        <v>3.0506790848918514E-2</v>
      </c>
      <c r="N247" s="25">
        <f t="shared" si="491"/>
        <v>4.196754795544607E-2</v>
      </c>
      <c r="O247" s="25"/>
      <c r="P247" s="50">
        <f t="shared" si="540"/>
        <v>6</v>
      </c>
      <c r="Q247" s="50">
        <f t="shared" si="541"/>
        <v>6</v>
      </c>
      <c r="R247" s="25"/>
      <c r="S247" s="25"/>
      <c r="T247" s="16">
        <v>2458217.3942940002</v>
      </c>
      <c r="U247" s="17">
        <v>-10.984083223598001</v>
      </c>
      <c r="V247" s="17">
        <v>-10.2143077772119</v>
      </c>
      <c r="W247" s="17">
        <v>-12.053046862834099</v>
      </c>
      <c r="X247" s="17">
        <v>-10.948512193283101</v>
      </c>
      <c r="Y247" s="17">
        <v>-10.342622434022299</v>
      </c>
      <c r="Z247" s="17">
        <v>-11.7617078424485</v>
      </c>
      <c r="AA247" s="17">
        <v>-9.8787300046941997</v>
      </c>
      <c r="AB247" s="17">
        <v>-9.8038723719906802</v>
      </c>
      <c r="AC247" s="17"/>
      <c r="AD247" s="17"/>
      <c r="AE247" s="17"/>
      <c r="AF247" s="46">
        <f t="shared" si="492"/>
        <v>2458217.3942940002</v>
      </c>
      <c r="AG247" s="17">
        <v>-10.7125058325847</v>
      </c>
      <c r="AH247" s="17">
        <v>-9.5994910610813804</v>
      </c>
      <c r="AI247" s="17">
        <v>-11.6755763976492</v>
      </c>
      <c r="AJ247" s="17">
        <v>-10.541028986856199</v>
      </c>
      <c r="AK247" s="17">
        <v>-9.7881484739630409</v>
      </c>
      <c r="AL247" s="17">
        <v>-11.2488805752768</v>
      </c>
      <c r="AM247" s="17">
        <v>-9.3790539362918306</v>
      </c>
      <c r="AN247" s="17">
        <v>-9.4708779055697203</v>
      </c>
      <c r="AO247" s="17"/>
      <c r="AP247" s="17"/>
      <c r="AQ247" s="18"/>
      <c r="AR247" s="25"/>
      <c r="AS247" s="25"/>
      <c r="AT247" s="24">
        <f t="shared" si="627"/>
        <v>0.27157739101330058</v>
      </c>
      <c r="AU247" s="24">
        <f t="shared" si="627"/>
        <v>0.61481671613051958</v>
      </c>
      <c r="AV247" s="24">
        <f t="shared" si="626"/>
        <v>0.37747046518489924</v>
      </c>
      <c r="AW247" s="24">
        <f t="shared" si="626"/>
        <v>0.40748320642690139</v>
      </c>
      <c r="AX247" s="24">
        <f t="shared" si="626"/>
        <v>0.55447396005925853</v>
      </c>
      <c r="AY247" s="24">
        <f t="shared" si="626"/>
        <v>0.51282726717169957</v>
      </c>
      <c r="AZ247" s="24">
        <f t="shared" si="626"/>
        <v>0.49967606840236911</v>
      </c>
      <c r="BA247" s="24">
        <f t="shared" si="626"/>
        <v>0.33299446642095987</v>
      </c>
      <c r="BB247" s="24" t="str">
        <f t="shared" si="626"/>
        <v/>
      </c>
      <c r="BC247" s="24" t="str">
        <f t="shared" si="626"/>
        <v/>
      </c>
      <c r="BD247" s="25" t="str">
        <f t="shared" si="626"/>
        <v/>
      </c>
      <c r="BE247" s="25"/>
      <c r="BF247" s="25"/>
      <c r="BG247" s="26">
        <f t="shared" si="542"/>
        <v>-0.25325289251736094</v>
      </c>
      <c r="BH247" s="26">
        <f t="shared" si="543"/>
        <v>-0.19325289251736044</v>
      </c>
      <c r="BI247" s="26">
        <f t="shared" si="544"/>
        <v>-0.5592528925173601</v>
      </c>
      <c r="BJ247" s="26">
        <f t="shared" si="545"/>
        <v>-0.50125289251736027</v>
      </c>
      <c r="BK247" s="26">
        <f t="shared" si="546"/>
        <v>-0.57125289251735878</v>
      </c>
      <c r="BL247" s="26">
        <f t="shared" si="547"/>
        <v>-0.12625289251736027</v>
      </c>
      <c r="BM247" s="26" t="str">
        <f t="shared" si="548"/>
        <v/>
      </c>
      <c r="BN247" s="26" t="str">
        <f t="shared" si="549"/>
        <v/>
      </c>
      <c r="BO247" s="26" t="str">
        <f t="shared" si="550"/>
        <v/>
      </c>
      <c r="BP247" s="25"/>
      <c r="BQ247" s="25"/>
      <c r="BR247" s="25">
        <f t="shared" si="551"/>
        <v>0.44383107355794738</v>
      </c>
      <c r="BS247" s="25">
        <f t="shared" si="552"/>
        <v>0.50383107355794787</v>
      </c>
      <c r="BT247" s="25">
        <f t="shared" si="553"/>
        <v>0.13783107355794821</v>
      </c>
      <c r="BU247" s="25">
        <f t="shared" si="554"/>
        <v>0.19583107355794804</v>
      </c>
      <c r="BV247" s="25">
        <f t="shared" si="555"/>
        <v>0.12583107355794954</v>
      </c>
      <c r="BW247" s="25">
        <f t="shared" si="556"/>
        <v>0.57083107355794804</v>
      </c>
      <c r="BX247" s="25" t="str">
        <f t="shared" si="557"/>
        <v/>
      </c>
      <c r="BY247" s="25" t="str">
        <f t="shared" si="558"/>
        <v/>
      </c>
      <c r="BZ247" s="25" t="str">
        <f t="shared" si="559"/>
        <v/>
      </c>
      <c r="CA247" s="25"/>
      <c r="CB247" s="25"/>
      <c r="CC247" s="26">
        <f t="shared" si="560"/>
        <v>-0.23900000000000093</v>
      </c>
      <c r="CD247" s="26">
        <f t="shared" si="561"/>
        <v>-0.17900000000000044</v>
      </c>
      <c r="CE247" s="26">
        <f t="shared" si="562"/>
        <v>-0.54500000000000015</v>
      </c>
      <c r="CF247" s="26">
        <f t="shared" si="563"/>
        <v>-0.48700000000000027</v>
      </c>
      <c r="CG247" s="26">
        <f t="shared" si="564"/>
        <v>-0.55699999999999883</v>
      </c>
      <c r="CH247" s="26">
        <f t="shared" si="565"/>
        <v>-0.11200000000000027</v>
      </c>
      <c r="CI247" s="26" t="str">
        <f t="shared" si="566"/>
        <v/>
      </c>
      <c r="CJ247" s="26" t="str">
        <f t="shared" si="567"/>
        <v/>
      </c>
      <c r="CK247" s="26" t="str">
        <f t="shared" si="568"/>
        <v/>
      </c>
      <c r="CL247" s="25"/>
      <c r="CM247" s="25"/>
      <c r="CN247" s="25">
        <f t="shared" si="569"/>
        <v>0.42099999999999937</v>
      </c>
      <c r="CO247" s="25">
        <f t="shared" si="570"/>
        <v>0.48099999999999987</v>
      </c>
      <c r="CP247" s="25">
        <f t="shared" si="571"/>
        <v>0.11500000000000021</v>
      </c>
      <c r="CQ247" s="25">
        <f t="shared" si="572"/>
        <v>0.17300000000000004</v>
      </c>
      <c r="CR247" s="25">
        <f t="shared" si="573"/>
        <v>0.10300000000000153</v>
      </c>
      <c r="CS247" s="25">
        <f t="shared" si="574"/>
        <v>0.54800000000000004</v>
      </c>
      <c r="CT247" s="25" t="str">
        <f t="shared" si="575"/>
        <v/>
      </c>
      <c r="CU247" s="25" t="str">
        <f t="shared" si="576"/>
        <v/>
      </c>
      <c r="CV247" s="25" t="str">
        <f t="shared" si="577"/>
        <v/>
      </c>
      <c r="CW247" s="25"/>
      <c r="CX247" s="25"/>
      <c r="CY247" s="25">
        <f t="shared" si="578"/>
        <v>-0.21505800391093272</v>
      </c>
      <c r="CZ247" s="25">
        <f t="shared" si="579"/>
        <v>-0.27601081195710286</v>
      </c>
      <c r="DA247" s="25">
        <f t="shared" si="580"/>
        <v>-0.57453399977495989</v>
      </c>
      <c r="DB247" s="25">
        <f t="shared" si="581"/>
        <v>-0.48995382574605012</v>
      </c>
      <c r="DC247" s="25">
        <f t="shared" si="582"/>
        <v>-0.46324508602446129</v>
      </c>
      <c r="DD247" s="25">
        <f t="shared" si="583"/>
        <v>-0.12473179900145907</v>
      </c>
      <c r="DE247" s="25" t="str">
        <f t="shared" si="584"/>
        <v/>
      </c>
      <c r="DF247" s="25" t="str">
        <f t="shared" si="585"/>
        <v/>
      </c>
      <c r="DG247" s="25" t="str">
        <f t="shared" si="586"/>
        <v/>
      </c>
      <c r="DH247" s="25"/>
      <c r="DI247" s="25"/>
      <c r="DJ247" s="25">
        <f t="shared" si="587"/>
        <v>0.48202596216437565</v>
      </c>
      <c r="DK247" s="25">
        <f t="shared" si="588"/>
        <v>0.42107315411820551</v>
      </c>
      <c r="DL247" s="25">
        <f t="shared" si="589"/>
        <v>0.12254996630034849</v>
      </c>
      <c r="DM247" s="25">
        <f t="shared" si="590"/>
        <v>0.20713014032925831</v>
      </c>
      <c r="DN247" s="25">
        <f t="shared" si="591"/>
        <v>0.23383888005084708</v>
      </c>
      <c r="DO247" s="25">
        <f t="shared" si="592"/>
        <v>0.57235216707384928</v>
      </c>
      <c r="DP247" s="25" t="str">
        <f t="shared" si="593"/>
        <v/>
      </c>
      <c r="DQ247" s="25" t="str">
        <f t="shared" si="594"/>
        <v/>
      </c>
      <c r="DR247" s="25" t="str">
        <f t="shared" si="595"/>
        <v/>
      </c>
      <c r="DS247" s="25"/>
      <c r="DT247" s="24"/>
      <c r="DU247" s="24">
        <f t="shared" si="596"/>
        <v>-0.25325289251736094</v>
      </c>
      <c r="DV247" s="24">
        <f t="shared" si="597"/>
        <v>-0.19325289251736044</v>
      </c>
      <c r="DW247" s="24">
        <f t="shared" si="598"/>
        <v>-0.5592528925173601</v>
      </c>
      <c r="DX247" s="24">
        <f t="shared" si="599"/>
        <v>-0.50125289251736027</v>
      </c>
      <c r="DY247" s="24">
        <f t="shared" si="600"/>
        <v>-0.57125289251735878</v>
      </c>
      <c r="DZ247" s="24">
        <f t="shared" si="601"/>
        <v>-0.12625289251736027</v>
      </c>
      <c r="EA247" s="24" t="str">
        <f t="shared" si="602"/>
        <v/>
      </c>
      <c r="EB247" s="24" t="str">
        <f t="shared" si="603"/>
        <v/>
      </c>
      <c r="EC247" s="24" t="str">
        <f t="shared" si="604"/>
        <v/>
      </c>
      <c r="ED247" s="24"/>
      <c r="EE247" s="24"/>
      <c r="EF247" s="24">
        <f t="shared" si="605"/>
        <v>0.44383107355794738</v>
      </c>
      <c r="EG247" s="24">
        <f t="shared" si="606"/>
        <v>0.50383107355794787</v>
      </c>
      <c r="EH247" s="24">
        <f t="shared" si="607"/>
        <v>0.13783107355794821</v>
      </c>
      <c r="EI247" s="24">
        <f t="shared" si="608"/>
        <v>0.19583107355794804</v>
      </c>
      <c r="EJ247" s="24">
        <f t="shared" si="609"/>
        <v>0.12583107355794954</v>
      </c>
      <c r="EK247" s="24">
        <f t="shared" si="610"/>
        <v>0.57083107355794804</v>
      </c>
      <c r="EL247" s="24" t="str">
        <f t="shared" si="611"/>
        <v/>
      </c>
      <c r="EM247" s="24" t="str">
        <f t="shared" si="612"/>
        <v/>
      </c>
      <c r="EN247" s="24" t="str">
        <f t="shared" si="613"/>
        <v/>
      </c>
      <c r="EO247" s="24"/>
      <c r="EP247" s="24"/>
      <c r="EQ247" s="24">
        <f t="shared" si="493"/>
        <v>11.274332061280811</v>
      </c>
      <c r="ER247" s="24">
        <f t="shared" si="614"/>
        <v>4.3169769156899608E-2</v>
      </c>
      <c r="ES247" s="24">
        <f t="shared" si="494"/>
        <v>11.258963639236098</v>
      </c>
      <c r="ET247" s="24">
        <f t="shared" si="495"/>
        <v>11.276428969685099</v>
      </c>
      <c r="EU247" s="24">
        <f t="shared" si="496"/>
        <v>11.263539210424298</v>
      </c>
      <c r="EV247" s="24">
        <f t="shared" si="497"/>
        <v>11.245624618850499</v>
      </c>
      <c r="EW247" s="24">
        <f t="shared" si="498"/>
        <v>11.2426467810962</v>
      </c>
      <c r="EX247" s="24">
        <f t="shared" si="499"/>
        <v>11.358789148392679</v>
      </c>
      <c r="EY247" s="24" t="str">
        <f t="shared" si="500"/>
        <v/>
      </c>
      <c r="EZ247" s="24" t="str">
        <f t="shared" si="501"/>
        <v/>
      </c>
      <c r="FA247" s="24" t="str">
        <f t="shared" si="502"/>
        <v/>
      </c>
      <c r="FB247" s="24"/>
      <c r="FC247" s="24">
        <f t="shared" si="503"/>
        <v>11.861588546683096</v>
      </c>
      <c r="FD247" s="24">
        <f t="shared" si="615"/>
        <v>9.4045876374971901E-2</v>
      </c>
      <c r="FE247" s="24">
        <f t="shared" si="504"/>
        <v>11.802070565064501</v>
      </c>
      <c r="FF247" s="24">
        <f t="shared" si="505"/>
        <v>11.729523154271499</v>
      </c>
      <c r="FG247" s="24">
        <f t="shared" si="506"/>
        <v>11.93564264137834</v>
      </c>
      <c r="FH247" s="24">
        <f t="shared" si="507"/>
        <v>11.9013747426921</v>
      </c>
      <c r="FI247" s="24">
        <f t="shared" si="508"/>
        <v>11.98154810370713</v>
      </c>
      <c r="FJ247" s="24">
        <f t="shared" si="509"/>
        <v>11.81937207298502</v>
      </c>
      <c r="FK247" s="24" t="str">
        <f t="shared" si="510"/>
        <v/>
      </c>
      <c r="FL247" s="24" t="str">
        <f t="shared" si="511"/>
        <v/>
      </c>
      <c r="FM247" s="24" t="str">
        <f t="shared" si="512"/>
        <v/>
      </c>
      <c r="FN247" s="24"/>
      <c r="FO247" s="24">
        <f t="shared" si="513"/>
        <v>11.318159973640221</v>
      </c>
      <c r="FP247" s="24">
        <f t="shared" si="616"/>
        <v>3.0506790848918514E-2</v>
      </c>
      <c r="FQ247" s="24">
        <f t="shared" si="624"/>
        <v>11.28917309679102</v>
      </c>
      <c r="FR247" s="24">
        <f t="shared" si="624"/>
        <v>11.299481283109195</v>
      </c>
      <c r="FS247" s="24">
        <f t="shared" si="624"/>
        <v>11.33025010304643</v>
      </c>
      <c r="FT247" s="24">
        <f t="shared" si="622"/>
        <v>11.305416938812833</v>
      </c>
      <c r="FU247" s="24">
        <f t="shared" si="622"/>
        <v>11.310789102544497</v>
      </c>
      <c r="FV247" s="24">
        <f t="shared" si="622"/>
        <v>11.373849317537353</v>
      </c>
      <c r="FW247" s="24" t="str">
        <f t="shared" si="475"/>
        <v/>
      </c>
      <c r="FX247" s="24" t="str">
        <f t="shared" si="475"/>
        <v/>
      </c>
      <c r="FY247" s="24" t="str">
        <f t="shared" si="475"/>
        <v/>
      </c>
      <c r="FZ247" s="24"/>
      <c r="GA247" s="24">
        <f t="shared" si="514"/>
        <v>11.717979316220237</v>
      </c>
      <c r="GB247" s="24">
        <f t="shared" si="617"/>
        <v>4.196754795544607E-2</v>
      </c>
      <c r="GC247" s="24">
        <f t="shared" si="625"/>
        <v>11.70308440034403</v>
      </c>
      <c r="GD247" s="24">
        <f t="shared" si="625"/>
        <v>11.653988527751412</v>
      </c>
      <c r="GE247" s="24">
        <f t="shared" si="625"/>
        <v>11.717053631835922</v>
      </c>
      <c r="GF247" s="24">
        <f t="shared" si="623"/>
        <v>11.705455553410051</v>
      </c>
      <c r="GG247" s="24">
        <f t="shared" si="623"/>
        <v>11.758268786524635</v>
      </c>
      <c r="GH247" s="24">
        <f t="shared" si="623"/>
        <v>11.77002499745536</v>
      </c>
      <c r="GI247" s="24" t="str">
        <f t="shared" si="476"/>
        <v/>
      </c>
      <c r="GJ247" s="24" t="str">
        <f t="shared" si="476"/>
        <v/>
      </c>
      <c r="GK247" s="24" t="str">
        <f t="shared" si="476"/>
        <v/>
      </c>
      <c r="GL247" s="24"/>
      <c r="GM247" s="24">
        <f t="shared" si="515"/>
        <v>12.044107507666913</v>
      </c>
      <c r="GN247" s="24">
        <f t="shared" si="618"/>
        <v>4.3169769156899608E-2</v>
      </c>
      <c r="GO247" s="24">
        <f t="shared" si="516"/>
        <v>12.028739085622199</v>
      </c>
      <c r="GP247" s="24">
        <f t="shared" si="517"/>
        <v>12.0462044160712</v>
      </c>
      <c r="GQ247" s="24">
        <f t="shared" si="518"/>
        <v>12.033314656810399</v>
      </c>
      <c r="GR247" s="24">
        <f t="shared" si="519"/>
        <v>12.0154000652366</v>
      </c>
      <c r="GS247" s="24">
        <f t="shared" si="520"/>
        <v>12.0124222274823</v>
      </c>
      <c r="GT247" s="24">
        <f t="shared" si="521"/>
        <v>12.12856459477878</v>
      </c>
      <c r="GU247" s="24" t="str">
        <f t="shared" si="522"/>
        <v/>
      </c>
      <c r="GV247" s="24" t="str">
        <f t="shared" si="523"/>
        <v/>
      </c>
      <c r="GW247" s="24" t="str">
        <f t="shared" si="524"/>
        <v/>
      </c>
      <c r="GX247" s="24"/>
      <c r="GY247" s="24">
        <f t="shared" si="525"/>
        <v>12.974603318186418</v>
      </c>
      <c r="GZ247" s="24">
        <f t="shared" si="619"/>
        <v>9.4045876374971901E-2</v>
      </c>
      <c r="HA247" s="24">
        <f t="shared" si="526"/>
        <v>12.91508533656782</v>
      </c>
      <c r="HB247" s="24">
        <f t="shared" si="527"/>
        <v>12.842537925774819</v>
      </c>
      <c r="HC247" s="24">
        <f t="shared" si="528"/>
        <v>13.04865741288166</v>
      </c>
      <c r="HD247" s="24">
        <f t="shared" si="529"/>
        <v>13.01438951419542</v>
      </c>
      <c r="HE247" s="24">
        <f t="shared" si="530"/>
        <v>13.09456287521045</v>
      </c>
      <c r="HF247" s="24">
        <f t="shared" si="531"/>
        <v>12.93238684448834</v>
      </c>
      <c r="HG247" s="24" t="str">
        <f t="shared" si="532"/>
        <v/>
      </c>
      <c r="HH247" s="24" t="str">
        <f t="shared" si="533"/>
        <v/>
      </c>
      <c r="HI247" s="24" t="str">
        <f t="shared" si="534"/>
        <v/>
      </c>
      <c r="HJ247" s="24"/>
      <c r="HK247" s="24">
        <f t="shared" si="535"/>
        <v>12.004783246418178</v>
      </c>
      <c r="HL247" s="24">
        <f t="shared" si="620"/>
        <v>3.0506790848918514E-2</v>
      </c>
      <c r="HM247" s="24">
        <f t="shared" si="482"/>
        <v>11.975796369568977</v>
      </c>
      <c r="HN247" s="24">
        <f t="shared" si="482"/>
        <v>11.986104555887152</v>
      </c>
      <c r="HO247" s="24">
        <f t="shared" si="482"/>
        <v>12.016873375824387</v>
      </c>
      <c r="HP247" s="24">
        <f t="shared" si="479"/>
        <v>11.99204021159079</v>
      </c>
      <c r="HQ247" s="24">
        <f t="shared" si="479"/>
        <v>11.997412375322455</v>
      </c>
      <c r="HR247" s="24">
        <f t="shared" si="479"/>
        <v>12.06047259031531</v>
      </c>
      <c r="HS247" s="24" t="str">
        <f t="shared" si="479"/>
        <v/>
      </c>
      <c r="HT247" s="24" t="str">
        <f t="shared" si="479"/>
        <v/>
      </c>
      <c r="HU247" s="24" t="str">
        <f t="shared" si="479"/>
        <v/>
      </c>
      <c r="HV247" s="24"/>
      <c r="HW247" s="24">
        <f t="shared" si="536"/>
        <v>13.103455608711705</v>
      </c>
      <c r="HX247" s="24">
        <f t="shared" si="621"/>
        <v>4.196754795544607E-2</v>
      </c>
      <c r="HY247" s="24">
        <f t="shared" si="483"/>
        <v>13.0885606928355</v>
      </c>
      <c r="HZ247" s="24">
        <f t="shared" si="483"/>
        <v>13.039464820242882</v>
      </c>
      <c r="IA247" s="24">
        <f t="shared" si="483"/>
        <v>13.102529924327392</v>
      </c>
      <c r="IB247" s="24">
        <f t="shared" si="480"/>
        <v>13.090931845901521</v>
      </c>
      <c r="IC247" s="24">
        <f t="shared" si="480"/>
        <v>13.143745079016105</v>
      </c>
      <c r="ID247" s="24">
        <f t="shared" si="480"/>
        <v>13.15550128994683</v>
      </c>
      <c r="IE247" s="24" t="str">
        <f t="shared" si="480"/>
        <v/>
      </c>
      <c r="IF247" s="24" t="str">
        <f t="shared" si="480"/>
        <v/>
      </c>
      <c r="IG247" s="24" t="str">
        <f t="shared" si="480"/>
        <v/>
      </c>
    </row>
    <row r="248" spans="1:241" s="3" customFormat="1" x14ac:dyDescent="0.2">
      <c r="A248" s="27">
        <v>213</v>
      </c>
      <c r="B248" s="32">
        <f>IF(AND($B$3&lt;&gt;"",$C$3&lt;&gt;"",$B$4&lt;&gt;"",$C$4&lt;&gt;"",T248&lt;&gt;""),AirMass($B$3,$C$3,$B$4,$C$4,T248),"")</f>
        <v>1.1673255598129308</v>
      </c>
      <c r="C248" s="36">
        <f t="shared" si="537"/>
        <v>2458217.3947919998</v>
      </c>
      <c r="D248" s="5">
        <f t="shared" si="484"/>
        <v>11.381542461115261</v>
      </c>
      <c r="E248" s="14">
        <f t="shared" si="485"/>
        <v>11.55981591216066</v>
      </c>
      <c r="F248" s="32">
        <f t="shared" si="538"/>
        <v>0.17827345104539916</v>
      </c>
      <c r="G248" s="24">
        <f t="shared" si="486"/>
        <v>3.1577063759764781E-2</v>
      </c>
      <c r="H248" s="24">
        <f t="shared" si="487"/>
        <v>4.1028553974869861E-2</v>
      </c>
      <c r="I248" s="24"/>
      <c r="J248" s="8">
        <f t="shared" si="488"/>
        <v>12.01752193894351</v>
      </c>
      <c r="K248" s="9">
        <f t="shared" si="489"/>
        <v>12.888206410793492</v>
      </c>
      <c r="L248" s="40">
        <f t="shared" si="539"/>
        <v>0.87068447184998199</v>
      </c>
      <c r="M248" s="24">
        <f t="shared" si="490"/>
        <v>3.1577063759764233E-2</v>
      </c>
      <c r="N248" s="25">
        <f t="shared" si="491"/>
        <v>4.1028553974870131E-2</v>
      </c>
      <c r="O248" s="25"/>
      <c r="P248" s="50">
        <f t="shared" si="540"/>
        <v>6</v>
      </c>
      <c r="Q248" s="50">
        <f t="shared" si="541"/>
        <v>6</v>
      </c>
      <c r="R248" s="25"/>
      <c r="S248" s="25"/>
      <c r="T248" s="16">
        <v>2458217.3947919998</v>
      </c>
      <c r="U248" s="17">
        <v>-10.956603498342</v>
      </c>
      <c r="V248" s="17">
        <v>-10.238238340283401</v>
      </c>
      <c r="W248" s="17">
        <v>-12.063020235276699</v>
      </c>
      <c r="X248" s="17">
        <v>-10.967247649397001</v>
      </c>
      <c r="Y248" s="17">
        <v>-10.3188476128672</v>
      </c>
      <c r="Z248" s="17">
        <v>-11.769674409197</v>
      </c>
      <c r="AA248" s="17">
        <v>-9.9452648953967202</v>
      </c>
      <c r="AB248" s="17">
        <v>-9.78888365237583</v>
      </c>
      <c r="AC248" s="17"/>
      <c r="AD248" s="17"/>
      <c r="AE248" s="17"/>
      <c r="AF248" s="46">
        <f t="shared" si="492"/>
        <v>2458217.3947919998</v>
      </c>
      <c r="AG248" s="17">
        <v>-10.788889461413101</v>
      </c>
      <c r="AH248" s="17">
        <v>-9.7304489444727196</v>
      </c>
      <c r="AI248" s="17">
        <v>-11.654081594556599</v>
      </c>
      <c r="AJ248" s="17">
        <v>-10.6031742971988</v>
      </c>
      <c r="AK248" s="17">
        <v>-9.7429642734120598</v>
      </c>
      <c r="AL248" s="17">
        <v>-11.262526337269501</v>
      </c>
      <c r="AM248" s="17">
        <v>-9.4064644767326104</v>
      </c>
      <c r="AN248" s="17">
        <v>-9.4383536594471007</v>
      </c>
      <c r="AO248" s="17"/>
      <c r="AP248" s="17"/>
      <c r="AQ248" s="18"/>
      <c r="AR248" s="25"/>
      <c r="AS248" s="25"/>
      <c r="AT248" s="24">
        <f t="shared" si="627"/>
        <v>0.16771403692889919</v>
      </c>
      <c r="AU248" s="24">
        <f t="shared" si="627"/>
        <v>0.50778939581068094</v>
      </c>
      <c r="AV248" s="24">
        <f t="shared" si="626"/>
        <v>0.40893864072010011</v>
      </c>
      <c r="AW248" s="24">
        <f t="shared" si="626"/>
        <v>0.36407335219820069</v>
      </c>
      <c r="AX248" s="24">
        <f t="shared" si="626"/>
        <v>0.57588333945514059</v>
      </c>
      <c r="AY248" s="24">
        <f t="shared" si="626"/>
        <v>0.50714807192749944</v>
      </c>
      <c r="AZ248" s="24">
        <f t="shared" si="626"/>
        <v>0.53880041866410977</v>
      </c>
      <c r="BA248" s="24">
        <f t="shared" si="626"/>
        <v>0.35052999292872933</v>
      </c>
      <c r="BB248" s="24" t="str">
        <f t="shared" si="626"/>
        <v/>
      </c>
      <c r="BC248" s="24" t="str">
        <f t="shared" si="626"/>
        <v/>
      </c>
      <c r="BD248" s="25" t="str">
        <f t="shared" si="626"/>
        <v/>
      </c>
      <c r="BE248" s="25"/>
      <c r="BF248" s="25"/>
      <c r="BG248" s="26">
        <f t="shared" si="542"/>
        <v>-0.46418874251156805</v>
      </c>
      <c r="BH248" s="26">
        <f t="shared" si="543"/>
        <v>-0.40418874251156756</v>
      </c>
      <c r="BI248" s="26">
        <f t="shared" si="544"/>
        <v>-0.77018874251156721</v>
      </c>
      <c r="BJ248" s="26">
        <f t="shared" si="545"/>
        <v>-0.71218874251156739</v>
      </c>
      <c r="BK248" s="26">
        <f t="shared" si="546"/>
        <v>-0.78218874251156589</v>
      </c>
      <c r="BL248" s="26">
        <f t="shared" si="547"/>
        <v>-0.33718874251156739</v>
      </c>
      <c r="BM248" s="26" t="str">
        <f t="shared" si="548"/>
        <v/>
      </c>
      <c r="BN248" s="26" t="str">
        <f t="shared" si="549"/>
        <v/>
      </c>
      <c r="BO248" s="26" t="str">
        <f t="shared" si="550"/>
        <v/>
      </c>
      <c r="BP248" s="25"/>
      <c r="BQ248" s="25"/>
      <c r="BR248" s="25">
        <f t="shared" si="551"/>
        <v>0.22646953171979511</v>
      </c>
      <c r="BS248" s="25">
        <f t="shared" si="552"/>
        <v>0.28646953171979561</v>
      </c>
      <c r="BT248" s="25">
        <f t="shared" si="553"/>
        <v>-7.9530468280204047E-2</v>
      </c>
      <c r="BU248" s="25">
        <f t="shared" si="554"/>
        <v>-2.1530468280204218E-2</v>
      </c>
      <c r="BV248" s="25">
        <f t="shared" si="555"/>
        <v>-9.1530468280202726E-2</v>
      </c>
      <c r="BW248" s="25">
        <f t="shared" si="556"/>
        <v>0.35346953171979578</v>
      </c>
      <c r="BX248" s="25" t="str">
        <f t="shared" si="557"/>
        <v/>
      </c>
      <c r="BY248" s="25" t="str">
        <f t="shared" si="558"/>
        <v/>
      </c>
      <c r="BZ248" s="25" t="str">
        <f t="shared" si="559"/>
        <v/>
      </c>
      <c r="CA248" s="25"/>
      <c r="CB248" s="25"/>
      <c r="CC248" s="26">
        <f t="shared" si="560"/>
        <v>-0.23900000000000093</v>
      </c>
      <c r="CD248" s="26">
        <f t="shared" si="561"/>
        <v>-0.17900000000000044</v>
      </c>
      <c r="CE248" s="26">
        <f t="shared" si="562"/>
        <v>-0.54500000000000015</v>
      </c>
      <c r="CF248" s="26">
        <f t="shared" si="563"/>
        <v>-0.48700000000000027</v>
      </c>
      <c r="CG248" s="26">
        <f t="shared" si="564"/>
        <v>-0.55699999999999883</v>
      </c>
      <c r="CH248" s="26">
        <f t="shared" si="565"/>
        <v>-0.11200000000000027</v>
      </c>
      <c r="CI248" s="26" t="str">
        <f t="shared" si="566"/>
        <v/>
      </c>
      <c r="CJ248" s="26" t="str">
        <f t="shared" si="567"/>
        <v/>
      </c>
      <c r="CK248" s="26" t="str">
        <f t="shared" si="568"/>
        <v/>
      </c>
      <c r="CL248" s="25"/>
      <c r="CM248" s="25"/>
      <c r="CN248" s="25">
        <f t="shared" si="569"/>
        <v>0.42099999999999937</v>
      </c>
      <c r="CO248" s="25">
        <f t="shared" si="570"/>
        <v>0.48099999999999987</v>
      </c>
      <c r="CP248" s="25">
        <f t="shared" si="571"/>
        <v>0.11500000000000021</v>
      </c>
      <c r="CQ248" s="25">
        <f t="shared" si="572"/>
        <v>0.17300000000000004</v>
      </c>
      <c r="CR248" s="25">
        <f t="shared" si="573"/>
        <v>0.10300000000000153</v>
      </c>
      <c r="CS248" s="25">
        <f t="shared" si="574"/>
        <v>0.54800000000000004</v>
      </c>
      <c r="CT248" s="25" t="str">
        <f t="shared" si="575"/>
        <v/>
      </c>
      <c r="CU248" s="25" t="str">
        <f t="shared" si="576"/>
        <v/>
      </c>
      <c r="CV248" s="25" t="str">
        <f t="shared" si="577"/>
        <v/>
      </c>
      <c r="CW248" s="25"/>
      <c r="CX248" s="25"/>
      <c r="CY248" s="25">
        <f t="shared" si="578"/>
        <v>-0.489902500152887</v>
      </c>
      <c r="CZ248" s="25">
        <f t="shared" si="579"/>
        <v>-0.39878568755783239</v>
      </c>
      <c r="DA248" s="25">
        <f t="shared" si="580"/>
        <v>-0.82895010977549277</v>
      </c>
      <c r="DB248" s="25">
        <f t="shared" si="581"/>
        <v>-0.68935581101309906</v>
      </c>
      <c r="DC248" s="25">
        <f t="shared" si="582"/>
        <v>-0.75363849013563855</v>
      </c>
      <c r="DD248" s="25">
        <f t="shared" si="583"/>
        <v>-0.37128050996688544</v>
      </c>
      <c r="DE248" s="25" t="str">
        <f t="shared" si="584"/>
        <v/>
      </c>
      <c r="DF248" s="25" t="str">
        <f t="shared" si="585"/>
        <v/>
      </c>
      <c r="DG248" s="25" t="str">
        <f t="shared" si="586"/>
        <v/>
      </c>
      <c r="DH248" s="25"/>
      <c r="DI248" s="25"/>
      <c r="DJ248" s="25">
        <f t="shared" si="587"/>
        <v>0.20075577407847622</v>
      </c>
      <c r="DK248" s="25">
        <f t="shared" si="588"/>
        <v>0.29187258667353083</v>
      </c>
      <c r="DL248" s="25">
        <f t="shared" si="589"/>
        <v>-0.13829183554412955</v>
      </c>
      <c r="DM248" s="25">
        <f t="shared" si="590"/>
        <v>1.302463218264119E-3</v>
      </c>
      <c r="DN248" s="25">
        <f t="shared" si="591"/>
        <v>-6.2980215904275286E-2</v>
      </c>
      <c r="DO248" s="25">
        <f t="shared" si="592"/>
        <v>0.31937776426447778</v>
      </c>
      <c r="DP248" s="25" t="str">
        <f t="shared" si="593"/>
        <v/>
      </c>
      <c r="DQ248" s="25" t="str">
        <f t="shared" si="594"/>
        <v/>
      </c>
      <c r="DR248" s="25" t="str">
        <f t="shared" si="595"/>
        <v/>
      </c>
      <c r="DS248" s="25"/>
      <c r="DT248" s="24"/>
      <c r="DU248" s="24">
        <f t="shared" si="596"/>
        <v>-0.46418874251156805</v>
      </c>
      <c r="DV248" s="24">
        <f t="shared" si="597"/>
        <v>-0.40418874251156756</v>
      </c>
      <c r="DW248" s="24">
        <f t="shared" si="598"/>
        <v>-0.77018874251156721</v>
      </c>
      <c r="DX248" s="24">
        <f t="shared" si="599"/>
        <v>-0.71218874251156739</v>
      </c>
      <c r="DY248" s="24">
        <f t="shared" si="600"/>
        <v>-0.78218874251156589</v>
      </c>
      <c r="DZ248" s="24">
        <f t="shared" si="601"/>
        <v>-0.33718874251156739</v>
      </c>
      <c r="EA248" s="24" t="str">
        <f t="shared" si="602"/>
        <v/>
      </c>
      <c r="EB248" s="24" t="str">
        <f t="shared" si="603"/>
        <v/>
      </c>
      <c r="EC248" s="24" t="str">
        <f t="shared" si="604"/>
        <v/>
      </c>
      <c r="ED248" s="24"/>
      <c r="EE248" s="24"/>
      <c r="EF248" s="24">
        <f t="shared" si="605"/>
        <v>0.22646953171979511</v>
      </c>
      <c r="EG248" s="24">
        <f t="shared" si="606"/>
        <v>0.28646953171979561</v>
      </c>
      <c r="EH248" s="24">
        <f t="shared" si="607"/>
        <v>-7.9530468280204047E-2</v>
      </c>
      <c r="EI248" s="24">
        <f t="shared" si="608"/>
        <v>-2.1530468280204218E-2</v>
      </c>
      <c r="EJ248" s="24">
        <f t="shared" si="609"/>
        <v>-9.1530468280202726E-2</v>
      </c>
      <c r="EK248" s="24">
        <f t="shared" si="610"/>
        <v>0.35346953171979578</v>
      </c>
      <c r="EL248" s="24" t="str">
        <f t="shared" si="611"/>
        <v/>
      </c>
      <c r="EM248" s="24" t="str">
        <f t="shared" si="612"/>
        <v/>
      </c>
      <c r="EN248" s="24" t="str">
        <f t="shared" si="613"/>
        <v/>
      </c>
      <c r="EO248" s="24"/>
      <c r="EP248" s="24"/>
      <c r="EQ248" s="24">
        <f t="shared" si="493"/>
        <v>11.312552910743074</v>
      </c>
      <c r="ER248" s="24">
        <f t="shared" si="614"/>
        <v>3.8565063943012359E-2</v>
      </c>
      <c r="ES248" s="24">
        <f t="shared" si="494"/>
        <v>11.296416736934699</v>
      </c>
      <c r="ET248" s="24">
        <f t="shared" si="495"/>
        <v>11.322644151055</v>
      </c>
      <c r="EU248" s="24">
        <f t="shared" si="496"/>
        <v>11.2672441145252</v>
      </c>
      <c r="EV248" s="24">
        <f t="shared" si="497"/>
        <v>11.281070910855</v>
      </c>
      <c r="EW248" s="24">
        <f t="shared" si="498"/>
        <v>11.336661397054721</v>
      </c>
      <c r="EX248" s="24">
        <f t="shared" si="499"/>
        <v>11.37128015403383</v>
      </c>
      <c r="EY248" s="24" t="str">
        <f t="shared" si="500"/>
        <v/>
      </c>
      <c r="EZ248" s="24" t="str">
        <f t="shared" si="501"/>
        <v/>
      </c>
      <c r="FA248" s="24" t="str">
        <f t="shared" si="502"/>
        <v/>
      </c>
      <c r="FB248" s="24"/>
      <c r="FC248" s="24">
        <f t="shared" si="503"/>
        <v>11.785871311689677</v>
      </c>
      <c r="FD248" s="24">
        <f t="shared" si="615"/>
        <v>9.213228579454584E-2</v>
      </c>
      <c r="FE248" s="24">
        <f t="shared" si="504"/>
        <v>11.704192133143499</v>
      </c>
      <c r="FF248" s="24">
        <f t="shared" si="505"/>
        <v>11.715284835785699</v>
      </c>
      <c r="FG248" s="24">
        <f t="shared" si="506"/>
        <v>11.814074811998958</v>
      </c>
      <c r="FH248" s="24">
        <f t="shared" si="507"/>
        <v>11.8386368758564</v>
      </c>
      <c r="FI248" s="24">
        <f t="shared" si="508"/>
        <v>11.932575015319509</v>
      </c>
      <c r="FJ248" s="24">
        <f t="shared" si="509"/>
        <v>11.710464198034</v>
      </c>
      <c r="FK248" s="24" t="str">
        <f t="shared" si="510"/>
        <v/>
      </c>
      <c r="FL248" s="24" t="str">
        <f t="shared" si="511"/>
        <v/>
      </c>
      <c r="FM248" s="24" t="str">
        <f t="shared" si="512"/>
        <v/>
      </c>
      <c r="FN248" s="24"/>
      <c r="FO248" s="24">
        <f t="shared" si="513"/>
        <v>11.381542461115261</v>
      </c>
      <c r="FP248" s="24">
        <f t="shared" si="616"/>
        <v>3.1577063759764781E-2</v>
      </c>
      <c r="FQ248" s="24">
        <f t="shared" si="624"/>
        <v>11.351787832502399</v>
      </c>
      <c r="FR248" s="24">
        <f t="shared" si="624"/>
        <v>11.370858102491875</v>
      </c>
      <c r="FS248" s="24">
        <f t="shared" si="624"/>
        <v>11.35911664516011</v>
      </c>
      <c r="FT248" s="24">
        <f t="shared" si="622"/>
        <v>11.366024868830113</v>
      </c>
      <c r="FU248" s="24">
        <f t="shared" si="622"/>
        <v>11.429965356515797</v>
      </c>
      <c r="FV248" s="24">
        <f t="shared" si="622"/>
        <v>11.411501961191282</v>
      </c>
      <c r="FW248" s="24" t="str">
        <f t="shared" si="475"/>
        <v/>
      </c>
      <c r="FX248" s="24" t="str">
        <f t="shared" si="475"/>
        <v/>
      </c>
      <c r="FY248" s="24" t="str">
        <f t="shared" si="475"/>
        <v/>
      </c>
      <c r="FZ248" s="24"/>
      <c r="GA248" s="24">
        <f t="shared" si="514"/>
        <v>11.55981591216066</v>
      </c>
      <c r="GB248" s="24">
        <f t="shared" si="617"/>
        <v>4.1028553974869861E-2</v>
      </c>
      <c r="GC248" s="24">
        <f t="shared" si="625"/>
        <v>11.522759799356875</v>
      </c>
      <c r="GD248" s="24">
        <f t="shared" si="625"/>
        <v>11.557304040199458</v>
      </c>
      <c r="GE248" s="24">
        <f t="shared" si="625"/>
        <v>11.513039633390386</v>
      </c>
      <c r="GF248" s="24">
        <f t="shared" si="623"/>
        <v>11.560271517508196</v>
      </c>
      <c r="GG248" s="24">
        <f t="shared" si="623"/>
        <v>11.62684952907086</v>
      </c>
      <c r="GH248" s="24">
        <f t="shared" si="623"/>
        <v>11.578670953438186</v>
      </c>
      <c r="GI248" s="24" t="str">
        <f t="shared" si="476"/>
        <v/>
      </c>
      <c r="GJ248" s="24" t="str">
        <f t="shared" si="476"/>
        <v/>
      </c>
      <c r="GK248" s="24" t="str">
        <f t="shared" si="476"/>
        <v/>
      </c>
      <c r="GL248" s="24"/>
      <c r="GM248" s="24">
        <f t="shared" si="515"/>
        <v>12.030918068801673</v>
      </c>
      <c r="GN248" s="24">
        <f t="shared" si="618"/>
        <v>3.8565063943012359E-2</v>
      </c>
      <c r="GO248" s="24">
        <f t="shared" si="516"/>
        <v>12.014781894993298</v>
      </c>
      <c r="GP248" s="24">
        <f t="shared" si="517"/>
        <v>12.041009309113599</v>
      </c>
      <c r="GQ248" s="24">
        <f t="shared" si="518"/>
        <v>11.985609272583799</v>
      </c>
      <c r="GR248" s="24">
        <f t="shared" si="519"/>
        <v>11.999436068913599</v>
      </c>
      <c r="GS248" s="24">
        <f t="shared" si="520"/>
        <v>12.05502655511332</v>
      </c>
      <c r="GT248" s="24">
        <f t="shared" si="521"/>
        <v>12.089645312092429</v>
      </c>
      <c r="GU248" s="24" t="str">
        <f t="shared" si="522"/>
        <v/>
      </c>
      <c r="GV248" s="24" t="str">
        <f t="shared" si="523"/>
        <v/>
      </c>
      <c r="GW248" s="24" t="str">
        <f t="shared" si="524"/>
        <v/>
      </c>
      <c r="GX248" s="24"/>
      <c r="GY248" s="24">
        <f t="shared" si="525"/>
        <v>12.84431182863006</v>
      </c>
      <c r="GZ248" s="24">
        <f t="shared" si="619"/>
        <v>9.213228579454584E-2</v>
      </c>
      <c r="HA248" s="24">
        <f t="shared" si="526"/>
        <v>12.76263265008388</v>
      </c>
      <c r="HB248" s="24">
        <f t="shared" si="527"/>
        <v>12.77372535272608</v>
      </c>
      <c r="HC248" s="24">
        <f t="shared" si="528"/>
        <v>12.87251532893934</v>
      </c>
      <c r="HD248" s="24">
        <f t="shared" si="529"/>
        <v>12.897077392796781</v>
      </c>
      <c r="HE248" s="24">
        <f t="shared" si="530"/>
        <v>12.99101553225989</v>
      </c>
      <c r="HF248" s="24">
        <f t="shared" si="531"/>
        <v>12.768904714974381</v>
      </c>
      <c r="HG248" s="24" t="str">
        <f t="shared" si="532"/>
        <v/>
      </c>
      <c r="HH248" s="24" t="str">
        <f t="shared" si="533"/>
        <v/>
      </c>
      <c r="HI248" s="24" t="str">
        <f t="shared" si="534"/>
        <v/>
      </c>
      <c r="HJ248" s="24"/>
      <c r="HK248" s="24">
        <f t="shared" si="535"/>
        <v>12.01752193894351</v>
      </c>
      <c r="HL248" s="24">
        <f t="shared" si="620"/>
        <v>3.1577063759764233E-2</v>
      </c>
      <c r="HM248" s="24">
        <f t="shared" si="482"/>
        <v>11.987767310330646</v>
      </c>
      <c r="HN248" s="24">
        <f t="shared" si="482"/>
        <v>12.006837580320122</v>
      </c>
      <c r="HO248" s="24">
        <f t="shared" si="482"/>
        <v>11.995096122988357</v>
      </c>
      <c r="HP248" s="24">
        <f t="shared" si="479"/>
        <v>12.00200434665836</v>
      </c>
      <c r="HQ248" s="24">
        <f t="shared" si="479"/>
        <v>12.065944834344043</v>
      </c>
      <c r="HR248" s="24">
        <f t="shared" si="479"/>
        <v>12.04748143901953</v>
      </c>
      <c r="HS248" s="24" t="str">
        <f t="shared" si="479"/>
        <v/>
      </c>
      <c r="HT248" s="24" t="str">
        <f t="shared" si="479"/>
        <v/>
      </c>
      <c r="HU248" s="24" t="str">
        <f t="shared" si="479"/>
        <v/>
      </c>
      <c r="HV248" s="24"/>
      <c r="HW248" s="24">
        <f t="shared" si="536"/>
        <v>12.888206410793492</v>
      </c>
      <c r="HX248" s="24">
        <f t="shared" si="621"/>
        <v>4.1028553974870131E-2</v>
      </c>
      <c r="HY248" s="24">
        <f t="shared" si="483"/>
        <v>12.851150297989705</v>
      </c>
      <c r="HZ248" s="24">
        <f t="shared" si="483"/>
        <v>12.885694538832286</v>
      </c>
      <c r="IA248" s="24">
        <f t="shared" si="483"/>
        <v>12.841430132023214</v>
      </c>
      <c r="IB248" s="24">
        <f t="shared" si="480"/>
        <v>12.888662016141026</v>
      </c>
      <c r="IC248" s="24">
        <f t="shared" si="480"/>
        <v>12.95524002770369</v>
      </c>
      <c r="ID248" s="24">
        <f t="shared" si="480"/>
        <v>12.907061452071014</v>
      </c>
      <c r="IE248" s="24" t="str">
        <f t="shared" si="480"/>
        <v/>
      </c>
      <c r="IF248" s="24" t="str">
        <f t="shared" si="480"/>
        <v/>
      </c>
      <c r="IG248" s="24" t="str">
        <f t="shared" si="480"/>
        <v/>
      </c>
    </row>
    <row r="249" spans="1:241" s="3" customFormat="1" x14ac:dyDescent="0.2">
      <c r="A249" s="27">
        <v>214</v>
      </c>
      <c r="B249" s="32">
        <f>IF(AND($B$3&lt;&gt;"",$C$3&lt;&gt;"",$B$4&lt;&gt;"",$C$4&lt;&gt;"",T249&lt;&gt;""),AirMass($B$3,$C$3,$B$4,$C$4,T249),"")</f>
        <v>1.1687236894377739</v>
      </c>
      <c r="C249" s="36">
        <f t="shared" si="537"/>
        <v>2458217.3952890001</v>
      </c>
      <c r="D249" s="5">
        <f t="shared" si="484"/>
        <v>11.329448565871312</v>
      </c>
      <c r="E249" s="14">
        <f t="shared" si="485"/>
        <v>11.641388315613691</v>
      </c>
      <c r="F249" s="32">
        <f t="shared" si="538"/>
        <v>0.31193974974237904</v>
      </c>
      <c r="G249" s="24">
        <f t="shared" si="486"/>
        <v>1.7713559830718699E-2</v>
      </c>
      <c r="H249" s="24">
        <f t="shared" si="487"/>
        <v>4.8033396865301899E-2</v>
      </c>
      <c r="I249" s="24"/>
      <c r="J249" s="8">
        <f t="shared" si="488"/>
        <v>11.98560625418243</v>
      </c>
      <c r="K249" s="9">
        <f t="shared" si="489"/>
        <v>12.995936817323411</v>
      </c>
      <c r="L249" s="40">
        <f t="shared" si="539"/>
        <v>1.0103305631409807</v>
      </c>
      <c r="M249" s="24">
        <f t="shared" si="490"/>
        <v>1.7713559830718175E-2</v>
      </c>
      <c r="N249" s="25">
        <f t="shared" si="491"/>
        <v>4.8033396865301954E-2</v>
      </c>
      <c r="O249" s="25"/>
      <c r="P249" s="50">
        <f t="shared" si="540"/>
        <v>6</v>
      </c>
      <c r="Q249" s="50">
        <f t="shared" si="541"/>
        <v>6</v>
      </c>
      <c r="R249" s="25"/>
      <c r="S249" s="25"/>
      <c r="T249" s="16">
        <v>2458217.3952890001</v>
      </c>
      <c r="U249" s="17">
        <v>-10.9636913352637</v>
      </c>
      <c r="V249" s="17">
        <v>-10.2244364683987</v>
      </c>
      <c r="W249" s="17">
        <v>-12.044961101824001</v>
      </c>
      <c r="X249" s="17">
        <v>-10.9619655804592</v>
      </c>
      <c r="Y249" s="17">
        <v>-10.2817338890983</v>
      </c>
      <c r="Z249" s="17">
        <v>-11.758720382300901</v>
      </c>
      <c r="AA249" s="17">
        <v>-9.8619813956319504</v>
      </c>
      <c r="AB249" s="17">
        <v>-9.7435178491539496</v>
      </c>
      <c r="AC249" s="17"/>
      <c r="AD249" s="17"/>
      <c r="AE249" s="17"/>
      <c r="AF249" s="46">
        <f t="shared" si="492"/>
        <v>2458217.3952890001</v>
      </c>
      <c r="AG249" s="17">
        <v>-10.7478341717473</v>
      </c>
      <c r="AH249" s="17">
        <v>-9.6655669908519908</v>
      </c>
      <c r="AI249" s="17">
        <v>-11.6403758580296</v>
      </c>
      <c r="AJ249" s="17">
        <v>-10.5936393436779</v>
      </c>
      <c r="AK249" s="17">
        <v>-9.8313676980461508</v>
      </c>
      <c r="AL249" s="17">
        <v>-11.2343229602769</v>
      </c>
      <c r="AM249" s="17">
        <v>-9.4175712145812298</v>
      </c>
      <c r="AN249" s="17">
        <v>-9.4040957247673802</v>
      </c>
      <c r="AO249" s="17"/>
      <c r="AP249" s="17"/>
      <c r="AQ249" s="18"/>
      <c r="AR249" s="25"/>
      <c r="AS249" s="25"/>
      <c r="AT249" s="24">
        <f t="shared" si="627"/>
        <v>0.21585716351640016</v>
      </c>
      <c r="AU249" s="24">
        <f t="shared" si="627"/>
        <v>0.55886947754670935</v>
      </c>
      <c r="AV249" s="24">
        <f t="shared" si="626"/>
        <v>0.40458524379440064</v>
      </c>
      <c r="AW249" s="24">
        <f t="shared" si="626"/>
        <v>0.36832623678130005</v>
      </c>
      <c r="AX249" s="24">
        <f t="shared" si="626"/>
        <v>0.45036619105214903</v>
      </c>
      <c r="AY249" s="24">
        <f t="shared" si="626"/>
        <v>0.52439742202400019</v>
      </c>
      <c r="AZ249" s="24">
        <f t="shared" si="626"/>
        <v>0.44441018105072061</v>
      </c>
      <c r="BA249" s="24">
        <f t="shared" si="626"/>
        <v>0.33942212438656938</v>
      </c>
      <c r="BB249" s="24" t="str">
        <f t="shared" si="626"/>
        <v/>
      </c>
      <c r="BC249" s="24" t="str">
        <f t="shared" si="626"/>
        <v/>
      </c>
      <c r="BD249" s="25" t="str">
        <f t="shared" si="626"/>
        <v/>
      </c>
      <c r="BE249" s="25"/>
      <c r="BF249" s="25"/>
      <c r="BG249" s="26">
        <f t="shared" si="542"/>
        <v>-0.36641497603122708</v>
      </c>
      <c r="BH249" s="26">
        <f t="shared" si="543"/>
        <v>-0.30641497603122658</v>
      </c>
      <c r="BI249" s="26">
        <f t="shared" si="544"/>
        <v>-0.67241497603122624</v>
      </c>
      <c r="BJ249" s="26">
        <f t="shared" si="545"/>
        <v>-0.61441497603122641</v>
      </c>
      <c r="BK249" s="26">
        <f t="shared" si="546"/>
        <v>-0.68441497603122492</v>
      </c>
      <c r="BL249" s="26">
        <f t="shared" si="547"/>
        <v>-0.23941497603122641</v>
      </c>
      <c r="BM249" s="26" t="str">
        <f t="shared" si="548"/>
        <v/>
      </c>
      <c r="BN249" s="26" t="str">
        <f t="shared" si="549"/>
        <v/>
      </c>
      <c r="BO249" s="26" t="str">
        <f t="shared" si="550"/>
        <v/>
      </c>
      <c r="BP249" s="25"/>
      <c r="BQ249" s="25"/>
      <c r="BR249" s="25">
        <f t="shared" si="551"/>
        <v>0.33020795374309175</v>
      </c>
      <c r="BS249" s="25">
        <f t="shared" si="552"/>
        <v>0.39020795374309225</v>
      </c>
      <c r="BT249" s="25">
        <f t="shared" si="553"/>
        <v>2.4207953743092592E-2</v>
      </c>
      <c r="BU249" s="25">
        <f t="shared" si="554"/>
        <v>8.2207953743092421E-2</v>
      </c>
      <c r="BV249" s="25">
        <f t="shared" si="555"/>
        <v>1.2207953743093913E-2</v>
      </c>
      <c r="BW249" s="25">
        <f t="shared" si="556"/>
        <v>0.45720795374309242</v>
      </c>
      <c r="BX249" s="25" t="str">
        <f t="shared" si="557"/>
        <v/>
      </c>
      <c r="BY249" s="25" t="str">
        <f t="shared" si="558"/>
        <v/>
      </c>
      <c r="BZ249" s="25" t="str">
        <f t="shared" si="559"/>
        <v/>
      </c>
      <c r="CA249" s="25"/>
      <c r="CB249" s="25"/>
      <c r="CC249" s="26">
        <f t="shared" si="560"/>
        <v>-0.23900000000000093</v>
      </c>
      <c r="CD249" s="26">
        <f t="shared" si="561"/>
        <v>-0.17900000000000044</v>
      </c>
      <c r="CE249" s="26">
        <f t="shared" si="562"/>
        <v>-0.54500000000000015</v>
      </c>
      <c r="CF249" s="26">
        <f t="shared" si="563"/>
        <v>-0.48700000000000027</v>
      </c>
      <c r="CG249" s="26">
        <f t="shared" si="564"/>
        <v>-0.55699999999999883</v>
      </c>
      <c r="CH249" s="26">
        <f t="shared" si="565"/>
        <v>-0.11200000000000027</v>
      </c>
      <c r="CI249" s="26" t="str">
        <f t="shared" si="566"/>
        <v/>
      </c>
      <c r="CJ249" s="26" t="str">
        <f t="shared" si="567"/>
        <v/>
      </c>
      <c r="CK249" s="26" t="str">
        <f t="shared" si="568"/>
        <v/>
      </c>
      <c r="CL249" s="25"/>
      <c r="CM249" s="25"/>
      <c r="CN249" s="25">
        <f t="shared" si="569"/>
        <v>0.42099999999999937</v>
      </c>
      <c r="CO249" s="25">
        <f t="shared" si="570"/>
        <v>0.48099999999999987</v>
      </c>
      <c r="CP249" s="25">
        <f t="shared" si="571"/>
        <v>0.11500000000000021</v>
      </c>
      <c r="CQ249" s="25">
        <f t="shared" si="572"/>
        <v>0.17300000000000004</v>
      </c>
      <c r="CR249" s="25">
        <f t="shared" si="573"/>
        <v>0.10300000000000153</v>
      </c>
      <c r="CS249" s="25">
        <f t="shared" si="574"/>
        <v>0.54800000000000004</v>
      </c>
      <c r="CT249" s="25" t="str">
        <f t="shared" si="575"/>
        <v/>
      </c>
      <c r="CU249" s="25" t="str">
        <f t="shared" si="576"/>
        <v/>
      </c>
      <c r="CV249" s="25" t="str">
        <f t="shared" si="577"/>
        <v/>
      </c>
      <c r="CW249" s="25"/>
      <c r="CX249" s="25"/>
      <c r="CY249" s="25">
        <f t="shared" si="578"/>
        <v>-0.38328742974028163</v>
      </c>
      <c r="CZ249" s="25">
        <f t="shared" si="579"/>
        <v>-0.30964909472137681</v>
      </c>
      <c r="DA249" s="25">
        <f t="shared" si="580"/>
        <v>-0.47626385158302115</v>
      </c>
      <c r="DB249" s="25">
        <f t="shared" si="581"/>
        <v>-0.62661371048007886</v>
      </c>
      <c r="DC249" s="25">
        <f t="shared" si="582"/>
        <v>-0.46416780439390015</v>
      </c>
      <c r="DD249" s="25">
        <f t="shared" si="583"/>
        <v>-0.25094779848405191</v>
      </c>
      <c r="DE249" s="25" t="str">
        <f t="shared" si="584"/>
        <v/>
      </c>
      <c r="DF249" s="25" t="str">
        <f t="shared" si="585"/>
        <v/>
      </c>
      <c r="DG249" s="25" t="str">
        <f t="shared" si="586"/>
        <v/>
      </c>
      <c r="DH249" s="25"/>
      <c r="DI249" s="25"/>
      <c r="DJ249" s="25">
        <f t="shared" si="587"/>
        <v>0.31333550003403732</v>
      </c>
      <c r="DK249" s="25">
        <f t="shared" si="588"/>
        <v>0.38697383505294214</v>
      </c>
      <c r="DL249" s="25">
        <f t="shared" si="589"/>
        <v>0.2203590781912978</v>
      </c>
      <c r="DM249" s="25">
        <f t="shared" si="590"/>
        <v>7.0009219294240033E-2</v>
      </c>
      <c r="DN249" s="25">
        <f t="shared" si="591"/>
        <v>0.23245512538041882</v>
      </c>
      <c r="DO249" s="25">
        <f t="shared" si="592"/>
        <v>0.44567513129026703</v>
      </c>
      <c r="DP249" s="25" t="str">
        <f t="shared" si="593"/>
        <v/>
      </c>
      <c r="DQ249" s="25" t="str">
        <f t="shared" si="594"/>
        <v/>
      </c>
      <c r="DR249" s="25" t="str">
        <f t="shared" si="595"/>
        <v/>
      </c>
      <c r="DS249" s="25"/>
      <c r="DT249" s="24"/>
      <c r="DU249" s="24">
        <f t="shared" si="596"/>
        <v>-0.36641497603122708</v>
      </c>
      <c r="DV249" s="24">
        <f t="shared" si="597"/>
        <v>-0.30641497603122658</v>
      </c>
      <c r="DW249" s="24">
        <f t="shared" si="598"/>
        <v>-0.67241497603122624</v>
      </c>
      <c r="DX249" s="24">
        <f t="shared" si="599"/>
        <v>-0.61441497603122641</v>
      </c>
      <c r="DY249" s="24">
        <f t="shared" si="600"/>
        <v>-0.68441497603122492</v>
      </c>
      <c r="DZ249" s="24">
        <f t="shared" si="601"/>
        <v>-0.23941497603122641</v>
      </c>
      <c r="EA249" s="24" t="str">
        <f t="shared" si="602"/>
        <v/>
      </c>
      <c r="EB249" s="24" t="str">
        <f t="shared" si="603"/>
        <v/>
      </c>
      <c r="EC249" s="24" t="str">
        <f t="shared" si="604"/>
        <v/>
      </c>
      <c r="ED249" s="24"/>
      <c r="EE249" s="24"/>
      <c r="EF249" s="24">
        <f t="shared" si="605"/>
        <v>0.33020795374309175</v>
      </c>
      <c r="EG249" s="24">
        <f t="shared" si="606"/>
        <v>0.39020795374309225</v>
      </c>
      <c r="EH249" s="24">
        <f t="shared" si="607"/>
        <v>2.4207953743092592E-2</v>
      </c>
      <c r="EI249" s="24">
        <f t="shared" si="608"/>
        <v>8.2207953743092421E-2</v>
      </c>
      <c r="EJ249" s="24">
        <f t="shared" si="609"/>
        <v>1.2207953743093913E-2</v>
      </c>
      <c r="EK249" s="24">
        <f t="shared" si="610"/>
        <v>0.45720795374309242</v>
      </c>
      <c r="EL249" s="24" t="str">
        <f t="shared" si="611"/>
        <v/>
      </c>
      <c r="EM249" s="24" t="str">
        <f t="shared" si="612"/>
        <v/>
      </c>
      <c r="EN249" s="24" t="str">
        <f t="shared" si="613"/>
        <v/>
      </c>
      <c r="EO249" s="24"/>
      <c r="EP249" s="24"/>
      <c r="EQ249" s="24">
        <f t="shared" si="493"/>
        <v>11.272122031147683</v>
      </c>
      <c r="ER249" s="24">
        <f t="shared" si="614"/>
        <v>3.6868400202982467E-2</v>
      </c>
      <c r="ES249" s="24">
        <f t="shared" si="494"/>
        <v>11.2712697665603</v>
      </c>
      <c r="ET249" s="24">
        <f t="shared" si="495"/>
        <v>11.310274245195499</v>
      </c>
      <c r="EU249" s="24">
        <f t="shared" si="496"/>
        <v>11.223042553834599</v>
      </c>
      <c r="EV249" s="24">
        <f t="shared" si="497"/>
        <v>11.2630290470372</v>
      </c>
      <c r="EW249" s="24">
        <f t="shared" si="498"/>
        <v>11.246290060368251</v>
      </c>
      <c r="EX249" s="24">
        <f t="shared" si="499"/>
        <v>11.318826513890249</v>
      </c>
      <c r="EY249" s="24" t="str">
        <f t="shared" si="500"/>
        <v/>
      </c>
      <c r="EZ249" s="24" t="str">
        <f t="shared" si="501"/>
        <v/>
      </c>
      <c r="FA249" s="24" t="str">
        <f t="shared" si="502"/>
        <v/>
      </c>
      <c r="FB249" s="24"/>
      <c r="FC249" s="24">
        <f t="shared" si="503"/>
        <v>11.829227961482559</v>
      </c>
      <c r="FD249" s="24">
        <f t="shared" si="615"/>
        <v>0.11542701778660892</v>
      </c>
      <c r="FE249" s="24">
        <f t="shared" si="504"/>
        <v>11.7315416862823</v>
      </c>
      <c r="FF249" s="24">
        <f t="shared" si="505"/>
        <v>11.7468051719306</v>
      </c>
      <c r="FG249" s="24">
        <f t="shared" si="506"/>
        <v>11.94353352629885</v>
      </c>
      <c r="FH249" s="24">
        <f t="shared" si="507"/>
        <v>11.851488788529601</v>
      </c>
      <c r="FI249" s="24">
        <f t="shared" si="508"/>
        <v>11.984737042833929</v>
      </c>
      <c r="FJ249" s="24">
        <f t="shared" si="509"/>
        <v>11.71726155302008</v>
      </c>
      <c r="FK249" s="24" t="str">
        <f t="shared" si="510"/>
        <v/>
      </c>
      <c r="FL249" s="24" t="str">
        <f t="shared" si="511"/>
        <v/>
      </c>
      <c r="FM249" s="24" t="str">
        <f t="shared" si="512"/>
        <v/>
      </c>
      <c r="FN249" s="24"/>
      <c r="FO249" s="24">
        <f t="shared" si="513"/>
        <v>11.329448565871312</v>
      </c>
      <c r="FP249" s="24">
        <f t="shared" si="616"/>
        <v>1.7713559830718699E-2</v>
      </c>
      <c r="FQ249" s="24">
        <f t="shared" si="624"/>
        <v>11.314977846479442</v>
      </c>
      <c r="FR249" s="24">
        <f t="shared" si="624"/>
        <v>11.346825180983815</v>
      </c>
      <c r="FS249" s="24">
        <f t="shared" si="624"/>
        <v>11.303252068820951</v>
      </c>
      <c r="FT249" s="24">
        <f t="shared" si="622"/>
        <v>11.336319989363755</v>
      </c>
      <c r="FU249" s="24">
        <f t="shared" si="622"/>
        <v>11.327931004180769</v>
      </c>
      <c r="FV249" s="24">
        <f t="shared" si="622"/>
        <v>11.347385305399143</v>
      </c>
      <c r="FW249" s="24" t="str">
        <f t="shared" si="475"/>
        <v/>
      </c>
      <c r="FX249" s="24" t="str">
        <f t="shared" si="475"/>
        <v/>
      </c>
      <c r="FY249" s="24" t="str">
        <f t="shared" si="475"/>
        <v/>
      </c>
      <c r="FZ249" s="24"/>
      <c r="GA249" s="24">
        <f t="shared" si="514"/>
        <v>11.641388315613691</v>
      </c>
      <c r="GB249" s="24">
        <f t="shared" si="617"/>
        <v>4.8033396865301899E-2</v>
      </c>
      <c r="GC249" s="24">
        <f t="shared" si="625"/>
        <v>11.588325106155827</v>
      </c>
      <c r="GD249" s="24">
        <f t="shared" si="625"/>
        <v>11.627040130004508</v>
      </c>
      <c r="GE249" s="24">
        <f t="shared" si="625"/>
        <v>11.680714101350427</v>
      </c>
      <c r="GF249" s="24">
        <f t="shared" si="623"/>
        <v>11.611339183841547</v>
      </c>
      <c r="GG249" s="24">
        <f t="shared" si="623"/>
        <v>11.717227310245431</v>
      </c>
      <c r="GH249" s="24">
        <f t="shared" si="623"/>
        <v>11.623684062084415</v>
      </c>
      <c r="GI249" s="24" t="str">
        <f t="shared" si="476"/>
        <v/>
      </c>
      <c r="GJ249" s="24" t="str">
        <f t="shared" si="476"/>
        <v/>
      </c>
      <c r="GK249" s="24" t="str">
        <f t="shared" si="476"/>
        <v/>
      </c>
      <c r="GL249" s="24"/>
      <c r="GM249" s="24">
        <f t="shared" si="515"/>
        <v>12.011376898012685</v>
      </c>
      <c r="GN249" s="24">
        <f t="shared" si="618"/>
        <v>3.686840020298246E-2</v>
      </c>
      <c r="GO249" s="24">
        <f t="shared" si="516"/>
        <v>12.0105246334253</v>
      </c>
      <c r="GP249" s="24">
        <f t="shared" si="517"/>
        <v>12.049529112060499</v>
      </c>
      <c r="GQ249" s="24">
        <f t="shared" si="518"/>
        <v>11.962297420699599</v>
      </c>
      <c r="GR249" s="24">
        <f t="shared" si="519"/>
        <v>12.0022839139022</v>
      </c>
      <c r="GS249" s="24">
        <f t="shared" si="520"/>
        <v>11.985544927233251</v>
      </c>
      <c r="GT249" s="24">
        <f t="shared" si="521"/>
        <v>12.058081380755249</v>
      </c>
      <c r="GU249" s="24" t="str">
        <f t="shared" si="522"/>
        <v/>
      </c>
      <c r="GV249" s="24" t="str">
        <f t="shared" si="523"/>
        <v/>
      </c>
      <c r="GW249" s="24" t="str">
        <f t="shared" si="524"/>
        <v/>
      </c>
      <c r="GX249" s="24"/>
      <c r="GY249" s="24">
        <f t="shared" si="525"/>
        <v>12.911495142377868</v>
      </c>
      <c r="GZ249" s="24">
        <f t="shared" si="619"/>
        <v>0.11542701778660892</v>
      </c>
      <c r="HA249" s="24">
        <f t="shared" si="526"/>
        <v>12.81380886717761</v>
      </c>
      <c r="HB249" s="24">
        <f t="shared" si="527"/>
        <v>12.829072352825909</v>
      </c>
      <c r="HC249" s="24">
        <f t="shared" si="528"/>
        <v>13.02580070719416</v>
      </c>
      <c r="HD249" s="24">
        <f t="shared" si="529"/>
        <v>12.93375596942491</v>
      </c>
      <c r="HE249" s="24">
        <f t="shared" si="530"/>
        <v>13.067004223729239</v>
      </c>
      <c r="HF249" s="24">
        <f t="shared" si="531"/>
        <v>12.799528733915389</v>
      </c>
      <c r="HG249" s="24" t="str">
        <f t="shared" si="532"/>
        <v/>
      </c>
      <c r="HH249" s="24" t="str">
        <f t="shared" si="533"/>
        <v/>
      </c>
      <c r="HI249" s="24" t="str">
        <f t="shared" si="534"/>
        <v/>
      </c>
      <c r="HJ249" s="24"/>
      <c r="HK249" s="24">
        <f t="shared" si="535"/>
        <v>11.98560625418243</v>
      </c>
      <c r="HL249" s="24">
        <f t="shared" si="620"/>
        <v>1.7713559830718175E-2</v>
      </c>
      <c r="HM249" s="24">
        <f t="shared" si="482"/>
        <v>11.971135534790561</v>
      </c>
      <c r="HN249" s="24">
        <f t="shared" si="482"/>
        <v>12.002982869294934</v>
      </c>
      <c r="HO249" s="24">
        <f t="shared" si="482"/>
        <v>11.959409757132072</v>
      </c>
      <c r="HP249" s="24">
        <f t="shared" si="479"/>
        <v>11.992477677674874</v>
      </c>
      <c r="HQ249" s="24">
        <f t="shared" si="479"/>
        <v>11.984088692491888</v>
      </c>
      <c r="HR249" s="24">
        <f t="shared" si="479"/>
        <v>12.003542993710262</v>
      </c>
      <c r="HS249" s="24" t="str">
        <f t="shared" si="479"/>
        <v/>
      </c>
      <c r="HT249" s="24" t="str">
        <f t="shared" si="479"/>
        <v/>
      </c>
      <c r="HU249" s="24" t="str">
        <f t="shared" si="479"/>
        <v/>
      </c>
      <c r="HV249" s="24"/>
      <c r="HW249" s="24">
        <f t="shared" si="536"/>
        <v>12.995936817323411</v>
      </c>
      <c r="HX249" s="24">
        <f t="shared" si="621"/>
        <v>4.8033396865301954E-2</v>
      </c>
      <c r="HY249" s="24">
        <f t="shared" si="483"/>
        <v>12.942873607865545</v>
      </c>
      <c r="HZ249" s="24">
        <f t="shared" si="483"/>
        <v>12.981588631714228</v>
      </c>
      <c r="IA249" s="24">
        <f t="shared" si="483"/>
        <v>13.035262603060147</v>
      </c>
      <c r="IB249" s="24">
        <f t="shared" si="480"/>
        <v>12.965887685551266</v>
      </c>
      <c r="IC249" s="24">
        <f t="shared" si="480"/>
        <v>13.071775811955149</v>
      </c>
      <c r="ID249" s="24">
        <f t="shared" si="480"/>
        <v>12.978232563794135</v>
      </c>
      <c r="IE249" s="24" t="str">
        <f t="shared" si="480"/>
        <v/>
      </c>
      <c r="IF249" s="24" t="str">
        <f t="shared" si="480"/>
        <v/>
      </c>
      <c r="IG249" s="24" t="str">
        <f t="shared" si="480"/>
        <v/>
      </c>
    </row>
    <row r="250" spans="1:241" s="3" customFormat="1" x14ac:dyDescent="0.2">
      <c r="A250" s="27">
        <v>215</v>
      </c>
      <c r="B250" s="32">
        <f>IF(AND($B$3&lt;&gt;"",$C$3&lt;&gt;"",$B$4&lt;&gt;"",$C$4&lt;&gt;"",T250&lt;&gt;""),AirMass($B$3,$C$3,$B$4,$C$4,T250),"")</f>
        <v>1.1701294522317336</v>
      </c>
      <c r="C250" s="36">
        <f t="shared" si="537"/>
        <v>2458217.3957870002</v>
      </c>
      <c r="D250" s="5">
        <f t="shared" si="484"/>
        <v>11.348031959003253</v>
      </c>
      <c r="E250" s="14">
        <f t="shared" si="485"/>
        <v>11.622559324335882</v>
      </c>
      <c r="F250" s="32">
        <f t="shared" si="538"/>
        <v>0.274527365332629</v>
      </c>
      <c r="G250" s="24">
        <f t="shared" si="486"/>
        <v>1.0917381181827539E-2</v>
      </c>
      <c r="H250" s="24">
        <f t="shared" si="487"/>
        <v>3.4788189927736593E-2</v>
      </c>
      <c r="I250" s="24"/>
      <c r="J250" s="8">
        <f t="shared" si="488"/>
        <v>12.003342762260123</v>
      </c>
      <c r="K250" s="9">
        <f t="shared" si="489"/>
        <v>13.120264163738826</v>
      </c>
      <c r="L250" s="40">
        <f t="shared" si="539"/>
        <v>1.1169214014787023</v>
      </c>
      <c r="M250" s="24">
        <f t="shared" si="490"/>
        <v>1.0917381181827033E-2</v>
      </c>
      <c r="N250" s="25">
        <f t="shared" si="491"/>
        <v>3.4788189927736593E-2</v>
      </c>
      <c r="O250" s="25"/>
      <c r="P250" s="50">
        <f t="shared" si="540"/>
        <v>6</v>
      </c>
      <c r="Q250" s="50">
        <f t="shared" si="541"/>
        <v>6</v>
      </c>
      <c r="R250" s="25"/>
      <c r="S250" s="25"/>
      <c r="T250" s="16">
        <v>2458217.3957870002</v>
      </c>
      <c r="U250" s="17">
        <v>-10.9576200827896</v>
      </c>
      <c r="V250" s="17">
        <v>-10.202078053274599</v>
      </c>
      <c r="W250" s="17">
        <v>-12.056686401991699</v>
      </c>
      <c r="X250" s="17">
        <v>-10.9493433123206</v>
      </c>
      <c r="Y250" s="17">
        <v>-10.3310144360038</v>
      </c>
      <c r="Z250" s="17">
        <v>-11.7515479524944</v>
      </c>
      <c r="AA250" s="17">
        <v>-9.8827863653884602</v>
      </c>
      <c r="AB250" s="17">
        <v>-9.7266948936809197</v>
      </c>
      <c r="AC250" s="17"/>
      <c r="AD250" s="17"/>
      <c r="AE250" s="17"/>
      <c r="AF250" s="46">
        <f t="shared" si="492"/>
        <v>2458217.3957870002</v>
      </c>
      <c r="AG250" s="17">
        <v>-10.762319370048299</v>
      </c>
      <c r="AH250" s="17">
        <v>-9.5930383248986804</v>
      </c>
      <c r="AI250" s="17">
        <v>-11.666846600377401</v>
      </c>
      <c r="AJ250" s="17">
        <v>-10.587226060193499</v>
      </c>
      <c r="AK250" s="17">
        <v>-9.8012858807136194</v>
      </c>
      <c r="AL250" s="17">
        <v>-11.294342700120399</v>
      </c>
      <c r="AM250" s="17">
        <v>-9.3535199440019792</v>
      </c>
      <c r="AN250" s="17">
        <v>-9.4899944531881104</v>
      </c>
      <c r="AO250" s="17"/>
      <c r="AP250" s="17"/>
      <c r="AQ250" s="18"/>
      <c r="AR250" s="25"/>
      <c r="AS250" s="25"/>
      <c r="AT250" s="24">
        <f t="shared" si="627"/>
        <v>0.19530071274130023</v>
      </c>
      <c r="AU250" s="24">
        <f t="shared" si="627"/>
        <v>0.6090397283759188</v>
      </c>
      <c r="AV250" s="24">
        <f t="shared" si="626"/>
        <v>0.38983980161429876</v>
      </c>
      <c r="AW250" s="24">
        <f t="shared" si="626"/>
        <v>0.362117252127101</v>
      </c>
      <c r="AX250" s="24">
        <f t="shared" si="626"/>
        <v>0.52972855529018048</v>
      </c>
      <c r="AY250" s="24">
        <f t="shared" si="626"/>
        <v>0.45720525237400089</v>
      </c>
      <c r="AZ250" s="24">
        <f t="shared" si="626"/>
        <v>0.52926642138648106</v>
      </c>
      <c r="BA250" s="24">
        <f t="shared" si="626"/>
        <v>0.23670044049280925</v>
      </c>
      <c r="BB250" s="24" t="str">
        <f t="shared" si="626"/>
        <v/>
      </c>
      <c r="BC250" s="24" t="str">
        <f t="shared" si="626"/>
        <v/>
      </c>
      <c r="BD250" s="25" t="str">
        <f t="shared" si="626"/>
        <v/>
      </c>
      <c r="BE250" s="25"/>
      <c r="BF250" s="25"/>
      <c r="BG250" s="26">
        <f t="shared" si="542"/>
        <v>-0.40816302523813203</v>
      </c>
      <c r="BH250" s="26">
        <f t="shared" si="543"/>
        <v>-0.34816302523813153</v>
      </c>
      <c r="BI250" s="26">
        <f t="shared" si="544"/>
        <v>-0.71416302523813124</v>
      </c>
      <c r="BJ250" s="26">
        <f t="shared" si="545"/>
        <v>-0.65616302523813141</v>
      </c>
      <c r="BK250" s="26">
        <f t="shared" si="546"/>
        <v>-0.72616302523812992</v>
      </c>
      <c r="BL250" s="26">
        <f t="shared" si="547"/>
        <v>-0.28116302523813136</v>
      </c>
      <c r="BM250" s="26" t="str">
        <f t="shared" si="548"/>
        <v/>
      </c>
      <c r="BN250" s="26" t="str">
        <f t="shared" si="549"/>
        <v/>
      </c>
      <c r="BO250" s="26" t="str">
        <f t="shared" si="550"/>
        <v/>
      </c>
      <c r="BP250" s="25"/>
      <c r="BQ250" s="25"/>
      <c r="BR250" s="25">
        <f t="shared" si="551"/>
        <v>0.43209860224344898</v>
      </c>
      <c r="BS250" s="25">
        <f t="shared" si="552"/>
        <v>0.49209860224344948</v>
      </c>
      <c r="BT250" s="25">
        <f t="shared" si="553"/>
        <v>0.12609860224344982</v>
      </c>
      <c r="BU250" s="25">
        <f t="shared" si="554"/>
        <v>0.18409860224344965</v>
      </c>
      <c r="BV250" s="25">
        <f t="shared" si="555"/>
        <v>0.11409860224345114</v>
      </c>
      <c r="BW250" s="25">
        <f t="shared" si="556"/>
        <v>0.55909860224344965</v>
      </c>
      <c r="BX250" s="25" t="str">
        <f t="shared" si="557"/>
        <v/>
      </c>
      <c r="BY250" s="25" t="str">
        <f t="shared" si="558"/>
        <v/>
      </c>
      <c r="BZ250" s="25" t="str">
        <f t="shared" si="559"/>
        <v/>
      </c>
      <c r="CA250" s="25"/>
      <c r="CB250" s="25"/>
      <c r="CC250" s="26">
        <f t="shared" si="560"/>
        <v>-0.23900000000000093</v>
      </c>
      <c r="CD250" s="26">
        <f t="shared" si="561"/>
        <v>-0.17900000000000044</v>
      </c>
      <c r="CE250" s="26">
        <f t="shared" si="562"/>
        <v>-0.54500000000000015</v>
      </c>
      <c r="CF250" s="26">
        <f t="shared" si="563"/>
        <v>-0.48700000000000027</v>
      </c>
      <c r="CG250" s="26">
        <f t="shared" si="564"/>
        <v>-0.55699999999999883</v>
      </c>
      <c r="CH250" s="26">
        <f t="shared" si="565"/>
        <v>-0.11200000000000027</v>
      </c>
      <c r="CI250" s="26" t="str">
        <f t="shared" si="566"/>
        <v/>
      </c>
      <c r="CJ250" s="26" t="str">
        <f t="shared" si="567"/>
        <v/>
      </c>
      <c r="CK250" s="26" t="str">
        <f t="shared" si="568"/>
        <v/>
      </c>
      <c r="CL250" s="25"/>
      <c r="CM250" s="25"/>
      <c r="CN250" s="25">
        <f t="shared" si="569"/>
        <v>0.42099999999999937</v>
      </c>
      <c r="CO250" s="25">
        <f t="shared" si="570"/>
        <v>0.48099999999999987</v>
      </c>
      <c r="CP250" s="25">
        <f t="shared" si="571"/>
        <v>0.11500000000000021</v>
      </c>
      <c r="CQ250" s="25">
        <f t="shared" si="572"/>
        <v>0.17300000000000004</v>
      </c>
      <c r="CR250" s="25">
        <f t="shared" si="573"/>
        <v>0.10300000000000153</v>
      </c>
      <c r="CS250" s="25">
        <f t="shared" si="574"/>
        <v>0.54800000000000004</v>
      </c>
      <c r="CT250" s="25" t="str">
        <f t="shared" si="575"/>
        <v/>
      </c>
      <c r="CU250" s="25" t="str">
        <f t="shared" si="576"/>
        <v/>
      </c>
      <c r="CV250" s="25" t="str">
        <f t="shared" si="577"/>
        <v/>
      </c>
      <c r="CW250" s="25"/>
      <c r="CX250" s="25"/>
      <c r="CY250" s="25">
        <f t="shared" si="578"/>
        <v>-0.39508899390230062</v>
      </c>
      <c r="CZ250" s="25">
        <f t="shared" si="579"/>
        <v>-0.33878733109121334</v>
      </c>
      <c r="DA250" s="25">
        <f t="shared" si="580"/>
        <v>-0.67918874613323632</v>
      </c>
      <c r="DB250" s="25">
        <f t="shared" si="581"/>
        <v>-0.53190133490077751</v>
      </c>
      <c r="DC250" s="25">
        <f t="shared" si="582"/>
        <v>-0.67825019943746179</v>
      </c>
      <c r="DD250" s="25">
        <f t="shared" si="583"/>
        <v>-8.4078613094826199E-2</v>
      </c>
      <c r="DE250" s="25" t="str">
        <f t="shared" si="584"/>
        <v/>
      </c>
      <c r="DF250" s="25" t="str">
        <f t="shared" si="585"/>
        <v/>
      </c>
      <c r="DG250" s="25" t="str">
        <f t="shared" si="586"/>
        <v/>
      </c>
      <c r="DH250" s="25"/>
      <c r="DI250" s="25"/>
      <c r="DJ250" s="25">
        <f t="shared" si="587"/>
        <v>0.44517263357928039</v>
      </c>
      <c r="DK250" s="25">
        <f t="shared" si="588"/>
        <v>0.50147429639036767</v>
      </c>
      <c r="DL250" s="25">
        <f t="shared" si="589"/>
        <v>0.16107288134834469</v>
      </c>
      <c r="DM250" s="25">
        <f t="shared" si="590"/>
        <v>0.30836029258080344</v>
      </c>
      <c r="DN250" s="25">
        <f t="shared" si="591"/>
        <v>0.16201142804411925</v>
      </c>
      <c r="DO250" s="25">
        <f t="shared" si="592"/>
        <v>0.75618301438675484</v>
      </c>
      <c r="DP250" s="25" t="str">
        <f t="shared" si="593"/>
        <v/>
      </c>
      <c r="DQ250" s="25" t="str">
        <f t="shared" si="594"/>
        <v/>
      </c>
      <c r="DR250" s="25" t="str">
        <f t="shared" si="595"/>
        <v/>
      </c>
      <c r="DS250" s="25"/>
      <c r="DT250" s="24"/>
      <c r="DU250" s="24">
        <f t="shared" si="596"/>
        <v>-0.40816302523813203</v>
      </c>
      <c r="DV250" s="24">
        <f t="shared" si="597"/>
        <v>-0.34816302523813153</v>
      </c>
      <c r="DW250" s="24">
        <f t="shared" si="598"/>
        <v>-0.71416302523813124</v>
      </c>
      <c r="DX250" s="24">
        <f t="shared" si="599"/>
        <v>-0.65616302523813141</v>
      </c>
      <c r="DY250" s="24">
        <f t="shared" si="600"/>
        <v>-0.72616302523812992</v>
      </c>
      <c r="DZ250" s="24">
        <f t="shared" si="601"/>
        <v>-0.28116302523813136</v>
      </c>
      <c r="EA250" s="24" t="str">
        <f t="shared" si="602"/>
        <v/>
      </c>
      <c r="EB250" s="24" t="str">
        <f t="shared" si="603"/>
        <v/>
      </c>
      <c r="EC250" s="24" t="str">
        <f t="shared" si="604"/>
        <v/>
      </c>
      <c r="ED250" s="24"/>
      <c r="EE250" s="24"/>
      <c r="EF250" s="24">
        <f t="shared" si="605"/>
        <v>0.43209860224344898</v>
      </c>
      <c r="EG250" s="24">
        <f t="shared" si="606"/>
        <v>0.49209860224344948</v>
      </c>
      <c r="EH250" s="24">
        <f t="shared" si="607"/>
        <v>0.12609860224344982</v>
      </c>
      <c r="EI250" s="24">
        <f t="shared" si="608"/>
        <v>0.18409860224344965</v>
      </c>
      <c r="EJ250" s="24">
        <f t="shared" si="609"/>
        <v>0.11409860224345114</v>
      </c>
      <c r="EK250" s="24">
        <f t="shared" si="610"/>
        <v>0.55909860224344965</v>
      </c>
      <c r="EL250" s="24" t="str">
        <f t="shared" si="611"/>
        <v/>
      </c>
      <c r="EM250" s="24" t="str">
        <f t="shared" si="612"/>
        <v/>
      </c>
      <c r="EN250" s="24" t="str">
        <f t="shared" si="613"/>
        <v/>
      </c>
      <c r="EO250" s="24"/>
      <c r="EP250" s="24"/>
      <c r="EQ250" s="24">
        <f t="shared" si="493"/>
        <v>11.285725477523712</v>
      </c>
      <c r="ER250" s="24">
        <f t="shared" si="614"/>
        <v>1.7957605080394158E-2</v>
      </c>
      <c r="ES250" s="24">
        <f t="shared" si="494"/>
        <v>11.289066319202099</v>
      </c>
      <c r="ET250" s="24">
        <f t="shared" si="495"/>
        <v>11.303723229531</v>
      </c>
      <c r="EU250" s="24">
        <f t="shared" si="496"/>
        <v>11.2783943532142</v>
      </c>
      <c r="EV250" s="24">
        <f t="shared" si="497"/>
        <v>11.261927869704801</v>
      </c>
      <c r="EW250" s="24">
        <f t="shared" si="498"/>
        <v>11.273166282598861</v>
      </c>
      <c r="EX250" s="24">
        <f t="shared" si="499"/>
        <v>11.30807481089132</v>
      </c>
      <c r="EY250" s="24" t="str">
        <f t="shared" si="500"/>
        <v/>
      </c>
      <c r="EZ250" s="24" t="str">
        <f t="shared" si="501"/>
        <v/>
      </c>
      <c r="FA250" s="24" t="str">
        <f t="shared" si="502"/>
        <v/>
      </c>
      <c r="FB250" s="24"/>
      <c r="FC250" s="24">
        <f t="shared" si="503"/>
        <v>11.826716569717535</v>
      </c>
      <c r="FD250" s="24">
        <f t="shared" si="615"/>
        <v>8.3679213854146395E-2</v>
      </c>
      <c r="FE250" s="24">
        <f t="shared" si="504"/>
        <v>11.743527230329102</v>
      </c>
      <c r="FF250" s="24">
        <f t="shared" si="505"/>
        <v>11.7259066901452</v>
      </c>
      <c r="FG250" s="24">
        <f t="shared" si="506"/>
        <v>11.89896651066532</v>
      </c>
      <c r="FH250" s="24">
        <f t="shared" si="507"/>
        <v>11.8970233300721</v>
      </c>
      <c r="FI250" s="24">
        <f t="shared" si="508"/>
        <v>11.906200573953679</v>
      </c>
      <c r="FJ250" s="24">
        <f t="shared" si="509"/>
        <v>11.788675083139811</v>
      </c>
      <c r="FK250" s="24" t="str">
        <f t="shared" si="510"/>
        <v/>
      </c>
      <c r="FL250" s="24" t="str">
        <f t="shared" si="511"/>
        <v/>
      </c>
      <c r="FM250" s="24" t="str">
        <f t="shared" si="512"/>
        <v/>
      </c>
      <c r="FN250" s="24"/>
      <c r="FO250" s="24">
        <f t="shared" si="513"/>
        <v>11.348031959003253</v>
      </c>
      <c r="FP250" s="24">
        <f t="shared" si="616"/>
        <v>1.0917381181827539E-2</v>
      </c>
      <c r="FQ250" s="24">
        <f t="shared" si="624"/>
        <v>11.337754345877151</v>
      </c>
      <c r="FR250" s="24">
        <f t="shared" si="624"/>
        <v>11.345254112075226</v>
      </c>
      <c r="FS250" s="24">
        <f t="shared" si="624"/>
        <v>11.363583814956463</v>
      </c>
      <c r="FT250" s="24">
        <f t="shared" si="622"/>
        <v>11.340198758787265</v>
      </c>
      <c r="FU250" s="24">
        <f t="shared" si="622"/>
        <v>11.359787173167289</v>
      </c>
      <c r="FV250" s="24">
        <f t="shared" si="622"/>
        <v>11.341613549156124</v>
      </c>
      <c r="FW250" s="24" t="str">
        <f t="shared" si="475"/>
        <v/>
      </c>
      <c r="FX250" s="24" t="str">
        <f t="shared" si="475"/>
        <v/>
      </c>
      <c r="FY250" s="24" t="str">
        <f t="shared" si="475"/>
        <v/>
      </c>
      <c r="FZ250" s="24"/>
      <c r="GA250" s="24">
        <f t="shared" si="514"/>
        <v>11.622559324335882</v>
      </c>
      <c r="GB250" s="24">
        <f t="shared" si="617"/>
        <v>3.4788189927736593E-2</v>
      </c>
      <c r="GC250" s="24">
        <f t="shared" si="625"/>
        <v>11.583993050689841</v>
      </c>
      <c r="GD250" s="24">
        <f t="shared" si="625"/>
        <v>11.589824048706323</v>
      </c>
      <c r="GE250" s="24">
        <f t="shared" si="625"/>
        <v>11.619829486204111</v>
      </c>
      <c r="GF250" s="24">
        <f t="shared" si="623"/>
        <v>11.64055612587126</v>
      </c>
      <c r="GG250" s="24">
        <f t="shared" si="623"/>
        <v>11.622373241852394</v>
      </c>
      <c r="GH250" s="24">
        <f t="shared" si="623"/>
        <v>11.678779992691361</v>
      </c>
      <c r="GI250" s="24" t="str">
        <f t="shared" si="476"/>
        <v/>
      </c>
      <c r="GJ250" s="24" t="str">
        <f t="shared" si="476"/>
        <v/>
      </c>
      <c r="GK250" s="24" t="str">
        <f t="shared" si="476"/>
        <v/>
      </c>
      <c r="GL250" s="24"/>
      <c r="GM250" s="24">
        <f t="shared" si="515"/>
        <v>12.041267507038716</v>
      </c>
      <c r="GN250" s="24">
        <f t="shared" si="618"/>
        <v>1.7957605080394155E-2</v>
      </c>
      <c r="GO250" s="24">
        <f t="shared" si="516"/>
        <v>12.0446083487171</v>
      </c>
      <c r="GP250" s="24">
        <f t="shared" si="517"/>
        <v>12.059265259046001</v>
      </c>
      <c r="GQ250" s="24">
        <f t="shared" si="518"/>
        <v>12.0339363827292</v>
      </c>
      <c r="GR250" s="24">
        <f t="shared" si="519"/>
        <v>12.017469899219801</v>
      </c>
      <c r="GS250" s="24">
        <f t="shared" si="520"/>
        <v>12.028708312113862</v>
      </c>
      <c r="GT250" s="24">
        <f t="shared" si="521"/>
        <v>12.06361684040632</v>
      </c>
      <c r="GU250" s="24" t="str">
        <f t="shared" si="522"/>
        <v/>
      </c>
      <c r="GV250" s="24" t="str">
        <f t="shared" si="523"/>
        <v/>
      </c>
      <c r="GW250" s="24" t="str">
        <f t="shared" si="524"/>
        <v/>
      </c>
      <c r="GX250" s="24"/>
      <c r="GY250" s="24">
        <f t="shared" si="525"/>
        <v>12.995997614867152</v>
      </c>
      <c r="GZ250" s="24">
        <f t="shared" si="619"/>
        <v>8.3679213854146381E-2</v>
      </c>
      <c r="HA250" s="24">
        <f t="shared" si="526"/>
        <v>12.912808275478721</v>
      </c>
      <c r="HB250" s="24">
        <f t="shared" si="527"/>
        <v>12.895187735294819</v>
      </c>
      <c r="HC250" s="24">
        <f t="shared" si="528"/>
        <v>13.068247555814938</v>
      </c>
      <c r="HD250" s="24">
        <f t="shared" si="529"/>
        <v>13.066304375221719</v>
      </c>
      <c r="HE250" s="24">
        <f t="shared" si="530"/>
        <v>13.075481619103298</v>
      </c>
      <c r="HF250" s="24">
        <f t="shared" si="531"/>
        <v>12.95795612828943</v>
      </c>
      <c r="HG250" s="24" t="str">
        <f t="shared" si="532"/>
        <v/>
      </c>
      <c r="HH250" s="24" t="str">
        <f t="shared" si="533"/>
        <v/>
      </c>
      <c r="HI250" s="24" t="str">
        <f t="shared" si="534"/>
        <v/>
      </c>
      <c r="HJ250" s="24"/>
      <c r="HK250" s="24">
        <f t="shared" si="535"/>
        <v>12.003342762260123</v>
      </c>
      <c r="HL250" s="24">
        <f t="shared" si="620"/>
        <v>1.0917381181827033E-2</v>
      </c>
      <c r="HM250" s="24">
        <f t="shared" si="482"/>
        <v>11.993065149134022</v>
      </c>
      <c r="HN250" s="24">
        <f t="shared" si="482"/>
        <v>12.000564915332097</v>
      </c>
      <c r="HO250" s="24">
        <f t="shared" si="482"/>
        <v>12.018894618213332</v>
      </c>
      <c r="HP250" s="24">
        <f t="shared" si="479"/>
        <v>11.995509562044136</v>
      </c>
      <c r="HQ250" s="24">
        <f t="shared" si="479"/>
        <v>12.01509797642416</v>
      </c>
      <c r="HR250" s="24">
        <f t="shared" si="479"/>
        <v>11.996924352412995</v>
      </c>
      <c r="HS250" s="24" t="str">
        <f t="shared" si="479"/>
        <v/>
      </c>
      <c r="HT250" s="24" t="str">
        <f t="shared" si="479"/>
        <v/>
      </c>
      <c r="HU250" s="24" t="str">
        <f t="shared" si="479"/>
        <v/>
      </c>
      <c r="HV250" s="24"/>
      <c r="HW250" s="24">
        <f t="shared" si="536"/>
        <v>13.120264163738826</v>
      </c>
      <c r="HX250" s="24">
        <f t="shared" si="621"/>
        <v>3.4788189927736593E-2</v>
      </c>
      <c r="HY250" s="24">
        <f t="shared" si="483"/>
        <v>13.081697890092787</v>
      </c>
      <c r="HZ250" s="24">
        <f t="shared" si="483"/>
        <v>13.087528888109269</v>
      </c>
      <c r="IA250" s="24">
        <f t="shared" si="483"/>
        <v>13.117534325607057</v>
      </c>
      <c r="IB250" s="24">
        <f t="shared" si="480"/>
        <v>13.138260965274206</v>
      </c>
      <c r="IC250" s="24">
        <f t="shared" si="480"/>
        <v>13.12007808125534</v>
      </c>
      <c r="ID250" s="24">
        <f t="shared" si="480"/>
        <v>13.176484832094307</v>
      </c>
      <c r="IE250" s="24" t="str">
        <f t="shared" si="480"/>
        <v/>
      </c>
      <c r="IF250" s="24" t="str">
        <f t="shared" si="480"/>
        <v/>
      </c>
      <c r="IG250" s="24" t="str">
        <f t="shared" si="480"/>
        <v/>
      </c>
    </row>
    <row r="251" spans="1:241" s="3" customFormat="1" x14ac:dyDescent="0.2">
      <c r="A251" s="27">
        <v>216</v>
      </c>
      <c r="B251" s="32">
        <f>IF(AND($B$3&lt;&gt;"",$C$3&lt;&gt;"",$B$4&lt;&gt;"",$C$4&lt;&gt;"",T251&lt;&gt;""),AirMass($B$3,$C$3,$B$4,$C$4,T251),"")</f>
        <v>1.1715428772871288</v>
      </c>
      <c r="C251" s="36">
        <f t="shared" si="537"/>
        <v>2458217.3962849998</v>
      </c>
      <c r="D251" s="5">
        <f t="shared" si="484"/>
        <v>11.389068550306106</v>
      </c>
      <c r="E251" s="14">
        <f t="shared" si="485"/>
        <v>11.613083714163613</v>
      </c>
      <c r="F251" s="32">
        <f t="shared" si="538"/>
        <v>0.22401516385750675</v>
      </c>
      <c r="G251" s="24">
        <f t="shared" si="486"/>
        <v>3.3076287955036844E-2</v>
      </c>
      <c r="H251" s="24">
        <f t="shared" si="487"/>
        <v>4.6552420143332086E-2</v>
      </c>
      <c r="I251" s="24"/>
      <c r="J251" s="8">
        <f t="shared" si="488"/>
        <v>12.004099772185116</v>
      </c>
      <c r="K251" s="9">
        <f t="shared" si="489"/>
        <v>13.026717804513915</v>
      </c>
      <c r="L251" s="40">
        <f t="shared" si="539"/>
        <v>1.0226180323287988</v>
      </c>
      <c r="M251" s="24">
        <f t="shared" si="490"/>
        <v>3.3076287955036983E-2</v>
      </c>
      <c r="N251" s="25">
        <f t="shared" si="491"/>
        <v>4.6552420143332177E-2</v>
      </c>
      <c r="O251" s="25"/>
      <c r="P251" s="50">
        <f t="shared" si="540"/>
        <v>6</v>
      </c>
      <c r="Q251" s="50">
        <f t="shared" si="541"/>
        <v>6</v>
      </c>
      <c r="R251" s="25"/>
      <c r="S251" s="25"/>
      <c r="T251" s="16">
        <v>2458217.3962849998</v>
      </c>
      <c r="U251" s="17">
        <v>-10.942345532867799</v>
      </c>
      <c r="V251" s="17">
        <v>-10.232293523369799</v>
      </c>
      <c r="W251" s="17">
        <v>-12.0652169178053</v>
      </c>
      <c r="X251" s="17">
        <v>-10.949549066700399</v>
      </c>
      <c r="Y251" s="17">
        <v>-10.363110889177699</v>
      </c>
      <c r="Z251" s="17">
        <v>-11.7543699478313</v>
      </c>
      <c r="AA251" s="17">
        <v>-9.90877930061</v>
      </c>
      <c r="AB251" s="17">
        <v>-9.8072910718175308</v>
      </c>
      <c r="AC251" s="17"/>
      <c r="AD251" s="17"/>
      <c r="AE251" s="17"/>
      <c r="AF251" s="46">
        <f t="shared" si="492"/>
        <v>2458217.3962849998</v>
      </c>
      <c r="AG251" s="17">
        <v>-10.7500226590273</v>
      </c>
      <c r="AH251" s="17">
        <v>-9.64773951955131</v>
      </c>
      <c r="AI251" s="17">
        <v>-11.664578000364401</v>
      </c>
      <c r="AJ251" s="17">
        <v>-10.539520235908</v>
      </c>
      <c r="AK251" s="17">
        <v>-9.7947854692766398</v>
      </c>
      <c r="AL251" s="17">
        <v>-11.2259596636291</v>
      </c>
      <c r="AM251" s="17">
        <v>-9.3745860836933197</v>
      </c>
      <c r="AN251" s="17">
        <v>-9.4773350131051295</v>
      </c>
      <c r="AO251" s="17"/>
      <c r="AP251" s="17"/>
      <c r="AQ251" s="18"/>
      <c r="AR251" s="25"/>
      <c r="AS251" s="25"/>
      <c r="AT251" s="24">
        <f t="shared" si="627"/>
        <v>0.1923228738404994</v>
      </c>
      <c r="AU251" s="24">
        <f t="shared" si="627"/>
        <v>0.58455400381848932</v>
      </c>
      <c r="AV251" s="24">
        <f t="shared" si="626"/>
        <v>0.40063891744089908</v>
      </c>
      <c r="AW251" s="24">
        <f t="shared" si="626"/>
        <v>0.41002883079239894</v>
      </c>
      <c r="AX251" s="24">
        <f t="shared" si="626"/>
        <v>0.56832541990105945</v>
      </c>
      <c r="AY251" s="24">
        <f t="shared" si="626"/>
        <v>0.52841028420220049</v>
      </c>
      <c r="AZ251" s="24">
        <f t="shared" si="626"/>
        <v>0.53419321691668031</v>
      </c>
      <c r="BA251" s="24">
        <f t="shared" si="626"/>
        <v>0.3299560587124013</v>
      </c>
      <c r="BB251" s="24" t="str">
        <f t="shared" si="626"/>
        <v/>
      </c>
      <c r="BC251" s="24" t="str">
        <f t="shared" si="626"/>
        <v/>
      </c>
      <c r="BD251" s="25" t="str">
        <f t="shared" si="626"/>
        <v/>
      </c>
      <c r="BE251" s="25"/>
      <c r="BF251" s="25"/>
      <c r="BG251" s="26">
        <f t="shared" si="542"/>
        <v>-0.41421071150075556</v>
      </c>
      <c r="BH251" s="26">
        <f t="shared" si="543"/>
        <v>-0.35421071150075506</v>
      </c>
      <c r="BI251" s="26">
        <f t="shared" si="544"/>
        <v>-0.72021071150075477</v>
      </c>
      <c r="BJ251" s="26">
        <f t="shared" si="545"/>
        <v>-0.66221071150075494</v>
      </c>
      <c r="BK251" s="26">
        <f t="shared" si="546"/>
        <v>-0.73221071150075345</v>
      </c>
      <c r="BL251" s="26">
        <f t="shared" si="547"/>
        <v>-0.28721071150075489</v>
      </c>
      <c r="BM251" s="26" t="str">
        <f t="shared" si="548"/>
        <v/>
      </c>
      <c r="BN251" s="26" t="str">
        <f t="shared" si="549"/>
        <v/>
      </c>
      <c r="BO251" s="26" t="str">
        <f t="shared" si="550"/>
        <v/>
      </c>
      <c r="BP251" s="25"/>
      <c r="BQ251" s="25"/>
      <c r="BR251" s="25">
        <f t="shared" si="551"/>
        <v>0.38237059983320232</v>
      </c>
      <c r="BS251" s="25">
        <f t="shared" si="552"/>
        <v>0.44237059983320282</v>
      </c>
      <c r="BT251" s="25">
        <f t="shared" si="553"/>
        <v>7.6370599833203157E-2</v>
      </c>
      <c r="BU251" s="25">
        <f t="shared" si="554"/>
        <v>0.13437059983320299</v>
      </c>
      <c r="BV251" s="25">
        <f t="shared" si="555"/>
        <v>6.4370599833204478E-2</v>
      </c>
      <c r="BW251" s="25">
        <f t="shared" si="556"/>
        <v>0.50937059983320299</v>
      </c>
      <c r="BX251" s="25" t="str">
        <f t="shared" si="557"/>
        <v/>
      </c>
      <c r="BY251" s="25" t="str">
        <f t="shared" si="558"/>
        <v/>
      </c>
      <c r="BZ251" s="25" t="str">
        <f t="shared" si="559"/>
        <v/>
      </c>
      <c r="CA251" s="25"/>
      <c r="CB251" s="25"/>
      <c r="CC251" s="26">
        <f t="shared" si="560"/>
        <v>-0.23900000000000093</v>
      </c>
      <c r="CD251" s="26">
        <f t="shared" si="561"/>
        <v>-0.17900000000000044</v>
      </c>
      <c r="CE251" s="26">
        <f t="shared" si="562"/>
        <v>-0.54500000000000015</v>
      </c>
      <c r="CF251" s="26">
        <f t="shared" si="563"/>
        <v>-0.48700000000000027</v>
      </c>
      <c r="CG251" s="26">
        <f t="shared" si="564"/>
        <v>-0.55699999999999883</v>
      </c>
      <c r="CH251" s="26">
        <f t="shared" si="565"/>
        <v>-0.11200000000000027</v>
      </c>
      <c r="CI251" s="26" t="str">
        <f t="shared" si="566"/>
        <v/>
      </c>
      <c r="CJ251" s="26" t="str">
        <f t="shared" si="567"/>
        <v/>
      </c>
      <c r="CK251" s="26" t="str">
        <f t="shared" si="568"/>
        <v/>
      </c>
      <c r="CL251" s="25"/>
      <c r="CM251" s="25"/>
      <c r="CN251" s="25">
        <f t="shared" si="569"/>
        <v>0.42099999999999937</v>
      </c>
      <c r="CO251" s="25">
        <f t="shared" si="570"/>
        <v>0.48099999999999987</v>
      </c>
      <c r="CP251" s="25">
        <f t="shared" si="571"/>
        <v>0.11500000000000021</v>
      </c>
      <c r="CQ251" s="25">
        <f t="shared" si="572"/>
        <v>0.17300000000000004</v>
      </c>
      <c r="CR251" s="25">
        <f t="shared" si="573"/>
        <v>0.10300000000000153</v>
      </c>
      <c r="CS251" s="25">
        <f t="shared" si="574"/>
        <v>0.54800000000000004</v>
      </c>
      <c r="CT251" s="25" t="str">
        <f t="shared" si="575"/>
        <v/>
      </c>
      <c r="CU251" s="25" t="str">
        <f t="shared" si="576"/>
        <v/>
      </c>
      <c r="CV251" s="25" t="str">
        <f t="shared" si="577"/>
        <v/>
      </c>
      <c r="CW251" s="25"/>
      <c r="CX251" s="25"/>
      <c r="CY251" s="25">
        <f t="shared" si="578"/>
        <v>-0.42306857997839203</v>
      </c>
      <c r="CZ251" s="25">
        <f t="shared" si="579"/>
        <v>-0.44213853368469203</v>
      </c>
      <c r="DA251" s="25">
        <f t="shared" si="580"/>
        <v>-0.76362271710212093</v>
      </c>
      <c r="DB251" s="25">
        <f t="shared" si="581"/>
        <v>-0.68255915863634042</v>
      </c>
      <c r="DC251" s="25">
        <f t="shared" si="582"/>
        <v>-0.69430370355635951</v>
      </c>
      <c r="DD251" s="25">
        <f t="shared" si="583"/>
        <v>-0.27951892266807304</v>
      </c>
      <c r="DE251" s="25" t="str">
        <f t="shared" si="584"/>
        <v/>
      </c>
      <c r="DF251" s="25" t="str">
        <f t="shared" si="585"/>
        <v/>
      </c>
      <c r="DG251" s="25" t="str">
        <f t="shared" si="586"/>
        <v/>
      </c>
      <c r="DH251" s="25"/>
      <c r="DI251" s="25"/>
      <c r="DJ251" s="25">
        <f t="shared" si="587"/>
        <v>0.37351273135556579</v>
      </c>
      <c r="DK251" s="25">
        <f t="shared" si="588"/>
        <v>0.35444277764926585</v>
      </c>
      <c r="DL251" s="25">
        <f t="shared" si="589"/>
        <v>3.2958594231836946E-2</v>
      </c>
      <c r="DM251" s="25">
        <f t="shared" si="590"/>
        <v>0.11402215269761747</v>
      </c>
      <c r="DN251" s="25">
        <f t="shared" si="591"/>
        <v>0.10227760777759828</v>
      </c>
      <c r="DO251" s="25">
        <f t="shared" si="592"/>
        <v>0.51706238866588483</v>
      </c>
      <c r="DP251" s="25" t="str">
        <f t="shared" si="593"/>
        <v/>
      </c>
      <c r="DQ251" s="25" t="str">
        <f t="shared" si="594"/>
        <v/>
      </c>
      <c r="DR251" s="25" t="str">
        <f t="shared" si="595"/>
        <v/>
      </c>
      <c r="DS251" s="25"/>
      <c r="DT251" s="24"/>
      <c r="DU251" s="24">
        <f t="shared" si="596"/>
        <v>-0.41421071150075556</v>
      </c>
      <c r="DV251" s="24">
        <f t="shared" si="597"/>
        <v>-0.35421071150075506</v>
      </c>
      <c r="DW251" s="24">
        <f t="shared" si="598"/>
        <v>-0.72021071150075477</v>
      </c>
      <c r="DX251" s="24">
        <f t="shared" si="599"/>
        <v>-0.66221071150075494</v>
      </c>
      <c r="DY251" s="24">
        <f t="shared" si="600"/>
        <v>-0.73221071150075345</v>
      </c>
      <c r="DZ251" s="24">
        <f t="shared" si="601"/>
        <v>-0.28721071150075489</v>
      </c>
      <c r="EA251" s="24" t="str">
        <f t="shared" si="602"/>
        <v/>
      </c>
      <c r="EB251" s="24" t="str">
        <f t="shared" si="603"/>
        <v/>
      </c>
      <c r="EC251" s="24" t="str">
        <f t="shared" si="604"/>
        <v/>
      </c>
      <c r="ED251" s="24"/>
      <c r="EE251" s="24"/>
      <c r="EF251" s="24">
        <f t="shared" si="605"/>
        <v>0.38237059983320232</v>
      </c>
      <c r="EG251" s="24">
        <f t="shared" si="606"/>
        <v>0.44237059983320282</v>
      </c>
      <c r="EH251" s="24">
        <f t="shared" si="607"/>
        <v>7.6370599833203157E-2</v>
      </c>
      <c r="EI251" s="24">
        <f t="shared" si="608"/>
        <v>0.13437059983320299</v>
      </c>
      <c r="EJ251" s="24">
        <f t="shared" si="609"/>
        <v>6.4370599833204478E-2</v>
      </c>
      <c r="EK251" s="24">
        <f t="shared" si="610"/>
        <v>0.50937059983320299</v>
      </c>
      <c r="EL251" s="24" t="str">
        <f t="shared" si="611"/>
        <v/>
      </c>
      <c r="EM251" s="24" t="str">
        <f t="shared" si="612"/>
        <v/>
      </c>
      <c r="EN251" s="24" t="str">
        <f t="shared" si="613"/>
        <v/>
      </c>
      <c r="EO251" s="24"/>
      <c r="EP251" s="24"/>
      <c r="EQ251" s="24">
        <f t="shared" si="493"/>
        <v>11.326040666122573</v>
      </c>
      <c r="ER251" s="24">
        <f t="shared" si="614"/>
        <v>4.1331916992411198E-2</v>
      </c>
      <c r="ES251" s="24">
        <f t="shared" si="494"/>
        <v>11.3128713849375</v>
      </c>
      <c r="ET251" s="24">
        <f t="shared" si="495"/>
        <v>11.319203533832599</v>
      </c>
      <c r="EU251" s="24">
        <f t="shared" si="496"/>
        <v>11.325765356309899</v>
      </c>
      <c r="EV251" s="24">
        <f t="shared" si="497"/>
        <v>11.280024414963501</v>
      </c>
      <c r="EW251" s="24">
        <f t="shared" si="498"/>
        <v>11.314433767742202</v>
      </c>
      <c r="EX251" s="24">
        <f t="shared" si="499"/>
        <v>11.403945538949731</v>
      </c>
      <c r="EY251" s="24" t="str">
        <f t="shared" si="500"/>
        <v/>
      </c>
      <c r="EZ251" s="24" t="str">
        <f t="shared" si="501"/>
        <v/>
      </c>
      <c r="FA251" s="24" t="str">
        <f t="shared" si="502"/>
        <v/>
      </c>
      <c r="FB251" s="24"/>
      <c r="FC251" s="24">
        <f t="shared" si="503"/>
        <v>11.819604751968797</v>
      </c>
      <c r="FD251" s="24">
        <f t="shared" si="615"/>
        <v>9.392278160018401E-2</v>
      </c>
      <c r="FE251" s="24">
        <f t="shared" si="504"/>
        <v>11.753555341337101</v>
      </c>
      <c r="FF251" s="24">
        <f t="shared" si="505"/>
        <v>11.6904975768807</v>
      </c>
      <c r="FG251" s="24">
        <f t="shared" si="506"/>
        <v>11.904762810249339</v>
      </c>
      <c r="FH251" s="24">
        <f t="shared" si="507"/>
        <v>11.8409370046018</v>
      </c>
      <c r="FI251" s="24">
        <f t="shared" si="508"/>
        <v>11.939563424666019</v>
      </c>
      <c r="FJ251" s="24">
        <f t="shared" si="509"/>
        <v>11.78831235407783</v>
      </c>
      <c r="FK251" s="24" t="str">
        <f t="shared" si="510"/>
        <v/>
      </c>
      <c r="FL251" s="24" t="str">
        <f t="shared" si="511"/>
        <v/>
      </c>
      <c r="FM251" s="24" t="str">
        <f t="shared" si="512"/>
        <v/>
      </c>
      <c r="FN251" s="24"/>
      <c r="FO251" s="24">
        <f t="shared" si="513"/>
        <v>11.389068550306106</v>
      </c>
      <c r="FP251" s="24">
        <f t="shared" si="616"/>
        <v>3.3076287955036844E-2</v>
      </c>
      <c r="FQ251" s="24">
        <f t="shared" si="624"/>
        <v>11.362280814316547</v>
      </c>
      <c r="FR251" s="24">
        <f t="shared" si="624"/>
        <v>11.36145581908082</v>
      </c>
      <c r="FS251" s="24">
        <f t="shared" si="624"/>
        <v>11.411676220756156</v>
      </c>
      <c r="FT251" s="24">
        <f t="shared" si="622"/>
        <v>11.35901670674996</v>
      </c>
      <c r="FU251" s="24">
        <f t="shared" si="622"/>
        <v>11.401776061014623</v>
      </c>
      <c r="FV251" s="24">
        <f t="shared" si="622"/>
        <v>11.43820567991853</v>
      </c>
      <c r="FW251" s="24" t="str">
        <f t="shared" si="475"/>
        <v/>
      </c>
      <c r="FX251" s="24" t="str">
        <f t="shared" si="475"/>
        <v/>
      </c>
      <c r="FY251" s="24" t="str">
        <f t="shared" si="475"/>
        <v/>
      </c>
      <c r="FZ251" s="24"/>
      <c r="GA251" s="24">
        <f t="shared" si="514"/>
        <v>11.613083714163613</v>
      </c>
      <c r="GB251" s="24">
        <f t="shared" si="617"/>
        <v>4.6552420143332086E-2</v>
      </c>
      <c r="GC251" s="24">
        <f t="shared" si="625"/>
        <v>11.59165736927431</v>
      </c>
      <c r="GD251" s="24">
        <f t="shared" si="625"/>
        <v>11.552051143018291</v>
      </c>
      <c r="GE251" s="24">
        <f t="shared" si="625"/>
        <v>11.623261993364599</v>
      </c>
      <c r="GF251" s="24">
        <f t="shared" si="623"/>
        <v>11.58210600797743</v>
      </c>
      <c r="GG251" s="24">
        <f t="shared" si="623"/>
        <v>11.653372300141204</v>
      </c>
      <c r="GH251" s="24">
        <f t="shared" si="623"/>
        <v>11.676053471205847</v>
      </c>
      <c r="GI251" s="24" t="str">
        <f t="shared" si="476"/>
        <v/>
      </c>
      <c r="GJ251" s="24" t="str">
        <f t="shared" si="476"/>
        <v/>
      </c>
      <c r="GK251" s="24" t="str">
        <f t="shared" si="476"/>
        <v/>
      </c>
      <c r="GL251" s="24"/>
      <c r="GM251" s="24">
        <f t="shared" si="515"/>
        <v>12.036092675620573</v>
      </c>
      <c r="GN251" s="24">
        <f t="shared" si="618"/>
        <v>4.1331916992411198E-2</v>
      </c>
      <c r="GO251" s="24">
        <f t="shared" si="516"/>
        <v>12.0229233944355</v>
      </c>
      <c r="GP251" s="24">
        <f t="shared" si="517"/>
        <v>12.029255543330599</v>
      </c>
      <c r="GQ251" s="24">
        <f t="shared" si="518"/>
        <v>12.035817365807899</v>
      </c>
      <c r="GR251" s="24">
        <f t="shared" si="519"/>
        <v>11.990076424461501</v>
      </c>
      <c r="GS251" s="24">
        <f t="shared" si="520"/>
        <v>12.024485777240201</v>
      </c>
      <c r="GT251" s="24">
        <f t="shared" si="521"/>
        <v>12.113997548447731</v>
      </c>
      <c r="GU251" s="24" t="str">
        <f t="shared" si="522"/>
        <v/>
      </c>
      <c r="GV251" s="24" t="str">
        <f t="shared" si="523"/>
        <v/>
      </c>
      <c r="GW251" s="24" t="str">
        <f t="shared" si="524"/>
        <v/>
      </c>
      <c r="GX251" s="24"/>
      <c r="GY251" s="24">
        <f t="shared" si="525"/>
        <v>12.921887891444788</v>
      </c>
      <c r="GZ251" s="24">
        <f t="shared" si="619"/>
        <v>9.392278160018401E-2</v>
      </c>
      <c r="HA251" s="24">
        <f t="shared" si="526"/>
        <v>12.855838480813091</v>
      </c>
      <c r="HB251" s="24">
        <f t="shared" si="527"/>
        <v>12.79278071635669</v>
      </c>
      <c r="HC251" s="24">
        <f t="shared" si="528"/>
        <v>13.007045949725329</v>
      </c>
      <c r="HD251" s="24">
        <f t="shared" si="529"/>
        <v>12.94322014407779</v>
      </c>
      <c r="HE251" s="24">
        <f t="shared" si="530"/>
        <v>13.041846564142009</v>
      </c>
      <c r="HF251" s="24">
        <f t="shared" si="531"/>
        <v>12.890595493553819</v>
      </c>
      <c r="HG251" s="24" t="str">
        <f t="shared" si="532"/>
        <v/>
      </c>
      <c r="HH251" s="24" t="str">
        <f t="shared" si="533"/>
        <v/>
      </c>
      <c r="HI251" s="24" t="str">
        <f t="shared" si="534"/>
        <v/>
      </c>
      <c r="HJ251" s="24"/>
      <c r="HK251" s="24">
        <f t="shared" si="535"/>
        <v>12.004099772185116</v>
      </c>
      <c r="HL251" s="24">
        <f t="shared" si="620"/>
        <v>3.3076287955036983E-2</v>
      </c>
      <c r="HM251" s="24">
        <f t="shared" si="482"/>
        <v>11.977312036195558</v>
      </c>
      <c r="HN251" s="24">
        <f t="shared" si="482"/>
        <v>11.976487040959832</v>
      </c>
      <c r="HO251" s="24">
        <f t="shared" si="482"/>
        <v>12.026707442635168</v>
      </c>
      <c r="HP251" s="24">
        <f t="shared" si="479"/>
        <v>11.974047928628972</v>
      </c>
      <c r="HQ251" s="24">
        <f t="shared" si="479"/>
        <v>12.016807282893636</v>
      </c>
      <c r="HR251" s="24">
        <f t="shared" si="479"/>
        <v>12.053236901797542</v>
      </c>
      <c r="HS251" s="24" t="str">
        <f t="shared" si="479"/>
        <v/>
      </c>
      <c r="HT251" s="24" t="str">
        <f t="shared" si="479"/>
        <v/>
      </c>
      <c r="HU251" s="24" t="str">
        <f t="shared" si="479"/>
        <v/>
      </c>
      <c r="HV251" s="24"/>
      <c r="HW251" s="24">
        <f t="shared" si="536"/>
        <v>13.026717804513915</v>
      </c>
      <c r="HX251" s="24">
        <f t="shared" si="621"/>
        <v>4.6552420143332177E-2</v>
      </c>
      <c r="HY251" s="24">
        <f t="shared" si="483"/>
        <v>13.005291459624614</v>
      </c>
      <c r="HZ251" s="24">
        <f t="shared" si="483"/>
        <v>12.965685233368596</v>
      </c>
      <c r="IA251" s="24">
        <f t="shared" si="483"/>
        <v>13.036896083714904</v>
      </c>
      <c r="IB251" s="24">
        <f t="shared" si="480"/>
        <v>12.995740098327733</v>
      </c>
      <c r="IC251" s="24">
        <f t="shared" si="480"/>
        <v>13.067006390491507</v>
      </c>
      <c r="ID251" s="24">
        <f t="shared" si="480"/>
        <v>13.089687561556152</v>
      </c>
      <c r="IE251" s="24" t="str">
        <f t="shared" si="480"/>
        <v/>
      </c>
      <c r="IF251" s="24" t="str">
        <f t="shared" si="480"/>
        <v/>
      </c>
      <c r="IG251" s="24" t="str">
        <f t="shared" si="480"/>
        <v/>
      </c>
    </row>
    <row r="252" spans="1:241" s="3" customFormat="1" x14ac:dyDescent="0.2">
      <c r="A252" s="27">
        <v>217</v>
      </c>
      <c r="B252" s="32">
        <f>IF(AND($B$3&lt;&gt;"",$C$3&lt;&gt;"",$B$4&lt;&gt;"",$C$4&lt;&gt;"",T252&lt;&gt;""),AirMass($B$3,$C$3,$B$4,$C$4,T252),"")</f>
        <v>1.1729639938951424</v>
      </c>
      <c r="C252" s="36">
        <f t="shared" si="537"/>
        <v>2458217.3967820001</v>
      </c>
      <c r="D252" s="5">
        <f t="shared" si="484"/>
        <v>11.341898157504703</v>
      </c>
      <c r="E252" s="14">
        <f t="shared" si="485"/>
        <v>11.63369819935704</v>
      </c>
      <c r="F252" s="32">
        <f t="shared" si="538"/>
        <v>0.29180004185233699</v>
      </c>
      <c r="G252" s="24">
        <f t="shared" si="486"/>
        <v>2.7207371263023972E-2</v>
      </c>
      <c r="H252" s="24">
        <f t="shared" si="487"/>
        <v>4.1804649484916669E-2</v>
      </c>
      <c r="I252" s="24"/>
      <c r="J252" s="8">
        <f t="shared" si="488"/>
        <v>12.045774260349065</v>
      </c>
      <c r="K252" s="9">
        <f t="shared" si="489"/>
        <v>12.875493768813731</v>
      </c>
      <c r="L252" s="40">
        <f t="shared" si="539"/>
        <v>0.82971950846466669</v>
      </c>
      <c r="M252" s="24">
        <f t="shared" si="490"/>
        <v>2.7207371263023913E-2</v>
      </c>
      <c r="N252" s="25">
        <f t="shared" si="491"/>
        <v>4.1804649484917362E-2</v>
      </c>
      <c r="O252" s="25"/>
      <c r="P252" s="50">
        <f t="shared" si="540"/>
        <v>6</v>
      </c>
      <c r="Q252" s="50">
        <f t="shared" si="541"/>
        <v>6</v>
      </c>
      <c r="R252" s="25"/>
      <c r="S252" s="25"/>
      <c r="T252" s="16">
        <v>2458217.3967820001</v>
      </c>
      <c r="U252" s="17">
        <v>-10.966126433472301</v>
      </c>
      <c r="V252" s="17">
        <v>-10.198246639417899</v>
      </c>
      <c r="W252" s="17">
        <v>-12.068903920980601</v>
      </c>
      <c r="X252" s="17">
        <v>-10.9474029494109</v>
      </c>
      <c r="Y252" s="17">
        <v>-10.3134504145654</v>
      </c>
      <c r="Z252" s="17">
        <v>-11.758405141622999</v>
      </c>
      <c r="AA252" s="17">
        <v>-9.8883457808643094</v>
      </c>
      <c r="AB252" s="17">
        <v>-9.7992701383791694</v>
      </c>
      <c r="AC252" s="17"/>
      <c r="AD252" s="17"/>
      <c r="AE252" s="17"/>
      <c r="AF252" s="46">
        <f t="shared" si="492"/>
        <v>2458217.3967820001</v>
      </c>
      <c r="AG252" s="17">
        <v>-10.7271602092215</v>
      </c>
      <c r="AH252" s="17">
        <v>-9.6950830668275003</v>
      </c>
      <c r="AI252" s="17">
        <v>-11.645206173033401</v>
      </c>
      <c r="AJ252" s="17">
        <v>-10.5768974927187</v>
      </c>
      <c r="AK252" s="17">
        <v>-9.7846018204597502</v>
      </c>
      <c r="AL252" s="17">
        <v>-11.2164360171518</v>
      </c>
      <c r="AM252" s="17">
        <v>-9.2160924811889906</v>
      </c>
      <c r="AN252" s="17">
        <v>-9.4018912571256994</v>
      </c>
      <c r="AO252" s="17"/>
      <c r="AP252" s="17"/>
      <c r="AQ252" s="18"/>
      <c r="AR252" s="25"/>
      <c r="AS252" s="25"/>
      <c r="AT252" s="24">
        <f t="shared" si="627"/>
        <v>0.23896622425080061</v>
      </c>
      <c r="AU252" s="24">
        <f t="shared" si="627"/>
        <v>0.5031635725903989</v>
      </c>
      <c r="AV252" s="24">
        <f t="shared" si="626"/>
        <v>0.42369774794719994</v>
      </c>
      <c r="AW252" s="24">
        <f t="shared" si="626"/>
        <v>0.37050545669220014</v>
      </c>
      <c r="AX252" s="24">
        <f t="shared" si="626"/>
        <v>0.52884859410564999</v>
      </c>
      <c r="AY252" s="24">
        <f t="shared" si="626"/>
        <v>0.54196912447119949</v>
      </c>
      <c r="AZ252" s="24">
        <f t="shared" si="626"/>
        <v>0.67225329967531877</v>
      </c>
      <c r="BA252" s="24">
        <f t="shared" si="626"/>
        <v>0.39737888125346998</v>
      </c>
      <c r="BB252" s="24" t="str">
        <f t="shared" si="626"/>
        <v/>
      </c>
      <c r="BC252" s="24" t="str">
        <f t="shared" si="626"/>
        <v/>
      </c>
      <c r="BD252" s="25" t="str">
        <f t="shared" si="626"/>
        <v/>
      </c>
      <c r="BE252" s="25"/>
      <c r="BF252" s="25"/>
      <c r="BG252" s="26">
        <f t="shared" si="542"/>
        <v>-0.31948283705353359</v>
      </c>
      <c r="BH252" s="26">
        <f t="shared" si="543"/>
        <v>-0.25948283705353309</v>
      </c>
      <c r="BI252" s="26">
        <f t="shared" si="544"/>
        <v>-0.6254828370535328</v>
      </c>
      <c r="BJ252" s="26">
        <f t="shared" si="545"/>
        <v>-0.56748283705353297</v>
      </c>
      <c r="BK252" s="26">
        <f t="shared" si="546"/>
        <v>-0.63748283705353148</v>
      </c>
      <c r="BL252" s="26">
        <f t="shared" si="547"/>
        <v>-0.19248283705353292</v>
      </c>
      <c r="BM252" s="26" t="str">
        <f t="shared" si="548"/>
        <v/>
      </c>
      <c r="BN252" s="26" t="str">
        <f t="shared" si="549"/>
        <v/>
      </c>
      <c r="BO252" s="26" t="str">
        <f t="shared" si="550"/>
        <v/>
      </c>
      <c r="BP252" s="25"/>
      <c r="BQ252" s="25"/>
      <c r="BR252" s="25">
        <f t="shared" si="551"/>
        <v>0.21707495784439135</v>
      </c>
      <c r="BS252" s="25">
        <f t="shared" si="552"/>
        <v>0.27707495784439184</v>
      </c>
      <c r="BT252" s="25">
        <f t="shared" si="553"/>
        <v>-8.8925042155607814E-2</v>
      </c>
      <c r="BU252" s="25">
        <f t="shared" si="554"/>
        <v>-3.0925042155607985E-2</v>
      </c>
      <c r="BV252" s="25">
        <f t="shared" si="555"/>
        <v>-0.10092504215560649</v>
      </c>
      <c r="BW252" s="25">
        <f t="shared" si="556"/>
        <v>0.34407495784439202</v>
      </c>
      <c r="BX252" s="25" t="str">
        <f t="shared" si="557"/>
        <v/>
      </c>
      <c r="BY252" s="25" t="str">
        <f t="shared" si="558"/>
        <v/>
      </c>
      <c r="BZ252" s="25" t="str">
        <f t="shared" si="559"/>
        <v/>
      </c>
      <c r="CA252" s="25"/>
      <c r="CB252" s="25"/>
      <c r="CC252" s="26">
        <f t="shared" si="560"/>
        <v>-0.23900000000000093</v>
      </c>
      <c r="CD252" s="26">
        <f t="shared" si="561"/>
        <v>-0.17900000000000044</v>
      </c>
      <c r="CE252" s="26">
        <f t="shared" si="562"/>
        <v>-0.54500000000000015</v>
      </c>
      <c r="CF252" s="26">
        <f t="shared" si="563"/>
        <v>-0.48700000000000027</v>
      </c>
      <c r="CG252" s="26">
        <f t="shared" si="564"/>
        <v>-0.55699999999999883</v>
      </c>
      <c r="CH252" s="26">
        <f t="shared" si="565"/>
        <v>-0.11200000000000027</v>
      </c>
      <c r="CI252" s="26" t="str">
        <f t="shared" si="566"/>
        <v/>
      </c>
      <c r="CJ252" s="26" t="str">
        <f t="shared" si="567"/>
        <v/>
      </c>
      <c r="CK252" s="26" t="str">
        <f t="shared" si="568"/>
        <v/>
      </c>
      <c r="CL252" s="25"/>
      <c r="CM252" s="25"/>
      <c r="CN252" s="25">
        <f t="shared" si="569"/>
        <v>0.42099999999999937</v>
      </c>
      <c r="CO252" s="25">
        <f t="shared" si="570"/>
        <v>0.48099999999999987</v>
      </c>
      <c r="CP252" s="25">
        <f t="shared" si="571"/>
        <v>0.11500000000000021</v>
      </c>
      <c r="CQ252" s="25">
        <f t="shared" si="572"/>
        <v>0.17300000000000004</v>
      </c>
      <c r="CR252" s="25">
        <f t="shared" si="573"/>
        <v>0.10300000000000153</v>
      </c>
      <c r="CS252" s="25">
        <f t="shared" si="574"/>
        <v>0.54800000000000004</v>
      </c>
      <c r="CT252" s="25" t="str">
        <f t="shared" si="575"/>
        <v/>
      </c>
      <c r="CU252" s="25" t="str">
        <f t="shared" si="576"/>
        <v/>
      </c>
      <c r="CV252" s="25" t="str">
        <f t="shared" si="577"/>
        <v/>
      </c>
      <c r="CW252" s="25"/>
      <c r="CX252" s="25"/>
      <c r="CY252" s="25">
        <f t="shared" si="578"/>
        <v>-0.37517083205266094</v>
      </c>
      <c r="CZ252" s="25">
        <f t="shared" si="579"/>
        <v>-0.26714272851293613</v>
      </c>
      <c r="DA252" s="25">
        <f t="shared" si="580"/>
        <v>-0.58872144677687643</v>
      </c>
      <c r="DB252" s="25">
        <f t="shared" si="581"/>
        <v>-0.61536790210685732</v>
      </c>
      <c r="DC252" s="25">
        <f t="shared" si="582"/>
        <v>-0.87996173772613662</v>
      </c>
      <c r="DD252" s="25">
        <f t="shared" si="583"/>
        <v>-0.32171990543984597</v>
      </c>
      <c r="DE252" s="25" t="str">
        <f t="shared" si="584"/>
        <v/>
      </c>
      <c r="DF252" s="25" t="str">
        <f t="shared" si="585"/>
        <v/>
      </c>
      <c r="DG252" s="25" t="str">
        <f t="shared" si="586"/>
        <v/>
      </c>
      <c r="DH252" s="25"/>
      <c r="DI252" s="25"/>
      <c r="DJ252" s="25">
        <f t="shared" si="587"/>
        <v>0.16138696284526399</v>
      </c>
      <c r="DK252" s="25">
        <f t="shared" si="588"/>
        <v>0.2694150663849888</v>
      </c>
      <c r="DL252" s="25">
        <f t="shared" si="589"/>
        <v>-5.2163651878951486E-2</v>
      </c>
      <c r="DM252" s="25">
        <f t="shared" si="590"/>
        <v>-7.8810107208932362E-2</v>
      </c>
      <c r="DN252" s="25">
        <f t="shared" si="591"/>
        <v>-0.34340394282821168</v>
      </c>
      <c r="DO252" s="25">
        <f t="shared" si="592"/>
        <v>0.21483788945807897</v>
      </c>
      <c r="DP252" s="25" t="str">
        <f t="shared" si="593"/>
        <v/>
      </c>
      <c r="DQ252" s="25" t="str">
        <f t="shared" si="594"/>
        <v/>
      </c>
      <c r="DR252" s="25" t="str">
        <f t="shared" si="595"/>
        <v/>
      </c>
      <c r="DS252" s="25"/>
      <c r="DT252" s="24"/>
      <c r="DU252" s="24">
        <f t="shared" si="596"/>
        <v>-0.31948283705353359</v>
      </c>
      <c r="DV252" s="24">
        <f t="shared" si="597"/>
        <v>-0.25948283705353309</v>
      </c>
      <c r="DW252" s="24">
        <f t="shared" si="598"/>
        <v>-0.6254828370535328</v>
      </c>
      <c r="DX252" s="24">
        <f t="shared" si="599"/>
        <v>-0.56748283705353297</v>
      </c>
      <c r="DY252" s="24">
        <f t="shared" si="600"/>
        <v>-0.63748283705353148</v>
      </c>
      <c r="DZ252" s="24">
        <f t="shared" si="601"/>
        <v>-0.19248283705353292</v>
      </c>
      <c r="EA252" s="24" t="str">
        <f t="shared" si="602"/>
        <v/>
      </c>
      <c r="EB252" s="24" t="str">
        <f t="shared" si="603"/>
        <v/>
      </c>
      <c r="EC252" s="24" t="str">
        <f t="shared" si="604"/>
        <v/>
      </c>
      <c r="ED252" s="24"/>
      <c r="EE252" s="24"/>
      <c r="EF252" s="24">
        <f t="shared" si="605"/>
        <v>0.21707495784439135</v>
      </c>
      <c r="EG252" s="24">
        <f t="shared" si="606"/>
        <v>0.27707495784439184</v>
      </c>
      <c r="EH252" s="24">
        <f t="shared" si="607"/>
        <v>-8.8925042155607814E-2</v>
      </c>
      <c r="EI252" s="24">
        <f t="shared" si="608"/>
        <v>-3.0925042155607985E-2</v>
      </c>
      <c r="EJ252" s="24">
        <f t="shared" si="609"/>
        <v>-0.10092504215560649</v>
      </c>
      <c r="EK252" s="24">
        <f t="shared" si="610"/>
        <v>0.34407495784439202</v>
      </c>
      <c r="EL252" s="24" t="str">
        <f t="shared" si="611"/>
        <v/>
      </c>
      <c r="EM252" s="24" t="str">
        <f t="shared" si="612"/>
        <v/>
      </c>
      <c r="EN252" s="24" t="str">
        <f t="shared" si="613"/>
        <v/>
      </c>
      <c r="EO252" s="24"/>
      <c r="EP252" s="24"/>
      <c r="EQ252" s="24">
        <f t="shared" si="493"/>
        <v>11.290169957498263</v>
      </c>
      <c r="ER252" s="24">
        <f t="shared" si="614"/>
        <v>4.3497072875163814E-2</v>
      </c>
      <c r="ES252" s="24">
        <f t="shared" si="494"/>
        <v>11.2927774875083</v>
      </c>
      <c r="ET252" s="24">
        <f t="shared" si="495"/>
        <v>11.293276515938599</v>
      </c>
      <c r="EU252" s="24">
        <f t="shared" si="496"/>
        <v>11.252323981093099</v>
      </c>
      <c r="EV252" s="24">
        <f t="shared" si="497"/>
        <v>11.260278708150699</v>
      </c>
      <c r="EW252" s="24">
        <f t="shared" si="498"/>
        <v>11.270219347392009</v>
      </c>
      <c r="EX252" s="24">
        <f t="shared" si="499"/>
        <v>11.372143704906868</v>
      </c>
      <c r="EY252" s="24" t="str">
        <f t="shared" si="500"/>
        <v/>
      </c>
      <c r="EZ252" s="24" t="str">
        <f t="shared" si="501"/>
        <v/>
      </c>
      <c r="FA252" s="24" t="str">
        <f t="shared" si="502"/>
        <v/>
      </c>
      <c r="FB252" s="24"/>
      <c r="FC252" s="24">
        <f t="shared" si="503"/>
        <v>11.80319399772489</v>
      </c>
      <c r="FD252" s="24">
        <f t="shared" si="615"/>
        <v>7.0844916650844789E-2</v>
      </c>
      <c r="FE252" s="24">
        <f t="shared" si="504"/>
        <v>11.757045963811901</v>
      </c>
      <c r="FF252" s="24">
        <f t="shared" si="505"/>
        <v>11.7507372834972</v>
      </c>
      <c r="FG252" s="24">
        <f t="shared" si="506"/>
        <v>11.91744161123825</v>
      </c>
      <c r="FH252" s="24">
        <f t="shared" si="507"/>
        <v>11.8542758079303</v>
      </c>
      <c r="FI252" s="24">
        <f t="shared" si="508"/>
        <v>11.80393227196749</v>
      </c>
      <c r="FJ252" s="24">
        <f t="shared" si="509"/>
        <v>11.735731047904199</v>
      </c>
      <c r="FK252" s="24" t="str">
        <f t="shared" si="510"/>
        <v/>
      </c>
      <c r="FL252" s="24" t="str">
        <f t="shared" si="511"/>
        <v/>
      </c>
      <c r="FM252" s="24" t="str">
        <f t="shared" si="512"/>
        <v/>
      </c>
      <c r="FN252" s="24"/>
      <c r="FO252" s="24">
        <f t="shared" si="513"/>
        <v>11.341898157504703</v>
      </c>
      <c r="FP252" s="24">
        <f t="shared" si="616"/>
        <v>2.7207371263023972E-2</v>
      </c>
      <c r="FQ252" s="24">
        <f t="shared" si="624"/>
        <v>11.330887232710253</v>
      </c>
      <c r="FR252" s="24">
        <f t="shared" si="624"/>
        <v>11.324229117009727</v>
      </c>
      <c r="FS252" s="24">
        <f t="shared" si="624"/>
        <v>11.326935161362263</v>
      </c>
      <c r="FT252" s="24">
        <f t="shared" si="622"/>
        <v>11.327971315760065</v>
      </c>
      <c r="FU252" s="24">
        <f t="shared" si="622"/>
        <v>11.346261956487339</v>
      </c>
      <c r="FV252" s="24">
        <f t="shared" si="622"/>
        <v>11.395104161698574</v>
      </c>
      <c r="FW252" s="24" t="str">
        <f t="shared" si="475"/>
        <v/>
      </c>
      <c r="FX252" s="24" t="str">
        <f t="shared" si="475"/>
        <v/>
      </c>
      <c r="FY252" s="24" t="str">
        <f t="shared" si="475"/>
        <v/>
      </c>
      <c r="FZ252" s="24"/>
      <c r="GA252" s="24">
        <f t="shared" si="514"/>
        <v>11.63369819935704</v>
      </c>
      <c r="GB252" s="24">
        <f t="shared" si="617"/>
        <v>4.1804649484916669E-2</v>
      </c>
      <c r="GC252" s="24">
        <f t="shared" si="625"/>
        <v>11.632173231186444</v>
      </c>
      <c r="GD252" s="24">
        <f t="shared" si="625"/>
        <v>11.649316089072125</v>
      </c>
      <c r="GE252" s="24">
        <f t="shared" si="625"/>
        <v>11.672966033790843</v>
      </c>
      <c r="GF252" s="24">
        <f t="shared" si="623"/>
        <v>11.632470050743263</v>
      </c>
      <c r="GG252" s="24">
        <f t="shared" si="623"/>
        <v>11.554766386880008</v>
      </c>
      <c r="GH252" s="24">
        <f t="shared" si="623"/>
        <v>11.660497404469551</v>
      </c>
      <c r="GI252" s="24" t="str">
        <f t="shared" si="476"/>
        <v/>
      </c>
      <c r="GJ252" s="24" t="str">
        <f t="shared" si="476"/>
        <v/>
      </c>
      <c r="GK252" s="24" t="str">
        <f t="shared" si="476"/>
        <v/>
      </c>
      <c r="GL252" s="24"/>
      <c r="GM252" s="24">
        <f t="shared" si="515"/>
        <v>12.058049751552664</v>
      </c>
      <c r="GN252" s="24">
        <f t="shared" si="618"/>
        <v>4.3497072875163814E-2</v>
      </c>
      <c r="GO252" s="24">
        <f t="shared" si="516"/>
        <v>12.060657281562701</v>
      </c>
      <c r="GP252" s="24">
        <f t="shared" si="517"/>
        <v>12.061156309993001</v>
      </c>
      <c r="GQ252" s="24">
        <f t="shared" si="518"/>
        <v>12.0202037751475</v>
      </c>
      <c r="GR252" s="24">
        <f t="shared" si="519"/>
        <v>12.0281585022051</v>
      </c>
      <c r="GS252" s="24">
        <f t="shared" si="520"/>
        <v>12.038099141446411</v>
      </c>
      <c r="GT252" s="24">
        <f t="shared" si="521"/>
        <v>12.14002349896127</v>
      </c>
      <c r="GU252" s="24" t="str">
        <f t="shared" si="522"/>
        <v/>
      </c>
      <c r="GV252" s="24" t="str">
        <f t="shared" si="523"/>
        <v/>
      </c>
      <c r="GW252" s="24" t="str">
        <f t="shared" si="524"/>
        <v/>
      </c>
      <c r="GX252" s="24"/>
      <c r="GY252" s="24">
        <f t="shared" si="525"/>
        <v>12.835271140118889</v>
      </c>
      <c r="GZ252" s="24">
        <f t="shared" si="619"/>
        <v>7.0844916650844789E-2</v>
      </c>
      <c r="HA252" s="24">
        <f t="shared" si="526"/>
        <v>12.789123106205901</v>
      </c>
      <c r="HB252" s="24">
        <f t="shared" si="527"/>
        <v>12.7828144258912</v>
      </c>
      <c r="HC252" s="24">
        <f t="shared" si="528"/>
        <v>12.949518753632249</v>
      </c>
      <c r="HD252" s="24">
        <f t="shared" si="529"/>
        <v>12.8863529503243</v>
      </c>
      <c r="HE252" s="24">
        <f t="shared" si="530"/>
        <v>12.83600941436149</v>
      </c>
      <c r="HF252" s="24">
        <f t="shared" si="531"/>
        <v>12.767808190298199</v>
      </c>
      <c r="HG252" s="24" t="str">
        <f t="shared" si="532"/>
        <v/>
      </c>
      <c r="HH252" s="24" t="str">
        <f t="shared" si="533"/>
        <v/>
      </c>
      <c r="HI252" s="24" t="str">
        <f t="shared" si="534"/>
        <v/>
      </c>
      <c r="HJ252" s="24"/>
      <c r="HK252" s="24">
        <f t="shared" si="535"/>
        <v>12.045774260349065</v>
      </c>
      <c r="HL252" s="24">
        <f t="shared" si="620"/>
        <v>2.7207371263023913E-2</v>
      </c>
      <c r="HM252" s="24">
        <f t="shared" si="482"/>
        <v>12.034763335554615</v>
      </c>
      <c r="HN252" s="24">
        <f t="shared" si="482"/>
        <v>12.028105219854089</v>
      </c>
      <c r="HO252" s="24">
        <f t="shared" si="482"/>
        <v>12.030811264206625</v>
      </c>
      <c r="HP252" s="24">
        <f t="shared" si="479"/>
        <v>12.031847418604427</v>
      </c>
      <c r="HQ252" s="24">
        <f t="shared" si="479"/>
        <v>12.050138059331699</v>
      </c>
      <c r="HR252" s="24">
        <f t="shared" si="479"/>
        <v>12.098980264542936</v>
      </c>
      <c r="HS252" s="24" t="str">
        <f t="shared" si="479"/>
        <v/>
      </c>
      <c r="HT252" s="24" t="str">
        <f t="shared" si="479"/>
        <v/>
      </c>
      <c r="HU252" s="24" t="str">
        <f t="shared" si="479"/>
        <v/>
      </c>
      <c r="HV252" s="24"/>
      <c r="HW252" s="24">
        <f t="shared" si="536"/>
        <v>12.875493768813731</v>
      </c>
      <c r="HX252" s="24">
        <f t="shared" si="621"/>
        <v>4.1804649484917362E-2</v>
      </c>
      <c r="HY252" s="24">
        <f t="shared" si="483"/>
        <v>12.873968800643135</v>
      </c>
      <c r="HZ252" s="24">
        <f t="shared" si="483"/>
        <v>12.891111658528818</v>
      </c>
      <c r="IA252" s="24">
        <f t="shared" si="483"/>
        <v>12.914761603247536</v>
      </c>
      <c r="IB252" s="24">
        <f t="shared" si="480"/>
        <v>12.874265620199955</v>
      </c>
      <c r="IC252" s="24">
        <f t="shared" si="480"/>
        <v>12.796561956336699</v>
      </c>
      <c r="ID252" s="24">
        <f t="shared" si="480"/>
        <v>12.902292973926244</v>
      </c>
      <c r="IE252" s="24" t="str">
        <f t="shared" si="480"/>
        <v/>
      </c>
      <c r="IF252" s="24" t="str">
        <f t="shared" si="480"/>
        <v/>
      </c>
      <c r="IG252" s="24" t="str">
        <f t="shared" si="480"/>
        <v/>
      </c>
    </row>
    <row r="253" spans="1:241" s="3" customFormat="1" x14ac:dyDescent="0.2">
      <c r="A253" s="27">
        <v>218</v>
      </c>
      <c r="B253" s="32">
        <f>IF(AND($B$3&lt;&gt;"",$C$3&lt;&gt;"",$B$4&lt;&gt;"",$C$4&lt;&gt;"",T253&lt;&gt;""),AirMass($B$3,$C$3,$B$4,$C$4,T253),"")</f>
        <v>1.174392831547056</v>
      </c>
      <c r="C253" s="36">
        <f t="shared" si="537"/>
        <v>2458217.3972800002</v>
      </c>
      <c r="D253" s="5">
        <f t="shared" si="484"/>
        <v>11.358883443048628</v>
      </c>
      <c r="E253" s="14">
        <f t="shared" si="485"/>
        <v>11.5965719598285</v>
      </c>
      <c r="F253" s="32">
        <f t="shared" si="538"/>
        <v>0.23768851677987257</v>
      </c>
      <c r="G253" s="24">
        <f t="shared" si="486"/>
        <v>1.3653582705229036E-2</v>
      </c>
      <c r="H253" s="24">
        <f t="shared" si="487"/>
        <v>3.6959332220864505E-2</v>
      </c>
      <c r="I253" s="24"/>
      <c r="J253" s="8">
        <f t="shared" si="488"/>
        <v>12.000262885836777</v>
      </c>
      <c r="K253" s="9">
        <f t="shared" si="489"/>
        <v>13.042905630992358</v>
      </c>
      <c r="L253" s="40">
        <f t="shared" si="539"/>
        <v>1.0426427451555806</v>
      </c>
      <c r="M253" s="24">
        <f t="shared" si="490"/>
        <v>1.3653582705229437E-2</v>
      </c>
      <c r="N253" s="25">
        <f t="shared" si="491"/>
        <v>3.6959332220864498E-2</v>
      </c>
      <c r="O253" s="25"/>
      <c r="P253" s="50">
        <f t="shared" si="540"/>
        <v>6</v>
      </c>
      <c r="Q253" s="50">
        <f t="shared" si="541"/>
        <v>6</v>
      </c>
      <c r="R253" s="25"/>
      <c r="S253" s="25"/>
      <c r="T253" s="16">
        <v>2458217.3972800002</v>
      </c>
      <c r="U253" s="17">
        <v>-10.959537244553699</v>
      </c>
      <c r="V253" s="17">
        <v>-10.2223813053401</v>
      </c>
      <c r="W253" s="17">
        <v>-12.0662257959931</v>
      </c>
      <c r="X253" s="17">
        <v>-10.984946097018501</v>
      </c>
      <c r="Y253" s="17">
        <v>-10.337284261306699</v>
      </c>
      <c r="Z253" s="17">
        <v>-11.786111262581599</v>
      </c>
      <c r="AA253" s="17">
        <v>-9.8731229537351801</v>
      </c>
      <c r="AB253" s="17">
        <v>-9.7554435678642708</v>
      </c>
      <c r="AC253" s="17"/>
      <c r="AD253" s="17"/>
      <c r="AE253" s="17"/>
      <c r="AF253" s="46">
        <f t="shared" si="492"/>
        <v>2458217.3972800002</v>
      </c>
      <c r="AG253" s="17">
        <v>-10.7446645575838</v>
      </c>
      <c r="AH253" s="17">
        <v>-9.6121580392009296</v>
      </c>
      <c r="AI253" s="17">
        <v>-11.674430813469099</v>
      </c>
      <c r="AJ253" s="17">
        <v>-10.5713859842008</v>
      </c>
      <c r="AK253" s="17">
        <v>-9.6904838911017794</v>
      </c>
      <c r="AL253" s="17">
        <v>-11.221625785461599</v>
      </c>
      <c r="AM253" s="17">
        <v>-9.2620839005662496</v>
      </c>
      <c r="AN253" s="17">
        <v>-9.4181354378551703</v>
      </c>
      <c r="AO253" s="17"/>
      <c r="AP253" s="17"/>
      <c r="AQ253" s="18"/>
      <c r="AR253" s="25"/>
      <c r="AS253" s="25"/>
      <c r="AT253" s="24">
        <f t="shared" si="627"/>
        <v>0.21487268696989936</v>
      </c>
      <c r="AU253" s="24">
        <f t="shared" si="627"/>
        <v>0.61022326613917066</v>
      </c>
      <c r="AV253" s="24">
        <f t="shared" si="626"/>
        <v>0.3917949825240008</v>
      </c>
      <c r="AW253" s="24">
        <f t="shared" si="626"/>
        <v>0.41356011281770044</v>
      </c>
      <c r="AX253" s="24">
        <f t="shared" si="626"/>
        <v>0.64680037020491987</v>
      </c>
      <c r="AY253" s="24">
        <f t="shared" si="626"/>
        <v>0.56448547711999986</v>
      </c>
      <c r="AZ253" s="24">
        <f t="shared" si="626"/>
        <v>0.61103905316893048</v>
      </c>
      <c r="BA253" s="24">
        <f t="shared" si="626"/>
        <v>0.33730813000910054</v>
      </c>
      <c r="BB253" s="24" t="str">
        <f t="shared" si="626"/>
        <v/>
      </c>
      <c r="BC253" s="24" t="str">
        <f t="shared" si="626"/>
        <v/>
      </c>
      <c r="BD253" s="25" t="str">
        <f t="shared" si="626"/>
        <v/>
      </c>
      <c r="BE253" s="25"/>
      <c r="BF253" s="25"/>
      <c r="BG253" s="26">
        <f t="shared" si="542"/>
        <v>-0.36841434721431787</v>
      </c>
      <c r="BH253" s="26">
        <f t="shared" si="543"/>
        <v>-0.30841434721431737</v>
      </c>
      <c r="BI253" s="26">
        <f t="shared" si="544"/>
        <v>-0.67441434721431703</v>
      </c>
      <c r="BJ253" s="26">
        <f t="shared" si="545"/>
        <v>-0.6164143472143172</v>
      </c>
      <c r="BK253" s="26">
        <f t="shared" si="546"/>
        <v>-0.68641434721431571</v>
      </c>
      <c r="BL253" s="26">
        <f t="shared" si="547"/>
        <v>-0.2414143472143172</v>
      </c>
      <c r="BM253" s="26" t="str">
        <f t="shared" si="548"/>
        <v/>
      </c>
      <c r="BN253" s="26" t="str">
        <f t="shared" si="549"/>
        <v/>
      </c>
      <c r="BO253" s="26" t="str">
        <f t="shared" si="550"/>
        <v/>
      </c>
      <c r="BP253" s="25"/>
      <c r="BQ253" s="25"/>
      <c r="BR253" s="25">
        <f t="shared" si="551"/>
        <v>0.43450224639968238</v>
      </c>
      <c r="BS253" s="25">
        <f t="shared" si="552"/>
        <v>0.49450224639968288</v>
      </c>
      <c r="BT253" s="25">
        <f t="shared" si="553"/>
        <v>0.12850224639968322</v>
      </c>
      <c r="BU253" s="25">
        <f t="shared" si="554"/>
        <v>0.18650224639968305</v>
      </c>
      <c r="BV253" s="25">
        <f t="shared" si="555"/>
        <v>0.11650224639968454</v>
      </c>
      <c r="BW253" s="25">
        <f t="shared" si="556"/>
        <v>0.56150224639968305</v>
      </c>
      <c r="BX253" s="25" t="str">
        <f t="shared" si="557"/>
        <v/>
      </c>
      <c r="BY253" s="25" t="str">
        <f t="shared" si="558"/>
        <v/>
      </c>
      <c r="BZ253" s="25" t="str">
        <f t="shared" si="559"/>
        <v/>
      </c>
      <c r="CA253" s="25"/>
      <c r="CB253" s="25"/>
      <c r="CC253" s="26">
        <f t="shared" si="560"/>
        <v>-0.23900000000000093</v>
      </c>
      <c r="CD253" s="26">
        <f t="shared" si="561"/>
        <v>-0.17900000000000044</v>
      </c>
      <c r="CE253" s="26">
        <f t="shared" si="562"/>
        <v>-0.54500000000000015</v>
      </c>
      <c r="CF253" s="26">
        <f t="shared" si="563"/>
        <v>-0.48700000000000027</v>
      </c>
      <c r="CG253" s="26">
        <f t="shared" si="564"/>
        <v>-0.55699999999999883</v>
      </c>
      <c r="CH253" s="26">
        <f t="shared" si="565"/>
        <v>-0.11200000000000027</v>
      </c>
      <c r="CI253" s="26" t="str">
        <f t="shared" si="566"/>
        <v/>
      </c>
      <c r="CJ253" s="26" t="str">
        <f t="shared" si="567"/>
        <v/>
      </c>
      <c r="CK253" s="26" t="str">
        <f t="shared" si="568"/>
        <v/>
      </c>
      <c r="CL253" s="25"/>
      <c r="CM253" s="25"/>
      <c r="CN253" s="25">
        <f t="shared" si="569"/>
        <v>0.42099999999999937</v>
      </c>
      <c r="CO253" s="25">
        <f t="shared" si="570"/>
        <v>0.48099999999999987</v>
      </c>
      <c r="CP253" s="25">
        <f t="shared" si="571"/>
        <v>0.11500000000000021</v>
      </c>
      <c r="CQ253" s="25">
        <f t="shared" si="572"/>
        <v>0.17300000000000004</v>
      </c>
      <c r="CR253" s="25">
        <f t="shared" si="573"/>
        <v>0.10300000000000153</v>
      </c>
      <c r="CS253" s="25">
        <f t="shared" si="574"/>
        <v>0.54800000000000004</v>
      </c>
      <c r="CT253" s="25" t="str">
        <f t="shared" si="575"/>
        <v/>
      </c>
      <c r="CU253" s="25" t="str">
        <f t="shared" si="576"/>
        <v/>
      </c>
      <c r="CV253" s="25" t="str">
        <f t="shared" si="577"/>
        <v/>
      </c>
      <c r="CW253" s="25"/>
      <c r="CX253" s="25"/>
      <c r="CY253" s="25">
        <f t="shared" si="578"/>
        <v>-0.35931108834887393</v>
      </c>
      <c r="CZ253" s="25">
        <f t="shared" si="579"/>
        <v>-0.40351384204586532</v>
      </c>
      <c r="DA253" s="25">
        <f t="shared" si="580"/>
        <v>-0.87720095121490804</v>
      </c>
      <c r="DB253" s="25">
        <f t="shared" si="581"/>
        <v>-0.71002782173999968</v>
      </c>
      <c r="DC253" s="25">
        <f t="shared" si="582"/>
        <v>-0.80457337364054171</v>
      </c>
      <c r="DD253" s="25">
        <f t="shared" si="583"/>
        <v>-0.24865386328564451</v>
      </c>
      <c r="DE253" s="25" t="str">
        <f t="shared" si="584"/>
        <v/>
      </c>
      <c r="DF253" s="25" t="str">
        <f t="shared" si="585"/>
        <v/>
      </c>
      <c r="DG253" s="25" t="str">
        <f t="shared" si="586"/>
        <v/>
      </c>
      <c r="DH253" s="25"/>
      <c r="DI253" s="25"/>
      <c r="DJ253" s="25">
        <f t="shared" si="587"/>
        <v>0.44360550526512638</v>
      </c>
      <c r="DK253" s="25">
        <f t="shared" si="588"/>
        <v>0.39940275156813493</v>
      </c>
      <c r="DL253" s="25">
        <f t="shared" si="589"/>
        <v>-7.4284357600907791E-2</v>
      </c>
      <c r="DM253" s="25">
        <f t="shared" si="590"/>
        <v>9.2888771874000589E-2</v>
      </c>
      <c r="DN253" s="25">
        <f t="shared" si="591"/>
        <v>-1.6567800265414327E-3</v>
      </c>
      <c r="DO253" s="25">
        <f t="shared" si="592"/>
        <v>0.55426273032835571</v>
      </c>
      <c r="DP253" s="25" t="str">
        <f t="shared" si="593"/>
        <v/>
      </c>
      <c r="DQ253" s="25" t="str">
        <f t="shared" si="594"/>
        <v/>
      </c>
      <c r="DR253" s="25" t="str">
        <f t="shared" si="595"/>
        <v/>
      </c>
      <c r="DS253" s="25"/>
      <c r="DT253" s="24"/>
      <c r="DU253" s="24">
        <f t="shared" si="596"/>
        <v>-0.36841434721431787</v>
      </c>
      <c r="DV253" s="24">
        <f t="shared" si="597"/>
        <v>-0.30841434721431737</v>
      </c>
      <c r="DW253" s="24">
        <f t="shared" si="598"/>
        <v>-0.67441434721431703</v>
      </c>
      <c r="DX253" s="24">
        <f t="shared" si="599"/>
        <v>-0.6164143472143172</v>
      </c>
      <c r="DY253" s="24">
        <f t="shared" si="600"/>
        <v>-0.68641434721431571</v>
      </c>
      <c r="DZ253" s="24">
        <f t="shared" si="601"/>
        <v>-0.2414143472143172</v>
      </c>
      <c r="EA253" s="24" t="str">
        <f t="shared" si="602"/>
        <v/>
      </c>
      <c r="EB253" s="24" t="str">
        <f t="shared" si="603"/>
        <v/>
      </c>
      <c r="EC253" s="24" t="str">
        <f t="shared" si="604"/>
        <v/>
      </c>
      <c r="ED253" s="24"/>
      <c r="EE253" s="24"/>
      <c r="EF253" s="24">
        <f t="shared" si="605"/>
        <v>0.43450224639968238</v>
      </c>
      <c r="EG253" s="24">
        <f t="shared" si="606"/>
        <v>0.49450224639968288</v>
      </c>
      <c r="EH253" s="24">
        <f t="shared" si="607"/>
        <v>0.12850224639968322</v>
      </c>
      <c r="EI253" s="24">
        <f t="shared" si="608"/>
        <v>0.18650224639968305</v>
      </c>
      <c r="EJ253" s="24">
        <f t="shared" si="609"/>
        <v>0.11650224639968454</v>
      </c>
      <c r="EK253" s="24">
        <f t="shared" si="610"/>
        <v>0.56150224639968305</v>
      </c>
      <c r="EL253" s="24" t="str">
        <f t="shared" si="611"/>
        <v/>
      </c>
      <c r="EM253" s="24" t="str">
        <f t="shared" si="612"/>
        <v/>
      </c>
      <c r="EN253" s="24" t="str">
        <f t="shared" si="613"/>
        <v/>
      </c>
      <c r="EO253" s="24"/>
      <c r="EP253" s="24"/>
      <c r="EQ253" s="24">
        <f t="shared" si="493"/>
        <v>11.301318411862859</v>
      </c>
      <c r="ER253" s="24">
        <f t="shared" si="614"/>
        <v>2.9736087613190281E-2</v>
      </c>
      <c r="ES253" s="24">
        <f t="shared" si="494"/>
        <v>11.2966885514394</v>
      </c>
      <c r="ET253" s="24">
        <f t="shared" si="495"/>
        <v>11.337408852464801</v>
      </c>
      <c r="EU253" s="24">
        <f t="shared" si="496"/>
        <v>11.282747016753</v>
      </c>
      <c r="EV253" s="24">
        <f t="shared" si="497"/>
        <v>11.2945740180279</v>
      </c>
      <c r="EW253" s="24">
        <f t="shared" si="498"/>
        <v>11.261585709181482</v>
      </c>
      <c r="EX253" s="24">
        <f t="shared" si="499"/>
        <v>11.334906323310571</v>
      </c>
      <c r="EY253" s="24" t="str">
        <f t="shared" si="500"/>
        <v/>
      </c>
      <c r="EZ253" s="24" t="str">
        <f t="shared" si="501"/>
        <v/>
      </c>
      <c r="FA253" s="24" t="str">
        <f t="shared" si="502"/>
        <v/>
      </c>
      <c r="FB253" s="24"/>
      <c r="FC253" s="24">
        <f t="shared" si="503"/>
        <v>11.785193077858651</v>
      </c>
      <c r="FD253" s="24">
        <f t="shared" si="615"/>
        <v>4.9038674332271805E-2</v>
      </c>
      <c r="FE253" s="24">
        <f t="shared" si="504"/>
        <v>11.7687662558853</v>
      </c>
      <c r="FF253" s="24">
        <f t="shared" si="505"/>
        <v>11.727721426617</v>
      </c>
      <c r="FG253" s="24">
        <f t="shared" si="506"/>
        <v>11.805819333517979</v>
      </c>
      <c r="FH253" s="24">
        <f t="shared" si="507"/>
        <v>11.8419612278778</v>
      </c>
      <c r="FI253" s="24">
        <f t="shared" si="508"/>
        <v>11.832419342982449</v>
      </c>
      <c r="FJ253" s="24">
        <f t="shared" si="509"/>
        <v>11.73447088027137</v>
      </c>
      <c r="FK253" s="24" t="str">
        <f t="shared" si="510"/>
        <v/>
      </c>
      <c r="FL253" s="24" t="str">
        <f t="shared" si="511"/>
        <v/>
      </c>
      <c r="FM253" s="24" t="str">
        <f t="shared" si="512"/>
        <v/>
      </c>
      <c r="FN253" s="24"/>
      <c r="FO253" s="24">
        <f t="shared" si="513"/>
        <v>11.358883443048628</v>
      </c>
      <c r="FP253" s="24">
        <f t="shared" si="616"/>
        <v>1.3653582705229036E-2</v>
      </c>
      <c r="FQ253" s="24">
        <f t="shared" si="624"/>
        <v>11.340635127820683</v>
      </c>
      <c r="FR253" s="24">
        <f t="shared" si="624"/>
        <v>11.374198284715257</v>
      </c>
      <c r="FS253" s="24">
        <f t="shared" si="624"/>
        <v>11.363195028201492</v>
      </c>
      <c r="FT253" s="24">
        <f t="shared" si="622"/>
        <v>11.368103456816595</v>
      </c>
      <c r="FU253" s="24">
        <f t="shared" si="622"/>
        <v>11.34346514945614</v>
      </c>
      <c r="FV253" s="24">
        <f t="shared" si="622"/>
        <v>11.363703611281606</v>
      </c>
      <c r="FW253" s="24" t="str">
        <f t="shared" si="475"/>
        <v/>
      </c>
      <c r="FX253" s="24" t="str">
        <f t="shared" si="475"/>
        <v/>
      </c>
      <c r="FY253" s="24" t="str">
        <f t="shared" si="475"/>
        <v/>
      </c>
      <c r="FZ253" s="24"/>
      <c r="GA253" s="24">
        <f t="shared" si="514"/>
        <v>11.5965719598285</v>
      </c>
      <c r="GB253" s="24">
        <f t="shared" si="617"/>
        <v>3.6959332220864505E-2</v>
      </c>
      <c r="GC253" s="24">
        <f t="shared" si="625"/>
        <v>11.624768203597542</v>
      </c>
      <c r="GD253" s="24">
        <f t="shared" si="625"/>
        <v>11.607174912529626</v>
      </c>
      <c r="GE253" s="24">
        <f t="shared" si="625"/>
        <v>11.542218436408273</v>
      </c>
      <c r="GF253" s="24">
        <f t="shared" si="623"/>
        <v>11.601030151028462</v>
      </c>
      <c r="GG253" s="24">
        <f t="shared" si="623"/>
        <v>11.564128138232666</v>
      </c>
      <c r="GH253" s="24">
        <f t="shared" si="623"/>
        <v>11.640111917174423</v>
      </c>
      <c r="GI253" s="24" t="str">
        <f t="shared" si="476"/>
        <v/>
      </c>
      <c r="GJ253" s="24" t="str">
        <f t="shared" si="476"/>
        <v/>
      </c>
      <c r="GK253" s="24" t="str">
        <f t="shared" si="476"/>
        <v/>
      </c>
      <c r="GL253" s="24"/>
      <c r="GM253" s="24">
        <f t="shared" si="515"/>
        <v>12.038474351076459</v>
      </c>
      <c r="GN253" s="24">
        <f t="shared" si="618"/>
        <v>2.9736087613190281E-2</v>
      </c>
      <c r="GO253" s="24">
        <f t="shared" si="516"/>
        <v>12.033844490652999</v>
      </c>
      <c r="GP253" s="24">
        <f t="shared" si="517"/>
        <v>12.0745647916784</v>
      </c>
      <c r="GQ253" s="24">
        <f t="shared" si="518"/>
        <v>12.019902955966598</v>
      </c>
      <c r="GR253" s="24">
        <f t="shared" si="519"/>
        <v>12.031729957241499</v>
      </c>
      <c r="GS253" s="24">
        <f t="shared" si="520"/>
        <v>11.998741648395081</v>
      </c>
      <c r="GT253" s="24">
        <f t="shared" si="521"/>
        <v>12.07206226252417</v>
      </c>
      <c r="GU253" s="24" t="str">
        <f t="shared" si="522"/>
        <v/>
      </c>
      <c r="GV253" s="24" t="str">
        <f t="shared" si="523"/>
        <v/>
      </c>
      <c r="GW253" s="24" t="str">
        <f t="shared" si="524"/>
        <v/>
      </c>
      <c r="GX253" s="24"/>
      <c r="GY253" s="24">
        <f t="shared" si="525"/>
        <v>12.917699596241521</v>
      </c>
      <c r="GZ253" s="24">
        <f t="shared" si="619"/>
        <v>4.9038674332271805E-2</v>
      </c>
      <c r="HA253" s="24">
        <f t="shared" si="526"/>
        <v>12.90127277426817</v>
      </c>
      <c r="HB253" s="24">
        <f t="shared" si="527"/>
        <v>12.86022794499987</v>
      </c>
      <c r="HC253" s="24">
        <f t="shared" si="528"/>
        <v>12.938325851900849</v>
      </c>
      <c r="HD253" s="24">
        <f t="shared" si="529"/>
        <v>12.97446774626067</v>
      </c>
      <c r="HE253" s="24">
        <f t="shared" si="530"/>
        <v>12.96492586136532</v>
      </c>
      <c r="HF253" s="24">
        <f t="shared" si="531"/>
        <v>12.866977398654241</v>
      </c>
      <c r="HG253" s="24" t="str">
        <f t="shared" si="532"/>
        <v/>
      </c>
      <c r="HH253" s="24" t="str">
        <f t="shared" si="533"/>
        <v/>
      </c>
      <c r="HI253" s="24" t="str">
        <f t="shared" si="534"/>
        <v/>
      </c>
      <c r="HJ253" s="24"/>
      <c r="HK253" s="24">
        <f t="shared" si="535"/>
        <v>12.000262885836777</v>
      </c>
      <c r="HL253" s="24">
        <f t="shared" si="620"/>
        <v>1.3653582705229437E-2</v>
      </c>
      <c r="HM253" s="24">
        <f t="shared" si="482"/>
        <v>11.982014570608833</v>
      </c>
      <c r="HN253" s="24">
        <f t="shared" si="482"/>
        <v>12.015577727503407</v>
      </c>
      <c r="HO253" s="24">
        <f t="shared" si="482"/>
        <v>12.004574470989642</v>
      </c>
      <c r="HP253" s="24">
        <f t="shared" si="479"/>
        <v>12.009482899604745</v>
      </c>
      <c r="HQ253" s="24">
        <f t="shared" si="479"/>
        <v>11.984844592244288</v>
      </c>
      <c r="HR253" s="24">
        <f t="shared" si="479"/>
        <v>12.005083054069756</v>
      </c>
      <c r="HS253" s="24" t="str">
        <f t="shared" si="479"/>
        <v/>
      </c>
      <c r="HT253" s="24" t="str">
        <f t="shared" si="479"/>
        <v/>
      </c>
      <c r="HU253" s="24" t="str">
        <f t="shared" si="479"/>
        <v/>
      </c>
      <c r="HV253" s="24"/>
      <c r="HW253" s="24">
        <f t="shared" si="536"/>
        <v>13.042905630992358</v>
      </c>
      <c r="HX253" s="24">
        <f t="shared" si="621"/>
        <v>3.6959332220864498E-2</v>
      </c>
      <c r="HY253" s="24">
        <f t="shared" si="483"/>
        <v>13.071101874761403</v>
      </c>
      <c r="HZ253" s="24">
        <f t="shared" si="483"/>
        <v>13.053508583693487</v>
      </c>
      <c r="IA253" s="24">
        <f t="shared" si="483"/>
        <v>12.988552107572135</v>
      </c>
      <c r="IB253" s="24">
        <f t="shared" si="480"/>
        <v>13.047363822192324</v>
      </c>
      <c r="IC253" s="24">
        <f t="shared" si="480"/>
        <v>13.010461809396528</v>
      </c>
      <c r="ID253" s="24">
        <f t="shared" si="480"/>
        <v>13.086445588338284</v>
      </c>
      <c r="IE253" s="24" t="str">
        <f t="shared" si="480"/>
        <v/>
      </c>
      <c r="IF253" s="24" t="str">
        <f t="shared" si="480"/>
        <v/>
      </c>
      <c r="IG253" s="24" t="str">
        <f t="shared" si="480"/>
        <v/>
      </c>
    </row>
    <row r="254" spans="1:241" s="3" customFormat="1" x14ac:dyDescent="0.2">
      <c r="A254" s="27">
        <v>219</v>
      </c>
      <c r="B254" s="32">
        <f>IF(AND($B$3&lt;&gt;"",$C$3&lt;&gt;"",$B$4&lt;&gt;"",$C$4&lt;&gt;"",T254&lt;&gt;""),AirMass($B$3,$C$3,$B$4,$C$4,T254),"")</f>
        <v>1.1758294199354951</v>
      </c>
      <c r="C254" s="36">
        <f t="shared" si="537"/>
        <v>2458217.3977780002</v>
      </c>
      <c r="D254" s="5">
        <f t="shared" si="484"/>
        <v>11.364161997449555</v>
      </c>
      <c r="E254" s="14">
        <f t="shared" si="485"/>
        <v>11.642339916272642</v>
      </c>
      <c r="F254" s="32">
        <f t="shared" si="538"/>
        <v>0.2781779188230864</v>
      </c>
      <c r="G254" s="24">
        <f t="shared" si="486"/>
        <v>2.4130936080994078E-2</v>
      </c>
      <c r="H254" s="24">
        <f t="shared" si="487"/>
        <v>2.6079547088844166E-2</v>
      </c>
      <c r="I254" s="24"/>
      <c r="J254" s="8">
        <f t="shared" si="488"/>
        <v>12.023776545339487</v>
      </c>
      <c r="K254" s="9">
        <f t="shared" si="489"/>
        <v>13.049068544013238</v>
      </c>
      <c r="L254" s="40">
        <f t="shared" si="539"/>
        <v>1.025291998673751</v>
      </c>
      <c r="M254" s="24">
        <f t="shared" si="490"/>
        <v>2.4130936080993527E-2</v>
      </c>
      <c r="N254" s="25">
        <f t="shared" si="491"/>
        <v>2.607954708884427E-2</v>
      </c>
      <c r="O254" s="25"/>
      <c r="P254" s="50">
        <f t="shared" si="540"/>
        <v>6</v>
      </c>
      <c r="Q254" s="50">
        <f t="shared" si="541"/>
        <v>6</v>
      </c>
      <c r="R254" s="25"/>
      <c r="S254" s="25"/>
      <c r="T254" s="16">
        <v>2458217.3977780002</v>
      </c>
      <c r="U254" s="17">
        <v>-10.9383129739815</v>
      </c>
      <c r="V254" s="17">
        <v>-10.1898039691451</v>
      </c>
      <c r="W254" s="17">
        <v>-12.057982745039199</v>
      </c>
      <c r="X254" s="17">
        <v>-10.9406217257887</v>
      </c>
      <c r="Y254" s="17">
        <v>-10.2779211844543</v>
      </c>
      <c r="Z254" s="17">
        <v>-11.7686173302515</v>
      </c>
      <c r="AA254" s="17">
        <v>-9.8984973060322403</v>
      </c>
      <c r="AB254" s="17">
        <v>-9.7543161207776095</v>
      </c>
      <c r="AC254" s="17"/>
      <c r="AD254" s="17"/>
      <c r="AE254" s="17"/>
      <c r="AF254" s="46">
        <f t="shared" si="492"/>
        <v>2458217.3977780002</v>
      </c>
      <c r="AG254" s="17">
        <v>-10.729978263933599</v>
      </c>
      <c r="AH254" s="17">
        <v>-9.6145266755785102</v>
      </c>
      <c r="AI254" s="17">
        <v>-11.6626312342239</v>
      </c>
      <c r="AJ254" s="17">
        <v>-10.6169787469494</v>
      </c>
      <c r="AK254" s="17">
        <v>-9.7935873025943199</v>
      </c>
      <c r="AL254" s="17">
        <v>-11.229774234349501</v>
      </c>
      <c r="AM254" s="17">
        <v>-9.3666247459983296</v>
      </c>
      <c r="AN254" s="17">
        <v>-9.3861783897511</v>
      </c>
      <c r="AO254" s="17"/>
      <c r="AP254" s="17"/>
      <c r="AQ254" s="18"/>
      <c r="AR254" s="25"/>
      <c r="AS254" s="25"/>
      <c r="AT254" s="24">
        <f t="shared" si="627"/>
        <v>0.20833471004790027</v>
      </c>
      <c r="AU254" s="24">
        <f t="shared" si="627"/>
        <v>0.57527729356658952</v>
      </c>
      <c r="AV254" s="24">
        <f t="shared" si="626"/>
        <v>0.39535151081529918</v>
      </c>
      <c r="AW254" s="24">
        <f t="shared" si="626"/>
        <v>0.32364297883930071</v>
      </c>
      <c r="AX254" s="24">
        <f t="shared" si="626"/>
        <v>0.48433388185998005</v>
      </c>
      <c r="AY254" s="24">
        <f t="shared" si="626"/>
        <v>0.53884309590199919</v>
      </c>
      <c r="AZ254" s="24">
        <f t="shared" si="626"/>
        <v>0.5318725600339107</v>
      </c>
      <c r="BA254" s="24">
        <f t="shared" si="626"/>
        <v>0.36813773102650948</v>
      </c>
      <c r="BB254" s="24" t="str">
        <f t="shared" si="626"/>
        <v/>
      </c>
      <c r="BC254" s="24" t="str">
        <f t="shared" si="626"/>
        <v/>
      </c>
      <c r="BD254" s="25" t="str">
        <f t="shared" si="626"/>
        <v/>
      </c>
      <c r="BE254" s="25"/>
      <c r="BF254" s="25"/>
      <c r="BG254" s="26">
        <f t="shared" si="542"/>
        <v>-0.38169230970110324</v>
      </c>
      <c r="BH254" s="26">
        <f t="shared" si="543"/>
        <v>-0.32169230970110274</v>
      </c>
      <c r="BI254" s="26">
        <f t="shared" si="544"/>
        <v>-0.6876923097011024</v>
      </c>
      <c r="BJ254" s="26">
        <f t="shared" si="545"/>
        <v>-0.62969230970110257</v>
      </c>
      <c r="BK254" s="26">
        <f t="shared" si="546"/>
        <v>-0.69969230970110108</v>
      </c>
      <c r="BL254" s="26">
        <f t="shared" si="547"/>
        <v>-0.25469230970110257</v>
      </c>
      <c r="BM254" s="26" t="str">
        <f t="shared" si="548"/>
        <v/>
      </c>
      <c r="BN254" s="26" t="str">
        <f t="shared" si="549"/>
        <v/>
      </c>
      <c r="BO254" s="26" t="str">
        <f t="shared" si="550"/>
        <v/>
      </c>
      <c r="BP254" s="25"/>
      <c r="BQ254" s="25"/>
      <c r="BR254" s="25">
        <f t="shared" si="551"/>
        <v>0.3635305500448589</v>
      </c>
      <c r="BS254" s="25">
        <f t="shared" si="552"/>
        <v>0.4235305500448594</v>
      </c>
      <c r="BT254" s="25">
        <f t="shared" si="553"/>
        <v>5.7530550044859741E-2</v>
      </c>
      <c r="BU254" s="25">
        <f t="shared" si="554"/>
        <v>0.11553055004485957</v>
      </c>
      <c r="BV254" s="25">
        <f t="shared" si="555"/>
        <v>4.5530550044861062E-2</v>
      </c>
      <c r="BW254" s="25">
        <f t="shared" si="556"/>
        <v>0.49053055004485957</v>
      </c>
      <c r="BX254" s="25" t="str">
        <f t="shared" si="557"/>
        <v/>
      </c>
      <c r="BY254" s="25" t="str">
        <f t="shared" si="558"/>
        <v/>
      </c>
      <c r="BZ254" s="25" t="str">
        <f t="shared" si="559"/>
        <v/>
      </c>
      <c r="CA254" s="25"/>
      <c r="CB254" s="25"/>
      <c r="CC254" s="26">
        <f t="shared" si="560"/>
        <v>-0.23900000000000093</v>
      </c>
      <c r="CD254" s="26">
        <f t="shared" si="561"/>
        <v>-0.17900000000000044</v>
      </c>
      <c r="CE254" s="26">
        <f t="shared" si="562"/>
        <v>-0.54500000000000015</v>
      </c>
      <c r="CF254" s="26">
        <f t="shared" si="563"/>
        <v>-0.48700000000000027</v>
      </c>
      <c r="CG254" s="26">
        <f t="shared" si="564"/>
        <v>-0.55699999999999883</v>
      </c>
      <c r="CH254" s="26">
        <f t="shared" si="565"/>
        <v>-0.11200000000000027</v>
      </c>
      <c r="CI254" s="26" t="str">
        <f t="shared" si="566"/>
        <v/>
      </c>
      <c r="CJ254" s="26" t="str">
        <f t="shared" si="567"/>
        <v/>
      </c>
      <c r="CK254" s="26" t="str">
        <f t="shared" si="568"/>
        <v/>
      </c>
      <c r="CL254" s="25"/>
      <c r="CM254" s="25"/>
      <c r="CN254" s="25">
        <f t="shared" si="569"/>
        <v>0.42099999999999937</v>
      </c>
      <c r="CO254" s="25">
        <f t="shared" si="570"/>
        <v>0.48099999999999987</v>
      </c>
      <c r="CP254" s="25">
        <f t="shared" si="571"/>
        <v>0.11500000000000021</v>
      </c>
      <c r="CQ254" s="25">
        <f t="shared" si="572"/>
        <v>0.17300000000000004</v>
      </c>
      <c r="CR254" s="25">
        <f t="shared" si="573"/>
        <v>0.10300000000000153</v>
      </c>
      <c r="CS254" s="25">
        <f t="shared" si="574"/>
        <v>0.54800000000000004</v>
      </c>
      <c r="CT254" s="25" t="str">
        <f t="shared" si="575"/>
        <v/>
      </c>
      <c r="CU254" s="25" t="str">
        <f t="shared" si="576"/>
        <v/>
      </c>
      <c r="CV254" s="25" t="str">
        <f t="shared" si="577"/>
        <v/>
      </c>
      <c r="CW254" s="25"/>
      <c r="CX254" s="25"/>
      <c r="CY254" s="25">
        <f t="shared" si="578"/>
        <v>-0.37981199606756316</v>
      </c>
      <c r="CZ254" s="25">
        <f t="shared" si="579"/>
        <v>-0.2341793012876274</v>
      </c>
      <c r="DA254" s="25">
        <f t="shared" si="580"/>
        <v>-0.56052609139282261</v>
      </c>
      <c r="DB254" s="25">
        <f t="shared" si="581"/>
        <v>-0.67122873043070708</v>
      </c>
      <c r="DC254" s="25">
        <f t="shared" si="582"/>
        <v>-0.6570722849624091</v>
      </c>
      <c r="DD254" s="25">
        <f t="shared" si="583"/>
        <v>-0.32454359248184034</v>
      </c>
      <c r="DE254" s="25" t="str">
        <f t="shared" si="584"/>
        <v/>
      </c>
      <c r="DF254" s="25" t="str">
        <f t="shared" si="585"/>
        <v/>
      </c>
      <c r="DG254" s="25" t="str">
        <f t="shared" si="586"/>
        <v/>
      </c>
      <c r="DH254" s="25"/>
      <c r="DI254" s="25"/>
      <c r="DJ254" s="25">
        <f t="shared" si="587"/>
        <v>0.36541086367839898</v>
      </c>
      <c r="DK254" s="25">
        <f t="shared" si="588"/>
        <v>0.51104355845833471</v>
      </c>
      <c r="DL254" s="25">
        <f t="shared" si="589"/>
        <v>0.18469676835313958</v>
      </c>
      <c r="DM254" s="25">
        <f t="shared" si="590"/>
        <v>7.3994129315255022E-2</v>
      </c>
      <c r="DN254" s="25">
        <f t="shared" si="591"/>
        <v>8.8150574783553023E-2</v>
      </c>
      <c r="DO254" s="25">
        <f t="shared" si="592"/>
        <v>0.4206792672641218</v>
      </c>
      <c r="DP254" s="25" t="str">
        <f t="shared" si="593"/>
        <v/>
      </c>
      <c r="DQ254" s="25" t="str">
        <f t="shared" si="594"/>
        <v/>
      </c>
      <c r="DR254" s="25" t="str">
        <f t="shared" si="595"/>
        <v/>
      </c>
      <c r="DS254" s="25"/>
      <c r="DT254" s="24"/>
      <c r="DU254" s="24">
        <f t="shared" si="596"/>
        <v>-0.38169230970110324</v>
      </c>
      <c r="DV254" s="24">
        <f t="shared" si="597"/>
        <v>-0.32169230970110274</v>
      </c>
      <c r="DW254" s="24">
        <f t="shared" si="598"/>
        <v>-0.6876923097011024</v>
      </c>
      <c r="DX254" s="24">
        <f t="shared" si="599"/>
        <v>-0.62969230970110257</v>
      </c>
      <c r="DY254" s="24">
        <f t="shared" si="600"/>
        <v>-0.69969230970110108</v>
      </c>
      <c r="DZ254" s="24">
        <f t="shared" si="601"/>
        <v>-0.25469230970110257</v>
      </c>
      <c r="EA254" s="24" t="str">
        <f t="shared" si="602"/>
        <v/>
      </c>
      <c r="EB254" s="24" t="str">
        <f t="shared" si="603"/>
        <v/>
      </c>
      <c r="EC254" s="24" t="str">
        <f t="shared" si="604"/>
        <v/>
      </c>
      <c r="ED254" s="24"/>
      <c r="EE254" s="24"/>
      <c r="EF254" s="24">
        <f t="shared" si="605"/>
        <v>0.3635305500448589</v>
      </c>
      <c r="EG254" s="24">
        <f t="shared" si="606"/>
        <v>0.4235305500448594</v>
      </c>
      <c r="EH254" s="24">
        <f t="shared" si="607"/>
        <v>5.7530550044859741E-2</v>
      </c>
      <c r="EI254" s="24">
        <f t="shared" si="608"/>
        <v>0.11553055004485957</v>
      </c>
      <c r="EJ254" s="24">
        <f t="shared" si="609"/>
        <v>4.5530550044861062E-2</v>
      </c>
      <c r="EK254" s="24">
        <f t="shared" si="610"/>
        <v>0.49053055004485957</v>
      </c>
      <c r="EL254" s="24" t="str">
        <f t="shared" si="611"/>
        <v/>
      </c>
      <c r="EM254" s="24" t="str">
        <f t="shared" si="612"/>
        <v/>
      </c>
      <c r="EN254" s="24" t="str">
        <f t="shared" si="613"/>
        <v/>
      </c>
      <c r="EO254" s="24"/>
      <c r="EP254" s="24"/>
      <c r="EQ254" s="24">
        <f t="shared" si="493"/>
        <v>11.305013094742426</v>
      </c>
      <c r="ER254" s="24">
        <f t="shared" si="614"/>
        <v>3.5527209686337907E-2</v>
      </c>
      <c r="ES254" s="24">
        <f t="shared" si="494"/>
        <v>11.309669771057699</v>
      </c>
      <c r="ET254" s="24">
        <f t="shared" si="495"/>
        <v>11.3143087518072</v>
      </c>
      <c r="EU254" s="24">
        <f t="shared" si="496"/>
        <v>11.2446082104728</v>
      </c>
      <c r="EV254" s="24">
        <f t="shared" si="497"/>
        <v>11.29830435627</v>
      </c>
      <c r="EW254" s="24">
        <f t="shared" si="498"/>
        <v>11.308184332050741</v>
      </c>
      <c r="EX254" s="24">
        <f t="shared" si="499"/>
        <v>11.355003146796109</v>
      </c>
      <c r="EY254" s="24" t="str">
        <f t="shared" si="500"/>
        <v/>
      </c>
      <c r="EZ254" s="24" t="str">
        <f t="shared" si="501"/>
        <v/>
      </c>
      <c r="FA254" s="24" t="str">
        <f t="shared" si="502"/>
        <v/>
      </c>
      <c r="FB254" s="24"/>
      <c r="FC254" s="24">
        <f t="shared" si="503"/>
        <v>11.836150845044159</v>
      </c>
      <c r="FD254" s="24">
        <f t="shared" si="615"/>
        <v>9.2126465062747132E-2</v>
      </c>
      <c r="FE254" s="24">
        <f t="shared" si="504"/>
        <v>11.771652970290301</v>
      </c>
      <c r="FF254" s="24">
        <f t="shared" si="505"/>
        <v>11.7880004830158</v>
      </c>
      <c r="FG254" s="24">
        <f t="shared" si="506"/>
        <v>11.92360903866072</v>
      </c>
      <c r="FH254" s="24">
        <f t="shared" si="507"/>
        <v>11.864795970415901</v>
      </c>
      <c r="FI254" s="24">
        <f t="shared" si="508"/>
        <v>11.95164648206473</v>
      </c>
      <c r="FJ254" s="24">
        <f t="shared" si="509"/>
        <v>11.7172001258175</v>
      </c>
      <c r="FK254" s="24" t="str">
        <f t="shared" si="510"/>
        <v/>
      </c>
      <c r="FL254" s="24" t="str">
        <f t="shared" si="511"/>
        <v/>
      </c>
      <c r="FM254" s="24" t="str">
        <f t="shared" si="512"/>
        <v/>
      </c>
      <c r="FN254" s="24"/>
      <c r="FO254" s="24">
        <f t="shared" si="513"/>
        <v>11.364161997449555</v>
      </c>
      <c r="FP254" s="24">
        <f t="shared" si="616"/>
        <v>2.4130936080994078E-2</v>
      </c>
      <c r="FQ254" s="24">
        <f t="shared" si="624"/>
        <v>11.355200218960341</v>
      </c>
      <c r="FR254" s="24">
        <f t="shared" si="624"/>
        <v>11.352682055579017</v>
      </c>
      <c r="FS254" s="24">
        <f t="shared" si="624"/>
        <v>11.326640093442652</v>
      </c>
      <c r="FT254" s="24">
        <f t="shared" si="622"/>
        <v>11.373417666580055</v>
      </c>
      <c r="FU254" s="24">
        <f t="shared" si="622"/>
        <v>11.39164764384676</v>
      </c>
      <c r="FV254" s="24">
        <f t="shared" si="622"/>
        <v>11.385384306288504</v>
      </c>
      <c r="FW254" s="24" t="str">
        <f t="shared" si="475"/>
        <v/>
      </c>
      <c r="FX254" s="24" t="str">
        <f t="shared" si="475"/>
        <v/>
      </c>
      <c r="FY254" s="24" t="str">
        <f t="shared" si="475"/>
        <v/>
      </c>
      <c r="FZ254" s="24"/>
      <c r="GA254" s="24">
        <f t="shared" si="514"/>
        <v>11.642339916272642</v>
      </c>
      <c r="GB254" s="24">
        <f t="shared" si="617"/>
        <v>2.6079547088844166E-2</v>
      </c>
      <c r="GC254" s="24">
        <f t="shared" si="625"/>
        <v>11.622465107261176</v>
      </c>
      <c r="GD254" s="24">
        <f t="shared" si="625"/>
        <v>11.662264158187057</v>
      </c>
      <c r="GE254" s="24">
        <f t="shared" si="625"/>
        <v>11.654818330809645</v>
      </c>
      <c r="GF254" s="24">
        <f t="shared" si="623"/>
        <v>11.618675082825197</v>
      </c>
      <c r="GG254" s="24">
        <f t="shared" si="623"/>
        <v>11.67816546657358</v>
      </c>
      <c r="GH254" s="24">
        <f t="shared" si="623"/>
        <v>11.617651351979184</v>
      </c>
      <c r="GI254" s="24" t="str">
        <f t="shared" si="476"/>
        <v/>
      </c>
      <c r="GJ254" s="24" t="str">
        <f t="shared" si="476"/>
        <v/>
      </c>
      <c r="GK254" s="24" t="str">
        <f t="shared" si="476"/>
        <v/>
      </c>
      <c r="GL254" s="24"/>
      <c r="GM254" s="24">
        <f t="shared" si="515"/>
        <v>12.053522099578826</v>
      </c>
      <c r="GN254" s="24">
        <f t="shared" si="618"/>
        <v>3.5527209686337907E-2</v>
      </c>
      <c r="GO254" s="24">
        <f t="shared" si="516"/>
        <v>12.058178775894099</v>
      </c>
      <c r="GP254" s="24">
        <f t="shared" si="517"/>
        <v>12.0628177566436</v>
      </c>
      <c r="GQ254" s="24">
        <f t="shared" si="518"/>
        <v>11.9931172153092</v>
      </c>
      <c r="GR254" s="24">
        <f t="shared" si="519"/>
        <v>12.0468133611064</v>
      </c>
      <c r="GS254" s="24">
        <f t="shared" si="520"/>
        <v>12.056693336887141</v>
      </c>
      <c r="GT254" s="24">
        <f t="shared" si="521"/>
        <v>12.103512151632509</v>
      </c>
      <c r="GU254" s="24" t="str">
        <f t="shared" si="522"/>
        <v/>
      </c>
      <c r="GV254" s="24" t="str">
        <f t="shared" si="523"/>
        <v/>
      </c>
      <c r="GW254" s="24" t="str">
        <f t="shared" si="524"/>
        <v/>
      </c>
      <c r="GX254" s="24"/>
      <c r="GY254" s="24">
        <f t="shared" si="525"/>
        <v>12.951602433399247</v>
      </c>
      <c r="GZ254" s="24">
        <f t="shared" si="619"/>
        <v>9.2126465062747132E-2</v>
      </c>
      <c r="HA254" s="24">
        <f t="shared" si="526"/>
        <v>12.88710455864539</v>
      </c>
      <c r="HB254" s="24">
        <f t="shared" si="527"/>
        <v>12.903452071370889</v>
      </c>
      <c r="HC254" s="24">
        <f t="shared" si="528"/>
        <v>13.039060627015809</v>
      </c>
      <c r="HD254" s="24">
        <f t="shared" si="529"/>
        <v>12.980247558770991</v>
      </c>
      <c r="HE254" s="24">
        <f t="shared" si="530"/>
        <v>13.067098070419819</v>
      </c>
      <c r="HF254" s="24">
        <f t="shared" si="531"/>
        <v>12.83265171417259</v>
      </c>
      <c r="HG254" s="24" t="str">
        <f t="shared" si="532"/>
        <v/>
      </c>
      <c r="HH254" s="24" t="str">
        <f t="shared" si="533"/>
        <v/>
      </c>
      <c r="HI254" s="24" t="str">
        <f t="shared" si="534"/>
        <v/>
      </c>
      <c r="HJ254" s="24"/>
      <c r="HK254" s="24">
        <f t="shared" si="535"/>
        <v>12.023776545339487</v>
      </c>
      <c r="HL254" s="24">
        <f t="shared" si="620"/>
        <v>2.4130936080993527E-2</v>
      </c>
      <c r="HM254" s="24">
        <f t="shared" si="482"/>
        <v>12.014814766850275</v>
      </c>
      <c r="HN254" s="24">
        <f t="shared" si="482"/>
        <v>12.01229660346895</v>
      </c>
      <c r="HO254" s="24">
        <f t="shared" si="482"/>
        <v>11.986254641332588</v>
      </c>
      <c r="HP254" s="24">
        <f t="shared" si="479"/>
        <v>12.033032214469989</v>
      </c>
      <c r="HQ254" s="24">
        <f t="shared" si="479"/>
        <v>12.051262191736694</v>
      </c>
      <c r="HR254" s="24">
        <f t="shared" si="479"/>
        <v>12.044998854178438</v>
      </c>
      <c r="HS254" s="24" t="str">
        <f t="shared" si="479"/>
        <v/>
      </c>
      <c r="HT254" s="24" t="str">
        <f t="shared" si="479"/>
        <v/>
      </c>
      <c r="HU254" s="24" t="str">
        <f t="shared" si="479"/>
        <v/>
      </c>
      <c r="HV254" s="24"/>
      <c r="HW254" s="24">
        <f t="shared" si="536"/>
        <v>13.049068544013238</v>
      </c>
      <c r="HX254" s="24">
        <f t="shared" si="621"/>
        <v>2.607954708884427E-2</v>
      </c>
      <c r="HY254" s="24">
        <f t="shared" si="483"/>
        <v>13.029193735001773</v>
      </c>
      <c r="HZ254" s="24">
        <f t="shared" si="483"/>
        <v>13.068992785927655</v>
      </c>
      <c r="IA254" s="24">
        <f t="shared" si="483"/>
        <v>13.061546958550244</v>
      </c>
      <c r="IB254" s="24">
        <f t="shared" si="480"/>
        <v>13.025403710565794</v>
      </c>
      <c r="IC254" s="24">
        <f t="shared" si="480"/>
        <v>13.084894094314176</v>
      </c>
      <c r="ID254" s="24">
        <f t="shared" si="480"/>
        <v>13.024379979719782</v>
      </c>
      <c r="IE254" s="24" t="str">
        <f t="shared" si="480"/>
        <v/>
      </c>
      <c r="IF254" s="24" t="str">
        <f t="shared" si="480"/>
        <v/>
      </c>
      <c r="IG254" s="24" t="str">
        <f t="shared" si="480"/>
        <v/>
      </c>
    </row>
    <row r="255" spans="1:241" s="3" customFormat="1" x14ac:dyDescent="0.2">
      <c r="A255" s="27">
        <v>220</v>
      </c>
      <c r="B255" s="32">
        <f>IF(AND($B$3&lt;&gt;"",$C$3&lt;&gt;"",$B$4&lt;&gt;"",$C$4&lt;&gt;"",T255&lt;&gt;""),AirMass($B$3,$C$3,$B$4,$C$4,T255),"")</f>
        <v>1.1772737889556835</v>
      </c>
      <c r="C255" s="36">
        <f t="shared" si="537"/>
        <v>2458217.398275</v>
      </c>
      <c r="D255" s="5">
        <f t="shared" si="484"/>
        <v>11.348034979310375</v>
      </c>
      <c r="E255" s="14">
        <f t="shared" si="485"/>
        <v>11.638595825398406</v>
      </c>
      <c r="F255" s="32">
        <f t="shared" si="538"/>
        <v>0.2905608460880309</v>
      </c>
      <c r="G255" s="24">
        <f t="shared" si="486"/>
        <v>1.7578541166375954E-2</v>
      </c>
      <c r="H255" s="24">
        <f t="shared" si="487"/>
        <v>6.3027703156384313E-2</v>
      </c>
      <c r="I255" s="24"/>
      <c r="J255" s="8">
        <f t="shared" si="488"/>
        <v>12.009566114348459</v>
      </c>
      <c r="K255" s="9">
        <f t="shared" si="489"/>
        <v>12.983870620327034</v>
      </c>
      <c r="L255" s="40">
        <f t="shared" si="539"/>
        <v>0.97430450597857465</v>
      </c>
      <c r="M255" s="24">
        <f t="shared" si="490"/>
        <v>1.7578541166375954E-2</v>
      </c>
      <c r="N255" s="25">
        <f t="shared" si="491"/>
        <v>6.3027703156384174E-2</v>
      </c>
      <c r="O255" s="25"/>
      <c r="P255" s="50">
        <f t="shared" si="540"/>
        <v>6</v>
      </c>
      <c r="Q255" s="50">
        <f t="shared" si="541"/>
        <v>6</v>
      </c>
      <c r="R255" s="25"/>
      <c r="S255" s="25"/>
      <c r="T255" s="16">
        <v>2458217.398275</v>
      </c>
      <c r="U255" s="17">
        <v>-10.9628883185185</v>
      </c>
      <c r="V255" s="17">
        <v>-10.220002778610001</v>
      </c>
      <c r="W255" s="17">
        <v>-12.073450758724601</v>
      </c>
      <c r="X255" s="17">
        <v>-10.962864795884499</v>
      </c>
      <c r="Y255" s="17">
        <v>-10.308001476574301</v>
      </c>
      <c r="Z255" s="17">
        <v>-11.783087882800601</v>
      </c>
      <c r="AA255" s="17">
        <v>-9.8622154350020104</v>
      </c>
      <c r="AB255" s="17">
        <v>-9.7692944383369902</v>
      </c>
      <c r="AC255" s="17"/>
      <c r="AD255" s="17"/>
      <c r="AE255" s="17"/>
      <c r="AF255" s="46">
        <f t="shared" si="492"/>
        <v>2458217.398275</v>
      </c>
      <c r="AG255" s="17">
        <v>-10.747489202277499</v>
      </c>
      <c r="AH255" s="17">
        <v>-9.6687852488344692</v>
      </c>
      <c r="AI255" s="17">
        <v>-11.675100629260101</v>
      </c>
      <c r="AJ255" s="17">
        <v>-10.537399310440099</v>
      </c>
      <c r="AK255" s="17">
        <v>-9.8157961193621492</v>
      </c>
      <c r="AL255" s="17">
        <v>-11.2523911325295</v>
      </c>
      <c r="AM255" s="17">
        <v>-9.2943629851630707</v>
      </c>
      <c r="AN255" s="17">
        <v>-9.5296794372218692</v>
      </c>
      <c r="AO255" s="17"/>
      <c r="AP255" s="17"/>
      <c r="AQ255" s="18"/>
      <c r="AR255" s="25"/>
      <c r="AS255" s="25"/>
      <c r="AT255" s="24">
        <f t="shared" si="627"/>
        <v>0.2153991162410005</v>
      </c>
      <c r="AU255" s="24">
        <f t="shared" si="627"/>
        <v>0.55121752977553129</v>
      </c>
      <c r="AV255" s="24">
        <f t="shared" si="626"/>
        <v>0.39835012946450021</v>
      </c>
      <c r="AW255" s="24">
        <f t="shared" si="626"/>
        <v>0.42546548544440022</v>
      </c>
      <c r="AX255" s="24">
        <f t="shared" si="626"/>
        <v>0.49220535721215164</v>
      </c>
      <c r="AY255" s="24">
        <f t="shared" si="626"/>
        <v>0.53069675027110108</v>
      </c>
      <c r="AZ255" s="24">
        <f t="shared" si="626"/>
        <v>0.56785244983893968</v>
      </c>
      <c r="BA255" s="24">
        <f t="shared" si="626"/>
        <v>0.23961500111512102</v>
      </c>
      <c r="BB255" s="24" t="str">
        <f t="shared" si="626"/>
        <v/>
      </c>
      <c r="BC255" s="24" t="str">
        <f t="shared" si="626"/>
        <v/>
      </c>
      <c r="BD255" s="25" t="str">
        <f t="shared" si="626"/>
        <v/>
      </c>
      <c r="BE255" s="25"/>
      <c r="BF255" s="25"/>
      <c r="BG255" s="26">
        <f t="shared" si="542"/>
        <v>-0.36734522320286611</v>
      </c>
      <c r="BH255" s="26">
        <f t="shared" si="543"/>
        <v>-0.30734522320286561</v>
      </c>
      <c r="BI255" s="26">
        <f t="shared" si="544"/>
        <v>-0.67334522320286527</v>
      </c>
      <c r="BJ255" s="26">
        <f t="shared" si="545"/>
        <v>-0.61534522320286544</v>
      </c>
      <c r="BK255" s="26">
        <f t="shared" si="546"/>
        <v>-0.68534522320286395</v>
      </c>
      <c r="BL255" s="26">
        <f t="shared" si="547"/>
        <v>-0.24034522320286544</v>
      </c>
      <c r="BM255" s="26" t="str">
        <f t="shared" si="548"/>
        <v/>
      </c>
      <c r="BN255" s="26" t="str">
        <f t="shared" si="549"/>
        <v/>
      </c>
      <c r="BO255" s="26" t="str">
        <f t="shared" si="550"/>
        <v/>
      </c>
      <c r="BP255" s="25"/>
      <c r="BQ255" s="25"/>
      <c r="BR255" s="25">
        <f t="shared" si="551"/>
        <v>0.3146676303879159</v>
      </c>
      <c r="BS255" s="25">
        <f t="shared" si="552"/>
        <v>0.37466763038791639</v>
      </c>
      <c r="BT255" s="25">
        <f t="shared" si="553"/>
        <v>8.667630387916736E-3</v>
      </c>
      <c r="BU255" s="25">
        <f t="shared" si="554"/>
        <v>6.6667630387916565E-2</v>
      </c>
      <c r="BV255" s="25">
        <f t="shared" si="555"/>
        <v>-3.3323696120819424E-3</v>
      </c>
      <c r="BW255" s="25">
        <f t="shared" si="556"/>
        <v>0.44166763038791657</v>
      </c>
      <c r="BX255" s="25" t="str">
        <f t="shared" si="557"/>
        <v/>
      </c>
      <c r="BY255" s="25" t="str">
        <f t="shared" si="558"/>
        <v/>
      </c>
      <c r="BZ255" s="25" t="str">
        <f t="shared" si="559"/>
        <v/>
      </c>
      <c r="CA255" s="25"/>
      <c r="CB255" s="25"/>
      <c r="CC255" s="26">
        <f t="shared" si="560"/>
        <v>-0.23900000000000093</v>
      </c>
      <c r="CD255" s="26">
        <f t="shared" si="561"/>
        <v>-0.17900000000000044</v>
      </c>
      <c r="CE255" s="26">
        <f t="shared" si="562"/>
        <v>-0.54500000000000015</v>
      </c>
      <c r="CF255" s="26">
        <f t="shared" si="563"/>
        <v>-0.48700000000000027</v>
      </c>
      <c r="CG255" s="26">
        <f t="shared" si="564"/>
        <v>-0.55699999999999883</v>
      </c>
      <c r="CH255" s="26">
        <f t="shared" si="565"/>
        <v>-0.11200000000000027</v>
      </c>
      <c r="CI255" s="26" t="str">
        <f t="shared" si="566"/>
        <v/>
      </c>
      <c r="CJ255" s="26" t="str">
        <f t="shared" si="567"/>
        <v/>
      </c>
      <c r="CK255" s="26" t="str">
        <f t="shared" si="568"/>
        <v/>
      </c>
      <c r="CL255" s="25"/>
      <c r="CM255" s="25"/>
      <c r="CN255" s="25">
        <f t="shared" si="569"/>
        <v>0.42099999999999937</v>
      </c>
      <c r="CO255" s="25">
        <f t="shared" si="570"/>
        <v>0.48099999999999987</v>
      </c>
      <c r="CP255" s="25">
        <f t="shared" si="571"/>
        <v>0.11500000000000021</v>
      </c>
      <c r="CQ255" s="25">
        <f t="shared" si="572"/>
        <v>0.17300000000000004</v>
      </c>
      <c r="CR255" s="25">
        <f t="shared" si="573"/>
        <v>0.10300000000000153</v>
      </c>
      <c r="CS255" s="25">
        <f t="shared" si="574"/>
        <v>0.54800000000000004</v>
      </c>
      <c r="CT255" s="25" t="str">
        <f t="shared" si="575"/>
        <v/>
      </c>
      <c r="CU255" s="25" t="str">
        <f t="shared" si="576"/>
        <v/>
      </c>
      <c r="CV255" s="25" t="str">
        <f t="shared" si="577"/>
        <v/>
      </c>
      <c r="CW255" s="25"/>
      <c r="CX255" s="25"/>
      <c r="CY255" s="25">
        <f t="shared" si="578"/>
        <v>-0.37155479737579628</v>
      </c>
      <c r="CZ255" s="25">
        <f t="shared" si="579"/>
        <v>-0.42662331227151068</v>
      </c>
      <c r="DA255" s="25">
        <f t="shared" si="580"/>
        <v>-0.56216516631557623</v>
      </c>
      <c r="DB255" s="25">
        <f t="shared" si="581"/>
        <v>-0.6403372490864907</v>
      </c>
      <c r="DC255" s="25">
        <f t="shared" si="582"/>
        <v>-0.71579667497892385</v>
      </c>
      <c r="DD255" s="25">
        <f t="shared" si="583"/>
        <v>-4.9179985610070094E-2</v>
      </c>
      <c r="DE255" s="25" t="str">
        <f t="shared" si="584"/>
        <v/>
      </c>
      <c r="DF255" s="25" t="str">
        <f t="shared" si="585"/>
        <v/>
      </c>
      <c r="DG255" s="25" t="str">
        <f t="shared" si="586"/>
        <v/>
      </c>
      <c r="DH255" s="25"/>
      <c r="DI255" s="25"/>
      <c r="DJ255" s="25">
        <f t="shared" si="587"/>
        <v>0.31045805621498584</v>
      </c>
      <c r="DK255" s="25">
        <f t="shared" si="588"/>
        <v>0.25538954131927144</v>
      </c>
      <c r="DL255" s="25">
        <f t="shared" si="589"/>
        <v>0.11984768727520589</v>
      </c>
      <c r="DM255" s="25">
        <f t="shared" si="590"/>
        <v>4.1675604504291398E-2</v>
      </c>
      <c r="DN255" s="25">
        <f t="shared" si="591"/>
        <v>-3.378382138814174E-2</v>
      </c>
      <c r="DO255" s="25">
        <f t="shared" si="592"/>
        <v>0.63283286798071203</v>
      </c>
      <c r="DP255" s="25" t="str">
        <f t="shared" si="593"/>
        <v/>
      </c>
      <c r="DQ255" s="25" t="str">
        <f t="shared" si="594"/>
        <v/>
      </c>
      <c r="DR255" s="25" t="str">
        <f t="shared" si="595"/>
        <v/>
      </c>
      <c r="DS255" s="25"/>
      <c r="DT255" s="24"/>
      <c r="DU255" s="24">
        <f t="shared" si="596"/>
        <v>-0.36734522320286611</v>
      </c>
      <c r="DV255" s="24">
        <f t="shared" si="597"/>
        <v>-0.30734522320286561</v>
      </c>
      <c r="DW255" s="24">
        <f t="shared" si="598"/>
        <v>-0.67334522320286527</v>
      </c>
      <c r="DX255" s="24">
        <f t="shared" si="599"/>
        <v>-0.61534522320286544</v>
      </c>
      <c r="DY255" s="24">
        <f t="shared" si="600"/>
        <v>-0.68534522320286395</v>
      </c>
      <c r="DZ255" s="24">
        <f t="shared" si="601"/>
        <v>-0.24034522320286544</v>
      </c>
      <c r="EA255" s="24" t="str">
        <f t="shared" si="602"/>
        <v/>
      </c>
      <c r="EB255" s="24" t="str">
        <f t="shared" si="603"/>
        <v/>
      </c>
      <c r="EC255" s="24" t="str">
        <f t="shared" si="604"/>
        <v/>
      </c>
      <c r="ED255" s="24"/>
      <c r="EE255" s="24"/>
      <c r="EF255" s="24">
        <f t="shared" si="605"/>
        <v>0.3146676303879159</v>
      </c>
      <c r="EG255" s="24">
        <f t="shared" si="606"/>
        <v>0.37466763038791639</v>
      </c>
      <c r="EH255" s="24">
        <f t="shared" si="607"/>
        <v>8.667630387916736E-3</v>
      </c>
      <c r="EI255" s="24">
        <f t="shared" si="608"/>
        <v>6.6667630387916565E-2</v>
      </c>
      <c r="EJ255" s="24">
        <f t="shared" si="609"/>
        <v>-3.3323696120819424E-3</v>
      </c>
      <c r="EK255" s="24">
        <f t="shared" si="610"/>
        <v>0.44166763038791657</v>
      </c>
      <c r="EL255" s="24" t="str">
        <f t="shared" si="611"/>
        <v/>
      </c>
      <c r="EM255" s="24" t="str">
        <f t="shared" si="612"/>
        <v/>
      </c>
      <c r="EN255" s="24" t="str">
        <f t="shared" si="613"/>
        <v/>
      </c>
      <c r="EO255" s="24"/>
      <c r="EP255" s="24"/>
      <c r="EQ255" s="24">
        <f t="shared" si="493"/>
        <v>11.290597479368666</v>
      </c>
      <c r="ER255" s="24">
        <f t="shared" si="614"/>
        <v>3.7622875065466091E-2</v>
      </c>
      <c r="ES255" s="24">
        <f t="shared" si="494"/>
        <v>11.3005624402061</v>
      </c>
      <c r="ET255" s="24">
        <f t="shared" si="495"/>
        <v>11.311976477365999</v>
      </c>
      <c r="EU255" s="24">
        <f t="shared" si="496"/>
        <v>11.2501131580558</v>
      </c>
      <c r="EV255" s="24">
        <f t="shared" si="497"/>
        <v>11.288199564282101</v>
      </c>
      <c r="EW255" s="24">
        <f t="shared" si="498"/>
        <v>11.247327116483511</v>
      </c>
      <c r="EX255" s="24">
        <f t="shared" si="499"/>
        <v>11.34540611981849</v>
      </c>
      <c r="EY255" s="24" t="str">
        <f t="shared" si="500"/>
        <v/>
      </c>
      <c r="EZ255" s="24" t="str">
        <f t="shared" si="501"/>
        <v/>
      </c>
      <c r="FA255" s="24" t="str">
        <f t="shared" si="502"/>
        <v/>
      </c>
      <c r="FB255" s="24"/>
      <c r="FC255" s="24">
        <f t="shared" si="503"/>
        <v>11.826799066718634</v>
      </c>
      <c r="FD255" s="24">
        <f t="shared" si="615"/>
        <v>8.4556451764651278E-2</v>
      </c>
      <c r="FE255" s="24">
        <f t="shared" si="504"/>
        <v>11.766611426982601</v>
      </c>
      <c r="FF255" s="24">
        <f t="shared" si="505"/>
        <v>11.690910108162599</v>
      </c>
      <c r="FG255" s="24">
        <f t="shared" si="506"/>
        <v>11.928306917084649</v>
      </c>
      <c r="FH255" s="24">
        <f t="shared" si="507"/>
        <v>11.869901930252</v>
      </c>
      <c r="FI255" s="24">
        <f t="shared" si="508"/>
        <v>11.861873782885571</v>
      </c>
      <c r="FJ255" s="24">
        <f t="shared" si="509"/>
        <v>11.84319023494437</v>
      </c>
      <c r="FK255" s="24" t="str">
        <f t="shared" si="510"/>
        <v/>
      </c>
      <c r="FL255" s="24" t="str">
        <f t="shared" si="511"/>
        <v/>
      </c>
      <c r="FM255" s="24" t="str">
        <f t="shared" si="512"/>
        <v/>
      </c>
      <c r="FN255" s="24"/>
      <c r="FO255" s="24">
        <f t="shared" si="513"/>
        <v>11.348034979310375</v>
      </c>
      <c r="FP255" s="24">
        <f t="shared" si="616"/>
        <v>1.7578541166375954E-2</v>
      </c>
      <c r="FQ255" s="24">
        <f t="shared" si="624"/>
        <v>11.344381485343321</v>
      </c>
      <c r="FR255" s="24">
        <f t="shared" si="624"/>
        <v>11.348638378372394</v>
      </c>
      <c r="FS255" s="24">
        <f t="shared" si="624"/>
        <v>11.330433638260232</v>
      </c>
      <c r="FT255" s="24">
        <f t="shared" si="622"/>
        <v>11.361601471826734</v>
      </c>
      <c r="FU255" s="24">
        <f t="shared" si="622"/>
        <v>11.329079025514108</v>
      </c>
      <c r="FV255" s="24">
        <f t="shared" si="622"/>
        <v>11.374075876545463</v>
      </c>
      <c r="FW255" s="24" t="str">
        <f t="shared" si="622"/>
        <v/>
      </c>
      <c r="FX255" s="24" t="str">
        <f t="shared" si="622"/>
        <v/>
      </c>
      <c r="FY255" s="24" t="str">
        <f t="shared" si="622"/>
        <v/>
      </c>
      <c r="FZ255" s="24"/>
      <c r="GA255" s="24">
        <f t="shared" si="514"/>
        <v>11.638595825398406</v>
      </c>
      <c r="GB255" s="24">
        <f t="shared" si="617"/>
        <v>6.3027703156384313E-2</v>
      </c>
      <c r="GC255" s="24">
        <f t="shared" si="625"/>
        <v>11.623031251404768</v>
      </c>
      <c r="GD255" s="24">
        <f t="shared" si="625"/>
        <v>11.57078147078515</v>
      </c>
      <c r="GE255" s="24">
        <f t="shared" si="625"/>
        <v>11.665123896684868</v>
      </c>
      <c r="GF255" s="24">
        <f t="shared" si="623"/>
        <v>11.629388730112588</v>
      </c>
      <c r="GG255" s="24">
        <f t="shared" si="623"/>
        <v>11.594000454845714</v>
      </c>
      <c r="GH255" s="24">
        <f t="shared" si="623"/>
        <v>11.749249148557347</v>
      </c>
      <c r="GI255" s="24" t="str">
        <f t="shared" si="623"/>
        <v/>
      </c>
      <c r="GJ255" s="24" t="str">
        <f t="shared" si="623"/>
        <v/>
      </c>
      <c r="GK255" s="24" t="str">
        <f t="shared" si="623"/>
        <v/>
      </c>
      <c r="GL255" s="24"/>
      <c r="GM255" s="24">
        <f t="shared" si="515"/>
        <v>12.033483019277165</v>
      </c>
      <c r="GN255" s="24">
        <f t="shared" si="618"/>
        <v>3.7622875065466091E-2</v>
      </c>
      <c r="GO255" s="24">
        <f t="shared" si="516"/>
        <v>12.0434479801146</v>
      </c>
      <c r="GP255" s="24">
        <f t="shared" si="517"/>
        <v>12.054862017274498</v>
      </c>
      <c r="GQ255" s="24">
        <f t="shared" si="518"/>
        <v>11.9929986979643</v>
      </c>
      <c r="GR255" s="24">
        <f t="shared" si="519"/>
        <v>12.0310851041906</v>
      </c>
      <c r="GS255" s="24">
        <f t="shared" si="520"/>
        <v>11.990212656392011</v>
      </c>
      <c r="GT255" s="24">
        <f t="shared" si="521"/>
        <v>12.088291659726989</v>
      </c>
      <c r="GU255" s="24" t="str">
        <f t="shared" si="522"/>
        <v/>
      </c>
      <c r="GV255" s="24" t="str">
        <f t="shared" si="523"/>
        <v/>
      </c>
      <c r="GW255" s="24" t="str">
        <f t="shared" si="524"/>
        <v/>
      </c>
      <c r="GX255" s="24"/>
      <c r="GY255" s="24">
        <f t="shared" si="525"/>
        <v>12.905503020161662</v>
      </c>
      <c r="GZ255" s="24">
        <f t="shared" si="619"/>
        <v>8.4556451764651278E-2</v>
      </c>
      <c r="HA255" s="24">
        <f t="shared" si="526"/>
        <v>12.845315380425632</v>
      </c>
      <c r="HB255" s="24">
        <f t="shared" si="527"/>
        <v>12.76961406160563</v>
      </c>
      <c r="HC255" s="24">
        <f t="shared" si="528"/>
        <v>13.007010870527679</v>
      </c>
      <c r="HD255" s="24">
        <f t="shared" si="529"/>
        <v>12.948605883695031</v>
      </c>
      <c r="HE255" s="24">
        <f t="shared" si="530"/>
        <v>12.940577736328601</v>
      </c>
      <c r="HF255" s="24">
        <f t="shared" si="531"/>
        <v>12.9218941883874</v>
      </c>
      <c r="HG255" s="24" t="str">
        <f t="shared" si="532"/>
        <v/>
      </c>
      <c r="HH255" s="24" t="str">
        <f t="shared" si="533"/>
        <v/>
      </c>
      <c r="HI255" s="24" t="str">
        <f t="shared" si="534"/>
        <v/>
      </c>
      <c r="HJ255" s="24"/>
      <c r="HK255" s="24">
        <f t="shared" si="535"/>
        <v>12.009566114348459</v>
      </c>
      <c r="HL255" s="24">
        <f t="shared" si="620"/>
        <v>1.7578541166375954E-2</v>
      </c>
      <c r="HM255" s="24">
        <f t="shared" si="482"/>
        <v>12.005912620381405</v>
      </c>
      <c r="HN255" s="24">
        <f t="shared" si="482"/>
        <v>12.010169513410478</v>
      </c>
      <c r="HO255" s="24">
        <f t="shared" si="482"/>
        <v>11.991964773298315</v>
      </c>
      <c r="HP255" s="24">
        <f t="shared" si="479"/>
        <v>12.023132606864818</v>
      </c>
      <c r="HQ255" s="24">
        <f t="shared" si="479"/>
        <v>11.990610160552192</v>
      </c>
      <c r="HR255" s="24">
        <f t="shared" si="479"/>
        <v>12.035607011583547</v>
      </c>
      <c r="HS255" s="24" t="str">
        <f t="shared" ref="HS255:HU318" si="628">IF(AND(GU255&lt;&gt;"",EL255&lt;&gt;""),GU255+EL255*$D$21,"")</f>
        <v/>
      </c>
      <c r="HT255" s="24" t="str">
        <f t="shared" si="628"/>
        <v/>
      </c>
      <c r="HU255" s="24" t="str">
        <f t="shared" si="628"/>
        <v/>
      </c>
      <c r="HV255" s="24"/>
      <c r="HW255" s="24">
        <f t="shared" si="536"/>
        <v>12.983870620327034</v>
      </c>
      <c r="HX255" s="24">
        <f t="shared" si="621"/>
        <v>6.3027703156384174E-2</v>
      </c>
      <c r="HY255" s="24">
        <f t="shared" si="483"/>
        <v>12.968306046333398</v>
      </c>
      <c r="HZ255" s="24">
        <f t="shared" si="483"/>
        <v>12.916056265713777</v>
      </c>
      <c r="IA255" s="24">
        <f t="shared" si="483"/>
        <v>13.010398691613496</v>
      </c>
      <c r="IB255" s="24">
        <f t="shared" si="480"/>
        <v>12.974663525041217</v>
      </c>
      <c r="IC255" s="24">
        <f t="shared" si="480"/>
        <v>12.939275249774342</v>
      </c>
      <c r="ID255" s="24">
        <f t="shared" si="480"/>
        <v>13.094523943485974</v>
      </c>
      <c r="IE255" s="24" t="str">
        <f t="shared" ref="IE255:IG318" si="629">IF(AND(HG255&lt;&gt;"",EL255&lt;&gt;""),HG255+EL255*$D$20,"")</f>
        <v/>
      </c>
      <c r="IF255" s="24" t="str">
        <f t="shared" si="629"/>
        <v/>
      </c>
      <c r="IG255" s="24" t="str">
        <f t="shared" si="629"/>
        <v/>
      </c>
    </row>
    <row r="256" spans="1:241" s="3" customFormat="1" x14ac:dyDescent="0.2">
      <c r="A256" s="27">
        <v>221</v>
      </c>
      <c r="B256" s="32">
        <f>IF(AND($B$3&lt;&gt;"",$C$3&lt;&gt;"",$B$4&lt;&gt;"",$C$4&lt;&gt;"",T256&lt;&gt;""),AirMass($B$3,$C$3,$B$4,$C$4,T256),"")</f>
        <v>1.1787259687067095</v>
      </c>
      <c r="C256" s="36">
        <f t="shared" si="537"/>
        <v>2458217.3987730001</v>
      </c>
      <c r="D256" s="5">
        <f t="shared" si="484"/>
        <v>11.353754242567263</v>
      </c>
      <c r="E256" s="14">
        <f t="shared" si="485"/>
        <v>11.69282682626409</v>
      </c>
      <c r="F256" s="32">
        <f t="shared" si="538"/>
        <v>0.33907258369682758</v>
      </c>
      <c r="G256" s="24">
        <f t="shared" si="486"/>
        <v>2.4538081010191948E-2</v>
      </c>
      <c r="H256" s="24">
        <f t="shared" si="487"/>
        <v>2.2130140456469844E-2</v>
      </c>
      <c r="I256" s="24"/>
      <c r="J256" s="8">
        <f t="shared" si="488"/>
        <v>11.969832550732164</v>
      </c>
      <c r="K256" s="9">
        <f t="shared" si="489"/>
        <v>12.988565134326437</v>
      </c>
      <c r="L256" s="40">
        <f t="shared" si="539"/>
        <v>1.0187325835942733</v>
      </c>
      <c r="M256" s="24">
        <f t="shared" si="490"/>
        <v>2.4538081010191948E-2</v>
      </c>
      <c r="N256" s="25">
        <f t="shared" si="491"/>
        <v>2.213014045647051E-2</v>
      </c>
      <c r="O256" s="25"/>
      <c r="P256" s="50">
        <f t="shared" si="540"/>
        <v>6</v>
      </c>
      <c r="Q256" s="50">
        <f t="shared" si="541"/>
        <v>6</v>
      </c>
      <c r="R256" s="25"/>
      <c r="S256" s="25"/>
      <c r="T256" s="16">
        <v>2458217.3987730001</v>
      </c>
      <c r="U256" s="17">
        <v>-10.9287350247664</v>
      </c>
      <c r="V256" s="17">
        <v>-10.2317882010313</v>
      </c>
      <c r="W256" s="17">
        <v>-12.059858707783</v>
      </c>
      <c r="X256" s="17">
        <v>-10.947811266236901</v>
      </c>
      <c r="Y256" s="17">
        <v>-10.2919653442422</v>
      </c>
      <c r="Z256" s="17">
        <v>-11.7788528590624</v>
      </c>
      <c r="AA256" s="17">
        <v>-9.8165339993893603</v>
      </c>
      <c r="AB256" s="17">
        <v>-9.7238477168818207</v>
      </c>
      <c r="AC256" s="17"/>
      <c r="AD256" s="17"/>
      <c r="AE256" s="17"/>
      <c r="AF256" s="46">
        <f t="shared" si="492"/>
        <v>2458217.3987730001</v>
      </c>
      <c r="AG256" s="17">
        <v>-10.692311904459499</v>
      </c>
      <c r="AH256" s="17">
        <v>-9.6615523431481893</v>
      </c>
      <c r="AI256" s="17">
        <v>-11.631629090333099</v>
      </c>
      <c r="AJ256" s="17">
        <v>-10.5970793278016</v>
      </c>
      <c r="AK256" s="17">
        <v>-9.7759011225463297</v>
      </c>
      <c r="AL256" s="17">
        <v>-11.2542438863585</v>
      </c>
      <c r="AM256" s="17">
        <v>-9.3163984517416303</v>
      </c>
      <c r="AN256" s="17">
        <v>-9.4236675087550204</v>
      </c>
      <c r="AO256" s="17"/>
      <c r="AP256" s="17"/>
      <c r="AQ256" s="18"/>
      <c r="AR256" s="25"/>
      <c r="AS256" s="25"/>
      <c r="AT256" s="24">
        <f t="shared" si="627"/>
        <v>0.23642312030690071</v>
      </c>
      <c r="AU256" s="24">
        <f t="shared" si="627"/>
        <v>0.5702358578831106</v>
      </c>
      <c r="AV256" s="24">
        <f t="shared" si="626"/>
        <v>0.42822961744990096</v>
      </c>
      <c r="AW256" s="24">
        <f t="shared" si="626"/>
        <v>0.35073193843530071</v>
      </c>
      <c r="AX256" s="24">
        <f t="shared" si="626"/>
        <v>0.51606422169587063</v>
      </c>
      <c r="AY256" s="24">
        <f t="shared" si="626"/>
        <v>0.52460897270390028</v>
      </c>
      <c r="AZ256" s="24">
        <f t="shared" si="626"/>
        <v>0.50013554764773005</v>
      </c>
      <c r="BA256" s="24">
        <f t="shared" si="626"/>
        <v>0.30018020812680035</v>
      </c>
      <c r="BB256" s="24" t="str">
        <f t="shared" si="626"/>
        <v/>
      </c>
      <c r="BC256" s="24" t="str">
        <f t="shared" si="626"/>
        <v/>
      </c>
      <c r="BD256" s="25" t="str">
        <f t="shared" si="626"/>
        <v/>
      </c>
      <c r="BE256" s="25"/>
      <c r="BF256" s="25"/>
      <c r="BG256" s="26">
        <f t="shared" si="542"/>
        <v>-0.32464762107922784</v>
      </c>
      <c r="BH256" s="26">
        <f t="shared" si="543"/>
        <v>-0.26464762107922735</v>
      </c>
      <c r="BI256" s="26">
        <f t="shared" si="544"/>
        <v>-0.63064762107922701</v>
      </c>
      <c r="BJ256" s="26">
        <f t="shared" si="545"/>
        <v>-0.57264762107922718</v>
      </c>
      <c r="BK256" s="26">
        <f t="shared" si="546"/>
        <v>-0.64264762107922568</v>
      </c>
      <c r="BL256" s="26">
        <f t="shared" si="547"/>
        <v>-0.19764762107922718</v>
      </c>
      <c r="BM256" s="26" t="str">
        <f t="shared" si="548"/>
        <v/>
      </c>
      <c r="BN256" s="26" t="str">
        <f t="shared" si="549"/>
        <v/>
      </c>
      <c r="BO256" s="26" t="str">
        <f t="shared" si="550"/>
        <v/>
      </c>
      <c r="BP256" s="25"/>
      <c r="BQ256" s="25"/>
      <c r="BR256" s="25">
        <f t="shared" si="551"/>
        <v>0.35329190976157276</v>
      </c>
      <c r="BS256" s="25">
        <f t="shared" si="552"/>
        <v>0.41329190976157326</v>
      </c>
      <c r="BT256" s="25">
        <f t="shared" si="553"/>
        <v>4.7291909761573603E-2</v>
      </c>
      <c r="BU256" s="25">
        <f t="shared" si="554"/>
        <v>0.10529190976157343</v>
      </c>
      <c r="BV256" s="25">
        <f t="shared" si="555"/>
        <v>3.5291909761574924E-2</v>
      </c>
      <c r="BW256" s="25">
        <f t="shared" si="556"/>
        <v>0.48029190976157343</v>
      </c>
      <c r="BX256" s="25" t="str">
        <f t="shared" si="557"/>
        <v/>
      </c>
      <c r="BY256" s="25" t="str">
        <f t="shared" si="558"/>
        <v/>
      </c>
      <c r="BZ256" s="25" t="str">
        <f t="shared" si="559"/>
        <v/>
      </c>
      <c r="CA256" s="25"/>
      <c r="CB256" s="25"/>
      <c r="CC256" s="26">
        <f t="shared" si="560"/>
        <v>-0.23900000000000093</v>
      </c>
      <c r="CD256" s="26">
        <f t="shared" si="561"/>
        <v>-0.17900000000000044</v>
      </c>
      <c r="CE256" s="26">
        <f t="shared" si="562"/>
        <v>-0.54500000000000015</v>
      </c>
      <c r="CF256" s="26">
        <f t="shared" si="563"/>
        <v>-0.48700000000000027</v>
      </c>
      <c r="CG256" s="26">
        <f t="shared" si="564"/>
        <v>-0.55699999999999883</v>
      </c>
      <c r="CH256" s="26">
        <f t="shared" si="565"/>
        <v>-0.11200000000000027</v>
      </c>
      <c r="CI256" s="26" t="str">
        <f t="shared" si="566"/>
        <v/>
      </c>
      <c r="CJ256" s="26" t="str">
        <f t="shared" si="567"/>
        <v/>
      </c>
      <c r="CK256" s="26" t="str">
        <f t="shared" si="568"/>
        <v/>
      </c>
      <c r="CL256" s="25"/>
      <c r="CM256" s="25"/>
      <c r="CN256" s="25">
        <f t="shared" si="569"/>
        <v>0.42099999999999937</v>
      </c>
      <c r="CO256" s="25">
        <f t="shared" si="570"/>
        <v>0.48099999999999987</v>
      </c>
      <c r="CP256" s="25">
        <f t="shared" si="571"/>
        <v>0.11500000000000021</v>
      </c>
      <c r="CQ256" s="25">
        <f t="shared" si="572"/>
        <v>0.17300000000000004</v>
      </c>
      <c r="CR256" s="25">
        <f t="shared" si="573"/>
        <v>0.10300000000000153</v>
      </c>
      <c r="CS256" s="25">
        <f t="shared" si="574"/>
        <v>0.54800000000000004</v>
      </c>
      <c r="CT256" s="25" t="str">
        <f t="shared" si="575"/>
        <v/>
      </c>
      <c r="CU256" s="25" t="str">
        <f t="shared" si="576"/>
        <v/>
      </c>
      <c r="CV256" s="25" t="str">
        <f t="shared" si="577"/>
        <v/>
      </c>
      <c r="CW256" s="25"/>
      <c r="CX256" s="25"/>
      <c r="CY256" s="25">
        <f t="shared" si="578"/>
        <v>-0.38953937956204027</v>
      </c>
      <c r="CZ256" s="25">
        <f t="shared" si="579"/>
        <v>-0.23214951920533536</v>
      </c>
      <c r="DA256" s="25">
        <f t="shared" si="580"/>
        <v>-0.567922477901736</v>
      </c>
      <c r="DB256" s="25">
        <f t="shared" si="581"/>
        <v>-0.58527599332357505</v>
      </c>
      <c r="DC256" s="25">
        <f t="shared" si="582"/>
        <v>-0.53557296994251047</v>
      </c>
      <c r="DD256" s="25">
        <f t="shared" si="583"/>
        <v>-0.12948412489661368</v>
      </c>
      <c r="DE256" s="25" t="str">
        <f t="shared" si="584"/>
        <v/>
      </c>
      <c r="DF256" s="25" t="str">
        <f t="shared" si="585"/>
        <v/>
      </c>
      <c r="DG256" s="25" t="str">
        <f t="shared" si="586"/>
        <v/>
      </c>
      <c r="DH256" s="25"/>
      <c r="DI256" s="25"/>
      <c r="DJ256" s="25">
        <f t="shared" si="587"/>
        <v>0.28840015127876045</v>
      </c>
      <c r="DK256" s="25">
        <f t="shared" si="588"/>
        <v>0.44579001163546539</v>
      </c>
      <c r="DL256" s="25">
        <f t="shared" si="589"/>
        <v>0.11001705293906473</v>
      </c>
      <c r="DM256" s="25">
        <f t="shared" si="590"/>
        <v>9.2663537517225655E-2</v>
      </c>
      <c r="DN256" s="25">
        <f t="shared" si="591"/>
        <v>0.14236656089829025</v>
      </c>
      <c r="DO256" s="25">
        <f t="shared" si="592"/>
        <v>0.54845540594418707</v>
      </c>
      <c r="DP256" s="25" t="str">
        <f t="shared" si="593"/>
        <v/>
      </c>
      <c r="DQ256" s="25" t="str">
        <f t="shared" si="594"/>
        <v/>
      </c>
      <c r="DR256" s="25" t="str">
        <f t="shared" si="595"/>
        <v/>
      </c>
      <c r="DS256" s="25"/>
      <c r="DT256" s="24"/>
      <c r="DU256" s="24">
        <f t="shared" si="596"/>
        <v>-0.32464762107922784</v>
      </c>
      <c r="DV256" s="24">
        <f t="shared" si="597"/>
        <v>-0.26464762107922735</v>
      </c>
      <c r="DW256" s="24">
        <f t="shared" si="598"/>
        <v>-0.63064762107922701</v>
      </c>
      <c r="DX256" s="24">
        <f t="shared" si="599"/>
        <v>-0.57264762107922718</v>
      </c>
      <c r="DY256" s="24">
        <f t="shared" si="600"/>
        <v>-0.64264762107922568</v>
      </c>
      <c r="DZ256" s="24">
        <f t="shared" si="601"/>
        <v>-0.19764762107922718</v>
      </c>
      <c r="EA256" s="24" t="str">
        <f t="shared" si="602"/>
        <v/>
      </c>
      <c r="EB256" s="24" t="str">
        <f t="shared" si="603"/>
        <v/>
      </c>
      <c r="EC256" s="24" t="str">
        <f t="shared" si="604"/>
        <v/>
      </c>
      <c r="ED256" s="24"/>
      <c r="EE256" s="24"/>
      <c r="EF256" s="24">
        <f t="shared" si="605"/>
        <v>0.35329190976157276</v>
      </c>
      <c r="EG256" s="24">
        <f t="shared" si="606"/>
        <v>0.41329190976157326</v>
      </c>
      <c r="EH256" s="24">
        <f t="shared" si="607"/>
        <v>4.7291909761573603E-2</v>
      </c>
      <c r="EI256" s="24">
        <f t="shared" si="608"/>
        <v>0.10529190976157343</v>
      </c>
      <c r="EJ256" s="24">
        <f t="shared" si="609"/>
        <v>3.5291909761574924E-2</v>
      </c>
      <c r="EK256" s="24">
        <f t="shared" si="610"/>
        <v>0.48029190976157343</v>
      </c>
      <c r="EL256" s="24" t="str">
        <f t="shared" si="611"/>
        <v/>
      </c>
      <c r="EM256" s="24" t="str">
        <f t="shared" si="612"/>
        <v/>
      </c>
      <c r="EN256" s="24" t="str">
        <f t="shared" si="613"/>
        <v/>
      </c>
      <c r="EO256" s="24"/>
      <c r="EP256" s="24"/>
      <c r="EQ256" s="24">
        <f t="shared" si="493"/>
        <v>11.301409957499546</v>
      </c>
      <c r="ER256" s="24">
        <f t="shared" si="614"/>
        <v>4.0057535696113887E-2</v>
      </c>
      <c r="ES256" s="24">
        <f t="shared" si="494"/>
        <v>11.3211236830166</v>
      </c>
      <c r="ET256" s="24">
        <f t="shared" si="495"/>
        <v>11.3310762414705</v>
      </c>
      <c r="EU256" s="24">
        <f t="shared" si="496"/>
        <v>11.2682303194758</v>
      </c>
      <c r="EV256" s="24">
        <f t="shared" si="497"/>
        <v>11.318117834296</v>
      </c>
      <c r="EW256" s="24">
        <f t="shared" si="498"/>
        <v>11.235798974622961</v>
      </c>
      <c r="EX256" s="24">
        <f t="shared" si="499"/>
        <v>11.33411269211542</v>
      </c>
      <c r="EY256" s="24" t="str">
        <f t="shared" si="500"/>
        <v/>
      </c>
      <c r="EZ256" s="24" t="str">
        <f t="shared" si="501"/>
        <v/>
      </c>
      <c r="FA256" s="24" t="str">
        <f t="shared" si="502"/>
        <v/>
      </c>
      <c r="FB256" s="24"/>
      <c r="FC256" s="24">
        <f t="shared" si="503"/>
        <v>11.864341326796529</v>
      </c>
      <c r="FD256" s="24">
        <f t="shared" si="615"/>
        <v>7.974668093026295E-2</v>
      </c>
      <c r="FE256" s="24">
        <f t="shared" si="504"/>
        <v>11.7783171858736</v>
      </c>
      <c r="FF256" s="24">
        <f t="shared" si="505"/>
        <v>11.8057674233421</v>
      </c>
      <c r="FG256" s="24">
        <f t="shared" si="506"/>
        <v>11.94358921808683</v>
      </c>
      <c r="FH256" s="24">
        <f t="shared" si="507"/>
        <v>11.926931981899001</v>
      </c>
      <c r="FI256" s="24">
        <f t="shared" si="508"/>
        <v>11.93908654728213</v>
      </c>
      <c r="FJ256" s="24">
        <f t="shared" si="509"/>
        <v>11.792355604295521</v>
      </c>
      <c r="FK256" s="24" t="str">
        <f t="shared" si="510"/>
        <v/>
      </c>
      <c r="FL256" s="24" t="str">
        <f t="shared" si="511"/>
        <v/>
      </c>
      <c r="FM256" s="24" t="str">
        <f t="shared" si="512"/>
        <v/>
      </c>
      <c r="FN256" s="24"/>
      <c r="FO256" s="24">
        <f t="shared" si="513"/>
        <v>11.353754242567263</v>
      </c>
      <c r="FP256" s="24">
        <f t="shared" si="616"/>
        <v>2.4538081010191948E-2</v>
      </c>
      <c r="FQ256" s="24">
        <f t="shared" si="624"/>
        <v>11.359849513279828</v>
      </c>
      <c r="FR256" s="24">
        <f t="shared" si="624"/>
        <v>11.362644927602902</v>
      </c>
      <c r="FS256" s="24">
        <f t="shared" si="624"/>
        <v>11.343457584806238</v>
      </c>
      <c r="FT256" s="24">
        <f t="shared" si="622"/>
        <v>11.386426526966641</v>
      </c>
      <c r="FU256" s="24">
        <f t="shared" si="622"/>
        <v>11.312457668779565</v>
      </c>
      <c r="FV256" s="24">
        <f t="shared" si="622"/>
        <v>11.357689233968401</v>
      </c>
      <c r="FW256" s="24" t="str">
        <f t="shared" si="622"/>
        <v/>
      </c>
      <c r="FX256" s="24" t="str">
        <f t="shared" si="622"/>
        <v/>
      </c>
      <c r="FY256" s="24" t="str">
        <f t="shared" si="622"/>
        <v/>
      </c>
      <c r="FZ256" s="24"/>
      <c r="GA256" s="24">
        <f t="shared" si="514"/>
        <v>11.69282682626409</v>
      </c>
      <c r="GB256" s="24">
        <f t="shared" si="617"/>
        <v>2.2130140456469844E-2</v>
      </c>
      <c r="GC256" s="24">
        <f t="shared" si="625"/>
        <v>11.651425751083556</v>
      </c>
      <c r="GD256" s="24">
        <f t="shared" si="625"/>
        <v>11.702327526752438</v>
      </c>
      <c r="GE256" s="24">
        <f t="shared" si="625"/>
        <v>11.697094938474836</v>
      </c>
      <c r="GF256" s="24">
        <f t="shared" si="623"/>
        <v>11.703107522547375</v>
      </c>
      <c r="GG256" s="24">
        <f t="shared" si="623"/>
        <v>11.687901960030061</v>
      </c>
      <c r="GH256" s="24">
        <f t="shared" si="623"/>
        <v>11.715103258696285</v>
      </c>
      <c r="GI256" s="24" t="str">
        <f t="shared" si="623"/>
        <v/>
      </c>
      <c r="GJ256" s="24" t="str">
        <f t="shared" si="623"/>
        <v/>
      </c>
      <c r="GK256" s="24" t="str">
        <f t="shared" si="623"/>
        <v/>
      </c>
      <c r="GL256" s="24"/>
      <c r="GM256" s="24">
        <f t="shared" si="515"/>
        <v>11.998356781234648</v>
      </c>
      <c r="GN256" s="24">
        <f t="shared" si="618"/>
        <v>4.005753569611388E-2</v>
      </c>
      <c r="GO256" s="24">
        <f t="shared" si="516"/>
        <v>12.0180705067517</v>
      </c>
      <c r="GP256" s="24">
        <f t="shared" si="517"/>
        <v>12.0280230652056</v>
      </c>
      <c r="GQ256" s="24">
        <f t="shared" si="518"/>
        <v>11.9651771432109</v>
      </c>
      <c r="GR256" s="24">
        <f t="shared" si="519"/>
        <v>12.0150646580311</v>
      </c>
      <c r="GS256" s="24">
        <f t="shared" si="520"/>
        <v>11.932745798358061</v>
      </c>
      <c r="GT256" s="24">
        <f t="shared" si="521"/>
        <v>12.03105951585052</v>
      </c>
      <c r="GU256" s="24" t="str">
        <f t="shared" si="522"/>
        <v/>
      </c>
      <c r="GV256" s="24" t="str">
        <f t="shared" si="523"/>
        <v/>
      </c>
      <c r="GW256" s="24" t="str">
        <f t="shared" si="524"/>
        <v/>
      </c>
      <c r="GX256" s="24"/>
      <c r="GY256" s="24">
        <f t="shared" si="525"/>
        <v>12.895100888107841</v>
      </c>
      <c r="GZ256" s="24">
        <f t="shared" si="619"/>
        <v>7.974668093026295E-2</v>
      </c>
      <c r="HA256" s="24">
        <f t="shared" si="526"/>
        <v>12.809076747184911</v>
      </c>
      <c r="HB256" s="24">
        <f t="shared" si="527"/>
        <v>12.83652698465341</v>
      </c>
      <c r="HC256" s="24">
        <f t="shared" si="528"/>
        <v>12.97434877939814</v>
      </c>
      <c r="HD256" s="24">
        <f t="shared" si="529"/>
        <v>12.957691543210311</v>
      </c>
      <c r="HE256" s="24">
        <f t="shared" si="530"/>
        <v>12.96984610859344</v>
      </c>
      <c r="HF256" s="24">
        <f t="shared" si="531"/>
        <v>12.823115165606831</v>
      </c>
      <c r="HG256" s="24" t="str">
        <f t="shared" si="532"/>
        <v/>
      </c>
      <c r="HH256" s="24" t="str">
        <f t="shared" si="533"/>
        <v/>
      </c>
      <c r="HI256" s="24" t="str">
        <f t="shared" si="534"/>
        <v/>
      </c>
      <c r="HJ256" s="24"/>
      <c r="HK256" s="24">
        <f t="shared" si="535"/>
        <v>11.969832550732164</v>
      </c>
      <c r="HL256" s="24">
        <f t="shared" si="620"/>
        <v>2.4538081010191948E-2</v>
      </c>
      <c r="HM256" s="24">
        <f t="shared" si="482"/>
        <v>11.97592782144473</v>
      </c>
      <c r="HN256" s="24">
        <f t="shared" si="482"/>
        <v>11.978723235767804</v>
      </c>
      <c r="HO256" s="24">
        <f t="shared" si="482"/>
        <v>11.95953589297114</v>
      </c>
      <c r="HP256" s="24">
        <f t="shared" si="482"/>
        <v>12.002504835131543</v>
      </c>
      <c r="HQ256" s="24">
        <f t="shared" si="482"/>
        <v>11.928535976944467</v>
      </c>
      <c r="HR256" s="24">
        <f t="shared" si="482"/>
        <v>11.973767542133302</v>
      </c>
      <c r="HS256" s="24" t="str">
        <f t="shared" si="628"/>
        <v/>
      </c>
      <c r="HT256" s="24" t="str">
        <f t="shared" si="628"/>
        <v/>
      </c>
      <c r="HU256" s="24" t="str">
        <f t="shared" si="628"/>
        <v/>
      </c>
      <c r="HV256" s="24"/>
      <c r="HW256" s="24">
        <f t="shared" si="536"/>
        <v>12.988565134326437</v>
      </c>
      <c r="HX256" s="24">
        <f t="shared" si="621"/>
        <v>2.213014045647051E-2</v>
      </c>
      <c r="HY256" s="24">
        <f t="shared" si="483"/>
        <v>12.947164059145901</v>
      </c>
      <c r="HZ256" s="24">
        <f t="shared" si="483"/>
        <v>12.998065834814785</v>
      </c>
      <c r="IA256" s="24">
        <f t="shared" si="483"/>
        <v>12.992833246537183</v>
      </c>
      <c r="IB256" s="24">
        <f t="shared" si="483"/>
        <v>12.998845830609723</v>
      </c>
      <c r="IC256" s="24">
        <f t="shared" si="483"/>
        <v>12.983640268092408</v>
      </c>
      <c r="ID256" s="24">
        <f t="shared" si="483"/>
        <v>13.010841566758632</v>
      </c>
      <c r="IE256" s="24" t="str">
        <f t="shared" si="629"/>
        <v/>
      </c>
      <c r="IF256" s="24" t="str">
        <f t="shared" si="629"/>
        <v/>
      </c>
      <c r="IG256" s="24" t="str">
        <f t="shared" si="629"/>
        <v/>
      </c>
    </row>
    <row r="257" spans="1:241" s="3" customFormat="1" x14ac:dyDescent="0.2">
      <c r="A257" s="27">
        <v>222</v>
      </c>
      <c r="B257" s="32">
        <f>IF(AND($B$3&lt;&gt;"",$C$3&lt;&gt;"",$B$4&lt;&gt;"",$C$4&lt;&gt;"",T257&lt;&gt;""),AirMass($B$3,$C$3,$B$4,$C$4,T257),"")</f>
        <v>1.1801859894928013</v>
      </c>
      <c r="C257" s="36">
        <f t="shared" si="537"/>
        <v>2458217.3992710002</v>
      </c>
      <c r="D257" s="5">
        <f t="shared" si="484"/>
        <v>11.374233355693919</v>
      </c>
      <c r="E257" s="14">
        <f t="shared" si="485"/>
        <v>11.641951274280856</v>
      </c>
      <c r="F257" s="32">
        <f t="shared" si="538"/>
        <v>0.26771791858693739</v>
      </c>
      <c r="G257" s="24">
        <f t="shared" si="486"/>
        <v>3.7437272474532511E-2</v>
      </c>
      <c r="H257" s="24">
        <f t="shared" si="487"/>
        <v>6.285483336224866E-2</v>
      </c>
      <c r="I257" s="24"/>
      <c r="J257" s="8">
        <f t="shared" si="488"/>
        <v>12.014979905153934</v>
      </c>
      <c r="K257" s="9">
        <f t="shared" si="489"/>
        <v>13.016502917792055</v>
      </c>
      <c r="L257" s="40">
        <f t="shared" si="539"/>
        <v>1.0015230126381205</v>
      </c>
      <c r="M257" s="24">
        <f t="shared" si="490"/>
        <v>3.7437272474532518E-2</v>
      </c>
      <c r="N257" s="25">
        <f t="shared" si="491"/>
        <v>6.2854833362248161E-2</v>
      </c>
      <c r="O257" s="25"/>
      <c r="P257" s="50">
        <f t="shared" si="540"/>
        <v>6</v>
      </c>
      <c r="Q257" s="50">
        <f t="shared" si="541"/>
        <v>6</v>
      </c>
      <c r="R257" s="25"/>
      <c r="S257" s="25"/>
      <c r="T257" s="16">
        <v>2458217.3992710002</v>
      </c>
      <c r="U257" s="17">
        <v>-10.9449459462195</v>
      </c>
      <c r="V257" s="17">
        <v>-10.2168884932449</v>
      </c>
      <c r="W257" s="17">
        <v>-12.060862397477999</v>
      </c>
      <c r="X257" s="17">
        <v>-10.956314801586499</v>
      </c>
      <c r="Y257" s="17">
        <v>-10.313911946375599</v>
      </c>
      <c r="Z257" s="17">
        <v>-11.7602612066313</v>
      </c>
      <c r="AA257" s="17">
        <v>-9.8700209992382302</v>
      </c>
      <c r="AB257" s="17">
        <v>-9.8237277483938605</v>
      </c>
      <c r="AC257" s="17"/>
      <c r="AD257" s="17"/>
      <c r="AE257" s="17"/>
      <c r="AF257" s="46">
        <f t="shared" si="492"/>
        <v>2458217.3992710002</v>
      </c>
      <c r="AG257" s="17">
        <v>-10.745612206590501</v>
      </c>
      <c r="AH257" s="17">
        <v>-9.6571488339949791</v>
      </c>
      <c r="AI257" s="17">
        <v>-11.6627599333069</v>
      </c>
      <c r="AJ257" s="17">
        <v>-10.5714325908873</v>
      </c>
      <c r="AK257" s="17">
        <v>-9.8294193710643096</v>
      </c>
      <c r="AL257" s="17">
        <v>-11.226082809709901</v>
      </c>
      <c r="AM257" s="17">
        <v>-9.3552617023826699</v>
      </c>
      <c r="AN257" s="17">
        <v>-9.54515958050305</v>
      </c>
      <c r="AO257" s="17"/>
      <c r="AP257" s="17"/>
      <c r="AQ257" s="18"/>
      <c r="AR257" s="25"/>
      <c r="AS257" s="25"/>
      <c r="AT257" s="24">
        <f t="shared" si="627"/>
        <v>0.19933373962899914</v>
      </c>
      <c r="AU257" s="24">
        <f t="shared" si="627"/>
        <v>0.55973965924992086</v>
      </c>
      <c r="AV257" s="24">
        <f t="shared" si="626"/>
        <v>0.39810246417109951</v>
      </c>
      <c r="AW257" s="24">
        <f t="shared" si="626"/>
        <v>0.38488221069919959</v>
      </c>
      <c r="AX257" s="24">
        <f t="shared" si="626"/>
        <v>0.48449257531128964</v>
      </c>
      <c r="AY257" s="24">
        <f t="shared" si="626"/>
        <v>0.53417839692139957</v>
      </c>
      <c r="AZ257" s="24">
        <f t="shared" si="626"/>
        <v>0.51475929685556032</v>
      </c>
      <c r="BA257" s="24">
        <f t="shared" si="626"/>
        <v>0.27856816789081051</v>
      </c>
      <c r="BB257" s="24" t="str">
        <f t="shared" si="626"/>
        <v/>
      </c>
      <c r="BC257" s="24" t="str">
        <f t="shared" si="626"/>
        <v/>
      </c>
      <c r="BD257" s="25" t="str">
        <f t="shared" si="626"/>
        <v/>
      </c>
      <c r="BE257" s="25"/>
      <c r="BF257" s="25"/>
      <c r="BG257" s="26">
        <f t="shared" si="542"/>
        <v>-0.39997236008866116</v>
      </c>
      <c r="BH257" s="26">
        <f t="shared" si="543"/>
        <v>-0.33997236008866066</v>
      </c>
      <c r="BI257" s="26">
        <f t="shared" si="544"/>
        <v>-0.70597236008866027</v>
      </c>
      <c r="BJ257" s="26">
        <f t="shared" si="545"/>
        <v>-0.64797236008866044</v>
      </c>
      <c r="BK257" s="26">
        <f t="shared" si="546"/>
        <v>-0.71797236008865895</v>
      </c>
      <c r="BL257" s="26">
        <f t="shared" si="547"/>
        <v>-0.27297236008866049</v>
      </c>
      <c r="BM257" s="26" t="str">
        <f t="shared" si="548"/>
        <v/>
      </c>
      <c r="BN257" s="26" t="str">
        <f t="shared" si="549"/>
        <v/>
      </c>
      <c r="BO257" s="26" t="str">
        <f t="shared" si="550"/>
        <v/>
      </c>
      <c r="BP257" s="25"/>
      <c r="BQ257" s="25"/>
      <c r="BR257" s="25">
        <f t="shared" si="551"/>
        <v>0.33197520378844625</v>
      </c>
      <c r="BS257" s="25">
        <f t="shared" si="552"/>
        <v>0.39197520378844675</v>
      </c>
      <c r="BT257" s="25">
        <f t="shared" si="553"/>
        <v>2.5975203788447088E-2</v>
      </c>
      <c r="BU257" s="25">
        <f t="shared" si="554"/>
        <v>8.3975203788446917E-2</v>
      </c>
      <c r="BV257" s="25">
        <f t="shared" si="555"/>
        <v>1.3975203788448409E-2</v>
      </c>
      <c r="BW257" s="25">
        <f t="shared" si="556"/>
        <v>0.45897520378844692</v>
      </c>
      <c r="BX257" s="25" t="str">
        <f t="shared" si="557"/>
        <v/>
      </c>
      <c r="BY257" s="25" t="str">
        <f t="shared" si="558"/>
        <v/>
      </c>
      <c r="BZ257" s="25" t="str">
        <f t="shared" si="559"/>
        <v/>
      </c>
      <c r="CA257" s="25"/>
      <c r="CB257" s="25"/>
      <c r="CC257" s="26">
        <f t="shared" si="560"/>
        <v>-0.23900000000000093</v>
      </c>
      <c r="CD257" s="26">
        <f t="shared" si="561"/>
        <v>-0.17900000000000044</v>
      </c>
      <c r="CE257" s="26">
        <f t="shared" si="562"/>
        <v>-0.54500000000000015</v>
      </c>
      <c r="CF257" s="26">
        <f t="shared" si="563"/>
        <v>-0.48700000000000027</v>
      </c>
      <c r="CG257" s="26">
        <f t="shared" si="564"/>
        <v>-0.55699999999999883</v>
      </c>
      <c r="CH257" s="26">
        <f t="shared" si="565"/>
        <v>-0.11200000000000027</v>
      </c>
      <c r="CI257" s="26" t="str">
        <f t="shared" si="566"/>
        <v/>
      </c>
      <c r="CJ257" s="26" t="str">
        <f t="shared" si="567"/>
        <v/>
      </c>
      <c r="CK257" s="26" t="str">
        <f t="shared" si="568"/>
        <v/>
      </c>
      <c r="CL257" s="25"/>
      <c r="CM257" s="25"/>
      <c r="CN257" s="25">
        <f t="shared" si="569"/>
        <v>0.42099999999999937</v>
      </c>
      <c r="CO257" s="25">
        <f t="shared" si="570"/>
        <v>0.48099999999999987</v>
      </c>
      <c r="CP257" s="25">
        <f t="shared" si="571"/>
        <v>0.11500000000000021</v>
      </c>
      <c r="CQ257" s="25">
        <f t="shared" si="572"/>
        <v>0.17300000000000004</v>
      </c>
      <c r="CR257" s="25">
        <f t="shared" si="573"/>
        <v>0.10300000000000153</v>
      </c>
      <c r="CS257" s="25">
        <f t="shared" si="574"/>
        <v>0.54800000000000004</v>
      </c>
      <c r="CT257" s="25" t="str">
        <f t="shared" si="575"/>
        <v/>
      </c>
      <c r="CU257" s="25" t="str">
        <f t="shared" si="576"/>
        <v/>
      </c>
      <c r="CV257" s="25" t="str">
        <f t="shared" si="577"/>
        <v/>
      </c>
      <c r="CW257" s="25"/>
      <c r="CX257" s="25"/>
      <c r="CY257" s="25">
        <f t="shared" si="578"/>
        <v>-0.40367895137953375</v>
      </c>
      <c r="CZ257" s="25">
        <f t="shared" si="579"/>
        <v>-0.37682996861928136</v>
      </c>
      <c r="DA257" s="25">
        <f t="shared" si="580"/>
        <v>-0.57912843195034069</v>
      </c>
      <c r="DB257" s="25">
        <f t="shared" si="581"/>
        <v>-0.6800352542494974</v>
      </c>
      <c r="DC257" s="25">
        <f t="shared" si="582"/>
        <v>-0.64059704801574024</v>
      </c>
      <c r="DD257" s="25">
        <f t="shared" si="583"/>
        <v>-0.16091702045967618</v>
      </c>
      <c r="DE257" s="25" t="str">
        <f t="shared" si="584"/>
        <v/>
      </c>
      <c r="DF257" s="25" t="str">
        <f t="shared" si="585"/>
        <v/>
      </c>
      <c r="DG257" s="25" t="str">
        <f t="shared" si="586"/>
        <v/>
      </c>
      <c r="DH257" s="25"/>
      <c r="DI257" s="25"/>
      <c r="DJ257" s="25">
        <f t="shared" si="587"/>
        <v>0.32826861249757378</v>
      </c>
      <c r="DK257" s="25">
        <f t="shared" si="588"/>
        <v>0.35511759525782616</v>
      </c>
      <c r="DL257" s="25">
        <f t="shared" si="589"/>
        <v>0.1528191319267668</v>
      </c>
      <c r="DM257" s="25">
        <f t="shared" si="590"/>
        <v>5.1912309627610086E-2</v>
      </c>
      <c r="DN257" s="25">
        <f t="shared" si="591"/>
        <v>9.1350515861367235E-2</v>
      </c>
      <c r="DO257" s="25">
        <f t="shared" si="592"/>
        <v>0.57103054341743131</v>
      </c>
      <c r="DP257" s="25" t="str">
        <f t="shared" si="593"/>
        <v/>
      </c>
      <c r="DQ257" s="25" t="str">
        <f t="shared" si="594"/>
        <v/>
      </c>
      <c r="DR257" s="25" t="str">
        <f t="shared" si="595"/>
        <v/>
      </c>
      <c r="DS257" s="25"/>
      <c r="DT257" s="24"/>
      <c r="DU257" s="24">
        <f t="shared" si="596"/>
        <v>-0.39997236008866116</v>
      </c>
      <c r="DV257" s="24">
        <f t="shared" si="597"/>
        <v>-0.33997236008866066</v>
      </c>
      <c r="DW257" s="24">
        <f t="shared" si="598"/>
        <v>-0.70597236008866027</v>
      </c>
      <c r="DX257" s="24">
        <f t="shared" si="599"/>
        <v>-0.64797236008866044</v>
      </c>
      <c r="DY257" s="24">
        <f t="shared" si="600"/>
        <v>-0.71797236008865895</v>
      </c>
      <c r="DZ257" s="24">
        <f t="shared" si="601"/>
        <v>-0.27297236008866049</v>
      </c>
      <c r="EA257" s="24" t="str">
        <f t="shared" si="602"/>
        <v/>
      </c>
      <c r="EB257" s="24" t="str">
        <f t="shared" si="603"/>
        <v/>
      </c>
      <c r="EC257" s="24" t="str">
        <f t="shared" si="604"/>
        <v/>
      </c>
      <c r="ED257" s="24"/>
      <c r="EE257" s="24"/>
      <c r="EF257" s="24">
        <f t="shared" si="605"/>
        <v>0.33197520378844625</v>
      </c>
      <c r="EG257" s="24">
        <f t="shared" si="606"/>
        <v>0.39197520378844675</v>
      </c>
      <c r="EH257" s="24">
        <f t="shared" si="607"/>
        <v>2.5975203788447088E-2</v>
      </c>
      <c r="EI257" s="24">
        <f t="shared" si="608"/>
        <v>8.3975203788446917E-2</v>
      </c>
      <c r="EJ257" s="24">
        <f t="shared" si="609"/>
        <v>1.3975203788448409E-2</v>
      </c>
      <c r="EK257" s="24">
        <f t="shared" si="610"/>
        <v>0.45897520378844692</v>
      </c>
      <c r="EL257" s="24" t="str">
        <f t="shared" si="611"/>
        <v/>
      </c>
      <c r="EM257" s="24" t="str">
        <f t="shared" si="612"/>
        <v/>
      </c>
      <c r="EN257" s="24" t="str">
        <f t="shared" si="613"/>
        <v/>
      </c>
      <c r="EO257" s="24"/>
      <c r="EP257" s="24"/>
      <c r="EQ257" s="24">
        <f t="shared" si="493"/>
        <v>11.312903903731081</v>
      </c>
      <c r="ER257" s="24">
        <f t="shared" si="614"/>
        <v>5.5019448895884795E-2</v>
      </c>
      <c r="ES257" s="24">
        <f t="shared" si="494"/>
        <v>11.305916451258499</v>
      </c>
      <c r="ET257" s="24">
        <f t="shared" si="495"/>
        <v>11.323368855366999</v>
      </c>
      <c r="EU257" s="24">
        <f t="shared" si="496"/>
        <v>11.273966000156099</v>
      </c>
      <c r="EV257" s="24">
        <f t="shared" si="497"/>
        <v>11.283315260411801</v>
      </c>
      <c r="EW257" s="24">
        <f t="shared" si="498"/>
        <v>11.273075053018731</v>
      </c>
      <c r="EX257" s="24">
        <f t="shared" si="499"/>
        <v>11.41778180217436</v>
      </c>
      <c r="EY257" s="24" t="str">
        <f t="shared" si="500"/>
        <v/>
      </c>
      <c r="EZ257" s="24" t="str">
        <f t="shared" si="501"/>
        <v/>
      </c>
      <c r="FA257" s="24" t="str">
        <f t="shared" si="502"/>
        <v/>
      </c>
      <c r="FB257" s="24"/>
      <c r="FC257" s="24">
        <f t="shared" si="503"/>
        <v>11.842907124718522</v>
      </c>
      <c r="FD257" s="24">
        <f t="shared" si="615"/>
        <v>8.7388451763297112E-2</v>
      </c>
      <c r="FE257" s="24">
        <f t="shared" si="504"/>
        <v>11.756147726716399</v>
      </c>
      <c r="FF257" s="24">
        <f t="shared" si="505"/>
        <v>11.726820384296799</v>
      </c>
      <c r="FG257" s="24">
        <f t="shared" si="506"/>
        <v>11.943807164473808</v>
      </c>
      <c r="FH257" s="24">
        <f t="shared" si="507"/>
        <v>11.8454706031194</v>
      </c>
      <c r="FI257" s="24">
        <f t="shared" si="508"/>
        <v>11.924649495792169</v>
      </c>
      <c r="FJ257" s="24">
        <f t="shared" si="509"/>
        <v>11.860547373912549</v>
      </c>
      <c r="FK257" s="24" t="str">
        <f t="shared" si="510"/>
        <v/>
      </c>
      <c r="FL257" s="24" t="str">
        <f t="shared" si="511"/>
        <v/>
      </c>
      <c r="FM257" s="24" t="str">
        <f t="shared" si="512"/>
        <v/>
      </c>
      <c r="FN257" s="24"/>
      <c r="FO257" s="24">
        <f t="shared" si="513"/>
        <v>11.374233355693919</v>
      </c>
      <c r="FP257" s="24">
        <f t="shared" si="616"/>
        <v>3.7437272474532511E-2</v>
      </c>
      <c r="FQ257" s="24">
        <f t="shared" si="624"/>
        <v>11.35362744841685</v>
      </c>
      <c r="FR257" s="24">
        <f t="shared" si="624"/>
        <v>11.363922708394524</v>
      </c>
      <c r="FS257" s="24">
        <f t="shared" si="624"/>
        <v>11.35817843238166</v>
      </c>
      <c r="FT257" s="24">
        <f t="shared" si="622"/>
        <v>11.360609119977564</v>
      </c>
      <c r="FU257" s="24">
        <f t="shared" si="622"/>
        <v>11.358718914070458</v>
      </c>
      <c r="FV257" s="24">
        <f t="shared" si="622"/>
        <v>11.450343510922464</v>
      </c>
      <c r="FW257" s="24" t="str">
        <f t="shared" si="622"/>
        <v/>
      </c>
      <c r="FX257" s="24" t="str">
        <f t="shared" si="622"/>
        <v/>
      </c>
      <c r="FY257" s="24" t="str">
        <f t="shared" si="622"/>
        <v/>
      </c>
      <c r="FZ257" s="24"/>
      <c r="GA257" s="24">
        <f t="shared" si="514"/>
        <v>11.641951274280856</v>
      </c>
      <c r="GB257" s="24">
        <f t="shared" si="617"/>
        <v>6.285483336224866E-2</v>
      </c>
      <c r="GC257" s="24">
        <f t="shared" si="625"/>
        <v>11.599814942021128</v>
      </c>
      <c r="GD257" s="24">
        <f t="shared" si="625"/>
        <v>11.593939137801911</v>
      </c>
      <c r="GE257" s="24">
        <f t="shared" si="625"/>
        <v>11.667871534956589</v>
      </c>
      <c r="GF257" s="24">
        <f t="shared" si="623"/>
        <v>11.59220479386255</v>
      </c>
      <c r="GG257" s="24">
        <f t="shared" si="623"/>
        <v>11.644023558634872</v>
      </c>
      <c r="GH257" s="24">
        <f t="shared" si="623"/>
        <v>11.753853678408088</v>
      </c>
      <c r="GI257" s="24" t="str">
        <f t="shared" si="623"/>
        <v/>
      </c>
      <c r="GJ257" s="24" t="str">
        <f t="shared" si="623"/>
        <v/>
      </c>
      <c r="GK257" s="24" t="str">
        <f t="shared" si="623"/>
        <v/>
      </c>
      <c r="GL257" s="24"/>
      <c r="GM257" s="24">
        <f t="shared" si="515"/>
        <v>12.040961356705681</v>
      </c>
      <c r="GN257" s="24">
        <f t="shared" si="618"/>
        <v>5.5019448895884795E-2</v>
      </c>
      <c r="GO257" s="24">
        <f t="shared" si="516"/>
        <v>12.033973904233099</v>
      </c>
      <c r="GP257" s="24">
        <f t="shared" si="517"/>
        <v>12.051426308341599</v>
      </c>
      <c r="GQ257" s="24">
        <f t="shared" si="518"/>
        <v>12.002023453130699</v>
      </c>
      <c r="GR257" s="24">
        <f t="shared" si="519"/>
        <v>12.0113727133864</v>
      </c>
      <c r="GS257" s="24">
        <f t="shared" si="520"/>
        <v>12.001132505993331</v>
      </c>
      <c r="GT257" s="24">
        <f t="shared" si="521"/>
        <v>12.14583925514896</v>
      </c>
      <c r="GU257" s="24" t="str">
        <f t="shared" si="522"/>
        <v/>
      </c>
      <c r="GV257" s="24" t="str">
        <f t="shared" si="523"/>
        <v/>
      </c>
      <c r="GW257" s="24" t="str">
        <f t="shared" si="524"/>
        <v/>
      </c>
      <c r="GX257" s="24"/>
      <c r="GY257" s="24">
        <f t="shared" si="525"/>
        <v>12.931370497314042</v>
      </c>
      <c r="GZ257" s="24">
        <f t="shared" si="619"/>
        <v>8.7388451763297098E-2</v>
      </c>
      <c r="HA257" s="24">
        <f t="shared" si="526"/>
        <v>12.844611099311921</v>
      </c>
      <c r="HB257" s="24">
        <f t="shared" si="527"/>
        <v>12.81528375689232</v>
      </c>
      <c r="HC257" s="24">
        <f t="shared" si="528"/>
        <v>13.03227053706933</v>
      </c>
      <c r="HD257" s="24">
        <f t="shared" si="529"/>
        <v>12.933933975714922</v>
      </c>
      <c r="HE257" s="24">
        <f t="shared" si="530"/>
        <v>13.01311286838769</v>
      </c>
      <c r="HF257" s="24">
        <f t="shared" si="531"/>
        <v>12.949010746508071</v>
      </c>
      <c r="HG257" s="24" t="str">
        <f t="shared" si="532"/>
        <v/>
      </c>
      <c r="HH257" s="24" t="str">
        <f t="shared" si="533"/>
        <v/>
      </c>
      <c r="HI257" s="24" t="str">
        <f t="shared" si="534"/>
        <v/>
      </c>
      <c r="HJ257" s="24"/>
      <c r="HK257" s="24">
        <f t="shared" si="535"/>
        <v>12.014979905153934</v>
      </c>
      <c r="HL257" s="24">
        <f t="shared" si="620"/>
        <v>3.7437272474532518E-2</v>
      </c>
      <c r="HM257" s="24">
        <f t="shared" si="482"/>
        <v>11.994373997876863</v>
      </c>
      <c r="HN257" s="24">
        <f t="shared" si="482"/>
        <v>12.004669257854538</v>
      </c>
      <c r="HO257" s="24">
        <f t="shared" si="482"/>
        <v>11.998924981841673</v>
      </c>
      <c r="HP257" s="24">
        <f t="shared" si="482"/>
        <v>12.001355669437578</v>
      </c>
      <c r="HQ257" s="24">
        <f t="shared" si="482"/>
        <v>11.999465463530472</v>
      </c>
      <c r="HR257" s="24">
        <f t="shared" si="482"/>
        <v>12.091090060382477</v>
      </c>
      <c r="HS257" s="24" t="str">
        <f t="shared" si="628"/>
        <v/>
      </c>
      <c r="HT257" s="24" t="str">
        <f t="shared" si="628"/>
        <v/>
      </c>
      <c r="HU257" s="24" t="str">
        <f t="shared" si="628"/>
        <v/>
      </c>
      <c r="HV257" s="24"/>
      <c r="HW257" s="24">
        <f t="shared" si="536"/>
        <v>13.016502917792055</v>
      </c>
      <c r="HX257" s="24">
        <f t="shared" si="621"/>
        <v>6.2854833362248161E-2</v>
      </c>
      <c r="HY257" s="24">
        <f t="shared" si="483"/>
        <v>12.974366585532328</v>
      </c>
      <c r="HZ257" s="24">
        <f t="shared" si="483"/>
        <v>12.968490781313109</v>
      </c>
      <c r="IA257" s="24">
        <f t="shared" si="483"/>
        <v>13.042423178467788</v>
      </c>
      <c r="IB257" s="24">
        <f t="shared" si="483"/>
        <v>12.96675643737375</v>
      </c>
      <c r="IC257" s="24">
        <f t="shared" si="483"/>
        <v>13.018575202146073</v>
      </c>
      <c r="ID257" s="24">
        <f t="shared" si="483"/>
        <v>13.128405321919287</v>
      </c>
      <c r="IE257" s="24" t="str">
        <f t="shared" si="629"/>
        <v/>
      </c>
      <c r="IF257" s="24" t="str">
        <f t="shared" si="629"/>
        <v/>
      </c>
      <c r="IG257" s="24" t="str">
        <f t="shared" si="629"/>
        <v/>
      </c>
    </row>
    <row r="258" spans="1:241" s="3" customFormat="1" x14ac:dyDescent="0.2">
      <c r="A258" s="27">
        <v>223</v>
      </c>
      <c r="B258" s="32">
        <f>IF(AND($B$3&lt;&gt;"",$C$3&lt;&gt;"",$B$4&lt;&gt;"",$C$4&lt;&gt;"",T258&lt;&gt;""),AirMass($B$3,$C$3,$B$4,$C$4,T258),"")</f>
        <v>1.1816538818246127</v>
      </c>
      <c r="C258" s="36">
        <f t="shared" si="537"/>
        <v>2458217.3997689998</v>
      </c>
      <c r="D258" s="5">
        <f t="shared" si="484"/>
        <v>11.363984682207336</v>
      </c>
      <c r="E258" s="14">
        <f t="shared" si="485"/>
        <v>11.737768394272967</v>
      </c>
      <c r="F258" s="32">
        <f t="shared" si="538"/>
        <v>0.37378371206563088</v>
      </c>
      <c r="G258" s="24">
        <f t="shared" si="486"/>
        <v>2.921258072756272E-2</v>
      </c>
      <c r="H258" s="24">
        <f t="shared" si="487"/>
        <v>2.810002732743317E-2</v>
      </c>
      <c r="I258" s="24"/>
      <c r="J258" s="8">
        <f t="shared" si="488"/>
        <v>12.02629988216143</v>
      </c>
      <c r="K258" s="9">
        <f t="shared" si="489"/>
        <v>13.113864358487453</v>
      </c>
      <c r="L258" s="40">
        <f t="shared" si="539"/>
        <v>1.0875644763260226</v>
      </c>
      <c r="M258" s="24">
        <f t="shared" si="490"/>
        <v>2.921258072756272E-2</v>
      </c>
      <c r="N258" s="25">
        <f t="shared" si="491"/>
        <v>2.8100027327432654E-2</v>
      </c>
      <c r="O258" s="25"/>
      <c r="P258" s="50">
        <f t="shared" si="540"/>
        <v>6</v>
      </c>
      <c r="Q258" s="50">
        <f t="shared" si="541"/>
        <v>6</v>
      </c>
      <c r="R258" s="25"/>
      <c r="S258" s="25"/>
      <c r="T258" s="16">
        <v>2458217.3997689998</v>
      </c>
      <c r="U258" s="17">
        <v>-10.949663695207599</v>
      </c>
      <c r="V258" s="17">
        <v>-10.2024201621796</v>
      </c>
      <c r="W258" s="17">
        <v>-12.070625371802</v>
      </c>
      <c r="X258" s="17">
        <v>-10.9583697322066</v>
      </c>
      <c r="Y258" s="17">
        <v>-10.3255010387499</v>
      </c>
      <c r="Z258" s="17">
        <v>-11.7578359477587</v>
      </c>
      <c r="AA258" s="17">
        <v>-9.9139975790883401</v>
      </c>
      <c r="AB258" s="17">
        <v>-9.8055709222688794</v>
      </c>
      <c r="AC258" s="17"/>
      <c r="AD258" s="17"/>
      <c r="AE258" s="17"/>
      <c r="AF258" s="46">
        <f t="shared" si="492"/>
        <v>2458217.3997689998</v>
      </c>
      <c r="AG258" s="17">
        <v>-10.6953009323859</v>
      </c>
      <c r="AH258" s="17">
        <v>-9.5974863623938997</v>
      </c>
      <c r="AI258" s="17">
        <v>-11.6822700546475</v>
      </c>
      <c r="AJ258" s="17">
        <v>-10.607793979851699</v>
      </c>
      <c r="AK258" s="17">
        <v>-9.8451883090024701</v>
      </c>
      <c r="AL258" s="17">
        <v>-11.2445934490474</v>
      </c>
      <c r="AM258" s="17">
        <v>-9.3716352706865393</v>
      </c>
      <c r="AN258" s="17">
        <v>-9.4495795523508601</v>
      </c>
      <c r="AO258" s="17"/>
      <c r="AP258" s="17"/>
      <c r="AQ258" s="18"/>
      <c r="AR258" s="25"/>
      <c r="AS258" s="25"/>
      <c r="AT258" s="24">
        <f t="shared" si="627"/>
        <v>0.25436276282169956</v>
      </c>
      <c r="AU258" s="24">
        <f t="shared" si="627"/>
        <v>0.60493379978569983</v>
      </c>
      <c r="AV258" s="24">
        <f t="shared" si="626"/>
        <v>0.38835531715450067</v>
      </c>
      <c r="AW258" s="24">
        <f t="shared" si="626"/>
        <v>0.35057575235490113</v>
      </c>
      <c r="AX258" s="24">
        <f t="shared" si="626"/>
        <v>0.48031272974743011</v>
      </c>
      <c r="AY258" s="24">
        <f t="shared" si="626"/>
        <v>0.51324249871129979</v>
      </c>
      <c r="AZ258" s="24">
        <f t="shared" si="626"/>
        <v>0.54236230840180077</v>
      </c>
      <c r="BA258" s="24">
        <f t="shared" si="626"/>
        <v>0.35599136991801927</v>
      </c>
      <c r="BB258" s="24" t="str">
        <f t="shared" si="626"/>
        <v/>
      </c>
      <c r="BC258" s="24" t="str">
        <f t="shared" si="626"/>
        <v/>
      </c>
      <c r="BD258" s="25" t="str">
        <f t="shared" si="626"/>
        <v/>
      </c>
      <c r="BE258" s="25"/>
      <c r="BF258" s="25"/>
      <c r="BG258" s="26">
        <f t="shared" si="542"/>
        <v>-0.28821404182685495</v>
      </c>
      <c r="BH258" s="26">
        <f t="shared" si="543"/>
        <v>-0.22821404182685445</v>
      </c>
      <c r="BI258" s="26">
        <f t="shared" si="544"/>
        <v>-0.59421404182685411</v>
      </c>
      <c r="BJ258" s="26">
        <f t="shared" si="545"/>
        <v>-0.53621404182685428</v>
      </c>
      <c r="BK258" s="26">
        <f t="shared" si="546"/>
        <v>-0.60621404182685279</v>
      </c>
      <c r="BL258" s="26">
        <f t="shared" si="547"/>
        <v>-0.16121404182685428</v>
      </c>
      <c r="BM258" s="26" t="str">
        <f t="shared" si="548"/>
        <v/>
      </c>
      <c r="BN258" s="26" t="str">
        <f t="shared" si="549"/>
        <v/>
      </c>
      <c r="BO258" s="26" t="str">
        <f t="shared" si="550"/>
        <v/>
      </c>
      <c r="BP258" s="25"/>
      <c r="BQ258" s="25"/>
      <c r="BR258" s="25">
        <f t="shared" si="551"/>
        <v>0.42375988119184926</v>
      </c>
      <c r="BS258" s="25">
        <f t="shared" si="552"/>
        <v>0.48375988119184976</v>
      </c>
      <c r="BT258" s="25">
        <f t="shared" si="553"/>
        <v>0.1177598811918501</v>
      </c>
      <c r="BU258" s="25">
        <f t="shared" si="554"/>
        <v>0.17575988119184993</v>
      </c>
      <c r="BV258" s="25">
        <f t="shared" si="555"/>
        <v>0.10575988119185142</v>
      </c>
      <c r="BW258" s="25">
        <f t="shared" si="556"/>
        <v>0.55075988119184993</v>
      </c>
      <c r="BX258" s="25" t="str">
        <f t="shared" si="557"/>
        <v/>
      </c>
      <c r="BY258" s="25" t="str">
        <f t="shared" si="558"/>
        <v/>
      </c>
      <c r="BZ258" s="25" t="str">
        <f t="shared" si="559"/>
        <v/>
      </c>
      <c r="CA258" s="25"/>
      <c r="CB258" s="25"/>
      <c r="CC258" s="26">
        <f t="shared" si="560"/>
        <v>-0.23900000000000093</v>
      </c>
      <c r="CD258" s="26">
        <f t="shared" si="561"/>
        <v>-0.17900000000000044</v>
      </c>
      <c r="CE258" s="26">
        <f t="shared" si="562"/>
        <v>-0.54500000000000015</v>
      </c>
      <c r="CF258" s="26">
        <f t="shared" si="563"/>
        <v>-0.48700000000000027</v>
      </c>
      <c r="CG258" s="26">
        <f t="shared" si="564"/>
        <v>-0.55699999999999883</v>
      </c>
      <c r="CH258" s="26">
        <f t="shared" si="565"/>
        <v>-0.11200000000000027</v>
      </c>
      <c r="CI258" s="26" t="str">
        <f t="shared" si="566"/>
        <v/>
      </c>
      <c r="CJ258" s="26" t="str">
        <f t="shared" si="567"/>
        <v/>
      </c>
      <c r="CK258" s="26" t="str">
        <f t="shared" si="568"/>
        <v/>
      </c>
      <c r="CL258" s="25"/>
      <c r="CM258" s="25"/>
      <c r="CN258" s="25">
        <f t="shared" si="569"/>
        <v>0.42099999999999937</v>
      </c>
      <c r="CO258" s="25">
        <f t="shared" si="570"/>
        <v>0.48099999999999987</v>
      </c>
      <c r="CP258" s="25">
        <f t="shared" si="571"/>
        <v>0.11500000000000021</v>
      </c>
      <c r="CQ258" s="25">
        <f t="shared" si="572"/>
        <v>0.17300000000000004</v>
      </c>
      <c r="CR258" s="25">
        <f t="shared" si="573"/>
        <v>0.10300000000000153</v>
      </c>
      <c r="CS258" s="25">
        <f t="shared" si="574"/>
        <v>0.54800000000000004</v>
      </c>
      <c r="CT258" s="25" t="str">
        <f t="shared" si="575"/>
        <v/>
      </c>
      <c r="CU258" s="25" t="str">
        <f t="shared" si="576"/>
        <v/>
      </c>
      <c r="CV258" s="25" t="str">
        <f t="shared" si="577"/>
        <v/>
      </c>
      <c r="CW258" s="25"/>
      <c r="CX258" s="25"/>
      <c r="CY258" s="25">
        <f t="shared" si="578"/>
        <v>-0.27212517437205658</v>
      </c>
      <c r="CZ258" s="25">
        <f t="shared" si="579"/>
        <v>-0.19539874199689047</v>
      </c>
      <c r="DA258" s="25">
        <f t="shared" si="580"/>
        <v>-0.4588812748229924</v>
      </c>
      <c r="DB258" s="25">
        <f t="shared" si="581"/>
        <v>-0.52575826784655877</v>
      </c>
      <c r="DC258" s="25">
        <f t="shared" si="582"/>
        <v>-0.58489762323213512</v>
      </c>
      <c r="DD258" s="25">
        <f t="shared" si="583"/>
        <v>-0.20639730740997725</v>
      </c>
      <c r="DE258" s="25" t="str">
        <f t="shared" si="584"/>
        <v/>
      </c>
      <c r="DF258" s="25" t="str">
        <f t="shared" si="585"/>
        <v/>
      </c>
      <c r="DG258" s="25" t="str">
        <f t="shared" si="586"/>
        <v/>
      </c>
      <c r="DH258" s="25"/>
      <c r="DI258" s="25"/>
      <c r="DJ258" s="25">
        <f t="shared" si="587"/>
        <v>0.43984874864664758</v>
      </c>
      <c r="DK258" s="25">
        <f t="shared" si="588"/>
        <v>0.51657518102181366</v>
      </c>
      <c r="DL258" s="25">
        <f t="shared" si="589"/>
        <v>0.25309264819571176</v>
      </c>
      <c r="DM258" s="25">
        <f t="shared" si="590"/>
        <v>0.18621565517214544</v>
      </c>
      <c r="DN258" s="25">
        <f t="shared" si="591"/>
        <v>0.12707629978656901</v>
      </c>
      <c r="DO258" s="25">
        <f t="shared" si="592"/>
        <v>0.50557661560872691</v>
      </c>
      <c r="DP258" s="25" t="str">
        <f t="shared" si="593"/>
        <v/>
      </c>
      <c r="DQ258" s="25" t="str">
        <f t="shared" si="594"/>
        <v/>
      </c>
      <c r="DR258" s="25" t="str">
        <f t="shared" si="595"/>
        <v/>
      </c>
      <c r="DS258" s="25"/>
      <c r="DT258" s="24"/>
      <c r="DU258" s="24">
        <f t="shared" si="596"/>
        <v>-0.28821404182685495</v>
      </c>
      <c r="DV258" s="24">
        <f t="shared" si="597"/>
        <v>-0.22821404182685445</v>
      </c>
      <c r="DW258" s="24">
        <f t="shared" si="598"/>
        <v>-0.59421404182685411</v>
      </c>
      <c r="DX258" s="24">
        <f t="shared" si="599"/>
        <v>-0.53621404182685428</v>
      </c>
      <c r="DY258" s="24">
        <f t="shared" si="600"/>
        <v>-0.60621404182685279</v>
      </c>
      <c r="DZ258" s="24">
        <f t="shared" si="601"/>
        <v>-0.16121404182685428</v>
      </c>
      <c r="EA258" s="24" t="str">
        <f t="shared" si="602"/>
        <v/>
      </c>
      <c r="EB258" s="24" t="str">
        <f t="shared" si="603"/>
        <v/>
      </c>
      <c r="EC258" s="24" t="str">
        <f t="shared" si="604"/>
        <v/>
      </c>
      <c r="ED258" s="24"/>
      <c r="EE258" s="24"/>
      <c r="EF258" s="24">
        <f t="shared" si="605"/>
        <v>0.42375988119184926</v>
      </c>
      <c r="EG258" s="24">
        <f t="shared" si="606"/>
        <v>0.48375988119184976</v>
      </c>
      <c r="EH258" s="24">
        <f t="shared" si="607"/>
        <v>0.1177598811918501</v>
      </c>
      <c r="EI258" s="24">
        <f t="shared" si="608"/>
        <v>0.17575988119184993</v>
      </c>
      <c r="EJ258" s="24">
        <f t="shared" si="609"/>
        <v>0.10575988119185142</v>
      </c>
      <c r="EK258" s="24">
        <f t="shared" si="610"/>
        <v>0.55075988119184993</v>
      </c>
      <c r="EL258" s="24" t="str">
        <f t="shared" si="611"/>
        <v/>
      </c>
      <c r="EM258" s="24" t="str">
        <f t="shared" si="612"/>
        <v/>
      </c>
      <c r="EN258" s="24" t="str">
        <f t="shared" si="613"/>
        <v/>
      </c>
      <c r="EO258" s="24"/>
      <c r="EP258" s="24"/>
      <c r="EQ258" s="24">
        <f t="shared" si="493"/>
        <v>11.315986403438137</v>
      </c>
      <c r="ER258" s="24">
        <f t="shared" si="614"/>
        <v>4.2684852450704747E-2</v>
      </c>
      <c r="ES258" s="24">
        <f t="shared" si="494"/>
        <v>11.310961676594401</v>
      </c>
      <c r="ET258" s="24">
        <f t="shared" si="495"/>
        <v>11.320706036999001</v>
      </c>
      <c r="EU258" s="24">
        <f t="shared" si="496"/>
        <v>11.2808373435423</v>
      </c>
      <c r="EV258" s="24">
        <f t="shared" si="497"/>
        <v>11.276172252551101</v>
      </c>
      <c r="EW258" s="24">
        <f t="shared" si="498"/>
        <v>11.312333883880742</v>
      </c>
      <c r="EX258" s="24">
        <f t="shared" si="499"/>
        <v>11.39490722706128</v>
      </c>
      <c r="EY258" s="24" t="str">
        <f t="shared" si="500"/>
        <v/>
      </c>
      <c r="EZ258" s="24" t="str">
        <f t="shared" si="501"/>
        <v/>
      </c>
      <c r="FA258" s="24" t="str">
        <f t="shared" si="502"/>
        <v/>
      </c>
      <c r="FB258" s="24"/>
      <c r="FC258" s="24">
        <f t="shared" si="503"/>
        <v>11.895042503545179</v>
      </c>
      <c r="FD258" s="24">
        <f t="shared" si="615"/>
        <v>9.0128517383704046E-2</v>
      </c>
      <c r="FE258" s="24">
        <f t="shared" si="504"/>
        <v>11.825969122261601</v>
      </c>
      <c r="FF258" s="24">
        <f t="shared" si="505"/>
        <v>11.8134930474658</v>
      </c>
      <c r="FG258" s="24">
        <f t="shared" si="506"/>
        <v>12.00988737661657</v>
      </c>
      <c r="FH258" s="24">
        <f t="shared" si="507"/>
        <v>11.914292516661501</v>
      </c>
      <c r="FI258" s="24">
        <f t="shared" si="508"/>
        <v>11.991334338300639</v>
      </c>
      <c r="FJ258" s="24">
        <f t="shared" si="509"/>
        <v>11.81527861996496</v>
      </c>
      <c r="FK258" s="24" t="str">
        <f t="shared" si="510"/>
        <v/>
      </c>
      <c r="FL258" s="24" t="str">
        <f t="shared" si="511"/>
        <v/>
      </c>
      <c r="FM258" s="24" t="str">
        <f t="shared" si="512"/>
        <v/>
      </c>
      <c r="FN258" s="24"/>
      <c r="FO258" s="24">
        <f t="shared" si="513"/>
        <v>11.363984682207336</v>
      </c>
      <c r="FP258" s="24">
        <f t="shared" si="616"/>
        <v>2.921258072756272E-2</v>
      </c>
      <c r="FQ258" s="24">
        <f t="shared" si="624"/>
        <v>11.345341500559112</v>
      </c>
      <c r="FR258" s="24">
        <f t="shared" si="624"/>
        <v>11.347928716832886</v>
      </c>
      <c r="FS258" s="24">
        <f t="shared" si="624"/>
        <v>11.351718602574222</v>
      </c>
      <c r="FT258" s="24">
        <f t="shared" si="622"/>
        <v>11.340134938923224</v>
      </c>
      <c r="FU258" s="24">
        <f t="shared" si="622"/>
        <v>11.384646571738827</v>
      </c>
      <c r="FV258" s="24">
        <f t="shared" si="622"/>
        <v>11.414137762615743</v>
      </c>
      <c r="FW258" s="24" t="str">
        <f t="shared" si="622"/>
        <v/>
      </c>
      <c r="FX258" s="24" t="str">
        <f t="shared" si="622"/>
        <v/>
      </c>
      <c r="FY258" s="24" t="str">
        <f t="shared" si="622"/>
        <v/>
      </c>
      <c r="FZ258" s="24"/>
      <c r="GA258" s="24">
        <f t="shared" si="514"/>
        <v>11.737768394272967</v>
      </c>
      <c r="GB258" s="24">
        <f t="shared" si="617"/>
        <v>2.810002732743317E-2</v>
      </c>
      <c r="GC258" s="24">
        <f t="shared" si="625"/>
        <v>11.713318078731783</v>
      </c>
      <c r="GD258" s="24">
        <f t="shared" si="625"/>
        <v>11.724293542136365</v>
      </c>
      <c r="GE258" s="24">
        <f t="shared" si="625"/>
        <v>11.777633488264804</v>
      </c>
      <c r="GF258" s="24">
        <f t="shared" si="623"/>
        <v>11.704708448570104</v>
      </c>
      <c r="GG258" s="24">
        <f t="shared" si="623"/>
        <v>11.754390142308797</v>
      </c>
      <c r="GH258" s="24">
        <f t="shared" si="623"/>
        <v>11.752266665625953</v>
      </c>
      <c r="GI258" s="24" t="str">
        <f t="shared" si="623"/>
        <v/>
      </c>
      <c r="GJ258" s="24" t="str">
        <f t="shared" si="623"/>
        <v/>
      </c>
      <c r="GK258" s="24" t="str">
        <f t="shared" si="623"/>
        <v/>
      </c>
      <c r="GL258" s="24"/>
      <c r="GM258" s="24">
        <f t="shared" si="515"/>
        <v>12.063229936466136</v>
      </c>
      <c r="GN258" s="24">
        <f t="shared" si="618"/>
        <v>4.2684852450704747E-2</v>
      </c>
      <c r="GO258" s="24">
        <f t="shared" si="516"/>
        <v>12.0582052096224</v>
      </c>
      <c r="GP258" s="24">
        <f t="shared" si="517"/>
        <v>12.067949570027</v>
      </c>
      <c r="GQ258" s="24">
        <f t="shared" si="518"/>
        <v>12.0280808765703</v>
      </c>
      <c r="GR258" s="24">
        <f t="shared" si="519"/>
        <v>12.0234157855791</v>
      </c>
      <c r="GS258" s="24">
        <f t="shared" si="520"/>
        <v>12.059577416908741</v>
      </c>
      <c r="GT258" s="24">
        <f t="shared" si="521"/>
        <v>12.14215076008928</v>
      </c>
      <c r="GU258" s="24" t="str">
        <f t="shared" si="522"/>
        <v/>
      </c>
      <c r="GV258" s="24" t="str">
        <f t="shared" si="523"/>
        <v/>
      </c>
      <c r="GW258" s="24" t="str">
        <f t="shared" si="524"/>
        <v/>
      </c>
      <c r="GX258" s="24"/>
      <c r="GY258" s="24">
        <f t="shared" si="525"/>
        <v>12.992857073537181</v>
      </c>
      <c r="GZ258" s="24">
        <f t="shared" si="619"/>
        <v>9.0128517383704032E-2</v>
      </c>
      <c r="HA258" s="24">
        <f t="shared" si="526"/>
        <v>12.9237836922536</v>
      </c>
      <c r="HB258" s="24">
        <f t="shared" si="527"/>
        <v>12.911307617457799</v>
      </c>
      <c r="HC258" s="24">
        <f t="shared" si="528"/>
        <v>13.10770194660857</v>
      </c>
      <c r="HD258" s="24">
        <f t="shared" si="529"/>
        <v>13.012107086653501</v>
      </c>
      <c r="HE258" s="24">
        <f t="shared" si="530"/>
        <v>13.089148908292639</v>
      </c>
      <c r="HF258" s="24">
        <f t="shared" si="531"/>
        <v>12.91309318995696</v>
      </c>
      <c r="HG258" s="24" t="str">
        <f t="shared" si="532"/>
        <v/>
      </c>
      <c r="HH258" s="24" t="str">
        <f t="shared" si="533"/>
        <v/>
      </c>
      <c r="HI258" s="24" t="str">
        <f t="shared" si="534"/>
        <v/>
      </c>
      <c r="HJ258" s="24"/>
      <c r="HK258" s="24">
        <f t="shared" si="535"/>
        <v>12.02629988216143</v>
      </c>
      <c r="HL258" s="24">
        <f t="shared" si="620"/>
        <v>2.921258072756272E-2</v>
      </c>
      <c r="HM258" s="24">
        <f t="shared" si="482"/>
        <v>12.007656700513207</v>
      </c>
      <c r="HN258" s="24">
        <f t="shared" si="482"/>
        <v>12.010243916786981</v>
      </c>
      <c r="HO258" s="24">
        <f t="shared" si="482"/>
        <v>12.014033802528317</v>
      </c>
      <c r="HP258" s="24">
        <f t="shared" si="482"/>
        <v>12.00245013887732</v>
      </c>
      <c r="HQ258" s="24">
        <f t="shared" si="482"/>
        <v>12.046961771692922</v>
      </c>
      <c r="HR258" s="24">
        <f t="shared" si="482"/>
        <v>12.076452962569839</v>
      </c>
      <c r="HS258" s="24" t="str">
        <f t="shared" si="628"/>
        <v/>
      </c>
      <c r="HT258" s="24" t="str">
        <f t="shared" si="628"/>
        <v/>
      </c>
      <c r="HU258" s="24" t="str">
        <f t="shared" si="628"/>
        <v/>
      </c>
      <c r="HV258" s="24"/>
      <c r="HW258" s="24">
        <f t="shared" si="536"/>
        <v>13.113864358487453</v>
      </c>
      <c r="HX258" s="24">
        <f t="shared" si="621"/>
        <v>2.8100027327432654E-2</v>
      </c>
      <c r="HY258" s="24">
        <f t="shared" si="483"/>
        <v>13.089414042946268</v>
      </c>
      <c r="HZ258" s="24">
        <f t="shared" si="483"/>
        <v>13.100389506350849</v>
      </c>
      <c r="IA258" s="24">
        <f t="shared" si="483"/>
        <v>13.153729452479288</v>
      </c>
      <c r="IB258" s="24">
        <f t="shared" si="483"/>
        <v>13.080804412784589</v>
      </c>
      <c r="IC258" s="24">
        <f t="shared" si="483"/>
        <v>13.130486106523282</v>
      </c>
      <c r="ID258" s="24">
        <f t="shared" si="483"/>
        <v>13.128362629840437</v>
      </c>
      <c r="IE258" s="24" t="str">
        <f t="shared" si="629"/>
        <v/>
      </c>
      <c r="IF258" s="24" t="str">
        <f t="shared" si="629"/>
        <v/>
      </c>
      <c r="IG258" s="24" t="str">
        <f t="shared" si="629"/>
        <v/>
      </c>
    </row>
    <row r="259" spans="1:241" s="3" customFormat="1" x14ac:dyDescent="0.2">
      <c r="A259" s="27">
        <v>224</v>
      </c>
      <c r="B259" s="32">
        <f>IF(AND($B$3&lt;&gt;"",$C$3&lt;&gt;"",$B$4&lt;&gt;"",$C$4&lt;&gt;"",T259&lt;&gt;""),AirMass($B$3,$C$3,$B$4,$C$4,T259),"")</f>
        <v>1.1831296764205212</v>
      </c>
      <c r="C259" s="36">
        <f t="shared" si="537"/>
        <v>2458217.4002660001</v>
      </c>
      <c r="D259" s="5">
        <f t="shared" si="484"/>
        <v>11.395187123562954</v>
      </c>
      <c r="E259" s="14">
        <f t="shared" si="485"/>
        <v>11.623690811979316</v>
      </c>
      <c r="F259" s="32">
        <f t="shared" si="538"/>
        <v>0.22850368841636204</v>
      </c>
      <c r="G259" s="24">
        <f t="shared" si="486"/>
        <v>2.0984899668172772E-2</v>
      </c>
      <c r="H259" s="24">
        <f t="shared" si="487"/>
        <v>2.4853929370139746E-2</v>
      </c>
      <c r="I259" s="24"/>
      <c r="J259" s="8">
        <f t="shared" si="488"/>
        <v>11.94870988657614</v>
      </c>
      <c r="K259" s="9">
        <f t="shared" si="489"/>
        <v>13.152665324942575</v>
      </c>
      <c r="L259" s="40">
        <f t="shared" si="539"/>
        <v>1.2039554383664353</v>
      </c>
      <c r="M259" s="24">
        <f t="shared" si="490"/>
        <v>2.0984899668172782E-2</v>
      </c>
      <c r="N259" s="25">
        <f t="shared" si="491"/>
        <v>2.4853929370139746E-2</v>
      </c>
      <c r="O259" s="25"/>
      <c r="P259" s="50">
        <f t="shared" si="540"/>
        <v>6</v>
      </c>
      <c r="Q259" s="50">
        <f t="shared" si="541"/>
        <v>6</v>
      </c>
      <c r="R259" s="25"/>
      <c r="S259" s="25"/>
      <c r="T259" s="16">
        <v>2458217.4002660001</v>
      </c>
      <c r="U259" s="17">
        <v>-10.9076225740267</v>
      </c>
      <c r="V259" s="17">
        <v>-10.238036875073901</v>
      </c>
      <c r="W259" s="17">
        <v>-12.0495110281575</v>
      </c>
      <c r="X259" s="17">
        <v>-10.950062976970599</v>
      </c>
      <c r="Y259" s="17">
        <v>-10.309165542523999</v>
      </c>
      <c r="Z259" s="17">
        <v>-11.749914754621299</v>
      </c>
      <c r="AA259" s="17">
        <v>-9.8405008846873692</v>
      </c>
      <c r="AB259" s="17">
        <v>-9.7650878700951598</v>
      </c>
      <c r="AC259" s="17"/>
      <c r="AD259" s="17"/>
      <c r="AE259" s="17"/>
      <c r="AF259" s="46">
        <f t="shared" si="492"/>
        <v>2458217.4002660001</v>
      </c>
      <c r="AG259" s="17">
        <v>-10.7238634821276</v>
      </c>
      <c r="AH259" s="17">
        <v>-9.5751879160743805</v>
      </c>
      <c r="AI259" s="17">
        <v>-11.640072121406901</v>
      </c>
      <c r="AJ259" s="17">
        <v>-10.6001936217703</v>
      </c>
      <c r="AK259" s="17">
        <v>-9.7765943574174798</v>
      </c>
      <c r="AL259" s="17">
        <v>-11.228785060651701</v>
      </c>
      <c r="AM259" s="17">
        <v>-9.3574425730527508</v>
      </c>
      <c r="AN259" s="17">
        <v>-9.4211515600683295</v>
      </c>
      <c r="AO259" s="17"/>
      <c r="AP259" s="17"/>
      <c r="AQ259" s="18"/>
      <c r="AR259" s="25"/>
      <c r="AS259" s="25"/>
      <c r="AT259" s="24">
        <f t="shared" si="627"/>
        <v>0.18375909189910011</v>
      </c>
      <c r="AU259" s="24">
        <f t="shared" si="627"/>
        <v>0.66284895899952012</v>
      </c>
      <c r="AV259" s="24">
        <f t="shared" si="626"/>
        <v>0.40943890675059968</v>
      </c>
      <c r="AW259" s="24">
        <f t="shared" si="626"/>
        <v>0.34986935520029938</v>
      </c>
      <c r="AX259" s="24">
        <f t="shared" si="626"/>
        <v>0.53257118510651935</v>
      </c>
      <c r="AY259" s="24">
        <f t="shared" si="626"/>
        <v>0.52112969396959841</v>
      </c>
      <c r="AZ259" s="24">
        <f t="shared" si="626"/>
        <v>0.48305831163461832</v>
      </c>
      <c r="BA259" s="24">
        <f t="shared" si="626"/>
        <v>0.34393631002683023</v>
      </c>
      <c r="BB259" s="24" t="str">
        <f t="shared" si="626"/>
        <v/>
      </c>
      <c r="BC259" s="24" t="str">
        <f t="shared" si="626"/>
        <v/>
      </c>
      <c r="BD259" s="25" t="str">
        <f t="shared" si="626"/>
        <v/>
      </c>
      <c r="BE259" s="25"/>
      <c r="BF259" s="25"/>
      <c r="BG259" s="26">
        <f t="shared" si="542"/>
        <v>-0.43160287680196641</v>
      </c>
      <c r="BH259" s="26">
        <f t="shared" si="543"/>
        <v>-0.37160287680196591</v>
      </c>
      <c r="BI259" s="26">
        <f t="shared" si="544"/>
        <v>-0.73760287680196557</v>
      </c>
      <c r="BJ259" s="26">
        <f t="shared" si="545"/>
        <v>-0.67960287680196574</v>
      </c>
      <c r="BK259" s="26">
        <f t="shared" si="546"/>
        <v>-0.74960287680196425</v>
      </c>
      <c r="BL259" s="26">
        <f t="shared" si="547"/>
        <v>-0.30460287680196574</v>
      </c>
      <c r="BM259" s="26" t="str">
        <f t="shared" si="548"/>
        <v/>
      </c>
      <c r="BN259" s="26" t="str">
        <f t="shared" si="549"/>
        <v/>
      </c>
      <c r="BO259" s="26" t="str">
        <f t="shared" si="550"/>
        <v/>
      </c>
      <c r="BP259" s="25"/>
      <c r="BQ259" s="25"/>
      <c r="BR259" s="25">
        <f t="shared" si="551"/>
        <v>0.54137964654614112</v>
      </c>
      <c r="BS259" s="25">
        <f t="shared" si="552"/>
        <v>0.60137964654614162</v>
      </c>
      <c r="BT259" s="25">
        <f t="shared" si="553"/>
        <v>0.23537964654614196</v>
      </c>
      <c r="BU259" s="25">
        <f t="shared" si="554"/>
        <v>0.29337964654614179</v>
      </c>
      <c r="BV259" s="25">
        <f t="shared" si="555"/>
        <v>0.22337964654614328</v>
      </c>
      <c r="BW259" s="25">
        <f t="shared" si="556"/>
        <v>0.66837964654614179</v>
      </c>
      <c r="BX259" s="25" t="str">
        <f t="shared" si="557"/>
        <v/>
      </c>
      <c r="BY259" s="25" t="str">
        <f t="shared" si="558"/>
        <v/>
      </c>
      <c r="BZ259" s="25" t="str">
        <f t="shared" si="559"/>
        <v/>
      </c>
      <c r="CA259" s="25"/>
      <c r="CB259" s="25"/>
      <c r="CC259" s="26">
        <f t="shared" si="560"/>
        <v>-0.23900000000000093</v>
      </c>
      <c r="CD259" s="26">
        <f t="shared" si="561"/>
        <v>-0.17900000000000044</v>
      </c>
      <c r="CE259" s="26">
        <f t="shared" si="562"/>
        <v>-0.54500000000000015</v>
      </c>
      <c r="CF259" s="26">
        <f t="shared" si="563"/>
        <v>-0.48700000000000027</v>
      </c>
      <c r="CG259" s="26">
        <f t="shared" si="564"/>
        <v>-0.55699999999999883</v>
      </c>
      <c r="CH259" s="26">
        <f t="shared" si="565"/>
        <v>-0.11200000000000027</v>
      </c>
      <c r="CI259" s="26" t="str">
        <f t="shared" si="566"/>
        <v/>
      </c>
      <c r="CJ259" s="26" t="str">
        <f t="shared" si="567"/>
        <v/>
      </c>
      <c r="CK259" s="26" t="str">
        <f t="shared" si="568"/>
        <v/>
      </c>
      <c r="CL259" s="25"/>
      <c r="CM259" s="25"/>
      <c r="CN259" s="25">
        <f t="shared" si="569"/>
        <v>0.42099999999999937</v>
      </c>
      <c r="CO259" s="25">
        <f t="shared" si="570"/>
        <v>0.48099999999999987</v>
      </c>
      <c r="CP259" s="25">
        <f t="shared" si="571"/>
        <v>0.11500000000000021</v>
      </c>
      <c r="CQ259" s="25">
        <f t="shared" si="572"/>
        <v>0.17300000000000004</v>
      </c>
      <c r="CR259" s="25">
        <f t="shared" si="573"/>
        <v>0.10300000000000153</v>
      </c>
      <c r="CS259" s="25">
        <f t="shared" si="574"/>
        <v>0.54800000000000004</v>
      </c>
      <c r="CT259" s="25" t="str">
        <f t="shared" si="575"/>
        <v/>
      </c>
      <c r="CU259" s="25" t="str">
        <f t="shared" si="576"/>
        <v/>
      </c>
      <c r="CV259" s="25" t="str">
        <f t="shared" si="577"/>
        <v/>
      </c>
      <c r="CW259" s="25"/>
      <c r="CX259" s="25"/>
      <c r="CY259" s="25">
        <f t="shared" si="578"/>
        <v>-0.45833262358880156</v>
      </c>
      <c r="CZ259" s="25">
        <f t="shared" si="579"/>
        <v>-0.33735295659455561</v>
      </c>
      <c r="DA259" s="25">
        <f t="shared" si="580"/>
        <v>-0.70840168813704496</v>
      </c>
      <c r="DB259" s="25">
        <f t="shared" si="581"/>
        <v>-0.68516518976432328</v>
      </c>
      <c r="DC259" s="25">
        <f t="shared" si="582"/>
        <v>-0.60784610581910781</v>
      </c>
      <c r="DD259" s="25">
        <f t="shared" si="583"/>
        <v>-0.32530354862239674</v>
      </c>
      <c r="DE259" s="25" t="str">
        <f t="shared" si="584"/>
        <v/>
      </c>
      <c r="DF259" s="25" t="str">
        <f t="shared" si="585"/>
        <v/>
      </c>
      <c r="DG259" s="25" t="str">
        <f t="shared" si="586"/>
        <v/>
      </c>
      <c r="DH259" s="25"/>
      <c r="DI259" s="25"/>
      <c r="DJ259" s="25">
        <f t="shared" si="587"/>
        <v>0.51464989975930597</v>
      </c>
      <c r="DK259" s="25">
        <f t="shared" si="588"/>
        <v>0.63562956675355187</v>
      </c>
      <c r="DL259" s="25">
        <f t="shared" si="589"/>
        <v>0.26458083521106257</v>
      </c>
      <c r="DM259" s="25">
        <f t="shared" si="590"/>
        <v>0.28781733358378425</v>
      </c>
      <c r="DN259" s="25">
        <f t="shared" si="591"/>
        <v>0.36513641752899967</v>
      </c>
      <c r="DO259" s="25">
        <f t="shared" si="592"/>
        <v>0.64767897472571079</v>
      </c>
      <c r="DP259" s="25" t="str">
        <f t="shared" si="593"/>
        <v/>
      </c>
      <c r="DQ259" s="25" t="str">
        <f t="shared" si="594"/>
        <v/>
      </c>
      <c r="DR259" s="25" t="str">
        <f t="shared" si="595"/>
        <v/>
      </c>
      <c r="DS259" s="25"/>
      <c r="DT259" s="24"/>
      <c r="DU259" s="24">
        <f t="shared" si="596"/>
        <v>-0.43160287680196641</v>
      </c>
      <c r="DV259" s="24">
        <f t="shared" si="597"/>
        <v>-0.37160287680196591</v>
      </c>
      <c r="DW259" s="24">
        <f t="shared" si="598"/>
        <v>-0.73760287680196557</v>
      </c>
      <c r="DX259" s="24">
        <f t="shared" si="599"/>
        <v>-0.67960287680196574</v>
      </c>
      <c r="DY259" s="24">
        <f t="shared" si="600"/>
        <v>-0.74960287680196425</v>
      </c>
      <c r="DZ259" s="24">
        <f t="shared" si="601"/>
        <v>-0.30460287680196574</v>
      </c>
      <c r="EA259" s="24" t="str">
        <f t="shared" si="602"/>
        <v/>
      </c>
      <c r="EB259" s="24" t="str">
        <f t="shared" si="603"/>
        <v/>
      </c>
      <c r="EC259" s="24" t="str">
        <f t="shared" si="604"/>
        <v/>
      </c>
      <c r="ED259" s="24"/>
      <c r="EE259" s="24"/>
      <c r="EF259" s="24">
        <f t="shared" si="605"/>
        <v>0.54137964654614112</v>
      </c>
      <c r="EG259" s="24">
        <f t="shared" si="606"/>
        <v>0.60137964654614162</v>
      </c>
      <c r="EH259" s="24">
        <f t="shared" si="607"/>
        <v>0.23537964654614196</v>
      </c>
      <c r="EI259" s="24">
        <f t="shared" si="608"/>
        <v>0.29337964654614179</v>
      </c>
      <c r="EJ259" s="24">
        <f t="shared" si="609"/>
        <v>0.22337964654614328</v>
      </c>
      <c r="EK259" s="24">
        <f t="shared" si="610"/>
        <v>0.66837964654614179</v>
      </c>
      <c r="EL259" s="24" t="str">
        <f t="shared" si="611"/>
        <v/>
      </c>
      <c r="EM259" s="24" t="str">
        <f t="shared" si="612"/>
        <v/>
      </c>
      <c r="EN259" s="24" t="str">
        <f t="shared" si="613"/>
        <v/>
      </c>
      <c r="EO259" s="24"/>
      <c r="EP259" s="24"/>
      <c r="EQ259" s="24">
        <f t="shared" si="493"/>
        <v>11.330084602149286</v>
      </c>
      <c r="ER259" s="24">
        <f t="shared" si="614"/>
        <v>4.0914699137533796E-2</v>
      </c>
      <c r="ES259" s="24">
        <f t="shared" si="494"/>
        <v>11.3318884541308</v>
      </c>
      <c r="ET259" s="24">
        <f t="shared" si="495"/>
        <v>11.354440402943899</v>
      </c>
      <c r="EU259" s="24">
        <f t="shared" si="496"/>
        <v>11.306542968497299</v>
      </c>
      <c r="EV259" s="24">
        <f t="shared" si="497"/>
        <v>11.310292180594599</v>
      </c>
      <c r="EW259" s="24">
        <f t="shared" si="498"/>
        <v>11.28087831066067</v>
      </c>
      <c r="EX259" s="24">
        <f t="shared" si="499"/>
        <v>11.39646529606846</v>
      </c>
      <c r="EY259" s="24" t="str">
        <f t="shared" si="500"/>
        <v/>
      </c>
      <c r="EZ259" s="24" t="str">
        <f t="shared" si="501"/>
        <v/>
      </c>
      <c r="FA259" s="24" t="str">
        <f t="shared" si="502"/>
        <v/>
      </c>
      <c r="FB259" s="24"/>
      <c r="FC259" s="24">
        <f t="shared" si="503"/>
        <v>11.837009733600311</v>
      </c>
      <c r="FD259" s="24">
        <f t="shared" si="615"/>
        <v>8.4516003651122537E-2</v>
      </c>
      <c r="FE259" s="24">
        <f t="shared" si="504"/>
        <v>11.755208639279301</v>
      </c>
      <c r="FF259" s="24">
        <f t="shared" si="505"/>
        <v>11.7773301396427</v>
      </c>
      <c r="FG259" s="24">
        <f t="shared" si="506"/>
        <v>11.91273087528988</v>
      </c>
      <c r="FH259" s="24">
        <f t="shared" si="507"/>
        <v>11.869921578524101</v>
      </c>
      <c r="FI259" s="24">
        <f t="shared" si="508"/>
        <v>11.948579090925151</v>
      </c>
      <c r="FJ259" s="24">
        <f t="shared" si="509"/>
        <v>11.75828807794073</v>
      </c>
      <c r="FK259" s="24" t="str">
        <f t="shared" si="510"/>
        <v/>
      </c>
      <c r="FL259" s="24" t="str">
        <f t="shared" si="511"/>
        <v/>
      </c>
      <c r="FM259" s="24" t="str">
        <f t="shared" si="512"/>
        <v/>
      </c>
      <c r="FN259" s="24"/>
      <c r="FO259" s="24">
        <f t="shared" si="513"/>
        <v>11.395187123562954</v>
      </c>
      <c r="FP259" s="24">
        <f t="shared" si="616"/>
        <v>2.0984899668172772E-2</v>
      </c>
      <c r="FQ259" s="24">
        <f t="shared" si="624"/>
        <v>11.383372520739977</v>
      </c>
      <c r="FR259" s="24">
        <f t="shared" si="624"/>
        <v>11.39876732542225</v>
      </c>
      <c r="FS259" s="24">
        <f t="shared" si="624"/>
        <v>11.394528470173688</v>
      </c>
      <c r="FT259" s="24">
        <f t="shared" si="622"/>
        <v>11.391359109611189</v>
      </c>
      <c r="FU259" s="24">
        <f t="shared" si="622"/>
        <v>11.370295241163223</v>
      </c>
      <c r="FV259" s="24">
        <f t="shared" si="622"/>
        <v>11.432800074267389</v>
      </c>
      <c r="FW259" s="24" t="str">
        <f t="shared" si="622"/>
        <v/>
      </c>
      <c r="FX259" s="24" t="str">
        <f t="shared" si="622"/>
        <v/>
      </c>
      <c r="FY259" s="24" t="str">
        <f t="shared" si="622"/>
        <v/>
      </c>
      <c r="FZ259" s="24"/>
      <c r="GA259" s="24">
        <f t="shared" si="514"/>
        <v>11.623690811979316</v>
      </c>
      <c r="GB259" s="24">
        <f t="shared" si="617"/>
        <v>2.4853929370139746E-2</v>
      </c>
      <c r="GC259" s="24">
        <f t="shared" si="625"/>
        <v>11.586512783400698</v>
      </c>
      <c r="GD259" s="24">
        <f t="shared" si="625"/>
        <v>11.63208582196448</v>
      </c>
      <c r="GE259" s="24">
        <f t="shared" si="625"/>
        <v>11.624432174589328</v>
      </c>
      <c r="GF259" s="24">
        <f t="shared" si="623"/>
        <v>11.604292698083919</v>
      </c>
      <c r="GG259" s="24">
        <f t="shared" si="623"/>
        <v>11.655590082584522</v>
      </c>
      <c r="GH259" s="24">
        <f t="shared" si="623"/>
        <v>11.639231311252937</v>
      </c>
      <c r="GI259" s="24" t="str">
        <f t="shared" si="623"/>
        <v/>
      </c>
      <c r="GJ259" s="24" t="str">
        <f t="shared" si="623"/>
        <v/>
      </c>
      <c r="GK259" s="24" t="str">
        <f t="shared" si="623"/>
        <v/>
      </c>
      <c r="GL259" s="24"/>
      <c r="GM259" s="24">
        <f t="shared" si="515"/>
        <v>11.999670301102087</v>
      </c>
      <c r="GN259" s="24">
        <f t="shared" si="618"/>
        <v>4.0914699137533796E-2</v>
      </c>
      <c r="GO259" s="24">
        <f t="shared" si="516"/>
        <v>12.001474153083599</v>
      </c>
      <c r="GP259" s="24">
        <f t="shared" si="517"/>
        <v>12.024026101896698</v>
      </c>
      <c r="GQ259" s="24">
        <f t="shared" si="518"/>
        <v>11.976128667450098</v>
      </c>
      <c r="GR259" s="24">
        <f t="shared" si="519"/>
        <v>11.979877879547399</v>
      </c>
      <c r="GS259" s="24">
        <f t="shared" si="520"/>
        <v>11.950464009613469</v>
      </c>
      <c r="GT259" s="24">
        <f t="shared" si="521"/>
        <v>12.066050995021259</v>
      </c>
      <c r="GU259" s="24" t="str">
        <f t="shared" si="522"/>
        <v/>
      </c>
      <c r="GV259" s="24" t="str">
        <f t="shared" si="523"/>
        <v/>
      </c>
      <c r="GW259" s="24" t="str">
        <f t="shared" si="524"/>
        <v/>
      </c>
      <c r="GX259" s="24"/>
      <c r="GY259" s="24">
        <f t="shared" si="525"/>
        <v>12.985685299653531</v>
      </c>
      <c r="GZ259" s="24">
        <f t="shared" si="619"/>
        <v>8.4516003651122537E-2</v>
      </c>
      <c r="HA259" s="24">
        <f t="shared" si="526"/>
        <v>12.90388420533252</v>
      </c>
      <c r="HB259" s="24">
        <f t="shared" si="527"/>
        <v>12.926005705695919</v>
      </c>
      <c r="HC259" s="24">
        <f t="shared" si="528"/>
        <v>13.061406441343099</v>
      </c>
      <c r="HD259" s="24">
        <f t="shared" si="529"/>
        <v>13.018597144577321</v>
      </c>
      <c r="HE259" s="24">
        <f t="shared" si="530"/>
        <v>13.09725465697837</v>
      </c>
      <c r="HF259" s="24">
        <f t="shared" si="531"/>
        <v>12.906963643993949</v>
      </c>
      <c r="HG259" s="24" t="str">
        <f t="shared" si="532"/>
        <v/>
      </c>
      <c r="HH259" s="24" t="str">
        <f t="shared" si="533"/>
        <v/>
      </c>
      <c r="HI259" s="24" t="str">
        <f t="shared" si="534"/>
        <v/>
      </c>
      <c r="HJ259" s="24"/>
      <c r="HK259" s="24">
        <f t="shared" si="535"/>
        <v>11.94870988657614</v>
      </c>
      <c r="HL259" s="24">
        <f t="shared" si="620"/>
        <v>2.0984899668172782E-2</v>
      </c>
      <c r="HM259" s="24">
        <f t="shared" si="482"/>
        <v>11.936895283753163</v>
      </c>
      <c r="HN259" s="24">
        <f t="shared" si="482"/>
        <v>11.952290088435436</v>
      </c>
      <c r="HO259" s="24">
        <f t="shared" si="482"/>
        <v>11.948051233186872</v>
      </c>
      <c r="HP259" s="24">
        <f t="shared" si="482"/>
        <v>11.944881872624375</v>
      </c>
      <c r="HQ259" s="24">
        <f t="shared" si="482"/>
        <v>11.923818004176409</v>
      </c>
      <c r="HR259" s="24">
        <f t="shared" si="482"/>
        <v>11.986322837280575</v>
      </c>
      <c r="HS259" s="24" t="str">
        <f t="shared" si="628"/>
        <v/>
      </c>
      <c r="HT259" s="24" t="str">
        <f t="shared" si="628"/>
        <v/>
      </c>
      <c r="HU259" s="24" t="str">
        <f t="shared" si="628"/>
        <v/>
      </c>
      <c r="HV259" s="24"/>
      <c r="HW259" s="24">
        <f t="shared" si="536"/>
        <v>13.152665324942575</v>
      </c>
      <c r="HX259" s="24">
        <f t="shared" si="621"/>
        <v>2.4853929370139746E-2</v>
      </c>
      <c r="HY259" s="24">
        <f t="shared" si="483"/>
        <v>13.115487296363957</v>
      </c>
      <c r="HZ259" s="24">
        <f t="shared" si="483"/>
        <v>13.16106033492774</v>
      </c>
      <c r="IA259" s="24">
        <f t="shared" si="483"/>
        <v>13.153406687552588</v>
      </c>
      <c r="IB259" s="24">
        <f t="shared" si="483"/>
        <v>13.133267211047178</v>
      </c>
      <c r="IC259" s="24">
        <f t="shared" si="483"/>
        <v>13.184564595547782</v>
      </c>
      <c r="ID259" s="24">
        <f t="shared" si="483"/>
        <v>13.168205824216196</v>
      </c>
      <c r="IE259" s="24" t="str">
        <f t="shared" si="629"/>
        <v/>
      </c>
      <c r="IF259" s="24" t="str">
        <f t="shared" si="629"/>
        <v/>
      </c>
      <c r="IG259" s="24" t="str">
        <f t="shared" si="629"/>
        <v/>
      </c>
    </row>
    <row r="260" spans="1:241" s="3" customFormat="1" x14ac:dyDescent="0.2">
      <c r="A260" s="27">
        <v>225</v>
      </c>
      <c r="B260" s="32">
        <f>IF(AND($B$3&lt;&gt;"",$C$3&lt;&gt;"",$B$4&lt;&gt;"",$C$4&lt;&gt;"",T260&lt;&gt;""),AirMass($B$3,$C$3,$B$4,$C$4,T260),"")</f>
        <v>1.1846134042079333</v>
      </c>
      <c r="C260" s="36">
        <f t="shared" si="537"/>
        <v>2458217.4007640001</v>
      </c>
      <c r="D260" s="5">
        <f t="shared" si="484"/>
        <v>11.391876346504134</v>
      </c>
      <c r="E260" s="14">
        <f t="shared" si="485"/>
        <v>11.645959742490865</v>
      </c>
      <c r="F260" s="32">
        <f t="shared" si="538"/>
        <v>0.25408339598673102</v>
      </c>
      <c r="G260" s="24">
        <f t="shared" si="486"/>
        <v>3.1266170560888117E-2</v>
      </c>
      <c r="H260" s="24">
        <f t="shared" si="487"/>
        <v>3.2671992092434869E-2</v>
      </c>
      <c r="I260" s="24"/>
      <c r="J260" s="8">
        <f t="shared" si="488"/>
        <v>12.030927339419712</v>
      </c>
      <c r="K260" s="9">
        <f t="shared" si="489"/>
        <v>12.947531717492716</v>
      </c>
      <c r="L260" s="40">
        <f t="shared" si="539"/>
        <v>0.91660437807300355</v>
      </c>
      <c r="M260" s="24">
        <f t="shared" si="490"/>
        <v>3.1266170560887901E-2</v>
      </c>
      <c r="N260" s="25">
        <f t="shared" si="491"/>
        <v>3.2671992092434869E-2</v>
      </c>
      <c r="O260" s="25"/>
      <c r="P260" s="50">
        <f t="shared" si="540"/>
        <v>6</v>
      </c>
      <c r="Q260" s="50">
        <f t="shared" si="541"/>
        <v>6</v>
      </c>
      <c r="R260" s="25"/>
      <c r="S260" s="25"/>
      <c r="T260" s="16">
        <v>2458217.4007640001</v>
      </c>
      <c r="U260" s="17">
        <v>-10.9233646795526</v>
      </c>
      <c r="V260" s="17">
        <v>-10.205484436183101</v>
      </c>
      <c r="W260" s="17">
        <v>-12.067017574729</v>
      </c>
      <c r="X260" s="17">
        <v>-10.9726664028823</v>
      </c>
      <c r="Y260" s="17">
        <v>-10.3096365869512</v>
      </c>
      <c r="Z260" s="17">
        <v>-11.7524548179946</v>
      </c>
      <c r="AA260" s="17">
        <v>-9.8688432339342196</v>
      </c>
      <c r="AB260" s="17">
        <v>-9.8067884457522396</v>
      </c>
      <c r="AC260" s="17"/>
      <c r="AD260" s="17"/>
      <c r="AE260" s="17"/>
      <c r="AF260" s="46">
        <f t="shared" si="492"/>
        <v>2458217.4007640001</v>
      </c>
      <c r="AG260" s="17">
        <v>-10.713066269370101</v>
      </c>
      <c r="AH260" s="17">
        <v>-9.6697910597450196</v>
      </c>
      <c r="AI260" s="17">
        <v>-11.668897771031601</v>
      </c>
      <c r="AJ260" s="17">
        <v>-10.568910393555401</v>
      </c>
      <c r="AK260" s="17">
        <v>-9.8113604073936695</v>
      </c>
      <c r="AL260" s="17">
        <v>-11.242343262546299</v>
      </c>
      <c r="AM260" s="17">
        <v>-9.2626639890940705</v>
      </c>
      <c r="AN260" s="17">
        <v>-9.4124931728583903</v>
      </c>
      <c r="AO260" s="17"/>
      <c r="AP260" s="17"/>
      <c r="AQ260" s="18"/>
      <c r="AR260" s="25"/>
      <c r="AS260" s="25"/>
      <c r="AT260" s="24">
        <f t="shared" si="627"/>
        <v>0.2102984101824994</v>
      </c>
      <c r="AU260" s="24">
        <f t="shared" si="627"/>
        <v>0.5356933764380809</v>
      </c>
      <c r="AV260" s="24">
        <f t="shared" si="626"/>
        <v>0.39811980369739963</v>
      </c>
      <c r="AW260" s="24">
        <f t="shared" si="626"/>
        <v>0.4037560093268997</v>
      </c>
      <c r="AX260" s="24">
        <f t="shared" si="626"/>
        <v>0.49827617955753034</v>
      </c>
      <c r="AY260" s="24">
        <f t="shared" si="626"/>
        <v>0.51011155544830089</v>
      </c>
      <c r="AZ260" s="24">
        <f t="shared" si="626"/>
        <v>0.60617924484014907</v>
      </c>
      <c r="BA260" s="24">
        <f t="shared" si="626"/>
        <v>0.39429527289384936</v>
      </c>
      <c r="BB260" s="24" t="str">
        <f t="shared" si="626"/>
        <v/>
      </c>
      <c r="BC260" s="24" t="str">
        <f t="shared" si="626"/>
        <v/>
      </c>
      <c r="BD260" s="25" t="str">
        <f t="shared" si="626"/>
        <v/>
      </c>
      <c r="BE260" s="25"/>
      <c r="BF260" s="25"/>
      <c r="BG260" s="26">
        <f t="shared" si="542"/>
        <v>-0.37770423555621468</v>
      </c>
      <c r="BH260" s="26">
        <f t="shared" si="543"/>
        <v>-0.31770423555621419</v>
      </c>
      <c r="BI260" s="26">
        <f t="shared" si="544"/>
        <v>-0.68370423555621385</v>
      </c>
      <c r="BJ260" s="26">
        <f t="shared" si="545"/>
        <v>-0.62570423555621402</v>
      </c>
      <c r="BK260" s="26">
        <f t="shared" si="546"/>
        <v>-0.69570423555621252</v>
      </c>
      <c r="BL260" s="26">
        <f t="shared" si="547"/>
        <v>-0.25070423555621402</v>
      </c>
      <c r="BM260" s="26" t="str">
        <f t="shared" si="548"/>
        <v/>
      </c>
      <c r="BN260" s="26" t="str">
        <f t="shared" si="549"/>
        <v/>
      </c>
      <c r="BO260" s="26" t="str">
        <f t="shared" si="550"/>
        <v/>
      </c>
      <c r="BP260" s="25"/>
      <c r="BQ260" s="25"/>
      <c r="BR260" s="25">
        <f t="shared" si="551"/>
        <v>0.28313966262159007</v>
      </c>
      <c r="BS260" s="25">
        <f t="shared" si="552"/>
        <v>0.34313966262159057</v>
      </c>
      <c r="BT260" s="25">
        <f t="shared" si="553"/>
        <v>-2.286033737840909E-2</v>
      </c>
      <c r="BU260" s="25">
        <f t="shared" si="554"/>
        <v>3.5139662621590739E-2</v>
      </c>
      <c r="BV260" s="25">
        <f t="shared" si="555"/>
        <v>-3.4860337378407769E-2</v>
      </c>
      <c r="BW260" s="25">
        <f t="shared" si="556"/>
        <v>0.41013966262159074</v>
      </c>
      <c r="BX260" s="25" t="str">
        <f t="shared" si="557"/>
        <v/>
      </c>
      <c r="BY260" s="25" t="str">
        <f t="shared" si="558"/>
        <v/>
      </c>
      <c r="BZ260" s="25" t="str">
        <f t="shared" si="559"/>
        <v/>
      </c>
      <c r="CA260" s="25"/>
      <c r="CB260" s="25"/>
      <c r="CC260" s="26">
        <f t="shared" si="560"/>
        <v>-0.23900000000000093</v>
      </c>
      <c r="CD260" s="26">
        <f t="shared" si="561"/>
        <v>-0.17900000000000044</v>
      </c>
      <c r="CE260" s="26">
        <f t="shared" si="562"/>
        <v>-0.54500000000000015</v>
      </c>
      <c r="CF260" s="26">
        <f t="shared" si="563"/>
        <v>-0.48700000000000027</v>
      </c>
      <c r="CG260" s="26">
        <f t="shared" si="564"/>
        <v>-0.55699999999999883</v>
      </c>
      <c r="CH260" s="26">
        <f t="shared" si="565"/>
        <v>-0.11200000000000027</v>
      </c>
      <c r="CI260" s="26" t="str">
        <f t="shared" si="566"/>
        <v/>
      </c>
      <c r="CJ260" s="26" t="str">
        <f t="shared" si="567"/>
        <v/>
      </c>
      <c r="CK260" s="26" t="str">
        <f t="shared" si="568"/>
        <v/>
      </c>
      <c r="CL260" s="25"/>
      <c r="CM260" s="25"/>
      <c r="CN260" s="25">
        <f t="shared" si="569"/>
        <v>0.42099999999999937</v>
      </c>
      <c r="CO260" s="25">
        <f t="shared" si="570"/>
        <v>0.48099999999999987</v>
      </c>
      <c r="CP260" s="25">
        <f t="shared" si="571"/>
        <v>0.11500000000000021</v>
      </c>
      <c r="CQ260" s="25">
        <f t="shared" si="572"/>
        <v>0.17300000000000004</v>
      </c>
      <c r="CR260" s="25">
        <f t="shared" si="573"/>
        <v>0.10300000000000153</v>
      </c>
      <c r="CS260" s="25">
        <f t="shared" si="574"/>
        <v>0.54800000000000004</v>
      </c>
      <c r="CT260" s="25" t="str">
        <f t="shared" si="575"/>
        <v/>
      </c>
      <c r="CU260" s="25" t="str">
        <f t="shared" si="576"/>
        <v/>
      </c>
      <c r="CV260" s="25" t="str">
        <f t="shared" si="577"/>
        <v/>
      </c>
      <c r="CW260" s="25"/>
      <c r="CX260" s="25"/>
      <c r="CY260" s="25">
        <f t="shared" si="578"/>
        <v>-0.38144604165168178</v>
      </c>
      <c r="CZ260" s="25">
        <f t="shared" si="579"/>
        <v>-0.39289259886795103</v>
      </c>
      <c r="DA260" s="25">
        <f t="shared" si="580"/>
        <v>-0.58485339798669955</v>
      </c>
      <c r="DB260" s="25">
        <f t="shared" si="581"/>
        <v>-0.60888983601172164</v>
      </c>
      <c r="DC260" s="25">
        <f t="shared" si="582"/>
        <v>-0.80399348828143313</v>
      </c>
      <c r="DD260" s="25">
        <f t="shared" si="583"/>
        <v>-0.37367881072612991</v>
      </c>
      <c r="DE260" s="25" t="str">
        <f t="shared" si="584"/>
        <v/>
      </c>
      <c r="DF260" s="25" t="str">
        <f t="shared" si="585"/>
        <v/>
      </c>
      <c r="DG260" s="25" t="str">
        <f t="shared" si="586"/>
        <v/>
      </c>
      <c r="DH260" s="25"/>
      <c r="DI260" s="25"/>
      <c r="DJ260" s="25">
        <f t="shared" si="587"/>
        <v>0.27939785652612298</v>
      </c>
      <c r="DK260" s="25">
        <f t="shared" si="588"/>
        <v>0.26795129930985373</v>
      </c>
      <c r="DL260" s="25">
        <f t="shared" si="589"/>
        <v>7.5990500191105176E-2</v>
      </c>
      <c r="DM260" s="25">
        <f t="shared" si="590"/>
        <v>5.1954062166083156E-2</v>
      </c>
      <c r="DN260" s="25">
        <f t="shared" si="591"/>
        <v>-0.14314959010362838</v>
      </c>
      <c r="DO260" s="25">
        <f t="shared" si="592"/>
        <v>0.28716508745167485</v>
      </c>
      <c r="DP260" s="25" t="str">
        <f t="shared" si="593"/>
        <v/>
      </c>
      <c r="DQ260" s="25" t="str">
        <f t="shared" si="594"/>
        <v/>
      </c>
      <c r="DR260" s="25" t="str">
        <f t="shared" si="595"/>
        <v/>
      </c>
      <c r="DS260" s="25"/>
      <c r="DT260" s="24"/>
      <c r="DU260" s="24">
        <f t="shared" si="596"/>
        <v>-0.37770423555621468</v>
      </c>
      <c r="DV260" s="24">
        <f t="shared" si="597"/>
        <v>-0.31770423555621419</v>
      </c>
      <c r="DW260" s="24">
        <f t="shared" si="598"/>
        <v>-0.68370423555621385</v>
      </c>
      <c r="DX260" s="24">
        <f t="shared" si="599"/>
        <v>-0.62570423555621402</v>
      </c>
      <c r="DY260" s="24">
        <f t="shared" si="600"/>
        <v>-0.69570423555621252</v>
      </c>
      <c r="DZ260" s="24">
        <f t="shared" si="601"/>
        <v>-0.25070423555621402</v>
      </c>
      <c r="EA260" s="24" t="str">
        <f t="shared" si="602"/>
        <v/>
      </c>
      <c r="EB260" s="24" t="str">
        <f t="shared" si="603"/>
        <v/>
      </c>
      <c r="EC260" s="24" t="str">
        <f t="shared" si="604"/>
        <v/>
      </c>
      <c r="ED260" s="24"/>
      <c r="EE260" s="24"/>
      <c r="EF260" s="24">
        <f t="shared" si="605"/>
        <v>0.28313966262159007</v>
      </c>
      <c r="EG260" s="24">
        <f t="shared" si="606"/>
        <v>0.34313966262159057</v>
      </c>
      <c r="EH260" s="24">
        <f t="shared" si="607"/>
        <v>-2.286033737840909E-2</v>
      </c>
      <c r="EI260" s="24">
        <f t="shared" si="608"/>
        <v>3.5139662621590739E-2</v>
      </c>
      <c r="EJ260" s="24">
        <f t="shared" si="609"/>
        <v>-3.4860337378407769E-2</v>
      </c>
      <c r="EK260" s="24">
        <f t="shared" si="610"/>
        <v>0.41013966262159074</v>
      </c>
      <c r="EL260" s="24" t="str">
        <f t="shared" si="611"/>
        <v/>
      </c>
      <c r="EM260" s="24" t="str">
        <f t="shared" si="612"/>
        <v/>
      </c>
      <c r="EN260" s="24" t="str">
        <f t="shared" si="613"/>
        <v/>
      </c>
      <c r="EO260" s="24"/>
      <c r="EP260" s="24"/>
      <c r="EQ260" s="24">
        <f t="shared" si="493"/>
        <v>11.333203164154661</v>
      </c>
      <c r="ER260" s="24">
        <f t="shared" si="614"/>
        <v>5.17503094789971E-2</v>
      </c>
      <c r="ES260" s="24">
        <f t="shared" si="494"/>
        <v>11.3336528951764</v>
      </c>
      <c r="ET260" s="24">
        <f t="shared" si="495"/>
        <v>11.361301723329699</v>
      </c>
      <c r="EU260" s="24">
        <f t="shared" si="496"/>
        <v>11.291271907398599</v>
      </c>
      <c r="EV260" s="24">
        <f t="shared" si="497"/>
        <v>11.297090138442</v>
      </c>
      <c r="EW260" s="24">
        <f t="shared" si="498"/>
        <v>11.29347855438162</v>
      </c>
      <c r="EX260" s="24">
        <f t="shared" si="499"/>
        <v>11.422423766199639</v>
      </c>
      <c r="EY260" s="24" t="str">
        <f t="shared" si="500"/>
        <v/>
      </c>
      <c r="EZ260" s="24" t="str">
        <f t="shared" si="501"/>
        <v/>
      </c>
      <c r="FA260" s="24" t="str">
        <f t="shared" si="502"/>
        <v/>
      </c>
      <c r="FB260" s="24"/>
      <c r="FC260" s="24">
        <f t="shared" si="503"/>
        <v>11.838211896709803</v>
      </c>
      <c r="FD260" s="24">
        <f t="shared" si="615"/>
        <v>8.1009048417415144E-2</v>
      </c>
      <c r="FE260" s="24">
        <f t="shared" si="504"/>
        <v>11.7948315016615</v>
      </c>
      <c r="FF260" s="24">
        <f t="shared" si="505"/>
        <v>11.756844124185299</v>
      </c>
      <c r="FG260" s="24">
        <f t="shared" si="506"/>
        <v>11.958294138023568</v>
      </c>
      <c r="FH260" s="24">
        <f t="shared" si="507"/>
        <v>11.894276993176199</v>
      </c>
      <c r="FI260" s="24">
        <f t="shared" si="508"/>
        <v>11.864597719723969</v>
      </c>
      <c r="FJ260" s="24">
        <f t="shared" si="509"/>
        <v>11.760426903488289</v>
      </c>
      <c r="FK260" s="24" t="str">
        <f t="shared" si="510"/>
        <v/>
      </c>
      <c r="FL260" s="24" t="str">
        <f t="shared" si="511"/>
        <v/>
      </c>
      <c r="FM260" s="24" t="str">
        <f t="shared" si="512"/>
        <v/>
      </c>
      <c r="FN260" s="24"/>
      <c r="FO260" s="24">
        <f t="shared" si="513"/>
        <v>11.391876346504134</v>
      </c>
      <c r="FP260" s="24">
        <f t="shared" si="616"/>
        <v>3.1266170560888117E-2</v>
      </c>
      <c r="FQ260" s="24">
        <f t="shared" si="624"/>
        <v>11.378707622721386</v>
      </c>
      <c r="FR260" s="24">
        <f t="shared" si="624"/>
        <v>11.39919930674386</v>
      </c>
      <c r="FS260" s="24">
        <f t="shared" si="624"/>
        <v>11.372828070010796</v>
      </c>
      <c r="FT260" s="24">
        <f t="shared" si="622"/>
        <v>11.371727728394399</v>
      </c>
      <c r="FU260" s="24">
        <f t="shared" si="622"/>
        <v>11.376466145819983</v>
      </c>
      <c r="FV260" s="24">
        <f t="shared" si="622"/>
        <v>11.452329205334378</v>
      </c>
      <c r="FW260" s="24" t="str">
        <f t="shared" si="622"/>
        <v/>
      </c>
      <c r="FX260" s="24" t="str">
        <f t="shared" si="622"/>
        <v/>
      </c>
      <c r="FY260" s="24" t="str">
        <f t="shared" si="622"/>
        <v/>
      </c>
      <c r="FZ260" s="24"/>
      <c r="GA260" s="24">
        <f t="shared" si="514"/>
        <v>11.645959742490865</v>
      </c>
      <c r="GB260" s="24">
        <f t="shared" si="617"/>
        <v>3.2671992092434869E-2</v>
      </c>
      <c r="GC260" s="24">
        <f t="shared" si="625"/>
        <v>11.647202413184955</v>
      </c>
      <c r="GD260" s="24">
        <f t="shared" si="625"/>
        <v>11.632666573909136</v>
      </c>
      <c r="GE260" s="24">
        <f t="shared" si="625"/>
        <v>11.691062204725073</v>
      </c>
      <c r="GF260" s="24">
        <f t="shared" si="623"/>
        <v>11.649714880138074</v>
      </c>
      <c r="GG260" s="24">
        <f t="shared" si="623"/>
        <v>11.592675478785399</v>
      </c>
      <c r="GH260" s="24">
        <f t="shared" si="623"/>
        <v>11.662436904202552</v>
      </c>
      <c r="GI260" s="24" t="str">
        <f t="shared" si="623"/>
        <v/>
      </c>
      <c r="GJ260" s="24" t="str">
        <f t="shared" si="623"/>
        <v/>
      </c>
      <c r="GK260" s="24" t="str">
        <f t="shared" si="623"/>
        <v/>
      </c>
      <c r="GL260" s="24"/>
      <c r="GM260" s="24">
        <f t="shared" si="515"/>
        <v>12.05108340752416</v>
      </c>
      <c r="GN260" s="24">
        <f t="shared" si="618"/>
        <v>5.17503094789971E-2</v>
      </c>
      <c r="GO260" s="24">
        <f t="shared" si="516"/>
        <v>12.051533138545899</v>
      </c>
      <c r="GP260" s="24">
        <f t="shared" si="517"/>
        <v>12.079181966699199</v>
      </c>
      <c r="GQ260" s="24">
        <f t="shared" si="518"/>
        <v>12.009152150768099</v>
      </c>
      <c r="GR260" s="24">
        <f t="shared" si="519"/>
        <v>12.0149703818115</v>
      </c>
      <c r="GS260" s="24">
        <f t="shared" si="520"/>
        <v>12.01135879775112</v>
      </c>
      <c r="GT260" s="24">
        <f t="shared" si="521"/>
        <v>12.140304009569139</v>
      </c>
      <c r="GU260" s="24" t="str">
        <f t="shared" si="522"/>
        <v/>
      </c>
      <c r="GV260" s="24" t="str">
        <f t="shared" si="523"/>
        <v/>
      </c>
      <c r="GW260" s="24" t="str">
        <f t="shared" si="524"/>
        <v/>
      </c>
      <c r="GX260" s="24"/>
      <c r="GY260" s="24">
        <f t="shared" si="525"/>
        <v>12.881487106334886</v>
      </c>
      <c r="GZ260" s="24">
        <f t="shared" si="619"/>
        <v>8.1009048417415158E-2</v>
      </c>
      <c r="HA260" s="24">
        <f t="shared" si="526"/>
        <v>12.838106711286581</v>
      </c>
      <c r="HB260" s="24">
        <f t="shared" si="527"/>
        <v>12.800119333810381</v>
      </c>
      <c r="HC260" s="24">
        <f t="shared" si="528"/>
        <v>13.001569347648649</v>
      </c>
      <c r="HD260" s="24">
        <f t="shared" si="529"/>
        <v>12.93755220280128</v>
      </c>
      <c r="HE260" s="24">
        <f t="shared" si="530"/>
        <v>12.90787292934905</v>
      </c>
      <c r="HF260" s="24">
        <f t="shared" si="531"/>
        <v>12.803702113113371</v>
      </c>
      <c r="HG260" s="24" t="str">
        <f t="shared" si="532"/>
        <v/>
      </c>
      <c r="HH260" s="24" t="str">
        <f t="shared" si="533"/>
        <v/>
      </c>
      <c r="HI260" s="24" t="str">
        <f t="shared" si="534"/>
        <v/>
      </c>
      <c r="HJ260" s="24"/>
      <c r="HK260" s="24">
        <f t="shared" si="535"/>
        <v>12.030927339419712</v>
      </c>
      <c r="HL260" s="24">
        <f t="shared" si="620"/>
        <v>3.1266170560887901E-2</v>
      </c>
      <c r="HM260" s="24">
        <f t="shared" si="482"/>
        <v>12.017758615636964</v>
      </c>
      <c r="HN260" s="24">
        <f t="shared" si="482"/>
        <v>12.038250299659438</v>
      </c>
      <c r="HO260" s="24">
        <f t="shared" si="482"/>
        <v>12.011879062926376</v>
      </c>
      <c r="HP260" s="24">
        <f t="shared" si="482"/>
        <v>12.010778721309977</v>
      </c>
      <c r="HQ260" s="24">
        <f t="shared" si="482"/>
        <v>12.015517138735561</v>
      </c>
      <c r="HR260" s="24">
        <f t="shared" si="482"/>
        <v>12.091380198249956</v>
      </c>
      <c r="HS260" s="24" t="str">
        <f t="shared" si="628"/>
        <v/>
      </c>
      <c r="HT260" s="24" t="str">
        <f t="shared" si="628"/>
        <v/>
      </c>
      <c r="HU260" s="24" t="str">
        <f t="shared" si="628"/>
        <v/>
      </c>
      <c r="HV260" s="24"/>
      <c r="HW260" s="24">
        <f t="shared" si="536"/>
        <v>12.947531717492716</v>
      </c>
      <c r="HX260" s="24">
        <f t="shared" si="621"/>
        <v>3.2671992092434869E-2</v>
      </c>
      <c r="HY260" s="24">
        <f t="shared" si="483"/>
        <v>12.948774388186807</v>
      </c>
      <c r="HZ260" s="24">
        <f t="shared" si="483"/>
        <v>12.934238548910988</v>
      </c>
      <c r="IA260" s="24">
        <f t="shared" si="483"/>
        <v>12.992634179726926</v>
      </c>
      <c r="IB260" s="24">
        <f t="shared" si="483"/>
        <v>12.951286855139927</v>
      </c>
      <c r="IC260" s="24">
        <f t="shared" si="483"/>
        <v>12.894247453787251</v>
      </c>
      <c r="ID260" s="24">
        <f t="shared" si="483"/>
        <v>12.964008879204405</v>
      </c>
      <c r="IE260" s="24" t="str">
        <f t="shared" si="629"/>
        <v/>
      </c>
      <c r="IF260" s="24" t="str">
        <f t="shared" si="629"/>
        <v/>
      </c>
      <c r="IG260" s="24" t="str">
        <f t="shared" si="629"/>
        <v/>
      </c>
    </row>
    <row r="261" spans="1:241" s="3" customFormat="1" x14ac:dyDescent="0.2">
      <c r="A261" s="27">
        <v>226</v>
      </c>
      <c r="B261" s="32">
        <f>IF(AND($B$3&lt;&gt;"",$C$3&lt;&gt;"",$B$4&lt;&gt;"",$C$4&lt;&gt;"",T261&lt;&gt;""),AirMass($B$3,$C$3,$B$4,$C$4,T261),"")</f>
        <v>1.186105096324604</v>
      </c>
      <c r="C261" s="36">
        <f t="shared" si="537"/>
        <v>2458217.4012620002</v>
      </c>
      <c r="D261" s="5">
        <f t="shared" si="484"/>
        <v>11.366296221669273</v>
      </c>
      <c r="E261" s="14">
        <f t="shared" si="485"/>
        <v>11.749866240976269</v>
      </c>
      <c r="F261" s="32">
        <f t="shared" si="538"/>
        <v>0.38357001930699575</v>
      </c>
      <c r="G261" s="24">
        <f t="shared" si="486"/>
        <v>1.8918518627355767E-2</v>
      </c>
      <c r="H261" s="24">
        <f t="shared" si="487"/>
        <v>8.1408708011727643E-2</v>
      </c>
      <c r="I261" s="24"/>
      <c r="J261" s="8">
        <f t="shared" si="488"/>
        <v>11.995318532006559</v>
      </c>
      <c r="K261" s="9">
        <f t="shared" si="489"/>
        <v>13.107930935458389</v>
      </c>
      <c r="L261" s="40">
        <f t="shared" si="539"/>
        <v>1.1126124034518305</v>
      </c>
      <c r="M261" s="24">
        <f t="shared" si="490"/>
        <v>1.8918518627356308E-2</v>
      </c>
      <c r="N261" s="25">
        <f t="shared" si="491"/>
        <v>8.1408708011727643E-2</v>
      </c>
      <c r="O261" s="25"/>
      <c r="P261" s="50">
        <f t="shared" si="540"/>
        <v>6</v>
      </c>
      <c r="Q261" s="50">
        <f t="shared" si="541"/>
        <v>6</v>
      </c>
      <c r="R261" s="25"/>
      <c r="S261" s="25"/>
      <c r="T261" s="16">
        <v>2458217.4012620002</v>
      </c>
      <c r="U261" s="17">
        <v>-10.924360006205401</v>
      </c>
      <c r="V261" s="17">
        <v>-10.2085934775789</v>
      </c>
      <c r="W261" s="17">
        <v>-12.0488128416966</v>
      </c>
      <c r="X261" s="17">
        <v>-10.9419589945264</v>
      </c>
      <c r="Y261" s="17">
        <v>-10.3104955713896</v>
      </c>
      <c r="Z261" s="17">
        <v>-11.769148689276401</v>
      </c>
      <c r="AA261" s="17">
        <v>-9.8973181107549095</v>
      </c>
      <c r="AB261" s="17">
        <v>-9.7080413651761397</v>
      </c>
      <c r="AC261" s="17"/>
      <c r="AD261" s="17"/>
      <c r="AE261" s="17"/>
      <c r="AF261" s="46">
        <f t="shared" si="492"/>
        <v>2458217.4012620002</v>
      </c>
      <c r="AG261" s="17">
        <v>-10.6824991952396</v>
      </c>
      <c r="AH261" s="17">
        <v>-9.6086659360460605</v>
      </c>
      <c r="AI261" s="17">
        <v>-11.659172558015699</v>
      </c>
      <c r="AJ261" s="17">
        <v>-10.573527003576</v>
      </c>
      <c r="AK261" s="17">
        <v>-9.7770985527763195</v>
      </c>
      <c r="AL261" s="17">
        <v>-11.247837227390599</v>
      </c>
      <c r="AM261" s="17">
        <v>-9.5125067544669104</v>
      </c>
      <c r="AN261" s="17">
        <v>-9.4862390675461601</v>
      </c>
      <c r="AO261" s="17"/>
      <c r="AP261" s="17"/>
      <c r="AQ261" s="18"/>
      <c r="AR261" s="25"/>
      <c r="AS261" s="25"/>
      <c r="AT261" s="24">
        <f t="shared" si="627"/>
        <v>0.24186081096580025</v>
      </c>
      <c r="AU261" s="24">
        <f t="shared" si="627"/>
        <v>0.59992754153283911</v>
      </c>
      <c r="AV261" s="24">
        <f t="shared" si="626"/>
        <v>0.38964028368090098</v>
      </c>
      <c r="AW261" s="24">
        <f t="shared" si="626"/>
        <v>0.36843199095040013</v>
      </c>
      <c r="AX261" s="24">
        <f t="shared" si="626"/>
        <v>0.53339701861328059</v>
      </c>
      <c r="AY261" s="24">
        <f t="shared" si="626"/>
        <v>0.52131146188580146</v>
      </c>
      <c r="AZ261" s="24">
        <f t="shared" si="626"/>
        <v>0.38481135628799912</v>
      </c>
      <c r="BA261" s="24">
        <f t="shared" si="626"/>
        <v>0.22180229762997961</v>
      </c>
      <c r="BB261" s="24" t="str">
        <f t="shared" si="626"/>
        <v/>
      </c>
      <c r="BC261" s="24" t="str">
        <f t="shared" si="626"/>
        <v/>
      </c>
      <c r="BD261" s="25" t="str">
        <f t="shared" si="626"/>
        <v/>
      </c>
      <c r="BE261" s="25"/>
      <c r="BF261" s="25"/>
      <c r="BG261" s="26">
        <f t="shared" si="542"/>
        <v>-0.31360422746603434</v>
      </c>
      <c r="BH261" s="26">
        <f t="shared" si="543"/>
        <v>-0.25360422746603384</v>
      </c>
      <c r="BI261" s="26">
        <f t="shared" si="544"/>
        <v>-0.6196042274660335</v>
      </c>
      <c r="BJ261" s="26">
        <f t="shared" si="545"/>
        <v>-0.56160422746603367</v>
      </c>
      <c r="BK261" s="26">
        <f t="shared" si="546"/>
        <v>-0.63160422746603218</v>
      </c>
      <c r="BL261" s="26">
        <f t="shared" si="547"/>
        <v>-0.18660422746603367</v>
      </c>
      <c r="BM261" s="26" t="str">
        <f t="shared" si="548"/>
        <v/>
      </c>
      <c r="BN261" s="26" t="str">
        <f t="shared" si="549"/>
        <v/>
      </c>
      <c r="BO261" s="26" t="str">
        <f t="shared" si="550"/>
        <v/>
      </c>
      <c r="BP261" s="25"/>
      <c r="BQ261" s="25"/>
      <c r="BR261" s="25">
        <f t="shared" si="551"/>
        <v>0.41359268267253735</v>
      </c>
      <c r="BS261" s="25">
        <f t="shared" si="552"/>
        <v>0.47359268267253785</v>
      </c>
      <c r="BT261" s="25">
        <f t="shared" si="553"/>
        <v>0.10759268267253819</v>
      </c>
      <c r="BU261" s="25">
        <f t="shared" si="554"/>
        <v>0.16559268267253802</v>
      </c>
      <c r="BV261" s="25">
        <f t="shared" si="555"/>
        <v>9.5592682672539508E-2</v>
      </c>
      <c r="BW261" s="25">
        <f t="shared" si="556"/>
        <v>0.54059268267253802</v>
      </c>
      <c r="BX261" s="25" t="str">
        <f t="shared" si="557"/>
        <v/>
      </c>
      <c r="BY261" s="25" t="str">
        <f t="shared" si="558"/>
        <v/>
      </c>
      <c r="BZ261" s="25" t="str">
        <f t="shared" si="559"/>
        <v/>
      </c>
      <c r="CA261" s="25"/>
      <c r="CB261" s="25"/>
      <c r="CC261" s="26">
        <f t="shared" si="560"/>
        <v>-0.23900000000000093</v>
      </c>
      <c r="CD261" s="26">
        <f t="shared" si="561"/>
        <v>-0.17900000000000044</v>
      </c>
      <c r="CE261" s="26">
        <f t="shared" si="562"/>
        <v>-0.54500000000000015</v>
      </c>
      <c r="CF261" s="26">
        <f t="shared" si="563"/>
        <v>-0.48700000000000027</v>
      </c>
      <c r="CG261" s="26">
        <f t="shared" si="564"/>
        <v>-0.55699999999999883</v>
      </c>
      <c r="CH261" s="26">
        <f t="shared" si="565"/>
        <v>-0.11200000000000027</v>
      </c>
      <c r="CI261" s="26" t="str">
        <f t="shared" si="566"/>
        <v/>
      </c>
      <c r="CJ261" s="26" t="str">
        <f t="shared" si="567"/>
        <v/>
      </c>
      <c r="CK261" s="26" t="str">
        <f t="shared" si="568"/>
        <v/>
      </c>
      <c r="CL261" s="25"/>
      <c r="CM261" s="25"/>
      <c r="CN261" s="25">
        <f t="shared" si="569"/>
        <v>0.42099999999999937</v>
      </c>
      <c r="CO261" s="25">
        <f t="shared" si="570"/>
        <v>0.48099999999999987</v>
      </c>
      <c r="CP261" s="25">
        <f t="shared" si="571"/>
        <v>0.11500000000000021</v>
      </c>
      <c r="CQ261" s="25">
        <f t="shared" si="572"/>
        <v>0.17300000000000004</v>
      </c>
      <c r="CR261" s="25">
        <f t="shared" si="573"/>
        <v>0.10300000000000153</v>
      </c>
      <c r="CS261" s="25">
        <f t="shared" si="574"/>
        <v>0.54800000000000004</v>
      </c>
      <c r="CT261" s="25" t="str">
        <f t="shared" si="575"/>
        <v/>
      </c>
      <c r="CU261" s="25" t="str">
        <f t="shared" si="576"/>
        <v/>
      </c>
      <c r="CV261" s="25" t="str">
        <f t="shared" si="577"/>
        <v/>
      </c>
      <c r="CW261" s="25"/>
      <c r="CX261" s="25"/>
      <c r="CY261" s="25">
        <f t="shared" si="578"/>
        <v>-0.30012499561225942</v>
      </c>
      <c r="CZ261" s="25">
        <f t="shared" si="579"/>
        <v>-0.2570531220581006</v>
      </c>
      <c r="DA261" s="25">
        <f t="shared" si="580"/>
        <v>-0.59208022219498657</v>
      </c>
      <c r="DB261" s="25">
        <f t="shared" si="581"/>
        <v>-0.56753569247671432</v>
      </c>
      <c r="DC261" s="25">
        <f t="shared" si="582"/>
        <v>-0.29031793793381844</v>
      </c>
      <c r="DD261" s="25">
        <f t="shared" si="583"/>
        <v>4.0736789192011132E-2</v>
      </c>
      <c r="DE261" s="25" t="str">
        <f t="shared" si="584"/>
        <v/>
      </c>
      <c r="DF261" s="25" t="str">
        <f t="shared" si="585"/>
        <v/>
      </c>
      <c r="DG261" s="25" t="str">
        <f t="shared" si="586"/>
        <v/>
      </c>
      <c r="DH261" s="25"/>
      <c r="DI261" s="25"/>
      <c r="DJ261" s="25">
        <f t="shared" si="587"/>
        <v>0.42707191452631232</v>
      </c>
      <c r="DK261" s="25">
        <f t="shared" si="588"/>
        <v>0.47014378808047114</v>
      </c>
      <c r="DL261" s="25">
        <f t="shared" si="589"/>
        <v>0.1351166879435852</v>
      </c>
      <c r="DM261" s="25">
        <f t="shared" si="590"/>
        <v>0.1596612176618574</v>
      </c>
      <c r="DN261" s="25">
        <f t="shared" si="591"/>
        <v>0.4368789722047533</v>
      </c>
      <c r="DO261" s="25">
        <f t="shared" si="592"/>
        <v>0.76793369933058286</v>
      </c>
      <c r="DP261" s="25" t="str">
        <f t="shared" si="593"/>
        <v/>
      </c>
      <c r="DQ261" s="25" t="str">
        <f t="shared" si="594"/>
        <v/>
      </c>
      <c r="DR261" s="25" t="str">
        <f t="shared" si="595"/>
        <v/>
      </c>
      <c r="DS261" s="25"/>
      <c r="DT261" s="24"/>
      <c r="DU261" s="24">
        <f t="shared" si="596"/>
        <v>-0.31360422746603434</v>
      </c>
      <c r="DV261" s="24">
        <f t="shared" si="597"/>
        <v>-0.25360422746603384</v>
      </c>
      <c r="DW261" s="24">
        <f t="shared" si="598"/>
        <v>-0.6196042274660335</v>
      </c>
      <c r="DX261" s="24">
        <f t="shared" si="599"/>
        <v>-0.56160422746603367</v>
      </c>
      <c r="DY261" s="24">
        <f t="shared" si="600"/>
        <v>-0.63160422746603218</v>
      </c>
      <c r="DZ261" s="24">
        <f t="shared" si="601"/>
        <v>-0.18660422746603367</v>
      </c>
      <c r="EA261" s="24" t="str">
        <f t="shared" si="602"/>
        <v/>
      </c>
      <c r="EB261" s="24" t="str">
        <f t="shared" si="603"/>
        <v/>
      </c>
      <c r="EC261" s="24" t="str">
        <f t="shared" si="604"/>
        <v/>
      </c>
      <c r="ED261" s="24"/>
      <c r="EE261" s="24"/>
      <c r="EF261" s="24">
        <f t="shared" si="605"/>
        <v>0.41359268267253735</v>
      </c>
      <c r="EG261" s="24">
        <f t="shared" si="606"/>
        <v>0.47359268267253785</v>
      </c>
      <c r="EH261" s="24">
        <f t="shared" si="607"/>
        <v>0.10759268267253819</v>
      </c>
      <c r="EI261" s="24">
        <f t="shared" si="608"/>
        <v>0.16559268267253802</v>
      </c>
      <c r="EJ261" s="24">
        <f t="shared" si="609"/>
        <v>9.5592682672539508E-2</v>
      </c>
      <c r="EK261" s="24">
        <f t="shared" si="610"/>
        <v>0.54059268267253802</v>
      </c>
      <c r="EL261" s="24" t="str">
        <f t="shared" si="611"/>
        <v/>
      </c>
      <c r="EM261" s="24" t="str">
        <f t="shared" si="612"/>
        <v/>
      </c>
      <c r="EN261" s="24" t="str">
        <f t="shared" si="613"/>
        <v/>
      </c>
      <c r="EO261" s="24"/>
      <c r="EP261" s="24"/>
      <c r="EQ261" s="24">
        <f t="shared" si="493"/>
        <v>11.315269255931275</v>
      </c>
      <c r="ER261" s="24">
        <f t="shared" si="614"/>
        <v>1.3280800529753823E-2</v>
      </c>
      <c r="ES261" s="24">
        <f t="shared" si="494"/>
        <v>11.314452835491199</v>
      </c>
      <c r="ET261" s="24">
        <f t="shared" si="495"/>
        <v>11.329598988320999</v>
      </c>
      <c r="EU261" s="24">
        <f t="shared" si="496"/>
        <v>11.291135565184199</v>
      </c>
      <c r="EV261" s="24">
        <f t="shared" si="497"/>
        <v>11.312788683071</v>
      </c>
      <c r="EW261" s="24">
        <f t="shared" si="498"/>
        <v>11.32095810454951</v>
      </c>
      <c r="EX261" s="24">
        <f t="shared" si="499"/>
        <v>11.322681358970739</v>
      </c>
      <c r="EY261" s="24" t="str">
        <f t="shared" si="500"/>
        <v/>
      </c>
      <c r="EZ261" s="24" t="str">
        <f t="shared" si="501"/>
        <v/>
      </c>
      <c r="FA261" s="24" t="str">
        <f t="shared" si="502"/>
        <v/>
      </c>
      <c r="FB261" s="24"/>
      <c r="FC261" s="24">
        <f t="shared" si="503"/>
        <v>11.917064332055681</v>
      </c>
      <c r="FD261" s="24">
        <f t="shared" si="615"/>
        <v>0.12821489310434425</v>
      </c>
      <c r="FE261" s="24">
        <f t="shared" si="504"/>
        <v>11.815673362776099</v>
      </c>
      <c r="FF261" s="24">
        <f t="shared" si="505"/>
        <v>11.7920278083364</v>
      </c>
      <c r="FG261" s="24">
        <f t="shared" si="506"/>
        <v>11.954599357536718</v>
      </c>
      <c r="FH261" s="24">
        <f t="shared" si="507"/>
        <v>11.930338032150999</v>
      </c>
      <c r="FI261" s="24">
        <f t="shared" si="508"/>
        <v>12.145007559227309</v>
      </c>
      <c r="FJ261" s="24">
        <f t="shared" si="509"/>
        <v>11.86473987230656</v>
      </c>
      <c r="FK261" s="24" t="str">
        <f t="shared" si="510"/>
        <v/>
      </c>
      <c r="FL261" s="24" t="str">
        <f t="shared" si="511"/>
        <v/>
      </c>
      <c r="FM261" s="24" t="str">
        <f t="shared" si="512"/>
        <v/>
      </c>
      <c r="FN261" s="24"/>
      <c r="FO261" s="24">
        <f t="shared" si="513"/>
        <v>11.366296221669273</v>
      </c>
      <c r="FP261" s="24">
        <f t="shared" si="616"/>
        <v>1.8918518627355767E-2</v>
      </c>
      <c r="FQ261" s="24">
        <f t="shared" si="624"/>
        <v>11.351861346424711</v>
      </c>
      <c r="FR261" s="24">
        <f t="shared" si="624"/>
        <v>11.359850355123685</v>
      </c>
      <c r="FS261" s="24">
        <f t="shared" si="624"/>
        <v>11.36504551118492</v>
      </c>
      <c r="FT261" s="24">
        <f t="shared" si="622"/>
        <v>11.379780056411924</v>
      </c>
      <c r="FU261" s="24">
        <f t="shared" si="622"/>
        <v>11.396299479376395</v>
      </c>
      <c r="FV261" s="24">
        <f t="shared" si="622"/>
        <v>11.344940581494003</v>
      </c>
      <c r="FW261" s="24" t="str">
        <f t="shared" si="622"/>
        <v/>
      </c>
      <c r="FX261" s="24" t="str">
        <f t="shared" si="622"/>
        <v/>
      </c>
      <c r="FY261" s="24" t="str">
        <f t="shared" si="622"/>
        <v/>
      </c>
      <c r="FZ261" s="24"/>
      <c r="GA261" s="24">
        <f t="shared" si="514"/>
        <v>11.749866240976269</v>
      </c>
      <c r="GB261" s="24">
        <f t="shared" si="617"/>
        <v>8.1408708011727643E-2</v>
      </c>
      <c r="GC261" s="24">
        <f t="shared" si="625"/>
        <v>11.693098337439082</v>
      </c>
      <c r="GD261" s="24">
        <f t="shared" si="625"/>
        <v>11.692904321199764</v>
      </c>
      <c r="GE261" s="24">
        <f t="shared" si="625"/>
        <v>11.712421487377751</v>
      </c>
      <c r="GF261" s="24">
        <f t="shared" si="623"/>
        <v>11.710829982252402</v>
      </c>
      <c r="GG261" s="24">
        <f t="shared" si="623"/>
        <v>11.898139381428267</v>
      </c>
      <c r="GH261" s="24">
        <f t="shared" si="623"/>
        <v>11.791803936160351</v>
      </c>
      <c r="GI261" s="24" t="str">
        <f t="shared" si="623"/>
        <v/>
      </c>
      <c r="GJ261" s="24" t="str">
        <f t="shared" si="623"/>
        <v/>
      </c>
      <c r="GK261" s="24" t="str">
        <f t="shared" si="623"/>
        <v/>
      </c>
      <c r="GL261" s="24"/>
      <c r="GM261" s="24">
        <f t="shared" si="515"/>
        <v>12.031035784557774</v>
      </c>
      <c r="GN261" s="24">
        <f t="shared" si="618"/>
        <v>1.3280800529753821E-2</v>
      </c>
      <c r="GO261" s="24">
        <f t="shared" si="516"/>
        <v>12.0302193641177</v>
      </c>
      <c r="GP261" s="24">
        <f t="shared" si="517"/>
        <v>12.0453655169475</v>
      </c>
      <c r="GQ261" s="24">
        <f t="shared" si="518"/>
        <v>12.0069020938107</v>
      </c>
      <c r="GR261" s="24">
        <f t="shared" si="519"/>
        <v>12.028555211697501</v>
      </c>
      <c r="GS261" s="24">
        <f t="shared" si="520"/>
        <v>12.036724633176011</v>
      </c>
      <c r="GT261" s="24">
        <f t="shared" si="521"/>
        <v>12.03844788759724</v>
      </c>
      <c r="GU261" s="24" t="str">
        <f t="shared" si="522"/>
        <v/>
      </c>
      <c r="GV261" s="24" t="str">
        <f t="shared" si="523"/>
        <v/>
      </c>
      <c r="GW261" s="24" t="str">
        <f t="shared" si="524"/>
        <v/>
      </c>
      <c r="GX261" s="24"/>
      <c r="GY261" s="24">
        <f t="shared" si="525"/>
        <v>12.990897591249222</v>
      </c>
      <c r="GZ261" s="24">
        <f t="shared" si="619"/>
        <v>0.12821489310434425</v>
      </c>
      <c r="HA261" s="24">
        <f t="shared" si="526"/>
        <v>12.889506621969639</v>
      </c>
      <c r="HB261" s="24">
        <f t="shared" si="527"/>
        <v>12.86586106752994</v>
      </c>
      <c r="HC261" s="24">
        <f t="shared" si="528"/>
        <v>13.028432616730258</v>
      </c>
      <c r="HD261" s="24">
        <f t="shared" si="529"/>
        <v>13.004171291344539</v>
      </c>
      <c r="HE261" s="24">
        <f t="shared" si="530"/>
        <v>13.218840818420849</v>
      </c>
      <c r="HF261" s="24">
        <f t="shared" si="531"/>
        <v>12.9385731315001</v>
      </c>
      <c r="HG261" s="24" t="str">
        <f t="shared" si="532"/>
        <v/>
      </c>
      <c r="HH261" s="24" t="str">
        <f t="shared" si="533"/>
        <v/>
      </c>
      <c r="HI261" s="24" t="str">
        <f t="shared" si="534"/>
        <v/>
      </c>
      <c r="HJ261" s="24"/>
      <c r="HK261" s="24">
        <f t="shared" si="535"/>
        <v>11.995318532006559</v>
      </c>
      <c r="HL261" s="24">
        <f t="shared" si="620"/>
        <v>1.8918518627356308E-2</v>
      </c>
      <c r="HM261" s="24">
        <f t="shared" si="482"/>
        <v>11.980883656761996</v>
      </c>
      <c r="HN261" s="24">
        <f t="shared" si="482"/>
        <v>11.988872665460971</v>
      </c>
      <c r="HO261" s="24">
        <f t="shared" si="482"/>
        <v>11.994067821522208</v>
      </c>
      <c r="HP261" s="24">
        <f t="shared" si="482"/>
        <v>12.00880236674921</v>
      </c>
      <c r="HQ261" s="24">
        <f t="shared" si="482"/>
        <v>12.025321789713683</v>
      </c>
      <c r="HR261" s="24">
        <f t="shared" si="482"/>
        <v>11.973962891831288</v>
      </c>
      <c r="HS261" s="24" t="str">
        <f t="shared" si="628"/>
        <v/>
      </c>
      <c r="HT261" s="24" t="str">
        <f t="shared" si="628"/>
        <v/>
      </c>
      <c r="HU261" s="24" t="str">
        <f t="shared" si="628"/>
        <v/>
      </c>
      <c r="HV261" s="24"/>
      <c r="HW261" s="24">
        <f t="shared" si="536"/>
        <v>13.107930935458389</v>
      </c>
      <c r="HX261" s="24">
        <f t="shared" si="621"/>
        <v>8.1408708011727643E-2</v>
      </c>
      <c r="HY261" s="24">
        <f t="shared" si="483"/>
        <v>13.051163031921199</v>
      </c>
      <c r="HZ261" s="24">
        <f t="shared" si="483"/>
        <v>13.050969015681881</v>
      </c>
      <c r="IA261" s="24">
        <f t="shared" si="483"/>
        <v>13.070486181859868</v>
      </c>
      <c r="IB261" s="24">
        <f t="shared" si="483"/>
        <v>13.068894676734519</v>
      </c>
      <c r="IC261" s="24">
        <f t="shared" si="483"/>
        <v>13.256204075910384</v>
      </c>
      <c r="ID261" s="24">
        <f t="shared" si="483"/>
        <v>13.149868630642468</v>
      </c>
      <c r="IE261" s="24" t="str">
        <f t="shared" si="629"/>
        <v/>
      </c>
      <c r="IF261" s="24" t="str">
        <f t="shared" si="629"/>
        <v/>
      </c>
      <c r="IG261" s="24" t="str">
        <f t="shared" si="629"/>
        <v/>
      </c>
    </row>
    <row r="262" spans="1:241" s="3" customFormat="1" x14ac:dyDescent="0.2">
      <c r="A262" s="27">
        <v>227</v>
      </c>
      <c r="B262" s="32">
        <f>IF(AND($B$3&lt;&gt;"",$C$3&lt;&gt;"",$B$4&lt;&gt;"",$C$4&lt;&gt;"",T262&lt;&gt;""),AirMass($B$3,$C$3,$B$4,$C$4,T262),"")</f>
        <v>1.1876047841199653</v>
      </c>
      <c r="C262" s="36">
        <f t="shared" si="537"/>
        <v>2458217.401759</v>
      </c>
      <c r="D262" s="5">
        <f t="shared" si="484"/>
        <v>11.394610790356325</v>
      </c>
      <c r="E262" s="14">
        <f t="shared" si="485"/>
        <v>11.680539542745434</v>
      </c>
      <c r="F262" s="32">
        <f t="shared" si="538"/>
        <v>0.28592875238910942</v>
      </c>
      <c r="G262" s="24">
        <f t="shared" si="486"/>
        <v>2.8785485585303246E-2</v>
      </c>
      <c r="H262" s="24">
        <f t="shared" si="487"/>
        <v>4.0688808940865268E-2</v>
      </c>
      <c r="I262" s="24"/>
      <c r="J262" s="8">
        <f t="shared" si="488"/>
        <v>12.063282222633575</v>
      </c>
      <c r="K262" s="9">
        <f t="shared" si="489"/>
        <v>12.995187007902755</v>
      </c>
      <c r="L262" s="40">
        <f t="shared" si="539"/>
        <v>0.93190478526918064</v>
      </c>
      <c r="M262" s="24">
        <f t="shared" si="490"/>
        <v>2.8785485585302785E-2</v>
      </c>
      <c r="N262" s="25">
        <f t="shared" si="491"/>
        <v>4.0688808940865608E-2</v>
      </c>
      <c r="O262" s="25"/>
      <c r="P262" s="50">
        <f t="shared" si="540"/>
        <v>6</v>
      </c>
      <c r="Q262" s="50">
        <f t="shared" si="541"/>
        <v>6</v>
      </c>
      <c r="R262" s="25"/>
      <c r="S262" s="25"/>
      <c r="T262" s="16">
        <v>2458217.401759</v>
      </c>
      <c r="U262" s="17">
        <v>-10.9141975294923</v>
      </c>
      <c r="V262" s="17">
        <v>-10.168665427349501</v>
      </c>
      <c r="W262" s="17">
        <v>-12.054191997874799</v>
      </c>
      <c r="X262" s="17">
        <v>-10.9548931387042</v>
      </c>
      <c r="Y262" s="17">
        <v>-10.291439897027001</v>
      </c>
      <c r="Z262" s="17">
        <v>-11.7553361963349</v>
      </c>
      <c r="AA262" s="17">
        <v>-9.9165165301438698</v>
      </c>
      <c r="AB262" s="17">
        <v>-9.7744090992738002</v>
      </c>
      <c r="AC262" s="17"/>
      <c r="AD262" s="17"/>
      <c r="AE262" s="17"/>
      <c r="AF262" s="46">
        <f t="shared" si="492"/>
        <v>2458217.401759</v>
      </c>
      <c r="AG262" s="17">
        <v>-10.6984118130589</v>
      </c>
      <c r="AH262" s="17">
        <v>-9.6356107411711491</v>
      </c>
      <c r="AI262" s="17">
        <v>-11.6841497116556</v>
      </c>
      <c r="AJ262" s="17">
        <v>-10.5687510136644</v>
      </c>
      <c r="AK262" s="17">
        <v>-9.8156197626025303</v>
      </c>
      <c r="AL262" s="17">
        <v>-11.214725642481399</v>
      </c>
      <c r="AM262" s="17">
        <v>-9.39404181394905</v>
      </c>
      <c r="AN262" s="17">
        <v>-9.3827983515360103</v>
      </c>
      <c r="AO262" s="17"/>
      <c r="AP262" s="17"/>
      <c r="AQ262" s="18"/>
      <c r="AR262" s="25"/>
      <c r="AS262" s="25"/>
      <c r="AT262" s="24">
        <f t="shared" si="627"/>
        <v>0.21578571643340005</v>
      </c>
      <c r="AU262" s="24">
        <f t="shared" si="627"/>
        <v>0.53305468617835139</v>
      </c>
      <c r="AV262" s="24">
        <f t="shared" si="626"/>
        <v>0.37004228621919921</v>
      </c>
      <c r="AW262" s="24">
        <f t="shared" si="626"/>
        <v>0.38614212503980028</v>
      </c>
      <c r="AX262" s="24">
        <f t="shared" si="626"/>
        <v>0.47582013442447035</v>
      </c>
      <c r="AY262" s="24">
        <f t="shared" si="626"/>
        <v>0.54061055385350087</v>
      </c>
      <c r="AZ262" s="24">
        <f t="shared" si="626"/>
        <v>0.52247471619481978</v>
      </c>
      <c r="BA262" s="24">
        <f t="shared" si="626"/>
        <v>0.39161074773778992</v>
      </c>
      <c r="BB262" s="24" t="str">
        <f t="shared" si="626"/>
        <v/>
      </c>
      <c r="BC262" s="24" t="str">
        <f t="shared" si="626"/>
        <v/>
      </c>
      <c r="BD262" s="25" t="str">
        <f t="shared" si="626"/>
        <v/>
      </c>
      <c r="BE262" s="25"/>
      <c r="BF262" s="25"/>
      <c r="BG262" s="26">
        <f t="shared" si="542"/>
        <v>-0.36656007774987548</v>
      </c>
      <c r="BH262" s="26">
        <f t="shared" si="543"/>
        <v>-0.30656007774987498</v>
      </c>
      <c r="BI262" s="26">
        <f t="shared" si="544"/>
        <v>-0.67256007774987459</v>
      </c>
      <c r="BJ262" s="26">
        <f t="shared" si="545"/>
        <v>-0.61456007774987476</v>
      </c>
      <c r="BK262" s="26">
        <f t="shared" si="546"/>
        <v>-0.68456007774987326</v>
      </c>
      <c r="BL262" s="26">
        <f t="shared" si="547"/>
        <v>-0.23956007774987481</v>
      </c>
      <c r="BM262" s="26" t="str">
        <f t="shared" si="548"/>
        <v/>
      </c>
      <c r="BN262" s="26" t="str">
        <f t="shared" si="549"/>
        <v/>
      </c>
      <c r="BO262" s="26" t="str">
        <f t="shared" si="550"/>
        <v/>
      </c>
      <c r="BP262" s="25"/>
      <c r="BQ262" s="25"/>
      <c r="BR262" s="25">
        <f t="shared" si="551"/>
        <v>0.27778075256410073</v>
      </c>
      <c r="BS262" s="25">
        <f t="shared" si="552"/>
        <v>0.33778075256410123</v>
      </c>
      <c r="BT262" s="25">
        <f t="shared" si="553"/>
        <v>-2.8219247435898431E-2</v>
      </c>
      <c r="BU262" s="25">
        <f t="shared" si="554"/>
        <v>2.9780752564101398E-2</v>
      </c>
      <c r="BV262" s="25">
        <f t="shared" si="555"/>
        <v>-4.021924743589711E-2</v>
      </c>
      <c r="BW262" s="25">
        <f t="shared" si="556"/>
        <v>0.4047807525641014</v>
      </c>
      <c r="BX262" s="25" t="str">
        <f t="shared" si="557"/>
        <v/>
      </c>
      <c r="BY262" s="25" t="str">
        <f t="shared" si="558"/>
        <v/>
      </c>
      <c r="BZ262" s="25" t="str">
        <f t="shared" si="559"/>
        <v/>
      </c>
      <c r="CA262" s="25"/>
      <c r="CB262" s="25"/>
      <c r="CC262" s="26">
        <f t="shared" si="560"/>
        <v>-0.23900000000000093</v>
      </c>
      <c r="CD262" s="26">
        <f t="shared" si="561"/>
        <v>-0.17900000000000044</v>
      </c>
      <c r="CE262" s="26">
        <f t="shared" si="562"/>
        <v>-0.54500000000000015</v>
      </c>
      <c r="CF262" s="26">
        <f t="shared" si="563"/>
        <v>-0.48700000000000027</v>
      </c>
      <c r="CG262" s="26">
        <f t="shared" si="564"/>
        <v>-0.55699999999999883</v>
      </c>
      <c r="CH262" s="26">
        <f t="shared" si="565"/>
        <v>-0.11200000000000027</v>
      </c>
      <c r="CI262" s="26" t="str">
        <f t="shared" si="566"/>
        <v/>
      </c>
      <c r="CJ262" s="26" t="str">
        <f t="shared" si="567"/>
        <v/>
      </c>
      <c r="CK262" s="26" t="str">
        <f t="shared" si="568"/>
        <v/>
      </c>
      <c r="CL262" s="25"/>
      <c r="CM262" s="25"/>
      <c r="CN262" s="25">
        <f t="shared" si="569"/>
        <v>0.42099999999999937</v>
      </c>
      <c r="CO262" s="25">
        <f t="shared" si="570"/>
        <v>0.48099999999999987</v>
      </c>
      <c r="CP262" s="25">
        <f t="shared" si="571"/>
        <v>0.11500000000000021</v>
      </c>
      <c r="CQ262" s="25">
        <f t="shared" si="572"/>
        <v>0.17300000000000004</v>
      </c>
      <c r="CR262" s="25">
        <f t="shared" si="573"/>
        <v>0.10300000000000153</v>
      </c>
      <c r="CS262" s="25">
        <f t="shared" si="574"/>
        <v>0.54800000000000004</v>
      </c>
      <c r="CT262" s="25" t="str">
        <f t="shared" si="575"/>
        <v/>
      </c>
      <c r="CU262" s="25" t="str">
        <f t="shared" si="576"/>
        <v/>
      </c>
      <c r="CV262" s="25" t="str">
        <f t="shared" si="577"/>
        <v/>
      </c>
      <c r="CW262" s="25"/>
      <c r="CX262" s="25"/>
      <c r="CY262" s="25">
        <f t="shared" si="578"/>
        <v>-0.3132793173472625</v>
      </c>
      <c r="CZ262" s="25">
        <f t="shared" si="579"/>
        <v>-0.34597644345425821</v>
      </c>
      <c r="DA262" s="25">
        <f t="shared" si="580"/>
        <v>-0.52810330910479464</v>
      </c>
      <c r="DB262" s="25">
        <f t="shared" si="581"/>
        <v>-0.65968602482027194</v>
      </c>
      <c r="DC262" s="25">
        <f t="shared" si="582"/>
        <v>-0.6228539932956384</v>
      </c>
      <c r="DD262" s="25">
        <f t="shared" si="583"/>
        <v>-0.35708265687541041</v>
      </c>
      <c r="DE262" s="25" t="str">
        <f t="shared" si="584"/>
        <v/>
      </c>
      <c r="DF262" s="25" t="str">
        <f t="shared" si="585"/>
        <v/>
      </c>
      <c r="DG262" s="25" t="str">
        <f t="shared" si="586"/>
        <v/>
      </c>
      <c r="DH262" s="25"/>
      <c r="DI262" s="25"/>
      <c r="DJ262" s="25">
        <f t="shared" si="587"/>
        <v>0.33106151296671366</v>
      </c>
      <c r="DK262" s="25">
        <f t="shared" si="588"/>
        <v>0.29836438685971794</v>
      </c>
      <c r="DL262" s="25">
        <f t="shared" si="589"/>
        <v>0.1162375212091815</v>
      </c>
      <c r="DM262" s="25">
        <f t="shared" si="590"/>
        <v>-1.534519450629579E-2</v>
      </c>
      <c r="DN262" s="25">
        <f t="shared" si="591"/>
        <v>2.148683701833776E-2</v>
      </c>
      <c r="DO262" s="25">
        <f t="shared" si="592"/>
        <v>0.28725817343856574</v>
      </c>
      <c r="DP262" s="25" t="str">
        <f t="shared" si="593"/>
        <v/>
      </c>
      <c r="DQ262" s="25" t="str">
        <f t="shared" si="594"/>
        <v/>
      </c>
      <c r="DR262" s="25" t="str">
        <f t="shared" si="595"/>
        <v/>
      </c>
      <c r="DS262" s="25"/>
      <c r="DT262" s="24"/>
      <c r="DU262" s="24">
        <f t="shared" si="596"/>
        <v>-0.36656007774987548</v>
      </c>
      <c r="DV262" s="24">
        <f t="shared" si="597"/>
        <v>-0.30656007774987498</v>
      </c>
      <c r="DW262" s="24">
        <f t="shared" si="598"/>
        <v>-0.67256007774987459</v>
      </c>
      <c r="DX262" s="24">
        <f t="shared" si="599"/>
        <v>-0.61456007774987476</v>
      </c>
      <c r="DY262" s="24">
        <f t="shared" si="600"/>
        <v>-0.68456007774987326</v>
      </c>
      <c r="DZ262" s="24">
        <f t="shared" si="601"/>
        <v>-0.23956007774987481</v>
      </c>
      <c r="EA262" s="24" t="str">
        <f t="shared" si="602"/>
        <v/>
      </c>
      <c r="EB262" s="24" t="str">
        <f t="shared" si="603"/>
        <v/>
      </c>
      <c r="EC262" s="24" t="str">
        <f t="shared" si="604"/>
        <v/>
      </c>
      <c r="ED262" s="24"/>
      <c r="EE262" s="24"/>
      <c r="EF262" s="24">
        <f t="shared" si="605"/>
        <v>0.27778075256410073</v>
      </c>
      <c r="EG262" s="24">
        <f t="shared" si="606"/>
        <v>0.33778075256410123</v>
      </c>
      <c r="EH262" s="24">
        <f t="shared" si="607"/>
        <v>-2.8219247435898431E-2</v>
      </c>
      <c r="EI262" s="24">
        <f t="shared" si="608"/>
        <v>2.9780752564101398E-2</v>
      </c>
      <c r="EJ262" s="24">
        <f t="shared" si="609"/>
        <v>-4.021924743589711E-2</v>
      </c>
      <c r="EK262" s="24">
        <f t="shared" si="610"/>
        <v>0.4047807525641014</v>
      </c>
      <c r="EL262" s="24" t="str">
        <f t="shared" si="611"/>
        <v/>
      </c>
      <c r="EM262" s="24" t="str">
        <f t="shared" si="612"/>
        <v/>
      </c>
      <c r="EN262" s="24" t="str">
        <f t="shared" si="613"/>
        <v/>
      </c>
      <c r="EO262" s="24"/>
      <c r="EP262" s="24"/>
      <c r="EQ262" s="24">
        <f t="shared" si="493"/>
        <v>11.337266947067461</v>
      </c>
      <c r="ER262" s="24">
        <f t="shared" si="614"/>
        <v>4.0292255952981824E-2</v>
      </c>
      <c r="ES262" s="24">
        <f t="shared" si="494"/>
        <v>11.329994468382498</v>
      </c>
      <c r="ET262" s="24">
        <f t="shared" si="495"/>
        <v>11.352695609211899</v>
      </c>
      <c r="EU262" s="24">
        <f t="shared" si="496"/>
        <v>11.2822423675347</v>
      </c>
      <c r="EV262" s="24">
        <f t="shared" si="497"/>
        <v>11.3091386668426</v>
      </c>
      <c r="EW262" s="24">
        <f t="shared" si="498"/>
        <v>11.35031900065157</v>
      </c>
      <c r="EX262" s="24">
        <f t="shared" si="499"/>
        <v>11.3992115697815</v>
      </c>
      <c r="EY262" s="24" t="str">
        <f t="shared" si="500"/>
        <v/>
      </c>
      <c r="EZ262" s="24" t="str">
        <f t="shared" si="501"/>
        <v/>
      </c>
      <c r="FA262" s="24" t="str">
        <f t="shared" si="502"/>
        <v/>
      </c>
      <c r="FB262" s="24"/>
      <c r="FC262" s="24">
        <f t="shared" si="503"/>
        <v>11.868435902922597</v>
      </c>
      <c r="FD262" s="24">
        <f t="shared" si="615"/>
        <v>0.1083464737656286</v>
      </c>
      <c r="FE262" s="24">
        <f t="shared" si="504"/>
        <v>11.8247378985967</v>
      </c>
      <c r="FF262" s="24">
        <f t="shared" si="505"/>
        <v>11.7713392006055</v>
      </c>
      <c r="FG262" s="24">
        <f t="shared" si="506"/>
        <v>11.977207949543629</v>
      </c>
      <c r="FH262" s="24">
        <f t="shared" si="507"/>
        <v>11.881313829422499</v>
      </c>
      <c r="FI262" s="24">
        <f t="shared" si="508"/>
        <v>12.010630000890149</v>
      </c>
      <c r="FJ262" s="24">
        <f t="shared" si="509"/>
        <v>11.74538653847711</v>
      </c>
      <c r="FK262" s="24" t="str">
        <f t="shared" si="510"/>
        <v/>
      </c>
      <c r="FL262" s="24" t="str">
        <f t="shared" si="511"/>
        <v/>
      </c>
      <c r="FM262" s="24" t="str">
        <f t="shared" si="512"/>
        <v/>
      </c>
      <c r="FN262" s="24"/>
      <c r="FO262" s="24">
        <f t="shared" si="513"/>
        <v>11.394610790356325</v>
      </c>
      <c r="FP262" s="24">
        <f t="shared" si="616"/>
        <v>2.8785485585303246E-2</v>
      </c>
      <c r="FQ262" s="24">
        <f t="shared" si="624"/>
        <v>11.373719856866874</v>
      </c>
      <c r="FR262" s="24">
        <f t="shared" si="624"/>
        <v>11.389263853565449</v>
      </c>
      <c r="FS262" s="24">
        <f t="shared" si="624"/>
        <v>11.362469191086285</v>
      </c>
      <c r="FT262" s="24">
        <f t="shared" si="622"/>
        <v>11.382446917734388</v>
      </c>
      <c r="FU262" s="24">
        <f t="shared" si="622"/>
        <v>11.431977253029322</v>
      </c>
      <c r="FV262" s="24">
        <f t="shared" si="622"/>
        <v>11.427787669855627</v>
      </c>
      <c r="FW262" s="24" t="str">
        <f t="shared" si="622"/>
        <v/>
      </c>
      <c r="FX262" s="24" t="str">
        <f t="shared" si="622"/>
        <v/>
      </c>
      <c r="FY262" s="24" t="str">
        <f t="shared" si="622"/>
        <v/>
      </c>
      <c r="FZ262" s="24"/>
      <c r="GA262" s="24">
        <f t="shared" si="514"/>
        <v>11.680539542745434</v>
      </c>
      <c r="GB262" s="24">
        <f t="shared" si="617"/>
        <v>4.0688808940865268E-2</v>
      </c>
      <c r="GC262" s="24">
        <f t="shared" si="625"/>
        <v>11.681464604161929</v>
      </c>
      <c r="GD262" s="24">
        <f t="shared" si="625"/>
        <v>11.651517444371111</v>
      </c>
      <c r="GE262" s="24">
        <f t="shared" si="625"/>
        <v>11.714331810286909</v>
      </c>
      <c r="GF262" s="24">
        <f t="shared" si="623"/>
        <v>11.641107510426149</v>
      </c>
      <c r="GG262" s="24">
        <f t="shared" si="623"/>
        <v>11.743063553993354</v>
      </c>
      <c r="GH262" s="24">
        <f t="shared" si="623"/>
        <v>11.651752333233148</v>
      </c>
      <c r="GI262" s="24" t="str">
        <f t="shared" si="623"/>
        <v/>
      </c>
      <c r="GJ262" s="24" t="str">
        <f t="shared" si="623"/>
        <v/>
      </c>
      <c r="GK262" s="24" t="str">
        <f t="shared" si="623"/>
        <v/>
      </c>
      <c r="GL262" s="24"/>
      <c r="GM262" s="24">
        <f t="shared" si="515"/>
        <v>12.08279904921026</v>
      </c>
      <c r="GN262" s="24">
        <f t="shared" si="618"/>
        <v>4.0292255952981824E-2</v>
      </c>
      <c r="GO262" s="24">
        <f t="shared" si="516"/>
        <v>12.075526570525298</v>
      </c>
      <c r="GP262" s="24">
        <f t="shared" si="517"/>
        <v>12.098227711354699</v>
      </c>
      <c r="GQ262" s="24">
        <f t="shared" si="518"/>
        <v>12.0277744696775</v>
      </c>
      <c r="GR262" s="24">
        <f t="shared" si="519"/>
        <v>12.0546707689854</v>
      </c>
      <c r="GS262" s="24">
        <f t="shared" si="520"/>
        <v>12.09585110279437</v>
      </c>
      <c r="GT262" s="24">
        <f t="shared" si="521"/>
        <v>12.144743671924299</v>
      </c>
      <c r="GU262" s="24" t="str">
        <f t="shared" si="522"/>
        <v/>
      </c>
      <c r="GV262" s="24" t="str">
        <f t="shared" si="523"/>
        <v/>
      </c>
      <c r="GW262" s="24" t="str">
        <f t="shared" si="524"/>
        <v/>
      </c>
      <c r="GX262" s="24"/>
      <c r="GY262" s="24">
        <f t="shared" si="525"/>
        <v>12.931236974810346</v>
      </c>
      <c r="GZ262" s="24">
        <f t="shared" si="619"/>
        <v>0.1083464737656286</v>
      </c>
      <c r="HA262" s="24">
        <f t="shared" si="526"/>
        <v>12.887538970484451</v>
      </c>
      <c r="HB262" s="24">
        <f t="shared" si="527"/>
        <v>12.834140272493251</v>
      </c>
      <c r="HC262" s="24">
        <f t="shared" si="528"/>
        <v>13.040009021431381</v>
      </c>
      <c r="HD262" s="24">
        <f t="shared" si="529"/>
        <v>12.94411490131025</v>
      </c>
      <c r="HE262" s="24">
        <f t="shared" si="530"/>
        <v>13.0734310727779</v>
      </c>
      <c r="HF262" s="24">
        <f t="shared" si="531"/>
        <v>12.808187610364861</v>
      </c>
      <c r="HG262" s="24" t="str">
        <f t="shared" si="532"/>
        <v/>
      </c>
      <c r="HH262" s="24" t="str">
        <f t="shared" si="533"/>
        <v/>
      </c>
      <c r="HI262" s="24" t="str">
        <f t="shared" si="534"/>
        <v/>
      </c>
      <c r="HJ262" s="24"/>
      <c r="HK262" s="24">
        <f t="shared" si="535"/>
        <v>12.063282222633575</v>
      </c>
      <c r="HL262" s="24">
        <f t="shared" si="620"/>
        <v>2.8785485585302785E-2</v>
      </c>
      <c r="HM262" s="24">
        <f t="shared" si="482"/>
        <v>12.042391289144124</v>
      </c>
      <c r="HN262" s="24">
        <f t="shared" si="482"/>
        <v>12.057935285842699</v>
      </c>
      <c r="HO262" s="24">
        <f t="shared" si="482"/>
        <v>12.031140623363536</v>
      </c>
      <c r="HP262" s="24">
        <f t="shared" si="482"/>
        <v>12.051118350011638</v>
      </c>
      <c r="HQ262" s="24">
        <f t="shared" si="482"/>
        <v>12.10064868530657</v>
      </c>
      <c r="HR262" s="24">
        <f t="shared" si="482"/>
        <v>12.096459102132878</v>
      </c>
      <c r="HS262" s="24" t="str">
        <f t="shared" si="628"/>
        <v/>
      </c>
      <c r="HT262" s="24" t="str">
        <f t="shared" si="628"/>
        <v/>
      </c>
      <c r="HU262" s="24" t="str">
        <f t="shared" si="628"/>
        <v/>
      </c>
      <c r="HV262" s="24"/>
      <c r="HW262" s="24">
        <f t="shared" si="536"/>
        <v>12.995187007902755</v>
      </c>
      <c r="HX262" s="24">
        <f t="shared" si="621"/>
        <v>4.0688808940865608E-2</v>
      </c>
      <c r="HY262" s="24">
        <f t="shared" si="483"/>
        <v>12.996112069319249</v>
      </c>
      <c r="HZ262" s="24">
        <f t="shared" si="483"/>
        <v>12.966164909528432</v>
      </c>
      <c r="IA262" s="24">
        <f t="shared" si="483"/>
        <v>13.028979275444231</v>
      </c>
      <c r="IB262" s="24">
        <f t="shared" si="483"/>
        <v>12.955754975583469</v>
      </c>
      <c r="IC262" s="24">
        <f t="shared" si="483"/>
        <v>13.057711019150675</v>
      </c>
      <c r="ID262" s="24">
        <f t="shared" si="483"/>
        <v>12.966399798390469</v>
      </c>
      <c r="IE262" s="24" t="str">
        <f t="shared" si="629"/>
        <v/>
      </c>
      <c r="IF262" s="24" t="str">
        <f t="shared" si="629"/>
        <v/>
      </c>
      <c r="IG262" s="24" t="str">
        <f t="shared" si="629"/>
        <v/>
      </c>
    </row>
    <row r="263" spans="1:241" s="3" customFormat="1" x14ac:dyDescent="0.2">
      <c r="A263" s="27">
        <v>228</v>
      </c>
      <c r="B263" s="32">
        <f>IF(AND($B$3&lt;&gt;"",$C$3&lt;&gt;"",$B$4&lt;&gt;"",$C$4&lt;&gt;"",T263&lt;&gt;""),AirMass($B$3,$C$3,$B$4,$C$4,T263),"")</f>
        <v>1.1891124991564632</v>
      </c>
      <c r="C263" s="36">
        <f t="shared" si="537"/>
        <v>2458217.4022570001</v>
      </c>
      <c r="D263" s="5">
        <f t="shared" si="484"/>
        <v>11.392983415153431</v>
      </c>
      <c r="E263" s="14">
        <f t="shared" si="485"/>
        <v>11.791661812161715</v>
      </c>
      <c r="F263" s="32">
        <f t="shared" si="538"/>
        <v>0.39867839700828434</v>
      </c>
      <c r="G263" s="24">
        <f t="shared" si="486"/>
        <v>2.388387427494091E-2</v>
      </c>
      <c r="H263" s="24">
        <f t="shared" si="487"/>
        <v>0.11780764061727078</v>
      </c>
      <c r="I263" s="24"/>
      <c r="J263" s="8">
        <f t="shared" si="488"/>
        <v>12.070368514759096</v>
      </c>
      <c r="K263" s="9">
        <f t="shared" si="489"/>
        <v>12.882500729964613</v>
      </c>
      <c r="L263" s="40">
        <f t="shared" si="539"/>
        <v>0.81213221520551748</v>
      </c>
      <c r="M263" s="24">
        <f t="shared" si="490"/>
        <v>2.3883874274940761E-2</v>
      </c>
      <c r="N263" s="25">
        <f t="shared" si="491"/>
        <v>0.11780764061727078</v>
      </c>
      <c r="O263" s="25"/>
      <c r="P263" s="50">
        <f t="shared" si="540"/>
        <v>6</v>
      </c>
      <c r="Q263" s="50">
        <f t="shared" si="541"/>
        <v>6</v>
      </c>
      <c r="R263" s="25"/>
      <c r="S263" s="25"/>
      <c r="T263" s="16">
        <v>2458217.4022570001</v>
      </c>
      <c r="U263" s="17">
        <v>-10.8952078320241</v>
      </c>
      <c r="V263" s="17">
        <v>-10.1686284344761</v>
      </c>
      <c r="W263" s="17">
        <v>-12.0461671347571</v>
      </c>
      <c r="X263" s="17">
        <v>-10.945896399977</v>
      </c>
      <c r="Y263" s="17">
        <v>-10.309297910612299</v>
      </c>
      <c r="Z263" s="17">
        <v>-11.7644008294314</v>
      </c>
      <c r="AA263" s="17">
        <v>-9.8737144576234499</v>
      </c>
      <c r="AB263" s="17">
        <v>-9.7821322804527409</v>
      </c>
      <c r="AC263" s="17"/>
      <c r="AD263" s="17"/>
      <c r="AE263" s="17"/>
      <c r="AF263" s="46">
        <f t="shared" si="492"/>
        <v>2458217.4022570001</v>
      </c>
      <c r="AG263" s="17">
        <v>-10.6116397351117</v>
      </c>
      <c r="AH263" s="17">
        <v>-9.6819938764881908</v>
      </c>
      <c r="AI263" s="17">
        <v>-11.6420377093523</v>
      </c>
      <c r="AJ263" s="17">
        <v>-10.589142868670899</v>
      </c>
      <c r="AK263" s="17">
        <v>-9.8063092325504204</v>
      </c>
      <c r="AL263" s="17">
        <v>-11.2083890188316</v>
      </c>
      <c r="AM263" s="17">
        <v>-9.4583644824400999</v>
      </c>
      <c r="AN263" s="17">
        <v>-9.1791124093917595</v>
      </c>
      <c r="AO263" s="17"/>
      <c r="AP263" s="17"/>
      <c r="AQ263" s="18"/>
      <c r="AR263" s="25"/>
      <c r="AS263" s="25"/>
      <c r="AT263" s="24">
        <f t="shared" si="627"/>
        <v>0.28356809691240059</v>
      </c>
      <c r="AU263" s="24">
        <f t="shared" si="627"/>
        <v>0.48663455798790878</v>
      </c>
      <c r="AV263" s="24">
        <f t="shared" si="626"/>
        <v>0.40412942540480046</v>
      </c>
      <c r="AW263" s="24">
        <f t="shared" si="626"/>
        <v>0.35675353130610077</v>
      </c>
      <c r="AX263" s="24">
        <f t="shared" si="626"/>
        <v>0.50298867806187886</v>
      </c>
      <c r="AY263" s="24">
        <f t="shared" si="626"/>
        <v>0.55601181059980043</v>
      </c>
      <c r="AZ263" s="24">
        <f t="shared" si="626"/>
        <v>0.41534997518335004</v>
      </c>
      <c r="BA263" s="24">
        <f t="shared" si="626"/>
        <v>0.60301987106098132</v>
      </c>
      <c r="BB263" s="24" t="str">
        <f t="shared" si="626"/>
        <v/>
      </c>
      <c r="BC263" s="24" t="str">
        <f t="shared" si="626"/>
        <v/>
      </c>
      <c r="BD263" s="25" t="str">
        <f t="shared" si="626"/>
        <v/>
      </c>
      <c r="BE263" s="25"/>
      <c r="BF263" s="25"/>
      <c r="BG263" s="26">
        <f t="shared" si="542"/>
        <v>-0.22890099513109052</v>
      </c>
      <c r="BH263" s="26">
        <f t="shared" si="543"/>
        <v>-0.16890099513109003</v>
      </c>
      <c r="BI263" s="26">
        <f t="shared" si="544"/>
        <v>-0.53490099513108968</v>
      </c>
      <c r="BJ263" s="26">
        <f t="shared" si="545"/>
        <v>-0.47690099513108986</v>
      </c>
      <c r="BK263" s="26">
        <f t="shared" si="546"/>
        <v>-0.54690099513108836</v>
      </c>
      <c r="BL263" s="26">
        <f t="shared" si="547"/>
        <v>-0.10190099513108986</v>
      </c>
      <c r="BM263" s="26" t="str">
        <f t="shared" si="548"/>
        <v/>
      </c>
      <c r="BN263" s="26" t="str">
        <f t="shared" si="549"/>
        <v/>
      </c>
      <c r="BO263" s="26" t="str">
        <f t="shared" si="550"/>
        <v/>
      </c>
      <c r="BP263" s="25"/>
      <c r="BQ263" s="25"/>
      <c r="BR263" s="25">
        <f t="shared" si="551"/>
        <v>0.18350621961637625</v>
      </c>
      <c r="BS263" s="25">
        <f t="shared" si="552"/>
        <v>0.24350621961637675</v>
      </c>
      <c r="BT263" s="25">
        <f t="shared" si="553"/>
        <v>-0.12249378038362291</v>
      </c>
      <c r="BU263" s="25">
        <f t="shared" si="554"/>
        <v>-6.4493780383623078E-2</v>
      </c>
      <c r="BV263" s="25">
        <f t="shared" si="555"/>
        <v>-0.13449378038362159</v>
      </c>
      <c r="BW263" s="25">
        <f t="shared" si="556"/>
        <v>0.31050621961637692</v>
      </c>
      <c r="BX263" s="25" t="str">
        <f t="shared" si="557"/>
        <v/>
      </c>
      <c r="BY263" s="25" t="str">
        <f t="shared" si="558"/>
        <v/>
      </c>
      <c r="BZ263" s="25" t="str">
        <f t="shared" si="559"/>
        <v/>
      </c>
      <c r="CA263" s="25"/>
      <c r="CB263" s="25"/>
      <c r="CC263" s="26">
        <f t="shared" si="560"/>
        <v>-0.23900000000000093</v>
      </c>
      <c r="CD263" s="26">
        <f t="shared" si="561"/>
        <v>-0.17900000000000044</v>
      </c>
      <c r="CE263" s="26">
        <f t="shared" si="562"/>
        <v>-0.54500000000000015</v>
      </c>
      <c r="CF263" s="26">
        <f t="shared" si="563"/>
        <v>-0.48700000000000027</v>
      </c>
      <c r="CG263" s="26">
        <f t="shared" si="564"/>
        <v>-0.55699999999999883</v>
      </c>
      <c r="CH263" s="26">
        <f t="shared" si="565"/>
        <v>-0.11200000000000027</v>
      </c>
      <c r="CI263" s="26" t="str">
        <f t="shared" si="566"/>
        <v/>
      </c>
      <c r="CJ263" s="26" t="str">
        <f t="shared" si="567"/>
        <v/>
      </c>
      <c r="CK263" s="26" t="str">
        <f t="shared" si="568"/>
        <v/>
      </c>
      <c r="CL263" s="25"/>
      <c r="CM263" s="25"/>
      <c r="CN263" s="25">
        <f t="shared" si="569"/>
        <v>0.42099999999999937</v>
      </c>
      <c r="CO263" s="25">
        <f t="shared" si="570"/>
        <v>0.48099999999999987</v>
      </c>
      <c r="CP263" s="25">
        <f t="shared" si="571"/>
        <v>0.11500000000000021</v>
      </c>
      <c r="CQ263" s="25">
        <f t="shared" si="572"/>
        <v>0.17300000000000004</v>
      </c>
      <c r="CR263" s="25">
        <f t="shared" si="573"/>
        <v>0.10300000000000153</v>
      </c>
      <c r="CS263" s="25">
        <f t="shared" si="574"/>
        <v>0.54800000000000004</v>
      </c>
      <c r="CT263" s="25" t="str">
        <f t="shared" si="575"/>
        <v/>
      </c>
      <c r="CU263" s="25" t="str">
        <f t="shared" si="576"/>
        <v/>
      </c>
      <c r="CV263" s="25" t="str">
        <f t="shared" si="577"/>
        <v/>
      </c>
      <c r="CW263" s="25"/>
      <c r="CX263" s="25"/>
      <c r="CY263" s="25">
        <f t="shared" si="578"/>
        <v>-0.24484772830761561</v>
      </c>
      <c r="CZ263" s="25">
        <f t="shared" si="579"/>
        <v>-0.1486321325468237</v>
      </c>
      <c r="DA263" s="25">
        <f t="shared" si="580"/>
        <v>-0.4456207600745985</v>
      </c>
      <c r="DB263" s="25">
        <f t="shared" si="581"/>
        <v>-0.55330531955987439</v>
      </c>
      <c r="DC263" s="25">
        <f t="shared" si="582"/>
        <v>-0.26763551737725561</v>
      </c>
      <c r="DD263" s="25">
        <f t="shared" si="583"/>
        <v>-0.6487738828213746</v>
      </c>
      <c r="DE263" s="25" t="str">
        <f t="shared" si="584"/>
        <v/>
      </c>
      <c r="DF263" s="25" t="str">
        <f t="shared" si="585"/>
        <v/>
      </c>
      <c r="DG263" s="25" t="str">
        <f t="shared" si="586"/>
        <v/>
      </c>
      <c r="DH263" s="25"/>
      <c r="DI263" s="25"/>
      <c r="DJ263" s="25">
        <f t="shared" si="587"/>
        <v>0.16755948643985111</v>
      </c>
      <c r="DK263" s="25">
        <f t="shared" si="588"/>
        <v>0.26377508220064305</v>
      </c>
      <c r="DL263" s="25">
        <f t="shared" si="589"/>
        <v>-3.3213545327131791E-2</v>
      </c>
      <c r="DM263" s="25">
        <f t="shared" si="590"/>
        <v>-0.14089810481240761</v>
      </c>
      <c r="DN263" s="25">
        <f t="shared" si="591"/>
        <v>0.14477169737021112</v>
      </c>
      <c r="DO263" s="25">
        <f t="shared" si="592"/>
        <v>-0.23636666807390785</v>
      </c>
      <c r="DP263" s="25" t="str">
        <f t="shared" si="593"/>
        <v/>
      </c>
      <c r="DQ263" s="25" t="str">
        <f t="shared" si="594"/>
        <v/>
      </c>
      <c r="DR263" s="25" t="str">
        <f t="shared" si="595"/>
        <v/>
      </c>
      <c r="DS263" s="25"/>
      <c r="DT263" s="24"/>
      <c r="DU263" s="24">
        <f t="shared" si="596"/>
        <v>-0.22890099513109052</v>
      </c>
      <c r="DV263" s="24">
        <f t="shared" si="597"/>
        <v>-0.16890099513109003</v>
      </c>
      <c r="DW263" s="24">
        <f t="shared" si="598"/>
        <v>-0.53490099513108968</v>
      </c>
      <c r="DX263" s="24">
        <f t="shared" si="599"/>
        <v>-0.47690099513108986</v>
      </c>
      <c r="DY263" s="24">
        <f t="shared" si="600"/>
        <v>-0.54690099513108836</v>
      </c>
      <c r="DZ263" s="24">
        <f t="shared" si="601"/>
        <v>-0.10190099513108986</v>
      </c>
      <c r="EA263" s="24" t="str">
        <f t="shared" si="602"/>
        <v/>
      </c>
      <c r="EB263" s="24" t="str">
        <f t="shared" si="603"/>
        <v/>
      </c>
      <c r="EC263" s="24" t="str">
        <f t="shared" si="604"/>
        <v/>
      </c>
      <c r="ED263" s="24"/>
      <c r="EE263" s="24"/>
      <c r="EF263" s="24">
        <f t="shared" si="605"/>
        <v>0.18350621961637625</v>
      </c>
      <c r="EG263" s="24">
        <f t="shared" si="606"/>
        <v>0.24350621961637675</v>
      </c>
      <c r="EH263" s="24">
        <f t="shared" si="607"/>
        <v>-0.12249378038362291</v>
      </c>
      <c r="EI263" s="24">
        <f t="shared" si="608"/>
        <v>-6.4493780383623078E-2</v>
      </c>
      <c r="EJ263" s="24">
        <f t="shared" si="609"/>
        <v>-0.13449378038362159</v>
      </c>
      <c r="EK263" s="24">
        <f t="shared" si="610"/>
        <v>0.31050621961637692</v>
      </c>
      <c r="EL263" s="24" t="str">
        <f t="shared" si="611"/>
        <v/>
      </c>
      <c r="EM263" s="24" t="str">
        <f t="shared" si="612"/>
        <v/>
      </c>
      <c r="EN263" s="24" t="str">
        <f t="shared" si="613"/>
        <v/>
      </c>
      <c r="EO263" s="24"/>
      <c r="EP263" s="24"/>
      <c r="EQ263" s="24">
        <f t="shared" si="493"/>
        <v>11.352060336784897</v>
      </c>
      <c r="ER263" s="24">
        <f t="shared" si="614"/>
        <v>3.9123310454973546E-2</v>
      </c>
      <c r="ES263" s="24">
        <f t="shared" si="494"/>
        <v>11.340959302732999</v>
      </c>
      <c r="ET263" s="24">
        <f t="shared" si="495"/>
        <v>11.362688567952899</v>
      </c>
      <c r="EU263" s="24">
        <f t="shared" si="496"/>
        <v>11.319090078588198</v>
      </c>
      <c r="EV263" s="24">
        <f t="shared" si="497"/>
        <v>11.3371929974073</v>
      </c>
      <c r="EW263" s="24">
        <f t="shared" si="498"/>
        <v>11.32650662559935</v>
      </c>
      <c r="EX263" s="24">
        <f t="shared" si="499"/>
        <v>11.42592444842864</v>
      </c>
      <c r="EY263" s="24" t="str">
        <f t="shared" si="500"/>
        <v/>
      </c>
      <c r="EZ263" s="24" t="str">
        <f t="shared" si="501"/>
        <v/>
      </c>
      <c r="FA263" s="24" t="str">
        <f t="shared" si="502"/>
        <v/>
      </c>
      <c r="FB263" s="24"/>
      <c r="FC263" s="24">
        <f t="shared" si="503"/>
        <v>11.925752885094477</v>
      </c>
      <c r="FD263" s="24">
        <f t="shared" si="615"/>
        <v>0.18296551159047422</v>
      </c>
      <c r="FE263" s="24">
        <f t="shared" si="504"/>
        <v>11.8693979742406</v>
      </c>
      <c r="FF263" s="24">
        <f t="shared" si="505"/>
        <v>11.8785031335592</v>
      </c>
      <c r="FG263" s="24">
        <f t="shared" si="506"/>
        <v>12.05466949743872</v>
      </c>
      <c r="FH263" s="24">
        <f t="shared" si="507"/>
        <v>11.9617492837199</v>
      </c>
      <c r="FI263" s="24">
        <f t="shared" si="508"/>
        <v>12.1617247473284</v>
      </c>
      <c r="FJ263" s="24">
        <f t="shared" si="509"/>
        <v>11.62847267428006</v>
      </c>
      <c r="FK263" s="24" t="str">
        <f t="shared" si="510"/>
        <v/>
      </c>
      <c r="FL263" s="24" t="str">
        <f t="shared" si="511"/>
        <v/>
      </c>
      <c r="FM263" s="24" t="str">
        <f t="shared" si="512"/>
        <v/>
      </c>
      <c r="FN263" s="24"/>
      <c r="FO263" s="24">
        <f t="shared" si="513"/>
        <v>11.392983415153431</v>
      </c>
      <c r="FP263" s="24">
        <f t="shared" si="616"/>
        <v>2.388387427494091E-2</v>
      </c>
      <c r="FQ263" s="24">
        <f t="shared" si="624"/>
        <v>11.368263926297043</v>
      </c>
      <c r="FR263" s="24">
        <f t="shared" si="624"/>
        <v>11.382836047386117</v>
      </c>
      <c r="FS263" s="24">
        <f t="shared" si="624"/>
        <v>11.382896137219452</v>
      </c>
      <c r="FT263" s="24">
        <f t="shared" si="622"/>
        <v>11.394080483378756</v>
      </c>
      <c r="FU263" s="24">
        <f t="shared" si="622"/>
        <v>11.39174411305677</v>
      </c>
      <c r="FV263" s="24">
        <f t="shared" si="622"/>
        <v>11.438079783582436</v>
      </c>
      <c r="FW263" s="24" t="str">
        <f t="shared" si="622"/>
        <v/>
      </c>
      <c r="FX263" s="24" t="str">
        <f t="shared" si="622"/>
        <v/>
      </c>
      <c r="FY263" s="24" t="str">
        <f t="shared" si="622"/>
        <v/>
      </c>
      <c r="FZ263" s="24"/>
      <c r="GA263" s="24">
        <f t="shared" si="514"/>
        <v>11.791661812161715</v>
      </c>
      <c r="GB263" s="24">
        <f t="shared" si="617"/>
        <v>0.11780764061727078</v>
      </c>
      <c r="GC263" s="24">
        <f t="shared" si="625"/>
        <v>11.779929967050229</v>
      </c>
      <c r="GD263" s="24">
        <f t="shared" si="625"/>
        <v>11.81248666456921</v>
      </c>
      <c r="GE263" s="24">
        <f t="shared" si="625"/>
        <v>11.845598645426399</v>
      </c>
      <c r="GF263" s="24">
        <f t="shared" si="623"/>
        <v>11.77534825196795</v>
      </c>
      <c r="GG263" s="24">
        <f t="shared" si="623"/>
        <v>11.947963587676004</v>
      </c>
      <c r="GH263" s="24">
        <f t="shared" si="623"/>
        <v>11.588643756280497</v>
      </c>
      <c r="GI263" s="24" t="str">
        <f t="shared" si="623"/>
        <v/>
      </c>
      <c r="GJ263" s="24" t="str">
        <f t="shared" si="623"/>
        <v/>
      </c>
      <c r="GK263" s="24" t="str">
        <f t="shared" si="623"/>
        <v/>
      </c>
      <c r="GL263" s="24"/>
      <c r="GM263" s="24">
        <f t="shared" si="515"/>
        <v>12.078639734332898</v>
      </c>
      <c r="GN263" s="24">
        <f t="shared" si="618"/>
        <v>3.9123310454973546E-2</v>
      </c>
      <c r="GO263" s="24">
        <f t="shared" si="516"/>
        <v>12.067538700281</v>
      </c>
      <c r="GP263" s="24">
        <f t="shared" si="517"/>
        <v>12.0892679655009</v>
      </c>
      <c r="GQ263" s="24">
        <f t="shared" si="518"/>
        <v>12.045669476136199</v>
      </c>
      <c r="GR263" s="24">
        <f t="shared" si="519"/>
        <v>12.063772394955301</v>
      </c>
      <c r="GS263" s="24">
        <f t="shared" si="520"/>
        <v>12.053086023147351</v>
      </c>
      <c r="GT263" s="24">
        <f t="shared" si="521"/>
        <v>12.152503845976641</v>
      </c>
      <c r="GU263" s="24" t="str">
        <f t="shared" si="522"/>
        <v/>
      </c>
      <c r="GV263" s="24" t="str">
        <f t="shared" si="523"/>
        <v/>
      </c>
      <c r="GW263" s="24" t="str">
        <f t="shared" si="524"/>
        <v/>
      </c>
      <c r="GX263" s="24"/>
      <c r="GY263" s="24">
        <f t="shared" si="525"/>
        <v>12.85539874371799</v>
      </c>
      <c r="GZ263" s="24">
        <f t="shared" si="619"/>
        <v>0.18296551159047422</v>
      </c>
      <c r="HA263" s="24">
        <f t="shared" si="526"/>
        <v>12.799043832864109</v>
      </c>
      <c r="HB263" s="24">
        <f t="shared" si="527"/>
        <v>12.808148992182709</v>
      </c>
      <c r="HC263" s="24">
        <f t="shared" si="528"/>
        <v>12.984315356062229</v>
      </c>
      <c r="HD263" s="24">
        <f t="shared" si="529"/>
        <v>12.891395142343409</v>
      </c>
      <c r="HE263" s="24">
        <f t="shared" si="530"/>
        <v>13.091370605951909</v>
      </c>
      <c r="HF263" s="24">
        <f t="shared" si="531"/>
        <v>12.558118532903569</v>
      </c>
      <c r="HG263" s="24" t="str">
        <f t="shared" si="532"/>
        <v/>
      </c>
      <c r="HH263" s="24" t="str">
        <f t="shared" si="533"/>
        <v/>
      </c>
      <c r="HI263" s="24" t="str">
        <f t="shared" si="534"/>
        <v/>
      </c>
      <c r="HJ263" s="24"/>
      <c r="HK263" s="24">
        <f t="shared" si="535"/>
        <v>12.070368514759096</v>
      </c>
      <c r="HL263" s="24">
        <f t="shared" si="620"/>
        <v>2.3883874274940761E-2</v>
      </c>
      <c r="HM263" s="24">
        <f t="shared" si="482"/>
        <v>12.04564902590271</v>
      </c>
      <c r="HN263" s="24">
        <f t="shared" si="482"/>
        <v>12.060221146991784</v>
      </c>
      <c r="HO263" s="24">
        <f t="shared" si="482"/>
        <v>12.060281236825121</v>
      </c>
      <c r="HP263" s="24">
        <f t="shared" si="482"/>
        <v>12.071465582984423</v>
      </c>
      <c r="HQ263" s="24">
        <f t="shared" si="482"/>
        <v>12.069129212662437</v>
      </c>
      <c r="HR263" s="24">
        <f t="shared" si="482"/>
        <v>12.115464883188103</v>
      </c>
      <c r="HS263" s="24" t="str">
        <f t="shared" si="628"/>
        <v/>
      </c>
      <c r="HT263" s="24" t="str">
        <f t="shared" si="628"/>
        <v/>
      </c>
      <c r="HU263" s="24" t="str">
        <f t="shared" si="628"/>
        <v/>
      </c>
      <c r="HV263" s="24"/>
      <c r="HW263" s="24">
        <f t="shared" si="536"/>
        <v>12.882500729964613</v>
      </c>
      <c r="HX263" s="24">
        <f t="shared" si="621"/>
        <v>0.11780764061727078</v>
      </c>
      <c r="HY263" s="24">
        <f t="shared" si="483"/>
        <v>12.870768884853129</v>
      </c>
      <c r="HZ263" s="24">
        <f t="shared" si="483"/>
        <v>12.90332558237211</v>
      </c>
      <c r="IA263" s="24">
        <f t="shared" si="483"/>
        <v>12.936437563229299</v>
      </c>
      <c r="IB263" s="24">
        <f t="shared" si="483"/>
        <v>12.86618716977085</v>
      </c>
      <c r="IC263" s="24">
        <f t="shared" si="483"/>
        <v>13.038802505478904</v>
      </c>
      <c r="ID263" s="24">
        <f t="shared" si="483"/>
        <v>12.679482674083397</v>
      </c>
      <c r="IE263" s="24" t="str">
        <f t="shared" si="629"/>
        <v/>
      </c>
      <c r="IF263" s="24" t="str">
        <f t="shared" si="629"/>
        <v/>
      </c>
      <c r="IG263" s="24" t="str">
        <f t="shared" si="629"/>
        <v/>
      </c>
    </row>
    <row r="264" spans="1:241" s="3" customFormat="1" x14ac:dyDescent="0.2">
      <c r="A264" s="27">
        <v>229</v>
      </c>
      <c r="B264" s="32">
        <f>IF(AND($B$3&lt;&gt;"",$C$3&lt;&gt;"",$B$4&lt;&gt;"",$C$4&lt;&gt;"",T264&lt;&gt;""),AirMass($B$3,$C$3,$B$4,$C$4,T264),"")</f>
        <v>1.1906282732109132</v>
      </c>
      <c r="C264" s="36">
        <f t="shared" si="537"/>
        <v>2458217.4027550002</v>
      </c>
      <c r="D264" s="5">
        <f t="shared" si="484"/>
        <v>11.354948520932888</v>
      </c>
      <c r="E264" s="14">
        <f t="shared" si="485"/>
        <v>11.929880172554995</v>
      </c>
      <c r="F264" s="32">
        <f t="shared" si="538"/>
        <v>0.5749316516221068</v>
      </c>
      <c r="G264" s="24">
        <f t="shared" si="486"/>
        <v>3.4879549433624146E-2</v>
      </c>
      <c r="H264" s="24">
        <f t="shared" si="487"/>
        <v>4.5616079615926744E-2</v>
      </c>
      <c r="I264" s="24"/>
      <c r="J264" s="8">
        <f t="shared" si="488"/>
        <v>12.050711914665863</v>
      </c>
      <c r="K264" s="9">
        <f t="shared" si="489"/>
        <v>12.853778954170229</v>
      </c>
      <c r="L264" s="40">
        <f t="shared" si="539"/>
        <v>0.80306703950436642</v>
      </c>
      <c r="M264" s="24">
        <f t="shared" si="490"/>
        <v>3.4879549433624153E-2</v>
      </c>
      <c r="N264" s="25">
        <f t="shared" si="491"/>
        <v>4.5616079615926203E-2</v>
      </c>
      <c r="O264" s="25"/>
      <c r="P264" s="50">
        <f t="shared" si="540"/>
        <v>6</v>
      </c>
      <c r="Q264" s="50">
        <f t="shared" si="541"/>
        <v>6</v>
      </c>
      <c r="R264" s="25"/>
      <c r="S264" s="25"/>
      <c r="T264" s="16">
        <v>2458217.4027550002</v>
      </c>
      <c r="U264" s="17">
        <v>-10.907998632508701</v>
      </c>
      <c r="V264" s="17">
        <v>-10.185090828085301</v>
      </c>
      <c r="W264" s="17">
        <v>-12.045086875079001</v>
      </c>
      <c r="X264" s="17">
        <v>-10.954606548448</v>
      </c>
      <c r="Y264" s="17">
        <v>-10.363409726773799</v>
      </c>
      <c r="Z264" s="17">
        <v>-11.7247265755979</v>
      </c>
      <c r="AA264" s="17">
        <v>-9.8856838782836096</v>
      </c>
      <c r="AB264" s="17">
        <v>-9.6870974156695695</v>
      </c>
      <c r="AC264" s="17"/>
      <c r="AD264" s="17"/>
      <c r="AE264" s="17"/>
      <c r="AF264" s="46">
        <f t="shared" si="492"/>
        <v>2458217.4027550002</v>
      </c>
      <c r="AG264" s="17">
        <v>-10.5621918654494</v>
      </c>
      <c r="AH264" s="17">
        <v>-9.7272361276792108</v>
      </c>
      <c r="AI264" s="17">
        <v>-11.6762852465381</v>
      </c>
      <c r="AJ264" s="17">
        <v>-10.594922313890899</v>
      </c>
      <c r="AK264" s="17">
        <v>-9.7792796683675896</v>
      </c>
      <c r="AL264" s="17">
        <v>-11.216127578908701</v>
      </c>
      <c r="AM264" s="17">
        <v>-9.4279841439027106</v>
      </c>
      <c r="AN264" s="17">
        <v>-9.42495139432787</v>
      </c>
      <c r="AO264" s="17"/>
      <c r="AP264" s="17"/>
      <c r="AQ264" s="18"/>
      <c r="AR264" s="25"/>
      <c r="AS264" s="25"/>
      <c r="AT264" s="24">
        <f t="shared" si="627"/>
        <v>0.34580676705930102</v>
      </c>
      <c r="AU264" s="24">
        <f t="shared" si="627"/>
        <v>0.45785470040608978</v>
      </c>
      <c r="AV264" s="24">
        <f t="shared" si="626"/>
        <v>0.36880162854090059</v>
      </c>
      <c r="AW264" s="24">
        <f t="shared" si="626"/>
        <v>0.35968423455710052</v>
      </c>
      <c r="AX264" s="24">
        <f t="shared" si="626"/>
        <v>0.58413005840620968</v>
      </c>
      <c r="AY264" s="24">
        <f t="shared" si="626"/>
        <v>0.50859899668919972</v>
      </c>
      <c r="AZ264" s="24">
        <f t="shared" si="626"/>
        <v>0.45769973438089906</v>
      </c>
      <c r="BA264" s="24">
        <f t="shared" si="626"/>
        <v>0.26214602134169951</v>
      </c>
      <c r="BB264" s="24" t="str">
        <f t="shared" si="626"/>
        <v/>
      </c>
      <c r="BC264" s="24" t="str">
        <f t="shared" si="626"/>
        <v/>
      </c>
      <c r="BD264" s="25" t="str">
        <f t="shared" si="626"/>
        <v/>
      </c>
      <c r="BE264" s="25"/>
      <c r="BF264" s="25"/>
      <c r="BG264" s="26">
        <f t="shared" si="542"/>
        <v>-0.10250062123909043</v>
      </c>
      <c r="BH264" s="26">
        <f t="shared" si="543"/>
        <v>-4.2500621239089931E-2</v>
      </c>
      <c r="BI264" s="26">
        <f t="shared" si="544"/>
        <v>-0.40850062123908959</v>
      </c>
      <c r="BJ264" s="26">
        <f t="shared" si="545"/>
        <v>-0.35050062123908976</v>
      </c>
      <c r="BK264" s="26">
        <f t="shared" si="546"/>
        <v>-0.42050062123908827</v>
      </c>
      <c r="BL264" s="26">
        <f t="shared" si="547"/>
        <v>2.449937876091024E-2</v>
      </c>
      <c r="BM264" s="26" t="str">
        <f t="shared" si="548"/>
        <v/>
      </c>
      <c r="BN264" s="26" t="str">
        <f t="shared" si="549"/>
        <v/>
      </c>
      <c r="BO264" s="26" t="str">
        <f t="shared" si="550"/>
        <v/>
      </c>
      <c r="BP264" s="25"/>
      <c r="BQ264" s="25"/>
      <c r="BR264" s="25">
        <f t="shared" si="551"/>
        <v>0.12505727219648022</v>
      </c>
      <c r="BS264" s="25">
        <f t="shared" si="552"/>
        <v>0.18505727219648072</v>
      </c>
      <c r="BT264" s="25">
        <f t="shared" si="553"/>
        <v>-0.18094272780351894</v>
      </c>
      <c r="BU264" s="25">
        <f t="shared" si="554"/>
        <v>-0.12294272780351911</v>
      </c>
      <c r="BV264" s="25">
        <f t="shared" si="555"/>
        <v>-0.19294272780351762</v>
      </c>
      <c r="BW264" s="25">
        <f t="shared" si="556"/>
        <v>0.25205727219648089</v>
      </c>
      <c r="BX264" s="25" t="str">
        <f t="shared" si="557"/>
        <v/>
      </c>
      <c r="BY264" s="25" t="str">
        <f t="shared" si="558"/>
        <v/>
      </c>
      <c r="BZ264" s="25" t="str">
        <f t="shared" si="559"/>
        <v/>
      </c>
      <c r="CA264" s="25"/>
      <c r="CB264" s="25"/>
      <c r="CC264" s="26">
        <f t="shared" si="560"/>
        <v>-0.23900000000000093</v>
      </c>
      <c r="CD264" s="26">
        <f t="shared" si="561"/>
        <v>-0.17900000000000044</v>
      </c>
      <c r="CE264" s="26">
        <f t="shared" si="562"/>
        <v>-0.54500000000000015</v>
      </c>
      <c r="CF264" s="26">
        <f t="shared" si="563"/>
        <v>-0.48700000000000027</v>
      </c>
      <c r="CG264" s="26">
        <f t="shared" si="564"/>
        <v>-0.55699999999999883</v>
      </c>
      <c r="CH264" s="26">
        <f t="shared" si="565"/>
        <v>-0.11200000000000027</v>
      </c>
      <c r="CI264" s="26" t="str">
        <f t="shared" si="566"/>
        <v/>
      </c>
      <c r="CJ264" s="26" t="str">
        <f t="shared" si="567"/>
        <v/>
      </c>
      <c r="CK264" s="26" t="str">
        <f t="shared" si="568"/>
        <v/>
      </c>
      <c r="CL264" s="25"/>
      <c r="CM264" s="25"/>
      <c r="CN264" s="25">
        <f t="shared" si="569"/>
        <v>0.42099999999999937</v>
      </c>
      <c r="CO264" s="25">
        <f t="shared" si="570"/>
        <v>0.48099999999999987</v>
      </c>
      <c r="CP264" s="25">
        <f t="shared" si="571"/>
        <v>0.11500000000000021</v>
      </c>
      <c r="CQ264" s="25">
        <f t="shared" si="572"/>
        <v>0.17300000000000004</v>
      </c>
      <c r="CR264" s="25">
        <f t="shared" si="573"/>
        <v>0.10300000000000153</v>
      </c>
      <c r="CS264" s="25">
        <f t="shared" si="574"/>
        <v>0.54800000000000004</v>
      </c>
      <c r="CT264" s="25" t="str">
        <f t="shared" si="575"/>
        <v/>
      </c>
      <c r="CU264" s="25" t="str">
        <f t="shared" si="576"/>
        <v/>
      </c>
      <c r="CV264" s="25" t="str">
        <f t="shared" si="577"/>
        <v/>
      </c>
      <c r="CW264" s="25"/>
      <c r="CX264" s="25"/>
      <c r="CY264" s="25">
        <f t="shared" si="578"/>
        <v>-4.6700211974463064E-2</v>
      </c>
      <c r="CZ264" s="25">
        <f t="shared" si="579"/>
        <v>-2.8183717233284954E-2</v>
      </c>
      <c r="DA264" s="25">
        <f t="shared" si="580"/>
        <v>-0.4840102312970378</v>
      </c>
      <c r="DB264" s="25">
        <f t="shared" si="581"/>
        <v>-0.33061436954491691</v>
      </c>
      <c r="DC264" s="25">
        <f t="shared" si="582"/>
        <v>-0.22724317328685231</v>
      </c>
      <c r="DD264" s="25">
        <f t="shared" si="583"/>
        <v>0.16990641853093982</v>
      </c>
      <c r="DE264" s="25" t="str">
        <f t="shared" si="584"/>
        <v/>
      </c>
      <c r="DF264" s="25" t="str">
        <f t="shared" si="585"/>
        <v/>
      </c>
      <c r="DG264" s="25" t="str">
        <f t="shared" si="586"/>
        <v/>
      </c>
      <c r="DH264" s="25"/>
      <c r="DI264" s="25"/>
      <c r="DJ264" s="25">
        <f t="shared" si="587"/>
        <v>0.18085768146110759</v>
      </c>
      <c r="DK264" s="25">
        <f t="shared" si="588"/>
        <v>0.1993741762022857</v>
      </c>
      <c r="DL264" s="25">
        <f t="shared" si="589"/>
        <v>-0.25645233786146715</v>
      </c>
      <c r="DM264" s="25">
        <f t="shared" si="590"/>
        <v>-0.10305647610934626</v>
      </c>
      <c r="DN264" s="25">
        <f t="shared" si="591"/>
        <v>3.1472014871833224E-4</v>
      </c>
      <c r="DO264" s="25">
        <f t="shared" si="592"/>
        <v>0.39746431196651044</v>
      </c>
      <c r="DP264" s="25" t="str">
        <f t="shared" si="593"/>
        <v/>
      </c>
      <c r="DQ264" s="25" t="str">
        <f t="shared" si="594"/>
        <v/>
      </c>
      <c r="DR264" s="25" t="str">
        <f t="shared" si="595"/>
        <v/>
      </c>
      <c r="DS264" s="25"/>
      <c r="DT264" s="24"/>
      <c r="DU264" s="24">
        <f t="shared" si="596"/>
        <v>-0.10250062123909043</v>
      </c>
      <c r="DV264" s="24">
        <f t="shared" si="597"/>
        <v>-4.2500621239089931E-2</v>
      </c>
      <c r="DW264" s="24">
        <f t="shared" si="598"/>
        <v>-0.40850062123908959</v>
      </c>
      <c r="DX264" s="24">
        <f t="shared" si="599"/>
        <v>-0.35050062123908976</v>
      </c>
      <c r="DY264" s="24">
        <f t="shared" si="600"/>
        <v>-0.42050062123908827</v>
      </c>
      <c r="DZ264" s="24">
        <f t="shared" si="601"/>
        <v>2.449937876091024E-2</v>
      </c>
      <c r="EA264" s="24" t="str">
        <f t="shared" si="602"/>
        <v/>
      </c>
      <c r="EB264" s="24" t="str">
        <f t="shared" si="603"/>
        <v/>
      </c>
      <c r="EC264" s="24" t="str">
        <f t="shared" si="604"/>
        <v/>
      </c>
      <c r="ED264" s="24"/>
      <c r="EE264" s="24"/>
      <c r="EF264" s="24">
        <f t="shared" si="605"/>
        <v>0.12505727219648022</v>
      </c>
      <c r="EG264" s="24">
        <f t="shared" si="606"/>
        <v>0.18505727219648072</v>
      </c>
      <c r="EH264" s="24">
        <f t="shared" si="607"/>
        <v>-0.18094272780351894</v>
      </c>
      <c r="EI264" s="24">
        <f t="shared" si="608"/>
        <v>-0.12294272780351911</v>
      </c>
      <c r="EJ264" s="24">
        <f t="shared" si="609"/>
        <v>-0.19294272780351762</v>
      </c>
      <c r="EK264" s="24">
        <f t="shared" si="610"/>
        <v>0.25205727219648089</v>
      </c>
      <c r="EL264" s="24" t="str">
        <f t="shared" si="611"/>
        <v/>
      </c>
      <c r="EM264" s="24" t="str">
        <f t="shared" si="612"/>
        <v/>
      </c>
      <c r="EN264" s="24" t="str">
        <f t="shared" si="613"/>
        <v/>
      </c>
      <c r="EO264" s="24"/>
      <c r="EP264" s="24"/>
      <c r="EQ264" s="24">
        <f t="shared" si="493"/>
        <v>11.329103204133277</v>
      </c>
      <c r="ER264" s="24">
        <f t="shared" si="614"/>
        <v>2.8130821482389597E-2</v>
      </c>
      <c r="ES264" s="24">
        <f t="shared" si="494"/>
        <v>11.3270882425703</v>
      </c>
      <c r="ET264" s="24">
        <f t="shared" si="495"/>
        <v>11.358607915939299</v>
      </c>
      <c r="EU264" s="24">
        <f t="shared" si="496"/>
        <v>11.360411094265098</v>
      </c>
      <c r="EV264" s="24">
        <f t="shared" si="497"/>
        <v>11.2847279430892</v>
      </c>
      <c r="EW264" s="24">
        <f t="shared" si="498"/>
        <v>11.32568524577491</v>
      </c>
      <c r="EX264" s="24">
        <f t="shared" si="499"/>
        <v>11.318098783160869</v>
      </c>
      <c r="EY264" s="24" t="str">
        <f t="shared" si="500"/>
        <v/>
      </c>
      <c r="EZ264" s="24" t="str">
        <f t="shared" si="501"/>
        <v/>
      </c>
      <c r="FA264" s="24" t="str">
        <f t="shared" si="502"/>
        <v/>
      </c>
      <c r="FB264" s="24"/>
      <c r="FC264" s="24">
        <f t="shared" si="503"/>
        <v>12.014566525539911</v>
      </c>
      <c r="FD264" s="24">
        <f t="shared" si="615"/>
        <v>0.10011826042412407</v>
      </c>
      <c r="FE264" s="24">
        <f t="shared" si="504"/>
        <v>11.953093381088701</v>
      </c>
      <c r="FF264" s="24">
        <f t="shared" si="505"/>
        <v>11.9337304484415</v>
      </c>
      <c r="FG264" s="24">
        <f t="shared" si="506"/>
        <v>12.077087802918189</v>
      </c>
      <c r="FH264" s="24">
        <f t="shared" si="507"/>
        <v>12.018935713459301</v>
      </c>
      <c r="FI264" s="24">
        <f t="shared" si="508"/>
        <v>12.18079227845331</v>
      </c>
      <c r="FJ264" s="24">
        <f t="shared" si="509"/>
        <v>11.92375952887847</v>
      </c>
      <c r="FK264" s="24" t="str">
        <f t="shared" si="510"/>
        <v/>
      </c>
      <c r="FL264" s="24" t="str">
        <f t="shared" si="511"/>
        <v/>
      </c>
      <c r="FM264" s="24" t="str">
        <f t="shared" si="512"/>
        <v/>
      </c>
      <c r="FN264" s="24"/>
      <c r="FO264" s="24">
        <f t="shared" si="513"/>
        <v>11.354948520932888</v>
      </c>
      <c r="FP264" s="24">
        <f t="shared" si="616"/>
        <v>3.4879549433624146E-2</v>
      </c>
      <c r="FQ264" s="24">
        <f t="shared" si="624"/>
        <v>11.339315104565422</v>
      </c>
      <c r="FR264" s="24">
        <f t="shared" si="624"/>
        <v>11.363677633803595</v>
      </c>
      <c r="FS264" s="24">
        <f t="shared" si="624"/>
        <v>11.409139391327431</v>
      </c>
      <c r="FT264" s="24">
        <f t="shared" si="622"/>
        <v>11.326537667491735</v>
      </c>
      <c r="FU264" s="24">
        <f t="shared" si="622"/>
        <v>11.375844971663408</v>
      </c>
      <c r="FV264" s="24">
        <f t="shared" si="622"/>
        <v>11.315176356745743</v>
      </c>
      <c r="FW264" s="24" t="str">
        <f t="shared" si="622"/>
        <v/>
      </c>
      <c r="FX264" s="24" t="str">
        <f t="shared" si="622"/>
        <v/>
      </c>
      <c r="FY264" s="24" t="str">
        <f t="shared" si="622"/>
        <v/>
      </c>
      <c r="FZ264" s="24"/>
      <c r="GA264" s="24">
        <f t="shared" si="514"/>
        <v>11.929880172554995</v>
      </c>
      <c r="GB264" s="24">
        <f t="shared" si="617"/>
        <v>4.5616079615926744E-2</v>
      </c>
      <c r="GC264" s="24">
        <f t="shared" si="625"/>
        <v>11.913030093846178</v>
      </c>
      <c r="GD264" s="24">
        <f t="shared" si="625"/>
        <v>11.917118699399358</v>
      </c>
      <c r="GE264" s="24">
        <f t="shared" si="625"/>
        <v>11.917421670853717</v>
      </c>
      <c r="GF264" s="24">
        <f t="shared" si="623"/>
        <v>11.881939401655197</v>
      </c>
      <c r="GG264" s="24">
        <f t="shared" si="623"/>
        <v>12.016435838748762</v>
      </c>
      <c r="GH264" s="24">
        <f t="shared" si="623"/>
        <v>11.933335330826756</v>
      </c>
      <c r="GI264" s="24" t="str">
        <f t="shared" si="623"/>
        <v/>
      </c>
      <c r="GJ264" s="24" t="str">
        <f t="shared" si="623"/>
        <v/>
      </c>
      <c r="GK264" s="24" t="str">
        <f t="shared" si="623"/>
        <v/>
      </c>
      <c r="GL264" s="24"/>
      <c r="GM264" s="24">
        <f t="shared" si="515"/>
        <v>12.052011008556677</v>
      </c>
      <c r="GN264" s="24">
        <f t="shared" si="618"/>
        <v>2.8130821482389597E-2</v>
      </c>
      <c r="GO264" s="24">
        <f t="shared" si="516"/>
        <v>12.0499960469937</v>
      </c>
      <c r="GP264" s="24">
        <f t="shared" si="517"/>
        <v>12.081515720362699</v>
      </c>
      <c r="GQ264" s="24">
        <f t="shared" si="518"/>
        <v>12.083318898688498</v>
      </c>
      <c r="GR264" s="24">
        <f t="shared" si="519"/>
        <v>12.0076357475126</v>
      </c>
      <c r="GS264" s="24">
        <f t="shared" si="520"/>
        <v>12.04859305019831</v>
      </c>
      <c r="GT264" s="24">
        <f t="shared" si="521"/>
        <v>12.041006587584269</v>
      </c>
      <c r="GU264" s="24" t="str">
        <f t="shared" si="522"/>
        <v/>
      </c>
      <c r="GV264" s="24" t="str">
        <f t="shared" si="523"/>
        <v/>
      </c>
      <c r="GW264" s="24" t="str">
        <f t="shared" si="524"/>
        <v/>
      </c>
      <c r="GX264" s="24"/>
      <c r="GY264" s="24">
        <f t="shared" si="525"/>
        <v>12.849522263310101</v>
      </c>
      <c r="GZ264" s="24">
        <f t="shared" si="619"/>
        <v>0.10011826042412407</v>
      </c>
      <c r="HA264" s="24">
        <f t="shared" si="526"/>
        <v>12.78804911885889</v>
      </c>
      <c r="HB264" s="24">
        <f t="shared" si="527"/>
        <v>12.768686186211688</v>
      </c>
      <c r="HC264" s="24">
        <f t="shared" si="528"/>
        <v>12.912043540688378</v>
      </c>
      <c r="HD264" s="24">
        <f t="shared" si="529"/>
        <v>12.85389145122949</v>
      </c>
      <c r="HE264" s="24">
        <f t="shared" si="530"/>
        <v>13.015748016223499</v>
      </c>
      <c r="HF264" s="24">
        <f t="shared" si="531"/>
        <v>12.758715266648659</v>
      </c>
      <c r="HG264" s="24" t="str">
        <f t="shared" si="532"/>
        <v/>
      </c>
      <c r="HH264" s="24" t="str">
        <f t="shared" si="533"/>
        <v/>
      </c>
      <c r="HI264" s="24" t="str">
        <f t="shared" si="534"/>
        <v/>
      </c>
      <c r="HJ264" s="24"/>
      <c r="HK264" s="24">
        <f t="shared" si="535"/>
        <v>12.050711914665863</v>
      </c>
      <c r="HL264" s="24">
        <f t="shared" si="620"/>
        <v>3.4879549433624153E-2</v>
      </c>
      <c r="HM264" s="24">
        <f t="shared" si="482"/>
        <v>12.035078498298398</v>
      </c>
      <c r="HN264" s="24">
        <f t="shared" si="482"/>
        <v>12.059441027536572</v>
      </c>
      <c r="HO264" s="24">
        <f t="shared" si="482"/>
        <v>12.104902785060407</v>
      </c>
      <c r="HP264" s="24">
        <f t="shared" si="482"/>
        <v>12.022301061224711</v>
      </c>
      <c r="HQ264" s="24">
        <f t="shared" si="482"/>
        <v>12.071608365396385</v>
      </c>
      <c r="HR264" s="24">
        <f t="shared" si="482"/>
        <v>12.01093975047872</v>
      </c>
      <c r="HS264" s="24" t="str">
        <f t="shared" si="628"/>
        <v/>
      </c>
      <c r="HT264" s="24" t="str">
        <f t="shared" si="628"/>
        <v/>
      </c>
      <c r="HU264" s="24" t="str">
        <f t="shared" si="628"/>
        <v/>
      </c>
      <c r="HV264" s="24"/>
      <c r="HW264" s="24">
        <f t="shared" si="536"/>
        <v>12.853778954170229</v>
      </c>
      <c r="HX264" s="24">
        <f t="shared" si="621"/>
        <v>4.5616079615926203E-2</v>
      </c>
      <c r="HY264" s="24">
        <f t="shared" si="483"/>
        <v>12.836928875461412</v>
      </c>
      <c r="HZ264" s="24">
        <f t="shared" si="483"/>
        <v>12.841017481014594</v>
      </c>
      <c r="IA264" s="24">
        <f t="shared" si="483"/>
        <v>12.841320452468953</v>
      </c>
      <c r="IB264" s="24">
        <f t="shared" si="483"/>
        <v>12.805838183270433</v>
      </c>
      <c r="IC264" s="24">
        <f t="shared" si="483"/>
        <v>12.940334620363997</v>
      </c>
      <c r="ID264" s="24">
        <f t="shared" si="483"/>
        <v>12.857234112441992</v>
      </c>
      <c r="IE264" s="24" t="str">
        <f t="shared" si="629"/>
        <v/>
      </c>
      <c r="IF264" s="24" t="str">
        <f t="shared" si="629"/>
        <v/>
      </c>
      <c r="IG264" s="24" t="str">
        <f t="shared" si="629"/>
        <v/>
      </c>
    </row>
    <row r="265" spans="1:241" s="3" customFormat="1" x14ac:dyDescent="0.2">
      <c r="A265" s="27">
        <v>230</v>
      </c>
      <c r="B265" s="32">
        <f>IF(AND($B$3&lt;&gt;"",$C$3&lt;&gt;"",$B$4&lt;&gt;"",$C$4&lt;&gt;"",T265&lt;&gt;""),AirMass($B$3,$C$3,$B$4,$C$4,T265),"")</f>
        <v>1.1921521382758578</v>
      </c>
      <c r="C265" s="36">
        <f t="shared" si="537"/>
        <v>2458217.403252</v>
      </c>
      <c r="D265" s="5">
        <f t="shared" si="484"/>
        <v>11.373708497004996</v>
      </c>
      <c r="E265" s="14">
        <f t="shared" si="485"/>
        <v>11.760000958409023</v>
      </c>
      <c r="F265" s="32">
        <f t="shared" si="538"/>
        <v>0.38629246140402707</v>
      </c>
      <c r="G265" s="24">
        <f t="shared" si="486"/>
        <v>4.7702403629586478E-2</v>
      </c>
      <c r="H265" s="24">
        <f t="shared" si="487"/>
        <v>3.3926840488593374E-2</v>
      </c>
      <c r="I265" s="24"/>
      <c r="J265" s="8">
        <f t="shared" si="488"/>
        <v>11.982073106845631</v>
      </c>
      <c r="K265" s="9">
        <f t="shared" si="489"/>
        <v>13.024731971398666</v>
      </c>
      <c r="L265" s="40">
        <f t="shared" si="539"/>
        <v>1.0426588645530348</v>
      </c>
      <c r="M265" s="24">
        <f t="shared" si="490"/>
        <v>4.7702403629586485E-2</v>
      </c>
      <c r="N265" s="25">
        <f t="shared" si="491"/>
        <v>3.3926840488593374E-2</v>
      </c>
      <c r="O265" s="25"/>
      <c r="P265" s="50">
        <f t="shared" si="540"/>
        <v>6</v>
      </c>
      <c r="Q265" s="50">
        <f t="shared" si="541"/>
        <v>6</v>
      </c>
      <c r="R265" s="25"/>
      <c r="S265" s="25"/>
      <c r="T265" s="16">
        <v>2458217.403252</v>
      </c>
      <c r="U265" s="17">
        <v>-10.9126070315032</v>
      </c>
      <c r="V265" s="17">
        <v>-10.2261454662719</v>
      </c>
      <c r="W265" s="17">
        <v>-12.0467675536849</v>
      </c>
      <c r="X265" s="17">
        <v>-10.9395108949746</v>
      </c>
      <c r="Y265" s="17">
        <v>-10.239966418729701</v>
      </c>
      <c r="Z265" s="17">
        <v>-11.742477947996599</v>
      </c>
      <c r="AA265" s="17">
        <v>-9.9019199372300708</v>
      </c>
      <c r="AB265" s="17">
        <v>-9.79659297155359</v>
      </c>
      <c r="AC265" s="17"/>
      <c r="AD265" s="17"/>
      <c r="AE265" s="17"/>
      <c r="AF265" s="46">
        <f t="shared" si="492"/>
        <v>2458217.403252</v>
      </c>
      <c r="AG265" s="17">
        <v>-10.658703680179601</v>
      </c>
      <c r="AH265" s="17">
        <v>-9.6498699495696094</v>
      </c>
      <c r="AI265" s="17">
        <v>-11.680375573866399</v>
      </c>
      <c r="AJ265" s="17">
        <v>-10.593248001307099</v>
      </c>
      <c r="AK265" s="17">
        <v>-9.7881708505635299</v>
      </c>
      <c r="AL265" s="17">
        <v>-11.2236406085842</v>
      </c>
      <c r="AM265" s="17">
        <v>-9.40202725287444</v>
      </c>
      <c r="AN265" s="17">
        <v>-9.4295982701531198</v>
      </c>
      <c r="AO265" s="17"/>
      <c r="AP265" s="17"/>
      <c r="AQ265" s="18"/>
      <c r="AR265" s="25"/>
      <c r="AS265" s="25"/>
      <c r="AT265" s="24">
        <f t="shared" si="627"/>
        <v>0.25390335132359887</v>
      </c>
      <c r="AU265" s="24">
        <f t="shared" si="627"/>
        <v>0.5762755167022906</v>
      </c>
      <c r="AV265" s="24">
        <f t="shared" si="626"/>
        <v>0.36639197981850025</v>
      </c>
      <c r="AW265" s="24">
        <f t="shared" si="626"/>
        <v>0.34626289366750029</v>
      </c>
      <c r="AX265" s="24">
        <f t="shared" si="626"/>
        <v>0.45179556816617072</v>
      </c>
      <c r="AY265" s="24">
        <f t="shared" ref="AY265:BD307" si="630">IF(AND(Z265&lt;&gt;"",AL265&lt;&gt;""),AL265-Z265,"")</f>
        <v>0.51883733941239996</v>
      </c>
      <c r="AZ265" s="24">
        <f t="shared" si="630"/>
        <v>0.49989268435563083</v>
      </c>
      <c r="BA265" s="24">
        <f t="shared" si="630"/>
        <v>0.36699470140047019</v>
      </c>
      <c r="BB265" s="24" t="str">
        <f t="shared" si="630"/>
        <v/>
      </c>
      <c r="BC265" s="24" t="str">
        <f t="shared" si="630"/>
        <v/>
      </c>
      <c r="BD265" s="25" t="str">
        <f t="shared" si="630"/>
        <v/>
      </c>
      <c r="BE265" s="25"/>
      <c r="BF265" s="25"/>
      <c r="BG265" s="26">
        <f t="shared" si="542"/>
        <v>-0.28914705959528009</v>
      </c>
      <c r="BH265" s="26">
        <f t="shared" si="543"/>
        <v>-0.22914705959527959</v>
      </c>
      <c r="BI265" s="26">
        <f t="shared" si="544"/>
        <v>-0.59514705959527925</v>
      </c>
      <c r="BJ265" s="26">
        <f t="shared" si="545"/>
        <v>-0.53714705959527942</v>
      </c>
      <c r="BK265" s="26">
        <f t="shared" si="546"/>
        <v>-0.60714705959527793</v>
      </c>
      <c r="BL265" s="26">
        <f t="shared" si="547"/>
        <v>-0.16214705959527942</v>
      </c>
      <c r="BM265" s="26" t="str">
        <f t="shared" si="548"/>
        <v/>
      </c>
      <c r="BN265" s="26" t="str">
        <f t="shared" si="549"/>
        <v/>
      </c>
      <c r="BO265" s="26" t="str">
        <f t="shared" si="550"/>
        <v/>
      </c>
      <c r="BP265" s="25"/>
      <c r="BQ265" s="25"/>
      <c r="BR265" s="25">
        <f t="shared" si="551"/>
        <v>0.3655578391447456</v>
      </c>
      <c r="BS265" s="25">
        <f t="shared" si="552"/>
        <v>0.4255578391447461</v>
      </c>
      <c r="BT265" s="25">
        <f t="shared" si="553"/>
        <v>5.9557839144746438E-2</v>
      </c>
      <c r="BU265" s="25">
        <f t="shared" si="554"/>
        <v>0.11755783914474627</v>
      </c>
      <c r="BV265" s="25">
        <f t="shared" si="555"/>
        <v>4.755783914474776E-2</v>
      </c>
      <c r="BW265" s="25">
        <f t="shared" si="556"/>
        <v>0.49255783914474627</v>
      </c>
      <c r="BX265" s="25" t="str">
        <f t="shared" si="557"/>
        <v/>
      </c>
      <c r="BY265" s="25" t="str">
        <f t="shared" si="558"/>
        <v/>
      </c>
      <c r="BZ265" s="25" t="str">
        <f t="shared" si="559"/>
        <v/>
      </c>
      <c r="CA265" s="25"/>
      <c r="CB265" s="25"/>
      <c r="CC265" s="26">
        <f t="shared" si="560"/>
        <v>-0.23900000000000093</v>
      </c>
      <c r="CD265" s="26">
        <f t="shared" si="561"/>
        <v>-0.17900000000000044</v>
      </c>
      <c r="CE265" s="26">
        <f t="shared" si="562"/>
        <v>-0.54500000000000015</v>
      </c>
      <c r="CF265" s="26">
        <f t="shared" si="563"/>
        <v>-0.48700000000000027</v>
      </c>
      <c r="CG265" s="26">
        <f t="shared" si="564"/>
        <v>-0.55699999999999883</v>
      </c>
      <c r="CH265" s="26">
        <f t="shared" si="565"/>
        <v>-0.11200000000000027</v>
      </c>
      <c r="CI265" s="26" t="str">
        <f t="shared" si="566"/>
        <v/>
      </c>
      <c r="CJ265" s="26" t="str">
        <f t="shared" si="567"/>
        <v/>
      </c>
      <c r="CK265" s="26" t="str">
        <f t="shared" si="568"/>
        <v/>
      </c>
      <c r="CL265" s="25"/>
      <c r="CM265" s="25"/>
      <c r="CN265" s="25">
        <f t="shared" si="569"/>
        <v>0.42099999999999937</v>
      </c>
      <c r="CO265" s="25">
        <f t="shared" si="570"/>
        <v>0.48099999999999987</v>
      </c>
      <c r="CP265" s="25">
        <f t="shared" si="571"/>
        <v>0.11500000000000021</v>
      </c>
      <c r="CQ265" s="25">
        <f t="shared" si="572"/>
        <v>0.17300000000000004</v>
      </c>
      <c r="CR265" s="25">
        <f t="shared" si="573"/>
        <v>0.10300000000000153</v>
      </c>
      <c r="CS265" s="25">
        <f t="shared" si="574"/>
        <v>0.54800000000000004</v>
      </c>
      <c r="CT265" s="25" t="str">
        <f t="shared" si="575"/>
        <v/>
      </c>
      <c r="CU265" s="25" t="str">
        <f t="shared" si="576"/>
        <v/>
      </c>
      <c r="CV265" s="25" t="str">
        <f t="shared" si="577"/>
        <v/>
      </c>
      <c r="CW265" s="25"/>
      <c r="CX265" s="25"/>
      <c r="CY265" s="25">
        <f t="shared" si="578"/>
        <v>-0.22845290021129946</v>
      </c>
      <c r="CZ265" s="25">
        <f t="shared" si="579"/>
        <v>-0.1875727848491722</v>
      </c>
      <c r="DA265" s="25">
        <f t="shared" si="580"/>
        <v>-0.40189885388262186</v>
      </c>
      <c r="DB265" s="25">
        <f t="shared" si="581"/>
        <v>-0.53805383489208247</v>
      </c>
      <c r="DC265" s="25">
        <f t="shared" si="582"/>
        <v>-0.49957917795004558</v>
      </c>
      <c r="DD265" s="25">
        <f t="shared" si="583"/>
        <v>-0.22967696610367733</v>
      </c>
      <c r="DE265" s="25" t="str">
        <f t="shared" si="584"/>
        <v/>
      </c>
      <c r="DF265" s="25" t="str">
        <f t="shared" si="585"/>
        <v/>
      </c>
      <c r="DG265" s="25" t="str">
        <f t="shared" si="586"/>
        <v/>
      </c>
      <c r="DH265" s="25"/>
      <c r="DI265" s="25"/>
      <c r="DJ265" s="25">
        <f t="shared" si="587"/>
        <v>0.42625199852872636</v>
      </c>
      <c r="DK265" s="25">
        <f t="shared" si="588"/>
        <v>0.46713211389085357</v>
      </c>
      <c r="DL265" s="25">
        <f t="shared" si="589"/>
        <v>0.25280604485740393</v>
      </c>
      <c r="DM265" s="25">
        <f t="shared" si="590"/>
        <v>0.1166510638479433</v>
      </c>
      <c r="DN265" s="25">
        <f t="shared" si="591"/>
        <v>0.15512572078998019</v>
      </c>
      <c r="DO265" s="25">
        <f t="shared" si="592"/>
        <v>0.42502793263634847</v>
      </c>
      <c r="DP265" s="25" t="str">
        <f t="shared" si="593"/>
        <v/>
      </c>
      <c r="DQ265" s="25" t="str">
        <f t="shared" si="594"/>
        <v/>
      </c>
      <c r="DR265" s="25" t="str">
        <f t="shared" si="595"/>
        <v/>
      </c>
      <c r="DS265" s="25"/>
      <c r="DT265" s="24"/>
      <c r="DU265" s="24">
        <f t="shared" si="596"/>
        <v>-0.28914705959528009</v>
      </c>
      <c r="DV265" s="24">
        <f t="shared" si="597"/>
        <v>-0.22914705959527959</v>
      </c>
      <c r="DW265" s="24">
        <f t="shared" si="598"/>
        <v>-0.59514705959527925</v>
      </c>
      <c r="DX265" s="24">
        <f t="shared" si="599"/>
        <v>-0.53714705959527942</v>
      </c>
      <c r="DY265" s="24">
        <f t="shared" si="600"/>
        <v>-0.60714705959527793</v>
      </c>
      <c r="DZ265" s="24">
        <f t="shared" si="601"/>
        <v>-0.16214705959527942</v>
      </c>
      <c r="EA265" s="24" t="str">
        <f t="shared" si="602"/>
        <v/>
      </c>
      <c r="EB265" s="24" t="str">
        <f t="shared" si="603"/>
        <v/>
      </c>
      <c r="EC265" s="24" t="str">
        <f t="shared" si="604"/>
        <v/>
      </c>
      <c r="ED265" s="24"/>
      <c r="EE265" s="24"/>
      <c r="EF265" s="24">
        <f t="shared" si="605"/>
        <v>0.3655578391447456</v>
      </c>
      <c r="EG265" s="24">
        <f t="shared" si="606"/>
        <v>0.4255578391447461</v>
      </c>
      <c r="EH265" s="24">
        <f t="shared" si="607"/>
        <v>5.9557839144746438E-2</v>
      </c>
      <c r="EI265" s="24">
        <f t="shared" si="608"/>
        <v>0.11755783914474627</v>
      </c>
      <c r="EJ265" s="24">
        <f t="shared" si="609"/>
        <v>4.755783914474776E-2</v>
      </c>
      <c r="EK265" s="24">
        <f t="shared" si="610"/>
        <v>0.49255783914474627</v>
      </c>
      <c r="EL265" s="24" t="str">
        <f t="shared" si="611"/>
        <v/>
      </c>
      <c r="EM265" s="24" t="str">
        <f t="shared" si="612"/>
        <v/>
      </c>
      <c r="EN265" s="24" t="str">
        <f t="shared" si="613"/>
        <v/>
      </c>
      <c r="EO265" s="24"/>
      <c r="EP265" s="24"/>
      <c r="EQ265" s="24">
        <f t="shared" si="493"/>
        <v>11.325598922525046</v>
      </c>
      <c r="ER265" s="24">
        <f t="shared" si="614"/>
        <v>6.2069303677820924E-2</v>
      </c>
      <c r="ES265" s="24">
        <f t="shared" si="494"/>
        <v>11.3241605221817</v>
      </c>
      <c r="ET265" s="24">
        <f t="shared" si="495"/>
        <v>11.338903863471399</v>
      </c>
      <c r="EU265" s="24">
        <f t="shared" si="496"/>
        <v>11.2323593872265</v>
      </c>
      <c r="EV265" s="24">
        <f t="shared" si="497"/>
        <v>11.2978709164934</v>
      </c>
      <c r="EW265" s="24">
        <f t="shared" si="498"/>
        <v>11.337312905726872</v>
      </c>
      <c r="EX265" s="24">
        <f t="shared" si="499"/>
        <v>11.42298594005039</v>
      </c>
      <c r="EY265" s="24" t="str">
        <f t="shared" si="500"/>
        <v/>
      </c>
      <c r="EZ265" s="24" t="str">
        <f t="shared" si="501"/>
        <v/>
      </c>
      <c r="FA265" s="24" t="str">
        <f t="shared" si="502"/>
        <v/>
      </c>
      <c r="FB265" s="24"/>
      <c r="FC265" s="24">
        <f t="shared" si="503"/>
        <v>11.917639746045198</v>
      </c>
      <c r="FD265" s="24">
        <f t="shared" si="615"/>
        <v>9.212987077642644E-2</v>
      </c>
      <c r="FE265" s="24">
        <f t="shared" si="504"/>
        <v>11.860671893686799</v>
      </c>
      <c r="FF265" s="24">
        <f t="shared" si="505"/>
        <v>11.835544321127498</v>
      </c>
      <c r="FG265" s="24">
        <f t="shared" si="506"/>
        <v>11.989467170383929</v>
      </c>
      <c r="FH265" s="24">
        <f t="shared" si="507"/>
        <v>11.929936928404599</v>
      </c>
      <c r="FI265" s="24">
        <f t="shared" si="508"/>
        <v>12.058323572694839</v>
      </c>
      <c r="FJ265" s="24">
        <f t="shared" si="509"/>
        <v>11.831894589973519</v>
      </c>
      <c r="FK265" s="24" t="str">
        <f t="shared" si="510"/>
        <v/>
      </c>
      <c r="FL265" s="24" t="str">
        <f t="shared" si="511"/>
        <v/>
      </c>
      <c r="FM265" s="24" t="str">
        <f t="shared" si="512"/>
        <v/>
      </c>
      <c r="FN265" s="24"/>
      <c r="FO265" s="24">
        <f t="shared" si="513"/>
        <v>11.373708497004996</v>
      </c>
      <c r="FP265" s="24">
        <f t="shared" si="616"/>
        <v>4.7702403629586478E-2</v>
      </c>
      <c r="FQ265" s="24">
        <f t="shared" si="624"/>
        <v>11.358651641857165</v>
      </c>
      <c r="FR265" s="24">
        <f t="shared" si="624"/>
        <v>11.366237839016039</v>
      </c>
      <c r="FS265" s="24">
        <f t="shared" si="624"/>
        <v>11.303351941969176</v>
      </c>
      <c r="FT265" s="24">
        <f t="shared" si="622"/>
        <v>11.361944898576278</v>
      </c>
      <c r="FU265" s="24">
        <f t="shared" si="622"/>
        <v>11.409736889295711</v>
      </c>
      <c r="FV265" s="24">
        <f t="shared" si="622"/>
        <v>11.442327771315608</v>
      </c>
      <c r="FW265" s="24" t="str">
        <f t="shared" si="622"/>
        <v/>
      </c>
      <c r="FX265" s="24" t="str">
        <f t="shared" si="622"/>
        <v/>
      </c>
      <c r="FY265" s="24" t="str">
        <f t="shared" si="622"/>
        <v/>
      </c>
      <c r="FZ265" s="24"/>
      <c r="GA265" s="24">
        <f t="shared" si="514"/>
        <v>11.760000958409023</v>
      </c>
      <c r="GB265" s="24">
        <f t="shared" si="617"/>
        <v>3.3926840488593374E-2</v>
      </c>
      <c r="GC265" s="24">
        <f t="shared" si="625"/>
        <v>11.747656171793018</v>
      </c>
      <c r="GD265" s="24">
        <f t="shared" si="625"/>
        <v>11.745980137434099</v>
      </c>
      <c r="GE265" s="24">
        <f t="shared" si="625"/>
        <v>11.756848603668198</v>
      </c>
      <c r="GF265" s="24">
        <f t="shared" si="623"/>
        <v>11.719988181949239</v>
      </c>
      <c r="GG265" s="24">
        <f t="shared" si="623"/>
        <v>11.821014698339033</v>
      </c>
      <c r="GH265" s="24">
        <f t="shared" si="623"/>
        <v>11.768517957270547</v>
      </c>
      <c r="GI265" s="24" t="str">
        <f t="shared" si="623"/>
        <v/>
      </c>
      <c r="GJ265" s="24" t="str">
        <f t="shared" si="623"/>
        <v/>
      </c>
      <c r="GK265" s="24" t="str">
        <f t="shared" si="623"/>
        <v/>
      </c>
      <c r="GL265" s="24"/>
      <c r="GM265" s="24">
        <f t="shared" si="515"/>
        <v>12.012060487756344</v>
      </c>
      <c r="GN265" s="24">
        <f t="shared" si="618"/>
        <v>6.2069303677820924E-2</v>
      </c>
      <c r="GO265" s="24">
        <f t="shared" si="516"/>
        <v>12.010622087412999</v>
      </c>
      <c r="GP265" s="24">
        <f t="shared" si="517"/>
        <v>12.025365428702699</v>
      </c>
      <c r="GQ265" s="24">
        <f t="shared" si="518"/>
        <v>11.9188209524578</v>
      </c>
      <c r="GR265" s="24">
        <f t="shared" si="519"/>
        <v>11.984332481724699</v>
      </c>
      <c r="GS265" s="24">
        <f t="shared" si="520"/>
        <v>12.023774470958172</v>
      </c>
      <c r="GT265" s="24">
        <f t="shared" si="521"/>
        <v>12.10944750528169</v>
      </c>
      <c r="GU265" s="24" t="str">
        <f t="shared" si="522"/>
        <v/>
      </c>
      <c r="GV265" s="24" t="str">
        <f t="shared" si="523"/>
        <v/>
      </c>
      <c r="GW265" s="24" t="str">
        <f t="shared" si="524"/>
        <v/>
      </c>
      <c r="GX265" s="24"/>
      <c r="GY265" s="24">
        <f t="shared" si="525"/>
        <v>12.926473476655188</v>
      </c>
      <c r="GZ265" s="24">
        <f t="shared" si="619"/>
        <v>9.2129870776426426E-2</v>
      </c>
      <c r="HA265" s="24">
        <f t="shared" si="526"/>
        <v>12.86950562429679</v>
      </c>
      <c r="HB265" s="24">
        <f t="shared" si="527"/>
        <v>12.84437805173749</v>
      </c>
      <c r="HC265" s="24">
        <f t="shared" si="528"/>
        <v>12.99830090099392</v>
      </c>
      <c r="HD265" s="24">
        <f t="shared" si="529"/>
        <v>12.93877065901459</v>
      </c>
      <c r="HE265" s="24">
        <f t="shared" si="530"/>
        <v>13.06715730330483</v>
      </c>
      <c r="HF265" s="24">
        <f t="shared" si="531"/>
        <v>12.84072832058351</v>
      </c>
      <c r="HG265" s="24" t="str">
        <f t="shared" si="532"/>
        <v/>
      </c>
      <c r="HH265" s="24" t="str">
        <f t="shared" si="533"/>
        <v/>
      </c>
      <c r="HI265" s="24" t="str">
        <f t="shared" si="534"/>
        <v/>
      </c>
      <c r="HJ265" s="24"/>
      <c r="HK265" s="24">
        <f t="shared" si="535"/>
        <v>11.982073106845631</v>
      </c>
      <c r="HL265" s="24">
        <f t="shared" si="620"/>
        <v>4.7702403629586485E-2</v>
      </c>
      <c r="HM265" s="24">
        <f t="shared" si="482"/>
        <v>11.967016251697798</v>
      </c>
      <c r="HN265" s="24">
        <f t="shared" si="482"/>
        <v>11.974602448856672</v>
      </c>
      <c r="HO265" s="24">
        <f t="shared" si="482"/>
        <v>11.911716551809809</v>
      </c>
      <c r="HP265" s="24">
        <f t="shared" si="482"/>
        <v>11.970309508416911</v>
      </c>
      <c r="HQ265" s="24">
        <f t="shared" si="482"/>
        <v>12.018101499136344</v>
      </c>
      <c r="HR265" s="24">
        <f t="shared" si="482"/>
        <v>12.050692381156241</v>
      </c>
      <c r="HS265" s="24" t="str">
        <f t="shared" si="628"/>
        <v/>
      </c>
      <c r="HT265" s="24" t="str">
        <f t="shared" si="628"/>
        <v/>
      </c>
      <c r="HU265" s="24" t="str">
        <f t="shared" si="628"/>
        <v/>
      </c>
      <c r="HV265" s="24"/>
      <c r="HW265" s="24">
        <f t="shared" si="536"/>
        <v>13.024731971398666</v>
      </c>
      <c r="HX265" s="24">
        <f t="shared" si="621"/>
        <v>3.3926840488593374E-2</v>
      </c>
      <c r="HY265" s="24">
        <f t="shared" si="483"/>
        <v>13.012387184782661</v>
      </c>
      <c r="HZ265" s="24">
        <f t="shared" si="483"/>
        <v>13.010711150423742</v>
      </c>
      <c r="IA265" s="24">
        <f t="shared" si="483"/>
        <v>13.02157961665784</v>
      </c>
      <c r="IB265" s="24">
        <f t="shared" si="483"/>
        <v>12.984719194938881</v>
      </c>
      <c r="IC265" s="24">
        <f t="shared" si="483"/>
        <v>13.085745711328675</v>
      </c>
      <c r="ID265" s="24">
        <f t="shared" si="483"/>
        <v>13.033248970260189</v>
      </c>
      <c r="IE265" s="24" t="str">
        <f t="shared" si="629"/>
        <v/>
      </c>
      <c r="IF265" s="24" t="str">
        <f t="shared" si="629"/>
        <v/>
      </c>
      <c r="IG265" s="24" t="str">
        <f t="shared" si="629"/>
        <v/>
      </c>
    </row>
    <row r="266" spans="1:241" s="3" customFormat="1" x14ac:dyDescent="0.2">
      <c r="A266" s="27">
        <v>231</v>
      </c>
      <c r="B266" s="32">
        <f>IF(AND($B$3&lt;&gt;"",$C$3&lt;&gt;"",$B$4&lt;&gt;"",$C$4&lt;&gt;"",T266&lt;&gt;""),AirMass($B$3,$C$3,$B$4,$C$4,T266),"")</f>
        <v>1.1936841265609401</v>
      </c>
      <c r="C266" s="36">
        <f t="shared" si="537"/>
        <v>2458217.4037500001</v>
      </c>
      <c r="D266" s="5">
        <f t="shared" si="484"/>
        <v>11.418931695860953</v>
      </c>
      <c r="E266" s="14">
        <f t="shared" si="485"/>
        <v>11.719950374388718</v>
      </c>
      <c r="F266" s="32">
        <f t="shared" si="538"/>
        <v>0.30101867852776465</v>
      </c>
      <c r="G266" s="24">
        <f t="shared" si="486"/>
        <v>3.6302768608287024E-2</v>
      </c>
      <c r="H266" s="24">
        <f t="shared" si="487"/>
        <v>2.5601266842493729E-2</v>
      </c>
      <c r="I266" s="24"/>
      <c r="J266" s="8">
        <f t="shared" si="488"/>
        <v>11.993141129191764</v>
      </c>
      <c r="K266" s="9">
        <f t="shared" si="489"/>
        <v>12.922358326567393</v>
      </c>
      <c r="L266" s="40">
        <f t="shared" si="539"/>
        <v>0.92921719737562825</v>
      </c>
      <c r="M266" s="24">
        <f t="shared" si="490"/>
        <v>3.6302768608287024E-2</v>
      </c>
      <c r="N266" s="25">
        <f t="shared" si="491"/>
        <v>2.5601266842494037E-2</v>
      </c>
      <c r="O266" s="25"/>
      <c r="P266" s="50">
        <f t="shared" si="540"/>
        <v>6</v>
      </c>
      <c r="Q266" s="50">
        <f t="shared" si="541"/>
        <v>6</v>
      </c>
      <c r="R266" s="25"/>
      <c r="S266" s="25"/>
      <c r="T266" s="16">
        <v>2458217.4037500001</v>
      </c>
      <c r="U266" s="17">
        <v>-10.8921551332036</v>
      </c>
      <c r="V266" s="17">
        <v>-10.2432002658171</v>
      </c>
      <c r="W266" s="17">
        <v>-12.0579678226282</v>
      </c>
      <c r="X266" s="17">
        <v>-10.9485020865965</v>
      </c>
      <c r="Y266" s="17">
        <v>-10.346255179339501</v>
      </c>
      <c r="Z266" s="17">
        <v>-11.749569221193999</v>
      </c>
      <c r="AA266" s="17">
        <v>-9.8618582541189692</v>
      </c>
      <c r="AB266" s="17">
        <v>-9.8132035789990795</v>
      </c>
      <c r="AC266" s="17"/>
      <c r="AD266" s="17"/>
      <c r="AE266" s="17"/>
      <c r="AF266" s="46">
        <f t="shared" si="492"/>
        <v>2458217.4037500001</v>
      </c>
      <c r="AG266" s="17">
        <v>-10.664743870900599</v>
      </c>
      <c r="AH266" s="17">
        <v>-9.7072514003749308</v>
      </c>
      <c r="AI266" s="17">
        <v>-11.6603465885854</v>
      </c>
      <c r="AJ266" s="17">
        <v>-10.5842663600982</v>
      </c>
      <c r="AK266" s="17">
        <v>-9.7975206118111409</v>
      </c>
      <c r="AL266" s="17">
        <v>-11.2453971722822</v>
      </c>
      <c r="AM266" s="17">
        <v>-9.3695862827532306</v>
      </c>
      <c r="AN266" s="17">
        <v>-9.3820568444339703</v>
      </c>
      <c r="AO266" s="17"/>
      <c r="AP266" s="17"/>
      <c r="AQ266" s="18"/>
      <c r="AR266" s="25"/>
      <c r="AS266" s="25"/>
      <c r="AT266" s="24">
        <f t="shared" si="627"/>
        <v>0.22741126230300068</v>
      </c>
      <c r="AU266" s="24">
        <f t="shared" si="627"/>
        <v>0.53594886544216891</v>
      </c>
      <c r="AV266" s="24">
        <f t="shared" si="627"/>
        <v>0.39762123404280025</v>
      </c>
      <c r="AW266" s="24">
        <f t="shared" si="627"/>
        <v>0.36423572649830049</v>
      </c>
      <c r="AX266" s="24">
        <f t="shared" si="627"/>
        <v>0.54873456752835992</v>
      </c>
      <c r="AY266" s="24">
        <f t="shared" si="630"/>
        <v>0.50417204891179956</v>
      </c>
      <c r="AZ266" s="24">
        <f t="shared" si="630"/>
        <v>0.49227197136573864</v>
      </c>
      <c r="BA266" s="24">
        <f t="shared" si="630"/>
        <v>0.43114673456510921</v>
      </c>
      <c r="BB266" s="24" t="str">
        <f t="shared" si="630"/>
        <v/>
      </c>
      <c r="BC266" s="24" t="str">
        <f t="shared" si="630"/>
        <v/>
      </c>
      <c r="BD266" s="25" t="str">
        <f t="shared" si="630"/>
        <v/>
      </c>
      <c r="BE266" s="25"/>
      <c r="BF266" s="25"/>
      <c r="BG266" s="26">
        <f t="shared" si="542"/>
        <v>-0.34294978303844037</v>
      </c>
      <c r="BH266" s="26">
        <f t="shared" si="543"/>
        <v>-0.28294978303843987</v>
      </c>
      <c r="BI266" s="26">
        <f t="shared" si="544"/>
        <v>-0.64894978303843953</v>
      </c>
      <c r="BJ266" s="26">
        <f t="shared" si="545"/>
        <v>-0.5909497830384397</v>
      </c>
      <c r="BK266" s="26">
        <f t="shared" si="546"/>
        <v>-0.66094978303843821</v>
      </c>
      <c r="BL266" s="26">
        <f t="shared" si="547"/>
        <v>-0.2159497830384397</v>
      </c>
      <c r="BM266" s="26" t="str">
        <f t="shared" si="548"/>
        <v/>
      </c>
      <c r="BN266" s="26" t="str">
        <f t="shared" si="549"/>
        <v/>
      </c>
      <c r="BO266" s="26" t="str">
        <f t="shared" si="550"/>
        <v/>
      </c>
      <c r="BP266" s="25"/>
      <c r="BQ266" s="25"/>
      <c r="BR266" s="25">
        <f t="shared" si="551"/>
        <v>0.28365853465991919</v>
      </c>
      <c r="BS266" s="25">
        <f t="shared" si="552"/>
        <v>0.34365853465991969</v>
      </c>
      <c r="BT266" s="25">
        <f t="shared" si="553"/>
        <v>-2.2341465340079969E-2</v>
      </c>
      <c r="BU266" s="25">
        <f t="shared" si="554"/>
        <v>3.565853465991986E-2</v>
      </c>
      <c r="BV266" s="25">
        <f t="shared" si="555"/>
        <v>-3.4341465340078647E-2</v>
      </c>
      <c r="BW266" s="25">
        <f t="shared" si="556"/>
        <v>0.41065853465991986</v>
      </c>
      <c r="BX266" s="25" t="str">
        <f t="shared" si="557"/>
        <v/>
      </c>
      <c r="BY266" s="25" t="str">
        <f t="shared" si="558"/>
        <v/>
      </c>
      <c r="BZ266" s="25" t="str">
        <f t="shared" si="559"/>
        <v/>
      </c>
      <c r="CA266" s="25"/>
      <c r="CB266" s="25"/>
      <c r="CC266" s="26">
        <f t="shared" si="560"/>
        <v>-0.23900000000000093</v>
      </c>
      <c r="CD266" s="26">
        <f t="shared" si="561"/>
        <v>-0.17900000000000044</v>
      </c>
      <c r="CE266" s="26">
        <f t="shared" si="562"/>
        <v>-0.54500000000000015</v>
      </c>
      <c r="CF266" s="26">
        <f t="shared" si="563"/>
        <v>-0.48700000000000027</v>
      </c>
      <c r="CG266" s="26">
        <f t="shared" si="564"/>
        <v>-0.55699999999999883</v>
      </c>
      <c r="CH266" s="26">
        <f t="shared" si="565"/>
        <v>-0.11200000000000027</v>
      </c>
      <c r="CI266" s="26" t="str">
        <f t="shared" si="566"/>
        <v/>
      </c>
      <c r="CJ266" s="26" t="str">
        <f t="shared" si="567"/>
        <v/>
      </c>
      <c r="CK266" s="26" t="str">
        <f t="shared" si="568"/>
        <v/>
      </c>
      <c r="CL266" s="25"/>
      <c r="CM266" s="25"/>
      <c r="CN266" s="25">
        <f t="shared" si="569"/>
        <v>0.42099999999999937</v>
      </c>
      <c r="CO266" s="25">
        <f t="shared" si="570"/>
        <v>0.48099999999999987</v>
      </c>
      <c r="CP266" s="25">
        <f t="shared" si="571"/>
        <v>0.11500000000000021</v>
      </c>
      <c r="CQ266" s="25">
        <f t="shared" si="572"/>
        <v>0.17300000000000004</v>
      </c>
      <c r="CR266" s="25">
        <f t="shared" si="573"/>
        <v>0.10300000000000153</v>
      </c>
      <c r="CS266" s="25">
        <f t="shared" si="574"/>
        <v>0.54800000000000004</v>
      </c>
      <c r="CT266" s="25" t="str">
        <f t="shared" si="575"/>
        <v/>
      </c>
      <c r="CU266" s="25" t="str">
        <f t="shared" si="576"/>
        <v/>
      </c>
      <c r="CV266" s="25" t="str">
        <f t="shared" si="577"/>
        <v/>
      </c>
      <c r="CW266" s="25"/>
      <c r="CX266" s="25"/>
      <c r="CY266" s="25">
        <f t="shared" si="578"/>
        <v>-0.34567904515435549</v>
      </c>
      <c r="CZ266" s="25">
        <f t="shared" si="579"/>
        <v>-0.27787649368211587</v>
      </c>
      <c r="DA266" s="25">
        <f t="shared" si="580"/>
        <v>-0.65257477103599981</v>
      </c>
      <c r="DB266" s="25">
        <f t="shared" si="581"/>
        <v>-0.56207285315427657</v>
      </c>
      <c r="DC266" s="25">
        <f t="shared" si="582"/>
        <v>-0.5379050126844267</v>
      </c>
      <c r="DD266" s="25">
        <f t="shared" si="583"/>
        <v>-0.41376590804738173</v>
      </c>
      <c r="DE266" s="25" t="str">
        <f t="shared" si="584"/>
        <v/>
      </c>
      <c r="DF266" s="25" t="str">
        <f t="shared" si="585"/>
        <v/>
      </c>
      <c r="DG266" s="25" t="str">
        <f t="shared" si="586"/>
        <v/>
      </c>
      <c r="DH266" s="25"/>
      <c r="DI266" s="25"/>
      <c r="DJ266" s="25">
        <f t="shared" si="587"/>
        <v>0.28092927254400413</v>
      </c>
      <c r="DK266" s="25">
        <f t="shared" si="588"/>
        <v>0.34873182401624375</v>
      </c>
      <c r="DL266" s="25">
        <f t="shared" si="589"/>
        <v>-2.5966453337640177E-2</v>
      </c>
      <c r="DM266" s="25">
        <f t="shared" si="590"/>
        <v>6.4535464544083057E-2</v>
      </c>
      <c r="DN266" s="25">
        <f t="shared" si="591"/>
        <v>8.8703305013932907E-2</v>
      </c>
      <c r="DO266" s="25">
        <f t="shared" si="592"/>
        <v>0.21284240965097789</v>
      </c>
      <c r="DP266" s="25" t="str">
        <f t="shared" si="593"/>
        <v/>
      </c>
      <c r="DQ266" s="25" t="str">
        <f t="shared" si="594"/>
        <v/>
      </c>
      <c r="DR266" s="25" t="str">
        <f t="shared" si="595"/>
        <v/>
      </c>
      <c r="DS266" s="25"/>
      <c r="DT266" s="24"/>
      <c r="DU266" s="24">
        <f t="shared" si="596"/>
        <v>-0.34294978303844037</v>
      </c>
      <c r="DV266" s="24">
        <f t="shared" si="597"/>
        <v>-0.28294978303843987</v>
      </c>
      <c r="DW266" s="24">
        <f t="shared" si="598"/>
        <v>-0.64894978303843953</v>
      </c>
      <c r="DX266" s="24">
        <f t="shared" si="599"/>
        <v>-0.5909497830384397</v>
      </c>
      <c r="DY266" s="24">
        <f t="shared" si="600"/>
        <v>-0.66094978303843821</v>
      </c>
      <c r="DZ266" s="24">
        <f t="shared" si="601"/>
        <v>-0.2159497830384397</v>
      </c>
      <c r="EA266" s="24" t="str">
        <f t="shared" si="602"/>
        <v/>
      </c>
      <c r="EB266" s="24" t="str">
        <f t="shared" si="603"/>
        <v/>
      </c>
      <c r="EC266" s="24" t="str">
        <f t="shared" si="604"/>
        <v/>
      </c>
      <c r="ED266" s="24"/>
      <c r="EE266" s="24"/>
      <c r="EF266" s="24">
        <f t="shared" si="605"/>
        <v>0.28365853465991919</v>
      </c>
      <c r="EG266" s="24">
        <f t="shared" si="606"/>
        <v>0.34365853465991969</v>
      </c>
      <c r="EH266" s="24">
        <f t="shared" si="607"/>
        <v>-2.2341465340079969E-2</v>
      </c>
      <c r="EI266" s="24">
        <f t="shared" si="608"/>
        <v>3.565853465991986E-2</v>
      </c>
      <c r="EJ266" s="24">
        <f t="shared" si="609"/>
        <v>-3.4341465340078647E-2</v>
      </c>
      <c r="EK266" s="24">
        <f t="shared" si="610"/>
        <v>0.41065853465991986</v>
      </c>
      <c r="EL266" s="24" t="str">
        <f t="shared" si="611"/>
        <v/>
      </c>
      <c r="EM266" s="24" t="str">
        <f t="shared" si="612"/>
        <v/>
      </c>
      <c r="EN266" s="24" t="str">
        <f t="shared" si="613"/>
        <v/>
      </c>
      <c r="EO266" s="24"/>
      <c r="EP266" s="24"/>
      <c r="EQ266" s="24">
        <f t="shared" si="493"/>
        <v>11.364404223942442</v>
      </c>
      <c r="ER266" s="24">
        <f t="shared" si="614"/>
        <v>5.0924522152831567E-2</v>
      </c>
      <c r="ES266" s="24">
        <f t="shared" si="494"/>
        <v>11.355812689424599</v>
      </c>
      <c r="ET266" s="24">
        <f t="shared" si="495"/>
        <v>11.3683469533929</v>
      </c>
      <c r="EU266" s="24">
        <f t="shared" si="496"/>
        <v>11.3591000461359</v>
      </c>
      <c r="EV266" s="24">
        <f t="shared" si="497"/>
        <v>11.325414087990399</v>
      </c>
      <c r="EW266" s="24">
        <f t="shared" si="498"/>
        <v>11.31770312091537</v>
      </c>
      <c r="EX266" s="24">
        <f t="shared" si="499"/>
        <v>11.460048445795479</v>
      </c>
      <c r="EY266" s="24" t="str">
        <f t="shared" si="500"/>
        <v/>
      </c>
      <c r="EZ266" s="24" t="str">
        <f t="shared" si="501"/>
        <v/>
      </c>
      <c r="FA266" s="24" t="str">
        <f t="shared" si="502"/>
        <v/>
      </c>
      <c r="FB266" s="24"/>
      <c r="FC266" s="24">
        <f t="shared" si="503"/>
        <v>11.898618439093424</v>
      </c>
      <c r="FD266" s="24">
        <f t="shared" si="615"/>
        <v>0.10044273061231913</v>
      </c>
      <c r="FE266" s="24">
        <f t="shared" si="504"/>
        <v>11.834602717684801</v>
      </c>
      <c r="FF266" s="24">
        <f t="shared" si="505"/>
        <v>11.8205224891976</v>
      </c>
      <c r="FG266" s="24">
        <f t="shared" si="506"/>
        <v>11.992776740910541</v>
      </c>
      <c r="FH266" s="24">
        <f t="shared" si="507"/>
        <v>11.945653301381601</v>
      </c>
      <c r="FI266" s="24">
        <f t="shared" si="508"/>
        <v>12.019842411852631</v>
      </c>
      <c r="FJ266" s="24">
        <f t="shared" si="509"/>
        <v>11.778312973533371</v>
      </c>
      <c r="FK266" s="24" t="str">
        <f t="shared" si="510"/>
        <v/>
      </c>
      <c r="FL266" s="24" t="str">
        <f t="shared" si="511"/>
        <v/>
      </c>
      <c r="FM266" s="24" t="str">
        <f t="shared" si="512"/>
        <v/>
      </c>
      <c r="FN266" s="24"/>
      <c r="FO266" s="24">
        <f t="shared" si="513"/>
        <v>11.418931695860953</v>
      </c>
      <c r="FP266" s="24">
        <f t="shared" si="616"/>
        <v>3.6302768608287024E-2</v>
      </c>
      <c r="FQ266" s="24">
        <f t="shared" si="624"/>
        <v>11.396721706538624</v>
      </c>
      <c r="FR266" s="24">
        <f t="shared" si="624"/>
        <v>11.402098826376099</v>
      </c>
      <c r="FS266" s="24">
        <f t="shared" si="624"/>
        <v>11.436510498317135</v>
      </c>
      <c r="FT266" s="24">
        <f t="shared" si="622"/>
        <v>11.395905967511837</v>
      </c>
      <c r="FU266" s="24">
        <f t="shared" si="622"/>
        <v>11.396545001922771</v>
      </c>
      <c r="FV266" s="24">
        <f t="shared" si="622"/>
        <v>11.485808174499256</v>
      </c>
      <c r="FW266" s="24" t="str">
        <f t="shared" si="622"/>
        <v/>
      </c>
      <c r="FX266" s="24" t="str">
        <f t="shared" si="622"/>
        <v/>
      </c>
      <c r="FY266" s="24" t="str">
        <f t="shared" si="622"/>
        <v/>
      </c>
      <c r="FZ266" s="24"/>
      <c r="GA266" s="24">
        <f t="shared" si="514"/>
        <v>11.719950374388718</v>
      </c>
      <c r="GB266" s="24">
        <f t="shared" si="617"/>
        <v>2.5601266842493729E-2</v>
      </c>
      <c r="GC266" s="24">
        <f t="shared" si="625"/>
        <v>11.700557718722488</v>
      </c>
      <c r="GD266" s="24">
        <f t="shared" si="625"/>
        <v>11.709929028435671</v>
      </c>
      <c r="GE266" s="24">
        <f t="shared" si="625"/>
        <v>11.73912889712628</v>
      </c>
      <c r="GF266" s="24">
        <f t="shared" si="623"/>
        <v>11.714675277857708</v>
      </c>
      <c r="GG266" s="24">
        <f t="shared" si="623"/>
        <v>11.761504260428293</v>
      </c>
      <c r="GH266" s="24">
        <f t="shared" si="623"/>
        <v>11.693907063761868</v>
      </c>
      <c r="GI266" s="24" t="str">
        <f t="shared" si="623"/>
        <v/>
      </c>
      <c r="GJ266" s="24" t="str">
        <f t="shared" si="623"/>
        <v/>
      </c>
      <c r="GK266" s="24" t="str">
        <f t="shared" si="623"/>
        <v/>
      </c>
      <c r="GL266" s="24"/>
      <c r="GM266" s="24">
        <f t="shared" si="515"/>
        <v>12.013359091328942</v>
      </c>
      <c r="GN266" s="24">
        <f t="shared" si="618"/>
        <v>5.0924522152831567E-2</v>
      </c>
      <c r="GO266" s="24">
        <f t="shared" si="516"/>
        <v>12.0047675568111</v>
      </c>
      <c r="GP266" s="24">
        <f t="shared" si="517"/>
        <v>12.0173018207794</v>
      </c>
      <c r="GQ266" s="24">
        <f t="shared" si="518"/>
        <v>12.0080549135224</v>
      </c>
      <c r="GR266" s="24">
        <f t="shared" si="519"/>
        <v>11.974368955376899</v>
      </c>
      <c r="GS266" s="24">
        <f t="shared" si="520"/>
        <v>11.96665798830187</v>
      </c>
      <c r="GT266" s="24">
        <f t="shared" si="521"/>
        <v>12.109003313181979</v>
      </c>
      <c r="GU266" s="24" t="str">
        <f t="shared" si="522"/>
        <v/>
      </c>
      <c r="GV266" s="24" t="str">
        <f t="shared" si="523"/>
        <v/>
      </c>
      <c r="GW266" s="24" t="str">
        <f t="shared" si="524"/>
        <v/>
      </c>
      <c r="GX266" s="24"/>
      <c r="GY266" s="24">
        <f t="shared" si="525"/>
        <v>12.856110909619092</v>
      </c>
      <c r="GZ266" s="24">
        <f t="shared" si="619"/>
        <v>0.10044273061231913</v>
      </c>
      <c r="HA266" s="24">
        <f t="shared" si="526"/>
        <v>12.792095188210469</v>
      </c>
      <c r="HB266" s="24">
        <f t="shared" si="527"/>
        <v>12.778014959723269</v>
      </c>
      <c r="HC266" s="24">
        <f t="shared" si="528"/>
        <v>12.950269211436209</v>
      </c>
      <c r="HD266" s="24">
        <f t="shared" si="529"/>
        <v>12.903145771907269</v>
      </c>
      <c r="HE266" s="24">
        <f t="shared" si="530"/>
        <v>12.977334882378299</v>
      </c>
      <c r="HF266" s="24">
        <f t="shared" si="531"/>
        <v>12.735805444059039</v>
      </c>
      <c r="HG266" s="24" t="str">
        <f t="shared" si="532"/>
        <v/>
      </c>
      <c r="HH266" s="24" t="str">
        <f t="shared" si="533"/>
        <v/>
      </c>
      <c r="HI266" s="24" t="str">
        <f t="shared" si="534"/>
        <v/>
      </c>
      <c r="HJ266" s="24"/>
      <c r="HK266" s="24">
        <f t="shared" si="535"/>
        <v>11.993141129191764</v>
      </c>
      <c r="HL266" s="24">
        <f t="shared" si="620"/>
        <v>3.6302768608287024E-2</v>
      </c>
      <c r="HM266" s="24">
        <f t="shared" si="482"/>
        <v>11.970931139869435</v>
      </c>
      <c r="HN266" s="24">
        <f t="shared" si="482"/>
        <v>11.97630825970691</v>
      </c>
      <c r="HO266" s="24">
        <f t="shared" si="482"/>
        <v>12.010719931647946</v>
      </c>
      <c r="HP266" s="24">
        <f t="shared" si="482"/>
        <v>11.970115400842648</v>
      </c>
      <c r="HQ266" s="24">
        <f t="shared" si="482"/>
        <v>11.970754435253582</v>
      </c>
      <c r="HR266" s="24">
        <f t="shared" si="482"/>
        <v>12.060017607830067</v>
      </c>
      <c r="HS266" s="24" t="str">
        <f t="shared" si="628"/>
        <v/>
      </c>
      <c r="HT266" s="24" t="str">
        <f t="shared" si="628"/>
        <v/>
      </c>
      <c r="HU266" s="24" t="str">
        <f t="shared" si="628"/>
        <v/>
      </c>
      <c r="HV266" s="24"/>
      <c r="HW266" s="24">
        <f t="shared" si="536"/>
        <v>12.922358326567393</v>
      </c>
      <c r="HX266" s="24">
        <f t="shared" si="621"/>
        <v>2.5601266842494037E-2</v>
      </c>
      <c r="HY266" s="24">
        <f t="shared" si="483"/>
        <v>12.902965670901162</v>
      </c>
      <c r="HZ266" s="24">
        <f t="shared" si="483"/>
        <v>12.912336980614343</v>
      </c>
      <c r="IA266" s="24">
        <f t="shared" si="483"/>
        <v>12.941536849304953</v>
      </c>
      <c r="IB266" s="24">
        <f t="shared" si="483"/>
        <v>12.917083230036381</v>
      </c>
      <c r="IC266" s="24">
        <f t="shared" si="483"/>
        <v>12.963912212606967</v>
      </c>
      <c r="ID266" s="24">
        <f t="shared" si="483"/>
        <v>12.896315015940541</v>
      </c>
      <c r="IE266" s="24" t="str">
        <f t="shared" si="629"/>
        <v/>
      </c>
      <c r="IF266" s="24" t="str">
        <f t="shared" si="629"/>
        <v/>
      </c>
      <c r="IG266" s="24" t="str">
        <f t="shared" si="629"/>
        <v/>
      </c>
    </row>
    <row r="267" spans="1:241" s="3" customFormat="1" x14ac:dyDescent="0.2">
      <c r="A267" s="27">
        <v>232</v>
      </c>
      <c r="B267" s="32">
        <f>IF(AND($B$3&lt;&gt;"",$C$3&lt;&gt;"",$B$4&lt;&gt;"",$C$4&lt;&gt;"",T267&lt;&gt;""),AirMass($B$3,$C$3,$B$4,$C$4,T267),"")</f>
        <v>1.1952242704942886</v>
      </c>
      <c r="C267" s="36">
        <f t="shared" si="537"/>
        <v>2458217.4042480001</v>
      </c>
      <c r="D267" s="5">
        <f t="shared" si="484"/>
        <v>11.470075973355046</v>
      </c>
      <c r="E267" s="14">
        <f t="shared" si="485"/>
        <v>11.646236065744533</v>
      </c>
      <c r="F267" s="32">
        <f t="shared" si="538"/>
        <v>0.17616009238948749</v>
      </c>
      <c r="G267" s="24">
        <f t="shared" si="486"/>
        <v>3.1852028045057906E-2</v>
      </c>
      <c r="H267" s="24">
        <f t="shared" si="487"/>
        <v>6.946087835242748E-2</v>
      </c>
      <c r="I267" s="24"/>
      <c r="J267" s="8">
        <f t="shared" si="488"/>
        <v>12.040269800273167</v>
      </c>
      <c r="K267" s="9">
        <f t="shared" si="489"/>
        <v>13.077007115201388</v>
      </c>
      <c r="L267" s="40">
        <f t="shared" si="539"/>
        <v>1.0367373149282209</v>
      </c>
      <c r="M267" s="24">
        <f t="shared" si="490"/>
        <v>3.1852028045057906E-2</v>
      </c>
      <c r="N267" s="25">
        <f t="shared" si="491"/>
        <v>6.9460878352427105E-2</v>
      </c>
      <c r="O267" s="25"/>
      <c r="P267" s="50">
        <f t="shared" si="540"/>
        <v>6</v>
      </c>
      <c r="Q267" s="50">
        <f t="shared" si="541"/>
        <v>6</v>
      </c>
      <c r="R267" s="25"/>
      <c r="S267" s="25"/>
      <c r="T267" s="16">
        <v>2458217.4042480001</v>
      </c>
      <c r="U267" s="17">
        <v>-10.8463258065755</v>
      </c>
      <c r="V267" s="17">
        <v>-10.1737372491587</v>
      </c>
      <c r="W267" s="17">
        <v>-12.0444732656682</v>
      </c>
      <c r="X267" s="17">
        <v>-10.938673090031299</v>
      </c>
      <c r="Y267" s="17">
        <v>-10.304055789815299</v>
      </c>
      <c r="Z267" s="17">
        <v>-11.751376968355499</v>
      </c>
      <c r="AA267" s="17">
        <v>-9.9358693012535202</v>
      </c>
      <c r="AB267" s="17">
        <v>-9.7323473691843905</v>
      </c>
      <c r="AC267" s="17"/>
      <c r="AD267" s="17"/>
      <c r="AE267" s="17"/>
      <c r="AF267" s="46">
        <f t="shared" si="492"/>
        <v>2458217.4042480001</v>
      </c>
      <c r="AG267" s="17">
        <v>-10.6893975499449</v>
      </c>
      <c r="AH267" s="17">
        <v>-9.5941393656635903</v>
      </c>
      <c r="AI267" s="17">
        <v>-11.6356374067482</v>
      </c>
      <c r="AJ267" s="17">
        <v>-10.62955338964</v>
      </c>
      <c r="AK267" s="17">
        <v>-9.7751832543272297</v>
      </c>
      <c r="AL267" s="17">
        <v>-11.1847672449708</v>
      </c>
      <c r="AM267" s="17">
        <v>-9.4575000608625306</v>
      </c>
      <c r="AN267" s="17">
        <v>-9.3978628993684907</v>
      </c>
      <c r="AO267" s="17"/>
      <c r="AP267" s="17"/>
      <c r="AQ267" s="18"/>
      <c r="AR267" s="25"/>
      <c r="AS267" s="25"/>
      <c r="AT267" s="24">
        <f t="shared" si="627"/>
        <v>0.15692825663060006</v>
      </c>
      <c r="AU267" s="24">
        <f t="shared" si="627"/>
        <v>0.57959788349510966</v>
      </c>
      <c r="AV267" s="24">
        <f t="shared" si="627"/>
        <v>0.40883585891999985</v>
      </c>
      <c r="AW267" s="24">
        <f t="shared" si="627"/>
        <v>0.30911970039129955</v>
      </c>
      <c r="AX267" s="24">
        <f t="shared" si="627"/>
        <v>0.52887253548806967</v>
      </c>
      <c r="AY267" s="24">
        <f t="shared" si="630"/>
        <v>0.56660972338469939</v>
      </c>
      <c r="AZ267" s="24">
        <f t="shared" si="630"/>
        <v>0.4783692403909896</v>
      </c>
      <c r="BA267" s="24">
        <f t="shared" si="630"/>
        <v>0.33448446981589974</v>
      </c>
      <c r="BB267" s="24" t="str">
        <f t="shared" si="630"/>
        <v/>
      </c>
      <c r="BC267" s="24" t="str">
        <f t="shared" si="630"/>
        <v/>
      </c>
      <c r="BD267" s="25" t="str">
        <f t="shared" si="630"/>
        <v/>
      </c>
      <c r="BE267" s="25"/>
      <c r="BF267" s="25"/>
      <c r="BG267" s="26">
        <f t="shared" si="542"/>
        <v>-0.48609355923088665</v>
      </c>
      <c r="BH267" s="26">
        <f t="shared" si="543"/>
        <v>-0.42609355923088615</v>
      </c>
      <c r="BI267" s="26">
        <f t="shared" si="544"/>
        <v>-0.79209355923088576</v>
      </c>
      <c r="BJ267" s="26">
        <f t="shared" si="545"/>
        <v>-0.73409355923088593</v>
      </c>
      <c r="BK267" s="26">
        <f t="shared" si="546"/>
        <v>-0.80409355923088444</v>
      </c>
      <c r="BL267" s="26">
        <f t="shared" si="547"/>
        <v>-0.35909355923088598</v>
      </c>
      <c r="BM267" s="26" t="str">
        <f t="shared" si="548"/>
        <v/>
      </c>
      <c r="BN267" s="26" t="str">
        <f t="shared" si="549"/>
        <v/>
      </c>
      <c r="BO267" s="26" t="str">
        <f t="shared" si="550"/>
        <v/>
      </c>
      <c r="BP267" s="25"/>
      <c r="BQ267" s="25"/>
      <c r="BR267" s="25">
        <f t="shared" si="551"/>
        <v>0.37230522632103824</v>
      </c>
      <c r="BS267" s="25">
        <f t="shared" si="552"/>
        <v>0.43230522632103874</v>
      </c>
      <c r="BT267" s="25">
        <f t="shared" si="553"/>
        <v>6.6305226321039079E-2</v>
      </c>
      <c r="BU267" s="25">
        <f t="shared" si="554"/>
        <v>0.12430522632103891</v>
      </c>
      <c r="BV267" s="25">
        <f t="shared" si="555"/>
        <v>5.4305226321040401E-2</v>
      </c>
      <c r="BW267" s="25">
        <f t="shared" si="556"/>
        <v>0.49930522632103891</v>
      </c>
      <c r="BX267" s="25" t="str">
        <f t="shared" si="557"/>
        <v/>
      </c>
      <c r="BY267" s="25" t="str">
        <f t="shared" si="558"/>
        <v/>
      </c>
      <c r="BZ267" s="25" t="str">
        <f t="shared" si="559"/>
        <v/>
      </c>
      <c r="CA267" s="25"/>
      <c r="CB267" s="25"/>
      <c r="CC267" s="26">
        <f t="shared" si="560"/>
        <v>-0.23900000000000093</v>
      </c>
      <c r="CD267" s="26">
        <f t="shared" si="561"/>
        <v>-0.17900000000000044</v>
      </c>
      <c r="CE267" s="26">
        <f t="shared" si="562"/>
        <v>-0.54500000000000015</v>
      </c>
      <c r="CF267" s="26">
        <f t="shared" si="563"/>
        <v>-0.48700000000000027</v>
      </c>
      <c r="CG267" s="26">
        <f t="shared" si="564"/>
        <v>-0.55699999999999883</v>
      </c>
      <c r="CH267" s="26">
        <f t="shared" si="565"/>
        <v>-0.11200000000000027</v>
      </c>
      <c r="CI267" s="26" t="str">
        <f t="shared" si="566"/>
        <v/>
      </c>
      <c r="CJ267" s="26" t="str">
        <f t="shared" si="567"/>
        <v/>
      </c>
      <c r="CK267" s="26" t="str">
        <f t="shared" si="568"/>
        <v/>
      </c>
      <c r="CL267" s="25"/>
      <c r="CM267" s="25"/>
      <c r="CN267" s="25">
        <f t="shared" si="569"/>
        <v>0.42099999999999937</v>
      </c>
      <c r="CO267" s="25">
        <f t="shared" si="570"/>
        <v>0.48099999999999987</v>
      </c>
      <c r="CP267" s="25">
        <f t="shared" si="571"/>
        <v>0.11500000000000021</v>
      </c>
      <c r="CQ267" s="25">
        <f t="shared" si="572"/>
        <v>0.17300000000000004</v>
      </c>
      <c r="CR267" s="25">
        <f t="shared" si="573"/>
        <v>0.10300000000000153</v>
      </c>
      <c r="CS267" s="25">
        <f t="shared" si="574"/>
        <v>0.54800000000000004</v>
      </c>
      <c r="CT267" s="25" t="str">
        <f t="shared" si="575"/>
        <v/>
      </c>
      <c r="CU267" s="25" t="str">
        <f t="shared" si="576"/>
        <v/>
      </c>
      <c r="CV267" s="25" t="str">
        <f t="shared" si="577"/>
        <v/>
      </c>
      <c r="CW267" s="25"/>
      <c r="CX267" s="25"/>
      <c r="CY267" s="25">
        <f t="shared" si="578"/>
        <v>-0.51159857754774218</v>
      </c>
      <c r="CZ267" s="25">
        <f t="shared" si="579"/>
        <v>-0.30908525759163807</v>
      </c>
      <c r="DA267" s="25">
        <f t="shared" si="580"/>
        <v>-0.75538079145342807</v>
      </c>
      <c r="DB267" s="25">
        <f t="shared" si="581"/>
        <v>-0.83202116067256715</v>
      </c>
      <c r="DC267" s="25">
        <f t="shared" si="582"/>
        <v>-0.65281376410561043</v>
      </c>
      <c r="DD267" s="25">
        <f t="shared" si="583"/>
        <v>-0.36059851022680073</v>
      </c>
      <c r="DE267" s="25" t="str">
        <f t="shared" si="584"/>
        <v/>
      </c>
      <c r="DF267" s="25" t="str">
        <f t="shared" si="585"/>
        <v/>
      </c>
      <c r="DG267" s="25" t="str">
        <f t="shared" si="586"/>
        <v/>
      </c>
      <c r="DH267" s="25"/>
      <c r="DI267" s="25"/>
      <c r="DJ267" s="25">
        <f t="shared" si="587"/>
        <v>0.34680020800418265</v>
      </c>
      <c r="DK267" s="25">
        <f t="shared" si="588"/>
        <v>0.54931352796028676</v>
      </c>
      <c r="DL267" s="25">
        <f t="shared" si="589"/>
        <v>0.10301799409849674</v>
      </c>
      <c r="DM267" s="25">
        <f t="shared" si="590"/>
        <v>2.6377624879357697E-2</v>
      </c>
      <c r="DN267" s="25">
        <f t="shared" si="591"/>
        <v>0.20558502144631433</v>
      </c>
      <c r="DO267" s="25">
        <f t="shared" si="592"/>
        <v>0.49780027532512411</v>
      </c>
      <c r="DP267" s="25" t="str">
        <f t="shared" si="593"/>
        <v/>
      </c>
      <c r="DQ267" s="25" t="str">
        <f t="shared" si="594"/>
        <v/>
      </c>
      <c r="DR267" s="25" t="str">
        <f t="shared" si="595"/>
        <v/>
      </c>
      <c r="DS267" s="25"/>
      <c r="DT267" s="24"/>
      <c r="DU267" s="24">
        <f t="shared" si="596"/>
        <v>-0.48609355923088665</v>
      </c>
      <c r="DV267" s="24">
        <f t="shared" si="597"/>
        <v>-0.42609355923088615</v>
      </c>
      <c r="DW267" s="24">
        <f t="shared" si="598"/>
        <v>-0.79209355923088576</v>
      </c>
      <c r="DX267" s="24">
        <f t="shared" si="599"/>
        <v>-0.73409355923088593</v>
      </c>
      <c r="DY267" s="24">
        <f t="shared" si="600"/>
        <v>-0.80409355923088444</v>
      </c>
      <c r="DZ267" s="24">
        <f t="shared" si="601"/>
        <v>-0.35909355923088598</v>
      </c>
      <c r="EA267" s="24" t="str">
        <f t="shared" si="602"/>
        <v/>
      </c>
      <c r="EB267" s="24" t="str">
        <f t="shared" si="603"/>
        <v/>
      </c>
      <c r="EC267" s="24" t="str">
        <f t="shared" si="604"/>
        <v/>
      </c>
      <c r="ED267" s="24"/>
      <c r="EE267" s="24"/>
      <c r="EF267" s="24">
        <f t="shared" si="605"/>
        <v>0.37230522632103824</v>
      </c>
      <c r="EG267" s="24">
        <f t="shared" si="606"/>
        <v>0.43230522632103874</v>
      </c>
      <c r="EH267" s="24">
        <f t="shared" si="607"/>
        <v>6.6305226321039079E-2</v>
      </c>
      <c r="EI267" s="24">
        <f t="shared" si="608"/>
        <v>0.12430522632103891</v>
      </c>
      <c r="EJ267" s="24">
        <f t="shared" si="609"/>
        <v>5.4305226321040401E-2</v>
      </c>
      <c r="EK267" s="24">
        <f t="shared" si="610"/>
        <v>0.49930522632103891</v>
      </c>
      <c r="EL267" s="24" t="str">
        <f t="shared" si="611"/>
        <v/>
      </c>
      <c r="EM267" s="24" t="str">
        <f t="shared" si="612"/>
        <v/>
      </c>
      <c r="EN267" s="24" t="str">
        <f t="shared" si="613"/>
        <v/>
      </c>
      <c r="EO267" s="24"/>
      <c r="EP267" s="24"/>
      <c r="EQ267" s="24">
        <f t="shared" si="493"/>
        <v>11.398473490809202</v>
      </c>
      <c r="ER267" s="24">
        <f t="shared" si="614"/>
        <v>2.9313092079442521E-2</v>
      </c>
      <c r="ES267" s="24">
        <f t="shared" si="494"/>
        <v>11.3881474590927</v>
      </c>
      <c r="ET267" s="24">
        <f t="shared" si="495"/>
        <v>11.404347283455799</v>
      </c>
      <c r="EU267" s="24">
        <f t="shared" si="496"/>
        <v>11.362729983239799</v>
      </c>
      <c r="EV267" s="24">
        <f t="shared" si="497"/>
        <v>11.373051161779999</v>
      </c>
      <c r="EW267" s="24">
        <f t="shared" si="498"/>
        <v>11.437543494678021</v>
      </c>
      <c r="EX267" s="24">
        <f t="shared" si="499"/>
        <v>11.42502156260889</v>
      </c>
      <c r="EY267" s="24" t="str">
        <f t="shared" si="500"/>
        <v/>
      </c>
      <c r="EZ267" s="24" t="str">
        <f t="shared" si="501"/>
        <v/>
      </c>
      <c r="FA267" s="24" t="str">
        <f t="shared" si="502"/>
        <v/>
      </c>
      <c r="FB267" s="24"/>
      <c r="FC267" s="24">
        <f t="shared" si="503"/>
        <v>11.880853159374643</v>
      </c>
      <c r="FD267" s="24">
        <f t="shared" si="615"/>
        <v>0.1171884234355005</v>
      </c>
      <c r="FE267" s="24">
        <f t="shared" si="504"/>
        <v>11.785239856803301</v>
      </c>
      <c r="FF267" s="24">
        <f t="shared" si="505"/>
        <v>11.8411558396951</v>
      </c>
      <c r="FG267" s="24">
        <f t="shared" si="506"/>
        <v>11.945785704382329</v>
      </c>
      <c r="FH267" s="24">
        <f t="shared" si="507"/>
        <v>11.8603696950259</v>
      </c>
      <c r="FI267" s="24">
        <f t="shared" si="508"/>
        <v>12.08310251091763</v>
      </c>
      <c r="FJ267" s="24">
        <f t="shared" si="509"/>
        <v>11.769465349423591</v>
      </c>
      <c r="FK267" s="24" t="str">
        <f t="shared" si="510"/>
        <v/>
      </c>
      <c r="FL267" s="24" t="str">
        <f t="shared" si="511"/>
        <v/>
      </c>
      <c r="FM267" s="24" t="str">
        <f t="shared" si="512"/>
        <v/>
      </c>
      <c r="FN267" s="24"/>
      <c r="FO267" s="24">
        <f t="shared" si="513"/>
        <v>11.470075973355046</v>
      </c>
      <c r="FP267" s="24">
        <f t="shared" si="616"/>
        <v>3.1852028045057906E-2</v>
      </c>
      <c r="FQ267" s="24">
        <f t="shared" si="624"/>
        <v>11.446131486834059</v>
      </c>
      <c r="FR267" s="24">
        <f t="shared" si="624"/>
        <v>11.455174167066332</v>
      </c>
      <c r="FS267" s="24">
        <f t="shared" si="624"/>
        <v>11.457215446048368</v>
      </c>
      <c r="FT267" s="24">
        <f t="shared" si="622"/>
        <v>11.460618051928771</v>
      </c>
      <c r="FU267" s="24">
        <f t="shared" si="622"/>
        <v>11.533460386312756</v>
      </c>
      <c r="FV267" s="24">
        <f t="shared" si="622"/>
        <v>11.467856301940001</v>
      </c>
      <c r="FW267" s="24" t="str">
        <f t="shared" si="622"/>
        <v/>
      </c>
      <c r="FX267" s="24" t="str">
        <f t="shared" si="622"/>
        <v/>
      </c>
      <c r="FY267" s="24" t="str">
        <f t="shared" si="622"/>
        <v/>
      </c>
      <c r="FZ267" s="24"/>
      <c r="GA267" s="24">
        <f t="shared" si="514"/>
        <v>11.646236065744533</v>
      </c>
      <c r="GB267" s="24">
        <f t="shared" si="617"/>
        <v>6.946087835242748E-2</v>
      </c>
      <c r="GC267" s="24">
        <f t="shared" si="625"/>
        <v>11.595245828915587</v>
      </c>
      <c r="GD267" s="24">
        <f t="shared" si="625"/>
        <v>11.674613350007768</v>
      </c>
      <c r="GE267" s="24">
        <f t="shared" si="625"/>
        <v>11.636188831672666</v>
      </c>
      <c r="GF267" s="24">
        <f t="shared" si="623"/>
        <v>11.573442642576605</v>
      </c>
      <c r="GG267" s="24">
        <f t="shared" si="623"/>
        <v>11.768815330567891</v>
      </c>
      <c r="GH267" s="24">
        <f t="shared" si="623"/>
        <v>11.629110410726685</v>
      </c>
      <c r="GI267" s="24" t="str">
        <f t="shared" si="623"/>
        <v/>
      </c>
      <c r="GJ267" s="24" t="str">
        <f t="shared" si="623"/>
        <v/>
      </c>
      <c r="GK267" s="24" t="str">
        <f t="shared" si="623"/>
        <v/>
      </c>
      <c r="GL267" s="24"/>
      <c r="GM267" s="24">
        <f t="shared" si="515"/>
        <v>12.071062048226002</v>
      </c>
      <c r="GN267" s="24">
        <f t="shared" si="618"/>
        <v>2.9313092079442521E-2</v>
      </c>
      <c r="GO267" s="24">
        <f t="shared" si="516"/>
        <v>12.0607360165095</v>
      </c>
      <c r="GP267" s="24">
        <f t="shared" si="517"/>
        <v>12.076935840872599</v>
      </c>
      <c r="GQ267" s="24">
        <f t="shared" si="518"/>
        <v>12.035318540656599</v>
      </c>
      <c r="GR267" s="24">
        <f t="shared" si="519"/>
        <v>12.045639719196799</v>
      </c>
      <c r="GS267" s="24">
        <f t="shared" si="520"/>
        <v>12.110132052094821</v>
      </c>
      <c r="GT267" s="24">
        <f t="shared" si="521"/>
        <v>12.09761012002569</v>
      </c>
      <c r="GU267" s="24" t="str">
        <f t="shared" si="522"/>
        <v/>
      </c>
      <c r="GV267" s="24" t="str">
        <f t="shared" si="523"/>
        <v/>
      </c>
      <c r="GW267" s="24" t="str">
        <f t="shared" si="524"/>
        <v/>
      </c>
      <c r="GX267" s="24"/>
      <c r="GY267" s="24">
        <f t="shared" si="525"/>
        <v>12.976111343655951</v>
      </c>
      <c r="GZ267" s="24">
        <f t="shared" si="619"/>
        <v>0.1171884234355005</v>
      </c>
      <c r="HA267" s="24">
        <f t="shared" si="526"/>
        <v>12.880498041084611</v>
      </c>
      <c r="HB267" s="24">
        <f t="shared" si="527"/>
        <v>12.936414023976409</v>
      </c>
      <c r="HC267" s="24">
        <f t="shared" si="528"/>
        <v>13.041043888663639</v>
      </c>
      <c r="HD267" s="24">
        <f t="shared" si="529"/>
        <v>12.95562787930721</v>
      </c>
      <c r="HE267" s="24">
        <f t="shared" si="530"/>
        <v>13.17836069519894</v>
      </c>
      <c r="HF267" s="24">
        <f t="shared" si="531"/>
        <v>12.8647235337049</v>
      </c>
      <c r="HG267" s="24" t="str">
        <f t="shared" si="532"/>
        <v/>
      </c>
      <c r="HH267" s="24" t="str">
        <f t="shared" si="533"/>
        <v/>
      </c>
      <c r="HI267" s="24" t="str">
        <f t="shared" si="534"/>
        <v/>
      </c>
      <c r="HJ267" s="24"/>
      <c r="HK267" s="24">
        <f t="shared" si="535"/>
        <v>12.040269800273167</v>
      </c>
      <c r="HL267" s="24">
        <f t="shared" si="620"/>
        <v>3.1852028045057906E-2</v>
      </c>
      <c r="HM267" s="24">
        <f t="shared" si="482"/>
        <v>12.016325313752178</v>
      </c>
      <c r="HN267" s="24">
        <f t="shared" si="482"/>
        <v>12.025367993984451</v>
      </c>
      <c r="HO267" s="24">
        <f t="shared" si="482"/>
        <v>12.027409272966487</v>
      </c>
      <c r="HP267" s="24">
        <f t="shared" si="482"/>
        <v>12.03081187884689</v>
      </c>
      <c r="HQ267" s="24">
        <f t="shared" si="482"/>
        <v>12.103654213230875</v>
      </c>
      <c r="HR267" s="24">
        <f t="shared" si="482"/>
        <v>12.038050128858121</v>
      </c>
      <c r="HS267" s="24" t="str">
        <f t="shared" si="628"/>
        <v/>
      </c>
      <c r="HT267" s="24" t="str">
        <f t="shared" si="628"/>
        <v/>
      </c>
      <c r="HU267" s="24" t="str">
        <f t="shared" si="628"/>
        <v/>
      </c>
      <c r="HV267" s="24"/>
      <c r="HW267" s="24">
        <f t="shared" si="536"/>
        <v>13.077007115201388</v>
      </c>
      <c r="HX267" s="24">
        <f t="shared" si="621"/>
        <v>6.9460878352427105E-2</v>
      </c>
      <c r="HY267" s="24">
        <f t="shared" si="483"/>
        <v>13.02601687837244</v>
      </c>
      <c r="HZ267" s="24">
        <f t="shared" si="483"/>
        <v>13.105384399464622</v>
      </c>
      <c r="IA267" s="24">
        <f t="shared" si="483"/>
        <v>13.06695988112952</v>
      </c>
      <c r="IB267" s="24">
        <f t="shared" si="483"/>
        <v>13.00421369203346</v>
      </c>
      <c r="IC267" s="24">
        <f t="shared" si="483"/>
        <v>13.199586380024744</v>
      </c>
      <c r="ID267" s="24">
        <f t="shared" si="483"/>
        <v>13.05988146018354</v>
      </c>
      <c r="IE267" s="24" t="str">
        <f t="shared" si="629"/>
        <v/>
      </c>
      <c r="IF267" s="24" t="str">
        <f t="shared" si="629"/>
        <v/>
      </c>
      <c r="IG267" s="24" t="str">
        <f t="shared" si="629"/>
        <v/>
      </c>
    </row>
    <row r="268" spans="1:241" s="3" customFormat="1" x14ac:dyDescent="0.2">
      <c r="A268" s="27">
        <v>233</v>
      </c>
      <c r="B268" s="32">
        <f>IF(AND($B$3&lt;&gt;"",$C$3&lt;&gt;"",$B$4&lt;&gt;"",$C$4&lt;&gt;"",T268&lt;&gt;""),AirMass($B$3,$C$3,$B$4,$C$4,T268),"")</f>
        <v>1.1967726027239109</v>
      </c>
      <c r="C268" s="36">
        <f t="shared" si="537"/>
        <v>2458217.4047449999</v>
      </c>
      <c r="D268" s="5">
        <f t="shared" si="484"/>
        <v>11.416221618963215</v>
      </c>
      <c r="E268" s="14">
        <f t="shared" si="485"/>
        <v>11.713389924018074</v>
      </c>
      <c r="F268" s="32">
        <f t="shared" si="538"/>
        <v>0.29716830505485881</v>
      </c>
      <c r="G268" s="24">
        <f t="shared" si="486"/>
        <v>4.1369842126425561E-2</v>
      </c>
      <c r="H268" s="24">
        <f t="shared" si="487"/>
        <v>4.6017404889980046E-2</v>
      </c>
      <c r="I268" s="24"/>
      <c r="J268" s="8">
        <f t="shared" si="488"/>
        <v>11.978532763943122</v>
      </c>
      <c r="K268" s="9">
        <f t="shared" si="489"/>
        <v>13.121409618115351</v>
      </c>
      <c r="L268" s="40">
        <f t="shared" si="539"/>
        <v>1.1428768541722292</v>
      </c>
      <c r="M268" s="24">
        <f t="shared" si="490"/>
        <v>4.1369842126425992E-2</v>
      </c>
      <c r="N268" s="25">
        <f t="shared" si="491"/>
        <v>4.6017404889980046E-2</v>
      </c>
      <c r="O268" s="25"/>
      <c r="P268" s="50">
        <f t="shared" si="540"/>
        <v>6</v>
      </c>
      <c r="Q268" s="50">
        <f t="shared" si="541"/>
        <v>6</v>
      </c>
      <c r="R268" s="25"/>
      <c r="S268" s="25"/>
      <c r="T268" s="16">
        <v>2458217.4047449999</v>
      </c>
      <c r="U268" s="17">
        <v>-10.869105095061601</v>
      </c>
      <c r="V268" s="17">
        <v>-10.206168350543001</v>
      </c>
      <c r="W268" s="17">
        <v>-12.041579037709599</v>
      </c>
      <c r="X268" s="17">
        <v>-10.913068637845299</v>
      </c>
      <c r="Y268" s="17">
        <v>-10.3466088956908</v>
      </c>
      <c r="Z268" s="17">
        <v>-11.729780438371799</v>
      </c>
      <c r="AA268" s="17">
        <v>-9.8976523480930201</v>
      </c>
      <c r="AB268" s="17">
        <v>-9.6557510865170801</v>
      </c>
      <c r="AC268" s="17"/>
      <c r="AD268" s="17"/>
      <c r="AE268" s="17"/>
      <c r="AF268" s="46">
        <f t="shared" si="492"/>
        <v>2458217.4047449999</v>
      </c>
      <c r="AG268" s="17">
        <v>-10.6680810908629</v>
      </c>
      <c r="AH268" s="17">
        <v>-9.5897774187406899</v>
      </c>
      <c r="AI268" s="17">
        <v>-11.660132437583901</v>
      </c>
      <c r="AJ268" s="17">
        <v>-10.577106971323101</v>
      </c>
      <c r="AK268" s="17">
        <v>-9.8646277342245501</v>
      </c>
      <c r="AL268" s="17">
        <v>-11.225806158699299</v>
      </c>
      <c r="AM268" s="17">
        <v>-9.3548919275344193</v>
      </c>
      <c r="AN268" s="17">
        <v>-9.4629456252716793</v>
      </c>
      <c r="AO268" s="17"/>
      <c r="AP268" s="17"/>
      <c r="AQ268" s="18"/>
      <c r="AR268" s="25"/>
      <c r="AS268" s="25"/>
      <c r="AT268" s="24">
        <f t="shared" si="627"/>
        <v>0.20102400419870037</v>
      </c>
      <c r="AU268" s="24">
        <f t="shared" si="627"/>
        <v>0.61639093180231086</v>
      </c>
      <c r="AV268" s="24">
        <f t="shared" si="627"/>
        <v>0.38144660012569886</v>
      </c>
      <c r="AW268" s="24">
        <f t="shared" si="627"/>
        <v>0.3359616665221985</v>
      </c>
      <c r="AX268" s="24">
        <f t="shared" si="627"/>
        <v>0.48198116146624947</v>
      </c>
      <c r="AY268" s="24">
        <f t="shared" si="630"/>
        <v>0.50397427967249975</v>
      </c>
      <c r="AZ268" s="24">
        <f t="shared" si="630"/>
        <v>0.54276042055860074</v>
      </c>
      <c r="BA268" s="24">
        <f t="shared" si="630"/>
        <v>0.19280546124540088</v>
      </c>
      <c r="BB268" s="24" t="str">
        <f t="shared" si="630"/>
        <v/>
      </c>
      <c r="BC268" s="24" t="str">
        <f t="shared" si="630"/>
        <v/>
      </c>
      <c r="BD268" s="25" t="str">
        <f t="shared" si="630"/>
        <v/>
      </c>
      <c r="BE268" s="25"/>
      <c r="BF268" s="25"/>
      <c r="BG268" s="26">
        <f t="shared" si="542"/>
        <v>-0.39653960561170393</v>
      </c>
      <c r="BH268" s="26">
        <f t="shared" si="543"/>
        <v>-0.33653960561170343</v>
      </c>
      <c r="BI268" s="26">
        <f t="shared" si="544"/>
        <v>-0.70253960561170303</v>
      </c>
      <c r="BJ268" s="26">
        <f t="shared" si="545"/>
        <v>-0.6445396056117032</v>
      </c>
      <c r="BK268" s="26">
        <f t="shared" si="546"/>
        <v>-0.71453960561170171</v>
      </c>
      <c r="BL268" s="26">
        <f t="shared" si="547"/>
        <v>-0.26953960561170326</v>
      </c>
      <c r="BM268" s="26" t="str">
        <f t="shared" si="548"/>
        <v/>
      </c>
      <c r="BN268" s="26" t="str">
        <f t="shared" si="549"/>
        <v/>
      </c>
      <c r="BO268" s="26" t="str">
        <f t="shared" si="550"/>
        <v/>
      </c>
      <c r="BP268" s="25"/>
      <c r="BQ268" s="25"/>
      <c r="BR268" s="25">
        <f t="shared" si="551"/>
        <v>0.44702814459162177</v>
      </c>
      <c r="BS268" s="25">
        <f t="shared" si="552"/>
        <v>0.50702814459162227</v>
      </c>
      <c r="BT268" s="25">
        <f t="shared" si="553"/>
        <v>0.14102814459162261</v>
      </c>
      <c r="BU268" s="25">
        <f t="shared" si="554"/>
        <v>0.19902814459162244</v>
      </c>
      <c r="BV268" s="25">
        <f t="shared" si="555"/>
        <v>0.12902814459162393</v>
      </c>
      <c r="BW268" s="25">
        <f t="shared" si="556"/>
        <v>0.57402814459162244</v>
      </c>
      <c r="BX268" s="25" t="str">
        <f t="shared" si="557"/>
        <v/>
      </c>
      <c r="BY268" s="25" t="str">
        <f t="shared" si="558"/>
        <v/>
      </c>
      <c r="BZ268" s="25" t="str">
        <f t="shared" si="559"/>
        <v/>
      </c>
      <c r="CA268" s="25"/>
      <c r="CB268" s="25"/>
      <c r="CC268" s="26">
        <f t="shared" si="560"/>
        <v>-0.23900000000000093</v>
      </c>
      <c r="CD268" s="26">
        <f t="shared" si="561"/>
        <v>-0.17900000000000044</v>
      </c>
      <c r="CE268" s="26">
        <f t="shared" si="562"/>
        <v>-0.54500000000000015</v>
      </c>
      <c r="CF268" s="26">
        <f t="shared" si="563"/>
        <v>-0.48700000000000027</v>
      </c>
      <c r="CG268" s="26">
        <f t="shared" si="564"/>
        <v>-0.55699999999999883</v>
      </c>
      <c r="CH268" s="26">
        <f t="shared" si="565"/>
        <v>-0.11200000000000027</v>
      </c>
      <c r="CI268" s="26" t="str">
        <f t="shared" si="566"/>
        <v/>
      </c>
      <c r="CJ268" s="26" t="str">
        <f t="shared" si="567"/>
        <v/>
      </c>
      <c r="CK268" s="26" t="str">
        <f t="shared" si="568"/>
        <v/>
      </c>
      <c r="CL268" s="25"/>
      <c r="CM268" s="25"/>
      <c r="CN268" s="25">
        <f t="shared" si="569"/>
        <v>0.42099999999999937</v>
      </c>
      <c r="CO268" s="25">
        <f t="shared" si="570"/>
        <v>0.48099999999999987</v>
      </c>
      <c r="CP268" s="25">
        <f t="shared" si="571"/>
        <v>0.11500000000000021</v>
      </c>
      <c r="CQ268" s="25">
        <f t="shared" si="572"/>
        <v>0.17300000000000004</v>
      </c>
      <c r="CR268" s="25">
        <f t="shared" si="573"/>
        <v>0.10300000000000153</v>
      </c>
      <c r="CS268" s="25">
        <f t="shared" si="574"/>
        <v>0.54800000000000004</v>
      </c>
      <c r="CT268" s="25" t="str">
        <f t="shared" si="575"/>
        <v/>
      </c>
      <c r="CU268" s="25" t="str">
        <f t="shared" si="576"/>
        <v/>
      </c>
      <c r="CV268" s="25" t="str">
        <f t="shared" si="577"/>
        <v/>
      </c>
      <c r="CW268" s="25"/>
      <c r="CX268" s="25"/>
      <c r="CY268" s="25">
        <f t="shared" si="578"/>
        <v>-0.36641984042895881</v>
      </c>
      <c r="CZ268" s="25">
        <f t="shared" si="579"/>
        <v>-0.27404459204454956</v>
      </c>
      <c r="DA268" s="25">
        <f t="shared" si="580"/>
        <v>-0.57059525279751289</v>
      </c>
      <c r="DB268" s="25">
        <f t="shared" si="581"/>
        <v>-0.61526102662846982</v>
      </c>
      <c r="DC268" s="25">
        <f t="shared" si="582"/>
        <v>-0.69403171209233838</v>
      </c>
      <c r="DD268" s="25">
        <f t="shared" si="583"/>
        <v>1.6691020224124324E-2</v>
      </c>
      <c r="DE268" s="25" t="str">
        <f t="shared" si="584"/>
        <v/>
      </c>
      <c r="DF268" s="25" t="str">
        <f t="shared" si="585"/>
        <v/>
      </c>
      <c r="DG268" s="25" t="str">
        <f t="shared" si="586"/>
        <v/>
      </c>
      <c r="DH268" s="25"/>
      <c r="DI268" s="25"/>
      <c r="DJ268" s="25">
        <f t="shared" si="587"/>
        <v>0.47714790977436689</v>
      </c>
      <c r="DK268" s="25">
        <f t="shared" si="588"/>
        <v>0.56952315815877619</v>
      </c>
      <c r="DL268" s="25">
        <f t="shared" si="589"/>
        <v>0.27297249740581281</v>
      </c>
      <c r="DM268" s="25">
        <f t="shared" si="590"/>
        <v>0.22830672357485585</v>
      </c>
      <c r="DN268" s="25">
        <f t="shared" si="591"/>
        <v>0.14953603811098734</v>
      </c>
      <c r="DO268" s="25">
        <f t="shared" si="592"/>
        <v>0.86025877042745003</v>
      </c>
      <c r="DP268" s="25" t="str">
        <f t="shared" si="593"/>
        <v/>
      </c>
      <c r="DQ268" s="25" t="str">
        <f t="shared" si="594"/>
        <v/>
      </c>
      <c r="DR268" s="25" t="str">
        <f t="shared" si="595"/>
        <v/>
      </c>
      <c r="DS268" s="25"/>
      <c r="DT268" s="24"/>
      <c r="DU268" s="24">
        <f t="shared" si="596"/>
        <v>-0.39653960561170393</v>
      </c>
      <c r="DV268" s="24">
        <f t="shared" si="597"/>
        <v>-0.33653960561170343</v>
      </c>
      <c r="DW268" s="24">
        <f t="shared" si="598"/>
        <v>-0.70253960561170303</v>
      </c>
      <c r="DX268" s="24">
        <f t="shared" si="599"/>
        <v>-0.6445396056117032</v>
      </c>
      <c r="DY268" s="24">
        <f t="shared" si="600"/>
        <v>-0.71453960561170171</v>
      </c>
      <c r="DZ268" s="24">
        <f t="shared" si="601"/>
        <v>-0.26953960561170326</v>
      </c>
      <c r="EA268" s="24" t="str">
        <f t="shared" si="602"/>
        <v/>
      </c>
      <c r="EB268" s="24" t="str">
        <f t="shared" si="603"/>
        <v/>
      </c>
      <c r="EC268" s="24" t="str">
        <f t="shared" si="604"/>
        <v/>
      </c>
      <c r="ED268" s="24"/>
      <c r="EE268" s="24"/>
      <c r="EF268" s="24">
        <f t="shared" si="605"/>
        <v>0.44702814459162177</v>
      </c>
      <c r="EG268" s="24">
        <f t="shared" si="606"/>
        <v>0.50702814459162227</v>
      </c>
      <c r="EH268" s="24">
        <f t="shared" si="607"/>
        <v>0.14102814459162261</v>
      </c>
      <c r="EI268" s="24">
        <f t="shared" si="608"/>
        <v>0.19902814459162244</v>
      </c>
      <c r="EJ268" s="24">
        <f t="shared" si="609"/>
        <v>0.12902814459162393</v>
      </c>
      <c r="EK268" s="24">
        <f t="shared" si="610"/>
        <v>0.57402814459162244</v>
      </c>
      <c r="EL268" s="24" t="str">
        <f t="shared" si="611"/>
        <v/>
      </c>
      <c r="EM268" s="24" t="str">
        <f t="shared" si="612"/>
        <v/>
      </c>
      <c r="EN268" s="24" t="str">
        <f t="shared" si="613"/>
        <v/>
      </c>
      <c r="EO268" s="24"/>
      <c r="EP268" s="24"/>
      <c r="EQ268" s="24">
        <f t="shared" si="493"/>
        <v>11.355301645642998</v>
      </c>
      <c r="ER268" s="24">
        <f t="shared" si="614"/>
        <v>2.3797608377971045E-2</v>
      </c>
      <c r="ES268" s="24">
        <f t="shared" si="494"/>
        <v>11.362473942647998</v>
      </c>
      <c r="ET268" s="24">
        <f t="shared" si="495"/>
        <v>11.355963542783698</v>
      </c>
      <c r="EU268" s="24">
        <f t="shared" si="496"/>
        <v>11.382503800629198</v>
      </c>
      <c r="EV268" s="24">
        <f t="shared" si="497"/>
        <v>11.328675343310199</v>
      </c>
      <c r="EW268" s="24">
        <f t="shared" si="498"/>
        <v>11.37654725303142</v>
      </c>
      <c r="EX268" s="24">
        <f t="shared" si="499"/>
        <v>11.325645991455479</v>
      </c>
      <c r="EY268" s="24" t="str">
        <f t="shared" si="500"/>
        <v/>
      </c>
      <c r="EZ268" s="24" t="str">
        <f t="shared" si="501"/>
        <v/>
      </c>
      <c r="FA268" s="24" t="str">
        <f t="shared" si="502"/>
        <v/>
      </c>
      <c r="FB268" s="24"/>
      <c r="FC268" s="24">
        <f t="shared" si="503"/>
        <v>11.913004051576591</v>
      </c>
      <c r="FD268" s="24">
        <f t="shared" si="615"/>
        <v>9.9167830342492422E-2</v>
      </c>
      <c r="FE268" s="24">
        <f t="shared" si="504"/>
        <v>11.831051346721001</v>
      </c>
      <c r="FF268" s="24">
        <f t="shared" si="505"/>
        <v>11.8100258804602</v>
      </c>
      <c r="FG268" s="24">
        <f t="shared" si="506"/>
        <v>12.056546643361649</v>
      </c>
      <c r="FH268" s="24">
        <f t="shared" si="507"/>
        <v>11.922725067836399</v>
      </c>
      <c r="FI268" s="24">
        <f t="shared" si="508"/>
        <v>12.001810836671519</v>
      </c>
      <c r="FJ268" s="24">
        <f t="shared" si="509"/>
        <v>11.855864534408779</v>
      </c>
      <c r="FK268" s="24" t="str">
        <f t="shared" si="510"/>
        <v/>
      </c>
      <c r="FL268" s="24" t="str">
        <f t="shared" si="511"/>
        <v/>
      </c>
      <c r="FM268" s="24" t="str">
        <f t="shared" si="512"/>
        <v/>
      </c>
      <c r="FN268" s="24"/>
      <c r="FO268" s="24">
        <f t="shared" si="513"/>
        <v>11.416221618963215</v>
      </c>
      <c r="FP268" s="24">
        <f t="shared" si="616"/>
        <v>4.1369842126425561E-2</v>
      </c>
      <c r="FQ268" s="24">
        <f t="shared" si="624"/>
        <v>11.409775461163727</v>
      </c>
      <c r="FR268" s="24">
        <f t="shared" si="624"/>
        <v>11.396107917168601</v>
      </c>
      <c r="FS268" s="24">
        <f t="shared" si="624"/>
        <v>11.466306754212138</v>
      </c>
      <c r="FT268" s="24">
        <f t="shared" si="622"/>
        <v>11.40555972423334</v>
      </c>
      <c r="FU268" s="24">
        <f t="shared" si="622"/>
        <v>11.461781635440525</v>
      </c>
      <c r="FV268" s="24">
        <f t="shared" si="622"/>
        <v>11.357798221560961</v>
      </c>
      <c r="FW268" s="24" t="str">
        <f t="shared" si="622"/>
        <v/>
      </c>
      <c r="FX268" s="24" t="str">
        <f t="shared" si="622"/>
        <v/>
      </c>
      <c r="FY268" s="24" t="str">
        <f t="shared" si="622"/>
        <v/>
      </c>
      <c r="FZ268" s="24"/>
      <c r="GA268" s="24">
        <f t="shared" si="514"/>
        <v>11.713389924018074</v>
      </c>
      <c r="GB268" s="24">
        <f t="shared" si="617"/>
        <v>4.6017404889980046E-2</v>
      </c>
      <c r="GC268" s="24">
        <f t="shared" si="625"/>
        <v>11.676060284904878</v>
      </c>
      <c r="GD268" s="24">
        <f t="shared" si="625"/>
        <v>11.678486356844459</v>
      </c>
      <c r="GE268" s="24">
        <f t="shared" si="625"/>
        <v>11.781952736723577</v>
      </c>
      <c r="GF268" s="24">
        <f t="shared" si="623"/>
        <v>11.670800981458697</v>
      </c>
      <c r="GG268" s="24">
        <f t="shared" si="623"/>
        <v>11.722526622393371</v>
      </c>
      <c r="GH268" s="24">
        <f t="shared" si="623"/>
        <v>11.750512561783465</v>
      </c>
      <c r="GI268" s="24" t="str">
        <f t="shared" si="623"/>
        <v/>
      </c>
      <c r="GJ268" s="24" t="str">
        <f t="shared" si="623"/>
        <v/>
      </c>
      <c r="GK268" s="24" t="str">
        <f t="shared" si="623"/>
        <v/>
      </c>
      <c r="GL268" s="24"/>
      <c r="GM268" s="24">
        <f t="shared" si="515"/>
        <v>12.018238390161599</v>
      </c>
      <c r="GN268" s="24">
        <f t="shared" si="618"/>
        <v>2.3797608377971048E-2</v>
      </c>
      <c r="GO268" s="24">
        <f t="shared" si="516"/>
        <v>12.025410687166598</v>
      </c>
      <c r="GP268" s="24">
        <f t="shared" si="517"/>
        <v>12.018900287302298</v>
      </c>
      <c r="GQ268" s="24">
        <f t="shared" si="518"/>
        <v>12.045440545147798</v>
      </c>
      <c r="GR268" s="24">
        <f t="shared" si="519"/>
        <v>11.991612087828798</v>
      </c>
      <c r="GS268" s="24">
        <f t="shared" si="520"/>
        <v>12.03948399755002</v>
      </c>
      <c r="GT268" s="24">
        <f t="shared" si="521"/>
        <v>11.988582735974079</v>
      </c>
      <c r="GU268" s="24" t="str">
        <f t="shared" si="522"/>
        <v/>
      </c>
      <c r="GV268" s="24" t="str">
        <f t="shared" si="523"/>
        <v/>
      </c>
      <c r="GW268" s="24" t="str">
        <f t="shared" si="524"/>
        <v/>
      </c>
      <c r="GX268" s="24"/>
      <c r="GY268" s="24">
        <f t="shared" si="525"/>
        <v>12.991307723698801</v>
      </c>
      <c r="GZ268" s="24">
        <f t="shared" si="619"/>
        <v>9.9167830342492422E-2</v>
      </c>
      <c r="HA268" s="24">
        <f t="shared" si="526"/>
        <v>12.909355018843211</v>
      </c>
      <c r="HB268" s="24">
        <f t="shared" si="527"/>
        <v>12.888329552582411</v>
      </c>
      <c r="HC268" s="24">
        <f t="shared" si="528"/>
        <v>13.13485031548386</v>
      </c>
      <c r="HD268" s="24">
        <f t="shared" si="529"/>
        <v>13.00102873995861</v>
      </c>
      <c r="HE268" s="24">
        <f t="shared" si="530"/>
        <v>13.080114508793729</v>
      </c>
      <c r="HF268" s="24">
        <f t="shared" si="531"/>
        <v>12.934168206530989</v>
      </c>
      <c r="HG268" s="24" t="str">
        <f t="shared" si="532"/>
        <v/>
      </c>
      <c r="HH268" s="24" t="str">
        <f t="shared" si="533"/>
        <v/>
      </c>
      <c r="HI268" s="24" t="str">
        <f t="shared" si="534"/>
        <v/>
      </c>
      <c r="HJ268" s="24"/>
      <c r="HK268" s="24">
        <f t="shared" si="535"/>
        <v>11.978532763943122</v>
      </c>
      <c r="HL268" s="24">
        <f t="shared" si="620"/>
        <v>4.1369842126425992E-2</v>
      </c>
      <c r="HM268" s="24">
        <f t="shared" si="482"/>
        <v>11.972086606143634</v>
      </c>
      <c r="HN268" s="24">
        <f t="shared" si="482"/>
        <v>11.958419062148508</v>
      </c>
      <c r="HO268" s="24">
        <f t="shared" si="482"/>
        <v>12.028617899192046</v>
      </c>
      <c r="HP268" s="24">
        <f t="shared" si="482"/>
        <v>11.967870869213247</v>
      </c>
      <c r="HQ268" s="24">
        <f t="shared" si="482"/>
        <v>12.024092780420432</v>
      </c>
      <c r="HR268" s="24">
        <f t="shared" si="482"/>
        <v>11.920109366540867</v>
      </c>
      <c r="HS268" s="24" t="str">
        <f t="shared" si="628"/>
        <v/>
      </c>
      <c r="HT268" s="24" t="str">
        <f t="shared" si="628"/>
        <v/>
      </c>
      <c r="HU268" s="24" t="str">
        <f t="shared" si="628"/>
        <v/>
      </c>
      <c r="HV268" s="24"/>
      <c r="HW268" s="24">
        <f t="shared" si="536"/>
        <v>13.121409618115351</v>
      </c>
      <c r="HX268" s="24">
        <f t="shared" si="621"/>
        <v>4.6017404889980046E-2</v>
      </c>
      <c r="HY268" s="24">
        <f t="shared" si="483"/>
        <v>13.084079979002151</v>
      </c>
      <c r="HZ268" s="24">
        <f t="shared" si="483"/>
        <v>13.086506050941733</v>
      </c>
      <c r="IA268" s="24">
        <f t="shared" si="483"/>
        <v>13.18997243082085</v>
      </c>
      <c r="IB268" s="24">
        <f t="shared" si="483"/>
        <v>13.078820675555971</v>
      </c>
      <c r="IC268" s="24">
        <f t="shared" si="483"/>
        <v>13.130546316490644</v>
      </c>
      <c r="ID268" s="24">
        <f t="shared" si="483"/>
        <v>13.158532255880738</v>
      </c>
      <c r="IE268" s="24" t="str">
        <f t="shared" si="629"/>
        <v/>
      </c>
      <c r="IF268" s="24" t="str">
        <f t="shared" si="629"/>
        <v/>
      </c>
      <c r="IG268" s="24" t="str">
        <f t="shared" si="629"/>
        <v/>
      </c>
    </row>
    <row r="269" spans="1:241" s="3" customFormat="1" x14ac:dyDescent="0.2">
      <c r="A269" s="27">
        <v>234</v>
      </c>
      <c r="B269" s="32">
        <f>IF(AND($B$3&lt;&gt;"",$C$3&lt;&gt;"",$B$4&lt;&gt;"",$C$4&lt;&gt;"",T269&lt;&gt;""),AirMass($B$3,$C$3,$B$4,$C$4,T269),"")</f>
        <v>1.1983291561191018</v>
      </c>
      <c r="C269" s="36">
        <f t="shared" si="537"/>
        <v>2458217.405243</v>
      </c>
      <c r="D269" s="5">
        <f t="shared" si="484"/>
        <v>11.383399550902249</v>
      </c>
      <c r="E269" s="14">
        <f t="shared" si="485"/>
        <v>11.785805950491929</v>
      </c>
      <c r="F269" s="32">
        <f t="shared" si="538"/>
        <v>0.40240639958967961</v>
      </c>
      <c r="G269" s="24">
        <f t="shared" si="486"/>
        <v>6.0493825861810532E-3</v>
      </c>
      <c r="H269" s="24">
        <f t="shared" si="487"/>
        <v>4.2372003378663037E-2</v>
      </c>
      <c r="I269" s="24"/>
      <c r="J269" s="8">
        <f t="shared" si="488"/>
        <v>11.995753524289176</v>
      </c>
      <c r="K269" s="9">
        <f t="shared" si="489"/>
        <v>12.911701336178306</v>
      </c>
      <c r="L269" s="40">
        <f t="shared" si="539"/>
        <v>0.91594781188912933</v>
      </c>
      <c r="M269" s="24">
        <f t="shared" si="490"/>
        <v>6.0493825861813403E-3</v>
      </c>
      <c r="N269" s="25">
        <f t="shared" si="491"/>
        <v>4.2372003378663037E-2</v>
      </c>
      <c r="O269" s="25"/>
      <c r="P269" s="50">
        <f t="shared" si="540"/>
        <v>6</v>
      </c>
      <c r="Q269" s="50">
        <f t="shared" si="541"/>
        <v>6</v>
      </c>
      <c r="R269" s="25"/>
      <c r="S269" s="25"/>
      <c r="T269" s="16">
        <v>2458217.405243</v>
      </c>
      <c r="U269" s="17">
        <v>-10.8882094585988</v>
      </c>
      <c r="V269" s="17">
        <v>-10.2147523870411</v>
      </c>
      <c r="W269" s="17">
        <v>-12.049546919092201</v>
      </c>
      <c r="X269" s="17">
        <v>-10.923264725230901</v>
      </c>
      <c r="Y269" s="17">
        <v>-10.303096556644199</v>
      </c>
      <c r="Z269" s="17">
        <v>-11.7430376847337</v>
      </c>
      <c r="AA269" s="17">
        <v>-9.8550884552270404</v>
      </c>
      <c r="AB269" s="17">
        <v>-9.7205381131911501</v>
      </c>
      <c r="AC269" s="17"/>
      <c r="AD269" s="17"/>
      <c r="AE269" s="17"/>
      <c r="AF269" s="46">
        <f t="shared" si="492"/>
        <v>2458217.405243</v>
      </c>
      <c r="AG269" s="17">
        <v>-10.623590327702701</v>
      </c>
      <c r="AH269" s="17">
        <v>-9.6979091077115207</v>
      </c>
      <c r="AI269" s="17">
        <v>-11.691352997132</v>
      </c>
      <c r="AJ269" s="17">
        <v>-10.6034265912369</v>
      </c>
      <c r="AK269" s="17">
        <v>-9.7003358835084903</v>
      </c>
      <c r="AL269" s="17">
        <v>-11.232473379159</v>
      </c>
      <c r="AM269" s="17">
        <v>-9.3247667037275193</v>
      </c>
      <c r="AN269" s="17">
        <v>-9.4578180728009809</v>
      </c>
      <c r="AO269" s="17"/>
      <c r="AP269" s="17"/>
      <c r="AQ269" s="18"/>
      <c r="AR269" s="25"/>
      <c r="AS269" s="25"/>
      <c r="AT269" s="24">
        <f t="shared" si="627"/>
        <v>0.26461913089609901</v>
      </c>
      <c r="AU269" s="24">
        <f t="shared" si="627"/>
        <v>0.51684327932957963</v>
      </c>
      <c r="AV269" s="24">
        <f t="shared" si="627"/>
        <v>0.35819392196020061</v>
      </c>
      <c r="AW269" s="24">
        <f t="shared" si="627"/>
        <v>0.31983813399400063</v>
      </c>
      <c r="AX269" s="24">
        <f t="shared" si="627"/>
        <v>0.60276067313570891</v>
      </c>
      <c r="AY269" s="24">
        <f t="shared" si="630"/>
        <v>0.51056430557470023</v>
      </c>
      <c r="AZ269" s="24">
        <f t="shared" si="630"/>
        <v>0.5303217514995211</v>
      </c>
      <c r="BA269" s="24">
        <f t="shared" si="630"/>
        <v>0.26272004039016927</v>
      </c>
      <c r="BB269" s="24" t="str">
        <f t="shared" si="630"/>
        <v/>
      </c>
      <c r="BC269" s="24" t="str">
        <f t="shared" si="630"/>
        <v/>
      </c>
      <c r="BD269" s="25" t="str">
        <f t="shared" si="630"/>
        <v/>
      </c>
      <c r="BE269" s="25"/>
      <c r="BF269" s="25"/>
      <c r="BG269" s="26">
        <f t="shared" si="542"/>
        <v>-0.26738440719105405</v>
      </c>
      <c r="BH269" s="26">
        <f t="shared" si="543"/>
        <v>-0.20738440719105355</v>
      </c>
      <c r="BI269" s="26">
        <f t="shared" si="544"/>
        <v>-0.57338440719105321</v>
      </c>
      <c r="BJ269" s="26">
        <f t="shared" si="545"/>
        <v>-0.51538440719105338</v>
      </c>
      <c r="BK269" s="26">
        <f t="shared" si="546"/>
        <v>-0.58538440719105189</v>
      </c>
      <c r="BL269" s="26">
        <f t="shared" si="547"/>
        <v>-0.14038440719105338</v>
      </c>
      <c r="BM269" s="26" t="str">
        <f t="shared" si="548"/>
        <v/>
      </c>
      <c r="BN269" s="26" t="str">
        <f t="shared" si="549"/>
        <v/>
      </c>
      <c r="BO269" s="26" t="str">
        <f t="shared" si="550"/>
        <v/>
      </c>
      <c r="BP269" s="25"/>
      <c r="BQ269" s="25"/>
      <c r="BR269" s="25">
        <f t="shared" si="551"/>
        <v>0.24485704320200186</v>
      </c>
      <c r="BS269" s="25">
        <f t="shared" si="552"/>
        <v>0.30485704320200235</v>
      </c>
      <c r="BT269" s="25">
        <f t="shared" si="553"/>
        <v>-6.1142956797997305E-2</v>
      </c>
      <c r="BU269" s="25">
        <f t="shared" si="554"/>
        <v>-3.142956797997476E-3</v>
      </c>
      <c r="BV269" s="25">
        <f t="shared" si="555"/>
        <v>-7.3142956797995984E-2</v>
      </c>
      <c r="BW269" s="25">
        <f t="shared" si="556"/>
        <v>0.37185704320200252</v>
      </c>
      <c r="BX269" s="25" t="str">
        <f t="shared" si="557"/>
        <v/>
      </c>
      <c r="BY269" s="25" t="str">
        <f t="shared" si="558"/>
        <v/>
      </c>
      <c r="BZ269" s="25" t="str">
        <f t="shared" si="559"/>
        <v/>
      </c>
      <c r="CA269" s="25"/>
      <c r="CB269" s="25"/>
      <c r="CC269" s="26">
        <f t="shared" si="560"/>
        <v>-0.23900000000000093</v>
      </c>
      <c r="CD269" s="26">
        <f t="shared" si="561"/>
        <v>-0.17900000000000044</v>
      </c>
      <c r="CE269" s="26">
        <f t="shared" si="562"/>
        <v>-0.54500000000000015</v>
      </c>
      <c r="CF269" s="26">
        <f t="shared" si="563"/>
        <v>-0.48700000000000027</v>
      </c>
      <c r="CG269" s="26">
        <f t="shared" si="564"/>
        <v>-0.55699999999999883</v>
      </c>
      <c r="CH269" s="26">
        <f t="shared" si="565"/>
        <v>-0.11200000000000027</v>
      </c>
      <c r="CI269" s="26" t="str">
        <f t="shared" si="566"/>
        <v/>
      </c>
      <c r="CJ269" s="26" t="str">
        <f t="shared" si="567"/>
        <v/>
      </c>
      <c r="CK269" s="26" t="str">
        <f t="shared" si="568"/>
        <v/>
      </c>
      <c r="CL269" s="25"/>
      <c r="CM269" s="25"/>
      <c r="CN269" s="25">
        <f t="shared" si="569"/>
        <v>0.42099999999999937</v>
      </c>
      <c r="CO269" s="25">
        <f t="shared" si="570"/>
        <v>0.48099999999999987</v>
      </c>
      <c r="CP269" s="25">
        <f t="shared" si="571"/>
        <v>0.11500000000000021</v>
      </c>
      <c r="CQ269" s="25">
        <f t="shared" si="572"/>
        <v>0.17300000000000004</v>
      </c>
      <c r="CR269" s="25">
        <f t="shared" si="573"/>
        <v>0.10300000000000153</v>
      </c>
      <c r="CS269" s="25">
        <f t="shared" si="574"/>
        <v>0.54800000000000004</v>
      </c>
      <c r="CT269" s="25" t="str">
        <f t="shared" si="575"/>
        <v/>
      </c>
      <c r="CU269" s="25" t="str">
        <f t="shared" si="576"/>
        <v/>
      </c>
      <c r="CV269" s="25" t="str">
        <f t="shared" si="577"/>
        <v/>
      </c>
      <c r="CW269" s="25"/>
      <c r="CX269" s="25"/>
      <c r="CY269" s="25">
        <f t="shared" si="578"/>
        <v>-0.19004083071587405</v>
      </c>
      <c r="CZ269" s="25">
        <f t="shared" si="579"/>
        <v>-0.11214414801994083</v>
      </c>
      <c r="DA269" s="25">
        <f t="shared" si="580"/>
        <v>-0.68673089040339652</v>
      </c>
      <c r="DB269" s="25">
        <f t="shared" si="581"/>
        <v>-0.49948949685032212</v>
      </c>
      <c r="DC269" s="25">
        <f t="shared" si="582"/>
        <v>-0.53961484892089018</v>
      </c>
      <c r="DD269" s="25">
        <f t="shared" si="583"/>
        <v>3.8568585967163477E-3</v>
      </c>
      <c r="DE269" s="25" t="str">
        <f t="shared" si="584"/>
        <v/>
      </c>
      <c r="DF269" s="25" t="str">
        <f t="shared" si="585"/>
        <v/>
      </c>
      <c r="DG269" s="25" t="str">
        <f t="shared" si="586"/>
        <v/>
      </c>
      <c r="DH269" s="25"/>
      <c r="DI269" s="25"/>
      <c r="DJ269" s="25">
        <f t="shared" si="587"/>
        <v>0.32220061967718194</v>
      </c>
      <c r="DK269" s="25">
        <f t="shared" si="588"/>
        <v>0.40009730237311519</v>
      </c>
      <c r="DL269" s="25">
        <f t="shared" si="589"/>
        <v>-0.17448944001034047</v>
      </c>
      <c r="DM269" s="25">
        <f t="shared" si="590"/>
        <v>1.2751953542733875E-2</v>
      </c>
      <c r="DN269" s="25">
        <f t="shared" si="591"/>
        <v>-2.7373398527834141E-2</v>
      </c>
      <c r="DO269" s="25">
        <f t="shared" si="592"/>
        <v>0.51609830898977238</v>
      </c>
      <c r="DP269" s="25" t="str">
        <f t="shared" si="593"/>
        <v/>
      </c>
      <c r="DQ269" s="25" t="str">
        <f t="shared" si="594"/>
        <v/>
      </c>
      <c r="DR269" s="25" t="str">
        <f t="shared" si="595"/>
        <v/>
      </c>
      <c r="DS269" s="25"/>
      <c r="DT269" s="24"/>
      <c r="DU269" s="24">
        <f t="shared" si="596"/>
        <v>-0.26738440719105405</v>
      </c>
      <c r="DV269" s="24">
        <f t="shared" si="597"/>
        <v>-0.20738440719105355</v>
      </c>
      <c r="DW269" s="24">
        <f t="shared" si="598"/>
        <v>-0.57338440719105321</v>
      </c>
      <c r="DX269" s="24">
        <f t="shared" si="599"/>
        <v>-0.51538440719105338</v>
      </c>
      <c r="DY269" s="24">
        <f t="shared" si="600"/>
        <v>-0.58538440719105189</v>
      </c>
      <c r="DZ269" s="24">
        <f t="shared" si="601"/>
        <v>-0.14038440719105338</v>
      </c>
      <c r="EA269" s="24" t="str">
        <f t="shared" si="602"/>
        <v/>
      </c>
      <c r="EB269" s="24" t="str">
        <f t="shared" si="603"/>
        <v/>
      </c>
      <c r="EC269" s="24" t="str">
        <f t="shared" si="604"/>
        <v/>
      </c>
      <c r="ED269" s="24"/>
      <c r="EE269" s="24"/>
      <c r="EF269" s="24">
        <f t="shared" si="605"/>
        <v>0.24485704320200186</v>
      </c>
      <c r="EG269" s="24">
        <f t="shared" si="606"/>
        <v>0.30485704320200235</v>
      </c>
      <c r="EH269" s="24">
        <f t="shared" si="607"/>
        <v>-6.1142956797997305E-2</v>
      </c>
      <c r="EI269" s="24">
        <f t="shared" si="608"/>
        <v>-3.142956797997476E-3</v>
      </c>
      <c r="EJ269" s="24">
        <f t="shared" si="609"/>
        <v>-7.3142956797995984E-2</v>
      </c>
      <c r="EK269" s="24">
        <f t="shared" si="610"/>
        <v>0.37185704320200252</v>
      </c>
      <c r="EL269" s="24" t="str">
        <f t="shared" si="611"/>
        <v/>
      </c>
      <c r="EM269" s="24" t="str">
        <f t="shared" si="612"/>
        <v/>
      </c>
      <c r="EN269" s="24" t="str">
        <f t="shared" si="613"/>
        <v/>
      </c>
      <c r="EO269" s="24"/>
      <c r="EP269" s="24"/>
      <c r="EQ269" s="24">
        <f t="shared" si="493"/>
        <v>11.337885950421066</v>
      </c>
      <c r="ER269" s="24">
        <f t="shared" si="614"/>
        <v>2.2196610622509421E-2</v>
      </c>
      <c r="ES269" s="24">
        <f t="shared" si="494"/>
        <v>11.351337460493401</v>
      </c>
      <c r="ET269" s="24">
        <f t="shared" si="495"/>
        <v>11.347055266632101</v>
      </c>
      <c r="EU269" s="24">
        <f t="shared" si="496"/>
        <v>11.319887098045399</v>
      </c>
      <c r="EV269" s="24">
        <f t="shared" si="497"/>
        <v>11.3228282261349</v>
      </c>
      <c r="EW269" s="24">
        <f t="shared" si="498"/>
        <v>11.314878996628241</v>
      </c>
      <c r="EX269" s="24">
        <f t="shared" si="499"/>
        <v>11.37132865459235</v>
      </c>
      <c r="EY269" s="24" t="str">
        <f t="shared" si="500"/>
        <v/>
      </c>
      <c r="EZ269" s="24" t="str">
        <f t="shared" si="501"/>
        <v/>
      </c>
      <c r="FA269" s="24" t="str">
        <f t="shared" si="502"/>
        <v/>
      </c>
      <c r="FB269" s="24"/>
      <c r="FC269" s="24">
        <f t="shared" si="503"/>
        <v>11.934938610224782</v>
      </c>
      <c r="FD269" s="24">
        <f t="shared" si="615"/>
        <v>5.1802334915683271E-2</v>
      </c>
      <c r="FE269" s="24">
        <f t="shared" si="504"/>
        <v>11.9067626694293</v>
      </c>
      <c r="FF269" s="24">
        <f t="shared" si="505"/>
        <v>11.880836263534199</v>
      </c>
      <c r="FG269" s="24">
        <f t="shared" si="506"/>
        <v>11.936745555805789</v>
      </c>
      <c r="FH269" s="24">
        <f t="shared" si="507"/>
        <v>11.973883051456299</v>
      </c>
      <c r="FI269" s="24">
        <f t="shared" si="508"/>
        <v>12.016176376024818</v>
      </c>
      <c r="FJ269" s="24">
        <f t="shared" si="509"/>
        <v>11.89522774509828</v>
      </c>
      <c r="FK269" s="24" t="str">
        <f t="shared" si="510"/>
        <v/>
      </c>
      <c r="FL269" s="24" t="str">
        <f t="shared" si="511"/>
        <v/>
      </c>
      <c r="FM269" s="24" t="str">
        <f t="shared" si="512"/>
        <v/>
      </c>
      <c r="FN269" s="24"/>
      <c r="FO269" s="24">
        <f t="shared" si="513"/>
        <v>11.383399550902249</v>
      </c>
      <c r="FP269" s="24">
        <f t="shared" si="616"/>
        <v>6.0493825861810532E-3</v>
      </c>
      <c r="FQ269" s="24">
        <f t="shared" si="624"/>
        <v>11.383232606170097</v>
      </c>
      <c r="FR269" s="24">
        <f t="shared" si="624"/>
        <v>11.371793268177971</v>
      </c>
      <c r="FS269" s="24">
        <f t="shared" si="624"/>
        <v>11.388283678789305</v>
      </c>
      <c r="FT269" s="24">
        <f t="shared" si="622"/>
        <v>11.384306234219009</v>
      </c>
      <c r="FU269" s="24">
        <f t="shared" si="622"/>
        <v>11.384707006198314</v>
      </c>
      <c r="FV269" s="24">
        <f t="shared" si="622"/>
        <v>11.388074511858798</v>
      </c>
      <c r="FW269" s="24" t="str">
        <f t="shared" si="622"/>
        <v/>
      </c>
      <c r="FX269" s="24" t="str">
        <f t="shared" si="622"/>
        <v/>
      </c>
      <c r="FY269" s="24" t="str">
        <f t="shared" si="622"/>
        <v/>
      </c>
      <c r="FZ269" s="24"/>
      <c r="GA269" s="24">
        <f t="shared" si="514"/>
        <v>11.785805950491929</v>
      </c>
      <c r="GB269" s="24">
        <f t="shared" si="617"/>
        <v>4.2372003378663037E-2</v>
      </c>
      <c r="GC269" s="24">
        <f t="shared" si="625"/>
        <v>11.802253075438841</v>
      </c>
      <c r="GD269" s="24">
        <f t="shared" si="625"/>
        <v>11.799778207744122</v>
      </c>
      <c r="GE269" s="24">
        <f t="shared" si="625"/>
        <v>11.712633116993381</v>
      </c>
      <c r="GF269" s="24">
        <f t="shared" si="623"/>
        <v>11.772440432904261</v>
      </c>
      <c r="GG269" s="24">
        <f t="shared" si="623"/>
        <v>11.787373629572334</v>
      </c>
      <c r="GH269" s="24">
        <f t="shared" si="623"/>
        <v>11.84035724029863</v>
      </c>
      <c r="GI269" s="24" t="str">
        <f t="shared" si="623"/>
        <v/>
      </c>
      <c r="GJ269" s="24" t="str">
        <f t="shared" si="623"/>
        <v/>
      </c>
      <c r="GK269" s="24" t="str">
        <f t="shared" si="623"/>
        <v/>
      </c>
      <c r="GL269" s="24"/>
      <c r="GM269" s="24">
        <f t="shared" si="515"/>
        <v>12.011343021978766</v>
      </c>
      <c r="GN269" s="24">
        <f t="shared" si="618"/>
        <v>2.2196610622509421E-2</v>
      </c>
      <c r="GO269" s="24">
        <f t="shared" si="516"/>
        <v>12.0247945320511</v>
      </c>
      <c r="GP269" s="24">
        <f t="shared" si="517"/>
        <v>12.0205123381898</v>
      </c>
      <c r="GQ269" s="24">
        <f t="shared" si="518"/>
        <v>11.993344169603098</v>
      </c>
      <c r="GR269" s="24">
        <f t="shared" si="519"/>
        <v>11.9962852976926</v>
      </c>
      <c r="GS269" s="24">
        <f t="shared" si="520"/>
        <v>11.988336068185941</v>
      </c>
      <c r="GT269" s="24">
        <f t="shared" si="521"/>
        <v>12.044785726150049</v>
      </c>
      <c r="GU269" s="24" t="str">
        <f t="shared" si="522"/>
        <v/>
      </c>
      <c r="GV269" s="24" t="str">
        <f t="shared" si="523"/>
        <v/>
      </c>
      <c r="GW269" s="24" t="str">
        <f t="shared" si="524"/>
        <v/>
      </c>
      <c r="GX269" s="24"/>
      <c r="GY269" s="24">
        <f t="shared" si="525"/>
        <v>12.86061983021596</v>
      </c>
      <c r="GZ269" s="24">
        <f t="shared" si="619"/>
        <v>5.1802334915683271E-2</v>
      </c>
      <c r="HA269" s="24">
        <f t="shared" si="526"/>
        <v>12.83244388942048</v>
      </c>
      <c r="HB269" s="24">
        <f t="shared" si="527"/>
        <v>12.806517483525379</v>
      </c>
      <c r="HC269" s="24">
        <f t="shared" si="528"/>
        <v>12.862426775796969</v>
      </c>
      <c r="HD269" s="24">
        <f t="shared" si="529"/>
        <v>12.899564271447479</v>
      </c>
      <c r="HE269" s="24">
        <f t="shared" si="530"/>
        <v>12.941857596015998</v>
      </c>
      <c r="HF269" s="24">
        <f t="shared" si="531"/>
        <v>12.82090896508946</v>
      </c>
      <c r="HG269" s="24" t="str">
        <f t="shared" si="532"/>
        <v/>
      </c>
      <c r="HH269" s="24" t="str">
        <f t="shared" si="533"/>
        <v/>
      </c>
      <c r="HI269" s="24" t="str">
        <f t="shared" si="534"/>
        <v/>
      </c>
      <c r="HJ269" s="24"/>
      <c r="HK269" s="24">
        <f t="shared" si="535"/>
        <v>11.995753524289176</v>
      </c>
      <c r="HL269" s="24">
        <f t="shared" si="620"/>
        <v>6.0493825861813403E-3</v>
      </c>
      <c r="HM269" s="24">
        <f t="shared" si="482"/>
        <v>11.995586579557024</v>
      </c>
      <c r="HN269" s="24">
        <f t="shared" si="482"/>
        <v>11.984147241564898</v>
      </c>
      <c r="HO269" s="24">
        <f t="shared" si="482"/>
        <v>12.000637652176234</v>
      </c>
      <c r="HP269" s="24">
        <f t="shared" si="482"/>
        <v>11.996660207605936</v>
      </c>
      <c r="HQ269" s="24">
        <f t="shared" si="482"/>
        <v>11.997060979585241</v>
      </c>
      <c r="HR269" s="24">
        <f t="shared" si="482"/>
        <v>12.000428485245726</v>
      </c>
      <c r="HS269" s="24" t="str">
        <f t="shared" si="628"/>
        <v/>
      </c>
      <c r="HT269" s="24" t="str">
        <f t="shared" si="628"/>
        <v/>
      </c>
      <c r="HU269" s="24" t="str">
        <f t="shared" si="628"/>
        <v/>
      </c>
      <c r="HV269" s="24"/>
      <c r="HW269" s="24">
        <f t="shared" si="536"/>
        <v>12.911701336178306</v>
      </c>
      <c r="HX269" s="24">
        <f t="shared" si="621"/>
        <v>4.2372003378663037E-2</v>
      </c>
      <c r="HY269" s="24">
        <f t="shared" si="483"/>
        <v>12.92814846112522</v>
      </c>
      <c r="HZ269" s="24">
        <f t="shared" si="483"/>
        <v>12.925673593430501</v>
      </c>
      <c r="IA269" s="24">
        <f t="shared" si="483"/>
        <v>12.838528502679759</v>
      </c>
      <c r="IB269" s="24">
        <f t="shared" si="483"/>
        <v>12.89833581859064</v>
      </c>
      <c r="IC269" s="24">
        <f t="shared" si="483"/>
        <v>12.913269015258713</v>
      </c>
      <c r="ID269" s="24">
        <f t="shared" si="483"/>
        <v>12.966252625985009</v>
      </c>
      <c r="IE269" s="24" t="str">
        <f t="shared" si="629"/>
        <v/>
      </c>
      <c r="IF269" s="24" t="str">
        <f t="shared" si="629"/>
        <v/>
      </c>
      <c r="IG269" s="24" t="str">
        <f t="shared" si="629"/>
        <v/>
      </c>
    </row>
    <row r="270" spans="1:241" s="3" customFormat="1" x14ac:dyDescent="0.2">
      <c r="A270" s="27">
        <v>235</v>
      </c>
      <c r="B270" s="32">
        <f>IF(AND($B$3&lt;&gt;"",$C$3&lt;&gt;"",$B$4&lt;&gt;"",$C$4&lt;&gt;"",T270&lt;&gt;""),AirMass($B$3,$C$3,$B$4,$C$4,T270),"")</f>
        <v>1.1998939637718602</v>
      </c>
      <c r="C270" s="36">
        <f t="shared" si="537"/>
        <v>2458217.4057410001</v>
      </c>
      <c r="D270" s="5">
        <f t="shared" si="484"/>
        <v>11.381277356988775</v>
      </c>
      <c r="E270" s="14">
        <f t="shared" si="485"/>
        <v>11.775643026958997</v>
      </c>
      <c r="F270" s="32">
        <f t="shared" si="538"/>
        <v>0.39436566997022204</v>
      </c>
      <c r="G270" s="24">
        <f t="shared" si="486"/>
        <v>2.4407544870946936E-2</v>
      </c>
      <c r="H270" s="24">
        <f t="shared" si="487"/>
        <v>5.4295906373713565E-2</v>
      </c>
      <c r="I270" s="24"/>
      <c r="J270" s="8">
        <f t="shared" si="488"/>
        <v>11.987802639419655</v>
      </c>
      <c r="K270" s="9">
        <f t="shared" si="489"/>
        <v>13.152284459085733</v>
      </c>
      <c r="L270" s="40">
        <f t="shared" si="539"/>
        <v>1.1644818196660776</v>
      </c>
      <c r="M270" s="24">
        <f t="shared" si="490"/>
        <v>2.4407544870946721E-2</v>
      </c>
      <c r="N270" s="25">
        <f t="shared" si="491"/>
        <v>5.4295906373713579E-2</v>
      </c>
      <c r="O270" s="25"/>
      <c r="P270" s="50">
        <f t="shared" si="540"/>
        <v>6</v>
      </c>
      <c r="Q270" s="50">
        <f t="shared" si="541"/>
        <v>6</v>
      </c>
      <c r="R270" s="25"/>
      <c r="S270" s="25"/>
      <c r="T270" s="16">
        <v>2458217.4057410001</v>
      </c>
      <c r="U270" s="17">
        <v>-10.9131740801867</v>
      </c>
      <c r="V270" s="17">
        <v>-10.2150174676026</v>
      </c>
      <c r="W270" s="17">
        <v>-12.0512980278321</v>
      </c>
      <c r="X270" s="17">
        <v>-10.951500159219799</v>
      </c>
      <c r="Y270" s="17">
        <v>-10.3392885621075</v>
      </c>
      <c r="Z270" s="17">
        <v>-11.7474972992255</v>
      </c>
      <c r="AA270" s="17">
        <v>-9.9202878210555507</v>
      </c>
      <c r="AB270" s="17">
        <v>-9.74325687479039</v>
      </c>
      <c r="AC270" s="17"/>
      <c r="AD270" s="17"/>
      <c r="AE270" s="17"/>
      <c r="AF270" s="46">
        <f t="shared" si="492"/>
        <v>2458217.4057410001</v>
      </c>
      <c r="AG270" s="17">
        <v>-10.6337623168259</v>
      </c>
      <c r="AH270" s="17">
        <v>-9.5573657309898596</v>
      </c>
      <c r="AI270" s="17">
        <v>-11.661997698481599</v>
      </c>
      <c r="AJ270" s="17">
        <v>-10.595431996743701</v>
      </c>
      <c r="AK270" s="17">
        <v>-9.6606608785448103</v>
      </c>
      <c r="AL270" s="17">
        <v>-11.238297016555601</v>
      </c>
      <c r="AM270" s="17">
        <v>-9.3734812659354905</v>
      </c>
      <c r="AN270" s="17">
        <v>-9.4099052946885209</v>
      </c>
      <c r="AO270" s="17"/>
      <c r="AP270" s="17"/>
      <c r="AQ270" s="18"/>
      <c r="AR270" s="25"/>
      <c r="AS270" s="25"/>
      <c r="AT270" s="24">
        <f t="shared" si="627"/>
        <v>0.27941176336079998</v>
      </c>
      <c r="AU270" s="24">
        <f t="shared" si="627"/>
        <v>0.65765173661274012</v>
      </c>
      <c r="AV270" s="24">
        <f t="shared" si="627"/>
        <v>0.38930032935050107</v>
      </c>
      <c r="AW270" s="24">
        <f t="shared" si="627"/>
        <v>0.35606816247609885</v>
      </c>
      <c r="AX270" s="24">
        <f t="shared" si="627"/>
        <v>0.67862768356268965</v>
      </c>
      <c r="AY270" s="24">
        <f t="shared" si="630"/>
        <v>0.50920028266989981</v>
      </c>
      <c r="AZ270" s="24">
        <f t="shared" si="630"/>
        <v>0.54680655512006027</v>
      </c>
      <c r="BA270" s="24">
        <f t="shared" si="630"/>
        <v>0.33335158010186916</v>
      </c>
      <c r="BB270" s="24" t="str">
        <f t="shared" si="630"/>
        <v/>
      </c>
      <c r="BC270" s="24" t="str">
        <f t="shared" si="630"/>
        <v/>
      </c>
      <c r="BD270" s="25" t="str">
        <f t="shared" si="630"/>
        <v/>
      </c>
      <c r="BE270" s="25"/>
      <c r="BF270" s="25"/>
      <c r="BG270" s="26">
        <f t="shared" si="542"/>
        <v>-0.23734208350431862</v>
      </c>
      <c r="BH270" s="26">
        <f t="shared" si="543"/>
        <v>-0.17734208350431813</v>
      </c>
      <c r="BI270" s="26">
        <f t="shared" si="544"/>
        <v>-0.54334208350431779</v>
      </c>
      <c r="BJ270" s="26">
        <f t="shared" si="545"/>
        <v>-0.48534208350431796</v>
      </c>
      <c r="BK270" s="26">
        <f t="shared" si="546"/>
        <v>-0.55534208350431646</v>
      </c>
      <c r="BL270" s="26">
        <f t="shared" si="547"/>
        <v>-0.11034208350431796</v>
      </c>
      <c r="BM270" s="26" t="str">
        <f t="shared" si="548"/>
        <v/>
      </c>
      <c r="BN270" s="26" t="str">
        <f t="shared" si="549"/>
        <v/>
      </c>
      <c r="BO270" s="26" t="str">
        <f t="shared" si="550"/>
        <v/>
      </c>
      <c r="BP270" s="25"/>
      <c r="BQ270" s="25"/>
      <c r="BR270" s="25">
        <f t="shared" si="551"/>
        <v>0.5308246194008257</v>
      </c>
      <c r="BS270" s="25">
        <f t="shared" si="552"/>
        <v>0.5908246194008262</v>
      </c>
      <c r="BT270" s="25">
        <f t="shared" si="553"/>
        <v>0.22482461940082654</v>
      </c>
      <c r="BU270" s="25">
        <f t="shared" si="554"/>
        <v>0.28282461940082637</v>
      </c>
      <c r="BV270" s="25">
        <f t="shared" si="555"/>
        <v>0.21282461940082786</v>
      </c>
      <c r="BW270" s="25">
        <f t="shared" si="556"/>
        <v>0.65782461940082637</v>
      </c>
      <c r="BX270" s="25" t="str">
        <f t="shared" si="557"/>
        <v/>
      </c>
      <c r="BY270" s="25" t="str">
        <f t="shared" si="558"/>
        <v/>
      </c>
      <c r="BZ270" s="25" t="str">
        <f t="shared" si="559"/>
        <v/>
      </c>
      <c r="CA270" s="25"/>
      <c r="CB270" s="25"/>
      <c r="CC270" s="26">
        <f t="shared" si="560"/>
        <v>-0.23900000000000093</v>
      </c>
      <c r="CD270" s="26">
        <f t="shared" si="561"/>
        <v>-0.17900000000000044</v>
      </c>
      <c r="CE270" s="26">
        <f t="shared" si="562"/>
        <v>-0.54500000000000015</v>
      </c>
      <c r="CF270" s="26">
        <f t="shared" si="563"/>
        <v>-0.48700000000000027</v>
      </c>
      <c r="CG270" s="26">
        <f t="shared" si="564"/>
        <v>-0.55699999999999883</v>
      </c>
      <c r="CH270" s="26">
        <f t="shared" si="565"/>
        <v>-0.11200000000000027</v>
      </c>
      <c r="CI270" s="26" t="str">
        <f t="shared" si="566"/>
        <v/>
      </c>
      <c r="CJ270" s="26" t="str">
        <f t="shared" si="567"/>
        <v/>
      </c>
      <c r="CK270" s="26" t="str">
        <f t="shared" si="568"/>
        <v/>
      </c>
      <c r="CL270" s="25"/>
      <c r="CM270" s="25"/>
      <c r="CN270" s="25">
        <f t="shared" si="569"/>
        <v>0.42099999999999937</v>
      </c>
      <c r="CO270" s="25">
        <f t="shared" si="570"/>
        <v>0.48099999999999987</v>
      </c>
      <c r="CP270" s="25">
        <f t="shared" si="571"/>
        <v>0.11500000000000021</v>
      </c>
      <c r="CQ270" s="25">
        <f t="shared" si="572"/>
        <v>0.17300000000000004</v>
      </c>
      <c r="CR270" s="25">
        <f t="shared" si="573"/>
        <v>0.10300000000000153</v>
      </c>
      <c r="CS270" s="25">
        <f t="shared" si="574"/>
        <v>0.54800000000000004</v>
      </c>
      <c r="CT270" s="25" t="str">
        <f t="shared" si="575"/>
        <v/>
      </c>
      <c r="CU270" s="25" t="str">
        <f t="shared" si="576"/>
        <v/>
      </c>
      <c r="CV270" s="25" t="str">
        <f t="shared" si="577"/>
        <v/>
      </c>
      <c r="CW270" s="25"/>
      <c r="CX270" s="25"/>
      <c r="CY270" s="25">
        <f t="shared" si="578"/>
        <v>-0.22317243917278137</v>
      </c>
      <c r="CZ270" s="25">
        <f t="shared" si="579"/>
        <v>-0.15568130691929163</v>
      </c>
      <c r="DA270" s="25">
        <f t="shared" si="580"/>
        <v>-0.81076670594110922</v>
      </c>
      <c r="DB270" s="25">
        <f t="shared" si="581"/>
        <v>-0.46667698214316344</v>
      </c>
      <c r="DC270" s="25">
        <f t="shared" si="582"/>
        <v>-0.5430514754793041</v>
      </c>
      <c r="DD270" s="25">
        <f t="shared" si="583"/>
        <v>-0.10954625135216928</v>
      </c>
      <c r="DE270" s="25" t="str">
        <f t="shared" si="584"/>
        <v/>
      </c>
      <c r="DF270" s="25" t="str">
        <f t="shared" si="585"/>
        <v/>
      </c>
      <c r="DG270" s="25" t="str">
        <f t="shared" si="586"/>
        <v/>
      </c>
      <c r="DH270" s="25"/>
      <c r="DI270" s="25"/>
      <c r="DJ270" s="25">
        <f t="shared" si="587"/>
        <v>0.54499426373236293</v>
      </c>
      <c r="DK270" s="25">
        <f t="shared" si="588"/>
        <v>0.61248539598585261</v>
      </c>
      <c r="DL270" s="25">
        <f t="shared" si="589"/>
        <v>-4.2600003035964944E-2</v>
      </c>
      <c r="DM270" s="25">
        <f t="shared" si="590"/>
        <v>0.30148972076198083</v>
      </c>
      <c r="DN270" s="25">
        <f t="shared" si="591"/>
        <v>0.22511522742584017</v>
      </c>
      <c r="DO270" s="25">
        <f t="shared" si="592"/>
        <v>0.65862045155297499</v>
      </c>
      <c r="DP270" s="25" t="str">
        <f t="shared" si="593"/>
        <v/>
      </c>
      <c r="DQ270" s="25" t="str">
        <f t="shared" si="594"/>
        <v/>
      </c>
      <c r="DR270" s="25" t="str">
        <f t="shared" si="595"/>
        <v/>
      </c>
      <c r="DS270" s="25"/>
      <c r="DT270" s="24"/>
      <c r="DU270" s="24">
        <f t="shared" si="596"/>
        <v>-0.23734208350431862</v>
      </c>
      <c r="DV270" s="24">
        <f t="shared" si="597"/>
        <v>-0.17734208350431813</v>
      </c>
      <c r="DW270" s="24">
        <f t="shared" si="598"/>
        <v>-0.54334208350431779</v>
      </c>
      <c r="DX270" s="24">
        <f t="shared" si="599"/>
        <v>-0.48534208350431796</v>
      </c>
      <c r="DY270" s="24">
        <f t="shared" si="600"/>
        <v>-0.55534208350431646</v>
      </c>
      <c r="DZ270" s="24">
        <f t="shared" si="601"/>
        <v>-0.11034208350431796</v>
      </c>
      <c r="EA270" s="24" t="str">
        <f t="shared" si="602"/>
        <v/>
      </c>
      <c r="EB270" s="24" t="str">
        <f t="shared" si="603"/>
        <v/>
      </c>
      <c r="EC270" s="24" t="str">
        <f t="shared" si="604"/>
        <v/>
      </c>
      <c r="ED270" s="24"/>
      <c r="EE270" s="24"/>
      <c r="EF270" s="24">
        <f t="shared" si="605"/>
        <v>0.5308246194008257</v>
      </c>
      <c r="EG270" s="24">
        <f t="shared" si="606"/>
        <v>0.5908246194008262</v>
      </c>
      <c r="EH270" s="24">
        <f t="shared" si="607"/>
        <v>0.22482461940082654</v>
      </c>
      <c r="EI270" s="24">
        <f t="shared" si="608"/>
        <v>0.28282461940082637</v>
      </c>
      <c r="EJ270" s="24">
        <f t="shared" si="609"/>
        <v>0.21282461940082786</v>
      </c>
      <c r="EK270" s="24">
        <f t="shared" si="610"/>
        <v>0.65782461940082637</v>
      </c>
      <c r="EL270" s="24" t="str">
        <f t="shared" si="611"/>
        <v/>
      </c>
      <c r="EM270" s="24" t="str">
        <f t="shared" si="612"/>
        <v/>
      </c>
      <c r="EN270" s="24" t="str">
        <f t="shared" si="613"/>
        <v/>
      </c>
      <c r="EO270" s="24"/>
      <c r="EP270" s="24"/>
      <c r="EQ270" s="24">
        <f t="shared" si="493"/>
        <v>11.339347377185106</v>
      </c>
      <c r="ER270" s="24">
        <f t="shared" si="614"/>
        <v>2.3739584615747183E-2</v>
      </c>
      <c r="ES270" s="24">
        <f t="shared" si="494"/>
        <v>11.3281239476454</v>
      </c>
      <c r="ET270" s="24">
        <f t="shared" si="495"/>
        <v>11.350326079033099</v>
      </c>
      <c r="EU270" s="24">
        <f t="shared" si="496"/>
        <v>11.3311144819208</v>
      </c>
      <c r="EV270" s="24">
        <f t="shared" si="497"/>
        <v>11.302323219038801</v>
      </c>
      <c r="EW270" s="24">
        <f t="shared" si="498"/>
        <v>11.355113740868852</v>
      </c>
      <c r="EX270" s="24">
        <f t="shared" si="499"/>
        <v>11.36908279460369</v>
      </c>
      <c r="EY270" s="24" t="str">
        <f t="shared" si="500"/>
        <v/>
      </c>
      <c r="EZ270" s="24" t="str">
        <f t="shared" si="501"/>
        <v/>
      </c>
      <c r="FA270" s="24" t="str">
        <f t="shared" si="502"/>
        <v/>
      </c>
      <c r="FB270" s="24"/>
      <c r="FC270" s="24">
        <f t="shared" si="503"/>
        <v>11.913033374999054</v>
      </c>
      <c r="FD270" s="24">
        <f t="shared" si="615"/>
        <v>8.2877669400845455E-2</v>
      </c>
      <c r="FE270" s="24">
        <f t="shared" si="504"/>
        <v>11.8672353816557</v>
      </c>
      <c r="FF270" s="24">
        <f t="shared" si="505"/>
        <v>11.862669679917801</v>
      </c>
      <c r="FG270" s="24">
        <f t="shared" si="506"/>
        <v>11.88689856171891</v>
      </c>
      <c r="FH270" s="24">
        <f t="shared" si="507"/>
        <v>11.969534699729701</v>
      </c>
      <c r="FI270" s="24">
        <f t="shared" si="508"/>
        <v>12.05471894910959</v>
      </c>
      <c r="FJ270" s="24">
        <f t="shared" si="509"/>
        <v>11.837142977862621</v>
      </c>
      <c r="FK270" s="24" t="str">
        <f t="shared" si="510"/>
        <v/>
      </c>
      <c r="FL270" s="24" t="str">
        <f t="shared" si="511"/>
        <v/>
      </c>
      <c r="FM270" s="24" t="str">
        <f t="shared" si="512"/>
        <v/>
      </c>
      <c r="FN270" s="24"/>
      <c r="FO270" s="24">
        <f t="shared" si="513"/>
        <v>11.381277356988775</v>
      </c>
      <c r="FP270" s="24">
        <f t="shared" si="616"/>
        <v>2.4407544870946936E-2</v>
      </c>
      <c r="FQ270" s="24">
        <f t="shared" si="624"/>
        <v>11.356435472644581</v>
      </c>
      <c r="FR270" s="24">
        <f t="shared" si="624"/>
        <v>11.371480459901454</v>
      </c>
      <c r="FS270" s="24">
        <f t="shared" si="624"/>
        <v>11.395927441987192</v>
      </c>
      <c r="FT270" s="24">
        <f t="shared" si="622"/>
        <v>11.360217606445394</v>
      </c>
      <c r="FU270" s="24">
        <f t="shared" si="622"/>
        <v>11.421358129761408</v>
      </c>
      <c r="FV270" s="24">
        <f t="shared" si="622"/>
        <v>11.382245031192623</v>
      </c>
      <c r="FW270" s="24" t="str">
        <f t="shared" si="622"/>
        <v/>
      </c>
      <c r="FX270" s="24" t="str">
        <f t="shared" si="622"/>
        <v/>
      </c>
      <c r="FY270" s="24" t="str">
        <f t="shared" si="622"/>
        <v/>
      </c>
      <c r="FZ270" s="24"/>
      <c r="GA270" s="24">
        <f t="shared" si="514"/>
        <v>11.775643026958997</v>
      </c>
      <c r="GB270" s="24">
        <f t="shared" si="617"/>
        <v>5.4295906373713565E-2</v>
      </c>
      <c r="GC270" s="24">
        <f t="shared" si="625"/>
        <v>11.774468099358035</v>
      </c>
      <c r="GD270" s="24">
        <f t="shared" si="625"/>
        <v>11.793353935820519</v>
      </c>
      <c r="GE270" s="24">
        <f t="shared" si="625"/>
        <v>11.674528434599297</v>
      </c>
      <c r="GF270" s="24">
        <f t="shared" si="623"/>
        <v>11.779834392870457</v>
      </c>
      <c r="GG270" s="24">
        <f t="shared" si="623"/>
        <v>11.837658514349902</v>
      </c>
      <c r="GH270" s="24">
        <f t="shared" si="623"/>
        <v>11.794014784755767</v>
      </c>
      <c r="GI270" s="24" t="str">
        <f t="shared" si="623"/>
        <v/>
      </c>
      <c r="GJ270" s="24" t="str">
        <f t="shared" si="623"/>
        <v/>
      </c>
      <c r="GK270" s="24" t="str">
        <f t="shared" si="623"/>
        <v/>
      </c>
      <c r="GL270" s="24"/>
      <c r="GM270" s="24">
        <f t="shared" si="515"/>
        <v>12.037503989769206</v>
      </c>
      <c r="GN270" s="24">
        <f t="shared" si="618"/>
        <v>2.3739584615747183E-2</v>
      </c>
      <c r="GO270" s="24">
        <f t="shared" si="516"/>
        <v>12.0262805602295</v>
      </c>
      <c r="GP270" s="24">
        <f t="shared" si="517"/>
        <v>12.048482691617199</v>
      </c>
      <c r="GQ270" s="24">
        <f t="shared" si="518"/>
        <v>12.0292710945049</v>
      </c>
      <c r="GR270" s="24">
        <f t="shared" si="519"/>
        <v>12.000479831622901</v>
      </c>
      <c r="GS270" s="24">
        <f t="shared" si="520"/>
        <v>12.053270353452952</v>
      </c>
      <c r="GT270" s="24">
        <f t="shared" si="521"/>
        <v>12.06723940718779</v>
      </c>
      <c r="GU270" s="24" t="str">
        <f t="shared" si="522"/>
        <v/>
      </c>
      <c r="GV270" s="24" t="str">
        <f t="shared" si="523"/>
        <v/>
      </c>
      <c r="GW270" s="24" t="str">
        <f t="shared" si="524"/>
        <v/>
      </c>
      <c r="GX270" s="24"/>
      <c r="GY270" s="24">
        <f t="shared" si="525"/>
        <v>12.989429960835094</v>
      </c>
      <c r="GZ270" s="24">
        <f t="shared" si="619"/>
        <v>8.2877669400845455E-2</v>
      </c>
      <c r="HA270" s="24">
        <f t="shared" si="526"/>
        <v>12.94363196749174</v>
      </c>
      <c r="HB270" s="24">
        <f t="shared" si="527"/>
        <v>12.939066265753841</v>
      </c>
      <c r="HC270" s="24">
        <f t="shared" si="528"/>
        <v>12.96329514755495</v>
      </c>
      <c r="HD270" s="24">
        <f t="shared" si="529"/>
        <v>13.045931285565741</v>
      </c>
      <c r="HE270" s="24">
        <f t="shared" si="530"/>
        <v>13.13111553494563</v>
      </c>
      <c r="HF270" s="24">
        <f t="shared" si="531"/>
        <v>12.913539563698661</v>
      </c>
      <c r="HG270" s="24" t="str">
        <f t="shared" si="532"/>
        <v/>
      </c>
      <c r="HH270" s="24" t="str">
        <f t="shared" si="533"/>
        <v/>
      </c>
      <c r="HI270" s="24" t="str">
        <f t="shared" si="534"/>
        <v/>
      </c>
      <c r="HJ270" s="24"/>
      <c r="HK270" s="24">
        <f t="shared" si="535"/>
        <v>11.987802639419655</v>
      </c>
      <c r="HL270" s="24">
        <f t="shared" si="620"/>
        <v>2.4407544870946721E-2</v>
      </c>
      <c r="HM270" s="24">
        <f t="shared" si="482"/>
        <v>11.962960755075461</v>
      </c>
      <c r="HN270" s="24">
        <f t="shared" si="482"/>
        <v>11.978005742332334</v>
      </c>
      <c r="HO270" s="24">
        <f t="shared" si="482"/>
        <v>12.00245272441807</v>
      </c>
      <c r="HP270" s="24">
        <f t="shared" si="482"/>
        <v>11.966742888876274</v>
      </c>
      <c r="HQ270" s="24">
        <f t="shared" si="482"/>
        <v>12.027883412192288</v>
      </c>
      <c r="HR270" s="24">
        <f t="shared" si="482"/>
        <v>11.988770313623503</v>
      </c>
      <c r="HS270" s="24" t="str">
        <f t="shared" si="628"/>
        <v/>
      </c>
      <c r="HT270" s="24" t="str">
        <f t="shared" si="628"/>
        <v/>
      </c>
      <c r="HU270" s="24" t="str">
        <f t="shared" si="628"/>
        <v/>
      </c>
      <c r="HV270" s="24"/>
      <c r="HW270" s="24">
        <f t="shared" si="536"/>
        <v>13.152284459085733</v>
      </c>
      <c r="HX270" s="24">
        <f t="shared" si="621"/>
        <v>5.4295906373713579E-2</v>
      </c>
      <c r="HY270" s="24">
        <f t="shared" si="483"/>
        <v>13.151109531484771</v>
      </c>
      <c r="HZ270" s="24">
        <f t="shared" si="483"/>
        <v>13.169995367947253</v>
      </c>
      <c r="IA270" s="24">
        <f t="shared" si="483"/>
        <v>13.051169866726031</v>
      </c>
      <c r="IB270" s="24">
        <f t="shared" si="483"/>
        <v>13.156475824997193</v>
      </c>
      <c r="IC270" s="24">
        <f t="shared" si="483"/>
        <v>13.214299946476636</v>
      </c>
      <c r="ID270" s="24">
        <f t="shared" si="483"/>
        <v>13.170656216882501</v>
      </c>
      <c r="IE270" s="24" t="str">
        <f t="shared" si="629"/>
        <v/>
      </c>
      <c r="IF270" s="24" t="str">
        <f t="shared" si="629"/>
        <v/>
      </c>
      <c r="IG270" s="24" t="str">
        <f t="shared" si="629"/>
        <v/>
      </c>
    </row>
    <row r="271" spans="1:241" s="3" customFormat="1" x14ac:dyDescent="0.2">
      <c r="A271" s="27">
        <v>236</v>
      </c>
      <c r="B271" s="32">
        <f>IF(AND($B$3&lt;&gt;"",$C$3&lt;&gt;"",$B$4&lt;&gt;"",$C$4&lt;&gt;"",T271&lt;&gt;""),AirMass($B$3,$C$3,$B$4,$C$4,T271),"")</f>
        <v>1.2014670589983181</v>
      </c>
      <c r="C271" s="36">
        <f t="shared" si="537"/>
        <v>2458217.4062379999</v>
      </c>
      <c r="D271" s="5">
        <f t="shared" si="484"/>
        <v>11.415188000858805</v>
      </c>
      <c r="E271" s="14">
        <f t="shared" si="485"/>
        <v>11.666043485489874</v>
      </c>
      <c r="F271" s="32">
        <f t="shared" si="538"/>
        <v>0.2508554846310691</v>
      </c>
      <c r="G271" s="24">
        <f t="shared" si="486"/>
        <v>2.5123576069042749E-2</v>
      </c>
      <c r="H271" s="24">
        <f t="shared" si="487"/>
        <v>9.986582130195884E-2</v>
      </c>
      <c r="I271" s="24"/>
      <c r="J271" s="8">
        <f t="shared" si="488"/>
        <v>12.046486522711708</v>
      </c>
      <c r="K271" s="9">
        <f t="shared" si="489"/>
        <v>13.066444564848851</v>
      </c>
      <c r="L271" s="40">
        <f t="shared" si="539"/>
        <v>1.0199580421371426</v>
      </c>
      <c r="M271" s="24">
        <f t="shared" si="490"/>
        <v>2.5123576069042749E-2</v>
      </c>
      <c r="N271" s="25">
        <f t="shared" si="491"/>
        <v>9.986582130195891E-2</v>
      </c>
      <c r="O271" s="25"/>
      <c r="P271" s="50">
        <f t="shared" si="540"/>
        <v>6</v>
      </c>
      <c r="Q271" s="50">
        <f t="shared" si="541"/>
        <v>6</v>
      </c>
      <c r="R271" s="25"/>
      <c r="S271" s="25"/>
      <c r="T271" s="16">
        <v>2458217.4062379999</v>
      </c>
      <c r="U271" s="17">
        <v>-10.883324266871901</v>
      </c>
      <c r="V271" s="17">
        <v>-10.160515015895401</v>
      </c>
      <c r="W271" s="17">
        <v>-12.0400110300771</v>
      </c>
      <c r="X271" s="17">
        <v>-10.921446564844301</v>
      </c>
      <c r="Y271" s="17">
        <v>-10.326568094859599</v>
      </c>
      <c r="Z271" s="17">
        <v>-11.7540355282947</v>
      </c>
      <c r="AA271" s="17">
        <v>-9.8885590226272999</v>
      </c>
      <c r="AB271" s="17">
        <v>-9.76521126985131</v>
      </c>
      <c r="AC271" s="17"/>
      <c r="AD271" s="17"/>
      <c r="AE271" s="17"/>
      <c r="AF271" s="46">
        <f t="shared" si="492"/>
        <v>2458217.4062379999</v>
      </c>
      <c r="AG271" s="17">
        <v>-10.6600940059243</v>
      </c>
      <c r="AH271" s="17">
        <v>-9.5595426041125204</v>
      </c>
      <c r="AI271" s="17">
        <v>-11.652460812386099</v>
      </c>
      <c r="AJ271" s="17">
        <v>-10.5227855264454</v>
      </c>
      <c r="AK271" s="17">
        <v>-9.5437931983170596</v>
      </c>
      <c r="AL271" s="17">
        <v>-11.2148888544126</v>
      </c>
      <c r="AM271" s="17">
        <v>-9.3984157008825697</v>
      </c>
      <c r="AN271" s="17">
        <v>-9.3754023819292396</v>
      </c>
      <c r="AO271" s="17"/>
      <c r="AP271" s="17"/>
      <c r="AQ271" s="18"/>
      <c r="AR271" s="25"/>
      <c r="AS271" s="25"/>
      <c r="AT271" s="24">
        <f t="shared" si="627"/>
        <v>0.22323026094760046</v>
      </c>
      <c r="AU271" s="24">
        <f t="shared" si="627"/>
        <v>0.6009724117828803</v>
      </c>
      <c r="AV271" s="24">
        <f t="shared" si="627"/>
        <v>0.3875502176910004</v>
      </c>
      <c r="AW271" s="24">
        <f t="shared" si="627"/>
        <v>0.39866103839890066</v>
      </c>
      <c r="AX271" s="24">
        <f t="shared" si="627"/>
        <v>0.78277489654253962</v>
      </c>
      <c r="AY271" s="24">
        <f t="shared" si="630"/>
        <v>0.53914667388210091</v>
      </c>
      <c r="AZ271" s="24">
        <f t="shared" si="630"/>
        <v>0.49014332174473019</v>
      </c>
      <c r="BA271" s="24">
        <f t="shared" si="630"/>
        <v>0.38980888792207047</v>
      </c>
      <c r="BB271" s="24" t="str">
        <f t="shared" si="630"/>
        <v/>
      </c>
      <c r="BC271" s="24" t="str">
        <f t="shared" si="630"/>
        <v/>
      </c>
      <c r="BD271" s="25" t="str">
        <f t="shared" si="630"/>
        <v/>
      </c>
      <c r="BE271" s="25"/>
      <c r="BF271" s="25"/>
      <c r="BG271" s="26">
        <f t="shared" si="542"/>
        <v>-0.35144096919839835</v>
      </c>
      <c r="BH271" s="26">
        <f t="shared" si="543"/>
        <v>-0.29144096919839785</v>
      </c>
      <c r="BI271" s="26">
        <f t="shared" si="544"/>
        <v>-0.65744096919839756</v>
      </c>
      <c r="BJ271" s="26">
        <f t="shared" si="545"/>
        <v>-0.59944096919839773</v>
      </c>
      <c r="BK271" s="26">
        <f t="shared" si="546"/>
        <v>-0.66944096919839624</v>
      </c>
      <c r="BL271" s="26">
        <f t="shared" si="547"/>
        <v>-0.22444096919839768</v>
      </c>
      <c r="BM271" s="26" t="str">
        <f t="shared" si="548"/>
        <v/>
      </c>
      <c r="BN271" s="26" t="str">
        <f t="shared" si="549"/>
        <v/>
      </c>
      <c r="BO271" s="26" t="str">
        <f t="shared" si="550"/>
        <v/>
      </c>
      <c r="BP271" s="25"/>
      <c r="BQ271" s="25"/>
      <c r="BR271" s="25">
        <f t="shared" si="551"/>
        <v>0.41571470729102789</v>
      </c>
      <c r="BS271" s="25">
        <f t="shared" si="552"/>
        <v>0.47571470729102838</v>
      </c>
      <c r="BT271" s="25">
        <f t="shared" si="553"/>
        <v>0.10971470729102872</v>
      </c>
      <c r="BU271" s="25">
        <f t="shared" si="554"/>
        <v>0.16771470729102855</v>
      </c>
      <c r="BV271" s="25">
        <f t="shared" si="555"/>
        <v>9.7714707291030045E-2</v>
      </c>
      <c r="BW271" s="25">
        <f t="shared" si="556"/>
        <v>0.54271470729102855</v>
      </c>
      <c r="BX271" s="25" t="str">
        <f t="shared" si="557"/>
        <v/>
      </c>
      <c r="BY271" s="25" t="str">
        <f t="shared" si="558"/>
        <v/>
      </c>
      <c r="BZ271" s="25" t="str">
        <f t="shared" si="559"/>
        <v/>
      </c>
      <c r="CA271" s="25"/>
      <c r="CB271" s="25"/>
      <c r="CC271" s="26">
        <f t="shared" si="560"/>
        <v>-0.23900000000000093</v>
      </c>
      <c r="CD271" s="26">
        <f t="shared" si="561"/>
        <v>-0.17900000000000044</v>
      </c>
      <c r="CE271" s="26">
        <f t="shared" si="562"/>
        <v>-0.54500000000000015</v>
      </c>
      <c r="CF271" s="26">
        <f t="shared" si="563"/>
        <v>-0.48700000000000027</v>
      </c>
      <c r="CG271" s="26">
        <f t="shared" si="564"/>
        <v>-0.55699999999999883</v>
      </c>
      <c r="CH271" s="26">
        <f t="shared" si="565"/>
        <v>-0.11200000000000027</v>
      </c>
      <c r="CI271" s="26" t="str">
        <f t="shared" si="566"/>
        <v/>
      </c>
      <c r="CJ271" s="26" t="str">
        <f t="shared" si="567"/>
        <v/>
      </c>
      <c r="CK271" s="26" t="str">
        <f t="shared" si="568"/>
        <v/>
      </c>
      <c r="CL271" s="25"/>
      <c r="CM271" s="25"/>
      <c r="CN271" s="25">
        <f t="shared" si="569"/>
        <v>0.42099999999999937</v>
      </c>
      <c r="CO271" s="25">
        <f t="shared" si="570"/>
        <v>0.48099999999999987</v>
      </c>
      <c r="CP271" s="25">
        <f t="shared" si="571"/>
        <v>0.11500000000000021</v>
      </c>
      <c r="CQ271" s="25">
        <f t="shared" si="572"/>
        <v>0.17300000000000004</v>
      </c>
      <c r="CR271" s="25">
        <f t="shared" si="573"/>
        <v>0.10300000000000153</v>
      </c>
      <c r="CS271" s="25">
        <f t="shared" si="574"/>
        <v>0.54800000000000004</v>
      </c>
      <c r="CT271" s="25" t="str">
        <f t="shared" si="575"/>
        <v/>
      </c>
      <c r="CU271" s="25" t="str">
        <f t="shared" si="576"/>
        <v/>
      </c>
      <c r="CV271" s="25" t="str">
        <f t="shared" si="577"/>
        <v/>
      </c>
      <c r="CW271" s="25"/>
      <c r="CX271" s="25"/>
      <c r="CY271" s="25">
        <f t="shared" si="578"/>
        <v>-0.33371702707110956</v>
      </c>
      <c r="CZ271" s="25">
        <f t="shared" si="579"/>
        <v>-0.3562819676203014</v>
      </c>
      <c r="DA271" s="25">
        <f t="shared" si="580"/>
        <v>-1.1363779300156773</v>
      </c>
      <c r="DB271" s="25">
        <f t="shared" si="581"/>
        <v>-0.64159392575853436</v>
      </c>
      <c r="DC271" s="25">
        <f t="shared" si="582"/>
        <v>-0.54207312916205574</v>
      </c>
      <c r="DD271" s="25">
        <f t="shared" si="583"/>
        <v>-0.33830415531520824</v>
      </c>
      <c r="DE271" s="25" t="str">
        <f t="shared" si="584"/>
        <v/>
      </c>
      <c r="DF271" s="25" t="str">
        <f t="shared" si="585"/>
        <v/>
      </c>
      <c r="DG271" s="25" t="str">
        <f t="shared" si="586"/>
        <v/>
      </c>
      <c r="DH271" s="25"/>
      <c r="DI271" s="25"/>
      <c r="DJ271" s="25">
        <f t="shared" si="587"/>
        <v>0.43343864941831667</v>
      </c>
      <c r="DK271" s="25">
        <f t="shared" si="588"/>
        <v>0.41087370886912478</v>
      </c>
      <c r="DL271" s="25">
        <f t="shared" si="589"/>
        <v>-0.36922225352625099</v>
      </c>
      <c r="DM271" s="25">
        <f t="shared" si="590"/>
        <v>0.12556175073089187</v>
      </c>
      <c r="DN271" s="25">
        <f t="shared" si="591"/>
        <v>0.22508254732737043</v>
      </c>
      <c r="DO271" s="25">
        <f t="shared" si="592"/>
        <v>0.42885152117421799</v>
      </c>
      <c r="DP271" s="25" t="str">
        <f t="shared" si="593"/>
        <v/>
      </c>
      <c r="DQ271" s="25" t="str">
        <f t="shared" si="594"/>
        <v/>
      </c>
      <c r="DR271" s="25" t="str">
        <f t="shared" si="595"/>
        <v/>
      </c>
      <c r="DS271" s="25"/>
      <c r="DT271" s="24"/>
      <c r="DU271" s="24">
        <f t="shared" si="596"/>
        <v>-0.35144096919839835</v>
      </c>
      <c r="DV271" s="24">
        <f t="shared" si="597"/>
        <v>-0.29144096919839785</v>
      </c>
      <c r="DW271" s="24">
        <f t="shared" si="598"/>
        <v>-0.65744096919839756</v>
      </c>
      <c r="DX271" s="24">
        <f t="shared" si="599"/>
        <v>-0.59944096919839773</v>
      </c>
      <c r="DY271" s="24">
        <f t="shared" si="600"/>
        <v>-0.66944096919839624</v>
      </c>
      <c r="DZ271" s="24">
        <f t="shared" si="601"/>
        <v>-0.22444096919839768</v>
      </c>
      <c r="EA271" s="24" t="str">
        <f t="shared" si="602"/>
        <v/>
      </c>
      <c r="EB271" s="24" t="str">
        <f t="shared" si="603"/>
        <v/>
      </c>
      <c r="EC271" s="24" t="str">
        <f t="shared" si="604"/>
        <v/>
      </c>
      <c r="ED271" s="24"/>
      <c r="EE271" s="24"/>
      <c r="EF271" s="24">
        <f t="shared" si="605"/>
        <v>0.41571470729102789</v>
      </c>
      <c r="EG271" s="24">
        <f t="shared" si="606"/>
        <v>0.47571470729102838</v>
      </c>
      <c r="EH271" s="24">
        <f t="shared" si="607"/>
        <v>0.10971470729102872</v>
      </c>
      <c r="EI271" s="24">
        <f t="shared" si="608"/>
        <v>0.16771470729102855</v>
      </c>
      <c r="EJ271" s="24">
        <f t="shared" si="609"/>
        <v>9.7714707291030045E-2</v>
      </c>
      <c r="EK271" s="24">
        <f t="shared" si="610"/>
        <v>0.54271470729102855</v>
      </c>
      <c r="EL271" s="24" t="str">
        <f t="shared" si="611"/>
        <v/>
      </c>
      <c r="EM271" s="24" t="str">
        <f t="shared" si="612"/>
        <v/>
      </c>
      <c r="EN271" s="24" t="str">
        <f t="shared" si="613"/>
        <v/>
      </c>
      <c r="EO271" s="24"/>
      <c r="EP271" s="24"/>
      <c r="EQ271" s="24">
        <f t="shared" si="493"/>
        <v>11.359647651553816</v>
      </c>
      <c r="ER271" s="24">
        <f t="shared" si="614"/>
        <v>3.0392367485374445E-2</v>
      </c>
      <c r="ES271" s="24">
        <f t="shared" si="494"/>
        <v>11.346686763205199</v>
      </c>
      <c r="ET271" s="24">
        <f t="shared" si="495"/>
        <v>11.350122297972399</v>
      </c>
      <c r="EU271" s="24">
        <f t="shared" si="496"/>
        <v>11.348243827987698</v>
      </c>
      <c r="EV271" s="24">
        <f t="shared" si="497"/>
        <v>11.3387112614228</v>
      </c>
      <c r="EW271" s="24">
        <f t="shared" si="498"/>
        <v>11.3532347557554</v>
      </c>
      <c r="EX271" s="24">
        <f t="shared" si="499"/>
        <v>11.420887002979409</v>
      </c>
      <c r="EY271" s="24" t="str">
        <f t="shared" si="500"/>
        <v/>
      </c>
      <c r="EZ271" s="24" t="str">
        <f t="shared" si="501"/>
        <v/>
      </c>
      <c r="FA271" s="24" t="str">
        <f t="shared" si="502"/>
        <v/>
      </c>
      <c r="FB271" s="24"/>
      <c r="FC271" s="24">
        <f t="shared" si="503"/>
        <v>11.848030406471196</v>
      </c>
      <c r="FD271" s="24">
        <f t="shared" si="615"/>
        <v>0.11892386085270584</v>
      </c>
      <c r="FE271" s="24">
        <f t="shared" si="504"/>
        <v>11.8313668064618</v>
      </c>
      <c r="FF271" s="24">
        <f t="shared" si="505"/>
        <v>11.7636915205211</v>
      </c>
      <c r="FG271" s="24">
        <f t="shared" si="506"/>
        <v>11.743699192392759</v>
      </c>
      <c r="FH271" s="24">
        <f t="shared" si="507"/>
        <v>11.9197948484883</v>
      </c>
      <c r="FI271" s="24">
        <f t="shared" si="508"/>
        <v>12.053321694958269</v>
      </c>
      <c r="FJ271" s="24">
        <f t="shared" si="509"/>
        <v>11.776308376004939</v>
      </c>
      <c r="FK271" s="24" t="str">
        <f t="shared" si="510"/>
        <v/>
      </c>
      <c r="FL271" s="24" t="str">
        <f t="shared" si="511"/>
        <v/>
      </c>
      <c r="FM271" s="24" t="str">
        <f t="shared" si="512"/>
        <v/>
      </c>
      <c r="FN271" s="24"/>
      <c r="FO271" s="24">
        <f t="shared" si="513"/>
        <v>11.415188000858805</v>
      </c>
      <c r="FP271" s="24">
        <f t="shared" si="616"/>
        <v>2.5123576069042749E-2</v>
      </c>
      <c r="FQ271" s="24">
        <f t="shared" si="624"/>
        <v>11.388608657705699</v>
      </c>
      <c r="FR271" s="24">
        <f t="shared" si="624"/>
        <v>11.384887048342074</v>
      </c>
      <c r="FS271" s="24">
        <f t="shared" si="624"/>
        <v>11.426667157555409</v>
      </c>
      <c r="FT271" s="24">
        <f t="shared" si="622"/>
        <v>11.410216018330713</v>
      </c>
      <c r="FU271" s="24">
        <f t="shared" si="622"/>
        <v>11.433089514149277</v>
      </c>
      <c r="FV271" s="24">
        <f t="shared" si="622"/>
        <v>11.447659609069662</v>
      </c>
      <c r="FW271" s="24" t="str">
        <f t="shared" si="622"/>
        <v/>
      </c>
      <c r="FX271" s="24" t="str">
        <f t="shared" si="622"/>
        <v/>
      </c>
      <c r="FY271" s="24" t="str">
        <f t="shared" si="622"/>
        <v/>
      </c>
      <c r="FZ271" s="24"/>
      <c r="GA271" s="24">
        <f t="shared" si="514"/>
        <v>11.666043485489874</v>
      </c>
      <c r="GB271" s="24">
        <f t="shared" si="617"/>
        <v>9.986582130195884E-2</v>
      </c>
      <c r="GC271" s="24">
        <f t="shared" si="625"/>
        <v>11.694002951222874</v>
      </c>
      <c r="GD271" s="24">
        <f t="shared" si="625"/>
        <v>11.649779203482556</v>
      </c>
      <c r="GE271" s="24">
        <f t="shared" si="625"/>
        <v>11.486732492331884</v>
      </c>
      <c r="GF271" s="24">
        <f t="shared" si="623"/>
        <v>11.685497968687793</v>
      </c>
      <c r="GG271" s="24">
        <f t="shared" si="623"/>
        <v>11.791664687257319</v>
      </c>
      <c r="GH271" s="24">
        <f t="shared" si="623"/>
        <v>11.688583609956822</v>
      </c>
      <c r="GI271" s="24" t="str">
        <f t="shared" si="623"/>
        <v/>
      </c>
      <c r="GJ271" s="24" t="str">
        <f t="shared" si="623"/>
        <v/>
      </c>
      <c r="GK271" s="24" t="str">
        <f t="shared" si="623"/>
        <v/>
      </c>
      <c r="GL271" s="24"/>
      <c r="GM271" s="24">
        <f t="shared" si="515"/>
        <v>12.082456902530316</v>
      </c>
      <c r="GN271" s="24">
        <f t="shared" si="618"/>
        <v>3.0392367485374445E-2</v>
      </c>
      <c r="GO271" s="24">
        <f t="shared" si="516"/>
        <v>12.069496014181698</v>
      </c>
      <c r="GP271" s="24">
        <f t="shared" si="517"/>
        <v>12.072931548948899</v>
      </c>
      <c r="GQ271" s="24">
        <f t="shared" si="518"/>
        <v>12.071053078964198</v>
      </c>
      <c r="GR271" s="24">
        <f t="shared" si="519"/>
        <v>12.0615205123993</v>
      </c>
      <c r="GS271" s="24">
        <f t="shared" si="520"/>
        <v>12.0760440067319</v>
      </c>
      <c r="GT271" s="24">
        <f t="shared" si="521"/>
        <v>12.143696253955909</v>
      </c>
      <c r="GU271" s="24" t="str">
        <f t="shared" si="522"/>
        <v/>
      </c>
      <c r="GV271" s="24" t="str">
        <f t="shared" si="523"/>
        <v/>
      </c>
      <c r="GW271" s="24" t="str">
        <f t="shared" si="524"/>
        <v/>
      </c>
      <c r="GX271" s="24"/>
      <c r="GY271" s="24">
        <f t="shared" si="525"/>
        <v>12.948581808282974</v>
      </c>
      <c r="GZ271" s="24">
        <f t="shared" si="619"/>
        <v>0.11892386085270584</v>
      </c>
      <c r="HA271" s="24">
        <f t="shared" si="526"/>
        <v>12.931918208273579</v>
      </c>
      <c r="HB271" s="24">
        <f t="shared" si="527"/>
        <v>12.864242922332879</v>
      </c>
      <c r="HC271" s="24">
        <f t="shared" si="528"/>
        <v>12.844250594204539</v>
      </c>
      <c r="HD271" s="24">
        <f t="shared" si="529"/>
        <v>13.020346250300079</v>
      </c>
      <c r="HE271" s="24">
        <f t="shared" si="530"/>
        <v>13.153873096770049</v>
      </c>
      <c r="HF271" s="24">
        <f t="shared" si="531"/>
        <v>12.876859777816719</v>
      </c>
      <c r="HG271" s="24" t="str">
        <f t="shared" si="532"/>
        <v/>
      </c>
      <c r="HH271" s="24" t="str">
        <f t="shared" si="533"/>
        <v/>
      </c>
      <c r="HI271" s="24" t="str">
        <f t="shared" si="534"/>
        <v/>
      </c>
      <c r="HJ271" s="24"/>
      <c r="HK271" s="24">
        <f t="shared" si="535"/>
        <v>12.046486522711708</v>
      </c>
      <c r="HL271" s="24">
        <f t="shared" si="620"/>
        <v>2.5123576069042749E-2</v>
      </c>
      <c r="HM271" s="24">
        <f t="shared" si="482"/>
        <v>12.019907179558601</v>
      </c>
      <c r="HN271" s="24">
        <f t="shared" si="482"/>
        <v>12.016185570194976</v>
      </c>
      <c r="HO271" s="24">
        <f t="shared" si="482"/>
        <v>12.05796567940831</v>
      </c>
      <c r="HP271" s="24">
        <f t="shared" si="482"/>
        <v>12.041514540183615</v>
      </c>
      <c r="HQ271" s="24">
        <f t="shared" si="482"/>
        <v>12.064388036002178</v>
      </c>
      <c r="HR271" s="24">
        <f t="shared" si="482"/>
        <v>12.078958130922564</v>
      </c>
      <c r="HS271" s="24" t="str">
        <f t="shared" si="628"/>
        <v/>
      </c>
      <c r="HT271" s="24" t="str">
        <f t="shared" si="628"/>
        <v/>
      </c>
      <c r="HU271" s="24" t="str">
        <f t="shared" si="628"/>
        <v/>
      </c>
      <c r="HV271" s="24"/>
      <c r="HW271" s="24">
        <f t="shared" si="536"/>
        <v>13.066444564848851</v>
      </c>
      <c r="HX271" s="24">
        <f t="shared" si="621"/>
        <v>9.986582130195891E-2</v>
      </c>
      <c r="HY271" s="24">
        <f t="shared" si="483"/>
        <v>13.094404030581851</v>
      </c>
      <c r="HZ271" s="24">
        <f t="shared" si="483"/>
        <v>13.050180282841533</v>
      </c>
      <c r="IA271" s="24">
        <f t="shared" si="483"/>
        <v>12.88713357169086</v>
      </c>
      <c r="IB271" s="24">
        <f t="shared" si="483"/>
        <v>13.085899048046771</v>
      </c>
      <c r="IC271" s="24">
        <f t="shared" si="483"/>
        <v>13.192065766616295</v>
      </c>
      <c r="ID271" s="24">
        <f t="shared" si="483"/>
        <v>13.088984689315799</v>
      </c>
      <c r="IE271" s="24" t="str">
        <f t="shared" si="629"/>
        <v/>
      </c>
      <c r="IF271" s="24" t="str">
        <f t="shared" si="629"/>
        <v/>
      </c>
      <c r="IG271" s="24" t="str">
        <f t="shared" si="629"/>
        <v/>
      </c>
    </row>
    <row r="272" spans="1:241" s="3" customFormat="1" x14ac:dyDescent="0.2">
      <c r="A272" s="27">
        <v>237</v>
      </c>
      <c r="B272" s="32">
        <f>IF(AND($B$3&lt;&gt;"",$C$3&lt;&gt;"",$B$4&lt;&gt;"",$C$4&lt;&gt;"",T272&lt;&gt;""),AirMass($B$3,$C$3,$B$4,$C$4,T272),"")</f>
        <v>1.2030484753401836</v>
      </c>
      <c r="C272" s="36">
        <f t="shared" si="537"/>
        <v>2458217.406736</v>
      </c>
      <c r="D272" s="5">
        <f t="shared" si="484"/>
        <v>11.356099358426528</v>
      </c>
      <c r="E272" s="14">
        <f t="shared" si="485"/>
        <v>11.79368092288734</v>
      </c>
      <c r="F272" s="32">
        <f t="shared" si="538"/>
        <v>0.43758156446081209</v>
      </c>
      <c r="G272" s="24">
        <f t="shared" si="486"/>
        <v>2.5204550560777278E-2</v>
      </c>
      <c r="H272" s="24">
        <f t="shared" si="487"/>
        <v>7.1692634562655219E-2</v>
      </c>
      <c r="I272" s="24"/>
      <c r="J272" s="8">
        <f t="shared" si="488"/>
        <v>12.036546584610443</v>
      </c>
      <c r="K272" s="9">
        <f t="shared" si="489"/>
        <v>12.908081600347687</v>
      </c>
      <c r="L272" s="40">
        <f t="shared" si="539"/>
        <v>0.87153501573724412</v>
      </c>
      <c r="M272" s="24">
        <f t="shared" si="490"/>
        <v>2.5204550560777274E-2</v>
      </c>
      <c r="N272" s="25">
        <f t="shared" si="491"/>
        <v>7.1692634562655219E-2</v>
      </c>
      <c r="O272" s="25"/>
      <c r="P272" s="50">
        <f t="shared" si="540"/>
        <v>6</v>
      </c>
      <c r="Q272" s="50">
        <f t="shared" si="541"/>
        <v>6</v>
      </c>
      <c r="R272" s="25"/>
      <c r="S272" s="25"/>
      <c r="T272" s="16">
        <v>2458217.406736</v>
      </c>
      <c r="U272" s="17">
        <v>-10.9263640516593</v>
      </c>
      <c r="V272" s="17">
        <v>-10.194283403710701</v>
      </c>
      <c r="W272" s="17">
        <v>-12.040921530354399</v>
      </c>
      <c r="X272" s="17">
        <v>-10.951023937291501</v>
      </c>
      <c r="Y272" s="17">
        <v>-10.328616096260999</v>
      </c>
      <c r="Z272" s="17">
        <v>-11.7559961849507</v>
      </c>
      <c r="AA272" s="17">
        <v>-9.8690236824807194</v>
      </c>
      <c r="AB272" s="17">
        <v>-9.7827188112484809</v>
      </c>
      <c r="AC272" s="17"/>
      <c r="AD272" s="17"/>
      <c r="AE272" s="17"/>
      <c r="AF272" s="46">
        <f t="shared" si="492"/>
        <v>2458217.406736</v>
      </c>
      <c r="AG272" s="17">
        <v>-10.6145489344695</v>
      </c>
      <c r="AH272" s="17">
        <v>-9.6693334991668003</v>
      </c>
      <c r="AI272" s="17">
        <v>-11.6720699656849</v>
      </c>
      <c r="AJ272" s="17">
        <v>-10.5683775496931</v>
      </c>
      <c r="AK272" s="17">
        <v>-9.7431524770517299</v>
      </c>
      <c r="AL272" s="17">
        <v>-11.217857676145201</v>
      </c>
      <c r="AM272" s="17">
        <v>-9.1451945896563895</v>
      </c>
      <c r="AN272" s="17">
        <v>-9.4317393314201503</v>
      </c>
      <c r="AO272" s="17"/>
      <c r="AP272" s="17"/>
      <c r="AQ272" s="18"/>
      <c r="AR272" s="25"/>
      <c r="AS272" s="25"/>
      <c r="AT272" s="24">
        <f t="shared" si="627"/>
        <v>0.31181511718980026</v>
      </c>
      <c r="AU272" s="24">
        <f t="shared" si="627"/>
        <v>0.52494990454390056</v>
      </c>
      <c r="AV272" s="24">
        <f t="shared" si="627"/>
        <v>0.36885156466949987</v>
      </c>
      <c r="AW272" s="24">
        <f t="shared" si="627"/>
        <v>0.38264638759840075</v>
      </c>
      <c r="AX272" s="24">
        <f t="shared" si="627"/>
        <v>0.58546361920926948</v>
      </c>
      <c r="AY272" s="24">
        <f t="shared" si="630"/>
        <v>0.53813850880549907</v>
      </c>
      <c r="AZ272" s="24">
        <f t="shared" si="630"/>
        <v>0.72382909282432983</v>
      </c>
      <c r="BA272" s="24">
        <f t="shared" si="630"/>
        <v>0.35097947982833055</v>
      </c>
      <c r="BB272" s="24" t="str">
        <f t="shared" si="630"/>
        <v/>
      </c>
      <c r="BC272" s="24" t="str">
        <f t="shared" si="630"/>
        <v/>
      </c>
      <c r="BD272" s="25" t="str">
        <f t="shared" si="630"/>
        <v/>
      </c>
      <c r="BE272" s="25"/>
      <c r="BF272" s="25"/>
      <c r="BG272" s="26">
        <f t="shared" si="542"/>
        <v>-0.17153418578296309</v>
      </c>
      <c r="BH272" s="26">
        <f t="shared" si="543"/>
        <v>-0.11153418578296259</v>
      </c>
      <c r="BI272" s="26">
        <f t="shared" si="544"/>
        <v>-0.47753418578296225</v>
      </c>
      <c r="BJ272" s="26">
        <f t="shared" si="545"/>
        <v>-0.41953418578296242</v>
      </c>
      <c r="BK272" s="26">
        <f t="shared" si="546"/>
        <v>-0.48953418578296093</v>
      </c>
      <c r="BL272" s="26">
        <f t="shared" si="547"/>
        <v>-4.4534185782962421E-2</v>
      </c>
      <c r="BM272" s="26" t="str">
        <f t="shared" si="548"/>
        <v/>
      </c>
      <c r="BN272" s="26" t="str">
        <f t="shared" si="549"/>
        <v/>
      </c>
      <c r="BO272" s="26" t="str">
        <f t="shared" si="550"/>
        <v/>
      </c>
      <c r="BP272" s="25"/>
      <c r="BQ272" s="25"/>
      <c r="BR272" s="25">
        <f t="shared" si="551"/>
        <v>0.26132076994413755</v>
      </c>
      <c r="BS272" s="25">
        <f t="shared" si="552"/>
        <v>0.32132076994413805</v>
      </c>
      <c r="BT272" s="25">
        <f t="shared" si="553"/>
        <v>-4.4679230055861607E-2</v>
      </c>
      <c r="BU272" s="25">
        <f t="shared" si="554"/>
        <v>1.3320769944138222E-2</v>
      </c>
      <c r="BV272" s="25">
        <f t="shared" si="555"/>
        <v>-5.6679230055860286E-2</v>
      </c>
      <c r="BW272" s="25">
        <f t="shared" si="556"/>
        <v>0.38832076994413822</v>
      </c>
      <c r="BX272" s="25" t="str">
        <f t="shared" si="557"/>
        <v/>
      </c>
      <c r="BY272" s="25" t="str">
        <f t="shared" si="558"/>
        <v/>
      </c>
      <c r="BZ272" s="25" t="str">
        <f t="shared" si="559"/>
        <v/>
      </c>
      <c r="CA272" s="25"/>
      <c r="CB272" s="25"/>
      <c r="CC272" s="26">
        <f t="shared" si="560"/>
        <v>-0.23900000000000093</v>
      </c>
      <c r="CD272" s="26">
        <f t="shared" si="561"/>
        <v>-0.17900000000000044</v>
      </c>
      <c r="CE272" s="26">
        <f t="shared" si="562"/>
        <v>-0.54500000000000015</v>
      </c>
      <c r="CF272" s="26">
        <f t="shared" si="563"/>
        <v>-0.48700000000000027</v>
      </c>
      <c r="CG272" s="26">
        <f t="shared" si="564"/>
        <v>-0.55699999999999883</v>
      </c>
      <c r="CH272" s="26">
        <f t="shared" si="565"/>
        <v>-0.11200000000000027</v>
      </c>
      <c r="CI272" s="26" t="str">
        <f t="shared" si="566"/>
        <v/>
      </c>
      <c r="CJ272" s="26" t="str">
        <f t="shared" si="567"/>
        <v/>
      </c>
      <c r="CK272" s="26" t="str">
        <f t="shared" si="568"/>
        <v/>
      </c>
      <c r="CL272" s="25"/>
      <c r="CM272" s="25"/>
      <c r="CN272" s="25">
        <f t="shared" si="569"/>
        <v>0.42099999999999937</v>
      </c>
      <c r="CO272" s="25">
        <f t="shared" si="570"/>
        <v>0.48099999999999987</v>
      </c>
      <c r="CP272" s="25">
        <f t="shared" si="571"/>
        <v>0.11500000000000021</v>
      </c>
      <c r="CQ272" s="25">
        <f t="shared" si="572"/>
        <v>0.17300000000000004</v>
      </c>
      <c r="CR272" s="25">
        <f t="shared" si="573"/>
        <v>0.10300000000000153</v>
      </c>
      <c r="CS272" s="25">
        <f t="shared" si="574"/>
        <v>0.54800000000000004</v>
      </c>
      <c r="CT272" s="25" t="str">
        <f t="shared" si="575"/>
        <v/>
      </c>
      <c r="CU272" s="25" t="str">
        <f t="shared" si="576"/>
        <v/>
      </c>
      <c r="CV272" s="25" t="str">
        <f t="shared" si="577"/>
        <v/>
      </c>
      <c r="CW272" s="25"/>
      <c r="CX272" s="25"/>
      <c r="CY272" s="25">
        <f t="shared" si="578"/>
        <v>-0.11583519168853086</v>
      </c>
      <c r="CZ272" s="25">
        <f t="shared" si="579"/>
        <v>-0.14385106625447938</v>
      </c>
      <c r="DA272" s="25">
        <f t="shared" si="580"/>
        <v>-0.55575212144807107</v>
      </c>
      <c r="DB272" s="25">
        <f t="shared" si="581"/>
        <v>-0.45963966217800956</v>
      </c>
      <c r="DC272" s="25">
        <f t="shared" si="582"/>
        <v>-0.83675824766200491</v>
      </c>
      <c r="DD272" s="25">
        <f t="shared" si="583"/>
        <v>-7.9538815162146309E-2</v>
      </c>
      <c r="DE272" s="25" t="str">
        <f t="shared" si="584"/>
        <v/>
      </c>
      <c r="DF272" s="25" t="str">
        <f t="shared" si="585"/>
        <v/>
      </c>
      <c r="DG272" s="25" t="str">
        <f t="shared" si="586"/>
        <v/>
      </c>
      <c r="DH272" s="25"/>
      <c r="DI272" s="25"/>
      <c r="DJ272" s="25">
        <f t="shared" si="587"/>
        <v>0.31701976403856974</v>
      </c>
      <c r="DK272" s="25">
        <f t="shared" si="588"/>
        <v>0.28900388947262123</v>
      </c>
      <c r="DL272" s="25">
        <f t="shared" si="589"/>
        <v>-0.12289716572097047</v>
      </c>
      <c r="DM272" s="25">
        <f t="shared" si="590"/>
        <v>-2.6784706450908937E-2</v>
      </c>
      <c r="DN272" s="25">
        <f t="shared" si="591"/>
        <v>-0.40390329193490432</v>
      </c>
      <c r="DO272" s="25">
        <f t="shared" si="592"/>
        <v>0.35331614056495431</v>
      </c>
      <c r="DP272" s="25" t="str">
        <f t="shared" si="593"/>
        <v/>
      </c>
      <c r="DQ272" s="25" t="str">
        <f t="shared" si="594"/>
        <v/>
      </c>
      <c r="DR272" s="25" t="str">
        <f t="shared" si="595"/>
        <v/>
      </c>
      <c r="DS272" s="25"/>
      <c r="DT272" s="24"/>
      <c r="DU272" s="24">
        <f t="shared" si="596"/>
        <v>-0.17153418578296309</v>
      </c>
      <c r="DV272" s="24">
        <f t="shared" si="597"/>
        <v>-0.11153418578296259</v>
      </c>
      <c r="DW272" s="24">
        <f t="shared" si="598"/>
        <v>-0.47753418578296225</v>
      </c>
      <c r="DX272" s="24">
        <f t="shared" si="599"/>
        <v>-0.41953418578296242</v>
      </c>
      <c r="DY272" s="24">
        <f t="shared" si="600"/>
        <v>-0.48953418578296093</v>
      </c>
      <c r="DZ272" s="24">
        <f t="shared" si="601"/>
        <v>-4.4534185782962421E-2</v>
      </c>
      <c r="EA272" s="24" t="str">
        <f t="shared" si="602"/>
        <v/>
      </c>
      <c r="EB272" s="24" t="str">
        <f t="shared" si="603"/>
        <v/>
      </c>
      <c r="EC272" s="24" t="str">
        <f t="shared" si="604"/>
        <v/>
      </c>
      <c r="ED272" s="24"/>
      <c r="EE272" s="24"/>
      <c r="EF272" s="24">
        <f t="shared" si="605"/>
        <v>0.26132076994413755</v>
      </c>
      <c r="EG272" s="24">
        <f t="shared" si="606"/>
        <v>0.32132076994413805</v>
      </c>
      <c r="EH272" s="24">
        <f t="shared" si="607"/>
        <v>-4.4679230055861607E-2</v>
      </c>
      <c r="EI272" s="24">
        <f t="shared" si="608"/>
        <v>1.3320769944138222E-2</v>
      </c>
      <c r="EJ272" s="24">
        <f t="shared" si="609"/>
        <v>-5.6679230055860286E-2</v>
      </c>
      <c r="EK272" s="24">
        <f t="shared" si="610"/>
        <v>0.38832076994413822</v>
      </c>
      <c r="EL272" s="24" t="str">
        <f t="shared" si="611"/>
        <v/>
      </c>
      <c r="EM272" s="24" t="str">
        <f t="shared" si="612"/>
        <v/>
      </c>
      <c r="EN272" s="24" t="str">
        <f t="shared" si="613"/>
        <v/>
      </c>
      <c r="EO272" s="24"/>
      <c r="EP272" s="24"/>
      <c r="EQ272" s="24">
        <f t="shared" si="493"/>
        <v>11.322019322105165</v>
      </c>
      <c r="ER272" s="24">
        <f t="shared" si="614"/>
        <v>3.9226486376307448E-2</v>
      </c>
      <c r="ES272" s="24">
        <f t="shared" si="494"/>
        <v>11.304557478695099</v>
      </c>
      <c r="ET272" s="24">
        <f t="shared" si="495"/>
        <v>11.3366598856322</v>
      </c>
      <c r="EU272" s="24">
        <f t="shared" si="496"/>
        <v>11.307252044601698</v>
      </c>
      <c r="EV272" s="24">
        <f t="shared" si="497"/>
        <v>11.297632133291399</v>
      </c>
      <c r="EW272" s="24">
        <f t="shared" si="498"/>
        <v>11.29065963082142</v>
      </c>
      <c r="EX272" s="24">
        <f t="shared" si="499"/>
        <v>11.39535475958918</v>
      </c>
      <c r="EY272" s="24" t="str">
        <f t="shared" si="500"/>
        <v/>
      </c>
      <c r="EZ272" s="24" t="str">
        <f t="shared" si="501"/>
        <v/>
      </c>
      <c r="FA272" s="24" t="str">
        <f t="shared" si="502"/>
        <v/>
      </c>
      <c r="FB272" s="24"/>
      <c r="FC272" s="24">
        <f t="shared" si="503"/>
        <v>11.905349663805746</v>
      </c>
      <c r="FD272" s="24">
        <f t="shared" si="615"/>
        <v>5.9711924005321063E-2</v>
      </c>
      <c r="FE272" s="24">
        <f t="shared" si="504"/>
        <v>11.8965210312154</v>
      </c>
      <c r="FF272" s="24">
        <f t="shared" si="505"/>
        <v>11.8548286152236</v>
      </c>
      <c r="FG272" s="24">
        <f t="shared" si="506"/>
        <v>11.988603542582229</v>
      </c>
      <c r="FH272" s="24">
        <f t="shared" si="507"/>
        <v>11.968308741675701</v>
      </c>
      <c r="FI272" s="24">
        <f t="shared" si="508"/>
        <v>11.845645655186889</v>
      </c>
      <c r="FJ272" s="24">
        <f t="shared" si="509"/>
        <v>11.87819039695065</v>
      </c>
      <c r="FK272" s="24" t="str">
        <f t="shared" si="510"/>
        <v/>
      </c>
      <c r="FL272" s="24" t="str">
        <f t="shared" si="511"/>
        <v/>
      </c>
      <c r="FM272" s="24" t="str">
        <f t="shared" si="512"/>
        <v/>
      </c>
      <c r="FN272" s="24"/>
      <c r="FO272" s="24">
        <f t="shared" si="513"/>
        <v>11.356099358426528</v>
      </c>
      <c r="FP272" s="24">
        <f t="shared" si="616"/>
        <v>2.5204550560777278E-2</v>
      </c>
      <c r="FQ272" s="24">
        <f t="shared" si="624"/>
        <v>11.325019060211973</v>
      </c>
      <c r="FR272" s="24">
        <f t="shared" si="624"/>
        <v>11.349964323018249</v>
      </c>
      <c r="FS272" s="24">
        <f t="shared" si="624"/>
        <v>11.364215061185783</v>
      </c>
      <c r="FT272" s="24">
        <f t="shared" si="622"/>
        <v>11.347676577215687</v>
      </c>
      <c r="FU272" s="24">
        <f t="shared" si="622"/>
        <v>11.349054076231671</v>
      </c>
      <c r="FV272" s="24">
        <f t="shared" si="622"/>
        <v>11.400667052695807</v>
      </c>
      <c r="FW272" s="24" t="str">
        <f t="shared" si="622"/>
        <v/>
      </c>
      <c r="FX272" s="24" t="str">
        <f t="shared" si="622"/>
        <v/>
      </c>
      <c r="FY272" s="24" t="str">
        <f t="shared" si="622"/>
        <v/>
      </c>
      <c r="FZ272" s="24"/>
      <c r="GA272" s="24">
        <f t="shared" si="514"/>
        <v>11.79368092288734</v>
      </c>
      <c r="GB272" s="24">
        <f t="shared" si="617"/>
        <v>7.1692634562655219E-2</v>
      </c>
      <c r="GC272" s="24">
        <f t="shared" si="625"/>
        <v>11.82947535603939</v>
      </c>
      <c r="GD272" s="24">
        <f t="shared" si="625"/>
        <v>11.811234478247972</v>
      </c>
      <c r="GE272" s="24">
        <f t="shared" si="625"/>
        <v>11.80195502258427</v>
      </c>
      <c r="GF272" s="24">
        <f t="shared" si="623"/>
        <v>11.804330041938112</v>
      </c>
      <c r="GG272" s="24">
        <f t="shared" si="623"/>
        <v>11.654306827548854</v>
      </c>
      <c r="GH272" s="24">
        <f t="shared" si="623"/>
        <v>11.860783810965449</v>
      </c>
      <c r="GI272" s="24" t="str">
        <f t="shared" si="623"/>
        <v/>
      </c>
      <c r="GJ272" s="24" t="str">
        <f t="shared" si="623"/>
        <v/>
      </c>
      <c r="GK272" s="24" t="str">
        <f t="shared" si="623"/>
        <v/>
      </c>
      <c r="GL272" s="24"/>
      <c r="GM272" s="24">
        <f t="shared" si="515"/>
        <v>12.054099970053764</v>
      </c>
      <c r="GN272" s="24">
        <f t="shared" si="618"/>
        <v>3.9226486376307448E-2</v>
      </c>
      <c r="GO272" s="24">
        <f t="shared" si="516"/>
        <v>12.036638126643698</v>
      </c>
      <c r="GP272" s="24">
        <f t="shared" si="517"/>
        <v>12.068740533580799</v>
      </c>
      <c r="GQ272" s="24">
        <f t="shared" si="518"/>
        <v>12.039332692550298</v>
      </c>
      <c r="GR272" s="24">
        <f t="shared" si="519"/>
        <v>12.029712781239999</v>
      </c>
      <c r="GS272" s="24">
        <f t="shared" si="520"/>
        <v>12.022740278770019</v>
      </c>
      <c r="GT272" s="24">
        <f t="shared" si="521"/>
        <v>12.12743540753778</v>
      </c>
      <c r="GU272" s="24" t="str">
        <f t="shared" si="522"/>
        <v/>
      </c>
      <c r="GV272" s="24" t="str">
        <f t="shared" si="523"/>
        <v/>
      </c>
      <c r="GW272" s="24" t="str">
        <f t="shared" si="524"/>
        <v/>
      </c>
      <c r="GX272" s="24"/>
      <c r="GY272" s="24">
        <f t="shared" si="525"/>
        <v>12.850565099108445</v>
      </c>
      <c r="GZ272" s="24">
        <f t="shared" si="619"/>
        <v>5.9711924005321063E-2</v>
      </c>
      <c r="HA272" s="24">
        <f t="shared" si="526"/>
        <v>12.8417364665181</v>
      </c>
      <c r="HB272" s="24">
        <f t="shared" si="527"/>
        <v>12.800044050526299</v>
      </c>
      <c r="HC272" s="24">
        <f t="shared" si="528"/>
        <v>12.933818977884929</v>
      </c>
      <c r="HD272" s="24">
        <f t="shared" si="529"/>
        <v>12.913524176978401</v>
      </c>
      <c r="HE272" s="24">
        <f t="shared" si="530"/>
        <v>12.790861090489589</v>
      </c>
      <c r="HF272" s="24">
        <f t="shared" si="531"/>
        <v>12.82340583225335</v>
      </c>
      <c r="HG272" s="24" t="str">
        <f t="shared" si="532"/>
        <v/>
      </c>
      <c r="HH272" s="24" t="str">
        <f t="shared" si="533"/>
        <v/>
      </c>
      <c r="HI272" s="24" t="str">
        <f t="shared" si="534"/>
        <v/>
      </c>
      <c r="HJ272" s="24"/>
      <c r="HK272" s="24">
        <f t="shared" si="535"/>
        <v>12.036546584610443</v>
      </c>
      <c r="HL272" s="24">
        <f t="shared" si="620"/>
        <v>2.5204550560777274E-2</v>
      </c>
      <c r="HM272" s="24">
        <f t="shared" si="482"/>
        <v>12.005466286395889</v>
      </c>
      <c r="HN272" s="24">
        <f t="shared" si="482"/>
        <v>12.030411549202164</v>
      </c>
      <c r="HO272" s="24">
        <f t="shared" si="482"/>
        <v>12.0446622873697</v>
      </c>
      <c r="HP272" s="24">
        <f t="shared" si="482"/>
        <v>12.028123803399604</v>
      </c>
      <c r="HQ272" s="24">
        <f t="shared" si="482"/>
        <v>12.029501302415586</v>
      </c>
      <c r="HR272" s="24">
        <f t="shared" si="482"/>
        <v>12.081114278879722</v>
      </c>
      <c r="HS272" s="24" t="str">
        <f t="shared" si="628"/>
        <v/>
      </c>
      <c r="HT272" s="24" t="str">
        <f t="shared" si="628"/>
        <v/>
      </c>
      <c r="HU272" s="24" t="str">
        <f t="shared" si="628"/>
        <v/>
      </c>
      <c r="HV272" s="24"/>
      <c r="HW272" s="24">
        <f t="shared" si="536"/>
        <v>12.908081600347687</v>
      </c>
      <c r="HX272" s="24">
        <f t="shared" si="621"/>
        <v>7.1692634562655219E-2</v>
      </c>
      <c r="HY272" s="24">
        <f t="shared" si="483"/>
        <v>12.943876033499738</v>
      </c>
      <c r="HZ272" s="24">
        <f t="shared" si="483"/>
        <v>12.925635155708319</v>
      </c>
      <c r="IA272" s="24">
        <f t="shared" si="483"/>
        <v>12.916355700044617</v>
      </c>
      <c r="IB272" s="24">
        <f t="shared" si="483"/>
        <v>12.918730719398459</v>
      </c>
      <c r="IC272" s="24">
        <f t="shared" si="483"/>
        <v>12.768707505009202</v>
      </c>
      <c r="ID272" s="24">
        <f t="shared" si="483"/>
        <v>12.975184488425796</v>
      </c>
      <c r="IE272" s="24" t="str">
        <f t="shared" si="629"/>
        <v/>
      </c>
      <c r="IF272" s="24" t="str">
        <f t="shared" si="629"/>
        <v/>
      </c>
      <c r="IG272" s="24" t="str">
        <f t="shared" si="629"/>
        <v/>
      </c>
    </row>
    <row r="273" spans="1:241" s="3" customFormat="1" x14ac:dyDescent="0.2">
      <c r="A273" s="27">
        <v>238</v>
      </c>
      <c r="B273" s="32">
        <f>IF(AND($B$3&lt;&gt;"",$C$3&lt;&gt;"",$B$4&lt;&gt;"",$C$4&lt;&gt;"",T273&lt;&gt;""),AirMass($B$3,$C$3,$B$4,$C$4,T273),"")</f>
        <v>1.2046382465661924</v>
      </c>
      <c r="C273" s="36">
        <f t="shared" si="537"/>
        <v>2458217.407234</v>
      </c>
      <c r="D273" s="5">
        <f t="shared" si="484"/>
        <v>11.360127047801067</v>
      </c>
      <c r="E273" s="14">
        <f t="shared" si="485"/>
        <v>11.803105653264069</v>
      </c>
      <c r="F273" s="32">
        <f t="shared" si="538"/>
        <v>0.44297860546300249</v>
      </c>
      <c r="G273" s="24">
        <f t="shared" si="486"/>
        <v>2.0413852862236313E-2</v>
      </c>
      <c r="H273" s="24">
        <f t="shared" si="487"/>
        <v>2.2997114547672441E-2</v>
      </c>
      <c r="I273" s="24"/>
      <c r="J273" s="8">
        <f t="shared" si="488"/>
        <v>12.029396158699095</v>
      </c>
      <c r="K273" s="9">
        <f t="shared" si="489"/>
        <v>12.927113589737877</v>
      </c>
      <c r="L273" s="40">
        <f t="shared" si="539"/>
        <v>0.89771743103878165</v>
      </c>
      <c r="M273" s="24">
        <f t="shared" si="490"/>
        <v>2.041385286223691E-2</v>
      </c>
      <c r="N273" s="25">
        <f t="shared" si="491"/>
        <v>2.2997114547672875E-2</v>
      </c>
      <c r="O273" s="25"/>
      <c r="P273" s="50">
        <f t="shared" si="540"/>
        <v>6</v>
      </c>
      <c r="Q273" s="50">
        <f t="shared" si="541"/>
        <v>6</v>
      </c>
      <c r="R273" s="25"/>
      <c r="S273" s="25"/>
      <c r="T273" s="16">
        <v>2458217.407234</v>
      </c>
      <c r="U273" s="17">
        <v>-10.9132277761304</v>
      </c>
      <c r="V273" s="17">
        <v>-10.189852121075001</v>
      </c>
      <c r="W273" s="17">
        <v>-12.047858039086</v>
      </c>
      <c r="X273" s="17">
        <v>-10.949195249050501</v>
      </c>
      <c r="Y273" s="17">
        <v>-10.305363264292</v>
      </c>
      <c r="Z273" s="17">
        <v>-11.726916903624099</v>
      </c>
      <c r="AA273" s="17">
        <v>-9.8992386326760702</v>
      </c>
      <c r="AB273" s="17">
        <v>-9.7205526557052302</v>
      </c>
      <c r="AC273" s="17"/>
      <c r="AD273" s="17"/>
      <c r="AE273" s="17"/>
      <c r="AF273" s="46">
        <f t="shared" si="492"/>
        <v>2458217.407234</v>
      </c>
      <c r="AG273" s="17">
        <v>-10.6182845265062</v>
      </c>
      <c r="AH273" s="17">
        <v>-9.6715654169727596</v>
      </c>
      <c r="AI273" s="17">
        <v>-11.672177102728099</v>
      </c>
      <c r="AJ273" s="17">
        <v>-10.615917516852701</v>
      </c>
      <c r="AK273" s="17">
        <v>-9.7683345709138596</v>
      </c>
      <c r="AL273" s="17">
        <v>-11.2184535517443</v>
      </c>
      <c r="AM273" s="17">
        <v>-9.2891322634201199</v>
      </c>
      <c r="AN273" s="17">
        <v>-9.3736953021357401</v>
      </c>
      <c r="AO273" s="17"/>
      <c r="AP273" s="17"/>
      <c r="AQ273" s="18"/>
      <c r="AR273" s="25"/>
      <c r="AS273" s="25"/>
      <c r="AT273" s="24">
        <f t="shared" si="627"/>
        <v>0.29494324962420038</v>
      </c>
      <c r="AU273" s="24">
        <f t="shared" si="627"/>
        <v>0.5182867041022412</v>
      </c>
      <c r="AV273" s="24">
        <f t="shared" si="627"/>
        <v>0.37568093635790056</v>
      </c>
      <c r="AW273" s="24">
        <f t="shared" si="627"/>
        <v>0.33327773219779999</v>
      </c>
      <c r="AX273" s="24">
        <f t="shared" si="627"/>
        <v>0.53702869337814008</v>
      </c>
      <c r="AY273" s="24">
        <f t="shared" si="630"/>
        <v>0.50846335187979896</v>
      </c>
      <c r="AZ273" s="24">
        <f t="shared" si="630"/>
        <v>0.6101063692559503</v>
      </c>
      <c r="BA273" s="24">
        <f t="shared" si="630"/>
        <v>0.3468573535694901</v>
      </c>
      <c r="BB273" s="24" t="str">
        <f t="shared" si="630"/>
        <v/>
      </c>
      <c r="BC273" s="24" t="str">
        <f t="shared" si="630"/>
        <v/>
      </c>
      <c r="BD273" s="25" t="str">
        <f t="shared" si="630"/>
        <v/>
      </c>
      <c r="BE273" s="25"/>
      <c r="BF273" s="25"/>
      <c r="BG273" s="26">
        <f t="shared" si="542"/>
        <v>-0.20579922331532974</v>
      </c>
      <c r="BH273" s="26">
        <f t="shared" si="543"/>
        <v>-0.14579922331532924</v>
      </c>
      <c r="BI273" s="26">
        <f t="shared" si="544"/>
        <v>-0.5117992233153289</v>
      </c>
      <c r="BJ273" s="26">
        <f t="shared" si="545"/>
        <v>-0.45379922331532907</v>
      </c>
      <c r="BK273" s="26">
        <f t="shared" si="546"/>
        <v>-0.52379922331532758</v>
      </c>
      <c r="BL273" s="26">
        <f t="shared" si="547"/>
        <v>-7.879922331532907E-2</v>
      </c>
      <c r="BM273" s="26" t="str">
        <f t="shared" si="548"/>
        <v/>
      </c>
      <c r="BN273" s="26" t="str">
        <f t="shared" si="549"/>
        <v/>
      </c>
      <c r="BO273" s="26" t="str">
        <f t="shared" si="550"/>
        <v/>
      </c>
      <c r="BP273" s="25"/>
      <c r="BQ273" s="25"/>
      <c r="BR273" s="25">
        <f t="shared" si="551"/>
        <v>0.247788491295587</v>
      </c>
      <c r="BS273" s="25">
        <f t="shared" si="552"/>
        <v>0.3077884912955875</v>
      </c>
      <c r="BT273" s="25">
        <f t="shared" si="553"/>
        <v>-5.8211508704412163E-2</v>
      </c>
      <c r="BU273" s="25">
        <f t="shared" si="554"/>
        <v>-2.1150870441233316E-4</v>
      </c>
      <c r="BV273" s="25">
        <f t="shared" si="555"/>
        <v>-7.0211508704410841E-2</v>
      </c>
      <c r="BW273" s="25">
        <f t="shared" si="556"/>
        <v>0.37478849129558767</v>
      </c>
      <c r="BX273" s="25" t="str">
        <f t="shared" si="557"/>
        <v/>
      </c>
      <c r="BY273" s="25" t="str">
        <f t="shared" si="558"/>
        <v/>
      </c>
      <c r="BZ273" s="25" t="str">
        <f t="shared" si="559"/>
        <v/>
      </c>
      <c r="CA273" s="25"/>
      <c r="CB273" s="25"/>
      <c r="CC273" s="26">
        <f t="shared" si="560"/>
        <v>-0.23900000000000093</v>
      </c>
      <c r="CD273" s="26">
        <f t="shared" si="561"/>
        <v>-0.17900000000000044</v>
      </c>
      <c r="CE273" s="26">
        <f t="shared" si="562"/>
        <v>-0.54500000000000015</v>
      </c>
      <c r="CF273" s="26">
        <f t="shared" si="563"/>
        <v>-0.48700000000000027</v>
      </c>
      <c r="CG273" s="26">
        <f t="shared" si="564"/>
        <v>-0.55699999999999883</v>
      </c>
      <c r="CH273" s="26">
        <f t="shared" si="565"/>
        <v>-0.11200000000000027</v>
      </c>
      <c r="CI273" s="26" t="str">
        <f t="shared" si="566"/>
        <v/>
      </c>
      <c r="CJ273" s="26" t="str">
        <f t="shared" si="567"/>
        <v/>
      </c>
      <c r="CK273" s="26" t="str">
        <f t="shared" si="568"/>
        <v/>
      </c>
      <c r="CL273" s="25"/>
      <c r="CM273" s="25"/>
      <c r="CN273" s="25">
        <f t="shared" si="569"/>
        <v>0.42099999999999937</v>
      </c>
      <c r="CO273" s="25">
        <f t="shared" si="570"/>
        <v>0.48099999999999987</v>
      </c>
      <c r="CP273" s="25">
        <f t="shared" si="571"/>
        <v>0.11500000000000021</v>
      </c>
      <c r="CQ273" s="25">
        <f t="shared" si="572"/>
        <v>0.17300000000000004</v>
      </c>
      <c r="CR273" s="25">
        <f t="shared" si="573"/>
        <v>0.10300000000000153</v>
      </c>
      <c r="CS273" s="25">
        <f t="shared" si="574"/>
        <v>0.54800000000000004</v>
      </c>
      <c r="CT273" s="25" t="str">
        <f t="shared" si="575"/>
        <v/>
      </c>
      <c r="CU273" s="25" t="str">
        <f t="shared" si="576"/>
        <v/>
      </c>
      <c r="CV273" s="25" t="str">
        <f t="shared" si="577"/>
        <v/>
      </c>
      <c r="CW273" s="25"/>
      <c r="CX273" s="25"/>
      <c r="CY273" s="25">
        <f t="shared" si="578"/>
        <v>-0.1639699846771728</v>
      </c>
      <c r="CZ273" s="25">
        <f t="shared" si="579"/>
        <v>-7.7853413622473805E-2</v>
      </c>
      <c r="DA273" s="25">
        <f t="shared" si="580"/>
        <v>-0.49165077807872531</v>
      </c>
      <c r="DB273" s="25">
        <f t="shared" si="581"/>
        <v>-0.43363749088571807</v>
      </c>
      <c r="DC273" s="25">
        <f t="shared" si="582"/>
        <v>-0.6400640641002876</v>
      </c>
      <c r="DD273" s="25">
        <f t="shared" si="583"/>
        <v>-0.1054322358344858</v>
      </c>
      <c r="DE273" s="25" t="str">
        <f t="shared" si="584"/>
        <v/>
      </c>
      <c r="DF273" s="25" t="str">
        <f t="shared" si="585"/>
        <v/>
      </c>
      <c r="DG273" s="25" t="str">
        <f t="shared" si="586"/>
        <v/>
      </c>
      <c r="DH273" s="25"/>
      <c r="DI273" s="25"/>
      <c r="DJ273" s="25">
        <f t="shared" si="587"/>
        <v>0.28961772993374391</v>
      </c>
      <c r="DK273" s="25">
        <f t="shared" si="588"/>
        <v>0.3757343009884429</v>
      </c>
      <c r="DL273" s="25">
        <f t="shared" si="589"/>
        <v>-3.8063063467808564E-2</v>
      </c>
      <c r="DM273" s="25">
        <f t="shared" si="590"/>
        <v>1.9950223725198696E-2</v>
      </c>
      <c r="DN273" s="25">
        <f t="shared" si="591"/>
        <v>-0.18647634948937089</v>
      </c>
      <c r="DO273" s="25">
        <f t="shared" si="592"/>
        <v>0.34815547877643094</v>
      </c>
      <c r="DP273" s="25" t="str">
        <f t="shared" si="593"/>
        <v/>
      </c>
      <c r="DQ273" s="25" t="str">
        <f t="shared" si="594"/>
        <v/>
      </c>
      <c r="DR273" s="25" t="str">
        <f t="shared" si="595"/>
        <v/>
      </c>
      <c r="DS273" s="25"/>
      <c r="DT273" s="24"/>
      <c r="DU273" s="24">
        <f t="shared" si="596"/>
        <v>-0.20579922331532974</v>
      </c>
      <c r="DV273" s="24">
        <f t="shared" si="597"/>
        <v>-0.14579922331532924</v>
      </c>
      <c r="DW273" s="24">
        <f t="shared" si="598"/>
        <v>-0.5117992233153289</v>
      </c>
      <c r="DX273" s="24">
        <f t="shared" si="599"/>
        <v>-0.45379922331532907</v>
      </c>
      <c r="DY273" s="24">
        <f t="shared" si="600"/>
        <v>-0.52379922331532758</v>
      </c>
      <c r="DZ273" s="24">
        <f t="shared" si="601"/>
        <v>-7.879922331532907E-2</v>
      </c>
      <c r="EA273" s="24" t="str">
        <f t="shared" si="602"/>
        <v/>
      </c>
      <c r="EB273" s="24" t="str">
        <f t="shared" si="603"/>
        <v/>
      </c>
      <c r="EC273" s="24" t="str">
        <f t="shared" si="604"/>
        <v/>
      </c>
      <c r="ED273" s="24"/>
      <c r="EE273" s="24"/>
      <c r="EF273" s="24">
        <f t="shared" si="605"/>
        <v>0.247788491295587</v>
      </c>
      <c r="EG273" s="24">
        <f t="shared" si="606"/>
        <v>0.3077884912955875</v>
      </c>
      <c r="EH273" s="24">
        <f t="shared" si="607"/>
        <v>-5.8211508704412163E-2</v>
      </c>
      <c r="EI273" s="24">
        <f t="shared" si="608"/>
        <v>-2.1150870441233316E-4</v>
      </c>
      <c r="EJ273" s="24">
        <f t="shared" si="609"/>
        <v>-7.0211508704410841E-2</v>
      </c>
      <c r="EK273" s="24">
        <f t="shared" si="610"/>
        <v>0.37478849129558767</v>
      </c>
      <c r="EL273" s="24" t="str">
        <f t="shared" si="611"/>
        <v/>
      </c>
      <c r="EM273" s="24" t="str">
        <f t="shared" si="612"/>
        <v/>
      </c>
      <c r="EN273" s="24" t="str">
        <f t="shared" si="613"/>
        <v/>
      </c>
      <c r="EO273" s="24"/>
      <c r="EP273" s="24"/>
      <c r="EQ273" s="24">
        <f t="shared" si="493"/>
        <v>11.321959681275251</v>
      </c>
      <c r="ER273" s="24">
        <f t="shared" si="614"/>
        <v>2.7056936308260102E-2</v>
      </c>
      <c r="ES273" s="24">
        <f t="shared" si="494"/>
        <v>11.324630262955599</v>
      </c>
      <c r="ET273" s="24">
        <f t="shared" si="495"/>
        <v>11.3479674729201</v>
      </c>
      <c r="EU273" s="24">
        <f t="shared" si="496"/>
        <v>11.297135488161599</v>
      </c>
      <c r="EV273" s="24">
        <f t="shared" si="497"/>
        <v>11.281689127493699</v>
      </c>
      <c r="EW273" s="24">
        <f t="shared" si="498"/>
        <v>11.334010856545671</v>
      </c>
      <c r="EX273" s="24">
        <f t="shared" si="499"/>
        <v>11.34632487957483</v>
      </c>
      <c r="EY273" s="24" t="str">
        <f t="shared" si="500"/>
        <v/>
      </c>
      <c r="EZ273" s="24" t="str">
        <f t="shared" si="501"/>
        <v/>
      </c>
      <c r="FA273" s="24" t="str">
        <f t="shared" si="502"/>
        <v/>
      </c>
      <c r="FB273" s="24"/>
      <c r="FC273" s="24">
        <f t="shared" si="503"/>
        <v>11.928167191459602</v>
      </c>
      <c r="FD273" s="24">
        <f t="shared" si="615"/>
        <v>7.2120796762835504E-2</v>
      </c>
      <c r="FE273" s="24">
        <f t="shared" si="504"/>
        <v>11.8928925762219</v>
      </c>
      <c r="FF273" s="24">
        <f t="shared" si="505"/>
        <v>11.898632990346501</v>
      </c>
      <c r="FG273" s="24">
        <f t="shared" si="506"/>
        <v>12.010050044407659</v>
      </c>
      <c r="FH273" s="24">
        <f t="shared" si="507"/>
        <v>11.965169025238101</v>
      </c>
      <c r="FI273" s="24">
        <f t="shared" si="508"/>
        <v>11.98584773691392</v>
      </c>
      <c r="FJ273" s="24">
        <f t="shared" si="509"/>
        <v>11.81641077562954</v>
      </c>
      <c r="FK273" s="24" t="str">
        <f t="shared" si="510"/>
        <v/>
      </c>
      <c r="FL273" s="24" t="str">
        <f t="shared" si="511"/>
        <v/>
      </c>
      <c r="FM273" s="24" t="str">
        <f t="shared" si="512"/>
        <v/>
      </c>
      <c r="FN273" s="24"/>
      <c r="FO273" s="24">
        <f t="shared" si="513"/>
        <v>11.360127047801067</v>
      </c>
      <c r="FP273" s="24">
        <f t="shared" si="616"/>
        <v>2.0413852862236313E-2</v>
      </c>
      <c r="FQ273" s="24">
        <f t="shared" si="624"/>
        <v>11.34917917467693</v>
      </c>
      <c r="FR273" s="24">
        <f t="shared" si="624"/>
        <v>11.365359240510605</v>
      </c>
      <c r="FS273" s="24">
        <f t="shared" si="624"/>
        <v>11.35818583495014</v>
      </c>
      <c r="FT273" s="24">
        <f t="shared" si="622"/>
        <v>11.335820901622442</v>
      </c>
      <c r="FU273" s="24">
        <f t="shared" si="622"/>
        <v>11.396492632160376</v>
      </c>
      <c r="FV273" s="24">
        <f t="shared" si="622"/>
        <v>11.355724502885913</v>
      </c>
      <c r="FW273" s="24" t="str">
        <f t="shared" si="622"/>
        <v/>
      </c>
      <c r="FX273" s="24" t="str">
        <f t="shared" si="622"/>
        <v/>
      </c>
      <c r="FY273" s="24" t="str">
        <f t="shared" si="622"/>
        <v/>
      </c>
      <c r="FZ273" s="24"/>
      <c r="GA273" s="24">
        <f t="shared" si="514"/>
        <v>11.803105653264069</v>
      </c>
      <c r="GB273" s="24">
        <f t="shared" si="617"/>
        <v>2.2997114547672441E-2</v>
      </c>
      <c r="GC273" s="24">
        <f t="shared" si="625"/>
        <v>11.81245410376876</v>
      </c>
      <c r="GD273" s="24">
        <f t="shared" si="625"/>
        <v>11.841646056093742</v>
      </c>
      <c r="GE273" s="24">
        <f t="shared" si="625"/>
        <v>11.810008727132569</v>
      </c>
      <c r="GF273" s="24">
        <f t="shared" si="623"/>
        <v>11.787797528223381</v>
      </c>
      <c r="GG273" s="24">
        <f t="shared" si="623"/>
        <v>11.781116111998754</v>
      </c>
      <c r="GH273" s="24">
        <f t="shared" si="623"/>
        <v>11.785611392367208</v>
      </c>
      <c r="GI273" s="24" t="str">
        <f t="shared" si="623"/>
        <v/>
      </c>
      <c r="GJ273" s="24" t="str">
        <f t="shared" si="623"/>
        <v/>
      </c>
      <c r="GK273" s="24" t="str">
        <f t="shared" si="623"/>
        <v/>
      </c>
      <c r="GL273" s="24"/>
      <c r="GM273" s="24">
        <f t="shared" si="515"/>
        <v>12.04533533633065</v>
      </c>
      <c r="GN273" s="24">
        <f t="shared" si="618"/>
        <v>2.7056936308260102E-2</v>
      </c>
      <c r="GO273" s="24">
        <f t="shared" si="516"/>
        <v>12.048005918010999</v>
      </c>
      <c r="GP273" s="24">
        <f t="shared" si="517"/>
        <v>12.071343127975499</v>
      </c>
      <c r="GQ273" s="24">
        <f t="shared" si="518"/>
        <v>12.020511143216998</v>
      </c>
      <c r="GR273" s="24">
        <f t="shared" si="519"/>
        <v>12.005064782549098</v>
      </c>
      <c r="GS273" s="24">
        <f t="shared" si="520"/>
        <v>12.05738651160107</v>
      </c>
      <c r="GT273" s="24">
        <f t="shared" si="521"/>
        <v>12.069700534630229</v>
      </c>
      <c r="GU273" s="24" t="str">
        <f t="shared" si="522"/>
        <v/>
      </c>
      <c r="GV273" s="24" t="str">
        <f t="shared" si="523"/>
        <v/>
      </c>
      <c r="GW273" s="24" t="str">
        <f t="shared" si="524"/>
        <v/>
      </c>
      <c r="GX273" s="24"/>
      <c r="GY273" s="24">
        <f t="shared" si="525"/>
        <v>12.874886300993046</v>
      </c>
      <c r="GZ273" s="24">
        <f t="shared" si="619"/>
        <v>7.2120796762835504E-2</v>
      </c>
      <c r="HA273" s="24">
        <f t="shared" si="526"/>
        <v>12.83961168575534</v>
      </c>
      <c r="HB273" s="24">
        <f t="shared" si="527"/>
        <v>12.845352099879941</v>
      </c>
      <c r="HC273" s="24">
        <f t="shared" si="528"/>
        <v>12.956769153941099</v>
      </c>
      <c r="HD273" s="24">
        <f t="shared" si="529"/>
        <v>12.911888134771541</v>
      </c>
      <c r="HE273" s="24">
        <f t="shared" si="530"/>
        <v>12.93256684644736</v>
      </c>
      <c r="HF273" s="24">
        <f t="shared" si="531"/>
        <v>12.76312988516298</v>
      </c>
      <c r="HG273" s="24" t="str">
        <f t="shared" si="532"/>
        <v/>
      </c>
      <c r="HH273" s="24" t="str">
        <f t="shared" si="533"/>
        <v/>
      </c>
      <c r="HI273" s="24" t="str">
        <f t="shared" si="534"/>
        <v/>
      </c>
      <c r="HJ273" s="24"/>
      <c r="HK273" s="24">
        <f t="shared" si="535"/>
        <v>12.029396158699095</v>
      </c>
      <c r="HL273" s="24">
        <f t="shared" si="620"/>
        <v>2.041385286223691E-2</v>
      </c>
      <c r="HM273" s="24">
        <f t="shared" si="482"/>
        <v>12.018448285574959</v>
      </c>
      <c r="HN273" s="24">
        <f t="shared" si="482"/>
        <v>12.034628351408633</v>
      </c>
      <c r="HO273" s="24">
        <f t="shared" si="482"/>
        <v>12.02745494584817</v>
      </c>
      <c r="HP273" s="24">
        <f t="shared" si="482"/>
        <v>12.005090012520471</v>
      </c>
      <c r="HQ273" s="24">
        <f t="shared" si="482"/>
        <v>12.065761743058406</v>
      </c>
      <c r="HR273" s="24">
        <f t="shared" si="482"/>
        <v>12.024993613783941</v>
      </c>
      <c r="HS273" s="24" t="str">
        <f t="shared" si="628"/>
        <v/>
      </c>
      <c r="HT273" s="24" t="str">
        <f t="shared" si="628"/>
        <v/>
      </c>
      <c r="HU273" s="24" t="str">
        <f t="shared" si="628"/>
        <v/>
      </c>
      <c r="HV273" s="24"/>
      <c r="HW273" s="24">
        <f t="shared" si="536"/>
        <v>12.927113589737877</v>
      </c>
      <c r="HX273" s="24">
        <f t="shared" si="621"/>
        <v>2.2997114547672875E-2</v>
      </c>
      <c r="HY273" s="24">
        <f t="shared" si="483"/>
        <v>12.936462040242565</v>
      </c>
      <c r="HZ273" s="24">
        <f t="shared" si="483"/>
        <v>12.96565399256755</v>
      </c>
      <c r="IA273" s="24">
        <f t="shared" si="483"/>
        <v>12.934016663606377</v>
      </c>
      <c r="IB273" s="24">
        <f t="shared" si="483"/>
        <v>12.911805464697187</v>
      </c>
      <c r="IC273" s="24">
        <f t="shared" si="483"/>
        <v>12.90512404847256</v>
      </c>
      <c r="ID273" s="24">
        <f t="shared" si="483"/>
        <v>12.909619328841016</v>
      </c>
      <c r="IE273" s="24" t="str">
        <f t="shared" si="629"/>
        <v/>
      </c>
      <c r="IF273" s="24" t="str">
        <f t="shared" si="629"/>
        <v/>
      </c>
      <c r="IG273" s="24" t="str">
        <f t="shared" si="629"/>
        <v/>
      </c>
    </row>
    <row r="274" spans="1:241" s="3" customFormat="1" x14ac:dyDescent="0.2">
      <c r="A274" s="27">
        <v>239</v>
      </c>
      <c r="B274" s="32">
        <f>IF(AND($B$3&lt;&gt;"",$C$3&lt;&gt;"",$B$4&lt;&gt;"",$C$4&lt;&gt;"",T274&lt;&gt;""),AirMass($B$3,$C$3,$B$4,$C$4,T274),"")</f>
        <v>1.2062364066735736</v>
      </c>
      <c r="C274" s="36">
        <f t="shared" si="537"/>
        <v>2458217.4077309999</v>
      </c>
      <c r="D274" s="5">
        <f t="shared" si="484"/>
        <v>11.402003909609592</v>
      </c>
      <c r="E274" s="14">
        <f t="shared" si="485"/>
        <v>11.746708259773877</v>
      </c>
      <c r="F274" s="32">
        <f t="shared" si="538"/>
        <v>0.34470435016428524</v>
      </c>
      <c r="G274" s="24">
        <f t="shared" si="486"/>
        <v>9.1931555260284115E-3</v>
      </c>
      <c r="H274" s="24">
        <f t="shared" si="487"/>
        <v>4.7407011766039134E-2</v>
      </c>
      <c r="I274" s="24"/>
      <c r="J274" s="8">
        <f t="shared" si="488"/>
        <v>11.983333835075959</v>
      </c>
      <c r="K274" s="9">
        <f t="shared" si="489"/>
        <v>13.119703930628484</v>
      </c>
      <c r="L274" s="40">
        <f t="shared" si="539"/>
        <v>1.1363700955525253</v>
      </c>
      <c r="M274" s="24">
        <f t="shared" si="490"/>
        <v>9.1931555260285954E-3</v>
      </c>
      <c r="N274" s="25">
        <f t="shared" si="491"/>
        <v>4.740701176603921E-2</v>
      </c>
      <c r="O274" s="25"/>
      <c r="P274" s="50">
        <f t="shared" si="540"/>
        <v>6</v>
      </c>
      <c r="Q274" s="50">
        <f t="shared" si="541"/>
        <v>6</v>
      </c>
      <c r="R274" s="25"/>
      <c r="S274" s="25"/>
      <c r="T274" s="16">
        <v>2458217.4077309999</v>
      </c>
      <c r="U274" s="17">
        <v>-10.8681672017658</v>
      </c>
      <c r="V274" s="17">
        <v>-10.192641893803801</v>
      </c>
      <c r="W274" s="17">
        <v>-12.0457639236873</v>
      </c>
      <c r="X274" s="17">
        <v>-10.928297690904801</v>
      </c>
      <c r="Y274" s="17">
        <v>-10.297165541373101</v>
      </c>
      <c r="Z274" s="17">
        <v>-11.7332075084922</v>
      </c>
      <c r="AA274" s="17">
        <v>-9.8501182596627306</v>
      </c>
      <c r="AB274" s="17">
        <v>-9.6895007149743009</v>
      </c>
      <c r="AC274" s="17"/>
      <c r="AD274" s="17"/>
      <c r="AE274" s="17"/>
      <c r="AF274" s="46">
        <f t="shared" si="492"/>
        <v>2458217.4077309999</v>
      </c>
      <c r="AG274" s="17">
        <v>-10.632368293395601</v>
      </c>
      <c r="AH274" s="17">
        <v>-9.5680190002745</v>
      </c>
      <c r="AI274" s="17">
        <v>-11.6141319702982</v>
      </c>
      <c r="AJ274" s="17">
        <v>-10.5248753370988</v>
      </c>
      <c r="AK274" s="17">
        <v>-9.79578160122092</v>
      </c>
      <c r="AL274" s="17">
        <v>-11.2281838636363</v>
      </c>
      <c r="AM274" s="17">
        <v>-9.3625857197637803</v>
      </c>
      <c r="AN274" s="17">
        <v>-9.4399608065615492</v>
      </c>
      <c r="AO274" s="17"/>
      <c r="AP274" s="17"/>
      <c r="AQ274" s="18"/>
      <c r="AR274" s="25"/>
      <c r="AS274" s="25"/>
      <c r="AT274" s="24">
        <f t="shared" si="627"/>
        <v>0.23579890837019946</v>
      </c>
      <c r="AU274" s="24">
        <f t="shared" si="627"/>
        <v>0.62462289352930078</v>
      </c>
      <c r="AV274" s="24">
        <f t="shared" si="627"/>
        <v>0.43163195338910043</v>
      </c>
      <c r="AW274" s="24">
        <f t="shared" si="627"/>
        <v>0.40342235380600044</v>
      </c>
      <c r="AX274" s="24">
        <f t="shared" si="627"/>
        <v>0.50138394015218068</v>
      </c>
      <c r="AY274" s="24">
        <f t="shared" si="630"/>
        <v>0.50502364485589979</v>
      </c>
      <c r="AZ274" s="24">
        <f t="shared" si="630"/>
        <v>0.48753253989895029</v>
      </c>
      <c r="BA274" s="24">
        <f t="shared" si="630"/>
        <v>0.24953990841275164</v>
      </c>
      <c r="BB274" s="24" t="str">
        <f t="shared" si="630"/>
        <v/>
      </c>
      <c r="BC274" s="24" t="str">
        <f t="shared" si="630"/>
        <v/>
      </c>
      <c r="BD274" s="25" t="str">
        <f t="shared" si="630"/>
        <v/>
      </c>
      <c r="BE274" s="25"/>
      <c r="BF274" s="25"/>
      <c r="BG274" s="26">
        <f t="shared" si="542"/>
        <v>-0.32591533168423698</v>
      </c>
      <c r="BH274" s="26">
        <f t="shared" si="543"/>
        <v>-0.26591533168423648</v>
      </c>
      <c r="BI274" s="26">
        <f t="shared" si="544"/>
        <v>-0.63191533168423608</v>
      </c>
      <c r="BJ274" s="26">
        <f t="shared" si="545"/>
        <v>-0.57391533168423625</v>
      </c>
      <c r="BK274" s="26">
        <f t="shared" si="546"/>
        <v>-0.64391533168423476</v>
      </c>
      <c r="BL274" s="26">
        <f t="shared" si="547"/>
        <v>-0.19891533168423631</v>
      </c>
      <c r="BM274" s="26" t="str">
        <f t="shared" si="548"/>
        <v/>
      </c>
      <c r="BN274" s="26" t="str">
        <f t="shared" si="549"/>
        <v/>
      </c>
      <c r="BO274" s="26" t="str">
        <f t="shared" si="550"/>
        <v/>
      </c>
      <c r="BP274" s="25"/>
      <c r="BQ274" s="25"/>
      <c r="BR274" s="25">
        <f t="shared" si="551"/>
        <v>0.46374641697276742</v>
      </c>
      <c r="BS274" s="25">
        <f t="shared" si="552"/>
        <v>0.52374641697276791</v>
      </c>
      <c r="BT274" s="25">
        <f t="shared" si="553"/>
        <v>0.15774641697276826</v>
      </c>
      <c r="BU274" s="25">
        <f t="shared" si="554"/>
        <v>0.21574641697276808</v>
      </c>
      <c r="BV274" s="25">
        <f t="shared" si="555"/>
        <v>0.14574641697276958</v>
      </c>
      <c r="BW274" s="25">
        <f t="shared" si="556"/>
        <v>0.59074641697276808</v>
      </c>
      <c r="BX274" s="25" t="str">
        <f t="shared" si="557"/>
        <v/>
      </c>
      <c r="BY274" s="25" t="str">
        <f t="shared" si="558"/>
        <v/>
      </c>
      <c r="BZ274" s="25" t="str">
        <f t="shared" si="559"/>
        <v/>
      </c>
      <c r="CA274" s="25"/>
      <c r="CB274" s="25"/>
      <c r="CC274" s="26">
        <f t="shared" si="560"/>
        <v>-0.23900000000000093</v>
      </c>
      <c r="CD274" s="26">
        <f t="shared" si="561"/>
        <v>-0.17900000000000044</v>
      </c>
      <c r="CE274" s="26">
        <f t="shared" si="562"/>
        <v>-0.54500000000000015</v>
      </c>
      <c r="CF274" s="26">
        <f t="shared" si="563"/>
        <v>-0.48700000000000027</v>
      </c>
      <c r="CG274" s="26">
        <f t="shared" si="564"/>
        <v>-0.55699999999999883</v>
      </c>
      <c r="CH274" s="26">
        <f t="shared" si="565"/>
        <v>-0.11200000000000027</v>
      </c>
      <c r="CI274" s="26" t="str">
        <f t="shared" si="566"/>
        <v/>
      </c>
      <c r="CJ274" s="26" t="str">
        <f t="shared" si="567"/>
        <v/>
      </c>
      <c r="CK274" s="26" t="str">
        <f t="shared" si="568"/>
        <v/>
      </c>
      <c r="CL274" s="25"/>
      <c r="CM274" s="25"/>
      <c r="CN274" s="25">
        <f t="shared" si="569"/>
        <v>0.42099999999999937</v>
      </c>
      <c r="CO274" s="25">
        <f t="shared" si="570"/>
        <v>0.48099999999999987</v>
      </c>
      <c r="CP274" s="25">
        <f t="shared" si="571"/>
        <v>0.11500000000000021</v>
      </c>
      <c r="CQ274" s="25">
        <f t="shared" si="572"/>
        <v>0.17300000000000004</v>
      </c>
      <c r="CR274" s="25">
        <f t="shared" si="573"/>
        <v>0.10300000000000153</v>
      </c>
      <c r="CS274" s="25">
        <f t="shared" si="574"/>
        <v>0.54800000000000004</v>
      </c>
      <c r="CT274" s="25" t="str">
        <f t="shared" si="575"/>
        <v/>
      </c>
      <c r="CU274" s="25" t="str">
        <f t="shared" si="576"/>
        <v/>
      </c>
      <c r="CV274" s="25" t="str">
        <f t="shared" si="577"/>
        <v/>
      </c>
      <c r="CW274" s="25"/>
      <c r="CX274" s="25"/>
      <c r="CY274" s="25">
        <f t="shared" si="578"/>
        <v>-0.39771688650116049</v>
      </c>
      <c r="CZ274" s="25">
        <f t="shared" si="579"/>
        <v>-0.34042607475612474</v>
      </c>
      <c r="DA274" s="25">
        <f t="shared" si="580"/>
        <v>-0.53937603805040457</v>
      </c>
      <c r="DB274" s="25">
        <f t="shared" si="581"/>
        <v>-0.54676790606944636</v>
      </c>
      <c r="DC274" s="25">
        <f t="shared" si="582"/>
        <v>-0.51124526072493082</v>
      </c>
      <c r="DD274" s="25">
        <f t="shared" si="583"/>
        <v>-2.7906565788264736E-2</v>
      </c>
      <c r="DE274" s="25" t="str">
        <f t="shared" si="584"/>
        <v/>
      </c>
      <c r="DF274" s="25" t="str">
        <f t="shared" si="585"/>
        <v/>
      </c>
      <c r="DG274" s="25" t="str">
        <f t="shared" si="586"/>
        <v/>
      </c>
      <c r="DH274" s="25"/>
      <c r="DI274" s="25"/>
      <c r="DJ274" s="25">
        <f t="shared" si="587"/>
        <v>0.3919448621558439</v>
      </c>
      <c r="DK274" s="25">
        <f t="shared" si="588"/>
        <v>0.44923567390087965</v>
      </c>
      <c r="DL274" s="25">
        <f t="shared" si="589"/>
        <v>0.25028571060659982</v>
      </c>
      <c r="DM274" s="25">
        <f t="shared" si="590"/>
        <v>0.242893842587558</v>
      </c>
      <c r="DN274" s="25">
        <f t="shared" si="591"/>
        <v>0.27841648793207358</v>
      </c>
      <c r="DO274" s="25">
        <f t="shared" si="592"/>
        <v>0.76175518286873967</v>
      </c>
      <c r="DP274" s="25" t="str">
        <f t="shared" si="593"/>
        <v/>
      </c>
      <c r="DQ274" s="25" t="str">
        <f t="shared" si="594"/>
        <v/>
      </c>
      <c r="DR274" s="25" t="str">
        <f t="shared" si="595"/>
        <v/>
      </c>
      <c r="DS274" s="25"/>
      <c r="DT274" s="24"/>
      <c r="DU274" s="24">
        <f t="shared" si="596"/>
        <v>-0.32591533168423698</v>
      </c>
      <c r="DV274" s="24">
        <f t="shared" si="597"/>
        <v>-0.26591533168423648</v>
      </c>
      <c r="DW274" s="24">
        <f t="shared" si="598"/>
        <v>-0.63191533168423608</v>
      </c>
      <c r="DX274" s="24">
        <f t="shared" si="599"/>
        <v>-0.57391533168423625</v>
      </c>
      <c r="DY274" s="24">
        <f t="shared" si="600"/>
        <v>-0.64391533168423476</v>
      </c>
      <c r="DZ274" s="24">
        <f t="shared" si="601"/>
        <v>-0.19891533168423631</v>
      </c>
      <c r="EA274" s="24" t="str">
        <f t="shared" si="602"/>
        <v/>
      </c>
      <c r="EB274" s="24" t="str">
        <f t="shared" si="603"/>
        <v/>
      </c>
      <c r="EC274" s="24" t="str">
        <f t="shared" si="604"/>
        <v/>
      </c>
      <c r="ED274" s="24"/>
      <c r="EE274" s="24"/>
      <c r="EF274" s="24">
        <f t="shared" si="605"/>
        <v>0.46374641697276742</v>
      </c>
      <c r="EG274" s="24">
        <f t="shared" si="606"/>
        <v>0.52374641697276791</v>
      </c>
      <c r="EH274" s="24">
        <f t="shared" si="607"/>
        <v>0.15774641697276826</v>
      </c>
      <c r="EI274" s="24">
        <f t="shared" si="608"/>
        <v>0.21574641697276808</v>
      </c>
      <c r="EJ274" s="24">
        <f t="shared" si="609"/>
        <v>0.14574641697276958</v>
      </c>
      <c r="EK274" s="24">
        <f t="shared" si="610"/>
        <v>0.59074641697276808</v>
      </c>
      <c r="EL274" s="24" t="str">
        <f t="shared" si="611"/>
        <v/>
      </c>
      <c r="EM274" s="24" t="str">
        <f t="shared" si="612"/>
        <v/>
      </c>
      <c r="EN274" s="24" t="str">
        <f t="shared" si="613"/>
        <v/>
      </c>
      <c r="EO274" s="24"/>
      <c r="EP274" s="24"/>
      <c r="EQ274" s="24">
        <f t="shared" si="493"/>
        <v>11.349508404749939</v>
      </c>
      <c r="ER274" s="24">
        <f t="shared" si="614"/>
        <v>1.9237354716878537E-2</v>
      </c>
      <c r="ES274" s="24">
        <f t="shared" si="494"/>
        <v>11.367596721921499</v>
      </c>
      <c r="ET274" s="24">
        <f t="shared" si="495"/>
        <v>11.372130489139</v>
      </c>
      <c r="EU274" s="24">
        <f t="shared" si="496"/>
        <v>11.3339983396073</v>
      </c>
      <c r="EV274" s="24">
        <f t="shared" si="497"/>
        <v>11.333040306726399</v>
      </c>
      <c r="EW274" s="24">
        <f t="shared" si="498"/>
        <v>11.329951057896931</v>
      </c>
      <c r="EX274" s="24">
        <f t="shared" si="499"/>
        <v>11.3603335132085</v>
      </c>
      <c r="EY274" s="24" t="str">
        <f t="shared" si="500"/>
        <v/>
      </c>
      <c r="EZ274" s="24" t="str">
        <f t="shared" si="501"/>
        <v/>
      </c>
      <c r="FA274" s="24" t="str">
        <f t="shared" si="502"/>
        <v/>
      </c>
      <c r="FB274" s="24"/>
      <c r="FC274" s="24">
        <f t="shared" si="503"/>
        <v>11.918718256367656</v>
      </c>
      <c r="FD274" s="24">
        <f t="shared" si="615"/>
        <v>0.10632103761012951</v>
      </c>
      <c r="FE274" s="24">
        <f t="shared" si="504"/>
        <v>11.820763676902599</v>
      </c>
      <c r="FF274" s="24">
        <f t="shared" si="505"/>
        <v>11.793507043703199</v>
      </c>
      <c r="FG274" s="24">
        <f t="shared" si="506"/>
        <v>12.023413307825319</v>
      </c>
      <c r="FH274" s="24">
        <f t="shared" si="507"/>
        <v>11.960815570240699</v>
      </c>
      <c r="FI274" s="24">
        <f t="shared" si="508"/>
        <v>12.045217426368179</v>
      </c>
      <c r="FJ274" s="24">
        <f t="shared" si="509"/>
        <v>11.868592513165948</v>
      </c>
      <c r="FK274" s="24" t="str">
        <f t="shared" si="510"/>
        <v/>
      </c>
      <c r="FL274" s="24" t="str">
        <f t="shared" si="511"/>
        <v/>
      </c>
      <c r="FM274" s="24" t="str">
        <f t="shared" si="512"/>
        <v/>
      </c>
      <c r="FN274" s="24"/>
      <c r="FO274" s="24">
        <f t="shared" si="513"/>
        <v>11.402003909609592</v>
      </c>
      <c r="FP274" s="24">
        <f t="shared" si="616"/>
        <v>9.1931555260284115E-3</v>
      </c>
      <c r="FQ274" s="24">
        <f t="shared" si="624"/>
        <v>11.406473771976666</v>
      </c>
      <c r="FR274" s="24">
        <f t="shared" si="624"/>
        <v>11.403850395063341</v>
      </c>
      <c r="FS274" s="24">
        <f t="shared" si="624"/>
        <v>11.409376824729677</v>
      </c>
      <c r="FT274" s="24">
        <f t="shared" si="622"/>
        <v>11.401500219188978</v>
      </c>
      <c r="FU274" s="24">
        <f t="shared" si="622"/>
        <v>11.406760971845472</v>
      </c>
      <c r="FV274" s="24">
        <f t="shared" si="622"/>
        <v>11.384061274853419</v>
      </c>
      <c r="FW274" s="24" t="str">
        <f t="shared" si="622"/>
        <v/>
      </c>
      <c r="FX274" s="24" t="str">
        <f t="shared" si="622"/>
        <v/>
      </c>
      <c r="FY274" s="24" t="str">
        <f t="shared" si="622"/>
        <v/>
      </c>
      <c r="FZ274" s="24"/>
      <c r="GA274" s="24">
        <f t="shared" si="514"/>
        <v>11.746708259773877</v>
      </c>
      <c r="GB274" s="24">
        <f t="shared" si="617"/>
        <v>4.7407011766039134E-2</v>
      </c>
      <c r="GC274" s="24">
        <f t="shared" si="625"/>
        <v>11.693376746051214</v>
      </c>
      <c r="GD274" s="24">
        <f t="shared" si="625"/>
        <v>11.689571651052196</v>
      </c>
      <c r="GE274" s="24">
        <f t="shared" si="625"/>
        <v>11.776423532151984</v>
      </c>
      <c r="GF274" s="24">
        <f t="shared" si="623"/>
        <v>11.736495614827735</v>
      </c>
      <c r="GG274" s="24">
        <f t="shared" si="623"/>
        <v>11.793537343054769</v>
      </c>
      <c r="GH274" s="24">
        <f t="shared" si="623"/>
        <v>11.790844671505372</v>
      </c>
      <c r="GI274" s="24" t="str">
        <f t="shared" si="623"/>
        <v/>
      </c>
      <c r="GJ274" s="24" t="str">
        <f t="shared" si="623"/>
        <v/>
      </c>
      <c r="GK274" s="24" t="str">
        <f t="shared" si="623"/>
        <v/>
      </c>
      <c r="GL274" s="24"/>
      <c r="GM274" s="24">
        <f t="shared" si="515"/>
        <v>12.02503371271194</v>
      </c>
      <c r="GN274" s="24">
        <f t="shared" si="618"/>
        <v>1.9237354716878537E-2</v>
      </c>
      <c r="GO274" s="24">
        <f t="shared" si="516"/>
        <v>12.043122029883499</v>
      </c>
      <c r="GP274" s="24">
        <f t="shared" si="517"/>
        <v>12.047655797100999</v>
      </c>
      <c r="GQ274" s="24">
        <f t="shared" si="518"/>
        <v>12.009523647569299</v>
      </c>
      <c r="GR274" s="24">
        <f t="shared" si="519"/>
        <v>12.008565614688399</v>
      </c>
      <c r="GS274" s="24">
        <f t="shared" si="520"/>
        <v>12.005476365858931</v>
      </c>
      <c r="GT274" s="24">
        <f t="shared" si="521"/>
        <v>12.0358588211705</v>
      </c>
      <c r="GU274" s="24" t="str">
        <f t="shared" si="522"/>
        <v/>
      </c>
      <c r="GV274" s="24" t="str">
        <f t="shared" si="523"/>
        <v/>
      </c>
      <c r="GW274" s="24" t="str">
        <f t="shared" si="524"/>
        <v/>
      </c>
      <c r="GX274" s="24"/>
      <c r="GY274" s="24">
        <f t="shared" si="525"/>
        <v>12.983067549488759</v>
      </c>
      <c r="GZ274" s="24">
        <f t="shared" si="619"/>
        <v>0.10632103761012951</v>
      </c>
      <c r="HA274" s="24">
        <f t="shared" si="526"/>
        <v>12.8851129700237</v>
      </c>
      <c r="HB274" s="24">
        <f t="shared" si="527"/>
        <v>12.8578563368243</v>
      </c>
      <c r="HC274" s="24">
        <f t="shared" si="528"/>
        <v>13.087762600946419</v>
      </c>
      <c r="HD274" s="24">
        <f t="shared" si="529"/>
        <v>13.0251648633618</v>
      </c>
      <c r="HE274" s="24">
        <f t="shared" si="530"/>
        <v>13.10956671948928</v>
      </c>
      <c r="HF274" s="24">
        <f t="shared" si="531"/>
        <v>12.932941806287049</v>
      </c>
      <c r="HG274" s="24" t="str">
        <f t="shared" si="532"/>
        <v/>
      </c>
      <c r="HH274" s="24" t="str">
        <f t="shared" si="533"/>
        <v/>
      </c>
      <c r="HI274" s="24" t="str">
        <f t="shared" si="534"/>
        <v/>
      </c>
      <c r="HJ274" s="24"/>
      <c r="HK274" s="24">
        <f t="shared" si="535"/>
        <v>11.983333835075959</v>
      </c>
      <c r="HL274" s="24">
        <f t="shared" si="620"/>
        <v>9.1931555260285954E-3</v>
      </c>
      <c r="HM274" s="24">
        <f t="shared" si="482"/>
        <v>11.987803697443031</v>
      </c>
      <c r="HN274" s="24">
        <f t="shared" si="482"/>
        <v>11.985180320529706</v>
      </c>
      <c r="HO274" s="24">
        <f t="shared" si="482"/>
        <v>11.990706750196042</v>
      </c>
      <c r="HP274" s="24">
        <f t="shared" si="482"/>
        <v>11.982830144655344</v>
      </c>
      <c r="HQ274" s="24">
        <f t="shared" si="482"/>
        <v>11.988090897311839</v>
      </c>
      <c r="HR274" s="24">
        <f t="shared" si="482"/>
        <v>11.965391200319784</v>
      </c>
      <c r="HS274" s="24" t="str">
        <f t="shared" si="628"/>
        <v/>
      </c>
      <c r="HT274" s="24" t="str">
        <f t="shared" si="628"/>
        <v/>
      </c>
      <c r="HU274" s="24" t="str">
        <f t="shared" si="628"/>
        <v/>
      </c>
      <c r="HV274" s="24"/>
      <c r="HW274" s="24">
        <f t="shared" si="536"/>
        <v>13.119703930628484</v>
      </c>
      <c r="HX274" s="24">
        <f t="shared" si="621"/>
        <v>4.740701176603921E-2</v>
      </c>
      <c r="HY274" s="24">
        <f t="shared" si="483"/>
        <v>13.066372416905821</v>
      </c>
      <c r="HZ274" s="24">
        <f t="shared" si="483"/>
        <v>13.062567321906803</v>
      </c>
      <c r="IA274" s="24">
        <f t="shared" si="483"/>
        <v>13.149419203006591</v>
      </c>
      <c r="IB274" s="24">
        <f t="shared" si="483"/>
        <v>13.10949128568234</v>
      </c>
      <c r="IC274" s="24">
        <f t="shared" si="483"/>
        <v>13.166533013909376</v>
      </c>
      <c r="ID274" s="24">
        <f t="shared" si="483"/>
        <v>13.163840342359979</v>
      </c>
      <c r="IE274" s="24" t="str">
        <f t="shared" si="629"/>
        <v/>
      </c>
      <c r="IF274" s="24" t="str">
        <f t="shared" si="629"/>
        <v/>
      </c>
      <c r="IG274" s="24" t="str">
        <f t="shared" si="629"/>
        <v/>
      </c>
    </row>
    <row r="275" spans="1:241" s="3" customFormat="1" x14ac:dyDescent="0.2">
      <c r="A275" s="27">
        <v>240</v>
      </c>
      <c r="B275" s="32">
        <f>IF(AND($B$3&lt;&gt;"",$C$3&lt;&gt;"",$B$4&lt;&gt;"",$C$4&lt;&gt;"",T275&lt;&gt;""),AirMass($B$3,$C$3,$B$4,$C$4,T275),"")</f>
        <v>1.2078429898895258</v>
      </c>
      <c r="C275" s="36">
        <f t="shared" si="537"/>
        <v>2458217.4082289999</v>
      </c>
      <c r="D275" s="5">
        <f t="shared" si="484"/>
        <v>11.437700386294965</v>
      </c>
      <c r="E275" s="14">
        <f t="shared" si="485"/>
        <v>11.60021027024419</v>
      </c>
      <c r="F275" s="32">
        <f t="shared" si="538"/>
        <v>0.16250988394922494</v>
      </c>
      <c r="G275" s="24">
        <f t="shared" si="486"/>
        <v>4.7375244553776508E-2</v>
      </c>
      <c r="H275" s="24">
        <f t="shared" si="487"/>
        <v>3.6536918335433911E-2</v>
      </c>
      <c r="I275" s="24"/>
      <c r="J275" s="8">
        <f t="shared" si="488"/>
        <v>12.026441015577939</v>
      </c>
      <c r="K275" s="9">
        <f t="shared" si="489"/>
        <v>13.063370275043519</v>
      </c>
      <c r="L275" s="40">
        <f t="shared" si="539"/>
        <v>1.0369292594655803</v>
      </c>
      <c r="M275" s="24">
        <f t="shared" si="490"/>
        <v>4.7375244553776785E-2</v>
      </c>
      <c r="N275" s="25">
        <f t="shared" si="491"/>
        <v>3.6536918335433086E-2</v>
      </c>
      <c r="O275" s="25"/>
      <c r="P275" s="50">
        <f t="shared" si="540"/>
        <v>6</v>
      </c>
      <c r="Q275" s="50">
        <f t="shared" si="541"/>
        <v>6</v>
      </c>
      <c r="R275" s="25"/>
      <c r="S275" s="25"/>
      <c r="T275" s="16">
        <v>2458217.4082289999</v>
      </c>
      <c r="U275" s="17">
        <v>-10.877302104945</v>
      </c>
      <c r="V275" s="17">
        <v>-10.1845197534855</v>
      </c>
      <c r="W275" s="17">
        <v>-12.023688561927299</v>
      </c>
      <c r="X275" s="17">
        <v>-10.954512951286</v>
      </c>
      <c r="Y275" s="17">
        <v>-10.315712120890099</v>
      </c>
      <c r="Z275" s="17">
        <v>-11.7414998239705</v>
      </c>
      <c r="AA275" s="17">
        <v>-9.8758169977887995</v>
      </c>
      <c r="AB275" s="17">
        <v>-9.8295769851332793</v>
      </c>
      <c r="AC275" s="17"/>
      <c r="AD275" s="17"/>
      <c r="AE275" s="17"/>
      <c r="AF275" s="46">
        <f t="shared" si="492"/>
        <v>2458217.4082289999</v>
      </c>
      <c r="AG275" s="17">
        <v>-10.6911986568335</v>
      </c>
      <c r="AH275" s="17">
        <v>-9.5689481513339807</v>
      </c>
      <c r="AI275" s="17">
        <v>-11.641493249539201</v>
      </c>
      <c r="AJ275" s="17">
        <v>-10.510621827063501</v>
      </c>
      <c r="AK275" s="17">
        <v>-9.7555396806571295</v>
      </c>
      <c r="AL275" s="17">
        <v>-11.196234391294301</v>
      </c>
      <c r="AM275" s="17">
        <v>-9.2865462190101695</v>
      </c>
      <c r="AN275" s="17">
        <v>-9.2857661008901999</v>
      </c>
      <c r="AO275" s="17"/>
      <c r="AP275" s="17"/>
      <c r="AQ275" s="18"/>
      <c r="AR275" s="25"/>
      <c r="AS275" s="25"/>
      <c r="AT275" s="24">
        <f t="shared" si="627"/>
        <v>0.18610344811150092</v>
      </c>
      <c r="AU275" s="24">
        <f t="shared" si="627"/>
        <v>0.61557160215151896</v>
      </c>
      <c r="AV275" s="24">
        <f t="shared" si="627"/>
        <v>0.38219531238809878</v>
      </c>
      <c r="AW275" s="24">
        <f t="shared" si="627"/>
        <v>0.44389112422249966</v>
      </c>
      <c r="AX275" s="24">
        <f t="shared" si="627"/>
        <v>0.56017244023296975</v>
      </c>
      <c r="AY275" s="24">
        <f t="shared" si="630"/>
        <v>0.54526543267619942</v>
      </c>
      <c r="AZ275" s="24">
        <f t="shared" si="630"/>
        <v>0.58927077877862999</v>
      </c>
      <c r="BA275" s="24">
        <f t="shared" si="630"/>
        <v>0.54381088424307933</v>
      </c>
      <c r="BB275" s="24" t="str">
        <f t="shared" si="630"/>
        <v/>
      </c>
      <c r="BC275" s="24" t="str">
        <f t="shared" si="630"/>
        <v/>
      </c>
      <c r="BD275" s="25" t="str">
        <f t="shared" si="630"/>
        <v/>
      </c>
      <c r="BE275" s="25"/>
      <c r="BF275" s="25"/>
      <c r="BG275" s="26">
        <f t="shared" si="542"/>
        <v>-0.42684172909292828</v>
      </c>
      <c r="BH275" s="26">
        <f t="shared" si="543"/>
        <v>-0.36684172909292778</v>
      </c>
      <c r="BI275" s="26">
        <f t="shared" si="544"/>
        <v>-0.73284172909292744</v>
      </c>
      <c r="BJ275" s="26">
        <f t="shared" si="545"/>
        <v>-0.67484172909292761</v>
      </c>
      <c r="BK275" s="26">
        <f t="shared" si="546"/>
        <v>-0.74484172909292612</v>
      </c>
      <c r="BL275" s="26">
        <f t="shared" si="547"/>
        <v>-0.29984172909292761</v>
      </c>
      <c r="BM275" s="26" t="str">
        <f t="shared" si="548"/>
        <v/>
      </c>
      <c r="BN275" s="26" t="str">
        <f t="shared" si="549"/>
        <v/>
      </c>
      <c r="BO275" s="26" t="str">
        <f t="shared" si="550"/>
        <v/>
      </c>
      <c r="BP275" s="25"/>
      <c r="BQ275" s="25"/>
      <c r="BR275" s="25">
        <f t="shared" si="551"/>
        <v>0.44536416986406957</v>
      </c>
      <c r="BS275" s="25">
        <f t="shared" si="552"/>
        <v>0.50536416986407007</v>
      </c>
      <c r="BT275" s="25">
        <f t="shared" si="553"/>
        <v>0.13936416986407041</v>
      </c>
      <c r="BU275" s="25">
        <f t="shared" si="554"/>
        <v>0.19736416986407024</v>
      </c>
      <c r="BV275" s="25">
        <f t="shared" si="555"/>
        <v>0.12736416986407173</v>
      </c>
      <c r="BW275" s="25">
        <f t="shared" si="556"/>
        <v>0.57236416986407024</v>
      </c>
      <c r="BX275" s="25" t="str">
        <f t="shared" si="557"/>
        <v/>
      </c>
      <c r="BY275" s="25" t="str">
        <f t="shared" si="558"/>
        <v/>
      </c>
      <c r="BZ275" s="25" t="str">
        <f t="shared" si="559"/>
        <v/>
      </c>
      <c r="CA275" s="25"/>
      <c r="CB275" s="25"/>
      <c r="CC275" s="26">
        <f t="shared" si="560"/>
        <v>-0.23900000000000093</v>
      </c>
      <c r="CD275" s="26">
        <f t="shared" si="561"/>
        <v>-0.17900000000000044</v>
      </c>
      <c r="CE275" s="26">
        <f t="shared" si="562"/>
        <v>-0.54500000000000015</v>
      </c>
      <c r="CF275" s="26">
        <f t="shared" si="563"/>
        <v>-0.48700000000000027</v>
      </c>
      <c r="CG275" s="26">
        <f t="shared" si="564"/>
        <v>-0.55699999999999883</v>
      </c>
      <c r="CH275" s="26">
        <f t="shared" si="565"/>
        <v>-0.11200000000000027</v>
      </c>
      <c r="CI275" s="26" t="str">
        <f t="shared" si="566"/>
        <v/>
      </c>
      <c r="CJ275" s="26" t="str">
        <f t="shared" si="567"/>
        <v/>
      </c>
      <c r="CK275" s="26" t="str">
        <f t="shared" si="568"/>
        <v/>
      </c>
      <c r="CL275" s="25"/>
      <c r="CM275" s="25"/>
      <c r="CN275" s="25">
        <f t="shared" si="569"/>
        <v>0.42099999999999937</v>
      </c>
      <c r="CO275" s="25">
        <f t="shared" si="570"/>
        <v>0.48099999999999987</v>
      </c>
      <c r="CP275" s="25">
        <f t="shared" si="571"/>
        <v>0.11500000000000021</v>
      </c>
      <c r="CQ275" s="25">
        <f t="shared" si="572"/>
        <v>0.17300000000000004</v>
      </c>
      <c r="CR275" s="25">
        <f t="shared" si="573"/>
        <v>0.10300000000000153</v>
      </c>
      <c r="CS275" s="25">
        <f t="shared" si="574"/>
        <v>0.54800000000000004</v>
      </c>
      <c r="CT275" s="25" t="str">
        <f t="shared" si="575"/>
        <v/>
      </c>
      <c r="CU275" s="25" t="str">
        <f t="shared" si="576"/>
        <v/>
      </c>
      <c r="CV275" s="25" t="str">
        <f t="shared" si="577"/>
        <v/>
      </c>
      <c r="CW275" s="25"/>
      <c r="CX275" s="25"/>
      <c r="CY275" s="25">
        <f t="shared" si="578"/>
        <v>-0.39824252194398274</v>
      </c>
      <c r="CZ275" s="25">
        <f t="shared" si="579"/>
        <v>-0.5235404061216562</v>
      </c>
      <c r="DA275" s="25">
        <f t="shared" si="580"/>
        <v>-0.7596958667972441</v>
      </c>
      <c r="DB275" s="25">
        <f t="shared" si="581"/>
        <v>-0.72942125899570709</v>
      </c>
      <c r="DC275" s="25">
        <f t="shared" si="582"/>
        <v>-0.81879161648351251</v>
      </c>
      <c r="DD275" s="25">
        <f t="shared" si="583"/>
        <v>-0.72646721988535257</v>
      </c>
      <c r="DE275" s="25" t="str">
        <f t="shared" si="584"/>
        <v/>
      </c>
      <c r="DF275" s="25" t="str">
        <f t="shared" si="585"/>
        <v/>
      </c>
      <c r="DG275" s="25" t="str">
        <f t="shared" si="586"/>
        <v/>
      </c>
      <c r="DH275" s="25"/>
      <c r="DI275" s="25"/>
      <c r="DJ275" s="25">
        <f t="shared" si="587"/>
        <v>0.47396337701301511</v>
      </c>
      <c r="DK275" s="25">
        <f t="shared" si="588"/>
        <v>0.34866549283534165</v>
      </c>
      <c r="DL275" s="25">
        <f t="shared" si="589"/>
        <v>0.11251003215975373</v>
      </c>
      <c r="DM275" s="25">
        <f t="shared" si="590"/>
        <v>0.14278463996129073</v>
      </c>
      <c r="DN275" s="25">
        <f t="shared" si="591"/>
        <v>5.3414282473485356E-2</v>
      </c>
      <c r="DO275" s="25">
        <f t="shared" si="592"/>
        <v>0.14573867907164531</v>
      </c>
      <c r="DP275" s="25" t="str">
        <f t="shared" si="593"/>
        <v/>
      </c>
      <c r="DQ275" s="25" t="str">
        <f t="shared" si="594"/>
        <v/>
      </c>
      <c r="DR275" s="25" t="str">
        <f t="shared" si="595"/>
        <v/>
      </c>
      <c r="DS275" s="25"/>
      <c r="DT275" s="24"/>
      <c r="DU275" s="24">
        <f t="shared" si="596"/>
        <v>-0.42684172909292828</v>
      </c>
      <c r="DV275" s="24">
        <f t="shared" si="597"/>
        <v>-0.36684172909292778</v>
      </c>
      <c r="DW275" s="24">
        <f t="shared" si="598"/>
        <v>-0.73284172909292744</v>
      </c>
      <c r="DX275" s="24">
        <f t="shared" si="599"/>
        <v>-0.67484172909292761</v>
      </c>
      <c r="DY275" s="24">
        <f t="shared" si="600"/>
        <v>-0.74484172909292612</v>
      </c>
      <c r="DZ275" s="24">
        <f t="shared" si="601"/>
        <v>-0.29984172909292761</v>
      </c>
      <c r="EA275" s="24" t="str">
        <f t="shared" si="602"/>
        <v/>
      </c>
      <c r="EB275" s="24" t="str">
        <f t="shared" si="603"/>
        <v/>
      </c>
      <c r="EC275" s="24" t="str">
        <f t="shared" si="604"/>
        <v/>
      </c>
      <c r="ED275" s="24"/>
      <c r="EE275" s="24"/>
      <c r="EF275" s="24">
        <f t="shared" si="605"/>
        <v>0.44536416986406957</v>
      </c>
      <c r="EG275" s="24">
        <f t="shared" si="606"/>
        <v>0.50536416986407007</v>
      </c>
      <c r="EH275" s="24">
        <f t="shared" si="607"/>
        <v>0.13936416986407041</v>
      </c>
      <c r="EI275" s="24">
        <f t="shared" si="608"/>
        <v>0.19736416986407024</v>
      </c>
      <c r="EJ275" s="24">
        <f t="shared" si="609"/>
        <v>0.12736416986407173</v>
      </c>
      <c r="EK275" s="24">
        <f t="shared" si="610"/>
        <v>0.57236416986407024</v>
      </c>
      <c r="EL275" s="24" t="str">
        <f t="shared" si="611"/>
        <v/>
      </c>
      <c r="EM275" s="24" t="str">
        <f t="shared" si="612"/>
        <v/>
      </c>
      <c r="EN275" s="24" t="str">
        <f t="shared" si="613"/>
        <v/>
      </c>
      <c r="EO275" s="24"/>
      <c r="EP275" s="24"/>
      <c r="EQ275" s="24">
        <f t="shared" si="493"/>
        <v>11.37316580188766</v>
      </c>
      <c r="ER275" s="24">
        <f t="shared" si="614"/>
        <v>6.1374228473396457E-2</v>
      </c>
      <c r="ES275" s="24">
        <f t="shared" si="494"/>
        <v>11.336386456982298</v>
      </c>
      <c r="ET275" s="24">
        <f t="shared" si="495"/>
        <v>11.389210846340999</v>
      </c>
      <c r="EU275" s="24">
        <f t="shared" si="496"/>
        <v>11.343410015945098</v>
      </c>
      <c r="EV275" s="24">
        <f t="shared" si="497"/>
        <v>11.332197719025499</v>
      </c>
      <c r="EW275" s="24">
        <f t="shared" si="498"/>
        <v>11.3465148928438</v>
      </c>
      <c r="EX275" s="24">
        <f t="shared" si="499"/>
        <v>11.491274880188278</v>
      </c>
      <c r="EY275" s="24" t="str">
        <f t="shared" si="500"/>
        <v/>
      </c>
      <c r="EZ275" s="24" t="str">
        <f t="shared" si="501"/>
        <v/>
      </c>
      <c r="FA275" s="24" t="str">
        <f t="shared" si="502"/>
        <v/>
      </c>
      <c r="FB275" s="24"/>
      <c r="FC275" s="24">
        <f t="shared" si="503"/>
        <v>11.811668254575585</v>
      </c>
      <c r="FD275" s="24">
        <f t="shared" si="615"/>
        <v>0.108658391847254</v>
      </c>
      <c r="FE275" s="24">
        <f t="shared" si="504"/>
        <v>11.789294592705701</v>
      </c>
      <c r="FF275" s="24">
        <f t="shared" si="505"/>
        <v>11.720423170230001</v>
      </c>
      <c r="FG275" s="24">
        <f t="shared" si="506"/>
        <v>11.924341023823629</v>
      </c>
      <c r="FH275" s="24">
        <f t="shared" si="507"/>
        <v>11.870035734460801</v>
      </c>
      <c r="FI275" s="24">
        <f t="shared" si="508"/>
        <v>11.910347562176669</v>
      </c>
      <c r="FJ275" s="24">
        <f t="shared" si="509"/>
        <v>11.6555674440567</v>
      </c>
      <c r="FK275" s="24" t="str">
        <f t="shared" si="510"/>
        <v/>
      </c>
      <c r="FL275" s="24" t="str">
        <f t="shared" si="511"/>
        <v/>
      </c>
      <c r="FM275" s="24" t="str">
        <f t="shared" si="512"/>
        <v/>
      </c>
      <c r="FN275" s="24"/>
      <c r="FO275" s="24">
        <f t="shared" si="513"/>
        <v>11.437700386294965</v>
      </c>
      <c r="FP275" s="24">
        <f t="shared" si="616"/>
        <v>4.7375244553776508E-2</v>
      </c>
      <c r="FQ275" s="24">
        <f t="shared" si="624"/>
        <v>11.387302586585113</v>
      </c>
      <c r="FR275" s="24">
        <f t="shared" si="624"/>
        <v>11.43296983181299</v>
      </c>
      <c r="FS275" s="24">
        <f t="shared" si="624"/>
        <v>11.430827580615125</v>
      </c>
      <c r="FT275" s="24">
        <f t="shared" si="622"/>
        <v>11.412696711035728</v>
      </c>
      <c r="FU275" s="24">
        <f t="shared" si="622"/>
        <v>11.43536388633999</v>
      </c>
      <c r="FV275" s="24">
        <f t="shared" si="622"/>
        <v>11.527041721380845</v>
      </c>
      <c r="FW275" s="24" t="str">
        <f t="shared" si="622"/>
        <v/>
      </c>
      <c r="FX275" s="24" t="str">
        <f t="shared" si="622"/>
        <v/>
      </c>
      <c r="FY275" s="24" t="str">
        <f t="shared" si="622"/>
        <v/>
      </c>
      <c r="FZ275" s="24"/>
      <c r="GA275" s="24">
        <f t="shared" si="514"/>
        <v>11.60021027024419</v>
      </c>
      <c r="GB275" s="24">
        <f t="shared" si="617"/>
        <v>3.6536918335433911E-2</v>
      </c>
      <c r="GC275" s="24">
        <f t="shared" si="625"/>
        <v>11.622459674116701</v>
      </c>
      <c r="GD275" s="24">
        <f t="shared" si="625"/>
        <v>11.577039789841383</v>
      </c>
      <c r="GE275" s="24">
        <f t="shared" si="625"/>
        <v>11.637903260412681</v>
      </c>
      <c r="GF275" s="24">
        <f t="shared" si="623"/>
        <v>11.606267791310222</v>
      </c>
      <c r="GG275" s="24">
        <f t="shared" si="623"/>
        <v>11.619219491125644</v>
      </c>
      <c r="GH275" s="24">
        <f t="shared" si="623"/>
        <v>11.538371614658509</v>
      </c>
      <c r="GI275" s="24" t="str">
        <f t="shared" si="623"/>
        <v/>
      </c>
      <c r="GJ275" s="24" t="str">
        <f t="shared" si="623"/>
        <v/>
      </c>
      <c r="GK275" s="24" t="str">
        <f t="shared" si="623"/>
        <v/>
      </c>
      <c r="GL275" s="24"/>
      <c r="GM275" s="24">
        <f t="shared" si="515"/>
        <v>12.065948153347163</v>
      </c>
      <c r="GN275" s="24">
        <f t="shared" si="618"/>
        <v>6.1374228473396457E-2</v>
      </c>
      <c r="GO275" s="24">
        <f t="shared" si="516"/>
        <v>12.029168808441799</v>
      </c>
      <c r="GP275" s="24">
        <f t="shared" si="517"/>
        <v>12.0819931978005</v>
      </c>
      <c r="GQ275" s="24">
        <f t="shared" si="518"/>
        <v>12.036192367404599</v>
      </c>
      <c r="GR275" s="24">
        <f t="shared" si="519"/>
        <v>12.024980070485</v>
      </c>
      <c r="GS275" s="24">
        <f t="shared" si="520"/>
        <v>12.039297244303301</v>
      </c>
      <c r="GT275" s="24">
        <f t="shared" si="521"/>
        <v>12.184057231647779</v>
      </c>
      <c r="GU275" s="24" t="str">
        <f t="shared" si="522"/>
        <v/>
      </c>
      <c r="GV275" s="24" t="str">
        <f t="shared" si="523"/>
        <v/>
      </c>
      <c r="GW275" s="24" t="str">
        <f t="shared" si="524"/>
        <v/>
      </c>
      <c r="GX275" s="24"/>
      <c r="GY275" s="24">
        <f t="shared" si="525"/>
        <v>12.933918760075104</v>
      </c>
      <c r="GZ275" s="24">
        <f t="shared" si="619"/>
        <v>0.108658391847254</v>
      </c>
      <c r="HA275" s="24">
        <f t="shared" si="526"/>
        <v>12.91154509820522</v>
      </c>
      <c r="HB275" s="24">
        <f t="shared" si="527"/>
        <v>12.84267367572952</v>
      </c>
      <c r="HC275" s="24">
        <f t="shared" si="528"/>
        <v>13.046591529323148</v>
      </c>
      <c r="HD275" s="24">
        <f t="shared" si="529"/>
        <v>12.99228623996032</v>
      </c>
      <c r="HE275" s="24">
        <f t="shared" si="530"/>
        <v>13.032598067676188</v>
      </c>
      <c r="HF275" s="24">
        <f t="shared" si="531"/>
        <v>12.777817949556219</v>
      </c>
      <c r="HG275" s="24" t="str">
        <f t="shared" si="532"/>
        <v/>
      </c>
      <c r="HH275" s="24" t="str">
        <f t="shared" si="533"/>
        <v/>
      </c>
      <c r="HI275" s="24" t="str">
        <f t="shared" si="534"/>
        <v/>
      </c>
      <c r="HJ275" s="24"/>
      <c r="HK275" s="24">
        <f t="shared" si="535"/>
        <v>12.026441015577939</v>
      </c>
      <c r="HL275" s="24">
        <f t="shared" si="620"/>
        <v>4.7375244553776785E-2</v>
      </c>
      <c r="HM275" s="24">
        <f t="shared" si="482"/>
        <v>11.976043215868089</v>
      </c>
      <c r="HN275" s="24">
        <f t="shared" si="482"/>
        <v>12.021710461095964</v>
      </c>
      <c r="HO275" s="24">
        <f t="shared" si="482"/>
        <v>12.019568209898098</v>
      </c>
      <c r="HP275" s="24">
        <f t="shared" si="482"/>
        <v>12.001437340318702</v>
      </c>
      <c r="HQ275" s="24">
        <f t="shared" si="482"/>
        <v>12.024104515622966</v>
      </c>
      <c r="HR275" s="24">
        <f t="shared" si="482"/>
        <v>12.115782350663821</v>
      </c>
      <c r="HS275" s="24" t="str">
        <f t="shared" si="628"/>
        <v/>
      </c>
      <c r="HT275" s="24" t="str">
        <f t="shared" si="628"/>
        <v/>
      </c>
      <c r="HU275" s="24" t="str">
        <f t="shared" si="628"/>
        <v/>
      </c>
      <c r="HV275" s="24"/>
      <c r="HW275" s="24">
        <f t="shared" si="536"/>
        <v>13.063370275043519</v>
      </c>
      <c r="HX275" s="24">
        <f t="shared" si="621"/>
        <v>3.6536918335433086E-2</v>
      </c>
      <c r="HY275" s="24">
        <f t="shared" si="483"/>
        <v>13.085619678916032</v>
      </c>
      <c r="HZ275" s="24">
        <f t="shared" si="483"/>
        <v>13.040199794640715</v>
      </c>
      <c r="IA275" s="24">
        <f t="shared" si="483"/>
        <v>13.101063265212012</v>
      </c>
      <c r="IB275" s="24">
        <f t="shared" si="483"/>
        <v>13.069427796109553</v>
      </c>
      <c r="IC275" s="24">
        <f t="shared" si="483"/>
        <v>13.082379495924975</v>
      </c>
      <c r="ID275" s="24">
        <f t="shared" si="483"/>
        <v>13.001531619457841</v>
      </c>
      <c r="IE275" s="24" t="str">
        <f t="shared" si="629"/>
        <v/>
      </c>
      <c r="IF275" s="24" t="str">
        <f t="shared" si="629"/>
        <v/>
      </c>
      <c r="IG275" s="24" t="str">
        <f t="shared" si="629"/>
        <v/>
      </c>
    </row>
    <row r="276" spans="1:241" s="3" customFormat="1" x14ac:dyDescent="0.2">
      <c r="A276" s="27">
        <v>241</v>
      </c>
      <c r="B276" s="32">
        <f>IF(AND($B$3&lt;&gt;"",$C$3&lt;&gt;"",$B$4&lt;&gt;"",$C$4&lt;&gt;"",T276&lt;&gt;""),AirMass($B$3,$C$3,$B$4,$C$4,T276),"")</f>
        <v>1.2094580306727054</v>
      </c>
      <c r="C276" s="36">
        <f t="shared" si="537"/>
        <v>2458217.408727</v>
      </c>
      <c r="D276" s="5">
        <f t="shared" si="484"/>
        <v>11.394582259529065</v>
      </c>
      <c r="E276" s="14">
        <f t="shared" si="485"/>
        <v>11.625116788699328</v>
      </c>
      <c r="F276" s="32">
        <f t="shared" si="538"/>
        <v>0.23053452917026362</v>
      </c>
      <c r="G276" s="24">
        <f t="shared" si="486"/>
        <v>2.7008497539416153E-2</v>
      </c>
      <c r="H276" s="24">
        <f t="shared" si="487"/>
        <v>2.6905336144462232E-2</v>
      </c>
      <c r="I276" s="24"/>
      <c r="J276" s="8">
        <f t="shared" si="488"/>
        <v>11.996335601927392</v>
      </c>
      <c r="K276" s="9">
        <f t="shared" si="489"/>
        <v>12.955263900707278</v>
      </c>
      <c r="L276" s="40">
        <f t="shared" si="539"/>
        <v>0.95892829877988639</v>
      </c>
      <c r="M276" s="24">
        <f t="shared" si="490"/>
        <v>2.7008497539415928E-2</v>
      </c>
      <c r="N276" s="25">
        <f t="shared" si="491"/>
        <v>2.6905336144461743E-2</v>
      </c>
      <c r="O276" s="25"/>
      <c r="P276" s="50">
        <f t="shared" si="540"/>
        <v>6</v>
      </c>
      <c r="Q276" s="50">
        <f t="shared" si="541"/>
        <v>6</v>
      </c>
      <c r="R276" s="25"/>
      <c r="S276" s="25"/>
      <c r="T276" s="16">
        <v>2458217.408727</v>
      </c>
      <c r="U276" s="17">
        <v>-10.911660075400899</v>
      </c>
      <c r="V276" s="17">
        <v>-10.223239689322201</v>
      </c>
      <c r="W276" s="17">
        <v>-12.052437626231701</v>
      </c>
      <c r="X276" s="17">
        <v>-10.944328771962301</v>
      </c>
      <c r="Y276" s="17">
        <v>-10.345413375335999</v>
      </c>
      <c r="Z276" s="17">
        <v>-11.729148970251201</v>
      </c>
      <c r="AA276" s="17">
        <v>-9.85303617693984</v>
      </c>
      <c r="AB276" s="17">
        <v>-9.7684034414239793</v>
      </c>
      <c r="AC276" s="17"/>
      <c r="AD276" s="17"/>
      <c r="AE276" s="17"/>
      <c r="AF276" s="46">
        <f t="shared" si="492"/>
        <v>2458217.408727</v>
      </c>
      <c r="AG276" s="17">
        <v>-10.722445704733801</v>
      </c>
      <c r="AH276" s="17">
        <v>-9.6762771529494103</v>
      </c>
      <c r="AI276" s="17">
        <v>-11.6499765058955</v>
      </c>
      <c r="AJ276" s="17">
        <v>-10.570241904182399</v>
      </c>
      <c r="AK276" s="17">
        <v>-9.8057315416932695</v>
      </c>
      <c r="AL276" s="17">
        <v>-11.2288285303327</v>
      </c>
      <c r="AM276" s="17">
        <v>-9.3074488606125598</v>
      </c>
      <c r="AN276" s="17">
        <v>-9.4360789228145503</v>
      </c>
      <c r="AO276" s="17"/>
      <c r="AP276" s="17"/>
      <c r="AQ276" s="18"/>
      <c r="AR276" s="25"/>
      <c r="AS276" s="25"/>
      <c r="AT276" s="24">
        <f t="shared" si="627"/>
        <v>0.18921437066709856</v>
      </c>
      <c r="AU276" s="24">
        <f t="shared" si="627"/>
        <v>0.54696253637279035</v>
      </c>
      <c r="AV276" s="24">
        <f t="shared" si="627"/>
        <v>0.4024611203362003</v>
      </c>
      <c r="AW276" s="24">
        <f t="shared" si="627"/>
        <v>0.37408686777990141</v>
      </c>
      <c r="AX276" s="24">
        <f t="shared" si="627"/>
        <v>0.53968183364272981</v>
      </c>
      <c r="AY276" s="24">
        <f t="shared" si="630"/>
        <v>0.50032043991850017</v>
      </c>
      <c r="AZ276" s="24">
        <f t="shared" si="630"/>
        <v>0.54558731632728019</v>
      </c>
      <c r="BA276" s="24">
        <f t="shared" si="630"/>
        <v>0.33232451860942902</v>
      </c>
      <c r="BB276" s="24" t="str">
        <f t="shared" si="630"/>
        <v/>
      </c>
      <c r="BC276" s="24" t="str">
        <f t="shared" si="630"/>
        <v/>
      </c>
      <c r="BD276" s="25" t="str">
        <f t="shared" si="630"/>
        <v/>
      </c>
      <c r="BE276" s="25"/>
      <c r="BF276" s="25"/>
      <c r="BG276" s="26">
        <f t="shared" si="542"/>
        <v>-0.42052376353793669</v>
      </c>
      <c r="BH276" s="26">
        <f t="shared" si="543"/>
        <v>-0.36052376353793619</v>
      </c>
      <c r="BI276" s="26">
        <f t="shared" si="544"/>
        <v>-0.7265237635379358</v>
      </c>
      <c r="BJ276" s="26">
        <f t="shared" si="545"/>
        <v>-0.66852376353793597</v>
      </c>
      <c r="BK276" s="26">
        <f t="shared" si="546"/>
        <v>-0.73852376353793447</v>
      </c>
      <c r="BL276" s="26">
        <f t="shared" si="547"/>
        <v>-0.29352376353793602</v>
      </c>
      <c r="BM276" s="26" t="str">
        <f t="shared" si="548"/>
        <v/>
      </c>
      <c r="BN276" s="26" t="str">
        <f t="shared" si="549"/>
        <v/>
      </c>
      <c r="BO276" s="26" t="str">
        <f t="shared" si="550"/>
        <v/>
      </c>
      <c r="BP276" s="25"/>
      <c r="BQ276" s="25"/>
      <c r="BR276" s="25">
        <f t="shared" si="551"/>
        <v>0.30602617394700848</v>
      </c>
      <c r="BS276" s="25">
        <f t="shared" si="552"/>
        <v>0.36602617394700898</v>
      </c>
      <c r="BT276" s="25">
        <f t="shared" si="553"/>
        <v>2.6173947009322518E-5</v>
      </c>
      <c r="BU276" s="25">
        <f t="shared" si="554"/>
        <v>5.8026173947009152E-2</v>
      </c>
      <c r="BV276" s="25">
        <f t="shared" si="555"/>
        <v>-1.1973826052989356E-2</v>
      </c>
      <c r="BW276" s="25">
        <f t="shared" si="556"/>
        <v>0.43302617394700915</v>
      </c>
      <c r="BX276" s="25" t="str">
        <f t="shared" si="557"/>
        <v/>
      </c>
      <c r="BY276" s="25" t="str">
        <f t="shared" si="558"/>
        <v/>
      </c>
      <c r="BZ276" s="25" t="str">
        <f t="shared" si="559"/>
        <v/>
      </c>
      <c r="CA276" s="25"/>
      <c r="CB276" s="25"/>
      <c r="CC276" s="26">
        <f t="shared" si="560"/>
        <v>-0.23900000000000093</v>
      </c>
      <c r="CD276" s="26">
        <f t="shared" si="561"/>
        <v>-0.17900000000000044</v>
      </c>
      <c r="CE276" s="26">
        <f t="shared" si="562"/>
        <v>-0.54500000000000015</v>
      </c>
      <c r="CF276" s="26">
        <f t="shared" si="563"/>
        <v>-0.48700000000000027</v>
      </c>
      <c r="CG276" s="26">
        <f t="shared" si="564"/>
        <v>-0.55699999999999883</v>
      </c>
      <c r="CH276" s="26">
        <f t="shared" si="565"/>
        <v>-0.11200000000000027</v>
      </c>
      <c r="CI276" s="26" t="str">
        <f t="shared" si="566"/>
        <v/>
      </c>
      <c r="CJ276" s="26" t="str">
        <f t="shared" si="567"/>
        <v/>
      </c>
      <c r="CK276" s="26" t="str">
        <f t="shared" si="568"/>
        <v/>
      </c>
      <c r="CL276" s="25"/>
      <c r="CM276" s="25"/>
      <c r="CN276" s="25">
        <f t="shared" si="569"/>
        <v>0.42099999999999937</v>
      </c>
      <c r="CO276" s="25">
        <f t="shared" si="570"/>
        <v>0.48099999999999987</v>
      </c>
      <c r="CP276" s="25">
        <f t="shared" si="571"/>
        <v>0.11500000000000021</v>
      </c>
      <c r="CQ276" s="25">
        <f t="shared" si="572"/>
        <v>0.17300000000000004</v>
      </c>
      <c r="CR276" s="25">
        <f t="shared" si="573"/>
        <v>0.10300000000000153</v>
      </c>
      <c r="CS276" s="25">
        <f t="shared" si="574"/>
        <v>0.54800000000000004</v>
      </c>
      <c r="CT276" s="25" t="str">
        <f t="shared" si="575"/>
        <v/>
      </c>
      <c r="CU276" s="25" t="str">
        <f t="shared" si="576"/>
        <v/>
      </c>
      <c r="CV276" s="25" t="str">
        <f t="shared" si="577"/>
        <v/>
      </c>
      <c r="CW276" s="25"/>
      <c r="CX276" s="25"/>
      <c r="CY276" s="25">
        <f t="shared" si="578"/>
        <v>-0.43308233973843296</v>
      </c>
      <c r="CZ276" s="25">
        <f t="shared" si="579"/>
        <v>-0.3754571346439628</v>
      </c>
      <c r="DA276" s="25">
        <f t="shared" si="580"/>
        <v>-0.71176357484088437</v>
      </c>
      <c r="DB276" s="25">
        <f t="shared" si="581"/>
        <v>-0.63182460969413901</v>
      </c>
      <c r="DC276" s="25">
        <f t="shared" si="582"/>
        <v>-0.72375700621687711</v>
      </c>
      <c r="DD276" s="25">
        <f t="shared" si="583"/>
        <v>-0.29064207453267504</v>
      </c>
      <c r="DE276" s="25" t="str">
        <f t="shared" si="584"/>
        <v/>
      </c>
      <c r="DF276" s="25" t="str">
        <f t="shared" si="585"/>
        <v/>
      </c>
      <c r="DG276" s="25" t="str">
        <f t="shared" si="586"/>
        <v/>
      </c>
      <c r="DH276" s="25"/>
      <c r="DI276" s="25"/>
      <c r="DJ276" s="25">
        <f t="shared" si="587"/>
        <v>0.29346759774651227</v>
      </c>
      <c r="DK276" s="25">
        <f t="shared" si="588"/>
        <v>0.35109280284098249</v>
      </c>
      <c r="DL276" s="25">
        <f t="shared" si="589"/>
        <v>1.4786362644060915E-2</v>
      </c>
      <c r="DM276" s="25">
        <f t="shared" si="590"/>
        <v>9.4725327790806224E-2</v>
      </c>
      <c r="DN276" s="25">
        <f t="shared" si="591"/>
        <v>2.7929312680681473E-3</v>
      </c>
      <c r="DO276" s="25">
        <f t="shared" si="592"/>
        <v>0.43590786295227019</v>
      </c>
      <c r="DP276" s="25" t="str">
        <f t="shared" si="593"/>
        <v/>
      </c>
      <c r="DQ276" s="25" t="str">
        <f t="shared" si="594"/>
        <v/>
      </c>
      <c r="DR276" s="25" t="str">
        <f t="shared" si="595"/>
        <v/>
      </c>
      <c r="DS276" s="25"/>
      <c r="DT276" s="24"/>
      <c r="DU276" s="24">
        <f t="shared" si="596"/>
        <v>-0.42052376353793669</v>
      </c>
      <c r="DV276" s="24">
        <f t="shared" si="597"/>
        <v>-0.36052376353793619</v>
      </c>
      <c r="DW276" s="24">
        <f t="shared" si="598"/>
        <v>-0.7265237635379358</v>
      </c>
      <c r="DX276" s="24">
        <f t="shared" si="599"/>
        <v>-0.66852376353793597</v>
      </c>
      <c r="DY276" s="24">
        <f t="shared" si="600"/>
        <v>-0.73852376353793447</v>
      </c>
      <c r="DZ276" s="24">
        <f t="shared" si="601"/>
        <v>-0.29352376353793602</v>
      </c>
      <c r="EA276" s="24" t="str">
        <f t="shared" si="602"/>
        <v/>
      </c>
      <c r="EB276" s="24" t="str">
        <f t="shared" si="603"/>
        <v/>
      </c>
      <c r="EC276" s="24" t="str">
        <f t="shared" si="604"/>
        <v/>
      </c>
      <c r="ED276" s="24"/>
      <c r="EE276" s="24"/>
      <c r="EF276" s="24">
        <f t="shared" si="605"/>
        <v>0.30602617394700848</v>
      </c>
      <c r="EG276" s="24">
        <f t="shared" si="606"/>
        <v>0.36602617394700898</v>
      </c>
      <c r="EH276" s="24">
        <f t="shared" si="607"/>
        <v>2.6173947009322518E-5</v>
      </c>
      <c r="EI276" s="24">
        <f t="shared" si="608"/>
        <v>5.8026173947009152E-2</v>
      </c>
      <c r="EJ276" s="24">
        <f t="shared" si="609"/>
        <v>-1.1973826052989356E-2</v>
      </c>
      <c r="EK276" s="24">
        <f t="shared" si="610"/>
        <v>0.43302617394700915</v>
      </c>
      <c r="EL276" s="24" t="str">
        <f t="shared" si="611"/>
        <v/>
      </c>
      <c r="EM276" s="24" t="str">
        <f t="shared" si="612"/>
        <v/>
      </c>
      <c r="EN276" s="24" t="str">
        <f t="shared" si="613"/>
        <v/>
      </c>
      <c r="EO276" s="24"/>
      <c r="EP276" s="24"/>
      <c r="EQ276" s="24">
        <f t="shared" si="493"/>
        <v>11.330801318289938</v>
      </c>
      <c r="ER276" s="24">
        <f t="shared" si="614"/>
        <v>4.0601164076204954E-2</v>
      </c>
      <c r="ES276" s="24">
        <f t="shared" si="494"/>
        <v>11.330777550830801</v>
      </c>
      <c r="ET276" s="24">
        <f t="shared" si="495"/>
        <v>11.344668696561401</v>
      </c>
      <c r="EU276" s="24">
        <f t="shared" si="496"/>
        <v>11.3387532999351</v>
      </c>
      <c r="EV276" s="24">
        <f t="shared" si="497"/>
        <v>11.285488894850301</v>
      </c>
      <c r="EW276" s="24">
        <f t="shared" si="498"/>
        <v>11.289376101538942</v>
      </c>
      <c r="EX276" s="24">
        <f t="shared" si="499"/>
        <v>11.39574336602308</v>
      </c>
      <c r="EY276" s="24" t="str">
        <f t="shared" si="500"/>
        <v/>
      </c>
      <c r="EZ276" s="24" t="str">
        <f t="shared" si="501"/>
        <v/>
      </c>
      <c r="FA276" s="24" t="str">
        <f t="shared" si="502"/>
        <v/>
      </c>
      <c r="FB276" s="24"/>
      <c r="FC276" s="24">
        <f t="shared" si="503"/>
        <v>11.834105339521363</v>
      </c>
      <c r="FD276" s="24">
        <f t="shared" si="615"/>
        <v>8.128150470173312E-2</v>
      </c>
      <c r="FE276" s="24">
        <f t="shared" si="504"/>
        <v>11.7665308011617</v>
      </c>
      <c r="FF276" s="24">
        <f t="shared" si="505"/>
        <v>11.748796199448599</v>
      </c>
      <c r="FG276" s="24">
        <f t="shared" si="506"/>
        <v>11.943285836959468</v>
      </c>
      <c r="FH276" s="24">
        <f t="shared" si="507"/>
        <v>11.8713828255989</v>
      </c>
      <c r="FI276" s="24">
        <f t="shared" si="508"/>
        <v>11.900003155878759</v>
      </c>
      <c r="FJ276" s="24">
        <f t="shared" si="509"/>
        <v>11.77463321808075</v>
      </c>
      <c r="FK276" s="24" t="str">
        <f t="shared" si="510"/>
        <v/>
      </c>
      <c r="FL276" s="24" t="str">
        <f t="shared" si="511"/>
        <v/>
      </c>
      <c r="FM276" s="24" t="str">
        <f t="shared" si="512"/>
        <v/>
      </c>
      <c r="FN276" s="24"/>
      <c r="FO276" s="24">
        <f t="shared" si="513"/>
        <v>11.394582259529065</v>
      </c>
      <c r="FP276" s="24">
        <f t="shared" si="616"/>
        <v>2.7008497539416153E-2</v>
      </c>
      <c r="FQ276" s="24">
        <f t="shared" si="624"/>
        <v>11.380940037265439</v>
      </c>
      <c r="FR276" s="24">
        <f t="shared" si="624"/>
        <v>11.387674038865214</v>
      </c>
      <c r="FS276" s="24">
        <f t="shared" si="624"/>
        <v>11.425417221436948</v>
      </c>
      <c r="FT276" s="24">
        <f t="shared" si="622"/>
        <v>11.365234243692353</v>
      </c>
      <c r="FU276" s="24">
        <f t="shared" si="622"/>
        <v>11.377471451866954</v>
      </c>
      <c r="FV276" s="24">
        <f t="shared" si="622"/>
        <v>11.430756564047471</v>
      </c>
      <c r="FW276" s="24" t="str">
        <f t="shared" si="622"/>
        <v/>
      </c>
      <c r="FX276" s="24" t="str">
        <f t="shared" si="622"/>
        <v/>
      </c>
      <c r="FY276" s="24" t="str">
        <f t="shared" si="622"/>
        <v/>
      </c>
      <c r="FZ276" s="24"/>
      <c r="GA276" s="24">
        <f t="shared" si="514"/>
        <v>11.625116788699328</v>
      </c>
      <c r="GB276" s="24">
        <f t="shared" si="617"/>
        <v>2.6905336144462232E-2</v>
      </c>
      <c r="GC276" s="24">
        <f t="shared" si="625"/>
        <v>11.602165316082059</v>
      </c>
      <c r="GD276" s="24">
        <f t="shared" si="625"/>
        <v>11.607882252569341</v>
      </c>
      <c r="GE276" s="24">
        <f t="shared" si="625"/>
        <v>11.65931750705788</v>
      </c>
      <c r="GF276" s="24">
        <f t="shared" si="623"/>
        <v>11.61008431595768</v>
      </c>
      <c r="GG276" s="24">
        <f t="shared" si="623"/>
        <v>11.611344518337093</v>
      </c>
      <c r="GH276" s="24">
        <f t="shared" si="623"/>
        <v>11.659906822191919</v>
      </c>
      <c r="GI276" s="24" t="str">
        <f t="shared" si="623"/>
        <v/>
      </c>
      <c r="GJ276" s="24" t="str">
        <f t="shared" si="623"/>
        <v/>
      </c>
      <c r="GK276" s="24" t="str">
        <f t="shared" si="623"/>
        <v/>
      </c>
      <c r="GL276" s="24"/>
      <c r="GM276" s="24">
        <f t="shared" si="515"/>
        <v>12.019221704368634</v>
      </c>
      <c r="GN276" s="24">
        <f t="shared" si="618"/>
        <v>4.0601164076204954E-2</v>
      </c>
      <c r="GO276" s="24">
        <f t="shared" si="516"/>
        <v>12.019197936909499</v>
      </c>
      <c r="GP276" s="24">
        <f t="shared" si="517"/>
        <v>12.0330890826401</v>
      </c>
      <c r="GQ276" s="24">
        <f t="shared" si="518"/>
        <v>12.027173686013798</v>
      </c>
      <c r="GR276" s="24">
        <f t="shared" si="519"/>
        <v>11.973909280929</v>
      </c>
      <c r="GS276" s="24">
        <f t="shared" si="520"/>
        <v>11.97779648761764</v>
      </c>
      <c r="GT276" s="24">
        <f t="shared" si="521"/>
        <v>12.084163752101778</v>
      </c>
      <c r="GU276" s="24" t="str">
        <f t="shared" si="522"/>
        <v/>
      </c>
      <c r="GV276" s="24" t="str">
        <f t="shared" si="523"/>
        <v/>
      </c>
      <c r="GW276" s="24" t="str">
        <f t="shared" si="524"/>
        <v/>
      </c>
      <c r="GX276" s="24"/>
      <c r="GY276" s="24">
        <f t="shared" si="525"/>
        <v>12.880273891305754</v>
      </c>
      <c r="GZ276" s="24">
        <f t="shared" si="619"/>
        <v>8.128150470173312E-2</v>
      </c>
      <c r="HA276" s="24">
        <f t="shared" si="526"/>
        <v>12.81269935294609</v>
      </c>
      <c r="HB276" s="24">
        <f t="shared" si="527"/>
        <v>12.794964751232989</v>
      </c>
      <c r="HC276" s="24">
        <f t="shared" si="528"/>
        <v>12.989454388743859</v>
      </c>
      <c r="HD276" s="24">
        <f t="shared" si="529"/>
        <v>12.91755137738329</v>
      </c>
      <c r="HE276" s="24">
        <f t="shared" si="530"/>
        <v>12.946171707663149</v>
      </c>
      <c r="HF276" s="24">
        <f t="shared" si="531"/>
        <v>12.82080176986514</v>
      </c>
      <c r="HG276" s="24" t="str">
        <f t="shared" si="532"/>
        <v/>
      </c>
      <c r="HH276" s="24" t="str">
        <f t="shared" si="533"/>
        <v/>
      </c>
      <c r="HI276" s="24" t="str">
        <f t="shared" si="534"/>
        <v/>
      </c>
      <c r="HJ276" s="24"/>
      <c r="HK276" s="24">
        <f t="shared" si="535"/>
        <v>11.996335601927392</v>
      </c>
      <c r="HL276" s="24">
        <f t="shared" si="620"/>
        <v>2.7008497539415928E-2</v>
      </c>
      <c r="HM276" s="24">
        <f t="shared" si="482"/>
        <v>11.982693379663768</v>
      </c>
      <c r="HN276" s="24">
        <f t="shared" si="482"/>
        <v>11.989427381263543</v>
      </c>
      <c r="HO276" s="24">
        <f t="shared" si="482"/>
        <v>12.027170563835277</v>
      </c>
      <c r="HP276" s="24">
        <f t="shared" si="482"/>
        <v>11.966987586090681</v>
      </c>
      <c r="HQ276" s="24">
        <f t="shared" si="482"/>
        <v>11.979224794265285</v>
      </c>
      <c r="HR276" s="24">
        <f t="shared" si="482"/>
        <v>12.032509906445799</v>
      </c>
      <c r="HS276" s="24" t="str">
        <f t="shared" si="628"/>
        <v/>
      </c>
      <c r="HT276" s="24" t="str">
        <f t="shared" si="628"/>
        <v/>
      </c>
      <c r="HU276" s="24" t="str">
        <f t="shared" si="628"/>
        <v/>
      </c>
      <c r="HV276" s="24"/>
      <c r="HW276" s="24">
        <f t="shared" si="536"/>
        <v>12.955263900707278</v>
      </c>
      <c r="HX276" s="24">
        <f t="shared" si="621"/>
        <v>2.6905336144461743E-2</v>
      </c>
      <c r="HY276" s="24">
        <f t="shared" si="483"/>
        <v>12.932312428090009</v>
      </c>
      <c r="HZ276" s="24">
        <f t="shared" si="483"/>
        <v>12.938029364577289</v>
      </c>
      <c r="IA276" s="24">
        <f t="shared" si="483"/>
        <v>12.989464619065828</v>
      </c>
      <c r="IB276" s="24">
        <f t="shared" si="483"/>
        <v>12.940231427965628</v>
      </c>
      <c r="IC276" s="24">
        <f t="shared" si="483"/>
        <v>12.941491630345043</v>
      </c>
      <c r="ID276" s="24">
        <f t="shared" si="483"/>
        <v>12.990053934199867</v>
      </c>
      <c r="IE276" s="24" t="str">
        <f t="shared" si="629"/>
        <v/>
      </c>
      <c r="IF276" s="24" t="str">
        <f t="shared" si="629"/>
        <v/>
      </c>
      <c r="IG276" s="24" t="str">
        <f t="shared" si="629"/>
        <v/>
      </c>
    </row>
    <row r="277" spans="1:241" s="3" customFormat="1" x14ac:dyDescent="0.2">
      <c r="A277" s="27">
        <v>242</v>
      </c>
      <c r="B277" s="32">
        <f>IF(AND($B$3&lt;&gt;"",$C$3&lt;&gt;"",$B$4&lt;&gt;"",$C$4&lt;&gt;"",T277&lt;&gt;""),AirMass($B$3,$C$3,$B$4,$C$4,T277),"")</f>
        <v>1.2110815637147305</v>
      </c>
      <c r="C277" s="36">
        <f t="shared" si="537"/>
        <v>2458217.4092250001</v>
      </c>
      <c r="D277" s="5">
        <f t="shared" si="484"/>
        <v>11.435263340303353</v>
      </c>
      <c r="E277" s="14">
        <f t="shared" si="485"/>
        <v>11.757292863573463</v>
      </c>
      <c r="F277" s="32">
        <f t="shared" si="538"/>
        <v>0.32202952327011047</v>
      </c>
      <c r="G277" s="24">
        <f t="shared" si="486"/>
        <v>2.137830062873658E-2</v>
      </c>
      <c r="H277" s="24">
        <f t="shared" si="487"/>
        <v>6.1573942668862937E-2</v>
      </c>
      <c r="I277" s="24"/>
      <c r="J277" s="8">
        <f t="shared" si="488"/>
        <v>12.031985422621039</v>
      </c>
      <c r="K277" s="9">
        <f t="shared" si="489"/>
        <v>13.047611462483831</v>
      </c>
      <c r="L277" s="40">
        <f t="shared" si="539"/>
        <v>1.0156260398627914</v>
      </c>
      <c r="M277" s="24">
        <f t="shared" si="490"/>
        <v>2.137830062873658E-2</v>
      </c>
      <c r="N277" s="25">
        <f t="shared" si="491"/>
        <v>6.1573942668862937E-2</v>
      </c>
      <c r="O277" s="25"/>
      <c r="P277" s="50">
        <f t="shared" si="540"/>
        <v>6</v>
      </c>
      <c r="Q277" s="50">
        <f t="shared" si="541"/>
        <v>6</v>
      </c>
      <c r="R277" s="25"/>
      <c r="S277" s="25"/>
      <c r="T277" s="16">
        <v>2458217.4092250001</v>
      </c>
      <c r="U277" s="17">
        <v>-10.869075657088301</v>
      </c>
      <c r="V277" s="17">
        <v>-10.189826839770801</v>
      </c>
      <c r="W277" s="17">
        <v>-12.0472868571362</v>
      </c>
      <c r="X277" s="17">
        <v>-10.9635036307389</v>
      </c>
      <c r="Y277" s="17">
        <v>-10.313213515164399</v>
      </c>
      <c r="Z277" s="17">
        <v>-11.7622618020829</v>
      </c>
      <c r="AA277" s="17">
        <v>-9.9115306456909202</v>
      </c>
      <c r="AB277" s="17">
        <v>-9.7595950310562305</v>
      </c>
      <c r="AC277" s="17"/>
      <c r="AD277" s="17"/>
      <c r="AE277" s="17"/>
      <c r="AF277" s="46">
        <f t="shared" si="492"/>
        <v>2458217.4092250001</v>
      </c>
      <c r="AG277" s="17">
        <v>-10.627545560883799</v>
      </c>
      <c r="AH277" s="17">
        <v>-9.6076391323900303</v>
      </c>
      <c r="AI277" s="17">
        <v>-11.618391507458099</v>
      </c>
      <c r="AJ277" s="17">
        <v>-10.542668983664401</v>
      </c>
      <c r="AK277" s="17">
        <v>-9.7178833479104405</v>
      </c>
      <c r="AL277" s="17">
        <v>-11.224288573707399</v>
      </c>
      <c r="AM277" s="17">
        <v>-9.3969887207486398</v>
      </c>
      <c r="AN277" s="17">
        <v>-9.4725730772706207</v>
      </c>
      <c r="AO277" s="17"/>
      <c r="AP277" s="17"/>
      <c r="AQ277" s="18"/>
      <c r="AR277" s="25"/>
      <c r="AS277" s="25"/>
      <c r="AT277" s="24">
        <f t="shared" si="627"/>
        <v>0.24153009620450128</v>
      </c>
      <c r="AU277" s="24">
        <f t="shared" si="627"/>
        <v>0.58218770738077019</v>
      </c>
      <c r="AV277" s="24">
        <f t="shared" si="627"/>
        <v>0.4288953496781005</v>
      </c>
      <c r="AW277" s="24">
        <f t="shared" si="627"/>
        <v>0.42083464707449991</v>
      </c>
      <c r="AX277" s="24">
        <f t="shared" si="627"/>
        <v>0.59533016725395882</v>
      </c>
      <c r="AY277" s="24">
        <f t="shared" si="630"/>
        <v>0.53797322837550077</v>
      </c>
      <c r="AZ277" s="24">
        <f t="shared" si="630"/>
        <v>0.51454192494228046</v>
      </c>
      <c r="BA277" s="24">
        <f t="shared" si="630"/>
        <v>0.2870219537856098</v>
      </c>
      <c r="BB277" s="24" t="str">
        <f t="shared" si="630"/>
        <v/>
      </c>
      <c r="BC277" s="24" t="str">
        <f t="shared" si="630"/>
        <v/>
      </c>
      <c r="BD277" s="25" t="str">
        <f t="shared" si="630"/>
        <v/>
      </c>
      <c r="BE277" s="25"/>
      <c r="BF277" s="25"/>
      <c r="BG277" s="26">
        <f t="shared" si="542"/>
        <v>-0.31427587532388751</v>
      </c>
      <c r="BH277" s="26">
        <f t="shared" si="543"/>
        <v>-0.25427587532388701</v>
      </c>
      <c r="BI277" s="26">
        <f t="shared" si="544"/>
        <v>-0.62027587532388662</v>
      </c>
      <c r="BJ277" s="26">
        <f t="shared" si="545"/>
        <v>-0.56227587532388679</v>
      </c>
      <c r="BK277" s="26">
        <f t="shared" si="546"/>
        <v>-0.63227587532388529</v>
      </c>
      <c r="BL277" s="26">
        <f t="shared" si="547"/>
        <v>-0.18727587532388684</v>
      </c>
      <c r="BM277" s="26" t="str">
        <f t="shared" si="548"/>
        <v/>
      </c>
      <c r="BN277" s="26" t="str">
        <f t="shared" si="549"/>
        <v/>
      </c>
      <c r="BO277" s="26" t="str">
        <f t="shared" si="550"/>
        <v/>
      </c>
      <c r="BP277" s="25"/>
      <c r="BQ277" s="25"/>
      <c r="BR277" s="25">
        <f t="shared" si="551"/>
        <v>0.37756489377037927</v>
      </c>
      <c r="BS277" s="25">
        <f t="shared" si="552"/>
        <v>0.43756489377037977</v>
      </c>
      <c r="BT277" s="25">
        <f t="shared" si="553"/>
        <v>7.1564893770380111E-2</v>
      </c>
      <c r="BU277" s="25">
        <f t="shared" si="554"/>
        <v>0.12956489377037994</v>
      </c>
      <c r="BV277" s="25">
        <f t="shared" si="555"/>
        <v>5.9564893770381433E-2</v>
      </c>
      <c r="BW277" s="25">
        <f t="shared" si="556"/>
        <v>0.50456489377037994</v>
      </c>
      <c r="BX277" s="25" t="str">
        <f t="shared" si="557"/>
        <v/>
      </c>
      <c r="BY277" s="25" t="str">
        <f t="shared" si="558"/>
        <v/>
      </c>
      <c r="BZ277" s="25" t="str">
        <f t="shared" si="559"/>
        <v/>
      </c>
      <c r="CA277" s="25"/>
      <c r="CB277" s="25"/>
      <c r="CC277" s="26">
        <f t="shared" si="560"/>
        <v>-0.23900000000000093</v>
      </c>
      <c r="CD277" s="26">
        <f t="shared" si="561"/>
        <v>-0.17900000000000044</v>
      </c>
      <c r="CE277" s="26">
        <f t="shared" si="562"/>
        <v>-0.54500000000000015</v>
      </c>
      <c r="CF277" s="26">
        <f t="shared" si="563"/>
        <v>-0.48700000000000027</v>
      </c>
      <c r="CG277" s="26">
        <f t="shared" si="564"/>
        <v>-0.55699999999999883</v>
      </c>
      <c r="CH277" s="26">
        <f t="shared" si="565"/>
        <v>-0.11200000000000027</v>
      </c>
      <c r="CI277" s="26" t="str">
        <f t="shared" si="566"/>
        <v/>
      </c>
      <c r="CJ277" s="26" t="str">
        <f t="shared" si="567"/>
        <v/>
      </c>
      <c r="CK277" s="26" t="str">
        <f t="shared" si="568"/>
        <v/>
      </c>
      <c r="CL277" s="25"/>
      <c r="CM277" s="25"/>
      <c r="CN277" s="25">
        <f t="shared" si="569"/>
        <v>0.42099999999999937</v>
      </c>
      <c r="CO277" s="25">
        <f t="shared" si="570"/>
        <v>0.48099999999999987</v>
      </c>
      <c r="CP277" s="25">
        <f t="shared" si="571"/>
        <v>0.11500000000000021</v>
      </c>
      <c r="CQ277" s="25">
        <f t="shared" si="572"/>
        <v>0.17300000000000004</v>
      </c>
      <c r="CR277" s="25">
        <f t="shared" si="573"/>
        <v>0.10300000000000153</v>
      </c>
      <c r="CS277" s="25">
        <f t="shared" si="574"/>
        <v>0.54800000000000004</v>
      </c>
      <c r="CT277" s="25" t="str">
        <f t="shared" si="575"/>
        <v/>
      </c>
      <c r="CU277" s="25" t="str">
        <f t="shared" si="576"/>
        <v/>
      </c>
      <c r="CV277" s="25" t="str">
        <f t="shared" si="577"/>
        <v/>
      </c>
      <c r="CW277" s="25"/>
      <c r="CX277" s="25"/>
      <c r="CY277" s="25">
        <f t="shared" si="578"/>
        <v>-0.38051966787744346</v>
      </c>
      <c r="CZ277" s="25">
        <f t="shared" si="579"/>
        <v>-0.36414920526115513</v>
      </c>
      <c r="DA277" s="25">
        <f t="shared" si="580"/>
        <v>-0.71853176101152216</v>
      </c>
      <c r="DB277" s="25">
        <f t="shared" si="581"/>
        <v>-0.60204568406891013</v>
      </c>
      <c r="DC277" s="25">
        <f t="shared" si="582"/>
        <v>-0.55445910312581703</v>
      </c>
      <c r="DD277" s="25">
        <f t="shared" si="583"/>
        <v>-9.2389310274813147E-2</v>
      </c>
      <c r="DE277" s="25" t="str">
        <f t="shared" si="584"/>
        <v/>
      </c>
      <c r="DF277" s="25" t="str">
        <f t="shared" si="585"/>
        <v/>
      </c>
      <c r="DG277" s="25" t="str">
        <f t="shared" si="586"/>
        <v/>
      </c>
      <c r="DH277" s="25"/>
      <c r="DI277" s="25"/>
      <c r="DJ277" s="25">
        <f t="shared" si="587"/>
        <v>0.31132110121682327</v>
      </c>
      <c r="DK277" s="25">
        <f t="shared" si="588"/>
        <v>0.32769156383311154</v>
      </c>
      <c r="DL277" s="25">
        <f t="shared" si="589"/>
        <v>-2.6690991917255494E-2</v>
      </c>
      <c r="DM277" s="25">
        <f t="shared" si="590"/>
        <v>8.9795085025356505E-2</v>
      </c>
      <c r="DN277" s="25">
        <f t="shared" si="591"/>
        <v>0.13738166596844964</v>
      </c>
      <c r="DO277" s="25">
        <f t="shared" si="592"/>
        <v>0.5994514588194535</v>
      </c>
      <c r="DP277" s="25" t="str">
        <f t="shared" si="593"/>
        <v/>
      </c>
      <c r="DQ277" s="25" t="str">
        <f t="shared" si="594"/>
        <v/>
      </c>
      <c r="DR277" s="25" t="str">
        <f t="shared" si="595"/>
        <v/>
      </c>
      <c r="DS277" s="25"/>
      <c r="DT277" s="24"/>
      <c r="DU277" s="24">
        <f t="shared" si="596"/>
        <v>-0.31427587532388751</v>
      </c>
      <c r="DV277" s="24">
        <f t="shared" si="597"/>
        <v>-0.25427587532388701</v>
      </c>
      <c r="DW277" s="24">
        <f t="shared" si="598"/>
        <v>-0.62027587532388662</v>
      </c>
      <c r="DX277" s="24">
        <f t="shared" si="599"/>
        <v>-0.56227587532388679</v>
      </c>
      <c r="DY277" s="24">
        <f t="shared" si="600"/>
        <v>-0.63227587532388529</v>
      </c>
      <c r="DZ277" s="24">
        <f t="shared" si="601"/>
        <v>-0.18727587532388684</v>
      </c>
      <c r="EA277" s="24" t="str">
        <f t="shared" si="602"/>
        <v/>
      </c>
      <c r="EB277" s="24" t="str">
        <f t="shared" si="603"/>
        <v/>
      </c>
      <c r="EC277" s="24" t="str">
        <f t="shared" si="604"/>
        <v/>
      </c>
      <c r="ED277" s="24"/>
      <c r="EE277" s="24"/>
      <c r="EF277" s="24">
        <f t="shared" si="605"/>
        <v>0.37756489377037927</v>
      </c>
      <c r="EG277" s="24">
        <f t="shared" si="606"/>
        <v>0.43756489377037977</v>
      </c>
      <c r="EH277" s="24">
        <f t="shared" si="607"/>
        <v>7.1564893770380111E-2</v>
      </c>
      <c r="EI277" s="24">
        <f t="shared" si="608"/>
        <v>0.12956489377037994</v>
      </c>
      <c r="EJ277" s="24">
        <f t="shared" si="609"/>
        <v>5.9564893770381433E-2</v>
      </c>
      <c r="EK277" s="24">
        <f t="shared" si="610"/>
        <v>0.50456489377037994</v>
      </c>
      <c r="EL277" s="24" t="str">
        <f t="shared" si="611"/>
        <v/>
      </c>
      <c r="EM277" s="24" t="str">
        <f t="shared" si="612"/>
        <v/>
      </c>
      <c r="EN277" s="24" t="str">
        <f t="shared" si="613"/>
        <v/>
      </c>
      <c r="EO277" s="24"/>
      <c r="EP277" s="24"/>
      <c r="EQ277" s="24">
        <f t="shared" si="493"/>
        <v>11.384156256556624</v>
      </c>
      <c r="ER277" s="24">
        <f t="shared" si="614"/>
        <v>3.0337023299435346E-2</v>
      </c>
      <c r="ES277" s="24">
        <f t="shared" si="494"/>
        <v>11.368211200047899</v>
      </c>
      <c r="ET277" s="24">
        <f t="shared" si="495"/>
        <v>11.406427973650599</v>
      </c>
      <c r="EU277" s="24">
        <f t="shared" si="496"/>
        <v>11.349137858076098</v>
      </c>
      <c r="EV277" s="24">
        <f t="shared" si="497"/>
        <v>11.361186144994599</v>
      </c>
      <c r="EW277" s="24">
        <f t="shared" si="498"/>
        <v>11.39045498860262</v>
      </c>
      <c r="EX277" s="24">
        <f t="shared" si="499"/>
        <v>11.429519373967929</v>
      </c>
      <c r="EY277" s="24" t="str">
        <f t="shared" si="500"/>
        <v/>
      </c>
      <c r="EZ277" s="24" t="str">
        <f t="shared" si="501"/>
        <v/>
      </c>
      <c r="FA277" s="24" t="str">
        <f t="shared" si="502"/>
        <v/>
      </c>
      <c r="FB277" s="24"/>
      <c r="FC277" s="24">
        <f t="shared" si="503"/>
        <v>11.924753474242801</v>
      </c>
      <c r="FD277" s="24">
        <f t="shared" si="615"/>
        <v>9.8673367334411718E-2</v>
      </c>
      <c r="FE277" s="24">
        <f t="shared" si="504"/>
        <v>11.8298459465743</v>
      </c>
      <c r="FF277" s="24">
        <f t="shared" si="505"/>
        <v>11.816123422780601</v>
      </c>
      <c r="FG277" s="24">
        <f t="shared" si="506"/>
        <v>11.950337787026641</v>
      </c>
      <c r="FH277" s="24">
        <f t="shared" si="507"/>
        <v>11.9617430128236</v>
      </c>
      <c r="FI277" s="24">
        <f t="shared" si="508"/>
        <v>12.08444315986484</v>
      </c>
      <c r="FJ277" s="24">
        <f t="shared" si="509"/>
        <v>11.906027516386821</v>
      </c>
      <c r="FK277" s="24" t="str">
        <f t="shared" si="510"/>
        <v/>
      </c>
      <c r="FL277" s="24" t="str">
        <f t="shared" si="511"/>
        <v/>
      </c>
      <c r="FM277" s="24" t="str">
        <f t="shared" si="512"/>
        <v/>
      </c>
      <c r="FN277" s="24"/>
      <c r="FO277" s="24">
        <f t="shared" si="513"/>
        <v>11.435263340303353</v>
      </c>
      <c r="FP277" s="24">
        <f t="shared" si="616"/>
        <v>2.137830062873658E-2</v>
      </c>
      <c r="FQ277" s="24">
        <f t="shared" si="624"/>
        <v>11.405699828990139</v>
      </c>
      <c r="FR277" s="24">
        <f t="shared" si="624"/>
        <v>11.436759458462014</v>
      </c>
      <c r="FS277" s="24">
        <f t="shared" si="624"/>
        <v>11.42312792208555</v>
      </c>
      <c r="FT277" s="24">
        <f t="shared" si="622"/>
        <v>11.428257636344252</v>
      </c>
      <c r="FU277" s="24">
        <f t="shared" si="622"/>
        <v>11.465876481438237</v>
      </c>
      <c r="FV277" s="24">
        <f t="shared" si="622"/>
        <v>11.451858714499922</v>
      </c>
      <c r="FW277" s="24" t="str">
        <f t="shared" si="622"/>
        <v/>
      </c>
      <c r="FX277" s="24" t="str">
        <f t="shared" si="622"/>
        <v/>
      </c>
      <c r="FY277" s="24" t="str">
        <f t="shared" si="622"/>
        <v/>
      </c>
      <c r="FZ277" s="24"/>
      <c r="GA277" s="24">
        <f t="shared" si="514"/>
        <v>11.757292863573463</v>
      </c>
      <c r="GB277" s="24">
        <f t="shared" si="617"/>
        <v>6.1573942668862937E-2</v>
      </c>
      <c r="GC277" s="24">
        <f t="shared" si="625"/>
        <v>11.707008401647355</v>
      </c>
      <c r="GD277" s="24">
        <f t="shared" si="625"/>
        <v>11.716737416054038</v>
      </c>
      <c r="GE277" s="24">
        <f t="shared" si="625"/>
        <v>11.707897397277746</v>
      </c>
      <c r="GF277" s="24">
        <f t="shared" si="623"/>
        <v>11.741972443335076</v>
      </c>
      <c r="GG277" s="24">
        <f t="shared" si="623"/>
        <v>11.83731246247587</v>
      </c>
      <c r="GH277" s="24">
        <f t="shared" si="623"/>
        <v>11.832829060650685</v>
      </c>
      <c r="GI277" s="24" t="str">
        <f t="shared" si="623"/>
        <v/>
      </c>
      <c r="GJ277" s="24" t="str">
        <f t="shared" si="623"/>
        <v/>
      </c>
      <c r="GK277" s="24" t="str">
        <f t="shared" si="623"/>
        <v/>
      </c>
      <c r="GL277" s="24"/>
      <c r="GM277" s="24">
        <f t="shared" si="515"/>
        <v>12.063405073874124</v>
      </c>
      <c r="GN277" s="24">
        <f t="shared" si="618"/>
        <v>3.0337023299435346E-2</v>
      </c>
      <c r="GO277" s="24">
        <f t="shared" si="516"/>
        <v>12.047460017365399</v>
      </c>
      <c r="GP277" s="24">
        <f t="shared" si="517"/>
        <v>12.085676790968099</v>
      </c>
      <c r="GQ277" s="24">
        <f t="shared" si="518"/>
        <v>12.028386675393598</v>
      </c>
      <c r="GR277" s="24">
        <f t="shared" si="519"/>
        <v>12.0404349623121</v>
      </c>
      <c r="GS277" s="24">
        <f t="shared" si="520"/>
        <v>12.06970380592012</v>
      </c>
      <c r="GT277" s="24">
        <f t="shared" si="521"/>
        <v>12.10876819128543</v>
      </c>
      <c r="GU277" s="24" t="str">
        <f t="shared" si="522"/>
        <v/>
      </c>
      <c r="GV277" s="24" t="str">
        <f t="shared" si="523"/>
        <v/>
      </c>
      <c r="GW277" s="24" t="str">
        <f t="shared" si="524"/>
        <v/>
      </c>
      <c r="GX277" s="24"/>
      <c r="GY277" s="24">
        <f t="shared" si="525"/>
        <v>12.94465990273657</v>
      </c>
      <c r="GZ277" s="24">
        <f t="shared" si="619"/>
        <v>9.8673367334411718E-2</v>
      </c>
      <c r="HA277" s="24">
        <f t="shared" si="526"/>
        <v>12.84975237506807</v>
      </c>
      <c r="HB277" s="24">
        <f t="shared" si="527"/>
        <v>12.83602985127437</v>
      </c>
      <c r="HC277" s="24">
        <f t="shared" si="528"/>
        <v>12.97024421552041</v>
      </c>
      <c r="HD277" s="24">
        <f t="shared" si="529"/>
        <v>12.981649441317369</v>
      </c>
      <c r="HE277" s="24">
        <f t="shared" si="530"/>
        <v>13.104349588358609</v>
      </c>
      <c r="HF277" s="24">
        <f t="shared" si="531"/>
        <v>12.92593394488059</v>
      </c>
      <c r="HG277" s="24" t="str">
        <f t="shared" si="532"/>
        <v/>
      </c>
      <c r="HH277" s="24" t="str">
        <f t="shared" si="533"/>
        <v/>
      </c>
      <c r="HI277" s="24" t="str">
        <f t="shared" si="534"/>
        <v/>
      </c>
      <c r="HJ277" s="24"/>
      <c r="HK277" s="24">
        <f t="shared" si="535"/>
        <v>12.031985422621039</v>
      </c>
      <c r="HL277" s="24">
        <f t="shared" si="620"/>
        <v>2.137830062873658E-2</v>
      </c>
      <c r="HM277" s="24">
        <f t="shared" si="482"/>
        <v>12.002421911307824</v>
      </c>
      <c r="HN277" s="24">
        <f t="shared" si="482"/>
        <v>12.033481540779698</v>
      </c>
      <c r="HO277" s="24">
        <f t="shared" si="482"/>
        <v>12.019850004403235</v>
      </c>
      <c r="HP277" s="24">
        <f t="shared" ref="HP277:HU340" si="631">IF(AND(GR277&lt;&gt;"",EI277&lt;&gt;""),GR277+EI277*$D$21,"")</f>
        <v>12.024979718661937</v>
      </c>
      <c r="HQ277" s="24">
        <f t="shared" si="631"/>
        <v>12.062598563755921</v>
      </c>
      <c r="HR277" s="24">
        <f t="shared" si="631"/>
        <v>12.048580796817607</v>
      </c>
      <c r="HS277" s="24" t="str">
        <f t="shared" si="628"/>
        <v/>
      </c>
      <c r="HT277" s="24" t="str">
        <f t="shared" si="628"/>
        <v/>
      </c>
      <c r="HU277" s="24" t="str">
        <f t="shared" si="628"/>
        <v/>
      </c>
      <c r="HV277" s="24"/>
      <c r="HW277" s="24">
        <f t="shared" si="536"/>
        <v>13.047611462483831</v>
      </c>
      <c r="HX277" s="24">
        <f t="shared" si="621"/>
        <v>6.1573942668862937E-2</v>
      </c>
      <c r="HY277" s="24">
        <f t="shared" si="483"/>
        <v>12.997327000557725</v>
      </c>
      <c r="HZ277" s="24">
        <f t="shared" si="483"/>
        <v>13.007056014964407</v>
      </c>
      <c r="IA277" s="24">
        <f t="shared" si="483"/>
        <v>12.998215996188115</v>
      </c>
      <c r="IB277" s="24">
        <f t="shared" ref="IB277:IG340" si="632">IF(AND(HD277&lt;&gt;"",EI277&lt;&gt;""),HD277+EI277*$D$20,"")</f>
        <v>13.032291042245445</v>
      </c>
      <c r="IC277" s="24">
        <f t="shared" si="632"/>
        <v>13.127631061386239</v>
      </c>
      <c r="ID277" s="24">
        <f t="shared" si="632"/>
        <v>13.123147659561054</v>
      </c>
      <c r="IE277" s="24" t="str">
        <f t="shared" si="629"/>
        <v/>
      </c>
      <c r="IF277" s="24" t="str">
        <f t="shared" si="629"/>
        <v/>
      </c>
      <c r="IG277" s="24" t="str">
        <f t="shared" si="629"/>
        <v/>
      </c>
    </row>
    <row r="278" spans="1:241" s="3" customFormat="1" x14ac:dyDescent="0.2">
      <c r="A278" s="27">
        <v>243</v>
      </c>
      <c r="B278" s="32">
        <f>IF(AND($B$3&lt;&gt;"",$C$3&lt;&gt;"",$B$4&lt;&gt;"",$C$4&lt;&gt;"",T278&lt;&gt;""),AirMass($B$3,$C$3,$B$4,$C$4,T278),"")</f>
        <v>1.2127136239416882</v>
      </c>
      <c r="C278" s="36">
        <f t="shared" si="537"/>
        <v>2458217.4097219999</v>
      </c>
      <c r="D278" s="5">
        <f t="shared" si="484"/>
        <v>11.418436710366729</v>
      </c>
      <c r="E278" s="14">
        <f t="shared" si="485"/>
        <v>11.593710909056538</v>
      </c>
      <c r="F278" s="32">
        <f t="shared" si="538"/>
        <v>0.17527419868980942</v>
      </c>
      <c r="G278" s="24">
        <f t="shared" si="486"/>
        <v>1.9323901054664683E-2</v>
      </c>
      <c r="H278" s="24">
        <f t="shared" si="487"/>
        <v>2.5353333214775002E-2</v>
      </c>
      <c r="I278" s="24"/>
      <c r="J278" s="8">
        <f t="shared" si="488"/>
        <v>12.003210075527827</v>
      </c>
      <c r="K278" s="9">
        <f t="shared" si="489"/>
        <v>13.060098662143195</v>
      </c>
      <c r="L278" s="40">
        <f t="shared" si="539"/>
        <v>1.0568885866153686</v>
      </c>
      <c r="M278" s="24">
        <f t="shared" si="490"/>
        <v>1.9323901054664683E-2</v>
      </c>
      <c r="N278" s="25">
        <f t="shared" si="491"/>
        <v>2.5353333214775002E-2</v>
      </c>
      <c r="O278" s="25"/>
      <c r="P278" s="50">
        <f t="shared" si="540"/>
        <v>6</v>
      </c>
      <c r="Q278" s="50">
        <f t="shared" si="541"/>
        <v>6</v>
      </c>
      <c r="R278" s="25"/>
      <c r="S278" s="25"/>
      <c r="T278" s="16">
        <v>2458217.4097219999</v>
      </c>
      <c r="U278" s="17">
        <v>-10.887229979955199</v>
      </c>
      <c r="V278" s="17">
        <v>-10.197558802847499</v>
      </c>
      <c r="W278" s="17">
        <v>-12.041214168566601</v>
      </c>
      <c r="X278" s="17">
        <v>-10.938067687016099</v>
      </c>
      <c r="Y278" s="17">
        <v>-10.3196550716637</v>
      </c>
      <c r="Z278" s="17">
        <v>-11.7573776169812</v>
      </c>
      <c r="AA278" s="17">
        <v>-9.9016035715773096</v>
      </c>
      <c r="AB278" s="17">
        <v>-9.7232079854056295</v>
      </c>
      <c r="AC278" s="17"/>
      <c r="AD278" s="17"/>
      <c r="AE278" s="17"/>
      <c r="AF278" s="46">
        <f t="shared" si="492"/>
        <v>2458217.4097219999</v>
      </c>
      <c r="AG278" s="17">
        <v>-10.703649013009301</v>
      </c>
      <c r="AH278" s="17">
        <v>-9.5809758755620003</v>
      </c>
      <c r="AI278" s="17">
        <v>-11.6312009215765</v>
      </c>
      <c r="AJ278" s="17">
        <v>-10.571829045947799</v>
      </c>
      <c r="AK278" s="17">
        <v>-9.7341041267812596</v>
      </c>
      <c r="AL278" s="17">
        <v>-11.2033554833571</v>
      </c>
      <c r="AM278" s="17">
        <v>-9.2286279170835392</v>
      </c>
      <c r="AN278" s="17">
        <v>-9.3548039351250694</v>
      </c>
      <c r="AO278" s="17"/>
      <c r="AP278" s="17"/>
      <c r="AQ278" s="18"/>
      <c r="AR278" s="25"/>
      <c r="AS278" s="25"/>
      <c r="AT278" s="24">
        <f t="shared" si="627"/>
        <v>0.18358096694589854</v>
      </c>
      <c r="AU278" s="24">
        <f t="shared" si="627"/>
        <v>0.61658292728549924</v>
      </c>
      <c r="AV278" s="24">
        <f t="shared" si="627"/>
        <v>0.41001324699010055</v>
      </c>
      <c r="AW278" s="24">
        <f t="shared" si="627"/>
        <v>0.36623864106829984</v>
      </c>
      <c r="AX278" s="24">
        <f t="shared" si="627"/>
        <v>0.58555094488244031</v>
      </c>
      <c r="AY278" s="24">
        <f t="shared" si="630"/>
        <v>0.55402213362410002</v>
      </c>
      <c r="AZ278" s="24">
        <f t="shared" si="630"/>
        <v>0.67297565449377039</v>
      </c>
      <c r="BA278" s="24">
        <f t="shared" si="630"/>
        <v>0.36840405028056011</v>
      </c>
      <c r="BB278" s="24" t="str">
        <f t="shared" si="630"/>
        <v/>
      </c>
      <c r="BC278" s="24" t="str">
        <f t="shared" si="630"/>
        <v/>
      </c>
      <c r="BD278" s="25" t="str">
        <f t="shared" si="630"/>
        <v/>
      </c>
      <c r="BE278" s="25"/>
      <c r="BF278" s="25"/>
      <c r="BG278" s="26">
        <f t="shared" si="542"/>
        <v>-0.43196463036500099</v>
      </c>
      <c r="BH278" s="26">
        <f t="shared" si="543"/>
        <v>-0.37196463036500049</v>
      </c>
      <c r="BI278" s="26">
        <f t="shared" si="544"/>
        <v>-0.73796463036500015</v>
      </c>
      <c r="BJ278" s="26">
        <f t="shared" si="545"/>
        <v>-0.67996463036500032</v>
      </c>
      <c r="BK278" s="26">
        <f t="shared" si="546"/>
        <v>-0.74996463036499883</v>
      </c>
      <c r="BL278" s="26">
        <f t="shared" si="547"/>
        <v>-0.30496463036500032</v>
      </c>
      <c r="BM278" s="26" t="str">
        <f t="shared" si="548"/>
        <v/>
      </c>
      <c r="BN278" s="26" t="str">
        <f t="shared" si="549"/>
        <v/>
      </c>
      <c r="BO278" s="26" t="str">
        <f t="shared" si="550"/>
        <v/>
      </c>
      <c r="BP278" s="25"/>
      <c r="BQ278" s="25"/>
      <c r="BR278" s="25">
        <f t="shared" si="551"/>
        <v>0.44741806778251436</v>
      </c>
      <c r="BS278" s="25">
        <f t="shared" si="552"/>
        <v>0.50741806778251486</v>
      </c>
      <c r="BT278" s="25">
        <f t="shared" si="553"/>
        <v>0.1414180677825152</v>
      </c>
      <c r="BU278" s="25">
        <f t="shared" si="554"/>
        <v>0.19941806778251503</v>
      </c>
      <c r="BV278" s="25">
        <f t="shared" si="555"/>
        <v>0.12941806778251652</v>
      </c>
      <c r="BW278" s="25">
        <f t="shared" si="556"/>
        <v>0.57441806778251503</v>
      </c>
      <c r="BX278" s="25" t="str">
        <f t="shared" si="557"/>
        <v/>
      </c>
      <c r="BY278" s="25" t="str">
        <f t="shared" si="558"/>
        <v/>
      </c>
      <c r="BZ278" s="25" t="str">
        <f t="shared" si="559"/>
        <v/>
      </c>
      <c r="CA278" s="25"/>
      <c r="CB278" s="25"/>
      <c r="CC278" s="26">
        <f t="shared" si="560"/>
        <v>-0.23900000000000093</v>
      </c>
      <c r="CD278" s="26">
        <f t="shared" si="561"/>
        <v>-0.17900000000000044</v>
      </c>
      <c r="CE278" s="26">
        <f t="shared" si="562"/>
        <v>-0.54500000000000015</v>
      </c>
      <c r="CF278" s="26">
        <f t="shared" si="563"/>
        <v>-0.48700000000000027</v>
      </c>
      <c r="CG278" s="26">
        <f t="shared" si="564"/>
        <v>-0.55699999999999883</v>
      </c>
      <c r="CH278" s="26">
        <f t="shared" si="565"/>
        <v>-0.11200000000000027</v>
      </c>
      <c r="CI278" s="26" t="str">
        <f t="shared" si="566"/>
        <v/>
      </c>
      <c r="CJ278" s="26" t="str">
        <f t="shared" si="567"/>
        <v/>
      </c>
      <c r="CK278" s="26" t="str">
        <f t="shared" si="568"/>
        <v/>
      </c>
      <c r="CL278" s="25"/>
      <c r="CM278" s="25"/>
      <c r="CN278" s="25">
        <f t="shared" si="569"/>
        <v>0.42099999999999937</v>
      </c>
      <c r="CO278" s="25">
        <f t="shared" si="570"/>
        <v>0.48099999999999987</v>
      </c>
      <c r="CP278" s="25">
        <f t="shared" si="571"/>
        <v>0.11500000000000021</v>
      </c>
      <c r="CQ278" s="25">
        <f t="shared" si="572"/>
        <v>0.17300000000000004</v>
      </c>
      <c r="CR278" s="25">
        <f t="shared" si="573"/>
        <v>0.10300000000000153</v>
      </c>
      <c r="CS278" s="25">
        <f t="shared" si="574"/>
        <v>0.54800000000000004</v>
      </c>
      <c r="CT278" s="25" t="str">
        <f t="shared" si="575"/>
        <v/>
      </c>
      <c r="CU278" s="25" t="str">
        <f t="shared" si="576"/>
        <v/>
      </c>
      <c r="CV278" s="25" t="str">
        <f t="shared" si="577"/>
        <v/>
      </c>
      <c r="CW278" s="25"/>
      <c r="CX278" s="25"/>
      <c r="CY278" s="25">
        <f t="shared" si="578"/>
        <v>-0.45986080344023178</v>
      </c>
      <c r="CZ278" s="25">
        <f t="shared" si="579"/>
        <v>-0.37095905566138521</v>
      </c>
      <c r="DA278" s="25">
        <f t="shared" si="580"/>
        <v>-0.81635991554148368</v>
      </c>
      <c r="DB278" s="25">
        <f t="shared" si="581"/>
        <v>-0.7523281243412826</v>
      </c>
      <c r="DC278" s="25">
        <f t="shared" si="582"/>
        <v>-0.99391055979833209</v>
      </c>
      <c r="DD278" s="25">
        <f t="shared" si="583"/>
        <v>-0.37535678031412684</v>
      </c>
      <c r="DE278" s="25" t="str">
        <f t="shared" si="584"/>
        <v/>
      </c>
      <c r="DF278" s="25" t="str">
        <f t="shared" si="585"/>
        <v/>
      </c>
      <c r="DG278" s="25" t="str">
        <f t="shared" si="586"/>
        <v/>
      </c>
      <c r="DH278" s="25"/>
      <c r="DI278" s="25"/>
      <c r="DJ278" s="25">
        <f t="shared" si="587"/>
        <v>0.41952189470728352</v>
      </c>
      <c r="DK278" s="25">
        <f t="shared" si="588"/>
        <v>0.50842364248613003</v>
      </c>
      <c r="DL278" s="25">
        <f t="shared" si="589"/>
        <v>6.3022782606031613E-2</v>
      </c>
      <c r="DM278" s="25">
        <f t="shared" si="590"/>
        <v>0.12705457380623264</v>
      </c>
      <c r="DN278" s="25">
        <f t="shared" si="591"/>
        <v>-0.11452786165081687</v>
      </c>
      <c r="DO278" s="25">
        <f t="shared" si="592"/>
        <v>0.50402591783338846</v>
      </c>
      <c r="DP278" s="25" t="str">
        <f t="shared" si="593"/>
        <v/>
      </c>
      <c r="DQ278" s="25" t="str">
        <f t="shared" si="594"/>
        <v/>
      </c>
      <c r="DR278" s="25" t="str">
        <f t="shared" si="595"/>
        <v/>
      </c>
      <c r="DS278" s="25"/>
      <c r="DT278" s="24"/>
      <c r="DU278" s="24">
        <f t="shared" si="596"/>
        <v>-0.43196463036500099</v>
      </c>
      <c r="DV278" s="24">
        <f t="shared" si="597"/>
        <v>-0.37196463036500049</v>
      </c>
      <c r="DW278" s="24">
        <f t="shared" si="598"/>
        <v>-0.73796463036500015</v>
      </c>
      <c r="DX278" s="24">
        <f t="shared" si="599"/>
        <v>-0.67996463036500032</v>
      </c>
      <c r="DY278" s="24">
        <f t="shared" si="600"/>
        <v>-0.74996463036499883</v>
      </c>
      <c r="DZ278" s="24">
        <f t="shared" si="601"/>
        <v>-0.30496463036500032</v>
      </c>
      <c r="EA278" s="24" t="str">
        <f t="shared" si="602"/>
        <v/>
      </c>
      <c r="EB278" s="24" t="str">
        <f t="shared" si="603"/>
        <v/>
      </c>
      <c r="EC278" s="24" t="str">
        <f t="shared" si="604"/>
        <v/>
      </c>
      <c r="ED278" s="24"/>
      <c r="EE278" s="24"/>
      <c r="EF278" s="24">
        <f t="shared" si="605"/>
        <v>0.44741806778251436</v>
      </c>
      <c r="EG278" s="24">
        <f t="shared" si="606"/>
        <v>0.50741806778251486</v>
      </c>
      <c r="EH278" s="24">
        <f t="shared" si="607"/>
        <v>0.1414180677825152</v>
      </c>
      <c r="EI278" s="24">
        <f t="shared" si="608"/>
        <v>0.19941806778251503</v>
      </c>
      <c r="EJ278" s="24">
        <f t="shared" si="609"/>
        <v>0.12941806778251652</v>
      </c>
      <c r="EK278" s="24">
        <f t="shared" si="610"/>
        <v>0.57441806778251503</v>
      </c>
      <c r="EL278" s="24" t="str">
        <f t="shared" si="611"/>
        <v/>
      </c>
      <c r="EM278" s="24" t="str">
        <f t="shared" si="612"/>
        <v/>
      </c>
      <c r="EN278" s="24" t="str">
        <f t="shared" si="613"/>
        <v/>
      </c>
      <c r="EO278" s="24"/>
      <c r="EP278" s="24"/>
      <c r="EQ278" s="24">
        <f t="shared" si="493"/>
        <v>11.353291036913225</v>
      </c>
      <c r="ER278" s="24">
        <f t="shared" si="614"/>
        <v>1.556678848047342E-2</v>
      </c>
      <c r="ES278" s="24">
        <f t="shared" si="494"/>
        <v>11.343984188611401</v>
      </c>
      <c r="ET278" s="24">
        <f t="shared" si="495"/>
        <v>11.362837707060899</v>
      </c>
      <c r="EU278" s="24">
        <f t="shared" si="496"/>
        <v>11.3374250917085</v>
      </c>
      <c r="EV278" s="24">
        <f t="shared" si="497"/>
        <v>11.338147637026001</v>
      </c>
      <c r="EW278" s="24">
        <f t="shared" si="498"/>
        <v>11.362373591622111</v>
      </c>
      <c r="EX278" s="24">
        <f t="shared" si="499"/>
        <v>11.37497800545043</v>
      </c>
      <c r="EY278" s="24" t="str">
        <f t="shared" si="500"/>
        <v/>
      </c>
      <c r="EZ278" s="24" t="str">
        <f t="shared" si="501"/>
        <v/>
      </c>
      <c r="FA278" s="24" t="str">
        <f t="shared" si="502"/>
        <v/>
      </c>
      <c r="FB278" s="24"/>
      <c r="FC278" s="24">
        <f t="shared" si="503"/>
        <v>11.807171225302577</v>
      </c>
      <c r="FD278" s="24">
        <f t="shared" si="615"/>
        <v>6.8475122121774229E-2</v>
      </c>
      <c r="FE278" s="24">
        <f t="shared" si="504"/>
        <v>11.7665519085672</v>
      </c>
      <c r="FF278" s="24">
        <f t="shared" si="505"/>
        <v>11.769180032938499</v>
      </c>
      <c r="FG278" s="24">
        <f t="shared" si="506"/>
        <v>11.890455113771958</v>
      </c>
      <c r="FH278" s="24">
        <f t="shared" si="507"/>
        <v>11.8647064703478</v>
      </c>
      <c r="FI278" s="24">
        <f t="shared" si="508"/>
        <v>11.839978904074238</v>
      </c>
      <c r="FJ278" s="24">
        <f t="shared" si="509"/>
        <v>11.712154922115769</v>
      </c>
      <c r="FK278" s="24" t="str">
        <f t="shared" si="510"/>
        <v/>
      </c>
      <c r="FL278" s="24" t="str">
        <f t="shared" si="511"/>
        <v/>
      </c>
      <c r="FM278" s="24" t="str">
        <f t="shared" si="512"/>
        <v/>
      </c>
      <c r="FN278" s="24"/>
      <c r="FO278" s="24">
        <f t="shared" si="513"/>
        <v>11.418436710366729</v>
      </c>
      <c r="FP278" s="24">
        <f t="shared" si="616"/>
        <v>1.9323901054664683E-2</v>
      </c>
      <c r="FQ278" s="24">
        <f t="shared" si="624"/>
        <v>11.39551140726042</v>
      </c>
      <c r="FR278" s="24">
        <f t="shared" si="624"/>
        <v>11.407207781579093</v>
      </c>
      <c r="FS278" s="24">
        <f t="shared" si="624"/>
        <v>11.425453745424729</v>
      </c>
      <c r="FT278" s="24">
        <f t="shared" si="622"/>
        <v>11.419257718082433</v>
      </c>
      <c r="FU278" s="24">
        <f t="shared" si="622"/>
        <v>11.451833674164506</v>
      </c>
      <c r="FV278" s="24">
        <f t="shared" si="622"/>
        <v>11.411355935689201</v>
      </c>
      <c r="FW278" s="24" t="str">
        <f t="shared" si="622"/>
        <v/>
      </c>
      <c r="FX278" s="24" t="str">
        <f t="shared" si="622"/>
        <v/>
      </c>
      <c r="FY278" s="24" t="str">
        <f t="shared" si="622"/>
        <v/>
      </c>
      <c r="FZ278" s="24"/>
      <c r="GA278" s="24">
        <f t="shared" si="514"/>
        <v>11.593710909056538</v>
      </c>
      <c r="GB278" s="24">
        <f t="shared" si="617"/>
        <v>2.5353333214775002E-2</v>
      </c>
      <c r="GC278" s="24">
        <f t="shared" si="625"/>
        <v>11.597714658063554</v>
      </c>
      <c r="GD278" s="24">
        <f t="shared" si="625"/>
        <v>11.623794320635234</v>
      </c>
      <c r="GE278" s="24">
        <f t="shared" si="625"/>
        <v>11.602015018446362</v>
      </c>
      <c r="GF278" s="24">
        <f t="shared" si="623"/>
        <v>11.598936195282574</v>
      </c>
      <c r="GG278" s="24">
        <f t="shared" si="623"/>
        <v>11.546848501108567</v>
      </c>
      <c r="GH278" s="24">
        <f t="shared" si="623"/>
        <v>11.592956760802931</v>
      </c>
      <c r="GI278" s="24" t="str">
        <f t="shared" si="623"/>
        <v/>
      </c>
      <c r="GJ278" s="24" t="str">
        <f t="shared" si="623"/>
        <v/>
      </c>
      <c r="GK278" s="24" t="str">
        <f t="shared" si="623"/>
        <v/>
      </c>
      <c r="GL278" s="24"/>
      <c r="GM278" s="24">
        <f t="shared" si="515"/>
        <v>12.042962214020925</v>
      </c>
      <c r="GN278" s="24">
        <f t="shared" si="618"/>
        <v>1.556678848047342E-2</v>
      </c>
      <c r="GO278" s="24">
        <f t="shared" si="516"/>
        <v>12.033655365719101</v>
      </c>
      <c r="GP278" s="24">
        <f t="shared" si="517"/>
        <v>12.052508884168599</v>
      </c>
      <c r="GQ278" s="24">
        <f t="shared" si="518"/>
        <v>12.0270962688162</v>
      </c>
      <c r="GR278" s="24">
        <f t="shared" si="519"/>
        <v>12.027818814133701</v>
      </c>
      <c r="GS278" s="24">
        <f t="shared" si="520"/>
        <v>12.052044768729811</v>
      </c>
      <c r="GT278" s="24">
        <f t="shared" si="521"/>
        <v>12.06464918255813</v>
      </c>
      <c r="GU278" s="24" t="str">
        <f t="shared" si="522"/>
        <v/>
      </c>
      <c r="GV278" s="24" t="str">
        <f t="shared" si="523"/>
        <v/>
      </c>
      <c r="GW278" s="24" t="str">
        <f t="shared" si="524"/>
        <v/>
      </c>
      <c r="GX278" s="24"/>
      <c r="GY278" s="24">
        <f t="shared" si="525"/>
        <v>12.929844362749877</v>
      </c>
      <c r="GZ278" s="24">
        <f t="shared" si="619"/>
        <v>6.8475122121774229E-2</v>
      </c>
      <c r="HA278" s="24">
        <f t="shared" si="526"/>
        <v>12.8892250460145</v>
      </c>
      <c r="HB278" s="24">
        <f t="shared" si="527"/>
        <v>12.891853170385799</v>
      </c>
      <c r="HC278" s="24">
        <f t="shared" si="528"/>
        <v>13.013128251219259</v>
      </c>
      <c r="HD278" s="24">
        <f t="shared" si="529"/>
        <v>12.9873796077951</v>
      </c>
      <c r="HE278" s="24">
        <f t="shared" si="530"/>
        <v>12.962652041521538</v>
      </c>
      <c r="HF278" s="24">
        <f t="shared" si="531"/>
        <v>12.834828059563069</v>
      </c>
      <c r="HG278" s="24" t="str">
        <f t="shared" si="532"/>
        <v/>
      </c>
      <c r="HH278" s="24" t="str">
        <f t="shared" si="533"/>
        <v/>
      </c>
      <c r="HI278" s="24" t="str">
        <f t="shared" si="534"/>
        <v/>
      </c>
      <c r="HJ278" s="24"/>
      <c r="HK278" s="24">
        <f t="shared" si="535"/>
        <v>12.003210075527827</v>
      </c>
      <c r="HL278" s="24">
        <f t="shared" si="620"/>
        <v>1.9323901054664683E-2</v>
      </c>
      <c r="HM278" s="24">
        <f t="shared" ref="HM278:HR341" si="633">IF(AND(GO278&lt;&gt;"",EF278&lt;&gt;""),GO278+EF278*$D$21,"")</f>
        <v>11.980284772421518</v>
      </c>
      <c r="HN278" s="24">
        <f t="shared" si="633"/>
        <v>11.991981146740191</v>
      </c>
      <c r="HO278" s="24">
        <f t="shared" si="633"/>
        <v>12.010227110585827</v>
      </c>
      <c r="HP278" s="24">
        <f t="shared" si="631"/>
        <v>12.004031083243531</v>
      </c>
      <c r="HQ278" s="24">
        <f t="shared" si="631"/>
        <v>12.036607039325604</v>
      </c>
      <c r="HR278" s="24">
        <f t="shared" si="631"/>
        <v>11.996129300850299</v>
      </c>
      <c r="HS278" s="24" t="str">
        <f t="shared" si="628"/>
        <v/>
      </c>
      <c r="HT278" s="24" t="str">
        <f t="shared" si="628"/>
        <v/>
      </c>
      <c r="HU278" s="24" t="str">
        <f t="shared" si="628"/>
        <v/>
      </c>
      <c r="HV278" s="24"/>
      <c r="HW278" s="24">
        <f t="shared" si="536"/>
        <v>13.060098662143195</v>
      </c>
      <c r="HX278" s="24">
        <f t="shared" si="621"/>
        <v>2.5353333214775002E-2</v>
      </c>
      <c r="HY278" s="24">
        <f t="shared" ref="HY278:ID341" si="634">IF(AND(HA278&lt;&gt;"",EF278&lt;&gt;""),HA278+EF278*$D$20,"")</f>
        <v>13.064102411150214</v>
      </c>
      <c r="HZ278" s="24">
        <f t="shared" si="634"/>
        <v>13.090182073721895</v>
      </c>
      <c r="IA278" s="24">
        <f t="shared" si="634"/>
        <v>13.068402771533023</v>
      </c>
      <c r="IB278" s="24">
        <f t="shared" si="632"/>
        <v>13.065323948369235</v>
      </c>
      <c r="IC278" s="24">
        <f t="shared" si="632"/>
        <v>13.013236254195228</v>
      </c>
      <c r="ID278" s="24">
        <f t="shared" si="632"/>
        <v>13.059344513889592</v>
      </c>
      <c r="IE278" s="24" t="str">
        <f t="shared" si="629"/>
        <v/>
      </c>
      <c r="IF278" s="24" t="str">
        <f t="shared" si="629"/>
        <v/>
      </c>
      <c r="IG278" s="24" t="str">
        <f t="shared" si="629"/>
        <v/>
      </c>
    </row>
    <row r="279" spans="1:241" s="3" customFormat="1" x14ac:dyDescent="0.2">
      <c r="A279" s="27">
        <v>244</v>
      </c>
      <c r="B279" s="32">
        <f>IF(AND($B$3&lt;&gt;"",$C$3&lt;&gt;"",$B$4&lt;&gt;"",$C$4&lt;&gt;"",T279&lt;&gt;""),AirMass($B$3,$C$3,$B$4,$C$4,T279),"")</f>
        <v>1.2143542465156671</v>
      </c>
      <c r="C279" s="36">
        <f t="shared" si="537"/>
        <v>2458217.41022</v>
      </c>
      <c r="D279" s="5">
        <f t="shared" si="484"/>
        <v>11.374813211794219</v>
      </c>
      <c r="E279" s="14">
        <f t="shared" si="485"/>
        <v>11.743465471395604</v>
      </c>
      <c r="F279" s="32">
        <f t="shared" si="538"/>
        <v>0.36865225960138481</v>
      </c>
      <c r="G279" s="24">
        <f t="shared" si="486"/>
        <v>3.3175152801183702E-2</v>
      </c>
      <c r="H279" s="24">
        <f t="shared" si="487"/>
        <v>2.5396020002613061E-2</v>
      </c>
      <c r="I279" s="24"/>
      <c r="J279" s="8">
        <f t="shared" si="488"/>
        <v>11.981042545477946</v>
      </c>
      <c r="K279" s="9">
        <f t="shared" si="489"/>
        <v>12.978874604025771</v>
      </c>
      <c r="L279" s="40">
        <f t="shared" si="539"/>
        <v>0.99783205854782508</v>
      </c>
      <c r="M279" s="24">
        <f t="shared" si="490"/>
        <v>3.3175152801183869E-2</v>
      </c>
      <c r="N279" s="25">
        <f t="shared" si="491"/>
        <v>2.5396020002612405E-2</v>
      </c>
      <c r="O279" s="25"/>
      <c r="P279" s="50">
        <f t="shared" si="540"/>
        <v>6</v>
      </c>
      <c r="Q279" s="50">
        <f t="shared" si="541"/>
        <v>6</v>
      </c>
      <c r="R279" s="25"/>
      <c r="S279" s="25"/>
      <c r="T279" s="16">
        <v>2458217.41022</v>
      </c>
      <c r="U279" s="17">
        <v>-10.8851598063177</v>
      </c>
      <c r="V279" s="17">
        <v>-10.2040682821634</v>
      </c>
      <c r="W279" s="17">
        <v>-12.034129131144899</v>
      </c>
      <c r="X279" s="17">
        <v>-10.9354760564879</v>
      </c>
      <c r="Y279" s="17">
        <v>-10.2978008824323</v>
      </c>
      <c r="Z279" s="17">
        <v>-11.740662593090301</v>
      </c>
      <c r="AA279" s="17">
        <v>-9.7713600954227999</v>
      </c>
      <c r="AB279" s="17">
        <v>-9.7188674373494006</v>
      </c>
      <c r="AC279" s="17"/>
      <c r="AD279" s="17"/>
      <c r="AE279" s="17"/>
      <c r="AF279" s="46">
        <f t="shared" si="492"/>
        <v>2458217.41022</v>
      </c>
      <c r="AG279" s="17">
        <v>-10.6387446872222</v>
      </c>
      <c r="AH279" s="17">
        <v>-9.64863360748768</v>
      </c>
      <c r="AI279" s="17">
        <v>-11.6261410727998</v>
      </c>
      <c r="AJ279" s="17">
        <v>-10.581023205310901</v>
      </c>
      <c r="AK279" s="17">
        <v>-9.7621107024736098</v>
      </c>
      <c r="AL279" s="17">
        <v>-11.2191662641552</v>
      </c>
      <c r="AM279" s="17">
        <v>-9.3135212378407406</v>
      </c>
      <c r="AN279" s="17">
        <v>-9.4317959045456004</v>
      </c>
      <c r="AO279" s="17"/>
      <c r="AP279" s="17"/>
      <c r="AQ279" s="18"/>
      <c r="AR279" s="25"/>
      <c r="AS279" s="25"/>
      <c r="AT279" s="24">
        <f t="shared" si="627"/>
        <v>0.2464151190955004</v>
      </c>
      <c r="AU279" s="24">
        <f t="shared" si="627"/>
        <v>0.55543467467571972</v>
      </c>
      <c r="AV279" s="24">
        <f t="shared" si="627"/>
        <v>0.40798805834509899</v>
      </c>
      <c r="AW279" s="24">
        <f t="shared" si="627"/>
        <v>0.35445285117699932</v>
      </c>
      <c r="AX279" s="24">
        <f t="shared" si="627"/>
        <v>0.53569017995869039</v>
      </c>
      <c r="AY279" s="24">
        <f t="shared" si="630"/>
        <v>0.52149632893510045</v>
      </c>
      <c r="AZ279" s="24">
        <f t="shared" si="630"/>
        <v>0.45783885758205933</v>
      </c>
      <c r="BA279" s="24">
        <f t="shared" si="630"/>
        <v>0.28707153280380027</v>
      </c>
      <c r="BB279" s="24" t="str">
        <f t="shared" si="630"/>
        <v/>
      </c>
      <c r="BC279" s="24" t="str">
        <f t="shared" si="630"/>
        <v/>
      </c>
      <c r="BD279" s="25" t="str">
        <f t="shared" si="630"/>
        <v/>
      </c>
      <c r="BE279" s="25"/>
      <c r="BF279" s="25"/>
      <c r="BG279" s="26">
        <f t="shared" si="542"/>
        <v>-0.30435489342572242</v>
      </c>
      <c r="BH279" s="26">
        <f t="shared" si="543"/>
        <v>-0.24435489342572192</v>
      </c>
      <c r="BI279" s="26">
        <f t="shared" si="544"/>
        <v>-0.61035489342572158</v>
      </c>
      <c r="BJ279" s="26">
        <f t="shared" si="545"/>
        <v>-0.55235489342572175</v>
      </c>
      <c r="BK279" s="26">
        <f t="shared" si="546"/>
        <v>-0.62235489342572026</v>
      </c>
      <c r="BL279" s="26">
        <f t="shared" si="547"/>
        <v>-0.17735489342572175</v>
      </c>
      <c r="BM279" s="26" t="str">
        <f t="shared" si="548"/>
        <v/>
      </c>
      <c r="BN279" s="26" t="str">
        <f t="shared" si="549"/>
        <v/>
      </c>
      <c r="BO279" s="26" t="str">
        <f t="shared" si="550"/>
        <v/>
      </c>
      <c r="BP279" s="25"/>
      <c r="BQ279" s="25"/>
      <c r="BR279" s="25">
        <f t="shared" si="551"/>
        <v>0.32323222039092236</v>
      </c>
      <c r="BS279" s="25">
        <f t="shared" si="552"/>
        <v>0.38323222039092286</v>
      </c>
      <c r="BT279" s="25">
        <f t="shared" si="553"/>
        <v>1.7232220390923203E-2</v>
      </c>
      <c r="BU279" s="25">
        <f t="shared" si="554"/>
        <v>7.5232220390923032E-2</v>
      </c>
      <c r="BV279" s="25">
        <f t="shared" si="555"/>
        <v>5.2322203909245246E-3</v>
      </c>
      <c r="BW279" s="25">
        <f t="shared" si="556"/>
        <v>0.45023222039092303</v>
      </c>
      <c r="BX279" s="25" t="str">
        <f t="shared" si="557"/>
        <v/>
      </c>
      <c r="BY279" s="25" t="str">
        <f t="shared" si="558"/>
        <v/>
      </c>
      <c r="BZ279" s="25" t="str">
        <f t="shared" si="559"/>
        <v/>
      </c>
      <c r="CA279" s="25"/>
      <c r="CB279" s="25"/>
      <c r="CC279" s="26">
        <f t="shared" si="560"/>
        <v>-0.23900000000000093</v>
      </c>
      <c r="CD279" s="26">
        <f t="shared" si="561"/>
        <v>-0.17900000000000044</v>
      </c>
      <c r="CE279" s="26">
        <f t="shared" si="562"/>
        <v>-0.54500000000000015</v>
      </c>
      <c r="CF279" s="26">
        <f t="shared" si="563"/>
        <v>-0.48700000000000027</v>
      </c>
      <c r="CG279" s="26">
        <f t="shared" si="564"/>
        <v>-0.55699999999999883</v>
      </c>
      <c r="CH279" s="26">
        <f t="shared" si="565"/>
        <v>-0.11200000000000027</v>
      </c>
      <c r="CI279" s="26" t="str">
        <f t="shared" si="566"/>
        <v/>
      </c>
      <c r="CJ279" s="26" t="str">
        <f t="shared" si="567"/>
        <v/>
      </c>
      <c r="CK279" s="26" t="str">
        <f t="shared" si="568"/>
        <v/>
      </c>
      <c r="CL279" s="25"/>
      <c r="CM279" s="25"/>
      <c r="CN279" s="25">
        <f t="shared" si="569"/>
        <v>0.42099999999999937</v>
      </c>
      <c r="CO279" s="25">
        <f t="shared" si="570"/>
        <v>0.48099999999999987</v>
      </c>
      <c r="CP279" s="25">
        <f t="shared" si="571"/>
        <v>0.11500000000000021</v>
      </c>
      <c r="CQ279" s="25">
        <f t="shared" si="572"/>
        <v>0.17300000000000004</v>
      </c>
      <c r="CR279" s="25">
        <f t="shared" si="573"/>
        <v>0.10300000000000153</v>
      </c>
      <c r="CS279" s="25">
        <f t="shared" si="574"/>
        <v>0.54800000000000004</v>
      </c>
      <c r="CT279" s="25" t="str">
        <f t="shared" si="575"/>
        <v/>
      </c>
      <c r="CU279" s="25" t="str">
        <f t="shared" si="576"/>
        <v/>
      </c>
      <c r="CV279" s="25" t="str">
        <f t="shared" si="577"/>
        <v/>
      </c>
      <c r="CW279" s="25"/>
      <c r="CX279" s="25"/>
      <c r="CY279" s="25">
        <f t="shared" si="578"/>
        <v>-0.32813811547989447</v>
      </c>
      <c r="CZ279" s="25">
        <f t="shared" si="579"/>
        <v>-0.21941358479082607</v>
      </c>
      <c r="DA279" s="25">
        <f t="shared" si="580"/>
        <v>-0.58748806432457568</v>
      </c>
      <c r="DB279" s="25">
        <f t="shared" si="581"/>
        <v>-0.55866180450709357</v>
      </c>
      <c r="DC279" s="25">
        <f t="shared" si="582"/>
        <v>-0.42937999046684944</v>
      </c>
      <c r="DD279" s="25">
        <f t="shared" si="583"/>
        <v>-8.2569018292124735E-2</v>
      </c>
      <c r="DE279" s="25" t="str">
        <f t="shared" si="584"/>
        <v/>
      </c>
      <c r="DF279" s="25" t="str">
        <f t="shared" si="585"/>
        <v/>
      </c>
      <c r="DG279" s="25" t="str">
        <f t="shared" si="586"/>
        <v/>
      </c>
      <c r="DH279" s="25"/>
      <c r="DI279" s="25"/>
      <c r="DJ279" s="25">
        <f t="shared" si="587"/>
        <v>0.29944899833675037</v>
      </c>
      <c r="DK279" s="25">
        <f t="shared" si="588"/>
        <v>0.40817352902581877</v>
      </c>
      <c r="DL279" s="25">
        <f t="shared" si="589"/>
        <v>4.0099049492069147E-2</v>
      </c>
      <c r="DM279" s="25">
        <f t="shared" si="590"/>
        <v>6.8925309309551208E-2</v>
      </c>
      <c r="DN279" s="25">
        <f t="shared" si="591"/>
        <v>0.19820712334979543</v>
      </c>
      <c r="DO279" s="25">
        <f t="shared" si="592"/>
        <v>0.54501809552452007</v>
      </c>
      <c r="DP279" s="25" t="str">
        <f t="shared" si="593"/>
        <v/>
      </c>
      <c r="DQ279" s="25" t="str">
        <f t="shared" si="594"/>
        <v/>
      </c>
      <c r="DR279" s="25" t="str">
        <f t="shared" si="595"/>
        <v/>
      </c>
      <c r="DS279" s="25"/>
      <c r="DT279" s="24"/>
      <c r="DU279" s="24">
        <f t="shared" si="596"/>
        <v>-0.30435489342572242</v>
      </c>
      <c r="DV279" s="24">
        <f t="shared" si="597"/>
        <v>-0.24435489342572192</v>
      </c>
      <c r="DW279" s="24">
        <f t="shared" si="598"/>
        <v>-0.61035489342572158</v>
      </c>
      <c r="DX279" s="24">
        <f t="shared" si="599"/>
        <v>-0.55235489342572175</v>
      </c>
      <c r="DY279" s="24">
        <f t="shared" si="600"/>
        <v>-0.62235489342572026</v>
      </c>
      <c r="DZ279" s="24">
        <f t="shared" si="601"/>
        <v>-0.17735489342572175</v>
      </c>
      <c r="EA279" s="24" t="str">
        <f t="shared" si="602"/>
        <v/>
      </c>
      <c r="EB279" s="24" t="str">
        <f t="shared" si="603"/>
        <v/>
      </c>
      <c r="EC279" s="24" t="str">
        <f t="shared" si="604"/>
        <v/>
      </c>
      <c r="ED279" s="24"/>
      <c r="EE279" s="24"/>
      <c r="EF279" s="24">
        <f t="shared" si="605"/>
        <v>0.32323222039092236</v>
      </c>
      <c r="EG279" s="24">
        <f t="shared" si="606"/>
        <v>0.38323222039092286</v>
      </c>
      <c r="EH279" s="24">
        <f t="shared" si="607"/>
        <v>1.7232220390923203E-2</v>
      </c>
      <c r="EI279" s="24">
        <f t="shared" si="608"/>
        <v>7.5232220390923032E-2</v>
      </c>
      <c r="EJ279" s="24">
        <f t="shared" si="609"/>
        <v>5.2322203909245246E-3</v>
      </c>
      <c r="EK279" s="24">
        <f t="shared" si="610"/>
        <v>0.45023222039092303</v>
      </c>
      <c r="EL279" s="24" t="str">
        <f t="shared" si="611"/>
        <v/>
      </c>
      <c r="EM279" s="24" t="str">
        <f t="shared" si="612"/>
        <v/>
      </c>
      <c r="EN279" s="24" t="str">
        <f t="shared" si="613"/>
        <v/>
      </c>
      <c r="EO279" s="24"/>
      <c r="EP279" s="24"/>
      <c r="EQ279" s="24">
        <f t="shared" si="493"/>
        <v>11.324889559670233</v>
      </c>
      <c r="ER279" s="24">
        <f t="shared" si="614"/>
        <v>4.9324582808063663E-2</v>
      </c>
      <c r="ES279" s="24">
        <f t="shared" si="494"/>
        <v>11.338969324827199</v>
      </c>
      <c r="ET279" s="24">
        <f t="shared" si="495"/>
        <v>11.362316250170199</v>
      </c>
      <c r="EU279" s="24">
        <f t="shared" si="496"/>
        <v>11.317641076114599</v>
      </c>
      <c r="EV279" s="24">
        <f t="shared" si="497"/>
        <v>11.3235027867726</v>
      </c>
      <c r="EW279" s="24">
        <f t="shared" si="498"/>
        <v>11.2342002891051</v>
      </c>
      <c r="EX279" s="24">
        <f t="shared" si="499"/>
        <v>11.3727076310317</v>
      </c>
      <c r="EY279" s="24" t="str">
        <f t="shared" si="500"/>
        <v/>
      </c>
      <c r="EZ279" s="24" t="str">
        <f t="shared" si="501"/>
        <v/>
      </c>
      <c r="FA279" s="24" t="str">
        <f t="shared" si="502"/>
        <v/>
      </c>
      <c r="FB279" s="24"/>
      <c r="FC279" s="24">
        <f t="shared" si="503"/>
        <v>11.907048377298777</v>
      </c>
      <c r="FD279" s="24">
        <f t="shared" si="615"/>
        <v>7.4190124209874572E-2</v>
      </c>
      <c r="FE279" s="24">
        <f t="shared" si="504"/>
        <v>11.826396385577601</v>
      </c>
      <c r="FF279" s="24">
        <f t="shared" si="505"/>
        <v>11.843278518088701</v>
      </c>
      <c r="FG279" s="24">
        <f t="shared" si="506"/>
        <v>11.983366015251409</v>
      </c>
      <c r="FH279" s="24">
        <f t="shared" si="507"/>
        <v>11.945421576933001</v>
      </c>
      <c r="FI279" s="24">
        <f t="shared" si="508"/>
        <v>11.98977655061854</v>
      </c>
      <c r="FJ279" s="24">
        <f t="shared" si="509"/>
        <v>11.8540512173234</v>
      </c>
      <c r="FK279" s="24" t="str">
        <f t="shared" si="510"/>
        <v/>
      </c>
      <c r="FL279" s="24" t="str">
        <f t="shared" si="511"/>
        <v/>
      </c>
      <c r="FM279" s="24" t="str">
        <f t="shared" si="512"/>
        <v/>
      </c>
      <c r="FN279" s="24"/>
      <c r="FO279" s="24">
        <f t="shared" si="513"/>
        <v>11.374813211794219</v>
      </c>
      <c r="FP279" s="24">
        <f t="shared" si="616"/>
        <v>3.3175152801183702E-2</v>
      </c>
      <c r="FQ279" s="24">
        <f t="shared" si="624"/>
        <v>11.375274522146698</v>
      </c>
      <c r="FR279" s="24">
        <f t="shared" si="624"/>
        <v>11.391464303358873</v>
      </c>
      <c r="FS279" s="24">
        <f t="shared" si="624"/>
        <v>11.390447708501309</v>
      </c>
      <c r="FT279" s="24">
        <f t="shared" si="622"/>
        <v>11.389390846499513</v>
      </c>
      <c r="FU279" s="24">
        <f t="shared" si="622"/>
        <v>11.308438350317976</v>
      </c>
      <c r="FV279" s="24">
        <f t="shared" si="622"/>
        <v>11.393863539940952</v>
      </c>
      <c r="FW279" s="24" t="str">
        <f t="shared" si="622"/>
        <v/>
      </c>
      <c r="FX279" s="24" t="str">
        <f t="shared" si="622"/>
        <v/>
      </c>
      <c r="FY279" s="24" t="str">
        <f t="shared" si="622"/>
        <v/>
      </c>
      <c r="FZ279" s="24"/>
      <c r="GA279" s="24">
        <f t="shared" si="514"/>
        <v>11.743465471395604</v>
      </c>
      <c r="GB279" s="24">
        <f t="shared" si="617"/>
        <v>2.5396020002613061E-2</v>
      </c>
      <c r="GC279" s="24">
        <f t="shared" si="625"/>
        <v>11.707436545416824</v>
      </c>
      <c r="GD279" s="24">
        <f t="shared" si="625"/>
        <v>11.747770216128307</v>
      </c>
      <c r="GE279" s="24">
        <f t="shared" si="625"/>
        <v>11.744803330268685</v>
      </c>
      <c r="GF279" s="24">
        <f t="shared" si="623"/>
        <v>11.729528712210644</v>
      </c>
      <c r="GG279" s="24">
        <f t="shared" si="623"/>
        <v>11.746523557995738</v>
      </c>
      <c r="GH279" s="24">
        <f t="shared" si="623"/>
        <v>11.784730466353434</v>
      </c>
      <c r="GI279" s="24" t="str">
        <f t="shared" si="623"/>
        <v/>
      </c>
      <c r="GJ279" s="24" t="str">
        <f t="shared" si="623"/>
        <v/>
      </c>
      <c r="GK279" s="24" t="str">
        <f t="shared" si="623"/>
        <v/>
      </c>
      <c r="GL279" s="24"/>
      <c r="GM279" s="24">
        <f t="shared" si="515"/>
        <v>12.005981083824535</v>
      </c>
      <c r="GN279" s="24">
        <f t="shared" si="618"/>
        <v>4.9324582808063663E-2</v>
      </c>
      <c r="GO279" s="24">
        <f t="shared" si="516"/>
        <v>12.020060848981499</v>
      </c>
      <c r="GP279" s="24">
        <f t="shared" si="517"/>
        <v>12.0434077743245</v>
      </c>
      <c r="GQ279" s="24">
        <f t="shared" si="518"/>
        <v>11.9987326002689</v>
      </c>
      <c r="GR279" s="24">
        <f t="shared" si="519"/>
        <v>12.004594310926901</v>
      </c>
      <c r="GS279" s="24">
        <f t="shared" si="520"/>
        <v>11.915291813259401</v>
      </c>
      <c r="GT279" s="24">
        <f t="shared" si="521"/>
        <v>12.053799155186001</v>
      </c>
      <c r="GU279" s="24" t="str">
        <f t="shared" si="522"/>
        <v/>
      </c>
      <c r="GV279" s="24" t="str">
        <f t="shared" si="523"/>
        <v/>
      </c>
      <c r="GW279" s="24" t="str">
        <f t="shared" si="524"/>
        <v/>
      </c>
      <c r="GX279" s="24"/>
      <c r="GY279" s="24">
        <f t="shared" si="525"/>
        <v>12.897159457033295</v>
      </c>
      <c r="GZ279" s="24">
        <f t="shared" si="619"/>
        <v>7.4190124209874572E-2</v>
      </c>
      <c r="HA279" s="24">
        <f t="shared" si="526"/>
        <v>12.816507465312121</v>
      </c>
      <c r="HB279" s="24">
        <f t="shared" si="527"/>
        <v>12.833389597823221</v>
      </c>
      <c r="HC279" s="24">
        <f t="shared" si="528"/>
        <v>12.973477094985929</v>
      </c>
      <c r="HD279" s="24">
        <f t="shared" si="529"/>
        <v>12.935532656667521</v>
      </c>
      <c r="HE279" s="24">
        <f t="shared" si="530"/>
        <v>12.97988763035306</v>
      </c>
      <c r="HF279" s="24">
        <f t="shared" si="531"/>
        <v>12.84416229705792</v>
      </c>
      <c r="HG279" s="24" t="str">
        <f t="shared" si="532"/>
        <v/>
      </c>
      <c r="HH279" s="24" t="str">
        <f t="shared" si="533"/>
        <v/>
      </c>
      <c r="HI279" s="24" t="str">
        <f t="shared" si="534"/>
        <v/>
      </c>
      <c r="HJ279" s="24"/>
      <c r="HK279" s="24">
        <f t="shared" si="535"/>
        <v>11.981042545477946</v>
      </c>
      <c r="HL279" s="24">
        <f t="shared" si="620"/>
        <v>3.3175152801183869E-2</v>
      </c>
      <c r="HM279" s="24">
        <f t="shared" si="633"/>
        <v>11.981503855830422</v>
      </c>
      <c r="HN279" s="24">
        <f t="shared" si="633"/>
        <v>11.997693637042596</v>
      </c>
      <c r="HO279" s="24">
        <f t="shared" si="633"/>
        <v>11.996677042185034</v>
      </c>
      <c r="HP279" s="24">
        <f t="shared" si="631"/>
        <v>11.995620180183236</v>
      </c>
      <c r="HQ279" s="24">
        <f t="shared" si="631"/>
        <v>11.914667684001699</v>
      </c>
      <c r="HR279" s="24">
        <f t="shared" si="631"/>
        <v>12.000092873624675</v>
      </c>
      <c r="HS279" s="24" t="str">
        <f t="shared" si="628"/>
        <v/>
      </c>
      <c r="HT279" s="24" t="str">
        <f t="shared" si="628"/>
        <v/>
      </c>
      <c r="HU279" s="24" t="str">
        <f t="shared" si="628"/>
        <v/>
      </c>
      <c r="HV279" s="24"/>
      <c r="HW279" s="24">
        <f t="shared" si="536"/>
        <v>12.978874604025771</v>
      </c>
      <c r="HX279" s="24">
        <f t="shared" si="621"/>
        <v>2.5396020002612405E-2</v>
      </c>
      <c r="HY279" s="24">
        <f t="shared" si="634"/>
        <v>12.942845678046989</v>
      </c>
      <c r="HZ279" s="24">
        <f t="shared" si="634"/>
        <v>12.983179348758471</v>
      </c>
      <c r="IA279" s="24">
        <f t="shared" si="634"/>
        <v>12.980212462898848</v>
      </c>
      <c r="IB279" s="24">
        <f t="shared" si="632"/>
        <v>12.96493784484081</v>
      </c>
      <c r="IC279" s="24">
        <f t="shared" si="632"/>
        <v>12.981932690625904</v>
      </c>
      <c r="ID279" s="24">
        <f t="shared" si="632"/>
        <v>13.020139598983597</v>
      </c>
      <c r="IE279" s="24" t="str">
        <f t="shared" si="629"/>
        <v/>
      </c>
      <c r="IF279" s="24" t="str">
        <f t="shared" si="629"/>
        <v/>
      </c>
      <c r="IG279" s="24" t="str">
        <f t="shared" si="629"/>
        <v/>
      </c>
    </row>
    <row r="280" spans="1:241" s="3" customFormat="1" x14ac:dyDescent="0.2">
      <c r="A280" s="27">
        <v>245</v>
      </c>
      <c r="B280" s="32">
        <f>IF(AND($B$3&lt;&gt;"",$C$3&lt;&gt;"",$B$4&lt;&gt;"",$C$4&lt;&gt;"",T280&lt;&gt;""),AirMass($B$3,$C$3,$B$4,$C$4,T280),"")</f>
        <v>1.2160034668362905</v>
      </c>
      <c r="C280" s="36">
        <f t="shared" si="537"/>
        <v>2458217.410718</v>
      </c>
      <c r="D280" s="5">
        <f t="shared" si="484"/>
        <v>11.423817224223114</v>
      </c>
      <c r="E280" s="14">
        <f t="shared" si="485"/>
        <v>11.680897311481518</v>
      </c>
      <c r="F280" s="32">
        <f t="shared" si="538"/>
        <v>0.25708008725840337</v>
      </c>
      <c r="G280" s="24">
        <f t="shared" si="486"/>
        <v>2.6268427142410039E-2</v>
      </c>
      <c r="H280" s="24">
        <f t="shared" si="487"/>
        <v>2.1316317500021099E-2</v>
      </c>
      <c r="I280" s="24"/>
      <c r="J280" s="8">
        <f t="shared" si="488"/>
        <v>12.014146210626691</v>
      </c>
      <c r="K280" s="9">
        <f t="shared" si="489"/>
        <v>12.845263713636767</v>
      </c>
      <c r="L280" s="40">
        <f t="shared" si="539"/>
        <v>0.83111750301007525</v>
      </c>
      <c r="M280" s="24">
        <f t="shared" si="490"/>
        <v>2.626842714241015E-2</v>
      </c>
      <c r="N280" s="25">
        <f t="shared" si="491"/>
        <v>2.1316317500021099E-2</v>
      </c>
      <c r="O280" s="25"/>
      <c r="P280" s="50">
        <f t="shared" si="540"/>
        <v>6</v>
      </c>
      <c r="Q280" s="50">
        <f t="shared" si="541"/>
        <v>6</v>
      </c>
      <c r="R280" s="25"/>
      <c r="S280" s="25"/>
      <c r="T280" s="16">
        <v>2458217.410718</v>
      </c>
      <c r="U280" s="17">
        <v>-10.878553487933701</v>
      </c>
      <c r="V280" s="17">
        <v>-10.2199233602233</v>
      </c>
      <c r="W280" s="17">
        <v>-12.0467489117526</v>
      </c>
      <c r="X280" s="17">
        <v>-10.9264267256733</v>
      </c>
      <c r="Y280" s="17">
        <v>-10.3075778635418</v>
      </c>
      <c r="Z280" s="17">
        <v>-11.7515947776951</v>
      </c>
      <c r="AA280" s="17">
        <v>-9.9133919698363897</v>
      </c>
      <c r="AB280" s="17">
        <v>-9.7546766289271005</v>
      </c>
      <c r="AC280" s="17"/>
      <c r="AD280" s="17"/>
      <c r="AE280" s="17"/>
      <c r="AF280" s="46">
        <f t="shared" si="492"/>
        <v>2458217.410718</v>
      </c>
      <c r="AG280" s="17">
        <v>-10.668095675093101</v>
      </c>
      <c r="AH280" s="17">
        <v>-9.7275289890268297</v>
      </c>
      <c r="AI280" s="17">
        <v>-11.650678754793899</v>
      </c>
      <c r="AJ280" s="17">
        <v>-10.5854795306954</v>
      </c>
      <c r="AK280" s="17">
        <v>-9.7157404808970007</v>
      </c>
      <c r="AL280" s="17">
        <v>-11.2355183886232</v>
      </c>
      <c r="AM280" s="17">
        <v>-9.3167868828795992</v>
      </c>
      <c r="AN280" s="17">
        <v>-9.4015076090619107</v>
      </c>
      <c r="AO280" s="17"/>
      <c r="AP280" s="17"/>
      <c r="AQ280" s="18"/>
      <c r="AR280" s="25"/>
      <c r="AS280" s="25"/>
      <c r="AT280" s="24">
        <f t="shared" si="627"/>
        <v>0.21045781284060006</v>
      </c>
      <c r="AU280" s="24">
        <f t="shared" si="627"/>
        <v>0.49239437119647</v>
      </c>
      <c r="AV280" s="24">
        <f t="shared" si="627"/>
        <v>0.39607015695870018</v>
      </c>
      <c r="AW280" s="24">
        <f t="shared" si="627"/>
        <v>0.34094719497790038</v>
      </c>
      <c r="AX280" s="24">
        <f t="shared" si="627"/>
        <v>0.59183738264479935</v>
      </c>
      <c r="AY280" s="24">
        <f t="shared" si="630"/>
        <v>0.51607638907190001</v>
      </c>
      <c r="AZ280" s="24">
        <f t="shared" si="630"/>
        <v>0.59660508695679049</v>
      </c>
      <c r="BA280" s="24">
        <f t="shared" si="630"/>
        <v>0.35316901986518978</v>
      </c>
      <c r="BB280" s="24" t="str">
        <f t="shared" si="630"/>
        <v/>
      </c>
      <c r="BC280" s="24" t="str">
        <f t="shared" si="630"/>
        <v/>
      </c>
      <c r="BD280" s="25" t="str">
        <f t="shared" si="630"/>
        <v/>
      </c>
      <c r="BE280" s="25"/>
      <c r="BF280" s="25"/>
      <c r="BG280" s="26">
        <f t="shared" si="542"/>
        <v>-0.3773805050597927</v>
      </c>
      <c r="BH280" s="26">
        <f t="shared" si="543"/>
        <v>-0.31738050505979221</v>
      </c>
      <c r="BI280" s="26">
        <f t="shared" si="544"/>
        <v>-0.68338050505979187</v>
      </c>
      <c r="BJ280" s="26">
        <f t="shared" si="545"/>
        <v>-0.62538050505979204</v>
      </c>
      <c r="BK280" s="26">
        <f t="shared" si="546"/>
        <v>-0.69538050505979054</v>
      </c>
      <c r="BL280" s="26">
        <f t="shared" si="547"/>
        <v>-0.25038050505979204</v>
      </c>
      <c r="BM280" s="26" t="str">
        <f t="shared" si="548"/>
        <v/>
      </c>
      <c r="BN280" s="26" t="str">
        <f t="shared" si="549"/>
        <v/>
      </c>
      <c r="BO280" s="26" t="str">
        <f t="shared" si="550"/>
        <v/>
      </c>
      <c r="BP280" s="25"/>
      <c r="BQ280" s="25"/>
      <c r="BR280" s="25">
        <f t="shared" si="551"/>
        <v>0.19520381118431684</v>
      </c>
      <c r="BS280" s="25">
        <f t="shared" si="552"/>
        <v>0.25520381118431734</v>
      </c>
      <c r="BT280" s="25">
        <f t="shared" si="553"/>
        <v>-0.11079618881568232</v>
      </c>
      <c r="BU280" s="25">
        <f t="shared" si="554"/>
        <v>-5.2796188815682488E-2</v>
      </c>
      <c r="BV280" s="25">
        <f t="shared" si="555"/>
        <v>-0.122796188815681</v>
      </c>
      <c r="BW280" s="25">
        <f t="shared" si="556"/>
        <v>0.32220381118431751</v>
      </c>
      <c r="BX280" s="25" t="str">
        <f t="shared" si="557"/>
        <v/>
      </c>
      <c r="BY280" s="25" t="str">
        <f t="shared" si="558"/>
        <v/>
      </c>
      <c r="BZ280" s="25" t="str">
        <f t="shared" si="559"/>
        <v/>
      </c>
      <c r="CA280" s="25"/>
      <c r="CB280" s="25"/>
      <c r="CC280" s="26">
        <f t="shared" si="560"/>
        <v>-0.23900000000000093</v>
      </c>
      <c r="CD280" s="26">
        <f t="shared" si="561"/>
        <v>-0.17900000000000044</v>
      </c>
      <c r="CE280" s="26">
        <f t="shared" si="562"/>
        <v>-0.54500000000000015</v>
      </c>
      <c r="CF280" s="26">
        <f t="shared" si="563"/>
        <v>-0.48700000000000027</v>
      </c>
      <c r="CG280" s="26">
        <f t="shared" si="564"/>
        <v>-0.55699999999999883</v>
      </c>
      <c r="CH280" s="26">
        <f t="shared" si="565"/>
        <v>-0.11200000000000027</v>
      </c>
      <c r="CI280" s="26" t="str">
        <f t="shared" si="566"/>
        <v/>
      </c>
      <c r="CJ280" s="26" t="str">
        <f t="shared" si="567"/>
        <v/>
      </c>
      <c r="CK280" s="26" t="str">
        <f t="shared" si="568"/>
        <v/>
      </c>
      <c r="CL280" s="25"/>
      <c r="CM280" s="25"/>
      <c r="CN280" s="25">
        <f t="shared" si="569"/>
        <v>0.42099999999999937</v>
      </c>
      <c r="CO280" s="25">
        <f t="shared" si="570"/>
        <v>0.48099999999999987</v>
      </c>
      <c r="CP280" s="25">
        <f t="shared" si="571"/>
        <v>0.11500000000000021</v>
      </c>
      <c r="CQ280" s="25">
        <f t="shared" si="572"/>
        <v>0.17300000000000004</v>
      </c>
      <c r="CR280" s="25">
        <f t="shared" si="573"/>
        <v>0.10300000000000153</v>
      </c>
      <c r="CS280" s="25">
        <f t="shared" si="574"/>
        <v>0.54800000000000004</v>
      </c>
      <c r="CT280" s="25" t="str">
        <f t="shared" si="575"/>
        <v/>
      </c>
      <c r="CU280" s="25" t="str">
        <f t="shared" si="576"/>
        <v/>
      </c>
      <c r="CV280" s="25" t="str">
        <f t="shared" si="577"/>
        <v/>
      </c>
      <c r="CW280" s="25"/>
      <c r="CX280" s="25"/>
      <c r="CY280" s="25">
        <f t="shared" si="578"/>
        <v>-0.37695968824724074</v>
      </c>
      <c r="CZ280" s="25">
        <f t="shared" si="579"/>
        <v>-0.26501058991396609</v>
      </c>
      <c r="DA280" s="25">
        <f t="shared" si="580"/>
        <v>-0.77454290241485302</v>
      </c>
      <c r="DB280" s="25">
        <f t="shared" si="581"/>
        <v>-0.62068007257865354</v>
      </c>
      <c r="DC280" s="25">
        <f t="shared" si="582"/>
        <v>-0.78422562227727599</v>
      </c>
      <c r="DD280" s="25">
        <f t="shared" si="583"/>
        <v>-0.28983186632860791</v>
      </c>
      <c r="DE280" s="25" t="str">
        <f t="shared" si="584"/>
        <v/>
      </c>
      <c r="DF280" s="25" t="str">
        <f t="shared" si="585"/>
        <v/>
      </c>
      <c r="DG280" s="25" t="str">
        <f t="shared" si="586"/>
        <v/>
      </c>
      <c r="DH280" s="25"/>
      <c r="DI280" s="25"/>
      <c r="DJ280" s="25">
        <f t="shared" si="587"/>
        <v>0.19562462799686881</v>
      </c>
      <c r="DK280" s="25">
        <f t="shared" si="588"/>
        <v>0.3075737263301434</v>
      </c>
      <c r="DL280" s="25">
        <f t="shared" si="589"/>
        <v>-0.2019585861707435</v>
      </c>
      <c r="DM280" s="25">
        <f t="shared" si="590"/>
        <v>-4.8095756334544014E-2</v>
      </c>
      <c r="DN280" s="25">
        <f t="shared" si="591"/>
        <v>-0.21164130603316642</v>
      </c>
      <c r="DO280" s="25">
        <f t="shared" si="592"/>
        <v>0.28275244991550158</v>
      </c>
      <c r="DP280" s="25" t="str">
        <f t="shared" si="593"/>
        <v/>
      </c>
      <c r="DQ280" s="25" t="str">
        <f t="shared" si="594"/>
        <v/>
      </c>
      <c r="DR280" s="25" t="str">
        <f t="shared" si="595"/>
        <v/>
      </c>
      <c r="DS280" s="25"/>
      <c r="DT280" s="24"/>
      <c r="DU280" s="24">
        <f t="shared" si="596"/>
        <v>-0.3773805050597927</v>
      </c>
      <c r="DV280" s="24">
        <f t="shared" si="597"/>
        <v>-0.31738050505979221</v>
      </c>
      <c r="DW280" s="24">
        <f t="shared" si="598"/>
        <v>-0.68338050505979187</v>
      </c>
      <c r="DX280" s="24">
        <f t="shared" si="599"/>
        <v>-0.62538050505979204</v>
      </c>
      <c r="DY280" s="24">
        <f t="shared" si="600"/>
        <v>-0.69538050505979054</v>
      </c>
      <c r="DZ280" s="24">
        <f t="shared" si="601"/>
        <v>-0.25038050505979204</v>
      </c>
      <c r="EA280" s="24" t="str">
        <f t="shared" si="602"/>
        <v/>
      </c>
      <c r="EB280" s="24" t="str">
        <f t="shared" si="603"/>
        <v/>
      </c>
      <c r="EC280" s="24" t="str">
        <f t="shared" si="604"/>
        <v/>
      </c>
      <c r="ED280" s="24"/>
      <c r="EE280" s="24"/>
      <c r="EF280" s="24">
        <f t="shared" si="605"/>
        <v>0.19520381118431684</v>
      </c>
      <c r="EG280" s="24">
        <f t="shared" si="606"/>
        <v>0.25520381118431734</v>
      </c>
      <c r="EH280" s="24">
        <f t="shared" si="607"/>
        <v>-0.11079618881568232</v>
      </c>
      <c r="EI280" s="24">
        <f t="shared" si="608"/>
        <v>-5.2796188815682488E-2</v>
      </c>
      <c r="EJ280" s="24">
        <f t="shared" si="609"/>
        <v>-0.122796188815681</v>
      </c>
      <c r="EK280" s="24">
        <f t="shared" si="610"/>
        <v>0.32220381118431751</v>
      </c>
      <c r="EL280" s="24" t="str">
        <f t="shared" si="611"/>
        <v/>
      </c>
      <c r="EM280" s="24" t="str">
        <f t="shared" si="612"/>
        <v/>
      </c>
      <c r="EN280" s="24" t="str">
        <f t="shared" si="613"/>
        <v/>
      </c>
      <c r="EO280" s="24"/>
      <c r="EP280" s="24"/>
      <c r="EQ280" s="24">
        <f t="shared" si="493"/>
        <v>11.365182658304015</v>
      </c>
      <c r="ER280" s="24">
        <f t="shared" si="614"/>
        <v>2.9787364993718743E-2</v>
      </c>
      <c r="ES280" s="24">
        <f t="shared" si="494"/>
        <v>11.358195423818898</v>
      </c>
      <c r="ET280" s="24">
        <f t="shared" si="495"/>
        <v>11.359873237739599</v>
      </c>
      <c r="EU280" s="24">
        <f t="shared" si="496"/>
        <v>11.334024375608099</v>
      </c>
      <c r="EV280" s="24">
        <f t="shared" si="497"/>
        <v>11.341041289761399</v>
      </c>
      <c r="EW280" s="24">
        <f t="shared" si="498"/>
        <v>11.38283848190269</v>
      </c>
      <c r="EX280" s="24">
        <f t="shared" si="499"/>
        <v>11.4151231409934</v>
      </c>
      <c r="EY280" s="24" t="str">
        <f t="shared" si="500"/>
        <v/>
      </c>
      <c r="EZ280" s="24" t="str">
        <f t="shared" si="501"/>
        <v/>
      </c>
      <c r="FA280" s="24" t="str">
        <f t="shared" si="502"/>
        <v/>
      </c>
      <c r="FB280" s="24"/>
      <c r="FC280" s="24">
        <f t="shared" si="503"/>
        <v>11.873022932732068</v>
      </c>
      <c r="FD280" s="24">
        <f t="shared" si="615"/>
        <v>7.0368914317659237E-2</v>
      </c>
      <c r="FE280" s="24">
        <f t="shared" si="504"/>
        <v>11.821583079700799</v>
      </c>
      <c r="FF280" s="24">
        <f t="shared" si="505"/>
        <v>11.818383855602299</v>
      </c>
      <c r="FG280" s="24">
        <f t="shared" si="506"/>
        <v>11.9076448058039</v>
      </c>
      <c r="FH280" s="24">
        <f t="shared" si="507"/>
        <v>11.9324227135301</v>
      </c>
      <c r="FI280" s="24">
        <f t="shared" si="508"/>
        <v>11.963691207786498</v>
      </c>
      <c r="FJ280" s="24">
        <f t="shared" si="509"/>
        <v>11.79441193396881</v>
      </c>
      <c r="FK280" s="24" t="str">
        <f t="shared" si="510"/>
        <v/>
      </c>
      <c r="FL280" s="24" t="str">
        <f t="shared" si="511"/>
        <v/>
      </c>
      <c r="FM280" s="24" t="str">
        <f t="shared" si="512"/>
        <v/>
      </c>
      <c r="FN280" s="24"/>
      <c r="FO280" s="24">
        <f t="shared" si="513"/>
        <v>11.423817224223114</v>
      </c>
      <c r="FP280" s="24">
        <f t="shared" si="616"/>
        <v>2.6268427142410039E-2</v>
      </c>
      <c r="FQ280" s="24">
        <f t="shared" si="624"/>
        <v>11.40321153493351</v>
      </c>
      <c r="FR280" s="24">
        <f t="shared" si="624"/>
        <v>11.397732204723384</v>
      </c>
      <c r="FS280" s="24">
        <f t="shared" si="624"/>
        <v>11.415541921789922</v>
      </c>
      <c r="FT280" s="24">
        <f t="shared" si="622"/>
        <v>11.415640263283425</v>
      </c>
      <c r="FU280" s="24">
        <f t="shared" si="622"/>
        <v>11.465787456910677</v>
      </c>
      <c r="FV280" s="24">
        <f t="shared" si="622"/>
        <v>11.444989963697763</v>
      </c>
      <c r="FW280" s="24" t="str">
        <f t="shared" si="622"/>
        <v/>
      </c>
      <c r="FX280" s="24" t="str">
        <f t="shared" si="622"/>
        <v/>
      </c>
      <c r="FY280" s="24" t="str">
        <f t="shared" si="622"/>
        <v/>
      </c>
      <c r="FZ280" s="24"/>
      <c r="GA280" s="24">
        <f t="shared" si="514"/>
        <v>11.680897311481518</v>
      </c>
      <c r="GB280" s="24">
        <f t="shared" si="617"/>
        <v>2.1316317500021099E-2</v>
      </c>
      <c r="GC280" s="24">
        <f t="shared" si="625"/>
        <v>11.674080524192645</v>
      </c>
      <c r="GD280" s="24">
        <f t="shared" si="625"/>
        <v>11.694332838294526</v>
      </c>
      <c r="GE280" s="24">
        <f t="shared" si="625"/>
        <v>11.640539405473795</v>
      </c>
      <c r="GF280" s="24">
        <f t="shared" si="623"/>
        <v>11.687987133460366</v>
      </c>
      <c r="GG280" s="24">
        <f t="shared" si="623"/>
        <v>11.691895499816319</v>
      </c>
      <c r="GH280" s="24">
        <f t="shared" si="623"/>
        <v>11.696548467651464</v>
      </c>
      <c r="GI280" s="24" t="str">
        <f t="shared" si="623"/>
        <v/>
      </c>
      <c r="GJ280" s="24" t="str">
        <f t="shared" si="623"/>
        <v/>
      </c>
      <c r="GK280" s="24" t="str">
        <f t="shared" si="623"/>
        <v/>
      </c>
      <c r="GL280" s="24"/>
      <c r="GM280" s="24">
        <f t="shared" si="515"/>
        <v>12.023812786014416</v>
      </c>
      <c r="GN280" s="24">
        <f t="shared" si="618"/>
        <v>2.9787364993718743E-2</v>
      </c>
      <c r="GO280" s="24">
        <f t="shared" si="516"/>
        <v>12.016825551529299</v>
      </c>
      <c r="GP280" s="24">
        <f t="shared" si="517"/>
        <v>12.01850336545</v>
      </c>
      <c r="GQ280" s="24">
        <f t="shared" si="518"/>
        <v>11.9926545033185</v>
      </c>
      <c r="GR280" s="24">
        <f t="shared" si="519"/>
        <v>11.9996714174718</v>
      </c>
      <c r="GS280" s="24">
        <f t="shared" si="520"/>
        <v>12.041468609613091</v>
      </c>
      <c r="GT280" s="24">
        <f t="shared" si="521"/>
        <v>12.073753268703801</v>
      </c>
      <c r="GU280" s="24" t="str">
        <f t="shared" si="522"/>
        <v/>
      </c>
      <c r="GV280" s="24" t="str">
        <f t="shared" si="523"/>
        <v/>
      </c>
      <c r="GW280" s="24" t="str">
        <f t="shared" si="524"/>
        <v/>
      </c>
      <c r="GX280" s="24"/>
      <c r="GY280" s="24">
        <f t="shared" si="525"/>
        <v>12.813589618798337</v>
      </c>
      <c r="GZ280" s="24">
        <f t="shared" si="619"/>
        <v>7.0368914317659237E-2</v>
      </c>
      <c r="HA280" s="24">
        <f t="shared" si="526"/>
        <v>12.76214976576707</v>
      </c>
      <c r="HB280" s="24">
        <f t="shared" si="527"/>
        <v>12.75895054166857</v>
      </c>
      <c r="HC280" s="24">
        <f t="shared" si="528"/>
        <v>12.84821149187017</v>
      </c>
      <c r="HD280" s="24">
        <f t="shared" si="529"/>
        <v>12.872989399596371</v>
      </c>
      <c r="HE280" s="24">
        <f t="shared" si="530"/>
        <v>12.904257893852769</v>
      </c>
      <c r="HF280" s="24">
        <f t="shared" si="531"/>
        <v>12.734978620035081</v>
      </c>
      <c r="HG280" s="24" t="str">
        <f t="shared" si="532"/>
        <v/>
      </c>
      <c r="HH280" s="24" t="str">
        <f t="shared" si="533"/>
        <v/>
      </c>
      <c r="HI280" s="24" t="str">
        <f t="shared" si="534"/>
        <v/>
      </c>
      <c r="HJ280" s="24"/>
      <c r="HK280" s="24">
        <f t="shared" si="535"/>
        <v>12.014146210626691</v>
      </c>
      <c r="HL280" s="24">
        <f t="shared" si="620"/>
        <v>2.626842714241015E-2</v>
      </c>
      <c r="HM280" s="24">
        <f t="shared" si="633"/>
        <v>11.993540521337088</v>
      </c>
      <c r="HN280" s="24">
        <f t="shared" si="633"/>
        <v>11.988061191126963</v>
      </c>
      <c r="HO280" s="24">
        <f t="shared" si="633"/>
        <v>12.005870908193501</v>
      </c>
      <c r="HP280" s="24">
        <f t="shared" si="631"/>
        <v>12.005969249687002</v>
      </c>
      <c r="HQ280" s="24">
        <f t="shared" si="631"/>
        <v>12.056116443314256</v>
      </c>
      <c r="HR280" s="24">
        <f t="shared" si="631"/>
        <v>12.035318950101342</v>
      </c>
      <c r="HS280" s="24" t="str">
        <f t="shared" si="628"/>
        <v/>
      </c>
      <c r="HT280" s="24" t="str">
        <f t="shared" si="628"/>
        <v/>
      </c>
      <c r="HU280" s="24" t="str">
        <f t="shared" si="628"/>
        <v/>
      </c>
      <c r="HV280" s="24"/>
      <c r="HW280" s="24">
        <f t="shared" si="536"/>
        <v>12.845263713636767</v>
      </c>
      <c r="HX280" s="24">
        <f t="shared" si="621"/>
        <v>2.1316317500021099E-2</v>
      </c>
      <c r="HY280" s="24">
        <f t="shared" si="634"/>
        <v>12.83844692634789</v>
      </c>
      <c r="HZ280" s="24">
        <f t="shared" si="634"/>
        <v>12.858699240449772</v>
      </c>
      <c r="IA280" s="24">
        <f t="shared" si="634"/>
        <v>12.804905807629041</v>
      </c>
      <c r="IB280" s="24">
        <f t="shared" si="632"/>
        <v>12.852353535615611</v>
      </c>
      <c r="IC280" s="24">
        <f t="shared" si="632"/>
        <v>12.856261901971564</v>
      </c>
      <c r="ID280" s="24">
        <f t="shared" si="632"/>
        <v>12.86091486980671</v>
      </c>
      <c r="IE280" s="24" t="str">
        <f t="shared" si="629"/>
        <v/>
      </c>
      <c r="IF280" s="24" t="str">
        <f t="shared" si="629"/>
        <v/>
      </c>
      <c r="IG280" s="24" t="str">
        <f t="shared" si="629"/>
        <v/>
      </c>
    </row>
    <row r="281" spans="1:241" s="3" customFormat="1" x14ac:dyDescent="0.2">
      <c r="A281" s="27">
        <v>246</v>
      </c>
      <c r="B281" s="32">
        <f>IF(AND($B$3&lt;&gt;"",$C$3&lt;&gt;"",$B$4&lt;&gt;"",$C$4&lt;&gt;"",T281&lt;&gt;""),AirMass($B$3,$C$3,$B$4,$C$4,T281),"")</f>
        <v>1.2176613205422684</v>
      </c>
      <c r="C281" s="36">
        <f t="shared" si="537"/>
        <v>2458217.4112149999</v>
      </c>
      <c r="D281" s="5">
        <f t="shared" si="484"/>
        <v>11.425042736719524</v>
      </c>
      <c r="E281" s="14">
        <f t="shared" si="485"/>
        <v>11.694427882868046</v>
      </c>
      <c r="F281" s="32">
        <f t="shared" si="538"/>
        <v>0.26938514614852238</v>
      </c>
      <c r="G281" s="24">
        <f t="shared" si="486"/>
        <v>2.3292405023118141E-2</v>
      </c>
      <c r="H281" s="24">
        <f t="shared" si="487"/>
        <v>3.1883907888343908E-2</v>
      </c>
      <c r="I281" s="24"/>
      <c r="J281" s="8">
        <f t="shared" si="488"/>
        <v>11.996560422053625</v>
      </c>
      <c r="K281" s="9">
        <f t="shared" si="489"/>
        <v>13.101082009051803</v>
      </c>
      <c r="L281" s="40">
        <f t="shared" si="539"/>
        <v>1.1045215869981782</v>
      </c>
      <c r="M281" s="24">
        <f t="shared" si="490"/>
        <v>2.329240502311794E-2</v>
      </c>
      <c r="N281" s="25">
        <f t="shared" si="491"/>
        <v>3.1883907888343638E-2</v>
      </c>
      <c r="O281" s="25"/>
      <c r="P281" s="50">
        <f t="shared" si="540"/>
        <v>6</v>
      </c>
      <c r="Q281" s="50">
        <f t="shared" si="541"/>
        <v>6</v>
      </c>
      <c r="R281" s="25"/>
      <c r="S281" s="25"/>
      <c r="T281" s="16">
        <v>2458217.4112149999</v>
      </c>
      <c r="U281" s="17">
        <v>-10.868838878924301</v>
      </c>
      <c r="V281" s="17">
        <v>-10.1979535034506</v>
      </c>
      <c r="W281" s="17">
        <v>-12.0398338906638</v>
      </c>
      <c r="X281" s="17">
        <v>-10.917457867803</v>
      </c>
      <c r="Y281" s="17">
        <v>-10.326357928931399</v>
      </c>
      <c r="Z281" s="17">
        <v>-11.747539809583399</v>
      </c>
      <c r="AA281" s="17">
        <v>-9.87939506470825</v>
      </c>
      <c r="AB281" s="17">
        <v>-9.7575236302489294</v>
      </c>
      <c r="AC281" s="17"/>
      <c r="AD281" s="17"/>
      <c r="AE281" s="17"/>
      <c r="AF281" s="46">
        <f t="shared" si="492"/>
        <v>2458217.4112149999</v>
      </c>
      <c r="AG281" s="17">
        <v>-10.645566930929901</v>
      </c>
      <c r="AH281" s="17">
        <v>-9.5645070834970696</v>
      </c>
      <c r="AI281" s="17">
        <v>-11.643265017899401</v>
      </c>
      <c r="AJ281" s="17">
        <v>-10.588381403299</v>
      </c>
      <c r="AK281" s="17">
        <v>-9.6773624323482696</v>
      </c>
      <c r="AL281" s="17">
        <v>-11.224443208685299</v>
      </c>
      <c r="AM281" s="17">
        <v>-9.29096583547968</v>
      </c>
      <c r="AN281" s="17">
        <v>-9.3662739652494107</v>
      </c>
      <c r="AO281" s="17"/>
      <c r="AP281" s="17"/>
      <c r="AQ281" s="18"/>
      <c r="AR281" s="25"/>
      <c r="AS281" s="25"/>
      <c r="AT281" s="24">
        <f t="shared" si="627"/>
        <v>0.22327194799439987</v>
      </c>
      <c r="AU281" s="24">
        <f t="shared" si="627"/>
        <v>0.63344641995353079</v>
      </c>
      <c r="AV281" s="24">
        <f t="shared" si="627"/>
        <v>0.39656887276439967</v>
      </c>
      <c r="AW281" s="24">
        <f t="shared" si="627"/>
        <v>0.3290764645040003</v>
      </c>
      <c r="AX281" s="24">
        <f t="shared" si="627"/>
        <v>0.64899549658312949</v>
      </c>
      <c r="AY281" s="24">
        <f t="shared" si="630"/>
        <v>0.52309660089809995</v>
      </c>
      <c r="AZ281" s="24">
        <f t="shared" si="630"/>
        <v>0.58842922922856999</v>
      </c>
      <c r="BA281" s="24">
        <f t="shared" si="630"/>
        <v>0.39124966499951874</v>
      </c>
      <c r="BB281" s="24" t="str">
        <f t="shared" si="630"/>
        <v/>
      </c>
      <c r="BC281" s="24" t="str">
        <f t="shared" si="630"/>
        <v/>
      </c>
      <c r="BD281" s="25" t="str">
        <f t="shared" si="630"/>
        <v/>
      </c>
      <c r="BE281" s="25"/>
      <c r="BF281" s="25"/>
      <c r="BG281" s="26">
        <f t="shared" si="542"/>
        <v>-0.35135630706970145</v>
      </c>
      <c r="BH281" s="26">
        <f t="shared" si="543"/>
        <v>-0.29135630706970095</v>
      </c>
      <c r="BI281" s="26">
        <f t="shared" si="544"/>
        <v>-0.65735630706970061</v>
      </c>
      <c r="BJ281" s="26">
        <f t="shared" si="545"/>
        <v>-0.59935630706970078</v>
      </c>
      <c r="BK281" s="26">
        <f t="shared" si="546"/>
        <v>-0.66935630706969929</v>
      </c>
      <c r="BL281" s="26">
        <f t="shared" si="547"/>
        <v>-0.22435630706970078</v>
      </c>
      <c r="BM281" s="26" t="str">
        <f t="shared" si="548"/>
        <v/>
      </c>
      <c r="BN281" s="26" t="str">
        <f t="shared" si="549"/>
        <v/>
      </c>
      <c r="BO281" s="26" t="str">
        <f t="shared" si="550"/>
        <v/>
      </c>
      <c r="BP281" s="25"/>
      <c r="BQ281" s="25"/>
      <c r="BR281" s="25">
        <f t="shared" si="551"/>
        <v>0.48166609675442418</v>
      </c>
      <c r="BS281" s="25">
        <f t="shared" si="552"/>
        <v>0.54166609675442468</v>
      </c>
      <c r="BT281" s="25">
        <f t="shared" si="553"/>
        <v>0.17566609675442502</v>
      </c>
      <c r="BU281" s="25">
        <f t="shared" si="554"/>
        <v>0.23366609675442485</v>
      </c>
      <c r="BV281" s="25">
        <f t="shared" si="555"/>
        <v>0.16366609675442634</v>
      </c>
      <c r="BW281" s="25">
        <f t="shared" si="556"/>
        <v>0.60866609675442485</v>
      </c>
      <c r="BX281" s="25" t="str">
        <f t="shared" si="557"/>
        <v/>
      </c>
      <c r="BY281" s="25" t="str">
        <f t="shared" si="558"/>
        <v/>
      </c>
      <c r="BZ281" s="25" t="str">
        <f t="shared" si="559"/>
        <v/>
      </c>
      <c r="CA281" s="25"/>
      <c r="CB281" s="25"/>
      <c r="CC281" s="26">
        <f t="shared" si="560"/>
        <v>-0.23900000000000093</v>
      </c>
      <c r="CD281" s="26">
        <f t="shared" si="561"/>
        <v>-0.17900000000000044</v>
      </c>
      <c r="CE281" s="26">
        <f t="shared" si="562"/>
        <v>-0.54500000000000015</v>
      </c>
      <c r="CF281" s="26">
        <f t="shared" si="563"/>
        <v>-0.48700000000000027</v>
      </c>
      <c r="CG281" s="26">
        <f t="shared" si="564"/>
        <v>-0.55699999999999883</v>
      </c>
      <c r="CH281" s="26">
        <f t="shared" si="565"/>
        <v>-0.11200000000000027</v>
      </c>
      <c r="CI281" s="26" t="str">
        <f t="shared" si="566"/>
        <v/>
      </c>
      <c r="CJ281" s="26" t="str">
        <f t="shared" si="567"/>
        <v/>
      </c>
      <c r="CK281" s="26" t="str">
        <f t="shared" si="568"/>
        <v/>
      </c>
      <c r="CL281" s="25"/>
      <c r="CM281" s="25"/>
      <c r="CN281" s="25">
        <f t="shared" si="569"/>
        <v>0.42099999999999937</v>
      </c>
      <c r="CO281" s="25">
        <f t="shared" si="570"/>
        <v>0.48099999999999987</v>
      </c>
      <c r="CP281" s="25">
        <f t="shared" si="571"/>
        <v>0.11500000000000021</v>
      </c>
      <c r="CQ281" s="25">
        <f t="shared" si="572"/>
        <v>0.17300000000000004</v>
      </c>
      <c r="CR281" s="25">
        <f t="shared" si="573"/>
        <v>0.10300000000000153</v>
      </c>
      <c r="CS281" s="25">
        <f t="shared" si="574"/>
        <v>0.54800000000000004</v>
      </c>
      <c r="CT281" s="25" t="str">
        <f t="shared" si="575"/>
        <v/>
      </c>
      <c r="CU281" s="25" t="str">
        <f t="shared" si="576"/>
        <v/>
      </c>
      <c r="CV281" s="25" t="str">
        <f t="shared" si="577"/>
        <v/>
      </c>
      <c r="CW281" s="25"/>
      <c r="CX281" s="25"/>
      <c r="CY281" s="25">
        <f t="shared" si="578"/>
        <v>-0.35194833105463885</v>
      </c>
      <c r="CZ281" s="25">
        <f t="shared" si="579"/>
        <v>-0.21487815235624563</v>
      </c>
      <c r="DA281" s="25">
        <f t="shared" si="580"/>
        <v>-0.86460098824788867</v>
      </c>
      <c r="DB281" s="25">
        <f t="shared" si="581"/>
        <v>-0.60891320684740247</v>
      </c>
      <c r="DC281" s="25">
        <f t="shared" si="582"/>
        <v>-0.74159709338975899</v>
      </c>
      <c r="DD281" s="25">
        <f t="shared" si="583"/>
        <v>-0.34114556408189911</v>
      </c>
      <c r="DE281" s="25" t="str">
        <f t="shared" si="584"/>
        <v/>
      </c>
      <c r="DF281" s="25" t="str">
        <f t="shared" si="585"/>
        <v/>
      </c>
      <c r="DG281" s="25" t="str">
        <f t="shared" si="586"/>
        <v/>
      </c>
      <c r="DH281" s="25"/>
      <c r="DI281" s="25"/>
      <c r="DJ281" s="25">
        <f t="shared" si="587"/>
        <v>0.48107407276948677</v>
      </c>
      <c r="DK281" s="25">
        <f t="shared" si="588"/>
        <v>0.61814425146787999</v>
      </c>
      <c r="DL281" s="25">
        <f t="shared" si="589"/>
        <v>-3.1578584423763045E-2</v>
      </c>
      <c r="DM281" s="25">
        <f t="shared" si="590"/>
        <v>0.22410919697672321</v>
      </c>
      <c r="DN281" s="25">
        <f t="shared" si="591"/>
        <v>9.1425310434366691E-2</v>
      </c>
      <c r="DO281" s="25">
        <f t="shared" si="592"/>
        <v>0.49187683974222651</v>
      </c>
      <c r="DP281" s="25" t="str">
        <f t="shared" si="593"/>
        <v/>
      </c>
      <c r="DQ281" s="25" t="str">
        <f t="shared" si="594"/>
        <v/>
      </c>
      <c r="DR281" s="25" t="str">
        <f t="shared" si="595"/>
        <v/>
      </c>
      <c r="DS281" s="25"/>
      <c r="DT281" s="24"/>
      <c r="DU281" s="24">
        <f t="shared" si="596"/>
        <v>-0.35135630706970145</v>
      </c>
      <c r="DV281" s="24">
        <f t="shared" si="597"/>
        <v>-0.29135630706970095</v>
      </c>
      <c r="DW281" s="24">
        <f t="shared" si="598"/>
        <v>-0.65735630706970061</v>
      </c>
      <c r="DX281" s="24">
        <f t="shared" si="599"/>
        <v>-0.59935630706970078</v>
      </c>
      <c r="DY281" s="24">
        <f t="shared" si="600"/>
        <v>-0.66935630706969929</v>
      </c>
      <c r="DZ281" s="24">
        <f t="shared" si="601"/>
        <v>-0.22435630706970078</v>
      </c>
      <c r="EA281" s="24" t="str">
        <f t="shared" si="602"/>
        <v/>
      </c>
      <c r="EB281" s="24" t="str">
        <f t="shared" si="603"/>
        <v/>
      </c>
      <c r="EC281" s="24" t="str">
        <f t="shared" si="604"/>
        <v/>
      </c>
      <c r="ED281" s="24"/>
      <c r="EE281" s="24"/>
      <c r="EF281" s="24">
        <f t="shared" si="605"/>
        <v>0.48166609675442418</v>
      </c>
      <c r="EG281" s="24">
        <f t="shared" si="606"/>
        <v>0.54166609675442468</v>
      </c>
      <c r="EH281" s="24">
        <f t="shared" si="607"/>
        <v>0.17566609675442502</v>
      </c>
      <c r="EI281" s="24">
        <f t="shared" si="608"/>
        <v>0.23366609675442485</v>
      </c>
      <c r="EJ281" s="24">
        <f t="shared" si="609"/>
        <v>0.16366609675442634</v>
      </c>
      <c r="EK281" s="24">
        <f t="shared" si="610"/>
        <v>0.60866609675442485</v>
      </c>
      <c r="EL281" s="24" t="str">
        <f t="shared" si="611"/>
        <v/>
      </c>
      <c r="EM281" s="24" t="str">
        <f t="shared" si="612"/>
        <v/>
      </c>
      <c r="EN281" s="24" t="str">
        <f t="shared" si="613"/>
        <v/>
      </c>
      <c r="EO281" s="24"/>
      <c r="EP281" s="24"/>
      <c r="EQ281" s="24">
        <f t="shared" si="493"/>
        <v>11.369512486398831</v>
      </c>
      <c r="ER281" s="24">
        <f t="shared" si="614"/>
        <v>2.9068779920409148E-2</v>
      </c>
      <c r="ES281" s="24">
        <f t="shared" si="494"/>
        <v>11.360995011739499</v>
      </c>
      <c r="ET281" s="24">
        <f t="shared" si="495"/>
        <v>11.360618988878699</v>
      </c>
      <c r="EU281" s="24">
        <f t="shared" si="496"/>
        <v>11.362519050007098</v>
      </c>
      <c r="EV281" s="24">
        <f t="shared" si="497"/>
        <v>11.346700930659098</v>
      </c>
      <c r="EW281" s="24">
        <f t="shared" si="498"/>
        <v>11.35855618578395</v>
      </c>
      <c r="EX281" s="24">
        <f t="shared" si="499"/>
        <v>11.427684751324628</v>
      </c>
      <c r="EY281" s="24" t="str">
        <f t="shared" si="500"/>
        <v/>
      </c>
      <c r="EZ281" s="24" t="str">
        <f t="shared" si="501"/>
        <v/>
      </c>
      <c r="FA281" s="24" t="str">
        <f t="shared" si="502"/>
        <v/>
      </c>
      <c r="FB281" s="24"/>
      <c r="FC281" s="24">
        <f t="shared" si="503"/>
        <v>11.876381712896944</v>
      </c>
      <c r="FD281" s="24">
        <f t="shared" si="615"/>
        <v>6.8484596430632177E-2</v>
      </c>
      <c r="FE281" s="24">
        <f t="shared" si="504"/>
        <v>11.8366980869695</v>
      </c>
      <c r="FF281" s="24">
        <f t="shared" si="505"/>
        <v>11.843814472369099</v>
      </c>
      <c r="FG281" s="24">
        <f t="shared" si="506"/>
        <v>11.891795501418368</v>
      </c>
      <c r="FH281" s="24">
        <f t="shared" si="507"/>
        <v>11.943876277755399</v>
      </c>
      <c r="FI281" s="24">
        <f t="shared" si="508"/>
        <v>11.960398904549779</v>
      </c>
      <c r="FJ281" s="24">
        <f t="shared" si="509"/>
        <v>11.78170703431951</v>
      </c>
      <c r="FK281" s="24" t="str">
        <f t="shared" si="510"/>
        <v/>
      </c>
      <c r="FL281" s="24" t="str">
        <f t="shared" si="511"/>
        <v/>
      </c>
      <c r="FM281" s="24" t="str">
        <f t="shared" si="512"/>
        <v/>
      </c>
      <c r="FN281" s="24"/>
      <c r="FO281" s="24">
        <f t="shared" si="513"/>
        <v>11.425042736719524</v>
      </c>
      <c r="FP281" s="24">
        <f t="shared" si="616"/>
        <v>2.3292405023118141E-2</v>
      </c>
      <c r="FQ281" s="24">
        <f t="shared" si="624"/>
        <v>11.402906807255707</v>
      </c>
      <c r="FR281" s="24">
        <f t="shared" si="624"/>
        <v>11.395373640264081</v>
      </c>
      <c r="FS281" s="24">
        <f t="shared" si="624"/>
        <v>11.440932280590516</v>
      </c>
      <c r="FT281" s="24">
        <f t="shared" si="622"/>
        <v>11.418195588582719</v>
      </c>
      <c r="FU281" s="24">
        <f t="shared" si="622"/>
        <v>11.438400845193534</v>
      </c>
      <c r="FV281" s="24">
        <f t="shared" si="622"/>
        <v>11.454447258430589</v>
      </c>
      <c r="FW281" s="24" t="str">
        <f t="shared" si="622"/>
        <v/>
      </c>
      <c r="FX281" s="24" t="str">
        <f t="shared" si="622"/>
        <v/>
      </c>
      <c r="FY281" s="24" t="str">
        <f t="shared" si="622"/>
        <v/>
      </c>
      <c r="FZ281" s="24"/>
      <c r="GA281" s="24">
        <f t="shared" si="514"/>
        <v>11.694427882868046</v>
      </c>
      <c r="GB281" s="24">
        <f t="shared" si="617"/>
        <v>3.1883907888343908E-2</v>
      </c>
      <c r="GC281" s="24">
        <f t="shared" si="625"/>
        <v>11.699367322682996</v>
      </c>
      <c r="GD281" s="24">
        <f t="shared" si="625"/>
        <v>11.729935246282976</v>
      </c>
      <c r="GE281" s="24">
        <f t="shared" si="625"/>
        <v>11.634861892309914</v>
      </c>
      <c r="GF281" s="24">
        <f t="shared" si="623"/>
        <v>11.709612488907315</v>
      </c>
      <c r="GG281" s="24">
        <f t="shared" si="623"/>
        <v>11.698774987801249</v>
      </c>
      <c r="GH281" s="24">
        <f t="shared" si="623"/>
        <v>11.694015359223814</v>
      </c>
      <c r="GI281" s="24" t="str">
        <f t="shared" si="623"/>
        <v/>
      </c>
      <c r="GJ281" s="24" t="str">
        <f t="shared" si="623"/>
        <v/>
      </c>
      <c r="GK281" s="24" t="str">
        <f t="shared" si="623"/>
        <v/>
      </c>
      <c r="GL281" s="24"/>
      <c r="GM281" s="24">
        <f t="shared" si="515"/>
        <v>12.040397861872529</v>
      </c>
      <c r="GN281" s="24">
        <f t="shared" si="618"/>
        <v>2.9068779920409148E-2</v>
      </c>
      <c r="GO281" s="24">
        <f t="shared" si="516"/>
        <v>12.031880387213199</v>
      </c>
      <c r="GP281" s="24">
        <f t="shared" si="517"/>
        <v>12.031504364352399</v>
      </c>
      <c r="GQ281" s="24">
        <f t="shared" si="518"/>
        <v>12.033404425480798</v>
      </c>
      <c r="GR281" s="24">
        <f t="shared" si="519"/>
        <v>12.017586306132799</v>
      </c>
      <c r="GS281" s="24">
        <f t="shared" si="520"/>
        <v>12.02944156125765</v>
      </c>
      <c r="GT281" s="24">
        <f t="shared" si="521"/>
        <v>12.098570126798329</v>
      </c>
      <c r="GU281" s="24" t="str">
        <f t="shared" si="522"/>
        <v/>
      </c>
      <c r="GV281" s="24" t="str">
        <f t="shared" si="523"/>
        <v/>
      </c>
      <c r="GW281" s="24" t="str">
        <f t="shared" si="524"/>
        <v/>
      </c>
      <c r="GX281" s="24"/>
      <c r="GY281" s="24">
        <f t="shared" si="525"/>
        <v>12.957441560329771</v>
      </c>
      <c r="GZ281" s="24">
        <f t="shared" si="619"/>
        <v>6.8484596430632177E-2</v>
      </c>
      <c r="HA281" s="24">
        <f t="shared" si="526"/>
        <v>12.917757934402331</v>
      </c>
      <c r="HB281" s="24">
        <f t="shared" si="527"/>
        <v>12.92487431980193</v>
      </c>
      <c r="HC281" s="24">
        <f t="shared" si="528"/>
        <v>12.9728553488512</v>
      </c>
      <c r="HD281" s="24">
        <f t="shared" si="529"/>
        <v>13.02493612518823</v>
      </c>
      <c r="HE281" s="24">
        <f t="shared" si="530"/>
        <v>13.04145875198261</v>
      </c>
      <c r="HF281" s="24">
        <f t="shared" si="531"/>
        <v>12.862766881752341</v>
      </c>
      <c r="HG281" s="24" t="str">
        <f t="shared" si="532"/>
        <v/>
      </c>
      <c r="HH281" s="24" t="str">
        <f t="shared" si="533"/>
        <v/>
      </c>
      <c r="HI281" s="24" t="str">
        <f t="shared" si="534"/>
        <v/>
      </c>
      <c r="HJ281" s="24"/>
      <c r="HK281" s="24">
        <f t="shared" si="535"/>
        <v>11.996560422053625</v>
      </c>
      <c r="HL281" s="24">
        <f t="shared" si="620"/>
        <v>2.329240502311794E-2</v>
      </c>
      <c r="HM281" s="24">
        <f t="shared" si="633"/>
        <v>11.974424492589806</v>
      </c>
      <c r="HN281" s="24">
        <f t="shared" si="633"/>
        <v>11.96689132559818</v>
      </c>
      <c r="HO281" s="24">
        <f t="shared" si="633"/>
        <v>12.012449965924615</v>
      </c>
      <c r="HP281" s="24">
        <f t="shared" si="631"/>
        <v>11.989713273916818</v>
      </c>
      <c r="HQ281" s="24">
        <f t="shared" si="631"/>
        <v>12.009918530527631</v>
      </c>
      <c r="HR281" s="24">
        <f t="shared" si="631"/>
        <v>12.025964943764688</v>
      </c>
      <c r="HS281" s="24" t="str">
        <f t="shared" si="628"/>
        <v/>
      </c>
      <c r="HT281" s="24" t="str">
        <f t="shared" si="628"/>
        <v/>
      </c>
      <c r="HU281" s="24" t="str">
        <f t="shared" si="628"/>
        <v/>
      </c>
      <c r="HV281" s="24"/>
      <c r="HW281" s="24">
        <f t="shared" si="536"/>
        <v>13.101082009051803</v>
      </c>
      <c r="HX281" s="24">
        <f t="shared" si="621"/>
        <v>3.1883907888343638E-2</v>
      </c>
      <c r="HY281" s="24">
        <f t="shared" si="634"/>
        <v>13.106021448866754</v>
      </c>
      <c r="HZ281" s="24">
        <f t="shared" si="634"/>
        <v>13.136589372466736</v>
      </c>
      <c r="IA281" s="24">
        <f t="shared" si="634"/>
        <v>13.041516018493674</v>
      </c>
      <c r="IB281" s="24">
        <f t="shared" si="632"/>
        <v>13.116266615091073</v>
      </c>
      <c r="IC281" s="24">
        <f t="shared" si="632"/>
        <v>13.105429113985007</v>
      </c>
      <c r="ID281" s="24">
        <f t="shared" si="632"/>
        <v>13.100669485407574</v>
      </c>
      <c r="IE281" s="24" t="str">
        <f t="shared" si="629"/>
        <v/>
      </c>
      <c r="IF281" s="24" t="str">
        <f t="shared" si="629"/>
        <v/>
      </c>
      <c r="IG281" s="24" t="str">
        <f t="shared" si="629"/>
        <v/>
      </c>
    </row>
    <row r="282" spans="1:241" s="3" customFormat="1" x14ac:dyDescent="0.2">
      <c r="A282" s="27">
        <v>247</v>
      </c>
      <c r="B282" s="32">
        <f>IF(AND($B$3&lt;&gt;"",$C$3&lt;&gt;"",$B$4&lt;&gt;"",$C$4&lt;&gt;"",T282&lt;&gt;""),AirMass($B$3,$C$3,$B$4,$C$4,T282),"")</f>
        <v>1.2193278435129611</v>
      </c>
      <c r="C282" s="36">
        <f t="shared" si="537"/>
        <v>2458217.4117129999</v>
      </c>
      <c r="D282" s="5">
        <f t="shared" si="484"/>
        <v>11.434475883772068</v>
      </c>
      <c r="E282" s="14">
        <f t="shared" si="485"/>
        <v>11.771402134455123</v>
      </c>
      <c r="F282" s="32">
        <f t="shared" si="538"/>
        <v>0.33692625068305482</v>
      </c>
      <c r="G282" s="24">
        <f t="shared" si="486"/>
        <v>1.6778643287448759E-2</v>
      </c>
      <c r="H282" s="24">
        <f t="shared" si="487"/>
        <v>5.2808581984460132E-2</v>
      </c>
      <c r="I282" s="24"/>
      <c r="J282" s="8">
        <f t="shared" si="488"/>
        <v>12.012242009612448</v>
      </c>
      <c r="K282" s="9">
        <f t="shared" si="489"/>
        <v>13.057005149617725</v>
      </c>
      <c r="L282" s="40">
        <f t="shared" si="539"/>
        <v>1.0447631400052764</v>
      </c>
      <c r="M282" s="24">
        <f t="shared" si="490"/>
        <v>1.6778643287448713E-2</v>
      </c>
      <c r="N282" s="25">
        <f t="shared" si="491"/>
        <v>5.2808581984460132E-2</v>
      </c>
      <c r="O282" s="25"/>
      <c r="P282" s="50">
        <f t="shared" si="540"/>
        <v>6</v>
      </c>
      <c r="Q282" s="50">
        <f t="shared" si="541"/>
        <v>6</v>
      </c>
      <c r="R282" s="25"/>
      <c r="S282" s="25"/>
      <c r="T282" s="16">
        <v>2458217.4117129999</v>
      </c>
      <c r="U282" s="17">
        <v>-10.8544753177845</v>
      </c>
      <c r="V282" s="17">
        <v>-10.1924880835753</v>
      </c>
      <c r="W282" s="17">
        <v>-12.034673182018301</v>
      </c>
      <c r="X282" s="17">
        <v>-10.9459605043486</v>
      </c>
      <c r="Y282" s="17">
        <v>-10.305375798602</v>
      </c>
      <c r="Z282" s="17">
        <v>-11.7520439431699</v>
      </c>
      <c r="AA282" s="17">
        <v>-9.8868793076340999</v>
      </c>
      <c r="AB282" s="17">
        <v>-9.7421016576624506</v>
      </c>
      <c r="AC282" s="17"/>
      <c r="AD282" s="17"/>
      <c r="AE282" s="17"/>
      <c r="AF282" s="46">
        <f t="shared" si="492"/>
        <v>2458217.4117129999</v>
      </c>
      <c r="AG282" s="17">
        <v>-10.611590127936999</v>
      </c>
      <c r="AH282" s="17">
        <v>-9.6019511710756902</v>
      </c>
      <c r="AI282" s="17">
        <v>-11.639940341228099</v>
      </c>
      <c r="AJ282" s="17">
        <v>-10.546759585890699</v>
      </c>
      <c r="AK282" s="17">
        <v>-9.7189539952948607</v>
      </c>
      <c r="AL282" s="17">
        <v>-11.2309617605901</v>
      </c>
      <c r="AM282" s="17">
        <v>-9.3248233830632898</v>
      </c>
      <c r="AN282" s="17">
        <v>-9.4938241762464592</v>
      </c>
      <c r="AO282" s="17"/>
      <c r="AP282" s="17"/>
      <c r="AQ282" s="18"/>
      <c r="AR282" s="25"/>
      <c r="AS282" s="25"/>
      <c r="AT282" s="24">
        <f t="shared" si="627"/>
        <v>0.24288518984750063</v>
      </c>
      <c r="AU282" s="24">
        <f t="shared" si="627"/>
        <v>0.59053691249961027</v>
      </c>
      <c r="AV282" s="24">
        <f t="shared" si="627"/>
        <v>0.39473284079020132</v>
      </c>
      <c r="AW282" s="24">
        <f t="shared" si="627"/>
        <v>0.3992009184579004</v>
      </c>
      <c r="AX282" s="24">
        <f t="shared" si="627"/>
        <v>0.58642180330713956</v>
      </c>
      <c r="AY282" s="24">
        <f t="shared" si="630"/>
        <v>0.52108218257979999</v>
      </c>
      <c r="AZ282" s="24">
        <f t="shared" si="630"/>
        <v>0.56205592457081011</v>
      </c>
      <c r="BA282" s="24">
        <f t="shared" si="630"/>
        <v>0.24827748141599137</v>
      </c>
      <c r="BB282" s="24" t="str">
        <f t="shared" si="630"/>
        <v/>
      </c>
      <c r="BC282" s="24" t="str">
        <f t="shared" si="630"/>
        <v/>
      </c>
      <c r="BD282" s="25" t="str">
        <f t="shared" si="630"/>
        <v/>
      </c>
      <c r="BE282" s="25"/>
      <c r="BF282" s="25"/>
      <c r="BG282" s="26">
        <f t="shared" si="542"/>
        <v>-0.31152381872098273</v>
      </c>
      <c r="BH282" s="26">
        <f t="shared" si="543"/>
        <v>-0.25152381872098223</v>
      </c>
      <c r="BI282" s="26">
        <f t="shared" si="544"/>
        <v>-0.61752381872098194</v>
      </c>
      <c r="BJ282" s="26">
        <f t="shared" si="545"/>
        <v>-0.55952381872098211</v>
      </c>
      <c r="BK282" s="26">
        <f t="shared" si="546"/>
        <v>-0.62952381872098062</v>
      </c>
      <c r="BL282" s="26">
        <f t="shared" si="547"/>
        <v>-0.18452381872098206</v>
      </c>
      <c r="BM282" s="26" t="str">
        <f t="shared" si="548"/>
        <v/>
      </c>
      <c r="BN282" s="26" t="str">
        <f t="shared" si="549"/>
        <v/>
      </c>
      <c r="BO282" s="26" t="str">
        <f t="shared" si="550"/>
        <v/>
      </c>
      <c r="BP282" s="25"/>
      <c r="BQ282" s="25"/>
      <c r="BR282" s="25">
        <f t="shared" si="551"/>
        <v>0.39452127548983884</v>
      </c>
      <c r="BS282" s="25">
        <f t="shared" si="552"/>
        <v>0.45452127548983934</v>
      </c>
      <c r="BT282" s="25">
        <f t="shared" si="553"/>
        <v>8.8521275489839679E-2</v>
      </c>
      <c r="BU282" s="25">
        <f t="shared" si="554"/>
        <v>0.14652127548983951</v>
      </c>
      <c r="BV282" s="25">
        <f t="shared" si="555"/>
        <v>7.6521275489841001E-2</v>
      </c>
      <c r="BW282" s="25">
        <f t="shared" si="556"/>
        <v>0.52152127548983951</v>
      </c>
      <c r="BX282" s="25" t="str">
        <f t="shared" si="557"/>
        <v/>
      </c>
      <c r="BY282" s="25" t="str">
        <f t="shared" si="558"/>
        <v/>
      </c>
      <c r="BZ282" s="25" t="str">
        <f t="shared" si="559"/>
        <v/>
      </c>
      <c r="CA282" s="25"/>
      <c r="CB282" s="25"/>
      <c r="CC282" s="26">
        <f t="shared" si="560"/>
        <v>-0.23900000000000093</v>
      </c>
      <c r="CD282" s="26">
        <f t="shared" si="561"/>
        <v>-0.17900000000000044</v>
      </c>
      <c r="CE282" s="26">
        <f t="shared" si="562"/>
        <v>-0.54500000000000015</v>
      </c>
      <c r="CF282" s="26">
        <f t="shared" si="563"/>
        <v>-0.48700000000000027</v>
      </c>
      <c r="CG282" s="26">
        <f t="shared" si="564"/>
        <v>-0.55699999999999883</v>
      </c>
      <c r="CH282" s="26">
        <f t="shared" si="565"/>
        <v>-0.11200000000000027</v>
      </c>
      <c r="CI282" s="26" t="str">
        <f t="shared" si="566"/>
        <v/>
      </c>
      <c r="CJ282" s="26" t="str">
        <f t="shared" si="567"/>
        <v/>
      </c>
      <c r="CK282" s="26" t="str">
        <f t="shared" si="568"/>
        <v/>
      </c>
      <c r="CL282" s="25"/>
      <c r="CM282" s="25"/>
      <c r="CN282" s="25">
        <f t="shared" si="569"/>
        <v>0.42099999999999937</v>
      </c>
      <c r="CO282" s="25">
        <f t="shared" si="570"/>
        <v>0.48099999999999987</v>
      </c>
      <c r="CP282" s="25">
        <f t="shared" si="571"/>
        <v>0.11500000000000021</v>
      </c>
      <c r="CQ282" s="25">
        <f t="shared" si="572"/>
        <v>0.17300000000000004</v>
      </c>
      <c r="CR282" s="25">
        <f t="shared" si="573"/>
        <v>0.10300000000000153</v>
      </c>
      <c r="CS282" s="25">
        <f t="shared" si="574"/>
        <v>0.54800000000000004</v>
      </c>
      <c r="CT282" s="25" t="str">
        <f t="shared" si="575"/>
        <v/>
      </c>
      <c r="CU282" s="25" t="str">
        <f t="shared" si="576"/>
        <v/>
      </c>
      <c r="CV282" s="25" t="str">
        <f t="shared" si="577"/>
        <v/>
      </c>
      <c r="CW282" s="25"/>
      <c r="CX282" s="25"/>
      <c r="CY282" s="25">
        <f t="shared" si="578"/>
        <v>-0.30838704953812629</v>
      </c>
      <c r="CZ282" s="25">
        <f t="shared" si="579"/>
        <v>-0.31746125832894156</v>
      </c>
      <c r="DA282" s="25">
        <f t="shared" si="580"/>
        <v>-0.69768772829495285</v>
      </c>
      <c r="DB282" s="25">
        <f t="shared" si="581"/>
        <v>-0.56498964090966985</v>
      </c>
      <c r="DC282" s="25">
        <f t="shared" si="582"/>
        <v>-0.64820312049067508</v>
      </c>
      <c r="DD282" s="25">
        <f t="shared" si="583"/>
        <v>-1.0951192703558335E-2</v>
      </c>
      <c r="DE282" s="25" t="str">
        <f t="shared" si="584"/>
        <v/>
      </c>
      <c r="DF282" s="25" t="str">
        <f t="shared" si="585"/>
        <v/>
      </c>
      <c r="DG282" s="25" t="str">
        <f t="shared" si="586"/>
        <v/>
      </c>
      <c r="DH282" s="25"/>
      <c r="DI282" s="25"/>
      <c r="DJ282" s="25">
        <f t="shared" si="587"/>
        <v>0.39765804467269533</v>
      </c>
      <c r="DK282" s="25">
        <f t="shared" si="588"/>
        <v>0.38858383588188006</v>
      </c>
      <c r="DL282" s="25">
        <f t="shared" si="589"/>
        <v>8.3573659158687631E-3</v>
      </c>
      <c r="DM282" s="25">
        <f t="shared" si="590"/>
        <v>0.14105545330115177</v>
      </c>
      <c r="DN282" s="25">
        <f t="shared" si="591"/>
        <v>5.7841973720146496E-2</v>
      </c>
      <c r="DO282" s="25">
        <f t="shared" si="592"/>
        <v>0.69509390150726325</v>
      </c>
      <c r="DP282" s="25" t="str">
        <f t="shared" si="593"/>
        <v/>
      </c>
      <c r="DQ282" s="25" t="str">
        <f t="shared" si="594"/>
        <v/>
      </c>
      <c r="DR282" s="25" t="str">
        <f t="shared" si="595"/>
        <v/>
      </c>
      <c r="DS282" s="25"/>
      <c r="DT282" s="24"/>
      <c r="DU282" s="24">
        <f t="shared" si="596"/>
        <v>-0.31152381872098273</v>
      </c>
      <c r="DV282" s="24">
        <f t="shared" si="597"/>
        <v>-0.25152381872098223</v>
      </c>
      <c r="DW282" s="24">
        <f t="shared" si="598"/>
        <v>-0.61752381872098194</v>
      </c>
      <c r="DX282" s="24">
        <f t="shared" si="599"/>
        <v>-0.55952381872098211</v>
      </c>
      <c r="DY282" s="24">
        <f t="shared" si="600"/>
        <v>-0.62952381872098062</v>
      </c>
      <c r="DZ282" s="24">
        <f t="shared" si="601"/>
        <v>-0.18452381872098206</v>
      </c>
      <c r="EA282" s="24" t="str">
        <f t="shared" si="602"/>
        <v/>
      </c>
      <c r="EB282" s="24" t="str">
        <f t="shared" si="603"/>
        <v/>
      </c>
      <c r="EC282" s="24" t="str">
        <f t="shared" si="604"/>
        <v/>
      </c>
      <c r="ED282" s="24"/>
      <c r="EE282" s="24"/>
      <c r="EF282" s="24">
        <f t="shared" si="605"/>
        <v>0.39452127548983884</v>
      </c>
      <c r="EG282" s="24">
        <f t="shared" si="606"/>
        <v>0.45452127548983934</v>
      </c>
      <c r="EH282" s="24">
        <f t="shared" si="607"/>
        <v>8.8521275489839679E-2</v>
      </c>
      <c r="EI282" s="24">
        <f t="shared" si="608"/>
        <v>0.14652127548983951</v>
      </c>
      <c r="EJ282" s="24">
        <f t="shared" si="609"/>
        <v>7.6521275489841001E-2</v>
      </c>
      <c r="EK282" s="24">
        <f t="shared" si="610"/>
        <v>0.52152127548983951</v>
      </c>
      <c r="EL282" s="24" t="str">
        <f t="shared" si="611"/>
        <v/>
      </c>
      <c r="EM282" s="24" t="str">
        <f t="shared" si="612"/>
        <v/>
      </c>
      <c r="EN282" s="24" t="str">
        <f t="shared" si="613"/>
        <v/>
      </c>
      <c r="EO282" s="24"/>
      <c r="EP282" s="24"/>
      <c r="EQ282" s="24">
        <f t="shared" si="493"/>
        <v>11.383697081121392</v>
      </c>
      <c r="ER282" s="24">
        <f t="shared" si="614"/>
        <v>2.656635306897806E-2</v>
      </c>
      <c r="ES282" s="24">
        <f t="shared" si="494"/>
        <v>11.3701978642338</v>
      </c>
      <c r="ET282" s="24">
        <f t="shared" si="495"/>
        <v>11.403485186564099</v>
      </c>
      <c r="EU282" s="24">
        <f t="shared" si="496"/>
        <v>11.3559004808175</v>
      </c>
      <c r="EV282" s="24">
        <f t="shared" si="497"/>
        <v>11.3655686253854</v>
      </c>
      <c r="EW282" s="24">
        <f t="shared" si="498"/>
        <v>11.380403989849601</v>
      </c>
      <c r="EX282" s="24">
        <f t="shared" si="499"/>
        <v>11.42662633987795</v>
      </c>
      <c r="EY282" s="24" t="str">
        <f t="shared" si="500"/>
        <v/>
      </c>
      <c r="EZ282" s="24" t="str">
        <f t="shared" si="501"/>
        <v/>
      </c>
      <c r="FA282" s="24" t="str">
        <f t="shared" si="502"/>
        <v/>
      </c>
      <c r="FB282" s="24"/>
      <c r="FC282" s="24">
        <f t="shared" si="503"/>
        <v>11.937787079115251</v>
      </c>
      <c r="FD282" s="24">
        <f t="shared" si="615"/>
        <v>7.2859563898164309E-2</v>
      </c>
      <c r="FE282" s="24">
        <f t="shared" si="504"/>
        <v>11.8673502132911</v>
      </c>
      <c r="FF282" s="24">
        <f t="shared" si="505"/>
        <v>11.8361694579537</v>
      </c>
      <c r="FG282" s="24">
        <f t="shared" si="506"/>
        <v>11.967363867357861</v>
      </c>
      <c r="FH282" s="24">
        <f t="shared" si="507"/>
        <v>11.984371632653101</v>
      </c>
      <c r="FI282" s="24">
        <f t="shared" si="508"/>
        <v>12.02823325512629</v>
      </c>
      <c r="FJ282" s="24">
        <f t="shared" si="509"/>
        <v>11.94323404830946</v>
      </c>
      <c r="FK282" s="24" t="str">
        <f t="shared" si="510"/>
        <v/>
      </c>
      <c r="FL282" s="24" t="str">
        <f t="shared" si="511"/>
        <v/>
      </c>
      <c r="FM282" s="24" t="str">
        <f t="shared" si="512"/>
        <v/>
      </c>
      <c r="FN282" s="24"/>
      <c r="FO282" s="24">
        <f t="shared" si="513"/>
        <v>11.434475883772068</v>
      </c>
      <c r="FP282" s="24">
        <f t="shared" si="616"/>
        <v>1.6778643287448759E-2</v>
      </c>
      <c r="FQ282" s="24">
        <f t="shared" si="624"/>
        <v>11.407358212079988</v>
      </c>
      <c r="FR282" s="24">
        <f t="shared" si="624"/>
        <v>11.433488390279461</v>
      </c>
      <c r="FS282" s="24">
        <f t="shared" si="624"/>
        <v>11.429562263730899</v>
      </c>
      <c r="FT282" s="24">
        <f t="shared" si="622"/>
        <v>11.432311835639</v>
      </c>
      <c r="FU282" s="24">
        <f t="shared" si="622"/>
        <v>11.455497201589164</v>
      </c>
      <c r="FV282" s="24">
        <f t="shared" si="622"/>
        <v>11.44863739931389</v>
      </c>
      <c r="FW282" s="24" t="str">
        <f t="shared" si="622"/>
        <v/>
      </c>
      <c r="FX282" s="24" t="str">
        <f t="shared" si="622"/>
        <v/>
      </c>
      <c r="FY282" s="24" t="str">
        <f t="shared" si="622"/>
        <v/>
      </c>
      <c r="FZ282" s="24"/>
      <c r="GA282" s="24">
        <f t="shared" si="514"/>
        <v>11.771402134455123</v>
      </c>
      <c r="GB282" s="24">
        <f t="shared" si="617"/>
        <v>5.2808581984460132E-2</v>
      </c>
      <c r="GC282" s="24">
        <f t="shared" si="625"/>
        <v>11.745588334373366</v>
      </c>
      <c r="GD282" s="24">
        <f t="shared" si="625"/>
        <v>11.737859117236347</v>
      </c>
      <c r="GE282" s="24">
        <f t="shared" si="625"/>
        <v>11.725999143618177</v>
      </c>
      <c r="GF282" s="24">
        <f t="shared" si="623"/>
        <v>11.765676729173787</v>
      </c>
      <c r="GG282" s="24">
        <f t="shared" si="623"/>
        <v>11.782178223746531</v>
      </c>
      <c r="GH282" s="24">
        <f t="shared" si="623"/>
        <v>11.871111258582534</v>
      </c>
      <c r="GI282" s="24" t="str">
        <f t="shared" si="623"/>
        <v/>
      </c>
      <c r="GJ282" s="24" t="str">
        <f t="shared" si="623"/>
        <v/>
      </c>
      <c r="GK282" s="24" t="str">
        <f t="shared" si="623"/>
        <v/>
      </c>
      <c r="GL282" s="24"/>
      <c r="GM282" s="24">
        <f t="shared" si="515"/>
        <v>12.045684315330591</v>
      </c>
      <c r="GN282" s="24">
        <f t="shared" si="618"/>
        <v>2.656635306897806E-2</v>
      </c>
      <c r="GO282" s="24">
        <f t="shared" si="516"/>
        <v>12.032185098443</v>
      </c>
      <c r="GP282" s="24">
        <f t="shared" si="517"/>
        <v>12.065472420773299</v>
      </c>
      <c r="GQ282" s="24">
        <f t="shared" si="518"/>
        <v>12.017887715026699</v>
      </c>
      <c r="GR282" s="24">
        <f t="shared" si="519"/>
        <v>12.027555859594599</v>
      </c>
      <c r="GS282" s="24">
        <f t="shared" si="520"/>
        <v>12.0423912240588</v>
      </c>
      <c r="GT282" s="24">
        <f t="shared" si="521"/>
        <v>12.08861357408715</v>
      </c>
      <c r="GU282" s="24" t="str">
        <f t="shared" si="522"/>
        <v/>
      </c>
      <c r="GV282" s="24" t="str">
        <f t="shared" si="523"/>
        <v/>
      </c>
      <c r="GW282" s="24" t="str">
        <f t="shared" si="524"/>
        <v/>
      </c>
      <c r="GX282" s="24"/>
      <c r="GY282" s="24">
        <f t="shared" si="525"/>
        <v>12.947426035976562</v>
      </c>
      <c r="GZ282" s="24">
        <f t="shared" si="619"/>
        <v>7.2859563898164309E-2</v>
      </c>
      <c r="HA282" s="24">
        <f t="shared" si="526"/>
        <v>12.87698917015241</v>
      </c>
      <c r="HB282" s="24">
        <f t="shared" si="527"/>
        <v>12.845808414815009</v>
      </c>
      <c r="HC282" s="24">
        <f t="shared" si="528"/>
        <v>12.97700282421917</v>
      </c>
      <c r="HD282" s="24">
        <f t="shared" si="529"/>
        <v>12.99401058951441</v>
      </c>
      <c r="HE282" s="24">
        <f t="shared" si="530"/>
        <v>13.037872211987599</v>
      </c>
      <c r="HF282" s="24">
        <f t="shared" si="531"/>
        <v>12.952873005170769</v>
      </c>
      <c r="HG282" s="24" t="str">
        <f t="shared" si="532"/>
        <v/>
      </c>
      <c r="HH282" s="24" t="str">
        <f t="shared" si="533"/>
        <v/>
      </c>
      <c r="HI282" s="24" t="str">
        <f t="shared" si="534"/>
        <v/>
      </c>
      <c r="HJ282" s="24"/>
      <c r="HK282" s="24">
        <f t="shared" si="535"/>
        <v>12.012242009612448</v>
      </c>
      <c r="HL282" s="24">
        <f t="shared" si="620"/>
        <v>1.6778643287448713E-2</v>
      </c>
      <c r="HM282" s="24">
        <f t="shared" si="633"/>
        <v>11.985124337920366</v>
      </c>
      <c r="HN282" s="24">
        <f t="shared" si="633"/>
        <v>12.011254516119839</v>
      </c>
      <c r="HO282" s="24">
        <f t="shared" si="633"/>
        <v>12.007328389571278</v>
      </c>
      <c r="HP282" s="24">
        <f t="shared" si="631"/>
        <v>12.01007796147938</v>
      </c>
      <c r="HQ282" s="24">
        <f t="shared" si="631"/>
        <v>12.033263327429543</v>
      </c>
      <c r="HR282" s="24">
        <f t="shared" si="631"/>
        <v>12.026403525154269</v>
      </c>
      <c r="HS282" s="24" t="str">
        <f t="shared" si="628"/>
        <v/>
      </c>
      <c r="HT282" s="24" t="str">
        <f t="shared" si="628"/>
        <v/>
      </c>
      <c r="HU282" s="24" t="str">
        <f t="shared" si="628"/>
        <v/>
      </c>
      <c r="HV282" s="24"/>
      <c r="HW282" s="24">
        <f t="shared" si="536"/>
        <v>13.057005149617725</v>
      </c>
      <c r="HX282" s="24">
        <f t="shared" si="621"/>
        <v>5.2808581984460132E-2</v>
      </c>
      <c r="HY282" s="24">
        <f t="shared" si="634"/>
        <v>13.031191349535968</v>
      </c>
      <c r="HZ282" s="24">
        <f t="shared" si="634"/>
        <v>13.023462132398949</v>
      </c>
      <c r="IA282" s="24">
        <f t="shared" si="634"/>
        <v>13.011602158780779</v>
      </c>
      <c r="IB282" s="24">
        <f t="shared" si="632"/>
        <v>13.051279744336389</v>
      </c>
      <c r="IC282" s="24">
        <f t="shared" si="632"/>
        <v>13.067781238909133</v>
      </c>
      <c r="ID282" s="24">
        <f t="shared" si="632"/>
        <v>13.156714273745136</v>
      </c>
      <c r="IE282" s="24" t="str">
        <f t="shared" si="629"/>
        <v/>
      </c>
      <c r="IF282" s="24" t="str">
        <f t="shared" si="629"/>
        <v/>
      </c>
      <c r="IG282" s="24" t="str">
        <f t="shared" si="629"/>
        <v/>
      </c>
    </row>
    <row r="283" spans="1:241" s="3" customFormat="1" x14ac:dyDescent="0.2">
      <c r="A283" s="27">
        <v>248</v>
      </c>
      <c r="B283" s="32">
        <f>IF(AND($B$3&lt;&gt;"",$C$3&lt;&gt;"",$B$4&lt;&gt;"",$C$4&lt;&gt;"",T283&lt;&gt;""),AirMass($B$3,$C$3,$B$4,$C$4,T283),"")</f>
        <v>1.2210030718699543</v>
      </c>
      <c r="C283" s="36">
        <f t="shared" si="537"/>
        <v>2458217.412211</v>
      </c>
      <c r="D283" s="5">
        <f t="shared" si="484"/>
        <v>11.387047686826078</v>
      </c>
      <c r="E283" s="14">
        <f t="shared" si="485"/>
        <v>11.74675332374373</v>
      </c>
      <c r="F283" s="32">
        <f t="shared" si="538"/>
        <v>0.35970563691765278</v>
      </c>
      <c r="G283" s="24">
        <f t="shared" si="486"/>
        <v>1.5575772858006307E-2</v>
      </c>
      <c r="H283" s="24">
        <f t="shared" si="487"/>
        <v>1.7112802542479984E-2</v>
      </c>
      <c r="I283" s="24"/>
      <c r="J283" s="8">
        <f t="shared" si="488"/>
        <v>12.016649140674934</v>
      </c>
      <c r="K283" s="9">
        <f t="shared" si="489"/>
        <v>13.028902246908826</v>
      </c>
      <c r="L283" s="40">
        <f t="shared" si="539"/>
        <v>1.0122531062338922</v>
      </c>
      <c r="M283" s="24">
        <f t="shared" si="490"/>
        <v>1.5575772858006067E-2</v>
      </c>
      <c r="N283" s="25">
        <f t="shared" si="491"/>
        <v>1.7112802542479984E-2</v>
      </c>
      <c r="O283" s="25"/>
      <c r="P283" s="50">
        <f t="shared" si="540"/>
        <v>6</v>
      </c>
      <c r="Q283" s="50">
        <f t="shared" si="541"/>
        <v>6</v>
      </c>
      <c r="R283" s="25"/>
      <c r="S283" s="25"/>
      <c r="T283" s="16">
        <v>2458217.412211</v>
      </c>
      <c r="U283" s="17">
        <v>-10.892978981581299</v>
      </c>
      <c r="V283" s="17">
        <v>-10.185734963522901</v>
      </c>
      <c r="W283" s="17">
        <v>-12.037258205003701</v>
      </c>
      <c r="X283" s="17">
        <v>-10.946089555125599</v>
      </c>
      <c r="Y283" s="17">
        <v>-10.3279475209703</v>
      </c>
      <c r="Z283" s="17">
        <v>-11.7388928273479</v>
      </c>
      <c r="AA283" s="17">
        <v>-9.8756257605698501</v>
      </c>
      <c r="AB283" s="17">
        <v>-9.7231104240973902</v>
      </c>
      <c r="AC283" s="17"/>
      <c r="AD283" s="17"/>
      <c r="AE283" s="17"/>
      <c r="AF283" s="46">
        <f t="shared" si="492"/>
        <v>2458217.412211</v>
      </c>
      <c r="AG283" s="17">
        <v>-10.625713980457199</v>
      </c>
      <c r="AH283" s="17">
        <v>-9.5979734536094803</v>
      </c>
      <c r="AI283" s="17">
        <v>-11.6277941865723</v>
      </c>
      <c r="AJ283" s="17">
        <v>-10.564564407384299</v>
      </c>
      <c r="AK283" s="17">
        <v>-9.7608126855326898</v>
      </c>
      <c r="AL283" s="17">
        <v>-11.205470139219701</v>
      </c>
      <c r="AM283" s="17">
        <v>-9.2719377234861309</v>
      </c>
      <c r="AN283" s="17">
        <v>-9.3454189764949902</v>
      </c>
      <c r="AO283" s="17"/>
      <c r="AP283" s="17"/>
      <c r="AQ283" s="18"/>
      <c r="AR283" s="25"/>
      <c r="AS283" s="25"/>
      <c r="AT283" s="24">
        <f t="shared" si="627"/>
        <v>0.26726500112410001</v>
      </c>
      <c r="AU283" s="24">
        <f t="shared" si="627"/>
        <v>0.58776150991342035</v>
      </c>
      <c r="AV283" s="24">
        <f t="shared" si="627"/>
        <v>0.40946401843140023</v>
      </c>
      <c r="AW283" s="24">
        <f t="shared" si="627"/>
        <v>0.38152514774129997</v>
      </c>
      <c r="AX283" s="24">
        <f t="shared" si="627"/>
        <v>0.56713483543761001</v>
      </c>
      <c r="AY283" s="24">
        <f t="shared" si="630"/>
        <v>0.5334226881281996</v>
      </c>
      <c r="AZ283" s="24">
        <f t="shared" si="630"/>
        <v>0.60368803708371921</v>
      </c>
      <c r="BA283" s="24">
        <f t="shared" si="630"/>
        <v>0.37769144760240003</v>
      </c>
      <c r="BB283" s="24" t="str">
        <f t="shared" si="630"/>
        <v/>
      </c>
      <c r="BC283" s="24" t="str">
        <f t="shared" si="630"/>
        <v/>
      </c>
      <c r="BD283" s="25" t="str">
        <f t="shared" si="630"/>
        <v/>
      </c>
      <c r="BE283" s="25"/>
      <c r="BF283" s="25"/>
      <c r="BG283" s="26">
        <f t="shared" si="542"/>
        <v>-0.26201091535230381</v>
      </c>
      <c r="BH283" s="26">
        <f t="shared" si="543"/>
        <v>-0.20201091535230331</v>
      </c>
      <c r="BI283" s="26">
        <f t="shared" si="544"/>
        <v>-0.56801091535230297</v>
      </c>
      <c r="BJ283" s="26">
        <f t="shared" si="545"/>
        <v>-0.51001091535230314</v>
      </c>
      <c r="BK283" s="26">
        <f t="shared" si="546"/>
        <v>-0.58001091535230165</v>
      </c>
      <c r="BL283" s="26">
        <f t="shared" si="547"/>
        <v>-0.13501091535230314</v>
      </c>
      <c r="BM283" s="26" t="str">
        <f t="shared" si="548"/>
        <v/>
      </c>
      <c r="BN283" s="26" t="str">
        <f t="shared" si="549"/>
        <v/>
      </c>
      <c r="BO283" s="26" t="str">
        <f t="shared" si="550"/>
        <v/>
      </c>
      <c r="BP283" s="25"/>
      <c r="BQ283" s="25"/>
      <c r="BR283" s="25">
        <f t="shared" si="551"/>
        <v>0.38888471667893865</v>
      </c>
      <c r="BS283" s="25">
        <f t="shared" si="552"/>
        <v>0.44888471667893914</v>
      </c>
      <c r="BT283" s="25">
        <f t="shared" si="553"/>
        <v>8.2884716678939485E-2</v>
      </c>
      <c r="BU283" s="25">
        <f t="shared" si="554"/>
        <v>0.14088471667893931</v>
      </c>
      <c r="BV283" s="25">
        <f t="shared" si="555"/>
        <v>7.0884716678940807E-2</v>
      </c>
      <c r="BW283" s="25">
        <f t="shared" si="556"/>
        <v>0.51588471667893931</v>
      </c>
      <c r="BX283" s="25" t="str">
        <f t="shared" si="557"/>
        <v/>
      </c>
      <c r="BY283" s="25" t="str">
        <f t="shared" si="558"/>
        <v/>
      </c>
      <c r="BZ283" s="25" t="str">
        <f t="shared" si="559"/>
        <v/>
      </c>
      <c r="CA283" s="25"/>
      <c r="CB283" s="25"/>
      <c r="CC283" s="26">
        <f t="shared" si="560"/>
        <v>-0.23900000000000093</v>
      </c>
      <c r="CD283" s="26">
        <f t="shared" si="561"/>
        <v>-0.17900000000000044</v>
      </c>
      <c r="CE283" s="26">
        <f t="shared" si="562"/>
        <v>-0.54500000000000015</v>
      </c>
      <c r="CF283" s="26">
        <f t="shared" si="563"/>
        <v>-0.48700000000000027</v>
      </c>
      <c r="CG283" s="26">
        <f t="shared" si="564"/>
        <v>-0.55699999999999883</v>
      </c>
      <c r="CH283" s="26">
        <f t="shared" si="565"/>
        <v>-0.11200000000000027</v>
      </c>
      <c r="CI283" s="26" t="str">
        <f t="shared" si="566"/>
        <v/>
      </c>
      <c r="CJ283" s="26" t="str">
        <f t="shared" si="567"/>
        <v/>
      </c>
      <c r="CK283" s="26" t="str">
        <f t="shared" si="568"/>
        <v/>
      </c>
      <c r="CL283" s="25"/>
      <c r="CM283" s="25"/>
      <c r="CN283" s="25">
        <f t="shared" si="569"/>
        <v>0.42099999999999937</v>
      </c>
      <c r="CO283" s="25">
        <f t="shared" si="570"/>
        <v>0.48099999999999987</v>
      </c>
      <c r="CP283" s="25">
        <f t="shared" si="571"/>
        <v>0.11500000000000021</v>
      </c>
      <c r="CQ283" s="25">
        <f t="shared" si="572"/>
        <v>0.17300000000000004</v>
      </c>
      <c r="CR283" s="25">
        <f t="shared" si="573"/>
        <v>0.10300000000000153</v>
      </c>
      <c r="CS283" s="25">
        <f t="shared" si="574"/>
        <v>0.54800000000000004</v>
      </c>
      <c r="CT283" s="25" t="str">
        <f t="shared" si="575"/>
        <v/>
      </c>
      <c r="CU283" s="25" t="str">
        <f t="shared" si="576"/>
        <v/>
      </c>
      <c r="CV283" s="25" t="str">
        <f t="shared" si="577"/>
        <v/>
      </c>
      <c r="CW283" s="25"/>
      <c r="CX283" s="25"/>
      <c r="CY283" s="25">
        <f t="shared" si="578"/>
        <v>-0.28879166139466211</v>
      </c>
      <c r="CZ283" s="25">
        <f t="shared" si="579"/>
        <v>-0.2320506723437451</v>
      </c>
      <c r="DA283" s="25">
        <f t="shared" si="580"/>
        <v>-0.60900496567000362</v>
      </c>
      <c r="DB283" s="25">
        <f t="shared" si="581"/>
        <v>-0.54053904224082383</v>
      </c>
      <c r="DC283" s="25">
        <f t="shared" si="582"/>
        <v>-0.68324077990113352</v>
      </c>
      <c r="DD283" s="25">
        <f t="shared" si="583"/>
        <v>-0.22426481943585005</v>
      </c>
      <c r="DE283" s="25" t="str">
        <f t="shared" si="584"/>
        <v/>
      </c>
      <c r="DF283" s="25" t="str">
        <f t="shared" si="585"/>
        <v/>
      </c>
      <c r="DG283" s="25" t="str">
        <f t="shared" si="586"/>
        <v/>
      </c>
      <c r="DH283" s="25"/>
      <c r="DI283" s="25"/>
      <c r="DJ283" s="25">
        <f t="shared" si="587"/>
        <v>0.36210397063658029</v>
      </c>
      <c r="DK283" s="25">
        <f t="shared" si="588"/>
        <v>0.4188449596874973</v>
      </c>
      <c r="DL283" s="25">
        <f t="shared" si="589"/>
        <v>4.1890666361238844E-2</v>
      </c>
      <c r="DM283" s="25">
        <f t="shared" si="590"/>
        <v>0.11035658979041858</v>
      </c>
      <c r="DN283" s="25">
        <f t="shared" si="591"/>
        <v>-3.2345147869891129E-2</v>
      </c>
      <c r="DO283" s="25">
        <f t="shared" si="592"/>
        <v>0.42663081259539237</v>
      </c>
      <c r="DP283" s="25" t="str">
        <f t="shared" si="593"/>
        <v/>
      </c>
      <c r="DQ283" s="25" t="str">
        <f t="shared" si="594"/>
        <v/>
      </c>
      <c r="DR283" s="25" t="str">
        <f t="shared" si="595"/>
        <v/>
      </c>
      <c r="DS283" s="25"/>
      <c r="DT283" s="24"/>
      <c r="DU283" s="24">
        <f t="shared" si="596"/>
        <v>-0.26201091535230381</v>
      </c>
      <c r="DV283" s="24">
        <f t="shared" si="597"/>
        <v>-0.20201091535230331</v>
      </c>
      <c r="DW283" s="24">
        <f t="shared" si="598"/>
        <v>-0.56801091535230297</v>
      </c>
      <c r="DX283" s="24">
        <f t="shared" si="599"/>
        <v>-0.51001091535230314</v>
      </c>
      <c r="DY283" s="24">
        <f t="shared" si="600"/>
        <v>-0.58001091535230165</v>
      </c>
      <c r="DZ283" s="24">
        <f t="shared" si="601"/>
        <v>-0.13501091535230314</v>
      </c>
      <c r="EA283" s="24" t="str">
        <f t="shared" si="602"/>
        <v/>
      </c>
      <c r="EB283" s="24" t="str">
        <f t="shared" si="603"/>
        <v/>
      </c>
      <c r="EC283" s="24" t="str">
        <f t="shared" si="604"/>
        <v/>
      </c>
      <c r="ED283" s="24"/>
      <c r="EE283" s="24"/>
      <c r="EF283" s="24">
        <f t="shared" si="605"/>
        <v>0.38888471667893865</v>
      </c>
      <c r="EG283" s="24">
        <f t="shared" si="606"/>
        <v>0.44888471667893914</v>
      </c>
      <c r="EH283" s="24">
        <f t="shared" si="607"/>
        <v>8.2884716678939485E-2</v>
      </c>
      <c r="EI283" s="24">
        <f t="shared" si="608"/>
        <v>0.14088471667893931</v>
      </c>
      <c r="EJ283" s="24">
        <f t="shared" si="609"/>
        <v>7.0884716678940807E-2</v>
      </c>
      <c r="EK283" s="24">
        <f t="shared" si="610"/>
        <v>0.51588471667893931</v>
      </c>
      <c r="EL283" s="24" t="str">
        <f t="shared" si="611"/>
        <v/>
      </c>
      <c r="EM283" s="24" t="str">
        <f t="shared" si="612"/>
        <v/>
      </c>
      <c r="EN283" s="24" t="str">
        <f t="shared" si="613"/>
        <v/>
      </c>
      <c r="EO283" s="24"/>
      <c r="EP283" s="24"/>
      <c r="EQ283" s="24">
        <f t="shared" si="493"/>
        <v>11.342175067271157</v>
      </c>
      <c r="ER283" s="24">
        <f t="shared" si="614"/>
        <v>2.1220248826939552E-2</v>
      </c>
      <c r="ES283" s="24">
        <f t="shared" si="494"/>
        <v>11.334279223422401</v>
      </c>
      <c r="ET283" s="24">
        <f t="shared" si="495"/>
        <v>11.3651105735443</v>
      </c>
      <c r="EU283" s="24">
        <f t="shared" si="496"/>
        <v>11.339968539389</v>
      </c>
      <c r="EV283" s="24">
        <f t="shared" si="497"/>
        <v>11.313913845766601</v>
      </c>
      <c r="EW283" s="24">
        <f t="shared" si="498"/>
        <v>11.330646778988552</v>
      </c>
      <c r="EX283" s="24">
        <f t="shared" si="499"/>
        <v>11.369131442516091</v>
      </c>
      <c r="EY283" s="24" t="str">
        <f t="shared" si="500"/>
        <v/>
      </c>
      <c r="EZ283" s="24" t="str">
        <f t="shared" si="501"/>
        <v/>
      </c>
      <c r="FA283" s="24" t="str">
        <f t="shared" si="502"/>
        <v/>
      </c>
      <c r="FB283" s="24"/>
      <c r="FC283" s="24">
        <f t="shared" si="503"/>
        <v>11.893785705991155</v>
      </c>
      <c r="FD283" s="24">
        <f t="shared" si="615"/>
        <v>8.4716386475281166E-2</v>
      </c>
      <c r="FE283" s="24">
        <f t="shared" si="504"/>
        <v>11.841080206115102</v>
      </c>
      <c r="FF283" s="24">
        <f t="shared" si="505"/>
        <v>11.8398504269271</v>
      </c>
      <c r="FG283" s="24">
        <f t="shared" si="506"/>
        <v>11.99509870507549</v>
      </c>
      <c r="FH283" s="24">
        <f t="shared" si="507"/>
        <v>11.944756158762502</v>
      </c>
      <c r="FI283" s="24">
        <f t="shared" si="508"/>
        <v>11.961223743028931</v>
      </c>
      <c r="FJ283" s="24">
        <f t="shared" si="509"/>
        <v>11.780704996037791</v>
      </c>
      <c r="FK283" s="24" t="str">
        <f t="shared" si="510"/>
        <v/>
      </c>
      <c r="FL283" s="24" t="str">
        <f t="shared" si="511"/>
        <v/>
      </c>
      <c r="FM283" s="24" t="str">
        <f t="shared" si="512"/>
        <v/>
      </c>
      <c r="FN283" s="24"/>
      <c r="FO283" s="24">
        <f t="shared" si="513"/>
        <v>11.387047686826078</v>
      </c>
      <c r="FP283" s="24">
        <f t="shared" si="616"/>
        <v>1.5575772858006307E-2</v>
      </c>
      <c r="FQ283" s="24">
        <f t="shared" si="624"/>
        <v>11.365533388172834</v>
      </c>
      <c r="FR283" s="24">
        <f t="shared" si="624"/>
        <v>11.389207594163908</v>
      </c>
      <c r="FS283" s="24">
        <f t="shared" si="624"/>
        <v>11.407724139206644</v>
      </c>
      <c r="FT283" s="24">
        <f t="shared" si="622"/>
        <v>11.374750872924448</v>
      </c>
      <c r="FU283" s="24">
        <f t="shared" si="622"/>
        <v>11.39983380763236</v>
      </c>
      <c r="FV283" s="24">
        <f t="shared" si="622"/>
        <v>11.385236318856276</v>
      </c>
      <c r="FW283" s="24" t="str">
        <f t="shared" si="622"/>
        <v/>
      </c>
      <c r="FX283" s="24" t="str">
        <f t="shared" si="622"/>
        <v/>
      </c>
      <c r="FY283" s="24" t="str">
        <f t="shared" si="622"/>
        <v/>
      </c>
      <c r="FZ283" s="24"/>
      <c r="GA283" s="24">
        <f t="shared" si="514"/>
        <v>11.74675332374373</v>
      </c>
      <c r="GB283" s="24">
        <f t="shared" si="617"/>
        <v>1.7112802542479984E-2</v>
      </c>
      <c r="GC283" s="24">
        <f t="shared" si="625"/>
        <v>11.738670889610074</v>
      </c>
      <c r="GD283" s="24">
        <f t="shared" si="625"/>
        <v>11.760892648622455</v>
      </c>
      <c r="GE283" s="24">
        <f t="shared" si="625"/>
        <v>11.773086543748514</v>
      </c>
      <c r="GF283" s="24">
        <f t="shared" si="623"/>
        <v>11.745413817695894</v>
      </c>
      <c r="GG283" s="24">
        <f t="shared" si="623"/>
        <v>11.734521274061878</v>
      </c>
      <c r="GH283" s="24">
        <f t="shared" si="623"/>
        <v>11.727934768723573</v>
      </c>
      <c r="GI283" s="24" t="str">
        <f t="shared" si="623"/>
        <v/>
      </c>
      <c r="GJ283" s="24" t="str">
        <f t="shared" si="623"/>
        <v/>
      </c>
      <c r="GK283" s="24" t="str">
        <f t="shared" si="623"/>
        <v/>
      </c>
      <c r="GL283" s="24"/>
      <c r="GM283" s="24">
        <f t="shared" si="515"/>
        <v>12.049419085329555</v>
      </c>
      <c r="GN283" s="24">
        <f t="shared" si="618"/>
        <v>2.1220248826939552E-2</v>
      </c>
      <c r="GO283" s="24">
        <f t="shared" si="516"/>
        <v>12.0415232414808</v>
      </c>
      <c r="GP283" s="24">
        <f t="shared" si="517"/>
        <v>12.072354591602698</v>
      </c>
      <c r="GQ283" s="24">
        <f t="shared" si="518"/>
        <v>12.047212557447398</v>
      </c>
      <c r="GR283" s="24">
        <f t="shared" si="519"/>
        <v>12.021157863825</v>
      </c>
      <c r="GS283" s="24">
        <f t="shared" si="520"/>
        <v>12.03789079704695</v>
      </c>
      <c r="GT283" s="24">
        <f t="shared" si="521"/>
        <v>12.076375460574489</v>
      </c>
      <c r="GU283" s="24" t="str">
        <f t="shared" si="522"/>
        <v/>
      </c>
      <c r="GV283" s="24" t="str">
        <f t="shared" si="523"/>
        <v/>
      </c>
      <c r="GW283" s="24" t="str">
        <f t="shared" si="524"/>
        <v/>
      </c>
      <c r="GX283" s="24"/>
      <c r="GY283" s="24">
        <f t="shared" si="525"/>
        <v>12.92152623283887</v>
      </c>
      <c r="GZ283" s="24">
        <f t="shared" si="619"/>
        <v>8.4716386475281166E-2</v>
      </c>
      <c r="HA283" s="24">
        <f t="shared" si="526"/>
        <v>12.868820732962821</v>
      </c>
      <c r="HB283" s="24">
        <f t="shared" si="527"/>
        <v>12.867590953774819</v>
      </c>
      <c r="HC283" s="24">
        <f t="shared" si="528"/>
        <v>13.022839231923209</v>
      </c>
      <c r="HD283" s="24">
        <f t="shared" si="529"/>
        <v>12.972496685610221</v>
      </c>
      <c r="HE283" s="24">
        <f t="shared" si="530"/>
        <v>12.98896426987665</v>
      </c>
      <c r="HF283" s="24">
        <f t="shared" si="531"/>
        <v>12.80844552288551</v>
      </c>
      <c r="HG283" s="24" t="str">
        <f t="shared" si="532"/>
        <v/>
      </c>
      <c r="HH283" s="24" t="str">
        <f t="shared" si="533"/>
        <v/>
      </c>
      <c r="HI283" s="24" t="str">
        <f t="shared" si="534"/>
        <v/>
      </c>
      <c r="HJ283" s="24"/>
      <c r="HK283" s="24">
        <f t="shared" si="535"/>
        <v>12.016649140674934</v>
      </c>
      <c r="HL283" s="24">
        <f t="shared" si="620"/>
        <v>1.5575772858006067E-2</v>
      </c>
      <c r="HM283" s="24">
        <f t="shared" si="633"/>
        <v>11.995134842021692</v>
      </c>
      <c r="HN283" s="24">
        <f t="shared" si="633"/>
        <v>12.018809048012765</v>
      </c>
      <c r="HO283" s="24">
        <f t="shared" si="633"/>
        <v>12.037325593055501</v>
      </c>
      <c r="HP283" s="24">
        <f t="shared" si="631"/>
        <v>12.004352326773304</v>
      </c>
      <c r="HQ283" s="24">
        <f t="shared" si="631"/>
        <v>12.029435261481218</v>
      </c>
      <c r="HR283" s="24">
        <f t="shared" si="631"/>
        <v>12.014837772705134</v>
      </c>
      <c r="HS283" s="24" t="str">
        <f t="shared" si="628"/>
        <v/>
      </c>
      <c r="HT283" s="24" t="str">
        <f t="shared" si="628"/>
        <v/>
      </c>
      <c r="HU283" s="24" t="str">
        <f t="shared" si="628"/>
        <v/>
      </c>
      <c r="HV283" s="24"/>
      <c r="HW283" s="24">
        <f t="shared" si="536"/>
        <v>13.028902246908826</v>
      </c>
      <c r="HX283" s="24">
        <f t="shared" si="621"/>
        <v>1.7112802542479984E-2</v>
      </c>
      <c r="HY283" s="24">
        <f t="shared" si="634"/>
        <v>13.020819812775169</v>
      </c>
      <c r="HZ283" s="24">
        <f t="shared" si="634"/>
        <v>13.043041571787551</v>
      </c>
      <c r="IA283" s="24">
        <f t="shared" si="634"/>
        <v>13.05523546691361</v>
      </c>
      <c r="IB283" s="24">
        <f t="shared" si="632"/>
        <v>13.02756274086099</v>
      </c>
      <c r="IC283" s="24">
        <f t="shared" si="632"/>
        <v>13.016670197226974</v>
      </c>
      <c r="ID283" s="24">
        <f t="shared" si="632"/>
        <v>13.010083691888669</v>
      </c>
      <c r="IE283" s="24" t="str">
        <f t="shared" si="629"/>
        <v/>
      </c>
      <c r="IF283" s="24" t="str">
        <f t="shared" si="629"/>
        <v/>
      </c>
      <c r="IG283" s="24" t="str">
        <f t="shared" si="629"/>
        <v/>
      </c>
    </row>
    <row r="284" spans="1:241" s="3" customFormat="1" x14ac:dyDescent="0.2">
      <c r="A284" s="27">
        <v>249</v>
      </c>
      <c r="B284" s="32">
        <f>IF(AND($B$3&lt;&gt;"",$C$3&lt;&gt;"",$B$4&lt;&gt;"",$C$4&lt;&gt;"",T284&lt;&gt;""),AirMass($B$3,$C$3,$B$4,$C$4,T284),"")</f>
        <v>1.222687041978648</v>
      </c>
      <c r="C284" s="36">
        <f t="shared" si="537"/>
        <v>2458217.4127079998</v>
      </c>
      <c r="D284" s="5">
        <f t="shared" si="484"/>
        <v>11.391014695741426</v>
      </c>
      <c r="E284" s="14">
        <f t="shared" si="485"/>
        <v>11.759683466656986</v>
      </c>
      <c r="F284" s="32">
        <f t="shared" si="538"/>
        <v>0.36866877091556027</v>
      </c>
      <c r="G284" s="24">
        <f t="shared" si="486"/>
        <v>2.6214263267848981E-2</v>
      </c>
      <c r="H284" s="24">
        <f t="shared" si="487"/>
        <v>3.8818352993004727E-2</v>
      </c>
      <c r="I284" s="24"/>
      <c r="J284" s="8">
        <f t="shared" si="488"/>
        <v>12.005145835865159</v>
      </c>
      <c r="K284" s="9">
        <f t="shared" si="489"/>
        <v>13.162821830307687</v>
      </c>
      <c r="L284" s="40">
        <f t="shared" si="539"/>
        <v>1.1576759944425277</v>
      </c>
      <c r="M284" s="24">
        <f t="shared" si="490"/>
        <v>2.6214263267848682E-2</v>
      </c>
      <c r="N284" s="25">
        <f t="shared" si="491"/>
        <v>3.8818352993004734E-2</v>
      </c>
      <c r="O284" s="25"/>
      <c r="P284" s="50">
        <f t="shared" si="540"/>
        <v>6</v>
      </c>
      <c r="Q284" s="50">
        <f t="shared" si="541"/>
        <v>6</v>
      </c>
      <c r="R284" s="25"/>
      <c r="S284" s="25"/>
      <c r="T284" s="16">
        <v>2458217.4127079998</v>
      </c>
      <c r="U284" s="17">
        <v>-10.8761380395425</v>
      </c>
      <c r="V284" s="17">
        <v>-10.1681278379021</v>
      </c>
      <c r="W284" s="17">
        <v>-12.0441121329534</v>
      </c>
      <c r="X284" s="17">
        <v>-10.921785514244</v>
      </c>
      <c r="Y284" s="17">
        <v>-10.3144984011373</v>
      </c>
      <c r="Z284" s="17">
        <v>-11.744183698627801</v>
      </c>
      <c r="AA284" s="17">
        <v>-9.8723436372368099</v>
      </c>
      <c r="AB284" s="17">
        <v>-9.6627363178063508</v>
      </c>
      <c r="AC284" s="17"/>
      <c r="AD284" s="17"/>
      <c r="AE284" s="17"/>
      <c r="AF284" s="46">
        <f t="shared" si="492"/>
        <v>2458217.4127079998</v>
      </c>
      <c r="AG284" s="17">
        <v>-10.6171431716146</v>
      </c>
      <c r="AH284" s="17">
        <v>-9.5216147089426801</v>
      </c>
      <c r="AI284" s="17">
        <v>-11.6473982989374</v>
      </c>
      <c r="AJ284" s="17">
        <v>-10.559268074669699</v>
      </c>
      <c r="AK284" s="17">
        <v>-9.8098437642180194</v>
      </c>
      <c r="AL284" s="17">
        <v>-11.2160190606513</v>
      </c>
      <c r="AM284" s="17">
        <v>-9.2370971099293602</v>
      </c>
      <c r="AN284" s="17">
        <v>-9.3719165368829493</v>
      </c>
      <c r="AO284" s="17"/>
      <c r="AP284" s="17"/>
      <c r="AQ284" s="18"/>
      <c r="AR284" s="25"/>
      <c r="AS284" s="25"/>
      <c r="AT284" s="24">
        <f t="shared" si="627"/>
        <v>0.25899486792789972</v>
      </c>
      <c r="AU284" s="24">
        <f t="shared" si="627"/>
        <v>0.6465131289594197</v>
      </c>
      <c r="AV284" s="24">
        <f t="shared" si="627"/>
        <v>0.39671383401599947</v>
      </c>
      <c r="AW284" s="24">
        <f t="shared" si="627"/>
        <v>0.36251743957430094</v>
      </c>
      <c r="AX284" s="24">
        <f t="shared" si="627"/>
        <v>0.50465463691928036</v>
      </c>
      <c r="AY284" s="24">
        <f t="shared" si="630"/>
        <v>0.52816463797650037</v>
      </c>
      <c r="AZ284" s="24">
        <f t="shared" si="630"/>
        <v>0.63524652730744968</v>
      </c>
      <c r="BA284" s="24">
        <f t="shared" si="630"/>
        <v>0.29081978092340144</v>
      </c>
      <c r="BB284" s="24" t="str">
        <f t="shared" si="630"/>
        <v/>
      </c>
      <c r="BC284" s="24" t="str">
        <f t="shared" si="630"/>
        <v/>
      </c>
      <c r="BD284" s="25" t="str">
        <f t="shared" si="630"/>
        <v/>
      </c>
      <c r="BE284" s="25"/>
      <c r="BF284" s="25"/>
      <c r="BG284" s="26">
        <f t="shared" si="542"/>
        <v>-0.27880671008360269</v>
      </c>
      <c r="BH284" s="26">
        <f t="shared" si="543"/>
        <v>-0.2188067100836022</v>
      </c>
      <c r="BI284" s="26">
        <f t="shared" si="544"/>
        <v>-0.58480671008360186</v>
      </c>
      <c r="BJ284" s="26">
        <f t="shared" si="545"/>
        <v>-0.52680671008360203</v>
      </c>
      <c r="BK284" s="26">
        <f t="shared" si="546"/>
        <v>-0.59680671008360053</v>
      </c>
      <c r="BL284" s="26">
        <f t="shared" si="547"/>
        <v>-0.15180671008360203</v>
      </c>
      <c r="BM284" s="26" t="str">
        <f t="shared" si="548"/>
        <v/>
      </c>
      <c r="BN284" s="26" t="str">
        <f t="shared" si="549"/>
        <v/>
      </c>
      <c r="BO284" s="26" t="str">
        <f t="shared" si="550"/>
        <v/>
      </c>
      <c r="BP284" s="25"/>
      <c r="BQ284" s="25"/>
      <c r="BR284" s="25">
        <f t="shared" si="551"/>
        <v>0.50820324640726877</v>
      </c>
      <c r="BS284" s="25">
        <f t="shared" si="552"/>
        <v>0.56820324640726927</v>
      </c>
      <c r="BT284" s="25">
        <f t="shared" si="553"/>
        <v>0.20220324640726961</v>
      </c>
      <c r="BU284" s="25">
        <f t="shared" si="554"/>
        <v>0.26020324640726944</v>
      </c>
      <c r="BV284" s="25">
        <f t="shared" si="555"/>
        <v>0.19020324640727093</v>
      </c>
      <c r="BW284" s="25">
        <f t="shared" si="556"/>
        <v>0.63520324640726944</v>
      </c>
      <c r="BX284" s="25" t="str">
        <f t="shared" si="557"/>
        <v/>
      </c>
      <c r="BY284" s="25" t="str">
        <f t="shared" si="558"/>
        <v/>
      </c>
      <c r="BZ284" s="25" t="str">
        <f t="shared" si="559"/>
        <v/>
      </c>
      <c r="CA284" s="25"/>
      <c r="CB284" s="25"/>
      <c r="CC284" s="26">
        <f t="shared" si="560"/>
        <v>-0.23900000000000093</v>
      </c>
      <c r="CD284" s="26">
        <f t="shared" si="561"/>
        <v>-0.17900000000000044</v>
      </c>
      <c r="CE284" s="26">
        <f t="shared" si="562"/>
        <v>-0.54500000000000015</v>
      </c>
      <c r="CF284" s="26">
        <f t="shared" si="563"/>
        <v>-0.48700000000000027</v>
      </c>
      <c r="CG284" s="26">
        <f t="shared" si="564"/>
        <v>-0.55699999999999883</v>
      </c>
      <c r="CH284" s="26">
        <f t="shared" si="565"/>
        <v>-0.11200000000000027</v>
      </c>
      <c r="CI284" s="26" t="str">
        <f t="shared" si="566"/>
        <v/>
      </c>
      <c r="CJ284" s="26" t="str">
        <f t="shared" si="567"/>
        <v/>
      </c>
      <c r="CK284" s="26" t="str">
        <f t="shared" si="568"/>
        <v/>
      </c>
      <c r="CL284" s="25"/>
      <c r="CM284" s="25"/>
      <c r="CN284" s="25">
        <f t="shared" si="569"/>
        <v>0.42099999999999937</v>
      </c>
      <c r="CO284" s="25">
        <f t="shared" si="570"/>
        <v>0.48099999999999987</v>
      </c>
      <c r="CP284" s="25">
        <f t="shared" si="571"/>
        <v>0.11500000000000021</v>
      </c>
      <c r="CQ284" s="25">
        <f t="shared" si="572"/>
        <v>0.17300000000000004</v>
      </c>
      <c r="CR284" s="25">
        <f t="shared" si="573"/>
        <v>0.10300000000000153</v>
      </c>
      <c r="CS284" s="25">
        <f t="shared" si="574"/>
        <v>0.54800000000000004</v>
      </c>
      <c r="CT284" s="25" t="str">
        <f t="shared" si="575"/>
        <v/>
      </c>
      <c r="CU284" s="25" t="str">
        <f t="shared" si="576"/>
        <v/>
      </c>
      <c r="CV284" s="25" t="str">
        <f t="shared" si="577"/>
        <v/>
      </c>
      <c r="CW284" s="25"/>
      <c r="CX284" s="25"/>
      <c r="CY284" s="25">
        <f t="shared" si="578"/>
        <v>-0.27969313554528791</v>
      </c>
      <c r="CZ284" s="25">
        <f t="shared" si="579"/>
        <v>-0.21024375571459963</v>
      </c>
      <c r="DA284" s="25">
        <f t="shared" si="580"/>
        <v>-0.49890986708814317</v>
      </c>
      <c r="DB284" s="25">
        <f t="shared" si="581"/>
        <v>-0.54665627485713886</v>
      </c>
      <c r="DC284" s="25">
        <f t="shared" si="582"/>
        <v>-0.76412864077606002</v>
      </c>
      <c r="DD284" s="25">
        <f t="shared" si="583"/>
        <v>-6.4633143545920119E-2</v>
      </c>
      <c r="DE284" s="25" t="str">
        <f t="shared" si="584"/>
        <v/>
      </c>
      <c r="DF284" s="25" t="str">
        <f t="shared" si="585"/>
        <v/>
      </c>
      <c r="DG284" s="25" t="str">
        <f t="shared" si="586"/>
        <v/>
      </c>
      <c r="DH284" s="25"/>
      <c r="DI284" s="25"/>
      <c r="DJ284" s="25">
        <f t="shared" si="587"/>
        <v>0.5073168209455835</v>
      </c>
      <c r="DK284" s="25">
        <f t="shared" si="588"/>
        <v>0.57676620077627172</v>
      </c>
      <c r="DL284" s="25">
        <f t="shared" si="589"/>
        <v>0.28810008940272824</v>
      </c>
      <c r="DM284" s="25">
        <f t="shared" si="590"/>
        <v>0.24035368163373255</v>
      </c>
      <c r="DN284" s="25">
        <f t="shared" si="591"/>
        <v>2.2881315714811404E-2</v>
      </c>
      <c r="DO284" s="25">
        <f t="shared" si="592"/>
        <v>0.72237681294495126</v>
      </c>
      <c r="DP284" s="25" t="str">
        <f t="shared" si="593"/>
        <v/>
      </c>
      <c r="DQ284" s="25" t="str">
        <f t="shared" si="594"/>
        <v/>
      </c>
      <c r="DR284" s="25" t="str">
        <f t="shared" si="595"/>
        <v/>
      </c>
      <c r="DS284" s="25"/>
      <c r="DT284" s="24"/>
      <c r="DU284" s="24">
        <f t="shared" si="596"/>
        <v>-0.27880671008360269</v>
      </c>
      <c r="DV284" s="24">
        <f t="shared" si="597"/>
        <v>-0.2188067100836022</v>
      </c>
      <c r="DW284" s="24">
        <f t="shared" si="598"/>
        <v>-0.58480671008360186</v>
      </c>
      <c r="DX284" s="24">
        <f t="shared" si="599"/>
        <v>-0.52680671008360203</v>
      </c>
      <c r="DY284" s="24">
        <f t="shared" si="600"/>
        <v>-0.59680671008360053</v>
      </c>
      <c r="DZ284" s="24">
        <f t="shared" si="601"/>
        <v>-0.15180671008360203</v>
      </c>
      <c r="EA284" s="24" t="str">
        <f t="shared" si="602"/>
        <v/>
      </c>
      <c r="EB284" s="24" t="str">
        <f t="shared" si="603"/>
        <v/>
      </c>
      <c r="EC284" s="24" t="str">
        <f t="shared" si="604"/>
        <v/>
      </c>
      <c r="ED284" s="24"/>
      <c r="EE284" s="24"/>
      <c r="EF284" s="24">
        <f t="shared" si="605"/>
        <v>0.50820324640726877</v>
      </c>
      <c r="EG284" s="24">
        <f t="shared" si="606"/>
        <v>0.56820324640726927</v>
      </c>
      <c r="EH284" s="24">
        <f t="shared" si="607"/>
        <v>0.20220324640726961</v>
      </c>
      <c r="EI284" s="24">
        <f t="shared" si="608"/>
        <v>0.26020324640726944</v>
      </c>
      <c r="EJ284" s="24">
        <f t="shared" si="609"/>
        <v>0.19020324640727093</v>
      </c>
      <c r="EK284" s="24">
        <f t="shared" si="610"/>
        <v>0.63520324640726944</v>
      </c>
      <c r="EL284" s="24" t="str">
        <f t="shared" si="611"/>
        <v/>
      </c>
      <c r="EM284" s="24" t="str">
        <f t="shared" si="612"/>
        <v/>
      </c>
      <c r="EN284" s="24" t="str">
        <f t="shared" si="613"/>
        <v/>
      </c>
      <c r="EO284" s="24"/>
      <c r="EP284" s="24"/>
      <c r="EQ284" s="24">
        <f t="shared" si="493"/>
        <v>11.344138577458443</v>
      </c>
      <c r="ER284" s="24">
        <f t="shared" si="614"/>
        <v>1.2520063418816407E-2</v>
      </c>
      <c r="ES284" s="24">
        <f t="shared" si="494"/>
        <v>11.357974093410899</v>
      </c>
      <c r="ET284" s="24">
        <f t="shared" si="495"/>
        <v>11.357647474701499</v>
      </c>
      <c r="EU284" s="24">
        <f t="shared" si="496"/>
        <v>11.343360361594799</v>
      </c>
      <c r="EV284" s="24">
        <f t="shared" si="497"/>
        <v>11.3360456590853</v>
      </c>
      <c r="EW284" s="24">
        <f t="shared" si="498"/>
        <v>11.344205597694311</v>
      </c>
      <c r="EX284" s="24">
        <f t="shared" si="499"/>
        <v>11.32559827826385</v>
      </c>
      <c r="EY284" s="24" t="str">
        <f t="shared" si="500"/>
        <v/>
      </c>
      <c r="EZ284" s="24" t="str">
        <f t="shared" si="501"/>
        <v/>
      </c>
      <c r="FA284" s="24" t="str">
        <f t="shared" si="502"/>
        <v/>
      </c>
      <c r="FB284" s="24"/>
      <c r="FC284" s="24">
        <f t="shared" si="503"/>
        <v>11.913280635933523</v>
      </c>
      <c r="FD284" s="24">
        <f t="shared" si="615"/>
        <v>8.8130898199475727E-2</v>
      </c>
      <c r="FE284" s="24">
        <f t="shared" si="504"/>
        <v>11.8692551273228</v>
      </c>
      <c r="FF284" s="24">
        <f t="shared" si="505"/>
        <v>11.843124903055099</v>
      </c>
      <c r="FG284" s="24">
        <f t="shared" si="506"/>
        <v>12.052700592603419</v>
      </c>
      <c r="FH284" s="24">
        <f t="shared" si="507"/>
        <v>11.9638758890367</v>
      </c>
      <c r="FI284" s="24">
        <f t="shared" si="508"/>
        <v>11.934953938314759</v>
      </c>
      <c r="FJ284" s="24">
        <f t="shared" si="509"/>
        <v>11.815773365268349</v>
      </c>
      <c r="FK284" s="24" t="str">
        <f t="shared" si="510"/>
        <v/>
      </c>
      <c r="FL284" s="24" t="str">
        <f t="shared" si="511"/>
        <v/>
      </c>
      <c r="FM284" s="24" t="str">
        <f t="shared" si="512"/>
        <v/>
      </c>
      <c r="FN284" s="24"/>
      <c r="FO284" s="24">
        <f t="shared" si="513"/>
        <v>11.391014695741426</v>
      </c>
      <c r="FP284" s="24">
        <f t="shared" si="616"/>
        <v>2.6214263267848981E-2</v>
      </c>
      <c r="FQ284" s="24">
        <f t="shared" si="624"/>
        <v>11.391231756889393</v>
      </c>
      <c r="FR284" s="24">
        <f t="shared" si="624"/>
        <v>11.383747994049168</v>
      </c>
      <c r="FS284" s="24">
        <f t="shared" si="624"/>
        <v>11.413119460140505</v>
      </c>
      <c r="FT284" s="24">
        <f t="shared" si="622"/>
        <v>11.398886184971207</v>
      </c>
      <c r="FU284" s="24">
        <f t="shared" si="622"/>
        <v>11.415396125066181</v>
      </c>
      <c r="FV284" s="24">
        <f t="shared" si="622"/>
        <v>11.343706653332097</v>
      </c>
      <c r="FW284" s="24" t="str">
        <f t="shared" si="622"/>
        <v/>
      </c>
      <c r="FX284" s="24" t="str">
        <f t="shared" si="622"/>
        <v/>
      </c>
      <c r="FY284" s="24" t="str">
        <f t="shared" si="622"/>
        <v/>
      </c>
      <c r="FZ284" s="24"/>
      <c r="GA284" s="24">
        <f t="shared" si="514"/>
        <v>11.759683466656986</v>
      </c>
      <c r="GB284" s="24">
        <f t="shared" si="617"/>
        <v>3.8818352993004727E-2</v>
      </c>
      <c r="GC284" s="24">
        <f t="shared" si="625"/>
        <v>11.760281023788659</v>
      </c>
      <c r="GD284" s="24">
        <f t="shared" si="625"/>
        <v>11.757602337721339</v>
      </c>
      <c r="GE284" s="24">
        <f t="shared" si="625"/>
        <v>11.824123644247328</v>
      </c>
      <c r="GF284" s="24">
        <f t="shared" si="623"/>
        <v>11.75796876094098</v>
      </c>
      <c r="GG284" s="24">
        <f t="shared" si="623"/>
        <v>11.701686682318593</v>
      </c>
      <c r="GH284" s="24">
        <f t="shared" si="623"/>
        <v>11.756438350925016</v>
      </c>
      <c r="GI284" s="24" t="str">
        <f t="shared" si="623"/>
        <v/>
      </c>
      <c r="GJ284" s="24" t="str">
        <f t="shared" si="623"/>
        <v/>
      </c>
      <c r="GK284" s="24" t="str">
        <f t="shared" si="623"/>
        <v/>
      </c>
      <c r="GL284" s="24"/>
      <c r="GM284" s="24">
        <f t="shared" si="515"/>
        <v>12.052148779098843</v>
      </c>
      <c r="GN284" s="24">
        <f t="shared" si="618"/>
        <v>1.2520063418816407E-2</v>
      </c>
      <c r="GO284" s="24">
        <f t="shared" si="516"/>
        <v>12.065984295051299</v>
      </c>
      <c r="GP284" s="24">
        <f t="shared" si="517"/>
        <v>12.0656576763419</v>
      </c>
      <c r="GQ284" s="24">
        <f t="shared" si="518"/>
        <v>12.051370563235199</v>
      </c>
      <c r="GR284" s="24">
        <f t="shared" si="519"/>
        <v>12.044055860725701</v>
      </c>
      <c r="GS284" s="24">
        <f t="shared" si="520"/>
        <v>12.052215799334711</v>
      </c>
      <c r="GT284" s="24">
        <f t="shared" si="521"/>
        <v>12.033608479904251</v>
      </c>
      <c r="GU284" s="24" t="str">
        <f t="shared" si="522"/>
        <v/>
      </c>
      <c r="GV284" s="24" t="str">
        <f t="shared" si="523"/>
        <v/>
      </c>
      <c r="GW284" s="24" t="str">
        <f t="shared" si="524"/>
        <v/>
      </c>
      <c r="GX284" s="24"/>
      <c r="GY284" s="24">
        <f t="shared" si="525"/>
        <v>13.00880909860544</v>
      </c>
      <c r="GZ284" s="24">
        <f t="shared" si="619"/>
        <v>8.8130898199475713E-2</v>
      </c>
      <c r="HA284" s="24">
        <f t="shared" si="526"/>
        <v>12.96478358999472</v>
      </c>
      <c r="HB284" s="24">
        <f t="shared" si="527"/>
        <v>12.938653365727019</v>
      </c>
      <c r="HC284" s="24">
        <f t="shared" si="528"/>
        <v>13.148229055275339</v>
      </c>
      <c r="HD284" s="24">
        <f t="shared" si="529"/>
        <v>13.05940435170862</v>
      </c>
      <c r="HE284" s="24">
        <f t="shared" si="530"/>
        <v>13.03048240098668</v>
      </c>
      <c r="HF284" s="24">
        <f t="shared" si="531"/>
        <v>12.911301827940269</v>
      </c>
      <c r="HG284" s="24" t="str">
        <f t="shared" si="532"/>
        <v/>
      </c>
      <c r="HH284" s="24" t="str">
        <f t="shared" si="533"/>
        <v/>
      </c>
      <c r="HI284" s="24" t="str">
        <f t="shared" si="534"/>
        <v/>
      </c>
      <c r="HJ284" s="24"/>
      <c r="HK284" s="24">
        <f t="shared" si="535"/>
        <v>12.005145835865159</v>
      </c>
      <c r="HL284" s="24">
        <f t="shared" si="620"/>
        <v>2.6214263267848682E-2</v>
      </c>
      <c r="HM284" s="24">
        <f t="shared" si="633"/>
        <v>12.005362897013127</v>
      </c>
      <c r="HN284" s="24">
        <f t="shared" si="633"/>
        <v>11.997879134172901</v>
      </c>
      <c r="HO284" s="24">
        <f t="shared" si="633"/>
        <v>12.027250600264237</v>
      </c>
      <c r="HP284" s="24">
        <f t="shared" si="631"/>
        <v>12.013017325094941</v>
      </c>
      <c r="HQ284" s="24">
        <f t="shared" si="631"/>
        <v>12.029527265189914</v>
      </c>
      <c r="HR284" s="24">
        <f t="shared" si="631"/>
        <v>11.95783779345583</v>
      </c>
      <c r="HS284" s="24" t="str">
        <f t="shared" si="628"/>
        <v/>
      </c>
      <c r="HT284" s="24" t="str">
        <f t="shared" si="628"/>
        <v/>
      </c>
      <c r="HU284" s="24" t="str">
        <f t="shared" si="628"/>
        <v/>
      </c>
      <c r="HV284" s="24"/>
      <c r="HW284" s="24">
        <f t="shared" si="536"/>
        <v>13.162821830307687</v>
      </c>
      <c r="HX284" s="24">
        <f t="shared" si="621"/>
        <v>3.8818352993004734E-2</v>
      </c>
      <c r="HY284" s="24">
        <f t="shared" si="634"/>
        <v>13.163419387439358</v>
      </c>
      <c r="HZ284" s="24">
        <f t="shared" si="634"/>
        <v>13.16074070137204</v>
      </c>
      <c r="IA284" s="24">
        <f t="shared" si="634"/>
        <v>13.227262007898029</v>
      </c>
      <c r="IB284" s="24">
        <f t="shared" si="632"/>
        <v>13.161107124591679</v>
      </c>
      <c r="IC284" s="24">
        <f t="shared" si="632"/>
        <v>13.104825045969294</v>
      </c>
      <c r="ID284" s="24">
        <f t="shared" si="632"/>
        <v>13.159576714575717</v>
      </c>
      <c r="IE284" s="24" t="str">
        <f t="shared" si="629"/>
        <v/>
      </c>
      <c r="IF284" s="24" t="str">
        <f t="shared" si="629"/>
        <v/>
      </c>
      <c r="IG284" s="24" t="str">
        <f t="shared" si="629"/>
        <v/>
      </c>
    </row>
    <row r="285" spans="1:241" s="3" customFormat="1" x14ac:dyDescent="0.2">
      <c r="A285" s="27">
        <v>250</v>
      </c>
      <c r="B285" s="32">
        <f>IF(AND($B$3&lt;&gt;"",$C$3&lt;&gt;"",$B$4&lt;&gt;"",$C$4&lt;&gt;"",T285&lt;&gt;""),AirMass($B$3,$C$3,$B$4,$C$4,T285),"")</f>
        <v>1.2243797904498581</v>
      </c>
      <c r="C285" s="36">
        <f t="shared" si="537"/>
        <v>2458217.4132059999</v>
      </c>
      <c r="D285" s="5">
        <f t="shared" si="484"/>
        <v>11.397565771914453</v>
      </c>
      <c r="E285" s="14">
        <f t="shared" si="485"/>
        <v>11.676015860459563</v>
      </c>
      <c r="F285" s="32">
        <f t="shared" si="538"/>
        <v>0.27845008854511022</v>
      </c>
      <c r="G285" s="24">
        <f t="shared" si="486"/>
        <v>2.3577605906640372E-2</v>
      </c>
      <c r="H285" s="24">
        <f t="shared" si="487"/>
        <v>3.1994165568500169E-2</v>
      </c>
      <c r="I285" s="24"/>
      <c r="J285" s="8">
        <f t="shared" si="488"/>
        <v>12.026888335143289</v>
      </c>
      <c r="K285" s="9">
        <f t="shared" si="489"/>
        <v>13.033308329406568</v>
      </c>
      <c r="L285" s="40">
        <f t="shared" si="539"/>
        <v>1.006419994263279</v>
      </c>
      <c r="M285" s="24">
        <f t="shared" si="490"/>
        <v>2.3577605906640375E-2</v>
      </c>
      <c r="N285" s="25">
        <f t="shared" si="491"/>
        <v>3.1994165568500973E-2</v>
      </c>
      <c r="O285" s="25"/>
      <c r="P285" s="50">
        <f t="shared" si="540"/>
        <v>6</v>
      </c>
      <c r="Q285" s="50">
        <f t="shared" si="541"/>
        <v>6</v>
      </c>
      <c r="R285" s="25"/>
      <c r="S285" s="25"/>
      <c r="T285" s="16">
        <v>2458217.4132059999</v>
      </c>
      <c r="U285" s="17">
        <v>-10.8909259636923</v>
      </c>
      <c r="V285" s="17">
        <v>-10.1749867897109</v>
      </c>
      <c r="W285" s="17">
        <v>-12.030900116642099</v>
      </c>
      <c r="X285" s="17">
        <v>-10.9494394926098</v>
      </c>
      <c r="Y285" s="17">
        <v>-10.288963161467199</v>
      </c>
      <c r="Z285" s="17">
        <v>-11.732646006133599</v>
      </c>
      <c r="AA285" s="17">
        <v>-9.8990238165731803</v>
      </c>
      <c r="AB285" s="17">
        <v>-9.7307094988975695</v>
      </c>
      <c r="AC285" s="17"/>
      <c r="AD285" s="17"/>
      <c r="AE285" s="17"/>
      <c r="AF285" s="46">
        <f t="shared" si="492"/>
        <v>2458217.4132059999</v>
      </c>
      <c r="AG285" s="17">
        <v>-10.6704656422003</v>
      </c>
      <c r="AH285" s="17">
        <v>-9.5969864818469706</v>
      </c>
      <c r="AI285" s="17">
        <v>-11.629242688012299</v>
      </c>
      <c r="AJ285" s="17">
        <v>-10.5459152466789</v>
      </c>
      <c r="AK285" s="17">
        <v>-9.7886680974390803</v>
      </c>
      <c r="AL285" s="17">
        <v>-11.221383259329</v>
      </c>
      <c r="AM285" s="17">
        <v>-9.2527437024133299</v>
      </c>
      <c r="AN285" s="17">
        <v>-9.4050501257805408</v>
      </c>
      <c r="AO285" s="17"/>
      <c r="AP285" s="17"/>
      <c r="AQ285" s="18"/>
      <c r="AR285" s="25"/>
      <c r="AS285" s="25"/>
      <c r="AT285" s="24">
        <f t="shared" si="627"/>
        <v>0.22046032149200023</v>
      </c>
      <c r="AU285" s="24">
        <f t="shared" si="627"/>
        <v>0.57800030786392931</v>
      </c>
      <c r="AV285" s="24">
        <f t="shared" si="627"/>
        <v>0.40165742862980025</v>
      </c>
      <c r="AW285" s="24">
        <f t="shared" si="627"/>
        <v>0.40352424593089964</v>
      </c>
      <c r="AX285" s="24">
        <f t="shared" si="627"/>
        <v>0.50029506402811919</v>
      </c>
      <c r="AY285" s="24">
        <f t="shared" si="630"/>
        <v>0.51126274680459893</v>
      </c>
      <c r="AZ285" s="24">
        <f t="shared" si="630"/>
        <v>0.64628011415985043</v>
      </c>
      <c r="BA285" s="24">
        <f t="shared" si="630"/>
        <v>0.32565937311702875</v>
      </c>
      <c r="BB285" s="24" t="str">
        <f t="shared" si="630"/>
        <v/>
      </c>
      <c r="BC285" s="24" t="str">
        <f t="shared" si="630"/>
        <v/>
      </c>
      <c r="BD285" s="25" t="str">
        <f t="shared" si="630"/>
        <v/>
      </c>
      <c r="BE285" s="25"/>
      <c r="BF285" s="25"/>
      <c r="BG285" s="26">
        <f t="shared" si="542"/>
        <v>-0.35706643294978774</v>
      </c>
      <c r="BH285" s="26">
        <f t="shared" si="543"/>
        <v>-0.29706643294978724</v>
      </c>
      <c r="BI285" s="26">
        <f t="shared" si="544"/>
        <v>-0.66306643294978684</v>
      </c>
      <c r="BJ285" s="26">
        <f t="shared" si="545"/>
        <v>-0.60506643294978701</v>
      </c>
      <c r="BK285" s="26">
        <f t="shared" si="546"/>
        <v>-0.67506643294978552</v>
      </c>
      <c r="BL285" s="26">
        <f t="shared" si="547"/>
        <v>-0.23006643294978707</v>
      </c>
      <c r="BM285" s="26" t="str">
        <f t="shared" si="548"/>
        <v/>
      </c>
      <c r="BN285" s="26" t="str">
        <f t="shared" si="549"/>
        <v/>
      </c>
      <c r="BO285" s="26" t="str">
        <f t="shared" si="550"/>
        <v/>
      </c>
      <c r="BP285" s="25"/>
      <c r="BQ285" s="25"/>
      <c r="BR285" s="25">
        <f t="shared" si="551"/>
        <v>0.36906071359887815</v>
      </c>
      <c r="BS285" s="25">
        <f t="shared" si="552"/>
        <v>0.42906071359887865</v>
      </c>
      <c r="BT285" s="25">
        <f t="shared" si="553"/>
        <v>6.3060713598878992E-2</v>
      </c>
      <c r="BU285" s="25">
        <f t="shared" si="554"/>
        <v>0.12106071359887882</v>
      </c>
      <c r="BV285" s="25">
        <f t="shared" si="555"/>
        <v>5.1060713598880314E-2</v>
      </c>
      <c r="BW285" s="25">
        <f t="shared" si="556"/>
        <v>0.49606071359887882</v>
      </c>
      <c r="BX285" s="25" t="str">
        <f t="shared" si="557"/>
        <v/>
      </c>
      <c r="BY285" s="25" t="str">
        <f t="shared" si="558"/>
        <v/>
      </c>
      <c r="BZ285" s="25" t="str">
        <f t="shared" si="559"/>
        <v/>
      </c>
      <c r="CA285" s="25"/>
      <c r="CB285" s="25"/>
      <c r="CC285" s="26">
        <f t="shared" si="560"/>
        <v>-0.23900000000000093</v>
      </c>
      <c r="CD285" s="26">
        <f t="shared" si="561"/>
        <v>-0.17900000000000044</v>
      </c>
      <c r="CE285" s="26">
        <f t="shared" si="562"/>
        <v>-0.54500000000000015</v>
      </c>
      <c r="CF285" s="26">
        <f t="shared" si="563"/>
        <v>-0.48700000000000027</v>
      </c>
      <c r="CG285" s="26">
        <f t="shared" si="564"/>
        <v>-0.55699999999999883</v>
      </c>
      <c r="CH285" s="26">
        <f t="shared" si="565"/>
        <v>-0.11200000000000027</v>
      </c>
      <c r="CI285" s="26" t="str">
        <f t="shared" si="566"/>
        <v/>
      </c>
      <c r="CJ285" s="26" t="str">
        <f t="shared" si="567"/>
        <v/>
      </c>
      <c r="CK285" s="26" t="str">
        <f t="shared" si="568"/>
        <v/>
      </c>
      <c r="CL285" s="25"/>
      <c r="CM285" s="25"/>
      <c r="CN285" s="25">
        <f t="shared" si="569"/>
        <v>0.42099999999999937</v>
      </c>
      <c r="CO285" s="25">
        <f t="shared" si="570"/>
        <v>0.48099999999999987</v>
      </c>
      <c r="CP285" s="25">
        <f t="shared" si="571"/>
        <v>0.11500000000000021</v>
      </c>
      <c r="CQ285" s="25">
        <f t="shared" si="572"/>
        <v>0.17300000000000004</v>
      </c>
      <c r="CR285" s="25">
        <f t="shared" si="573"/>
        <v>0.10300000000000153</v>
      </c>
      <c r="CS285" s="25">
        <f t="shared" si="574"/>
        <v>0.54800000000000004</v>
      </c>
      <c r="CT285" s="25" t="str">
        <f t="shared" si="575"/>
        <v/>
      </c>
      <c r="CU285" s="25" t="str">
        <f t="shared" si="576"/>
        <v/>
      </c>
      <c r="CV285" s="25" t="str">
        <f t="shared" si="577"/>
        <v/>
      </c>
      <c r="CW285" s="25"/>
      <c r="CX285" s="25"/>
      <c r="CY285" s="25">
        <f t="shared" si="578"/>
        <v>-0.36799279348849223</v>
      </c>
      <c r="CZ285" s="25">
        <f t="shared" si="579"/>
        <v>-0.37178410850679305</v>
      </c>
      <c r="DA285" s="25">
        <f t="shared" si="580"/>
        <v>-0.56831574326782985</v>
      </c>
      <c r="DB285" s="25">
        <f t="shared" si="581"/>
        <v>-0.59058998531708629</v>
      </c>
      <c r="DC285" s="25">
        <f t="shared" si="582"/>
        <v>-0.864796450129658</v>
      </c>
      <c r="DD285" s="25">
        <f t="shared" si="583"/>
        <v>-0.21364851509684191</v>
      </c>
      <c r="DE285" s="25" t="str">
        <f t="shared" si="584"/>
        <v/>
      </c>
      <c r="DF285" s="25" t="str">
        <f t="shared" si="585"/>
        <v/>
      </c>
      <c r="DG285" s="25" t="str">
        <f t="shared" si="586"/>
        <v/>
      </c>
      <c r="DH285" s="25"/>
      <c r="DI285" s="25"/>
      <c r="DJ285" s="25">
        <f t="shared" si="587"/>
        <v>0.3581343530601736</v>
      </c>
      <c r="DK285" s="25">
        <f t="shared" si="588"/>
        <v>0.35434303804187273</v>
      </c>
      <c r="DL285" s="25">
        <f t="shared" si="589"/>
        <v>0.15781140328083601</v>
      </c>
      <c r="DM285" s="25">
        <f t="shared" si="590"/>
        <v>0.13553716123157958</v>
      </c>
      <c r="DN285" s="25">
        <f t="shared" si="591"/>
        <v>-0.13866930358099216</v>
      </c>
      <c r="DO285" s="25">
        <f t="shared" si="592"/>
        <v>0.51247863145182393</v>
      </c>
      <c r="DP285" s="25" t="str">
        <f t="shared" si="593"/>
        <v/>
      </c>
      <c r="DQ285" s="25" t="str">
        <f t="shared" si="594"/>
        <v/>
      </c>
      <c r="DR285" s="25" t="str">
        <f t="shared" si="595"/>
        <v/>
      </c>
      <c r="DS285" s="25"/>
      <c r="DT285" s="24"/>
      <c r="DU285" s="24">
        <f t="shared" si="596"/>
        <v>-0.35706643294978774</v>
      </c>
      <c r="DV285" s="24">
        <f t="shared" si="597"/>
        <v>-0.29706643294978724</v>
      </c>
      <c r="DW285" s="24">
        <f t="shared" si="598"/>
        <v>-0.66306643294978684</v>
      </c>
      <c r="DX285" s="24">
        <f t="shared" si="599"/>
        <v>-0.60506643294978701</v>
      </c>
      <c r="DY285" s="24">
        <f t="shared" si="600"/>
        <v>-0.67506643294978552</v>
      </c>
      <c r="DZ285" s="24">
        <f t="shared" si="601"/>
        <v>-0.23006643294978707</v>
      </c>
      <c r="EA285" s="24" t="str">
        <f t="shared" si="602"/>
        <v/>
      </c>
      <c r="EB285" s="24" t="str">
        <f t="shared" si="603"/>
        <v/>
      </c>
      <c r="EC285" s="24" t="str">
        <f t="shared" si="604"/>
        <v/>
      </c>
      <c r="ED285" s="24"/>
      <c r="EE285" s="24"/>
      <c r="EF285" s="24">
        <f t="shared" si="605"/>
        <v>0.36906071359887815</v>
      </c>
      <c r="EG285" s="24">
        <f t="shared" si="606"/>
        <v>0.42906071359887865</v>
      </c>
      <c r="EH285" s="24">
        <f t="shared" si="607"/>
        <v>6.3060713598878992E-2</v>
      </c>
      <c r="EI285" s="24">
        <f t="shared" si="608"/>
        <v>0.12106071359887882</v>
      </c>
      <c r="EJ285" s="24">
        <f t="shared" si="609"/>
        <v>5.1060713598880314E-2</v>
      </c>
      <c r="EK285" s="24">
        <f t="shared" si="610"/>
        <v>0.49606071359887882</v>
      </c>
      <c r="EL285" s="24" t="str">
        <f t="shared" si="611"/>
        <v/>
      </c>
      <c r="EM285" s="24" t="str">
        <f t="shared" si="612"/>
        <v/>
      </c>
      <c r="EN285" s="24" t="str">
        <f t="shared" si="613"/>
        <v/>
      </c>
      <c r="EO285" s="24"/>
      <c r="EP285" s="24"/>
      <c r="EQ285" s="24">
        <f t="shared" si="493"/>
        <v>11.341354385028275</v>
      </c>
      <c r="ER285" s="24">
        <f t="shared" si="614"/>
        <v>3.183399111555358E-2</v>
      </c>
      <c r="ES285" s="24">
        <f t="shared" si="494"/>
        <v>11.329974152949799</v>
      </c>
      <c r="ET285" s="24">
        <f t="shared" si="495"/>
        <v>11.370513528917499</v>
      </c>
      <c r="EU285" s="24">
        <f t="shared" si="496"/>
        <v>11.303037197774898</v>
      </c>
      <c r="EV285" s="24">
        <f t="shared" si="497"/>
        <v>11.309720042441299</v>
      </c>
      <c r="EW285" s="24">
        <f t="shared" si="498"/>
        <v>11.356097852880881</v>
      </c>
      <c r="EX285" s="24">
        <f t="shared" si="499"/>
        <v>11.378783535205269</v>
      </c>
      <c r="EY285" s="24" t="str">
        <f t="shared" si="500"/>
        <v/>
      </c>
      <c r="EZ285" s="24" t="str">
        <f t="shared" si="501"/>
        <v/>
      </c>
      <c r="FA285" s="24" t="str">
        <f t="shared" si="502"/>
        <v/>
      </c>
      <c r="FB285" s="24"/>
      <c r="FC285" s="24">
        <f t="shared" si="503"/>
        <v>11.860201544408559</v>
      </c>
      <c r="FD285" s="24">
        <f t="shared" si="615"/>
        <v>8.1840984546217202E-2</v>
      </c>
      <c r="FE285" s="24">
        <f t="shared" si="504"/>
        <v>11.797777045811999</v>
      </c>
      <c r="FF285" s="24">
        <f t="shared" si="505"/>
        <v>11.7764496044786</v>
      </c>
      <c r="FG285" s="24">
        <f t="shared" si="506"/>
        <v>11.97820245523878</v>
      </c>
      <c r="FH285" s="24">
        <f t="shared" si="507"/>
        <v>11.9159176171287</v>
      </c>
      <c r="FI285" s="24">
        <f t="shared" si="508"/>
        <v>11.897278060213029</v>
      </c>
      <c r="FJ285" s="24">
        <f t="shared" si="509"/>
        <v>11.795584483580241</v>
      </c>
      <c r="FK285" s="24" t="str">
        <f t="shared" si="510"/>
        <v/>
      </c>
      <c r="FL285" s="24" t="str">
        <f t="shared" si="511"/>
        <v/>
      </c>
      <c r="FM285" s="24" t="str">
        <f t="shared" si="512"/>
        <v/>
      </c>
      <c r="FN285" s="24"/>
      <c r="FO285" s="24">
        <f t="shared" si="513"/>
        <v>11.397565771914453</v>
      </c>
      <c r="FP285" s="24">
        <f t="shared" si="616"/>
        <v>2.3577605906640372E-2</v>
      </c>
      <c r="FQ285" s="24">
        <f t="shared" si="624"/>
        <v>11.372567085031489</v>
      </c>
      <c r="FR285" s="24">
        <f t="shared" si="624"/>
        <v>11.405949316868364</v>
      </c>
      <c r="FS285" s="24">
        <f t="shared" si="624"/>
        <v>11.3821315649238</v>
      </c>
      <c r="FT285" s="24">
        <f t="shared" si="622"/>
        <v>11.381895836930402</v>
      </c>
      <c r="FU285" s="24">
        <f t="shared" si="622"/>
        <v>11.436623648855948</v>
      </c>
      <c r="FV285" s="24">
        <f t="shared" si="622"/>
        <v>11.406227178876712</v>
      </c>
      <c r="FW285" s="24" t="str">
        <f t="shared" si="622"/>
        <v/>
      </c>
      <c r="FX285" s="24" t="str">
        <f t="shared" si="622"/>
        <v/>
      </c>
      <c r="FY285" s="24" t="str">
        <f t="shared" si="622"/>
        <v/>
      </c>
      <c r="FZ285" s="24"/>
      <c r="GA285" s="24">
        <f t="shared" si="514"/>
        <v>11.676015860459563</v>
      </c>
      <c r="GB285" s="24">
        <f t="shared" si="617"/>
        <v>3.1994165568500169E-2</v>
      </c>
      <c r="GC285" s="24">
        <f t="shared" si="625"/>
        <v>11.658214427605397</v>
      </c>
      <c r="GD285" s="24">
        <f t="shared" si="625"/>
        <v>11.66033852447238</v>
      </c>
      <c r="GE285" s="24">
        <f t="shared" si="625"/>
        <v>11.719036992210228</v>
      </c>
      <c r="GF285" s="24">
        <f t="shared" si="623"/>
        <v>11.679421974360519</v>
      </c>
      <c r="GG285" s="24">
        <f t="shared" si="623"/>
        <v>11.633422289544402</v>
      </c>
      <c r="GH285" s="24">
        <f t="shared" si="623"/>
        <v>11.705660954564447</v>
      </c>
      <c r="GI285" s="24" t="str">
        <f t="shared" si="623"/>
        <v/>
      </c>
      <c r="GJ285" s="24" t="str">
        <f t="shared" si="623"/>
        <v/>
      </c>
      <c r="GK285" s="24" t="str">
        <f t="shared" si="623"/>
        <v/>
      </c>
      <c r="GL285" s="24"/>
      <c r="GM285" s="24">
        <f t="shared" si="515"/>
        <v>12.057293559009674</v>
      </c>
      <c r="GN285" s="24">
        <f t="shared" si="618"/>
        <v>3.183399111555358E-2</v>
      </c>
      <c r="GO285" s="24">
        <f t="shared" si="516"/>
        <v>12.045913326931199</v>
      </c>
      <c r="GP285" s="24">
        <f t="shared" si="517"/>
        <v>12.0864527028989</v>
      </c>
      <c r="GQ285" s="24">
        <f t="shared" si="518"/>
        <v>12.018976371756299</v>
      </c>
      <c r="GR285" s="24">
        <f t="shared" si="519"/>
        <v>12.025659216422699</v>
      </c>
      <c r="GS285" s="24">
        <f t="shared" si="520"/>
        <v>12.072037026862281</v>
      </c>
      <c r="GT285" s="24">
        <f t="shared" si="521"/>
        <v>12.094722709186669</v>
      </c>
      <c r="GU285" s="24" t="str">
        <f t="shared" si="522"/>
        <v/>
      </c>
      <c r="GV285" s="24" t="str">
        <f t="shared" si="523"/>
        <v/>
      </c>
      <c r="GW285" s="24" t="str">
        <f t="shared" si="524"/>
        <v/>
      </c>
      <c r="GX285" s="24"/>
      <c r="GY285" s="24">
        <f t="shared" si="525"/>
        <v>12.933680704761889</v>
      </c>
      <c r="GZ285" s="24">
        <f t="shared" si="619"/>
        <v>8.1840984546217202E-2</v>
      </c>
      <c r="HA285" s="24">
        <f t="shared" si="526"/>
        <v>12.871256206165329</v>
      </c>
      <c r="HB285" s="24">
        <f t="shared" si="527"/>
        <v>12.84992876483193</v>
      </c>
      <c r="HC285" s="24">
        <f t="shared" si="528"/>
        <v>13.051681615592109</v>
      </c>
      <c r="HD285" s="24">
        <f t="shared" si="529"/>
        <v>12.98939677748203</v>
      </c>
      <c r="HE285" s="24">
        <f t="shared" si="530"/>
        <v>12.970757220566359</v>
      </c>
      <c r="HF285" s="24">
        <f t="shared" si="531"/>
        <v>12.86906364393357</v>
      </c>
      <c r="HG285" s="24" t="str">
        <f t="shared" si="532"/>
        <v/>
      </c>
      <c r="HH285" s="24" t="str">
        <f t="shared" si="533"/>
        <v/>
      </c>
      <c r="HI285" s="24" t="str">
        <f t="shared" si="534"/>
        <v/>
      </c>
      <c r="HJ285" s="24"/>
      <c r="HK285" s="24">
        <f t="shared" si="535"/>
        <v>12.026888335143289</v>
      </c>
      <c r="HL285" s="24">
        <f t="shared" si="620"/>
        <v>2.3577605906640375E-2</v>
      </c>
      <c r="HM285" s="24">
        <f t="shared" si="633"/>
        <v>12.001889648260324</v>
      </c>
      <c r="HN285" s="24">
        <f t="shared" si="633"/>
        <v>12.035271880097199</v>
      </c>
      <c r="HO285" s="24">
        <f t="shared" si="633"/>
        <v>12.011454128152634</v>
      </c>
      <c r="HP285" s="24">
        <f t="shared" si="631"/>
        <v>12.011218400159237</v>
      </c>
      <c r="HQ285" s="24">
        <f t="shared" si="631"/>
        <v>12.065946212084782</v>
      </c>
      <c r="HR285" s="24">
        <f t="shared" si="631"/>
        <v>12.035549742105546</v>
      </c>
      <c r="HS285" s="24" t="str">
        <f t="shared" si="628"/>
        <v/>
      </c>
      <c r="HT285" s="24" t="str">
        <f t="shared" si="628"/>
        <v/>
      </c>
      <c r="HU285" s="24" t="str">
        <f t="shared" si="628"/>
        <v/>
      </c>
      <c r="HV285" s="24"/>
      <c r="HW285" s="24">
        <f t="shared" si="536"/>
        <v>13.033308329406568</v>
      </c>
      <c r="HX285" s="24">
        <f t="shared" si="621"/>
        <v>3.1994165568500973E-2</v>
      </c>
      <c r="HY285" s="24">
        <f t="shared" si="634"/>
        <v>13.015506896552402</v>
      </c>
      <c r="HZ285" s="24">
        <f t="shared" si="634"/>
        <v>13.017630993419385</v>
      </c>
      <c r="IA285" s="24">
        <f t="shared" si="634"/>
        <v>13.076329461157234</v>
      </c>
      <c r="IB285" s="24">
        <f t="shared" si="632"/>
        <v>13.036714443307524</v>
      </c>
      <c r="IC285" s="24">
        <f t="shared" si="632"/>
        <v>12.990714758491407</v>
      </c>
      <c r="ID285" s="24">
        <f t="shared" si="632"/>
        <v>13.062953423511454</v>
      </c>
      <c r="IE285" s="24" t="str">
        <f t="shared" si="629"/>
        <v/>
      </c>
      <c r="IF285" s="24" t="str">
        <f t="shared" si="629"/>
        <v/>
      </c>
      <c r="IG285" s="24" t="str">
        <f t="shared" si="629"/>
        <v/>
      </c>
    </row>
    <row r="286" spans="1:241" s="3" customFormat="1" x14ac:dyDescent="0.2">
      <c r="A286" s="27">
        <v>251</v>
      </c>
      <c r="B286" s="32">
        <f>IF(AND($B$3&lt;&gt;"",$C$3&lt;&gt;"",$B$4&lt;&gt;"",$C$4&lt;&gt;"",T286&lt;&gt;""),AirMass($B$3,$C$3,$B$4,$C$4,T286),"")</f>
        <v>1.2260813541414317</v>
      </c>
      <c r="C286" s="36">
        <f t="shared" si="537"/>
        <v>2458217.4137039999</v>
      </c>
      <c r="D286" s="5">
        <f t="shared" si="484"/>
        <v>11.386642610710652</v>
      </c>
      <c r="E286" s="14">
        <f t="shared" si="485"/>
        <v>11.810328613464833</v>
      </c>
      <c r="F286" s="32">
        <f t="shared" si="538"/>
        <v>0.42368600275418089</v>
      </c>
      <c r="G286" s="24">
        <f t="shared" si="486"/>
        <v>3.0737814481869467E-2</v>
      </c>
      <c r="H286" s="24">
        <f t="shared" si="487"/>
        <v>3.0625712123525318E-2</v>
      </c>
      <c r="I286" s="24"/>
      <c r="J286" s="8">
        <f t="shared" si="488"/>
        <v>12.019094638967246</v>
      </c>
      <c r="K286" s="9">
        <f t="shared" si="489"/>
        <v>12.982913042892115</v>
      </c>
      <c r="L286" s="40">
        <f t="shared" si="539"/>
        <v>0.96381840392486851</v>
      </c>
      <c r="M286" s="24">
        <f t="shared" si="490"/>
        <v>3.0737814481869387E-2</v>
      </c>
      <c r="N286" s="25">
        <f t="shared" si="491"/>
        <v>3.0625712123525318E-2</v>
      </c>
      <c r="O286" s="25"/>
      <c r="P286" s="50">
        <f t="shared" si="540"/>
        <v>6</v>
      </c>
      <c r="Q286" s="50">
        <f t="shared" si="541"/>
        <v>6</v>
      </c>
      <c r="R286" s="25"/>
      <c r="S286" s="25"/>
      <c r="T286" s="16">
        <v>2458217.4137039999</v>
      </c>
      <c r="U286" s="17">
        <v>-10.889724033238799</v>
      </c>
      <c r="V286" s="17">
        <v>-10.1930050104546</v>
      </c>
      <c r="W286" s="17">
        <v>-12.0307281992817</v>
      </c>
      <c r="X286" s="17">
        <v>-10.930275846090799</v>
      </c>
      <c r="Y286" s="17">
        <v>-10.3384073741067</v>
      </c>
      <c r="Z286" s="17">
        <v>-11.7275780050583</v>
      </c>
      <c r="AA286" s="17">
        <v>-9.8540187984939198</v>
      </c>
      <c r="AB286" s="17">
        <v>-9.7712709739152093</v>
      </c>
      <c r="AC286" s="17"/>
      <c r="AD286" s="17"/>
      <c r="AE286" s="17"/>
      <c r="AF286" s="46">
        <f t="shared" si="492"/>
        <v>2458217.4137039999</v>
      </c>
      <c r="AG286" s="17">
        <v>-10.6050429292053</v>
      </c>
      <c r="AH286" s="17">
        <v>-9.6430396826686309</v>
      </c>
      <c r="AI286" s="17">
        <v>-11.6327009698437</v>
      </c>
      <c r="AJ286" s="17">
        <v>-10.5775902478664</v>
      </c>
      <c r="AK286" s="17">
        <v>-9.7456085027253998</v>
      </c>
      <c r="AL286" s="17">
        <v>-11.2142251105195</v>
      </c>
      <c r="AM286" s="17">
        <v>-9.3420153204889207</v>
      </c>
      <c r="AN286" s="17">
        <v>-9.4383345479535095</v>
      </c>
      <c r="AO286" s="17"/>
      <c r="AP286" s="17"/>
      <c r="AQ286" s="18"/>
      <c r="AR286" s="25"/>
      <c r="AS286" s="25"/>
      <c r="AT286" s="24">
        <f t="shared" si="627"/>
        <v>0.28468110403349911</v>
      </c>
      <c r="AU286" s="24">
        <f t="shared" si="627"/>
        <v>0.54996532778596929</v>
      </c>
      <c r="AV286" s="24">
        <f t="shared" si="627"/>
        <v>0.39802722943800006</v>
      </c>
      <c r="AW286" s="24">
        <f t="shared" si="627"/>
        <v>0.35268559822439904</v>
      </c>
      <c r="AX286" s="24">
        <f t="shared" si="627"/>
        <v>0.59279887138129972</v>
      </c>
      <c r="AY286" s="24">
        <f t="shared" si="630"/>
        <v>0.51335289453879973</v>
      </c>
      <c r="AZ286" s="24">
        <f t="shared" si="630"/>
        <v>0.51200347800499912</v>
      </c>
      <c r="BA286" s="24">
        <f t="shared" si="630"/>
        <v>0.33293642596169981</v>
      </c>
      <c r="BB286" s="24" t="str">
        <f t="shared" si="630"/>
        <v/>
      </c>
      <c r="BC286" s="24" t="str">
        <f t="shared" si="630"/>
        <v/>
      </c>
      <c r="BD286" s="25" t="str">
        <f t="shared" si="630"/>
        <v/>
      </c>
      <c r="BE286" s="25"/>
      <c r="BF286" s="25"/>
      <c r="BG286" s="26">
        <f t="shared" si="542"/>
        <v>-0.22664059149587046</v>
      </c>
      <c r="BH286" s="26">
        <f t="shared" si="543"/>
        <v>-0.16664059149586996</v>
      </c>
      <c r="BI286" s="26">
        <f t="shared" si="544"/>
        <v>-0.53264059149586962</v>
      </c>
      <c r="BJ286" s="26">
        <f t="shared" si="545"/>
        <v>-0.47464059149586979</v>
      </c>
      <c r="BK286" s="26">
        <f t="shared" si="546"/>
        <v>-0.5446405914958683</v>
      </c>
      <c r="BL286" s="26">
        <f t="shared" si="547"/>
        <v>-9.964059149586979E-2</v>
      </c>
      <c r="BM286" s="26" t="str">
        <f t="shared" si="548"/>
        <v/>
      </c>
      <c r="BN286" s="26" t="str">
        <f t="shared" si="549"/>
        <v/>
      </c>
      <c r="BO286" s="26" t="str">
        <f t="shared" si="550"/>
        <v/>
      </c>
      <c r="BP286" s="25"/>
      <c r="BQ286" s="25"/>
      <c r="BR286" s="25">
        <f t="shared" si="551"/>
        <v>0.31212453621036751</v>
      </c>
      <c r="BS286" s="25">
        <f t="shared" si="552"/>
        <v>0.37212453621036801</v>
      </c>
      <c r="BT286" s="25">
        <f t="shared" si="553"/>
        <v>6.1245362103683476E-3</v>
      </c>
      <c r="BU286" s="25">
        <f t="shared" si="554"/>
        <v>6.4124536210368177E-2</v>
      </c>
      <c r="BV286" s="25">
        <f t="shared" si="555"/>
        <v>-5.8754637896303308E-3</v>
      </c>
      <c r="BW286" s="25">
        <f t="shared" si="556"/>
        <v>0.43912453621036818</v>
      </c>
      <c r="BX286" s="25" t="str">
        <f t="shared" si="557"/>
        <v/>
      </c>
      <c r="BY286" s="25" t="str">
        <f t="shared" si="558"/>
        <v/>
      </c>
      <c r="BZ286" s="25" t="str">
        <f t="shared" si="559"/>
        <v/>
      </c>
      <c r="CA286" s="25"/>
      <c r="CB286" s="25"/>
      <c r="CC286" s="26">
        <f t="shared" si="560"/>
        <v>-0.23900000000000093</v>
      </c>
      <c r="CD286" s="26">
        <f t="shared" si="561"/>
        <v>-0.17900000000000044</v>
      </c>
      <c r="CE286" s="26">
        <f t="shared" si="562"/>
        <v>-0.54500000000000015</v>
      </c>
      <c r="CF286" s="26">
        <f t="shared" si="563"/>
        <v>-0.48700000000000027</v>
      </c>
      <c r="CG286" s="26">
        <f t="shared" si="564"/>
        <v>-0.55699999999999883</v>
      </c>
      <c r="CH286" s="26">
        <f t="shared" si="565"/>
        <v>-0.11200000000000027</v>
      </c>
      <c r="CI286" s="26" t="str">
        <f t="shared" si="566"/>
        <v/>
      </c>
      <c r="CJ286" s="26" t="str">
        <f t="shared" si="567"/>
        <v/>
      </c>
      <c r="CK286" s="26" t="str">
        <f t="shared" si="568"/>
        <v/>
      </c>
      <c r="CL286" s="25"/>
      <c r="CM286" s="25"/>
      <c r="CN286" s="25">
        <f t="shared" si="569"/>
        <v>0.42099999999999937</v>
      </c>
      <c r="CO286" s="25">
        <f t="shared" si="570"/>
        <v>0.48099999999999987</v>
      </c>
      <c r="CP286" s="25">
        <f t="shared" si="571"/>
        <v>0.11500000000000021</v>
      </c>
      <c r="CQ286" s="25">
        <f t="shared" si="572"/>
        <v>0.17300000000000004</v>
      </c>
      <c r="CR286" s="25">
        <f t="shared" si="573"/>
        <v>0.10300000000000153</v>
      </c>
      <c r="CS286" s="25">
        <f t="shared" si="574"/>
        <v>0.54800000000000004</v>
      </c>
      <c r="CT286" s="25" t="str">
        <f t="shared" si="575"/>
        <v/>
      </c>
      <c r="CU286" s="25" t="str">
        <f t="shared" si="576"/>
        <v/>
      </c>
      <c r="CV286" s="25" t="str">
        <f t="shared" si="577"/>
        <v/>
      </c>
      <c r="CW286" s="25"/>
      <c r="CX286" s="25"/>
      <c r="CY286" s="25">
        <f t="shared" si="578"/>
        <v>-0.23019438873810755</v>
      </c>
      <c r="CZ286" s="25">
        <f t="shared" si="579"/>
        <v>-0.13811017285198501</v>
      </c>
      <c r="DA286" s="25">
        <f t="shared" si="580"/>
        <v>-0.62575567414288424</v>
      </c>
      <c r="DB286" s="25">
        <f t="shared" si="581"/>
        <v>-0.46440902015099655</v>
      </c>
      <c r="DC286" s="25">
        <f t="shared" si="582"/>
        <v>-0.4616684931762739</v>
      </c>
      <c r="DD286" s="25">
        <f t="shared" si="583"/>
        <v>-9.8001623743034949E-2</v>
      </c>
      <c r="DE286" s="25" t="str">
        <f t="shared" si="584"/>
        <v/>
      </c>
      <c r="DF286" s="25" t="str">
        <f t="shared" si="585"/>
        <v/>
      </c>
      <c r="DG286" s="25" t="str">
        <f t="shared" si="586"/>
        <v/>
      </c>
      <c r="DH286" s="25"/>
      <c r="DI286" s="25"/>
      <c r="DJ286" s="25">
        <f t="shared" si="587"/>
        <v>0.30857073896813048</v>
      </c>
      <c r="DK286" s="25">
        <f t="shared" si="588"/>
        <v>0.40065495485425301</v>
      </c>
      <c r="DL286" s="25">
        <f t="shared" si="589"/>
        <v>-8.6990546436646249E-2</v>
      </c>
      <c r="DM286" s="25">
        <f t="shared" si="590"/>
        <v>7.4356107555241496E-2</v>
      </c>
      <c r="DN286" s="25">
        <f t="shared" si="591"/>
        <v>7.7096634529964111E-2</v>
      </c>
      <c r="DO286" s="25">
        <f t="shared" si="592"/>
        <v>0.44076350396320307</v>
      </c>
      <c r="DP286" s="25" t="str">
        <f t="shared" si="593"/>
        <v/>
      </c>
      <c r="DQ286" s="25" t="str">
        <f t="shared" si="594"/>
        <v/>
      </c>
      <c r="DR286" s="25" t="str">
        <f t="shared" si="595"/>
        <v/>
      </c>
      <c r="DS286" s="25"/>
      <c r="DT286" s="24"/>
      <c r="DU286" s="24">
        <f t="shared" si="596"/>
        <v>-0.22664059149587046</v>
      </c>
      <c r="DV286" s="24">
        <f t="shared" si="597"/>
        <v>-0.16664059149586996</v>
      </c>
      <c r="DW286" s="24">
        <f t="shared" si="598"/>
        <v>-0.53264059149586962</v>
      </c>
      <c r="DX286" s="24">
        <f t="shared" si="599"/>
        <v>-0.47464059149586979</v>
      </c>
      <c r="DY286" s="24">
        <f t="shared" si="600"/>
        <v>-0.5446405914958683</v>
      </c>
      <c r="DZ286" s="24">
        <f t="shared" si="601"/>
        <v>-9.964059149586979E-2</v>
      </c>
      <c r="EA286" s="24" t="str">
        <f t="shared" si="602"/>
        <v/>
      </c>
      <c r="EB286" s="24" t="str">
        <f t="shared" si="603"/>
        <v/>
      </c>
      <c r="EC286" s="24" t="str">
        <f t="shared" si="604"/>
        <v/>
      </c>
      <c r="ED286" s="24"/>
      <c r="EE286" s="24"/>
      <c r="EF286" s="24">
        <f t="shared" si="605"/>
        <v>0.31212453621036751</v>
      </c>
      <c r="EG286" s="24">
        <f t="shared" si="606"/>
        <v>0.37212453621036801</v>
      </c>
      <c r="EH286" s="24">
        <f t="shared" si="607"/>
        <v>6.1245362103683476E-3</v>
      </c>
      <c r="EI286" s="24">
        <f t="shared" si="608"/>
        <v>6.4124536210368177E-2</v>
      </c>
      <c r="EJ286" s="24">
        <f t="shared" si="609"/>
        <v>-5.8754637896303308E-3</v>
      </c>
      <c r="EK286" s="24">
        <f t="shared" si="610"/>
        <v>0.43912453621036818</v>
      </c>
      <c r="EL286" s="24" t="str">
        <f t="shared" si="611"/>
        <v/>
      </c>
      <c r="EM286" s="24" t="str">
        <f t="shared" si="612"/>
        <v/>
      </c>
      <c r="EN286" s="24" t="str">
        <f t="shared" si="613"/>
        <v/>
      </c>
      <c r="EO286" s="24"/>
      <c r="EP286" s="24"/>
      <c r="EQ286" s="24">
        <f t="shared" si="493"/>
        <v>11.345989166252304</v>
      </c>
      <c r="ER286" s="24">
        <f t="shared" si="614"/>
        <v>4.1549553794180037E-2</v>
      </c>
      <c r="ES286" s="24">
        <f t="shared" si="494"/>
        <v>11.3310041660429</v>
      </c>
      <c r="ET286" s="24">
        <f t="shared" si="495"/>
        <v>11.352551812851999</v>
      </c>
      <c r="EU286" s="24">
        <f t="shared" si="496"/>
        <v>11.353683340867899</v>
      </c>
      <c r="EV286" s="24">
        <f t="shared" si="497"/>
        <v>11.3058539718195</v>
      </c>
      <c r="EW286" s="24">
        <f t="shared" si="498"/>
        <v>11.312294765255121</v>
      </c>
      <c r="EX286" s="24">
        <f t="shared" si="499"/>
        <v>11.42054694067641</v>
      </c>
      <c r="EY286" s="24" t="str">
        <f t="shared" si="500"/>
        <v/>
      </c>
      <c r="EZ286" s="24" t="str">
        <f t="shared" si="501"/>
        <v/>
      </c>
      <c r="FA286" s="24" t="str">
        <f t="shared" si="502"/>
        <v/>
      </c>
      <c r="FB286" s="24"/>
      <c r="FC286" s="24">
        <f t="shared" si="503"/>
        <v>11.943536187360939</v>
      </c>
      <c r="FD286" s="24">
        <f t="shared" si="615"/>
        <v>7.6398503749045402E-2</v>
      </c>
      <c r="FE286" s="24">
        <f t="shared" si="504"/>
        <v>11.8666580406384</v>
      </c>
      <c r="FF286" s="24">
        <f t="shared" si="505"/>
        <v>11.8735473186611</v>
      </c>
      <c r="FG286" s="24">
        <f t="shared" si="506"/>
        <v>12.000565573520099</v>
      </c>
      <c r="FH286" s="24">
        <f t="shared" si="507"/>
        <v>11.9741821813142</v>
      </c>
      <c r="FI286" s="24">
        <f t="shared" si="508"/>
        <v>12.05197239128362</v>
      </c>
      <c r="FJ286" s="24">
        <f t="shared" si="509"/>
        <v>11.894291618748209</v>
      </c>
      <c r="FK286" s="24" t="str">
        <f t="shared" si="510"/>
        <v/>
      </c>
      <c r="FL286" s="24" t="str">
        <f t="shared" si="511"/>
        <v/>
      </c>
      <c r="FM286" s="24" t="str">
        <f t="shared" si="512"/>
        <v/>
      </c>
      <c r="FN286" s="24"/>
      <c r="FO286" s="24">
        <f t="shared" si="513"/>
        <v>11.386642610710652</v>
      </c>
      <c r="FP286" s="24">
        <f t="shared" si="616"/>
        <v>3.0737814481869467E-2</v>
      </c>
      <c r="FQ286" s="24">
        <f t="shared" si="624"/>
        <v>11.358039155696758</v>
      </c>
      <c r="FR286" s="24">
        <f t="shared" si="624"/>
        <v>11.372429658375031</v>
      </c>
      <c r="FS286" s="24">
        <f t="shared" si="624"/>
        <v>11.417219765588969</v>
      </c>
      <c r="FT286" s="24">
        <f t="shared" si="622"/>
        <v>11.362471823880773</v>
      </c>
      <c r="FU286" s="24">
        <f t="shared" si="622"/>
        <v>11.377262618802355</v>
      </c>
      <c r="FV286" s="24">
        <f t="shared" si="622"/>
        <v>11.43243264192002</v>
      </c>
      <c r="FW286" s="24" t="str">
        <f t="shared" si="622"/>
        <v/>
      </c>
      <c r="FX286" s="24" t="str">
        <f t="shared" si="622"/>
        <v/>
      </c>
      <c r="FY286" s="24" t="str">
        <f t="shared" si="622"/>
        <v/>
      </c>
      <c r="FZ286" s="24"/>
      <c r="GA286" s="24">
        <f t="shared" si="514"/>
        <v>11.810328613464833</v>
      </c>
      <c r="GB286" s="24">
        <f t="shared" si="617"/>
        <v>3.0625712123525318E-2</v>
      </c>
      <c r="GC286" s="24">
        <f t="shared" si="625"/>
        <v>11.77807353248469</v>
      </c>
      <c r="GD286" s="24">
        <f t="shared" si="625"/>
        <v>11.808414348707771</v>
      </c>
      <c r="GE286" s="24">
        <f t="shared" si="625"/>
        <v>11.792378220544439</v>
      </c>
      <c r="GF286" s="24">
        <f t="shared" si="623"/>
        <v>11.78866464859891</v>
      </c>
      <c r="GG286" s="24">
        <f t="shared" si="623"/>
        <v>11.839094730667885</v>
      </c>
      <c r="GH286" s="24">
        <f t="shared" si="623"/>
        <v>11.855346199785307</v>
      </c>
      <c r="GI286" s="24" t="str">
        <f t="shared" si="623"/>
        <v/>
      </c>
      <c r="GJ286" s="24" t="str">
        <f t="shared" si="623"/>
        <v/>
      </c>
      <c r="GK286" s="24" t="str">
        <f t="shared" si="623"/>
        <v/>
      </c>
      <c r="GL286" s="24"/>
      <c r="GM286" s="24">
        <f t="shared" si="515"/>
        <v>12.042708189036503</v>
      </c>
      <c r="GN286" s="24">
        <f t="shared" si="618"/>
        <v>4.1549553794180037E-2</v>
      </c>
      <c r="GO286" s="24">
        <f t="shared" si="516"/>
        <v>12.0277231888271</v>
      </c>
      <c r="GP286" s="24">
        <f t="shared" si="517"/>
        <v>12.049270835636198</v>
      </c>
      <c r="GQ286" s="24">
        <f t="shared" si="518"/>
        <v>12.050402363652099</v>
      </c>
      <c r="GR286" s="24">
        <f t="shared" si="519"/>
        <v>12.0025729946037</v>
      </c>
      <c r="GS286" s="24">
        <f t="shared" si="520"/>
        <v>12.00901378803932</v>
      </c>
      <c r="GT286" s="24">
        <f t="shared" si="521"/>
        <v>12.117265963460609</v>
      </c>
      <c r="GU286" s="24" t="str">
        <f t="shared" si="522"/>
        <v/>
      </c>
      <c r="GV286" s="24" t="str">
        <f t="shared" si="523"/>
        <v/>
      </c>
      <c r="GW286" s="24" t="str">
        <f t="shared" si="524"/>
        <v/>
      </c>
      <c r="GX286" s="24"/>
      <c r="GY286" s="24">
        <f t="shared" si="525"/>
        <v>12.905539433897609</v>
      </c>
      <c r="GZ286" s="24">
        <f t="shared" si="619"/>
        <v>7.6398503749045402E-2</v>
      </c>
      <c r="HA286" s="24">
        <f t="shared" si="526"/>
        <v>12.82866128717507</v>
      </c>
      <c r="HB286" s="24">
        <f t="shared" si="527"/>
        <v>12.835550565197769</v>
      </c>
      <c r="HC286" s="24">
        <f t="shared" si="528"/>
        <v>12.962568820056768</v>
      </c>
      <c r="HD286" s="24">
        <f t="shared" si="529"/>
        <v>12.936185427850869</v>
      </c>
      <c r="HE286" s="24">
        <f t="shared" si="530"/>
        <v>13.013975637820289</v>
      </c>
      <c r="HF286" s="24">
        <f t="shared" si="531"/>
        <v>12.856294865284879</v>
      </c>
      <c r="HG286" s="24" t="str">
        <f t="shared" si="532"/>
        <v/>
      </c>
      <c r="HH286" s="24" t="str">
        <f t="shared" si="533"/>
        <v/>
      </c>
      <c r="HI286" s="24" t="str">
        <f t="shared" si="534"/>
        <v/>
      </c>
      <c r="HJ286" s="24"/>
      <c r="HK286" s="24">
        <f t="shared" si="535"/>
        <v>12.019094638967246</v>
      </c>
      <c r="HL286" s="24">
        <f t="shared" si="620"/>
        <v>3.0737814481869387E-2</v>
      </c>
      <c r="HM286" s="24">
        <f t="shared" si="633"/>
        <v>11.990491183953354</v>
      </c>
      <c r="HN286" s="24">
        <f t="shared" si="633"/>
        <v>12.004881686631627</v>
      </c>
      <c r="HO286" s="24">
        <f t="shared" si="633"/>
        <v>12.049671793845564</v>
      </c>
      <c r="HP286" s="24">
        <f t="shared" si="631"/>
        <v>11.994923852137367</v>
      </c>
      <c r="HQ286" s="24">
        <f t="shared" si="631"/>
        <v>12.009714647058951</v>
      </c>
      <c r="HR286" s="24">
        <f t="shared" si="631"/>
        <v>12.064884670176616</v>
      </c>
      <c r="HS286" s="24" t="str">
        <f t="shared" si="628"/>
        <v/>
      </c>
      <c r="HT286" s="24" t="str">
        <f t="shared" si="628"/>
        <v/>
      </c>
      <c r="HU286" s="24" t="str">
        <f t="shared" si="628"/>
        <v/>
      </c>
      <c r="HV286" s="24"/>
      <c r="HW286" s="24">
        <f t="shared" si="536"/>
        <v>12.982913042892115</v>
      </c>
      <c r="HX286" s="24">
        <f t="shared" si="621"/>
        <v>3.0625712123525318E-2</v>
      </c>
      <c r="HY286" s="24">
        <f t="shared" si="634"/>
        <v>12.95065796191197</v>
      </c>
      <c r="HZ286" s="24">
        <f t="shared" si="634"/>
        <v>12.980998778135051</v>
      </c>
      <c r="IA286" s="24">
        <f t="shared" si="634"/>
        <v>12.964962649971719</v>
      </c>
      <c r="IB286" s="24">
        <f t="shared" si="632"/>
        <v>12.96124907802619</v>
      </c>
      <c r="IC286" s="24">
        <f t="shared" si="632"/>
        <v>13.011679160095165</v>
      </c>
      <c r="ID286" s="24">
        <f t="shared" si="632"/>
        <v>13.027930629212587</v>
      </c>
      <c r="IE286" s="24" t="str">
        <f t="shared" si="629"/>
        <v/>
      </c>
      <c r="IF286" s="24" t="str">
        <f t="shared" si="629"/>
        <v/>
      </c>
      <c r="IG286" s="24" t="str">
        <f t="shared" si="629"/>
        <v/>
      </c>
    </row>
    <row r="287" spans="1:241" s="3" customFormat="1" x14ac:dyDescent="0.2">
      <c r="A287" s="27">
        <v>252</v>
      </c>
      <c r="B287" s="32">
        <f>IF(AND($B$3&lt;&gt;"",$C$3&lt;&gt;"",$B$4&lt;&gt;"",$C$4&lt;&gt;"",T287&lt;&gt;""),AirMass($B$3,$C$3,$B$4,$C$4,T287),"")</f>
        <v>1.2277917701598742</v>
      </c>
      <c r="C287" s="36">
        <f t="shared" si="537"/>
        <v>2458217.4142009998</v>
      </c>
      <c r="D287" s="5">
        <f t="shared" si="484"/>
        <v>11.43302639527438</v>
      </c>
      <c r="E287" s="14">
        <f t="shared" si="485"/>
        <v>11.758739702039918</v>
      </c>
      <c r="F287" s="32">
        <f t="shared" si="538"/>
        <v>0.32571330676553778</v>
      </c>
      <c r="G287" s="24">
        <f t="shared" si="486"/>
        <v>4.2185235493659066E-2</v>
      </c>
      <c r="H287" s="24">
        <f t="shared" si="487"/>
        <v>2.9792111819048072E-2</v>
      </c>
      <c r="I287" s="24"/>
      <c r="J287" s="8">
        <f t="shared" si="488"/>
        <v>12.07913165924443</v>
      </c>
      <c r="K287" s="9">
        <f t="shared" si="489"/>
        <v>12.876176934681347</v>
      </c>
      <c r="L287" s="40">
        <f t="shared" si="539"/>
        <v>0.79704527543691661</v>
      </c>
      <c r="M287" s="24">
        <f t="shared" si="490"/>
        <v>4.2185235493659386E-2</v>
      </c>
      <c r="N287" s="25">
        <f t="shared" si="491"/>
        <v>2.9792111819047222E-2</v>
      </c>
      <c r="O287" s="25"/>
      <c r="P287" s="50">
        <f t="shared" si="540"/>
        <v>6</v>
      </c>
      <c r="Q287" s="50">
        <f t="shared" si="541"/>
        <v>6</v>
      </c>
      <c r="R287" s="25"/>
      <c r="S287" s="25"/>
      <c r="T287" s="16">
        <v>2458217.4142009998</v>
      </c>
      <c r="U287" s="17">
        <v>-10.864579715853999</v>
      </c>
      <c r="V287" s="17">
        <v>-10.162393592847099</v>
      </c>
      <c r="W287" s="17">
        <v>-12.029122124183401</v>
      </c>
      <c r="X287" s="17">
        <v>-10.9337955604786</v>
      </c>
      <c r="Y287" s="17">
        <v>-10.318803829636799</v>
      </c>
      <c r="Z287" s="17">
        <v>-11.750010448721399</v>
      </c>
      <c r="AA287" s="17">
        <v>-9.9554658832231997</v>
      </c>
      <c r="AB287" s="17">
        <v>-9.7385648655785495</v>
      </c>
      <c r="AC287" s="17"/>
      <c r="AD287" s="17"/>
      <c r="AE287" s="17"/>
      <c r="AF287" s="46">
        <f t="shared" si="492"/>
        <v>2458217.4142009998</v>
      </c>
      <c r="AG287" s="17">
        <v>-10.6170170847468</v>
      </c>
      <c r="AH287" s="17">
        <v>-9.6833378404835102</v>
      </c>
      <c r="AI287" s="17">
        <v>-11.6254829734459</v>
      </c>
      <c r="AJ287" s="17">
        <v>-10.5748414938399</v>
      </c>
      <c r="AK287" s="17">
        <v>-9.7914816392230009</v>
      </c>
      <c r="AL287" s="17">
        <v>-11.2199011882392</v>
      </c>
      <c r="AM287" s="17">
        <v>-9.2670476705491893</v>
      </c>
      <c r="AN287" s="17">
        <v>-9.4108178578482704</v>
      </c>
      <c r="AO287" s="17"/>
      <c r="AP287" s="17"/>
      <c r="AQ287" s="18"/>
      <c r="AR287" s="25"/>
      <c r="AS287" s="25"/>
      <c r="AT287" s="24">
        <f t="shared" si="627"/>
        <v>0.24756263110719878</v>
      </c>
      <c r="AU287" s="24">
        <f t="shared" si="627"/>
        <v>0.47905575236358899</v>
      </c>
      <c r="AV287" s="24">
        <f t="shared" si="627"/>
        <v>0.40363915073750078</v>
      </c>
      <c r="AW287" s="24">
        <f t="shared" si="627"/>
        <v>0.35895406663870055</v>
      </c>
      <c r="AX287" s="24">
        <f t="shared" si="627"/>
        <v>0.52732219041379835</v>
      </c>
      <c r="AY287" s="24">
        <f t="shared" si="630"/>
        <v>0.53010926048219886</v>
      </c>
      <c r="AZ287" s="24">
        <f t="shared" si="630"/>
        <v>0.68841821267401038</v>
      </c>
      <c r="BA287" s="24">
        <f t="shared" si="630"/>
        <v>0.32774700773027909</v>
      </c>
      <c r="BB287" s="24" t="str">
        <f t="shared" si="630"/>
        <v/>
      </c>
      <c r="BC287" s="24" t="str">
        <f t="shared" si="630"/>
        <v/>
      </c>
      <c r="BD287" s="25" t="str">
        <f t="shared" si="630"/>
        <v/>
      </c>
      <c r="BE287" s="25"/>
      <c r="BF287" s="25"/>
      <c r="BG287" s="26">
        <f t="shared" si="542"/>
        <v>-0.30202441388652457</v>
      </c>
      <c r="BH287" s="26">
        <f t="shared" si="543"/>
        <v>-0.24202441388652407</v>
      </c>
      <c r="BI287" s="26">
        <f t="shared" si="544"/>
        <v>-0.60802441388652373</v>
      </c>
      <c r="BJ287" s="26">
        <f t="shared" si="545"/>
        <v>-0.5500244138865239</v>
      </c>
      <c r="BK287" s="26">
        <f t="shared" si="546"/>
        <v>-0.62002441388652241</v>
      </c>
      <c r="BL287" s="26">
        <f t="shared" si="547"/>
        <v>-0.1750244138865239</v>
      </c>
      <c r="BM287" s="26" t="str">
        <f t="shared" si="548"/>
        <v/>
      </c>
      <c r="BN287" s="26" t="str">
        <f t="shared" si="549"/>
        <v/>
      </c>
      <c r="BO287" s="26" t="str">
        <f t="shared" si="550"/>
        <v/>
      </c>
      <c r="BP287" s="25"/>
      <c r="BQ287" s="25"/>
      <c r="BR287" s="25">
        <f t="shared" si="551"/>
        <v>0.16811444048118973</v>
      </c>
      <c r="BS287" s="25">
        <f t="shared" si="552"/>
        <v>0.22811444048119023</v>
      </c>
      <c r="BT287" s="25">
        <f t="shared" si="553"/>
        <v>-0.13788555951880943</v>
      </c>
      <c r="BU287" s="25">
        <f t="shared" si="554"/>
        <v>-7.9885559518809601E-2</v>
      </c>
      <c r="BV287" s="25">
        <f t="shared" si="555"/>
        <v>-0.14988555951880811</v>
      </c>
      <c r="BW287" s="25">
        <f t="shared" si="556"/>
        <v>0.2951144404811904</v>
      </c>
      <c r="BX287" s="25" t="str">
        <f t="shared" si="557"/>
        <v/>
      </c>
      <c r="BY287" s="25" t="str">
        <f t="shared" si="558"/>
        <v/>
      </c>
      <c r="BZ287" s="25" t="str">
        <f t="shared" si="559"/>
        <v/>
      </c>
      <c r="CA287" s="25"/>
      <c r="CB287" s="25"/>
      <c r="CC287" s="26">
        <f t="shared" si="560"/>
        <v>-0.23900000000000093</v>
      </c>
      <c r="CD287" s="26">
        <f t="shared" si="561"/>
        <v>-0.17900000000000044</v>
      </c>
      <c r="CE287" s="26">
        <f t="shared" si="562"/>
        <v>-0.54500000000000015</v>
      </c>
      <c r="CF287" s="26">
        <f t="shared" si="563"/>
        <v>-0.48700000000000027</v>
      </c>
      <c r="CG287" s="26">
        <f t="shared" si="564"/>
        <v>-0.55699999999999883</v>
      </c>
      <c r="CH287" s="26">
        <f t="shared" si="565"/>
        <v>-0.11200000000000027</v>
      </c>
      <c r="CI287" s="26" t="str">
        <f t="shared" si="566"/>
        <v/>
      </c>
      <c r="CJ287" s="26" t="str">
        <f t="shared" si="567"/>
        <v/>
      </c>
      <c r="CK287" s="26" t="str">
        <f t="shared" si="568"/>
        <v/>
      </c>
      <c r="CL287" s="25"/>
      <c r="CM287" s="25"/>
      <c r="CN287" s="25">
        <f t="shared" si="569"/>
        <v>0.42099999999999937</v>
      </c>
      <c r="CO287" s="25">
        <f t="shared" si="570"/>
        <v>0.48099999999999987</v>
      </c>
      <c r="CP287" s="25">
        <f t="shared" si="571"/>
        <v>0.11500000000000021</v>
      </c>
      <c r="CQ287" s="25">
        <f t="shared" si="572"/>
        <v>0.17300000000000004</v>
      </c>
      <c r="CR287" s="25">
        <f t="shared" si="573"/>
        <v>0.10300000000000153</v>
      </c>
      <c r="CS287" s="25">
        <f t="shared" si="574"/>
        <v>0.54800000000000004</v>
      </c>
      <c r="CT287" s="25" t="str">
        <f t="shared" si="575"/>
        <v/>
      </c>
      <c r="CU287" s="25" t="str">
        <f t="shared" si="576"/>
        <v/>
      </c>
      <c r="CV287" s="25" t="str">
        <f t="shared" si="577"/>
        <v/>
      </c>
      <c r="CW287" s="25"/>
      <c r="CX287" s="25"/>
      <c r="CY287" s="25">
        <f t="shared" si="578"/>
        <v>-0.31697544935437133</v>
      </c>
      <c r="CZ287" s="25">
        <f t="shared" si="579"/>
        <v>-0.22622461351304504</v>
      </c>
      <c r="DA287" s="25">
        <f t="shared" si="580"/>
        <v>-0.56816305381769816</v>
      </c>
      <c r="DB287" s="25">
        <f t="shared" si="581"/>
        <v>-0.57382330809172954</v>
      </c>
      <c r="DC287" s="25">
        <f t="shared" si="582"/>
        <v>-0.89533259966666012</v>
      </c>
      <c r="DD287" s="25">
        <f t="shared" si="583"/>
        <v>-0.16284626842977387</v>
      </c>
      <c r="DE287" s="25" t="str">
        <f t="shared" si="584"/>
        <v/>
      </c>
      <c r="DF287" s="25" t="str">
        <f t="shared" si="585"/>
        <v/>
      </c>
      <c r="DG287" s="25" t="str">
        <f t="shared" si="586"/>
        <v/>
      </c>
      <c r="DH287" s="25"/>
      <c r="DI287" s="25"/>
      <c r="DJ287" s="25">
        <f t="shared" si="587"/>
        <v>0.15316340501334297</v>
      </c>
      <c r="DK287" s="25">
        <f t="shared" si="588"/>
        <v>0.24391424085466926</v>
      </c>
      <c r="DL287" s="25">
        <f t="shared" si="589"/>
        <v>-9.802419944998382E-2</v>
      </c>
      <c r="DM287" s="25">
        <f t="shared" si="590"/>
        <v>-0.10368445372401526</v>
      </c>
      <c r="DN287" s="25">
        <f t="shared" si="591"/>
        <v>-0.42519374529894582</v>
      </c>
      <c r="DO287" s="25">
        <f t="shared" si="592"/>
        <v>0.30729258593794045</v>
      </c>
      <c r="DP287" s="25" t="str">
        <f t="shared" si="593"/>
        <v/>
      </c>
      <c r="DQ287" s="25" t="str">
        <f t="shared" si="594"/>
        <v/>
      </c>
      <c r="DR287" s="25" t="str">
        <f t="shared" si="595"/>
        <v/>
      </c>
      <c r="DS287" s="25"/>
      <c r="DT287" s="24"/>
      <c r="DU287" s="24">
        <f t="shared" si="596"/>
        <v>-0.30202441388652457</v>
      </c>
      <c r="DV287" s="24">
        <f t="shared" si="597"/>
        <v>-0.24202441388652407</v>
      </c>
      <c r="DW287" s="24">
        <f t="shared" si="598"/>
        <v>-0.60802441388652373</v>
      </c>
      <c r="DX287" s="24">
        <f t="shared" si="599"/>
        <v>-0.5500244138865239</v>
      </c>
      <c r="DY287" s="24">
        <f t="shared" si="600"/>
        <v>-0.62002441388652241</v>
      </c>
      <c r="DZ287" s="24">
        <f t="shared" si="601"/>
        <v>-0.1750244138865239</v>
      </c>
      <c r="EA287" s="24" t="str">
        <f t="shared" si="602"/>
        <v/>
      </c>
      <c r="EB287" s="24" t="str">
        <f t="shared" si="603"/>
        <v/>
      </c>
      <c r="EC287" s="24" t="str">
        <f t="shared" si="604"/>
        <v/>
      </c>
      <c r="ED287" s="24"/>
      <c r="EE287" s="24"/>
      <c r="EF287" s="24">
        <f t="shared" si="605"/>
        <v>0.16811444048118973</v>
      </c>
      <c r="EG287" s="24">
        <f t="shared" si="606"/>
        <v>0.22811444048119023</v>
      </c>
      <c r="EH287" s="24">
        <f t="shared" si="607"/>
        <v>-0.13788555951880943</v>
      </c>
      <c r="EI287" s="24">
        <f t="shared" si="608"/>
        <v>-7.9885559518809601E-2</v>
      </c>
      <c r="EJ287" s="24">
        <f t="shared" si="609"/>
        <v>-0.14988555951880811</v>
      </c>
      <c r="EK287" s="24">
        <f t="shared" si="610"/>
        <v>0.2951144404811904</v>
      </c>
      <c r="EL287" s="24" t="str">
        <f t="shared" si="611"/>
        <v/>
      </c>
      <c r="EM287" s="24" t="str">
        <f t="shared" si="612"/>
        <v/>
      </c>
      <c r="EN287" s="24" t="str">
        <f t="shared" si="613"/>
        <v/>
      </c>
      <c r="EO287" s="24"/>
      <c r="EP287" s="24"/>
      <c r="EQ287" s="24">
        <f t="shared" si="493"/>
        <v>11.383380736116324</v>
      </c>
      <c r="ER287" s="24">
        <f t="shared" si="614"/>
        <v>3.5423594412613918E-2</v>
      </c>
      <c r="ES287" s="24">
        <f t="shared" si="494"/>
        <v>11.354542408329401</v>
      </c>
      <c r="ET287" s="24">
        <f t="shared" si="495"/>
        <v>11.381215844624601</v>
      </c>
      <c r="EU287" s="24">
        <f t="shared" si="496"/>
        <v>11.359224113782799</v>
      </c>
      <c r="EV287" s="24">
        <f t="shared" si="497"/>
        <v>11.3534307328674</v>
      </c>
      <c r="EW287" s="24">
        <f t="shared" si="498"/>
        <v>11.438886167369201</v>
      </c>
      <c r="EX287" s="24">
        <f t="shared" si="499"/>
        <v>11.41298514972455</v>
      </c>
      <c r="EY287" s="24" t="str">
        <f t="shared" si="500"/>
        <v/>
      </c>
      <c r="EZ287" s="24" t="str">
        <f t="shared" si="501"/>
        <v/>
      </c>
      <c r="FA287" s="24" t="str">
        <f t="shared" si="502"/>
        <v/>
      </c>
      <c r="FB287" s="24"/>
      <c r="FC287" s="24">
        <f t="shared" si="503"/>
        <v>11.921411719110777</v>
      </c>
      <c r="FD287" s="24">
        <f t="shared" si="615"/>
        <v>7.8313992318756895E-2</v>
      </c>
      <c r="FE287" s="24">
        <f t="shared" si="504"/>
        <v>11.8474658886991</v>
      </c>
      <c r="FF287" s="24">
        <f t="shared" si="505"/>
        <v>11.858824409093099</v>
      </c>
      <c r="FG287" s="24">
        <f t="shared" si="506"/>
        <v>12.0344645544762</v>
      </c>
      <c r="FH287" s="24">
        <f t="shared" si="507"/>
        <v>11.9678841034924</v>
      </c>
      <c r="FI287" s="24">
        <f t="shared" si="508"/>
        <v>11.965030585802388</v>
      </c>
      <c r="FJ287" s="24">
        <f t="shared" si="509"/>
        <v>11.85480077310147</v>
      </c>
      <c r="FK287" s="24" t="str">
        <f t="shared" si="510"/>
        <v/>
      </c>
      <c r="FL287" s="24" t="str">
        <f t="shared" si="511"/>
        <v/>
      </c>
      <c r="FM287" s="24" t="str">
        <f t="shared" si="512"/>
        <v/>
      </c>
      <c r="FN287" s="24"/>
      <c r="FO287" s="24">
        <f t="shared" si="513"/>
        <v>11.43302639527438</v>
      </c>
      <c r="FP287" s="24">
        <f t="shared" si="616"/>
        <v>4.2185235493659066E-2</v>
      </c>
      <c r="FQ287" s="24">
        <f t="shared" si="624"/>
        <v>11.390569612682967</v>
      </c>
      <c r="FR287" s="24">
        <f t="shared" si="624"/>
        <v>11.410085904847342</v>
      </c>
      <c r="FS287" s="24">
        <f t="shared" si="624"/>
        <v>11.431752753203577</v>
      </c>
      <c r="FT287" s="24">
        <f t="shared" si="622"/>
        <v>11.41904079962838</v>
      </c>
      <c r="FU287" s="24">
        <f t="shared" si="622"/>
        <v>11.512846235616143</v>
      </c>
      <c r="FV287" s="24">
        <f t="shared" si="622"/>
        <v>11.433863065667868</v>
      </c>
      <c r="FW287" s="24" t="str">
        <f t="shared" ref="FW287:FY350" si="635">IF(AND(EY287&lt;&gt;"",EA287&lt;&gt;""),EY287+EA287*$D$21,"")</f>
        <v/>
      </c>
      <c r="FX287" s="24" t="str">
        <f t="shared" si="635"/>
        <v/>
      </c>
      <c r="FY287" s="24" t="str">
        <f t="shared" si="635"/>
        <v/>
      </c>
      <c r="FZ287" s="24"/>
      <c r="GA287" s="24">
        <f t="shared" si="514"/>
        <v>11.758739702039918</v>
      </c>
      <c r="GB287" s="24">
        <f t="shared" si="617"/>
        <v>2.9792111819048072E-2</v>
      </c>
      <c r="GC287" s="24">
        <f t="shared" si="625"/>
        <v>11.729416937370635</v>
      </c>
      <c r="GD287" s="24">
        <f t="shared" si="625"/>
        <v>11.764226995965018</v>
      </c>
      <c r="GE287" s="24">
        <f t="shared" si="625"/>
        <v>11.796812758325787</v>
      </c>
      <c r="GF287" s="24">
        <f t="shared" si="623"/>
        <v>11.752902127602356</v>
      </c>
      <c r="GG287" s="24">
        <f t="shared" si="623"/>
        <v>11.722688482011899</v>
      </c>
      <c r="GH287" s="24">
        <f t="shared" si="623"/>
        <v>11.786390910963815</v>
      </c>
      <c r="GI287" s="24" t="str">
        <f t="shared" ref="GI287:GK350" si="636">IF(AND(FK287&lt;&gt;"",EA287&lt;&gt;""),FK287+EA287*$D$20,"")</f>
        <v/>
      </c>
      <c r="GJ287" s="24" t="str">
        <f t="shared" si="636"/>
        <v/>
      </c>
      <c r="GK287" s="24" t="str">
        <f t="shared" si="636"/>
        <v/>
      </c>
      <c r="GL287" s="24"/>
      <c r="GM287" s="24">
        <f t="shared" si="515"/>
        <v>12.085566859123224</v>
      </c>
      <c r="GN287" s="24">
        <f t="shared" si="618"/>
        <v>3.5423594412613918E-2</v>
      </c>
      <c r="GO287" s="24">
        <f t="shared" si="516"/>
        <v>12.056728531336301</v>
      </c>
      <c r="GP287" s="24">
        <f t="shared" si="517"/>
        <v>12.083401967631501</v>
      </c>
      <c r="GQ287" s="24">
        <f t="shared" si="518"/>
        <v>12.061410236789699</v>
      </c>
      <c r="GR287" s="24">
        <f t="shared" si="519"/>
        <v>12.0556168558743</v>
      </c>
      <c r="GS287" s="24">
        <f t="shared" si="520"/>
        <v>12.141072290376101</v>
      </c>
      <c r="GT287" s="24">
        <f t="shared" si="521"/>
        <v>12.11517127273145</v>
      </c>
      <c r="GU287" s="24" t="str">
        <f t="shared" si="522"/>
        <v/>
      </c>
      <c r="GV287" s="24" t="str">
        <f t="shared" si="523"/>
        <v/>
      </c>
      <c r="GW287" s="24" t="str">
        <f t="shared" si="524"/>
        <v/>
      </c>
      <c r="GX287" s="24"/>
      <c r="GY287" s="24">
        <f t="shared" si="525"/>
        <v>12.855090963374067</v>
      </c>
      <c r="GZ287" s="24">
        <f t="shared" si="619"/>
        <v>7.8313992318756895E-2</v>
      </c>
      <c r="HA287" s="24">
        <f t="shared" si="526"/>
        <v>12.78114513296239</v>
      </c>
      <c r="HB287" s="24">
        <f t="shared" si="527"/>
        <v>12.792503653356389</v>
      </c>
      <c r="HC287" s="24">
        <f t="shared" si="528"/>
        <v>12.96814379873949</v>
      </c>
      <c r="HD287" s="24">
        <f t="shared" si="529"/>
        <v>12.90156334775569</v>
      </c>
      <c r="HE287" s="24">
        <f t="shared" si="530"/>
        <v>12.898709830065679</v>
      </c>
      <c r="HF287" s="24">
        <f t="shared" si="531"/>
        <v>12.78848001736476</v>
      </c>
      <c r="HG287" s="24" t="str">
        <f t="shared" si="532"/>
        <v/>
      </c>
      <c r="HH287" s="24" t="str">
        <f t="shared" si="533"/>
        <v/>
      </c>
      <c r="HI287" s="24" t="str">
        <f t="shared" si="534"/>
        <v/>
      </c>
      <c r="HJ287" s="24"/>
      <c r="HK287" s="24">
        <f t="shared" si="535"/>
        <v>12.07913165924443</v>
      </c>
      <c r="HL287" s="24">
        <f t="shared" si="620"/>
        <v>4.2185235493659386E-2</v>
      </c>
      <c r="HM287" s="24">
        <f t="shared" si="633"/>
        <v>12.036674876653018</v>
      </c>
      <c r="HN287" s="24">
        <f t="shared" si="633"/>
        <v>12.056191168817392</v>
      </c>
      <c r="HO287" s="24">
        <f t="shared" si="633"/>
        <v>12.077858017173627</v>
      </c>
      <c r="HP287" s="24">
        <f t="shared" si="631"/>
        <v>12.06514606359843</v>
      </c>
      <c r="HQ287" s="24">
        <f t="shared" si="631"/>
        <v>12.158951499586195</v>
      </c>
      <c r="HR287" s="24">
        <f t="shared" si="631"/>
        <v>12.07996832963792</v>
      </c>
      <c r="HS287" s="24" t="str">
        <f t="shared" si="628"/>
        <v/>
      </c>
      <c r="HT287" s="24" t="str">
        <f t="shared" si="628"/>
        <v/>
      </c>
      <c r="HU287" s="24" t="str">
        <f t="shared" si="628"/>
        <v/>
      </c>
      <c r="HV287" s="24"/>
      <c r="HW287" s="24">
        <f t="shared" si="536"/>
        <v>12.876176934681347</v>
      </c>
      <c r="HX287" s="24">
        <f t="shared" si="621"/>
        <v>2.9792111819047222E-2</v>
      </c>
      <c r="HY287" s="24">
        <f t="shared" si="634"/>
        <v>12.846854170012065</v>
      </c>
      <c r="HZ287" s="24">
        <f t="shared" si="634"/>
        <v>12.881664228606446</v>
      </c>
      <c r="IA287" s="24">
        <f t="shared" si="634"/>
        <v>12.914249990967216</v>
      </c>
      <c r="IB287" s="24">
        <f t="shared" si="632"/>
        <v>12.870339360243786</v>
      </c>
      <c r="IC287" s="24">
        <f t="shared" si="632"/>
        <v>12.840125714653329</v>
      </c>
      <c r="ID287" s="24">
        <f t="shared" si="632"/>
        <v>12.903828143605244</v>
      </c>
      <c r="IE287" s="24" t="str">
        <f t="shared" si="629"/>
        <v/>
      </c>
      <c r="IF287" s="24" t="str">
        <f t="shared" si="629"/>
        <v/>
      </c>
      <c r="IG287" s="24" t="str">
        <f t="shared" si="629"/>
        <v/>
      </c>
    </row>
    <row r="288" spans="1:241" s="3" customFormat="1" x14ac:dyDescent="0.2">
      <c r="A288" s="27">
        <v>253</v>
      </c>
      <c r="B288" s="32">
        <f>IF(AND($B$3&lt;&gt;"",$C$3&lt;&gt;"",$B$4&lt;&gt;"",$C$4&lt;&gt;"",T288&lt;&gt;""),AirMass($B$3,$C$3,$B$4,$C$4,T288),"")</f>
        <v>1.2295110758619912</v>
      </c>
      <c r="C288" s="36">
        <f t="shared" si="537"/>
        <v>2458217.4146989998</v>
      </c>
      <c r="D288" s="5">
        <f t="shared" si="484"/>
        <v>11.42503376222958</v>
      </c>
      <c r="E288" s="14">
        <f t="shared" si="485"/>
        <v>11.726018855957214</v>
      </c>
      <c r="F288" s="32">
        <f t="shared" si="538"/>
        <v>0.30098509372763438</v>
      </c>
      <c r="G288" s="24">
        <f t="shared" si="486"/>
        <v>3.3895578926887451E-2</v>
      </c>
      <c r="H288" s="24">
        <f t="shared" si="487"/>
        <v>4.9089697921714567E-2</v>
      </c>
      <c r="I288" s="24"/>
      <c r="J288" s="8">
        <f t="shared" si="488"/>
        <v>12.008051810666492</v>
      </c>
      <c r="K288" s="9">
        <f t="shared" si="489"/>
        <v>13.029425631775359</v>
      </c>
      <c r="L288" s="40">
        <f t="shared" si="539"/>
        <v>1.0213738211088668</v>
      </c>
      <c r="M288" s="24">
        <f t="shared" si="490"/>
        <v>3.3895578926888041E-2</v>
      </c>
      <c r="N288" s="25">
        <f t="shared" si="491"/>
        <v>4.9089697921714685E-2</v>
      </c>
      <c r="O288" s="25"/>
      <c r="P288" s="50">
        <f t="shared" si="540"/>
        <v>6</v>
      </c>
      <c r="Q288" s="50">
        <f t="shared" si="541"/>
        <v>6</v>
      </c>
      <c r="R288" s="25"/>
      <c r="S288" s="25"/>
      <c r="T288" s="16">
        <v>2458217.4146989998</v>
      </c>
      <c r="U288" s="17">
        <v>-10.859055687186499</v>
      </c>
      <c r="V288" s="17">
        <v>-10.1903230652487</v>
      </c>
      <c r="W288" s="17">
        <v>-12.041142038113399</v>
      </c>
      <c r="X288" s="17">
        <v>-10.943987063398099</v>
      </c>
      <c r="Y288" s="17">
        <v>-10.244504612668599</v>
      </c>
      <c r="Z288" s="17">
        <v>-11.7421076837007</v>
      </c>
      <c r="AA288" s="17">
        <v>-9.9016588408429094</v>
      </c>
      <c r="AB288" s="17">
        <v>-9.7371653880278206</v>
      </c>
      <c r="AC288" s="17"/>
      <c r="AD288" s="17"/>
      <c r="AE288" s="17"/>
      <c r="AF288" s="46">
        <f t="shared" si="492"/>
        <v>2458217.4146989998</v>
      </c>
      <c r="AG288" s="17">
        <v>-10.6349509930227</v>
      </c>
      <c r="AH288" s="17">
        <v>-9.6124018551174206</v>
      </c>
      <c r="AI288" s="17">
        <v>-11.6426569097273</v>
      </c>
      <c r="AJ288" s="17">
        <v>-10.507571368079899</v>
      </c>
      <c r="AK288" s="17">
        <v>-9.8015337417730599</v>
      </c>
      <c r="AL288" s="17">
        <v>-11.217596945952</v>
      </c>
      <c r="AM288" s="17">
        <v>-9.2859214409787896</v>
      </c>
      <c r="AN288" s="17">
        <v>-9.4572954910933493</v>
      </c>
      <c r="AO288" s="17"/>
      <c r="AP288" s="17"/>
      <c r="AQ288" s="18"/>
      <c r="AR288" s="25"/>
      <c r="AS288" s="25"/>
      <c r="AT288" s="24">
        <f t="shared" si="627"/>
        <v>0.22410469416379897</v>
      </c>
      <c r="AU288" s="24">
        <f t="shared" si="627"/>
        <v>0.57792121013127939</v>
      </c>
      <c r="AV288" s="24">
        <f t="shared" si="627"/>
        <v>0.39848512838609906</v>
      </c>
      <c r="AW288" s="24">
        <f t="shared" si="627"/>
        <v>0.43641569531819968</v>
      </c>
      <c r="AX288" s="24">
        <f t="shared" si="627"/>
        <v>0.44297087089553955</v>
      </c>
      <c r="AY288" s="24">
        <f t="shared" si="630"/>
        <v>0.52451073774870061</v>
      </c>
      <c r="AZ288" s="24">
        <f t="shared" si="630"/>
        <v>0.61573739986411979</v>
      </c>
      <c r="BA288" s="24">
        <f t="shared" si="630"/>
        <v>0.27986989693447129</v>
      </c>
      <c r="BB288" s="24" t="str">
        <f t="shared" si="630"/>
        <v/>
      </c>
      <c r="BC288" s="24" t="str">
        <f t="shared" si="630"/>
        <v/>
      </c>
      <c r="BD288" s="25" t="str">
        <f t="shared" si="630"/>
        <v/>
      </c>
      <c r="BE288" s="25"/>
      <c r="BF288" s="25"/>
      <c r="BG288" s="26">
        <f t="shared" si="542"/>
        <v>-0.34966508476497138</v>
      </c>
      <c r="BH288" s="26">
        <f t="shared" si="543"/>
        <v>-0.28966508476497088</v>
      </c>
      <c r="BI288" s="26">
        <f t="shared" si="544"/>
        <v>-0.65566508476497054</v>
      </c>
      <c r="BJ288" s="26">
        <f t="shared" si="545"/>
        <v>-0.59766508476497071</v>
      </c>
      <c r="BK288" s="26">
        <f t="shared" si="546"/>
        <v>-0.66766508476496922</v>
      </c>
      <c r="BL288" s="26">
        <f t="shared" si="547"/>
        <v>-0.22266508476497071</v>
      </c>
      <c r="BM288" s="26" t="str">
        <f t="shared" si="548"/>
        <v/>
      </c>
      <c r="BN288" s="26" t="str">
        <f t="shared" si="549"/>
        <v/>
      </c>
      <c r="BO288" s="26" t="str">
        <f t="shared" si="550"/>
        <v/>
      </c>
      <c r="BP288" s="25"/>
      <c r="BQ288" s="25"/>
      <c r="BR288" s="25">
        <f t="shared" si="551"/>
        <v>0.36890007419322624</v>
      </c>
      <c r="BS288" s="25">
        <f t="shared" si="552"/>
        <v>0.42890007419322673</v>
      </c>
      <c r="BT288" s="25">
        <f t="shared" si="553"/>
        <v>6.2900074193227073E-2</v>
      </c>
      <c r="BU288" s="25">
        <f t="shared" si="554"/>
        <v>0.1209000741932269</v>
      </c>
      <c r="BV288" s="25">
        <f t="shared" si="555"/>
        <v>5.0900074193228395E-2</v>
      </c>
      <c r="BW288" s="25">
        <f t="shared" si="556"/>
        <v>0.4959000741932269</v>
      </c>
      <c r="BX288" s="25" t="str">
        <f t="shared" si="557"/>
        <v/>
      </c>
      <c r="BY288" s="25" t="str">
        <f t="shared" si="558"/>
        <v/>
      </c>
      <c r="BZ288" s="25" t="str">
        <f t="shared" si="559"/>
        <v/>
      </c>
      <c r="CA288" s="25"/>
      <c r="CB288" s="25"/>
      <c r="CC288" s="26">
        <f t="shared" si="560"/>
        <v>-0.23900000000000093</v>
      </c>
      <c r="CD288" s="26">
        <f t="shared" si="561"/>
        <v>-0.17900000000000044</v>
      </c>
      <c r="CE288" s="26">
        <f t="shared" si="562"/>
        <v>-0.54500000000000015</v>
      </c>
      <c r="CF288" s="26">
        <f t="shared" si="563"/>
        <v>-0.48700000000000027</v>
      </c>
      <c r="CG288" s="26">
        <f t="shared" si="564"/>
        <v>-0.55699999999999883</v>
      </c>
      <c r="CH288" s="26">
        <f t="shared" si="565"/>
        <v>-0.11200000000000027</v>
      </c>
      <c r="CI288" s="26" t="str">
        <f t="shared" si="566"/>
        <v/>
      </c>
      <c r="CJ288" s="26" t="str">
        <f t="shared" si="567"/>
        <v/>
      </c>
      <c r="CK288" s="26" t="str">
        <f t="shared" si="568"/>
        <v/>
      </c>
      <c r="CL288" s="25"/>
      <c r="CM288" s="25"/>
      <c r="CN288" s="25">
        <f t="shared" si="569"/>
        <v>0.42099999999999937</v>
      </c>
      <c r="CO288" s="25">
        <f t="shared" si="570"/>
        <v>0.48099999999999987</v>
      </c>
      <c r="CP288" s="25">
        <f t="shared" si="571"/>
        <v>0.11500000000000021</v>
      </c>
      <c r="CQ288" s="25">
        <f t="shared" si="572"/>
        <v>0.17300000000000004</v>
      </c>
      <c r="CR288" s="25">
        <f t="shared" si="573"/>
        <v>0.10300000000000153</v>
      </c>
      <c r="CS288" s="25">
        <f t="shared" si="574"/>
        <v>0.54800000000000004</v>
      </c>
      <c r="CT288" s="25" t="str">
        <f t="shared" si="575"/>
        <v/>
      </c>
      <c r="CU288" s="25" t="str">
        <f t="shared" si="576"/>
        <v/>
      </c>
      <c r="CV288" s="25" t="str">
        <f t="shared" si="577"/>
        <v/>
      </c>
      <c r="CW288" s="25"/>
      <c r="CX288" s="25"/>
      <c r="CY288" s="25">
        <f t="shared" si="578"/>
        <v>-0.35414882794126928</v>
      </c>
      <c r="CZ288" s="25">
        <f t="shared" si="579"/>
        <v>-0.43118193020449014</v>
      </c>
      <c r="DA288" s="25">
        <f t="shared" si="580"/>
        <v>-0.44449482140135854</v>
      </c>
      <c r="DB288" s="25">
        <f t="shared" si="581"/>
        <v>-0.61009395186184034</v>
      </c>
      <c r="DC288" s="25">
        <f t="shared" si="582"/>
        <v>-0.79536597282712773</v>
      </c>
      <c r="DD288" s="25">
        <f t="shared" si="583"/>
        <v>-0.11325342369525573</v>
      </c>
      <c r="DE288" s="25" t="str">
        <f t="shared" si="584"/>
        <v/>
      </c>
      <c r="DF288" s="25" t="str">
        <f t="shared" si="585"/>
        <v/>
      </c>
      <c r="DG288" s="25" t="str">
        <f t="shared" si="586"/>
        <v/>
      </c>
      <c r="DH288" s="25"/>
      <c r="DI288" s="25"/>
      <c r="DJ288" s="25">
        <f t="shared" si="587"/>
        <v>0.36441633101692827</v>
      </c>
      <c r="DK288" s="25">
        <f t="shared" si="588"/>
        <v>0.28738322875370742</v>
      </c>
      <c r="DL288" s="25">
        <f t="shared" si="589"/>
        <v>0.27407033755683907</v>
      </c>
      <c r="DM288" s="25">
        <f t="shared" si="590"/>
        <v>0.10847120709635721</v>
      </c>
      <c r="DN288" s="25">
        <f t="shared" si="591"/>
        <v>-7.6800813868930159E-2</v>
      </c>
      <c r="DO288" s="25">
        <f t="shared" si="592"/>
        <v>0.60531173526294191</v>
      </c>
      <c r="DP288" s="25" t="str">
        <f t="shared" si="593"/>
        <v/>
      </c>
      <c r="DQ288" s="25" t="str">
        <f t="shared" si="594"/>
        <v/>
      </c>
      <c r="DR288" s="25" t="str">
        <f t="shared" si="595"/>
        <v/>
      </c>
      <c r="DS288" s="25"/>
      <c r="DT288" s="24"/>
      <c r="DU288" s="24">
        <f t="shared" si="596"/>
        <v>-0.34966508476497138</v>
      </c>
      <c r="DV288" s="24">
        <f t="shared" si="597"/>
        <v>-0.28966508476497088</v>
      </c>
      <c r="DW288" s="24">
        <f t="shared" si="598"/>
        <v>-0.65566508476497054</v>
      </c>
      <c r="DX288" s="24">
        <f t="shared" si="599"/>
        <v>-0.59766508476497071</v>
      </c>
      <c r="DY288" s="24">
        <f t="shared" si="600"/>
        <v>-0.66766508476496922</v>
      </c>
      <c r="DZ288" s="24">
        <f t="shared" si="601"/>
        <v>-0.22266508476497071</v>
      </c>
      <c r="EA288" s="24" t="str">
        <f t="shared" si="602"/>
        <v/>
      </c>
      <c r="EB288" s="24" t="str">
        <f t="shared" si="603"/>
        <v/>
      </c>
      <c r="EC288" s="24" t="str">
        <f t="shared" si="604"/>
        <v/>
      </c>
      <c r="ED288" s="24"/>
      <c r="EE288" s="24"/>
      <c r="EF288" s="24">
        <f t="shared" si="605"/>
        <v>0.36890007419322624</v>
      </c>
      <c r="EG288" s="24">
        <f t="shared" si="606"/>
        <v>0.42890007419322673</v>
      </c>
      <c r="EH288" s="24">
        <f t="shared" si="607"/>
        <v>6.2900074193227073E-2</v>
      </c>
      <c r="EI288" s="24">
        <f t="shared" si="608"/>
        <v>0.1209000741932269</v>
      </c>
      <c r="EJ288" s="24">
        <f t="shared" si="609"/>
        <v>5.0900074193228395E-2</v>
      </c>
      <c r="EK288" s="24">
        <f t="shared" si="610"/>
        <v>0.4959000741932269</v>
      </c>
      <c r="EL288" s="24" t="str">
        <f t="shared" si="611"/>
        <v/>
      </c>
      <c r="EM288" s="24" t="str">
        <f t="shared" si="612"/>
        <v/>
      </c>
      <c r="EN288" s="24" t="str">
        <f t="shared" si="613"/>
        <v/>
      </c>
      <c r="EO288" s="24"/>
      <c r="EP288" s="24"/>
      <c r="EQ288" s="24">
        <f t="shared" si="493"/>
        <v>11.369705250605422</v>
      </c>
      <c r="ER288" s="24">
        <f t="shared" si="614"/>
        <v>4.4856091601043625E-2</v>
      </c>
      <c r="ES288" s="24">
        <f t="shared" si="494"/>
        <v>11.372086350926899</v>
      </c>
      <c r="ET288" s="24">
        <f t="shared" si="495"/>
        <v>11.396931376211599</v>
      </c>
      <c r="EU288" s="24">
        <f t="shared" si="496"/>
        <v>11.290448925482099</v>
      </c>
      <c r="EV288" s="24">
        <f t="shared" si="497"/>
        <v>11.351051996514201</v>
      </c>
      <c r="EW288" s="24">
        <f t="shared" si="498"/>
        <v>11.390603153656411</v>
      </c>
      <c r="EX288" s="24">
        <f t="shared" si="499"/>
        <v>11.417109700841321</v>
      </c>
      <c r="EY288" s="24" t="str">
        <f t="shared" si="500"/>
        <v/>
      </c>
      <c r="EZ288" s="24" t="str">
        <f t="shared" si="501"/>
        <v/>
      </c>
      <c r="FA288" s="24" t="str">
        <f t="shared" si="502"/>
        <v/>
      </c>
      <c r="FB288" s="24"/>
      <c r="FC288" s="24">
        <f t="shared" si="503"/>
        <v>11.907311656578031</v>
      </c>
      <c r="FD288" s="24">
        <f t="shared" si="615"/>
        <v>9.1010045427164496E-2</v>
      </c>
      <c r="FE288" s="24">
        <f t="shared" si="504"/>
        <v>11.8467059167046</v>
      </c>
      <c r="FF288" s="24">
        <f t="shared" si="505"/>
        <v>11.773620375057199</v>
      </c>
      <c r="FG288" s="24">
        <f t="shared" si="506"/>
        <v>12.026582748750359</v>
      </c>
      <c r="FH288" s="24">
        <f t="shared" si="507"/>
        <v>11.9476459529293</v>
      </c>
      <c r="FI288" s="24">
        <f t="shared" si="508"/>
        <v>11.965970447956089</v>
      </c>
      <c r="FJ288" s="24">
        <f t="shared" si="509"/>
        <v>11.883344498070649</v>
      </c>
      <c r="FK288" s="24" t="str">
        <f t="shared" si="510"/>
        <v/>
      </c>
      <c r="FL288" s="24" t="str">
        <f t="shared" si="511"/>
        <v/>
      </c>
      <c r="FM288" s="24" t="str">
        <f t="shared" si="512"/>
        <v/>
      </c>
      <c r="FN288" s="24"/>
      <c r="FO288" s="24">
        <f t="shared" si="513"/>
        <v>11.42503376222958</v>
      </c>
      <c r="FP288" s="24">
        <f t="shared" si="616"/>
        <v>3.3895578926887451E-2</v>
      </c>
      <c r="FQ288" s="24">
        <f t="shared" si="624"/>
        <v>11.41379640774657</v>
      </c>
      <c r="FR288" s="24">
        <f t="shared" si="624"/>
        <v>11.431484288900444</v>
      </c>
      <c r="FS288" s="24">
        <f t="shared" si="624"/>
        <v>11.368660417368982</v>
      </c>
      <c r="FT288" s="24">
        <f t="shared" si="624"/>
        <v>11.422344915741284</v>
      </c>
      <c r="FU288" s="24">
        <f t="shared" si="624"/>
        <v>11.470246074369458</v>
      </c>
      <c r="FV288" s="24">
        <f t="shared" si="624"/>
        <v>11.443670469250744</v>
      </c>
      <c r="FW288" s="24" t="str">
        <f t="shared" si="635"/>
        <v/>
      </c>
      <c r="FX288" s="24" t="str">
        <f t="shared" si="635"/>
        <v/>
      </c>
      <c r="FY288" s="24" t="str">
        <f t="shared" si="635"/>
        <v/>
      </c>
      <c r="FZ288" s="24"/>
      <c r="GA288" s="24">
        <f t="shared" si="514"/>
        <v>11.726018855957214</v>
      </c>
      <c r="GB288" s="24">
        <f t="shared" si="617"/>
        <v>4.9089697921714567E-2</v>
      </c>
      <c r="GC288" s="24">
        <f t="shared" si="625"/>
        <v>11.710036181826174</v>
      </c>
      <c r="GD288" s="24">
        <f t="shared" si="625"/>
        <v>11.660402178379154</v>
      </c>
      <c r="GE288" s="24">
        <f t="shared" si="625"/>
        <v>11.770310169049983</v>
      </c>
      <c r="GF288" s="24">
        <f t="shared" si="625"/>
        <v>11.714043193489292</v>
      </c>
      <c r="GG288" s="24">
        <f t="shared" si="625"/>
        <v>11.705007560615638</v>
      </c>
      <c r="GH288" s="24">
        <f t="shared" si="625"/>
        <v>11.796313852383031</v>
      </c>
      <c r="GI288" s="24" t="str">
        <f t="shared" si="636"/>
        <v/>
      </c>
      <c r="GJ288" s="24" t="str">
        <f t="shared" si="636"/>
        <v/>
      </c>
      <c r="GK288" s="24" t="str">
        <f t="shared" si="636"/>
        <v/>
      </c>
      <c r="GL288" s="24"/>
      <c r="GM288" s="24">
        <f t="shared" si="515"/>
        <v>12.03843787254322</v>
      </c>
      <c r="GN288" s="24">
        <f t="shared" si="618"/>
        <v>4.4856091601043625E-2</v>
      </c>
      <c r="GO288" s="24">
        <f t="shared" si="516"/>
        <v>12.040818972864699</v>
      </c>
      <c r="GP288" s="24">
        <f t="shared" si="517"/>
        <v>12.065663998149398</v>
      </c>
      <c r="GQ288" s="24">
        <f t="shared" si="518"/>
        <v>11.959181547419899</v>
      </c>
      <c r="GR288" s="24">
        <f t="shared" si="519"/>
        <v>12.019784618452</v>
      </c>
      <c r="GS288" s="24">
        <f t="shared" si="520"/>
        <v>12.05933577559421</v>
      </c>
      <c r="GT288" s="24">
        <f t="shared" si="521"/>
        <v>12.08584232277912</v>
      </c>
      <c r="GU288" s="24" t="str">
        <f t="shared" si="522"/>
        <v/>
      </c>
      <c r="GV288" s="24" t="str">
        <f t="shared" si="523"/>
        <v/>
      </c>
      <c r="GW288" s="24" t="str">
        <f t="shared" si="524"/>
        <v/>
      </c>
      <c r="GX288" s="24"/>
      <c r="GY288" s="24">
        <f t="shared" si="525"/>
        <v>12.929860794483313</v>
      </c>
      <c r="GZ288" s="24">
        <f t="shared" si="619"/>
        <v>9.1010045427164496E-2</v>
      </c>
      <c r="HA288" s="24">
        <f t="shared" si="526"/>
        <v>12.86925505460988</v>
      </c>
      <c r="HB288" s="24">
        <f t="shared" si="527"/>
        <v>12.796169512962479</v>
      </c>
      <c r="HC288" s="24">
        <f t="shared" si="528"/>
        <v>13.049131886655639</v>
      </c>
      <c r="HD288" s="24">
        <f t="shared" si="529"/>
        <v>12.970195090834579</v>
      </c>
      <c r="HE288" s="24">
        <f t="shared" si="530"/>
        <v>12.988519585861368</v>
      </c>
      <c r="HF288" s="24">
        <f t="shared" si="531"/>
        <v>12.905893635975929</v>
      </c>
      <c r="HG288" s="24" t="str">
        <f t="shared" si="532"/>
        <v/>
      </c>
      <c r="HH288" s="24" t="str">
        <f t="shared" si="533"/>
        <v/>
      </c>
      <c r="HI288" s="24" t="str">
        <f t="shared" si="534"/>
        <v/>
      </c>
      <c r="HJ288" s="24"/>
      <c r="HK288" s="24">
        <f t="shared" si="535"/>
        <v>12.008051810666492</v>
      </c>
      <c r="HL288" s="24">
        <f t="shared" si="620"/>
        <v>3.3895578926888041E-2</v>
      </c>
      <c r="HM288" s="24">
        <f t="shared" si="633"/>
        <v>11.996814456183479</v>
      </c>
      <c r="HN288" s="24">
        <f t="shared" si="633"/>
        <v>12.014502337337353</v>
      </c>
      <c r="HO288" s="24">
        <f t="shared" si="633"/>
        <v>11.951678465805889</v>
      </c>
      <c r="HP288" s="24">
        <f t="shared" si="631"/>
        <v>12.005362964178193</v>
      </c>
      <c r="HQ288" s="24">
        <f t="shared" si="631"/>
        <v>12.053264122806366</v>
      </c>
      <c r="HR288" s="24">
        <f t="shared" si="631"/>
        <v>12.026688517687653</v>
      </c>
      <c r="HS288" s="24" t="str">
        <f t="shared" si="628"/>
        <v/>
      </c>
      <c r="HT288" s="24" t="str">
        <f t="shared" si="628"/>
        <v/>
      </c>
      <c r="HU288" s="24" t="str">
        <f t="shared" si="628"/>
        <v/>
      </c>
      <c r="HV288" s="24"/>
      <c r="HW288" s="24">
        <f t="shared" si="536"/>
        <v>13.029425631775359</v>
      </c>
      <c r="HX288" s="24">
        <f t="shared" si="621"/>
        <v>4.9089697921714685E-2</v>
      </c>
      <c r="HY288" s="24">
        <f t="shared" si="634"/>
        <v>13.013442957644317</v>
      </c>
      <c r="HZ288" s="24">
        <f t="shared" si="634"/>
        <v>12.963808954197299</v>
      </c>
      <c r="IA288" s="24">
        <f t="shared" si="634"/>
        <v>13.073716944868128</v>
      </c>
      <c r="IB288" s="24">
        <f t="shared" si="632"/>
        <v>13.017449969307437</v>
      </c>
      <c r="IC288" s="24">
        <f t="shared" si="632"/>
        <v>13.008414336433782</v>
      </c>
      <c r="ID288" s="24">
        <f t="shared" si="632"/>
        <v>13.099720628201176</v>
      </c>
      <c r="IE288" s="24" t="str">
        <f t="shared" si="629"/>
        <v/>
      </c>
      <c r="IF288" s="24" t="str">
        <f t="shared" si="629"/>
        <v/>
      </c>
      <c r="IG288" s="24" t="str">
        <f t="shared" si="629"/>
        <v/>
      </c>
    </row>
    <row r="289" spans="1:241" s="3" customFormat="1" x14ac:dyDescent="0.2">
      <c r="A289" s="27">
        <v>254</v>
      </c>
      <c r="B289" s="32">
        <f>IF(AND($B$3&lt;&gt;"",$C$3&lt;&gt;"",$B$4&lt;&gt;"",$C$4&lt;&gt;"",T289&lt;&gt;""),AirMass($B$3,$C$3,$B$4,$C$4,T289),"")</f>
        <v>1.2312393088565425</v>
      </c>
      <c r="C289" s="36">
        <f t="shared" si="537"/>
        <v>2458217.4151969999</v>
      </c>
      <c r="D289" s="5">
        <f t="shared" si="484"/>
        <v>11.460180356300322</v>
      </c>
      <c r="E289" s="14">
        <f t="shared" si="485"/>
        <v>11.693993541989746</v>
      </c>
      <c r="F289" s="32">
        <f t="shared" si="538"/>
        <v>0.23381318568942433</v>
      </c>
      <c r="G289" s="24">
        <f t="shared" si="486"/>
        <v>2.0423555280698991E-2</v>
      </c>
      <c r="H289" s="24">
        <f t="shared" si="487"/>
        <v>3.3010890621028993E-2</v>
      </c>
      <c r="I289" s="24"/>
      <c r="J289" s="8">
        <f t="shared" si="488"/>
        <v>11.993833144616433</v>
      </c>
      <c r="K289" s="9">
        <f t="shared" si="489"/>
        <v>13.078139429045335</v>
      </c>
      <c r="L289" s="40">
        <f t="shared" si="539"/>
        <v>1.0843062844289015</v>
      </c>
      <c r="M289" s="24">
        <f t="shared" si="490"/>
        <v>2.0423555280698991E-2</v>
      </c>
      <c r="N289" s="25">
        <f t="shared" si="491"/>
        <v>3.3010890621028993E-2</v>
      </c>
      <c r="O289" s="25"/>
      <c r="P289" s="50">
        <f t="shared" si="540"/>
        <v>6</v>
      </c>
      <c r="Q289" s="50">
        <f t="shared" si="541"/>
        <v>6</v>
      </c>
      <c r="R289" s="25"/>
      <c r="S289" s="25"/>
      <c r="T289" s="16">
        <v>2458217.4151969999</v>
      </c>
      <c r="U289" s="17">
        <v>-10.8369548187385</v>
      </c>
      <c r="V289" s="17">
        <v>-10.2021071470864</v>
      </c>
      <c r="W289" s="17">
        <v>-12.0327125113285</v>
      </c>
      <c r="X289" s="17">
        <v>-10.9336601673856</v>
      </c>
      <c r="Y289" s="17">
        <v>-10.3282788823057</v>
      </c>
      <c r="Z289" s="17">
        <v>-11.744227331379401</v>
      </c>
      <c r="AA289" s="17">
        <v>-9.8896401222353596</v>
      </c>
      <c r="AB289" s="17">
        <v>-9.7366158989836897</v>
      </c>
      <c r="AC289" s="17"/>
      <c r="AD289" s="17"/>
      <c r="AE289" s="17"/>
      <c r="AF289" s="46">
        <f t="shared" si="492"/>
        <v>2458217.4151969999</v>
      </c>
      <c r="AG289" s="17">
        <v>-10.6291586001506</v>
      </c>
      <c r="AH289" s="17">
        <v>-9.5765940853376001</v>
      </c>
      <c r="AI289" s="17">
        <v>-11.6343262867435</v>
      </c>
      <c r="AJ289" s="17">
        <v>-10.524352521927799</v>
      </c>
      <c r="AK289" s="17">
        <v>-9.7150310339421306</v>
      </c>
      <c r="AL289" s="17">
        <v>-11.1915880895658</v>
      </c>
      <c r="AM289" s="17">
        <v>-9.3474023023291295</v>
      </c>
      <c r="AN289" s="17">
        <v>-9.3506429006244804</v>
      </c>
      <c r="AO289" s="17"/>
      <c r="AP289" s="17"/>
      <c r="AQ289" s="18"/>
      <c r="AR289" s="25"/>
      <c r="AS289" s="25"/>
      <c r="AT289" s="24">
        <f t="shared" si="627"/>
        <v>0.20779621858789987</v>
      </c>
      <c r="AU289" s="24">
        <f t="shared" si="627"/>
        <v>0.62551306174879961</v>
      </c>
      <c r="AV289" s="24">
        <f t="shared" si="627"/>
        <v>0.39838622458499984</v>
      </c>
      <c r="AW289" s="24">
        <f t="shared" si="627"/>
        <v>0.40930764545780107</v>
      </c>
      <c r="AX289" s="24">
        <f t="shared" si="627"/>
        <v>0.61324784836356905</v>
      </c>
      <c r="AY289" s="24">
        <f t="shared" si="630"/>
        <v>0.55263924181360125</v>
      </c>
      <c r="AZ289" s="24">
        <f t="shared" si="630"/>
        <v>0.5422378199062301</v>
      </c>
      <c r="BA289" s="24">
        <f t="shared" si="630"/>
        <v>0.38597299835920929</v>
      </c>
      <c r="BB289" s="24" t="str">
        <f t="shared" si="630"/>
        <v/>
      </c>
      <c r="BC289" s="24" t="str">
        <f t="shared" si="630"/>
        <v/>
      </c>
      <c r="BD289" s="25" t="str">
        <f t="shared" si="630"/>
        <v/>
      </c>
      <c r="BE289" s="25"/>
      <c r="BF289" s="25"/>
      <c r="BG289" s="26">
        <f t="shared" si="542"/>
        <v>-0.38278593078460399</v>
      </c>
      <c r="BH289" s="26">
        <f t="shared" si="543"/>
        <v>-0.32278593078460349</v>
      </c>
      <c r="BI289" s="26">
        <f t="shared" si="544"/>
        <v>-0.68878593078460315</v>
      </c>
      <c r="BJ289" s="26">
        <f t="shared" si="545"/>
        <v>-0.63078593078460332</v>
      </c>
      <c r="BK289" s="26">
        <f t="shared" si="546"/>
        <v>-0.70078593078460183</v>
      </c>
      <c r="BL289" s="26">
        <f t="shared" si="547"/>
        <v>-0.25578593078460332</v>
      </c>
      <c r="BM289" s="26" t="str">
        <f t="shared" si="548"/>
        <v/>
      </c>
      <c r="BN289" s="26" t="str">
        <f t="shared" si="549"/>
        <v/>
      </c>
      <c r="BO289" s="26" t="str">
        <f t="shared" si="550"/>
        <v/>
      </c>
      <c r="BP289" s="25"/>
      <c r="BQ289" s="25"/>
      <c r="BR289" s="25">
        <f t="shared" si="551"/>
        <v>0.46555425758867153</v>
      </c>
      <c r="BS289" s="25">
        <f t="shared" si="552"/>
        <v>0.52555425758867202</v>
      </c>
      <c r="BT289" s="25">
        <f t="shared" si="553"/>
        <v>0.15955425758867237</v>
      </c>
      <c r="BU289" s="25">
        <f t="shared" si="554"/>
        <v>0.2175542575886722</v>
      </c>
      <c r="BV289" s="25">
        <f t="shared" si="555"/>
        <v>0.14755425758867369</v>
      </c>
      <c r="BW289" s="25">
        <f t="shared" si="556"/>
        <v>0.5925542575886722</v>
      </c>
      <c r="BX289" s="25" t="str">
        <f t="shared" si="557"/>
        <v/>
      </c>
      <c r="BY289" s="25" t="str">
        <f t="shared" si="558"/>
        <v/>
      </c>
      <c r="BZ289" s="25" t="str">
        <f t="shared" si="559"/>
        <v/>
      </c>
      <c r="CA289" s="25"/>
      <c r="CB289" s="25"/>
      <c r="CC289" s="26">
        <f t="shared" si="560"/>
        <v>-0.23900000000000093</v>
      </c>
      <c r="CD289" s="26">
        <f t="shared" si="561"/>
        <v>-0.17900000000000044</v>
      </c>
      <c r="CE289" s="26">
        <f t="shared" si="562"/>
        <v>-0.54500000000000015</v>
      </c>
      <c r="CF289" s="26">
        <f t="shared" si="563"/>
        <v>-0.48700000000000027</v>
      </c>
      <c r="CG289" s="26">
        <f t="shared" si="564"/>
        <v>-0.55699999999999883</v>
      </c>
      <c r="CH289" s="26">
        <f t="shared" si="565"/>
        <v>-0.11200000000000027</v>
      </c>
      <c r="CI289" s="26" t="str">
        <f t="shared" si="566"/>
        <v/>
      </c>
      <c r="CJ289" s="26" t="str">
        <f t="shared" si="567"/>
        <v/>
      </c>
      <c r="CK289" s="26" t="str">
        <f t="shared" si="568"/>
        <v/>
      </c>
      <c r="CL289" s="25"/>
      <c r="CM289" s="25"/>
      <c r="CN289" s="25">
        <f t="shared" si="569"/>
        <v>0.42099999999999937</v>
      </c>
      <c r="CO289" s="25">
        <f t="shared" si="570"/>
        <v>0.48099999999999987</v>
      </c>
      <c r="CP289" s="25">
        <f t="shared" si="571"/>
        <v>0.11500000000000021</v>
      </c>
      <c r="CQ289" s="25">
        <f t="shared" si="572"/>
        <v>0.17300000000000004</v>
      </c>
      <c r="CR289" s="25">
        <f t="shared" si="573"/>
        <v>0.10300000000000153</v>
      </c>
      <c r="CS289" s="25">
        <f t="shared" si="574"/>
        <v>0.54800000000000004</v>
      </c>
      <c r="CT289" s="25" t="str">
        <f t="shared" si="575"/>
        <v/>
      </c>
      <c r="CU289" s="25" t="str">
        <f t="shared" si="576"/>
        <v/>
      </c>
      <c r="CV289" s="25" t="str">
        <f t="shared" si="577"/>
        <v/>
      </c>
      <c r="CW289" s="25"/>
      <c r="CX289" s="25"/>
      <c r="CY289" s="25">
        <f t="shared" si="578"/>
        <v>-0.38706881045580493</v>
      </c>
      <c r="CZ289" s="25">
        <f t="shared" si="579"/>
        <v>-0.40924909930991571</v>
      </c>
      <c r="DA289" s="25">
        <f t="shared" si="580"/>
        <v>-0.82343079435667621</v>
      </c>
      <c r="DB289" s="25">
        <f t="shared" si="581"/>
        <v>-0.70034091292272049</v>
      </c>
      <c r="DC289" s="25">
        <f t="shared" si="582"/>
        <v>-0.6792166887868738</v>
      </c>
      <c r="DD289" s="25">
        <f t="shared" si="583"/>
        <v>-0.36185881749736692</v>
      </c>
      <c r="DE289" s="25" t="str">
        <f t="shared" si="584"/>
        <v/>
      </c>
      <c r="DF289" s="25" t="str">
        <f t="shared" si="585"/>
        <v/>
      </c>
      <c r="DG289" s="25" t="str">
        <f t="shared" si="586"/>
        <v/>
      </c>
      <c r="DH289" s="25"/>
      <c r="DI289" s="25"/>
      <c r="DJ289" s="25">
        <f t="shared" si="587"/>
        <v>0.46127137791747064</v>
      </c>
      <c r="DK289" s="25">
        <f t="shared" si="588"/>
        <v>0.43909108906335992</v>
      </c>
      <c r="DL289" s="25">
        <f t="shared" si="589"/>
        <v>2.4909394016599435E-2</v>
      </c>
      <c r="DM289" s="25">
        <f t="shared" si="590"/>
        <v>0.14799927545055516</v>
      </c>
      <c r="DN289" s="25">
        <f t="shared" si="591"/>
        <v>0.16912349958640183</v>
      </c>
      <c r="DO289" s="25">
        <f t="shared" si="592"/>
        <v>0.48648137087590865</v>
      </c>
      <c r="DP289" s="25" t="str">
        <f t="shared" si="593"/>
        <v/>
      </c>
      <c r="DQ289" s="25" t="str">
        <f t="shared" si="594"/>
        <v/>
      </c>
      <c r="DR289" s="25" t="str">
        <f t="shared" si="595"/>
        <v/>
      </c>
      <c r="DS289" s="25"/>
      <c r="DT289" s="24"/>
      <c r="DU289" s="24">
        <f t="shared" si="596"/>
        <v>-0.38278593078460399</v>
      </c>
      <c r="DV289" s="24">
        <f t="shared" si="597"/>
        <v>-0.32278593078460349</v>
      </c>
      <c r="DW289" s="24">
        <f t="shared" si="598"/>
        <v>-0.68878593078460315</v>
      </c>
      <c r="DX289" s="24">
        <f t="shared" si="599"/>
        <v>-0.63078593078460332</v>
      </c>
      <c r="DY289" s="24">
        <f t="shared" si="600"/>
        <v>-0.70078593078460183</v>
      </c>
      <c r="DZ289" s="24">
        <f t="shared" si="601"/>
        <v>-0.25578593078460332</v>
      </c>
      <c r="EA289" s="24" t="str">
        <f t="shared" si="602"/>
        <v/>
      </c>
      <c r="EB289" s="24" t="str">
        <f t="shared" si="603"/>
        <v/>
      </c>
      <c r="EC289" s="24" t="str">
        <f t="shared" si="604"/>
        <v/>
      </c>
      <c r="ED289" s="24"/>
      <c r="EE289" s="24"/>
      <c r="EF289" s="24">
        <f t="shared" si="605"/>
        <v>0.46555425758867153</v>
      </c>
      <c r="EG289" s="24">
        <f t="shared" si="606"/>
        <v>0.52555425758867202</v>
      </c>
      <c r="EH289" s="24">
        <f t="shared" si="607"/>
        <v>0.15955425758867237</v>
      </c>
      <c r="EI289" s="24">
        <f t="shared" si="608"/>
        <v>0.2175542575886722</v>
      </c>
      <c r="EJ289" s="24">
        <f t="shared" si="609"/>
        <v>0.14755425758867369</v>
      </c>
      <c r="EK289" s="24">
        <f t="shared" si="610"/>
        <v>0.5925542575886722</v>
      </c>
      <c r="EL289" s="24" t="str">
        <f t="shared" si="611"/>
        <v/>
      </c>
      <c r="EM289" s="24" t="str">
        <f t="shared" si="612"/>
        <v/>
      </c>
      <c r="EN289" s="24" t="str">
        <f t="shared" si="613"/>
        <v/>
      </c>
      <c r="EO289" s="24"/>
      <c r="EP289" s="24"/>
      <c r="EQ289" s="24">
        <f t="shared" si="493"/>
        <v>11.400901000197877</v>
      </c>
      <c r="ER289" s="24">
        <f t="shared" si="614"/>
        <v>2.1880884413795047E-2</v>
      </c>
      <c r="ES289" s="24">
        <f t="shared" si="494"/>
        <v>11.385757692589999</v>
      </c>
      <c r="ET289" s="24">
        <f t="shared" si="495"/>
        <v>11.4087053486471</v>
      </c>
      <c r="EU289" s="24">
        <f t="shared" si="496"/>
        <v>11.396324063567199</v>
      </c>
      <c r="EV289" s="24">
        <f t="shared" si="497"/>
        <v>11.375272512640901</v>
      </c>
      <c r="EW289" s="24">
        <f t="shared" si="498"/>
        <v>11.400685303496861</v>
      </c>
      <c r="EX289" s="24">
        <f t="shared" si="499"/>
        <v>11.43866108024519</v>
      </c>
      <c r="EY289" s="24" t="str">
        <f t="shared" si="500"/>
        <v/>
      </c>
      <c r="EZ289" s="24" t="str">
        <f t="shared" si="501"/>
        <v/>
      </c>
      <c r="FA289" s="24" t="str">
        <f t="shared" si="502"/>
        <v/>
      </c>
      <c r="FB289" s="24"/>
      <c r="FC289" s="24">
        <f t="shared" si="503"/>
        <v>11.888231922371538</v>
      </c>
      <c r="FD289" s="24">
        <f t="shared" si="615"/>
        <v>9.7449991346188175E-2</v>
      </c>
      <c r="FE289" s="24">
        <f t="shared" si="504"/>
        <v>11.8441676865929</v>
      </c>
      <c r="FF289" s="24">
        <f t="shared" si="505"/>
        <v>11.796193921777199</v>
      </c>
      <c r="FG289" s="24">
        <f t="shared" si="506"/>
        <v>11.94587243379153</v>
      </c>
      <c r="FH289" s="24">
        <f t="shared" si="507"/>
        <v>11.9274294894152</v>
      </c>
      <c r="FI289" s="24">
        <f t="shared" si="508"/>
        <v>12.033243702178529</v>
      </c>
      <c r="FJ289" s="24">
        <f t="shared" si="509"/>
        <v>11.782484300473881</v>
      </c>
      <c r="FK289" s="24" t="str">
        <f t="shared" si="510"/>
        <v/>
      </c>
      <c r="FL289" s="24" t="str">
        <f t="shared" si="511"/>
        <v/>
      </c>
      <c r="FM289" s="24" t="str">
        <f t="shared" si="512"/>
        <v/>
      </c>
      <c r="FN289" s="24"/>
      <c r="FO289" s="24">
        <f t="shared" si="513"/>
        <v>11.460180356300322</v>
      </c>
      <c r="FP289" s="24">
        <f t="shared" si="616"/>
        <v>2.0423555280698991E-2</v>
      </c>
      <c r="FQ289" s="24">
        <f t="shared" si="624"/>
        <v>11.43141859388796</v>
      </c>
      <c r="FR289" s="24">
        <f t="shared" si="624"/>
        <v>11.447209105814235</v>
      </c>
      <c r="FS289" s="24">
        <f t="shared" si="624"/>
        <v>11.478486399932372</v>
      </c>
      <c r="FT289" s="24">
        <f t="shared" si="624"/>
        <v>11.450516276346274</v>
      </c>
      <c r="FU289" s="24">
        <f t="shared" si="624"/>
        <v>11.484279068688197</v>
      </c>
      <c r="FV289" s="24">
        <f t="shared" si="624"/>
        <v>11.469172693132903</v>
      </c>
      <c r="FW289" s="24" t="str">
        <f t="shared" si="635"/>
        <v/>
      </c>
      <c r="FX289" s="24" t="str">
        <f t="shared" si="635"/>
        <v/>
      </c>
      <c r="FY289" s="24" t="str">
        <f t="shared" si="635"/>
        <v/>
      </c>
      <c r="FZ289" s="24"/>
      <c r="GA289" s="24">
        <f t="shared" si="514"/>
        <v>11.693993541989746</v>
      </c>
      <c r="GB289" s="24">
        <f t="shared" si="617"/>
        <v>3.3010890621028993E-2</v>
      </c>
      <c r="GC289" s="24">
        <f t="shared" si="625"/>
        <v>11.694552371953501</v>
      </c>
      <c r="GD289" s="24">
        <f t="shared" si="625"/>
        <v>11.670030145338181</v>
      </c>
      <c r="GE289" s="24">
        <f t="shared" si="625"/>
        <v>11.676654274330181</v>
      </c>
      <c r="GF289" s="24">
        <f t="shared" si="625"/>
        <v>11.680881150214221</v>
      </c>
      <c r="GG289" s="24">
        <f t="shared" si="625"/>
        <v>11.759335235077105</v>
      </c>
      <c r="GH289" s="24">
        <f t="shared" si="625"/>
        <v>11.682508075025289</v>
      </c>
      <c r="GI289" s="24" t="str">
        <f t="shared" si="636"/>
        <v/>
      </c>
      <c r="GJ289" s="24" t="str">
        <f t="shared" si="636"/>
        <v/>
      </c>
      <c r="GK289" s="24" t="str">
        <f t="shared" si="636"/>
        <v/>
      </c>
      <c r="GL289" s="24"/>
      <c r="GM289" s="24">
        <f t="shared" si="515"/>
        <v>12.035748671849975</v>
      </c>
      <c r="GN289" s="24">
        <f t="shared" si="618"/>
        <v>2.1880884413795047E-2</v>
      </c>
      <c r="GO289" s="24">
        <f t="shared" si="516"/>
        <v>12.020605364242099</v>
      </c>
      <c r="GP289" s="24">
        <f t="shared" si="517"/>
        <v>12.0435530202992</v>
      </c>
      <c r="GQ289" s="24">
        <f t="shared" si="518"/>
        <v>12.031171735219299</v>
      </c>
      <c r="GR289" s="24">
        <f t="shared" si="519"/>
        <v>12.010120184293001</v>
      </c>
      <c r="GS289" s="24">
        <f t="shared" si="520"/>
        <v>12.035532975148961</v>
      </c>
      <c r="GT289" s="24">
        <f t="shared" si="521"/>
        <v>12.07350875189729</v>
      </c>
      <c r="GU289" s="24" t="str">
        <f t="shared" si="522"/>
        <v/>
      </c>
      <c r="GV289" s="24" t="str">
        <f t="shared" si="523"/>
        <v/>
      </c>
      <c r="GW289" s="24" t="str">
        <f t="shared" si="524"/>
        <v/>
      </c>
      <c r="GX289" s="24"/>
      <c r="GY289" s="24">
        <f t="shared" si="525"/>
        <v>12.940796437184538</v>
      </c>
      <c r="GZ289" s="24">
        <f t="shared" si="619"/>
        <v>9.7449991346188175E-2</v>
      </c>
      <c r="HA289" s="24">
        <f t="shared" si="526"/>
        <v>12.8967322014059</v>
      </c>
      <c r="HB289" s="24">
        <f t="shared" si="527"/>
        <v>12.848758436590199</v>
      </c>
      <c r="HC289" s="24">
        <f t="shared" si="528"/>
        <v>12.99843694860453</v>
      </c>
      <c r="HD289" s="24">
        <f t="shared" si="529"/>
        <v>12.9799940042282</v>
      </c>
      <c r="HE289" s="24">
        <f t="shared" si="530"/>
        <v>13.085808216991529</v>
      </c>
      <c r="HF289" s="24">
        <f t="shared" si="531"/>
        <v>12.83504881528688</v>
      </c>
      <c r="HG289" s="24" t="str">
        <f t="shared" si="532"/>
        <v/>
      </c>
      <c r="HH289" s="24" t="str">
        <f t="shared" si="533"/>
        <v/>
      </c>
      <c r="HI289" s="24" t="str">
        <f t="shared" si="534"/>
        <v/>
      </c>
      <c r="HJ289" s="24"/>
      <c r="HK289" s="24">
        <f t="shared" si="535"/>
        <v>11.993833144616433</v>
      </c>
      <c r="HL289" s="24">
        <f t="shared" si="620"/>
        <v>2.0423555280698991E-2</v>
      </c>
      <c r="HM289" s="24">
        <f t="shared" si="633"/>
        <v>11.965071382204071</v>
      </c>
      <c r="HN289" s="24">
        <f t="shared" si="633"/>
        <v>11.980861894130346</v>
      </c>
      <c r="HO289" s="24">
        <f t="shared" si="633"/>
        <v>12.012139188248483</v>
      </c>
      <c r="HP289" s="24">
        <f t="shared" si="631"/>
        <v>11.984169064662385</v>
      </c>
      <c r="HQ289" s="24">
        <f t="shared" si="631"/>
        <v>12.017931857004308</v>
      </c>
      <c r="HR289" s="24">
        <f t="shared" si="631"/>
        <v>12.002825481449014</v>
      </c>
      <c r="HS289" s="24" t="str">
        <f t="shared" si="628"/>
        <v/>
      </c>
      <c r="HT289" s="24" t="str">
        <f t="shared" si="628"/>
        <v/>
      </c>
      <c r="HU289" s="24" t="str">
        <f t="shared" si="628"/>
        <v/>
      </c>
      <c r="HV289" s="24"/>
      <c r="HW289" s="24">
        <f t="shared" si="536"/>
        <v>13.078139429045335</v>
      </c>
      <c r="HX289" s="24">
        <f t="shared" si="621"/>
        <v>3.3010890621028993E-2</v>
      </c>
      <c r="HY289" s="24">
        <f t="shared" si="634"/>
        <v>13.078698259009089</v>
      </c>
      <c r="HZ289" s="24">
        <f t="shared" si="634"/>
        <v>13.054176032393769</v>
      </c>
      <c r="IA289" s="24">
        <f t="shared" si="634"/>
        <v>13.060800161385769</v>
      </c>
      <c r="IB289" s="24">
        <f t="shared" si="632"/>
        <v>13.065027037269809</v>
      </c>
      <c r="IC289" s="24">
        <f t="shared" si="632"/>
        <v>13.143481122132693</v>
      </c>
      <c r="ID289" s="24">
        <f t="shared" si="632"/>
        <v>13.066653962080878</v>
      </c>
      <c r="IE289" s="24" t="str">
        <f t="shared" si="629"/>
        <v/>
      </c>
      <c r="IF289" s="24" t="str">
        <f t="shared" si="629"/>
        <v/>
      </c>
      <c r="IG289" s="24" t="str">
        <f t="shared" si="629"/>
        <v/>
      </c>
    </row>
    <row r="290" spans="1:241" s="3" customFormat="1" x14ac:dyDescent="0.2">
      <c r="A290" s="27">
        <v>255</v>
      </c>
      <c r="B290" s="32">
        <f>IF(AND($B$3&lt;&gt;"",$C$3&lt;&gt;"",$B$4&lt;&gt;"",$C$4&lt;&gt;"",T290&lt;&gt;""),AirMass($B$3,$C$3,$B$4,$C$4,T290),"")</f>
        <v>1.2329765070059102</v>
      </c>
      <c r="C290" s="36">
        <f t="shared" si="537"/>
        <v>2458217.4156940002</v>
      </c>
      <c r="D290" s="5">
        <f t="shared" si="484"/>
        <v>11.430925503811205</v>
      </c>
      <c r="E290" s="14">
        <f t="shared" si="485"/>
        <v>11.72725172165241</v>
      </c>
      <c r="F290" s="32">
        <f t="shared" si="538"/>
        <v>0.29632621784120516</v>
      </c>
      <c r="G290" s="24">
        <f t="shared" si="486"/>
        <v>1.8867348052984935E-2</v>
      </c>
      <c r="H290" s="24">
        <f t="shared" si="487"/>
        <v>6.4502940032786449E-2</v>
      </c>
      <c r="I290" s="24"/>
      <c r="J290" s="8">
        <f t="shared" si="488"/>
        <v>11.971715582265615</v>
      </c>
      <c r="K290" s="9">
        <f t="shared" si="489"/>
        <v>13.126362157746025</v>
      </c>
      <c r="L290" s="40">
        <f t="shared" si="539"/>
        <v>1.1546465754804096</v>
      </c>
      <c r="M290" s="24">
        <f t="shared" si="490"/>
        <v>1.886734805298514E-2</v>
      </c>
      <c r="N290" s="25">
        <f t="shared" si="491"/>
        <v>6.450294003278613E-2</v>
      </c>
      <c r="O290" s="25"/>
      <c r="P290" s="50">
        <f t="shared" si="540"/>
        <v>6</v>
      </c>
      <c r="Q290" s="50">
        <f t="shared" si="541"/>
        <v>6</v>
      </c>
      <c r="R290" s="25"/>
      <c r="S290" s="25"/>
      <c r="T290" s="16">
        <v>2458217.4156940002</v>
      </c>
      <c r="U290" s="17">
        <v>-10.858522826488599</v>
      </c>
      <c r="V290" s="17">
        <v>-10.215606547851101</v>
      </c>
      <c r="W290" s="17">
        <v>-12.0337444275515</v>
      </c>
      <c r="X290" s="17">
        <v>-10.9380548477708</v>
      </c>
      <c r="Y290" s="17">
        <v>-10.3082696500546</v>
      </c>
      <c r="Z290" s="17">
        <v>-11.7394225135829</v>
      </c>
      <c r="AA290" s="17">
        <v>-9.87727496262616</v>
      </c>
      <c r="AB290" s="17">
        <v>-9.7526917893156408</v>
      </c>
      <c r="AC290" s="17"/>
      <c r="AD290" s="17"/>
      <c r="AE290" s="17"/>
      <c r="AF290" s="46">
        <f t="shared" si="492"/>
        <v>2458217.4156940002</v>
      </c>
      <c r="AG290" s="17">
        <v>-10.6297816820211</v>
      </c>
      <c r="AH290" s="17">
        <v>-9.56530422817222</v>
      </c>
      <c r="AI290" s="17">
        <v>-11.630085543400799</v>
      </c>
      <c r="AJ290" s="17">
        <v>-10.5069529173959</v>
      </c>
      <c r="AK290" s="17">
        <v>-9.7398584954466507</v>
      </c>
      <c r="AL290" s="17">
        <v>-11.193149330042001</v>
      </c>
      <c r="AM290" s="17">
        <v>-9.2912006914652796</v>
      </c>
      <c r="AN290" s="17">
        <v>-9.5056279128755694</v>
      </c>
      <c r="AO290" s="17"/>
      <c r="AP290" s="17"/>
      <c r="AQ290" s="18"/>
      <c r="AR290" s="25"/>
      <c r="AS290" s="25"/>
      <c r="AT290" s="24">
        <f t="shared" si="627"/>
        <v>0.22874114446749871</v>
      </c>
      <c r="AU290" s="24">
        <f t="shared" si="627"/>
        <v>0.65030231967888064</v>
      </c>
      <c r="AV290" s="24">
        <f t="shared" si="627"/>
        <v>0.40365888415070117</v>
      </c>
      <c r="AW290" s="24">
        <f t="shared" si="627"/>
        <v>0.43110193037490063</v>
      </c>
      <c r="AX290" s="24">
        <f t="shared" si="627"/>
        <v>0.56841115460794889</v>
      </c>
      <c r="AY290" s="24">
        <f t="shared" si="630"/>
        <v>0.54627318354089915</v>
      </c>
      <c r="AZ290" s="24">
        <f t="shared" si="630"/>
        <v>0.5860742711608804</v>
      </c>
      <c r="BA290" s="24">
        <f t="shared" si="630"/>
        <v>0.24706387644007144</v>
      </c>
      <c r="BB290" s="24" t="str">
        <f t="shared" si="630"/>
        <v/>
      </c>
      <c r="BC290" s="24" t="str">
        <f t="shared" si="630"/>
        <v/>
      </c>
      <c r="BD290" s="25" t="str">
        <f t="shared" si="630"/>
        <v/>
      </c>
      <c r="BE290" s="25"/>
      <c r="BF290" s="25"/>
      <c r="BG290" s="26">
        <f t="shared" si="542"/>
        <v>-0.34024892836998272</v>
      </c>
      <c r="BH290" s="26">
        <f t="shared" si="543"/>
        <v>-0.28024892836998222</v>
      </c>
      <c r="BI290" s="26">
        <f t="shared" si="544"/>
        <v>-0.64624892836998193</v>
      </c>
      <c r="BJ290" s="26">
        <f t="shared" si="545"/>
        <v>-0.5882489283699821</v>
      </c>
      <c r="BK290" s="26">
        <f t="shared" si="546"/>
        <v>-0.65824892836998061</v>
      </c>
      <c r="BL290" s="26">
        <f t="shared" si="547"/>
        <v>-0.21324892836998205</v>
      </c>
      <c r="BM290" s="26" t="str">
        <f t="shared" si="548"/>
        <v/>
      </c>
      <c r="BN290" s="26" t="str">
        <f t="shared" si="549"/>
        <v/>
      </c>
      <c r="BO290" s="26" t="str">
        <f t="shared" si="550"/>
        <v/>
      </c>
      <c r="BP290" s="25"/>
      <c r="BQ290" s="25"/>
      <c r="BR290" s="25">
        <f t="shared" si="551"/>
        <v>0.51589870523628112</v>
      </c>
      <c r="BS290" s="25">
        <f t="shared" si="552"/>
        <v>0.57589870523628162</v>
      </c>
      <c r="BT290" s="25">
        <f t="shared" si="553"/>
        <v>0.20989870523628196</v>
      </c>
      <c r="BU290" s="25">
        <f t="shared" si="554"/>
        <v>0.26789870523628179</v>
      </c>
      <c r="BV290" s="25">
        <f t="shared" si="555"/>
        <v>0.19789870523628328</v>
      </c>
      <c r="BW290" s="25">
        <f t="shared" si="556"/>
        <v>0.64289870523628179</v>
      </c>
      <c r="BX290" s="25" t="str">
        <f t="shared" si="557"/>
        <v/>
      </c>
      <c r="BY290" s="25" t="str">
        <f t="shared" si="558"/>
        <v/>
      </c>
      <c r="BZ290" s="25" t="str">
        <f t="shared" si="559"/>
        <v/>
      </c>
      <c r="CA290" s="25"/>
      <c r="CB290" s="25"/>
      <c r="CC290" s="26">
        <f t="shared" si="560"/>
        <v>-0.23900000000000093</v>
      </c>
      <c r="CD290" s="26">
        <f t="shared" si="561"/>
        <v>-0.17900000000000044</v>
      </c>
      <c r="CE290" s="26">
        <f t="shared" si="562"/>
        <v>-0.54500000000000015</v>
      </c>
      <c r="CF290" s="26">
        <f t="shared" si="563"/>
        <v>-0.48700000000000027</v>
      </c>
      <c r="CG290" s="26">
        <f t="shared" si="564"/>
        <v>-0.55699999999999883</v>
      </c>
      <c r="CH290" s="26">
        <f t="shared" si="565"/>
        <v>-0.11200000000000027</v>
      </c>
      <c r="CI290" s="26" t="str">
        <f t="shared" si="566"/>
        <v/>
      </c>
      <c r="CJ290" s="26" t="str">
        <f t="shared" si="567"/>
        <v/>
      </c>
      <c r="CK290" s="26" t="str">
        <f t="shared" si="568"/>
        <v/>
      </c>
      <c r="CL290" s="25"/>
      <c r="CM290" s="25"/>
      <c r="CN290" s="25">
        <f t="shared" si="569"/>
        <v>0.42099999999999937</v>
      </c>
      <c r="CO290" s="25">
        <f t="shared" si="570"/>
        <v>0.48099999999999987</v>
      </c>
      <c r="CP290" s="25">
        <f t="shared" si="571"/>
        <v>0.11500000000000021</v>
      </c>
      <c r="CQ290" s="25">
        <f t="shared" si="572"/>
        <v>0.17300000000000004</v>
      </c>
      <c r="CR290" s="25">
        <f t="shared" si="573"/>
        <v>0.10300000000000153</v>
      </c>
      <c r="CS290" s="25">
        <f t="shared" si="574"/>
        <v>0.54800000000000004</v>
      </c>
      <c r="CT290" s="25" t="str">
        <f t="shared" si="575"/>
        <v/>
      </c>
      <c r="CU290" s="25" t="str">
        <f t="shared" si="576"/>
        <v/>
      </c>
      <c r="CV290" s="25" t="str">
        <f t="shared" si="577"/>
        <v/>
      </c>
      <c r="CW290" s="25"/>
      <c r="CX290" s="25"/>
      <c r="CY290" s="25">
        <f t="shared" si="578"/>
        <v>-0.35524004038189461</v>
      </c>
      <c r="CZ290" s="25">
        <f t="shared" si="579"/>
        <v>-0.41097406065075481</v>
      </c>
      <c r="DA290" s="25">
        <f t="shared" si="580"/>
        <v>-0.68983505239291409</v>
      </c>
      <c r="DB290" s="25">
        <f t="shared" si="581"/>
        <v>-0.64487509721583958</v>
      </c>
      <c r="DC290" s="25">
        <f t="shared" si="582"/>
        <v>-0.72570703569716699</v>
      </c>
      <c r="DD290" s="25">
        <f t="shared" si="583"/>
        <v>-3.7211594762383213E-2</v>
      </c>
      <c r="DE290" s="25" t="str">
        <f t="shared" si="584"/>
        <v/>
      </c>
      <c r="DF290" s="25" t="str">
        <f t="shared" si="585"/>
        <v/>
      </c>
      <c r="DG290" s="25" t="str">
        <f t="shared" si="586"/>
        <v/>
      </c>
      <c r="DH290" s="25"/>
      <c r="DI290" s="25"/>
      <c r="DJ290" s="25">
        <f t="shared" si="587"/>
        <v>0.50090759322436929</v>
      </c>
      <c r="DK290" s="25">
        <f t="shared" si="588"/>
        <v>0.44517357295550908</v>
      </c>
      <c r="DL290" s="25">
        <f t="shared" si="589"/>
        <v>0.16631258121334982</v>
      </c>
      <c r="DM290" s="25">
        <f t="shared" si="590"/>
        <v>0.21127253639042429</v>
      </c>
      <c r="DN290" s="25">
        <f t="shared" si="591"/>
        <v>0.13044059790909687</v>
      </c>
      <c r="DO290" s="25">
        <f t="shared" si="592"/>
        <v>0.81893603884388066</v>
      </c>
      <c r="DP290" s="25" t="str">
        <f t="shared" si="593"/>
        <v/>
      </c>
      <c r="DQ290" s="25" t="str">
        <f t="shared" si="594"/>
        <v/>
      </c>
      <c r="DR290" s="25" t="str">
        <f t="shared" si="595"/>
        <v/>
      </c>
      <c r="DS290" s="25"/>
      <c r="DT290" s="24"/>
      <c r="DU290" s="24">
        <f t="shared" si="596"/>
        <v>-0.34024892836998272</v>
      </c>
      <c r="DV290" s="24">
        <f t="shared" si="597"/>
        <v>-0.28024892836998222</v>
      </c>
      <c r="DW290" s="24">
        <f t="shared" si="598"/>
        <v>-0.64624892836998193</v>
      </c>
      <c r="DX290" s="24">
        <f t="shared" si="599"/>
        <v>-0.5882489283699821</v>
      </c>
      <c r="DY290" s="24">
        <f t="shared" si="600"/>
        <v>-0.65824892836998061</v>
      </c>
      <c r="DZ290" s="24">
        <f t="shared" si="601"/>
        <v>-0.21324892836998205</v>
      </c>
      <c r="EA290" s="24" t="str">
        <f t="shared" si="602"/>
        <v/>
      </c>
      <c r="EB290" s="24" t="str">
        <f t="shared" si="603"/>
        <v/>
      </c>
      <c r="EC290" s="24" t="str">
        <f t="shared" si="604"/>
        <v/>
      </c>
      <c r="ED290" s="24"/>
      <c r="EE290" s="24"/>
      <c r="EF290" s="24">
        <f t="shared" si="605"/>
        <v>0.51589870523628112</v>
      </c>
      <c r="EG290" s="24">
        <f t="shared" si="606"/>
        <v>0.57589870523628162</v>
      </c>
      <c r="EH290" s="24">
        <f t="shared" si="607"/>
        <v>0.20989870523628196</v>
      </c>
      <c r="EI290" s="24">
        <f t="shared" si="608"/>
        <v>0.26789870523628179</v>
      </c>
      <c r="EJ290" s="24">
        <f t="shared" si="609"/>
        <v>0.19789870523628328</v>
      </c>
      <c r="EK290" s="24">
        <f t="shared" si="610"/>
        <v>0.64289870523628179</v>
      </c>
      <c r="EL290" s="24" t="str">
        <f t="shared" si="611"/>
        <v/>
      </c>
      <c r="EM290" s="24" t="str">
        <f t="shared" si="612"/>
        <v/>
      </c>
      <c r="EN290" s="24" t="str">
        <f t="shared" si="613"/>
        <v/>
      </c>
      <c r="EO290" s="24"/>
      <c r="EP290" s="24"/>
      <c r="EQ290" s="24">
        <f t="shared" si="493"/>
        <v>11.376720205328335</v>
      </c>
      <c r="ER290" s="24">
        <f t="shared" si="614"/>
        <v>3.1286556727539098E-2</v>
      </c>
      <c r="ES290" s="24">
        <f t="shared" si="494"/>
        <v>11.365221601062901</v>
      </c>
      <c r="ET290" s="24">
        <f t="shared" si="495"/>
        <v>11.391532021282201</v>
      </c>
      <c r="EU290" s="24">
        <f t="shared" si="496"/>
        <v>11.354746823566</v>
      </c>
      <c r="EV290" s="24">
        <f t="shared" si="497"/>
        <v>11.348899687094301</v>
      </c>
      <c r="EW290" s="24">
        <f t="shared" si="498"/>
        <v>11.366752136137562</v>
      </c>
      <c r="EX290" s="24">
        <f t="shared" si="499"/>
        <v>11.433168962827041</v>
      </c>
      <c r="EY290" s="24" t="str">
        <f t="shared" si="500"/>
        <v/>
      </c>
      <c r="EZ290" s="24" t="str">
        <f t="shared" si="501"/>
        <v/>
      </c>
      <c r="FA290" s="24" t="str">
        <f t="shared" si="502"/>
        <v/>
      </c>
      <c r="FB290" s="24"/>
      <c r="FC290" s="24">
        <f t="shared" si="503"/>
        <v>11.904864133083265</v>
      </c>
      <c r="FD290" s="24">
        <f t="shared" si="615"/>
        <v>7.9116753417129454E-2</v>
      </c>
      <c r="FE290" s="24">
        <f t="shared" si="504"/>
        <v>11.839303861379699</v>
      </c>
      <c r="FF290" s="24">
        <f t="shared" si="505"/>
        <v>11.778171235374799</v>
      </c>
      <c r="FG290" s="24">
        <f t="shared" si="506"/>
        <v>11.97007681342555</v>
      </c>
      <c r="FH290" s="24">
        <f t="shared" si="507"/>
        <v>11.928367648020901</v>
      </c>
      <c r="FI290" s="24">
        <f t="shared" si="508"/>
        <v>11.976419009444179</v>
      </c>
      <c r="FJ290" s="24">
        <f t="shared" si="509"/>
        <v>11.936846230854469</v>
      </c>
      <c r="FK290" s="24" t="str">
        <f t="shared" si="510"/>
        <v/>
      </c>
      <c r="FL290" s="24" t="str">
        <f t="shared" si="511"/>
        <v/>
      </c>
      <c r="FM290" s="24" t="str">
        <f t="shared" si="512"/>
        <v/>
      </c>
      <c r="FN290" s="24"/>
      <c r="FO290" s="24">
        <f t="shared" si="513"/>
        <v>11.430925503811205</v>
      </c>
      <c r="FP290" s="24">
        <f t="shared" si="616"/>
        <v>1.8867348052984935E-2</v>
      </c>
      <c r="FQ290" s="24">
        <f t="shared" si="624"/>
        <v>11.405808444741282</v>
      </c>
      <c r="FR290" s="24">
        <f t="shared" si="624"/>
        <v>11.424961720829756</v>
      </c>
      <c r="FS290" s="24">
        <f t="shared" si="624"/>
        <v>11.431835102311593</v>
      </c>
      <c r="FT290" s="24">
        <f t="shared" si="624"/>
        <v>11.419069393180097</v>
      </c>
      <c r="FU290" s="24">
        <f t="shared" si="624"/>
        <v>11.445271843709319</v>
      </c>
      <c r="FV290" s="24">
        <f t="shared" si="624"/>
        <v>11.458606518095175</v>
      </c>
      <c r="FW290" s="24" t="str">
        <f t="shared" si="635"/>
        <v/>
      </c>
      <c r="FX290" s="24" t="str">
        <f t="shared" si="635"/>
        <v/>
      </c>
      <c r="FY290" s="24" t="str">
        <f t="shared" si="635"/>
        <v/>
      </c>
      <c r="FZ290" s="24"/>
      <c r="GA290" s="24">
        <f t="shared" si="514"/>
        <v>11.72725172165241</v>
      </c>
      <c r="GB290" s="24">
        <f t="shared" si="617"/>
        <v>6.4502940032786449E-2</v>
      </c>
      <c r="GC290" s="24">
        <f t="shared" si="625"/>
        <v>11.706314515691236</v>
      </c>
      <c r="GD290" s="24">
        <f t="shared" si="625"/>
        <v>11.66863342788672</v>
      </c>
      <c r="GE290" s="24">
        <f t="shared" si="625"/>
        <v>11.717484622915139</v>
      </c>
      <c r="GF290" s="24">
        <f t="shared" si="625"/>
        <v>11.698445277770858</v>
      </c>
      <c r="GG290" s="24">
        <f t="shared" si="625"/>
        <v>11.719136511293691</v>
      </c>
      <c r="GH290" s="24">
        <f t="shared" si="625"/>
        <v>11.853495974356816</v>
      </c>
      <c r="GI290" s="24" t="str">
        <f t="shared" si="636"/>
        <v/>
      </c>
      <c r="GJ290" s="24" t="str">
        <f t="shared" si="636"/>
        <v/>
      </c>
      <c r="GK290" s="24" t="str">
        <f t="shared" si="636"/>
        <v/>
      </c>
      <c r="GL290" s="24"/>
      <c r="GM290" s="24">
        <f t="shared" si="515"/>
        <v>12.019636483965833</v>
      </c>
      <c r="GN290" s="24">
        <f t="shared" si="618"/>
        <v>3.1286556727539098E-2</v>
      </c>
      <c r="GO290" s="24">
        <f t="shared" si="516"/>
        <v>12.008137879700399</v>
      </c>
      <c r="GP290" s="24">
        <f t="shared" si="517"/>
        <v>12.034448299919699</v>
      </c>
      <c r="GQ290" s="24">
        <f t="shared" si="518"/>
        <v>11.997663102203498</v>
      </c>
      <c r="GR290" s="24">
        <f t="shared" si="519"/>
        <v>11.991815965731799</v>
      </c>
      <c r="GS290" s="24">
        <f t="shared" si="520"/>
        <v>12.00966841477506</v>
      </c>
      <c r="GT290" s="24">
        <f t="shared" si="521"/>
        <v>12.07608524146454</v>
      </c>
      <c r="GU290" s="24" t="str">
        <f t="shared" si="522"/>
        <v/>
      </c>
      <c r="GV290" s="24" t="str">
        <f t="shared" si="523"/>
        <v/>
      </c>
      <c r="GW290" s="24" t="str">
        <f t="shared" si="524"/>
        <v/>
      </c>
      <c r="GX290" s="24"/>
      <c r="GY290" s="24">
        <f t="shared" si="525"/>
        <v>12.969341586932146</v>
      </c>
      <c r="GZ290" s="24">
        <f t="shared" si="619"/>
        <v>7.9116753417129454E-2</v>
      </c>
      <c r="HA290" s="24">
        <f t="shared" si="526"/>
        <v>12.90378131522858</v>
      </c>
      <c r="HB290" s="24">
        <f t="shared" si="527"/>
        <v>12.84264868922368</v>
      </c>
      <c r="HC290" s="24">
        <f t="shared" si="528"/>
        <v>13.03455426727443</v>
      </c>
      <c r="HD290" s="24">
        <f t="shared" si="529"/>
        <v>12.992845101869781</v>
      </c>
      <c r="HE290" s="24">
        <f t="shared" si="530"/>
        <v>13.040896463293059</v>
      </c>
      <c r="HF290" s="24">
        <f t="shared" si="531"/>
        <v>13.001323684703349</v>
      </c>
      <c r="HG290" s="24" t="str">
        <f t="shared" si="532"/>
        <v/>
      </c>
      <c r="HH290" s="24" t="str">
        <f t="shared" si="533"/>
        <v/>
      </c>
      <c r="HI290" s="24" t="str">
        <f t="shared" si="534"/>
        <v/>
      </c>
      <c r="HJ290" s="24"/>
      <c r="HK290" s="24">
        <f t="shared" si="535"/>
        <v>11.971715582265615</v>
      </c>
      <c r="HL290" s="24">
        <f t="shared" si="620"/>
        <v>1.886734805298514E-2</v>
      </c>
      <c r="HM290" s="24">
        <f t="shared" si="633"/>
        <v>11.946598523195693</v>
      </c>
      <c r="HN290" s="24">
        <f t="shared" si="633"/>
        <v>11.965751799284167</v>
      </c>
      <c r="HO290" s="24">
        <f t="shared" si="633"/>
        <v>11.972625180766002</v>
      </c>
      <c r="HP290" s="24">
        <f t="shared" si="631"/>
        <v>11.959859471634505</v>
      </c>
      <c r="HQ290" s="24">
        <f t="shared" si="631"/>
        <v>11.98606192216373</v>
      </c>
      <c r="HR290" s="24">
        <f t="shared" si="631"/>
        <v>11.999396596549586</v>
      </c>
      <c r="HS290" s="24" t="str">
        <f t="shared" si="628"/>
        <v/>
      </c>
      <c r="HT290" s="24" t="str">
        <f t="shared" si="628"/>
        <v/>
      </c>
      <c r="HU290" s="24" t="str">
        <f t="shared" si="628"/>
        <v/>
      </c>
      <c r="HV290" s="24"/>
      <c r="HW290" s="24">
        <f t="shared" si="536"/>
        <v>13.126362157746025</v>
      </c>
      <c r="HX290" s="24">
        <f t="shared" si="621"/>
        <v>6.450294003278613E-2</v>
      </c>
      <c r="HY290" s="24">
        <f t="shared" si="634"/>
        <v>13.105424951784853</v>
      </c>
      <c r="HZ290" s="24">
        <f t="shared" si="634"/>
        <v>13.067743863980334</v>
      </c>
      <c r="IA290" s="24">
        <f t="shared" si="634"/>
        <v>13.116595059008754</v>
      </c>
      <c r="IB290" s="24">
        <f t="shared" si="632"/>
        <v>13.097555713864475</v>
      </c>
      <c r="IC290" s="24">
        <f t="shared" si="632"/>
        <v>13.118246947387307</v>
      </c>
      <c r="ID290" s="24">
        <f t="shared" si="632"/>
        <v>13.252606410450431</v>
      </c>
      <c r="IE290" s="24" t="str">
        <f t="shared" si="629"/>
        <v/>
      </c>
      <c r="IF290" s="24" t="str">
        <f t="shared" si="629"/>
        <v/>
      </c>
      <c r="IG290" s="24" t="str">
        <f t="shared" si="629"/>
        <v/>
      </c>
    </row>
    <row r="291" spans="1:241" s="3" customFormat="1" x14ac:dyDescent="0.2">
      <c r="A291" s="27">
        <v>256</v>
      </c>
      <c r="B291" s="32">
        <f>IF(AND($B$3&lt;&gt;"",$C$3&lt;&gt;"",$B$4&lt;&gt;"",$C$4&lt;&gt;"",T291&lt;&gt;""),AirMass($B$3,$C$3,$B$4,$C$4,T291),"")</f>
        <v>1.2347227084277803</v>
      </c>
      <c r="C291" s="36">
        <f t="shared" si="537"/>
        <v>2458217.4161919998</v>
      </c>
      <c r="D291" s="5">
        <f t="shared" si="484"/>
        <v>11.44167594388327</v>
      </c>
      <c r="E291" s="14">
        <f t="shared" si="485"/>
        <v>11.738274741166684</v>
      </c>
      <c r="F291" s="32">
        <f t="shared" si="538"/>
        <v>0.29659879728341387</v>
      </c>
      <c r="G291" s="24">
        <f t="shared" si="486"/>
        <v>5.3301934525967529E-2</v>
      </c>
      <c r="H291" s="24">
        <f t="shared" si="487"/>
        <v>2.1682278654703371E-2</v>
      </c>
      <c r="I291" s="24"/>
      <c r="J291" s="8">
        <f t="shared" si="488"/>
        <v>12.066019507990825</v>
      </c>
      <c r="K291" s="9">
        <f t="shared" si="489"/>
        <v>12.886646767424523</v>
      </c>
      <c r="L291" s="40">
        <f t="shared" si="539"/>
        <v>0.82062725943369763</v>
      </c>
      <c r="M291" s="24">
        <f t="shared" si="490"/>
        <v>5.3301934525967369E-2</v>
      </c>
      <c r="N291" s="25">
        <f t="shared" si="491"/>
        <v>2.1682278654702947E-2</v>
      </c>
      <c r="O291" s="25"/>
      <c r="P291" s="50">
        <f t="shared" si="540"/>
        <v>6</v>
      </c>
      <c r="Q291" s="50">
        <f t="shared" si="541"/>
        <v>6</v>
      </c>
      <c r="R291" s="25"/>
      <c r="S291" s="25"/>
      <c r="T291" s="16">
        <v>2458217.4161919998</v>
      </c>
      <c r="U291" s="17">
        <v>-10.832187104283401</v>
      </c>
      <c r="V291" s="17">
        <v>-10.1454926531779</v>
      </c>
      <c r="W291" s="17">
        <v>-12.0196716508728</v>
      </c>
      <c r="X291" s="17">
        <v>-10.9473308197237</v>
      </c>
      <c r="Y291" s="17">
        <v>-10.268546470142599</v>
      </c>
      <c r="Z291" s="17">
        <v>-11.7385989446854</v>
      </c>
      <c r="AA291" s="17">
        <v>-9.7819425380931495</v>
      </c>
      <c r="AB291" s="17">
        <v>-9.8014382506405404</v>
      </c>
      <c r="AC291" s="17"/>
      <c r="AD291" s="17"/>
      <c r="AE291" s="17"/>
      <c r="AF291" s="46">
        <f t="shared" si="492"/>
        <v>2458217.4161919998</v>
      </c>
      <c r="AG291" s="17">
        <v>-10.602357463432501</v>
      </c>
      <c r="AH291" s="17">
        <v>-9.6582881844062296</v>
      </c>
      <c r="AI291" s="17">
        <v>-11.622010188226101</v>
      </c>
      <c r="AJ291" s="17">
        <v>-10.5687032867044</v>
      </c>
      <c r="AK291" s="17">
        <v>-9.7061942659024805</v>
      </c>
      <c r="AL291" s="17">
        <v>-11.2221008012383</v>
      </c>
      <c r="AM291" s="17">
        <v>-9.3022128817758603</v>
      </c>
      <c r="AN291" s="17">
        <v>-9.3420620170597299</v>
      </c>
      <c r="AO291" s="17"/>
      <c r="AP291" s="17"/>
      <c r="AQ291" s="18"/>
      <c r="AR291" s="25"/>
      <c r="AS291" s="25"/>
      <c r="AT291" s="24">
        <f t="shared" si="627"/>
        <v>0.22982964085089996</v>
      </c>
      <c r="AU291" s="24">
        <f t="shared" si="627"/>
        <v>0.48720446877167056</v>
      </c>
      <c r="AV291" s="24">
        <f t="shared" si="627"/>
        <v>0.39766146264669899</v>
      </c>
      <c r="AW291" s="24">
        <f t="shared" si="627"/>
        <v>0.37862753301929963</v>
      </c>
      <c r="AX291" s="24">
        <f t="shared" si="627"/>
        <v>0.56235220424011878</v>
      </c>
      <c r="AY291" s="24">
        <f t="shared" si="630"/>
        <v>0.51649814344709988</v>
      </c>
      <c r="AZ291" s="24">
        <f t="shared" si="630"/>
        <v>0.47972965631728925</v>
      </c>
      <c r="BA291" s="24">
        <f t="shared" si="630"/>
        <v>0.45937623358081048</v>
      </c>
      <c r="BB291" s="24" t="str">
        <f t="shared" si="630"/>
        <v/>
      </c>
      <c r="BC291" s="24" t="str">
        <f t="shared" si="630"/>
        <v/>
      </c>
      <c r="BD291" s="25" t="str">
        <f t="shared" si="630"/>
        <v/>
      </c>
      <c r="BE291" s="25"/>
      <c r="BF291" s="25"/>
      <c r="BG291" s="26">
        <f t="shared" si="542"/>
        <v>-0.33803830353630188</v>
      </c>
      <c r="BH291" s="26">
        <f t="shared" si="543"/>
        <v>-0.27803830353630138</v>
      </c>
      <c r="BI291" s="26">
        <f t="shared" si="544"/>
        <v>-0.64403830353630109</v>
      </c>
      <c r="BJ291" s="26">
        <f t="shared" si="545"/>
        <v>-0.58603830353630126</v>
      </c>
      <c r="BK291" s="26">
        <f t="shared" si="546"/>
        <v>-0.65603830353629977</v>
      </c>
      <c r="BL291" s="26">
        <f t="shared" si="547"/>
        <v>-0.21103830353630121</v>
      </c>
      <c r="BM291" s="26" t="str">
        <f t="shared" si="548"/>
        <v/>
      </c>
      <c r="BN291" s="26" t="str">
        <f t="shared" si="549"/>
        <v/>
      </c>
      <c r="BO291" s="26" t="str">
        <f t="shared" si="550"/>
        <v/>
      </c>
      <c r="BP291" s="25"/>
      <c r="BQ291" s="25"/>
      <c r="BR291" s="25">
        <f t="shared" si="551"/>
        <v>0.18466365013316821</v>
      </c>
      <c r="BS291" s="25">
        <f t="shared" si="552"/>
        <v>0.24466365013316871</v>
      </c>
      <c r="BT291" s="25">
        <f t="shared" si="553"/>
        <v>-0.12133634986683095</v>
      </c>
      <c r="BU291" s="25">
        <f t="shared" si="554"/>
        <v>-6.3336349866831121E-2</v>
      </c>
      <c r="BV291" s="25">
        <f t="shared" si="555"/>
        <v>-0.13333634986682963</v>
      </c>
      <c r="BW291" s="25">
        <f t="shared" si="556"/>
        <v>0.31166365013316888</v>
      </c>
      <c r="BX291" s="25" t="str">
        <f t="shared" si="557"/>
        <v/>
      </c>
      <c r="BY291" s="25" t="str">
        <f t="shared" si="558"/>
        <v/>
      </c>
      <c r="BZ291" s="25" t="str">
        <f t="shared" si="559"/>
        <v/>
      </c>
      <c r="CA291" s="25"/>
      <c r="CB291" s="25"/>
      <c r="CC291" s="26">
        <f t="shared" si="560"/>
        <v>-0.23900000000000093</v>
      </c>
      <c r="CD291" s="26">
        <f t="shared" si="561"/>
        <v>-0.17900000000000044</v>
      </c>
      <c r="CE291" s="26">
        <f t="shared" si="562"/>
        <v>-0.54500000000000015</v>
      </c>
      <c r="CF291" s="26">
        <f t="shared" si="563"/>
        <v>-0.48700000000000027</v>
      </c>
      <c r="CG291" s="26">
        <f t="shared" si="564"/>
        <v>-0.55699999999999883</v>
      </c>
      <c r="CH291" s="26">
        <f t="shared" si="565"/>
        <v>-0.11200000000000027</v>
      </c>
      <c r="CI291" s="26" t="str">
        <f t="shared" si="566"/>
        <v/>
      </c>
      <c r="CJ291" s="26" t="str">
        <f t="shared" si="567"/>
        <v/>
      </c>
      <c r="CK291" s="26" t="str">
        <f t="shared" si="568"/>
        <v/>
      </c>
      <c r="CL291" s="25"/>
      <c r="CM291" s="25"/>
      <c r="CN291" s="25">
        <f t="shared" si="569"/>
        <v>0.42099999999999937</v>
      </c>
      <c r="CO291" s="25">
        <f t="shared" si="570"/>
        <v>0.48099999999999987</v>
      </c>
      <c r="CP291" s="25">
        <f t="shared" si="571"/>
        <v>0.11500000000000021</v>
      </c>
      <c r="CQ291" s="25">
        <f t="shared" si="572"/>
        <v>0.17300000000000004</v>
      </c>
      <c r="CR291" s="25">
        <f t="shared" si="573"/>
        <v>0.10300000000000153</v>
      </c>
      <c r="CS291" s="25">
        <f t="shared" si="574"/>
        <v>0.54800000000000004</v>
      </c>
      <c r="CT291" s="25" t="str">
        <f t="shared" si="575"/>
        <v/>
      </c>
      <c r="CU291" s="25" t="str">
        <f t="shared" si="576"/>
        <v/>
      </c>
      <c r="CV291" s="25" t="str">
        <f t="shared" si="577"/>
        <v/>
      </c>
      <c r="CW291" s="25"/>
      <c r="CX291" s="25"/>
      <c r="CY291" s="25">
        <f t="shared" si="578"/>
        <v>-0.34084926583253816</v>
      </c>
      <c r="CZ291" s="25">
        <f t="shared" si="579"/>
        <v>-0.30219330136770112</v>
      </c>
      <c r="DA291" s="25">
        <f t="shared" si="580"/>
        <v>-0.67531931901370723</v>
      </c>
      <c r="DB291" s="25">
        <f t="shared" si="581"/>
        <v>-0.58219441105818692</v>
      </c>
      <c r="DC291" s="25">
        <f t="shared" si="582"/>
        <v>-0.50752137402700115</v>
      </c>
      <c r="DD291" s="25">
        <f t="shared" si="583"/>
        <v>-0.46618565400276835</v>
      </c>
      <c r="DE291" s="25" t="str">
        <f t="shared" si="584"/>
        <v/>
      </c>
      <c r="DF291" s="25" t="str">
        <f t="shared" si="585"/>
        <v/>
      </c>
      <c r="DG291" s="25" t="str">
        <f t="shared" si="586"/>
        <v/>
      </c>
      <c r="DH291" s="25"/>
      <c r="DI291" s="25"/>
      <c r="DJ291" s="25">
        <f t="shared" si="587"/>
        <v>0.18185268783693193</v>
      </c>
      <c r="DK291" s="25">
        <f t="shared" si="588"/>
        <v>0.22050865230176894</v>
      </c>
      <c r="DL291" s="25">
        <f t="shared" si="589"/>
        <v>-0.15261736534423714</v>
      </c>
      <c r="DM291" s="25">
        <f t="shared" si="590"/>
        <v>-5.9492457388716877E-2</v>
      </c>
      <c r="DN291" s="25">
        <f t="shared" si="591"/>
        <v>1.5180579642468939E-2</v>
      </c>
      <c r="DO291" s="25">
        <f t="shared" si="592"/>
        <v>5.6516299666701741E-2</v>
      </c>
      <c r="DP291" s="25" t="str">
        <f t="shared" si="593"/>
        <v/>
      </c>
      <c r="DQ291" s="25" t="str">
        <f t="shared" si="594"/>
        <v/>
      </c>
      <c r="DR291" s="25" t="str">
        <f t="shared" si="595"/>
        <v/>
      </c>
      <c r="DS291" s="25"/>
      <c r="DT291" s="24"/>
      <c r="DU291" s="24">
        <f t="shared" si="596"/>
        <v>-0.33803830353630188</v>
      </c>
      <c r="DV291" s="24">
        <f t="shared" si="597"/>
        <v>-0.27803830353630138</v>
      </c>
      <c r="DW291" s="24">
        <f t="shared" si="598"/>
        <v>-0.64403830353630109</v>
      </c>
      <c r="DX291" s="24">
        <f t="shared" si="599"/>
        <v>-0.58603830353630126</v>
      </c>
      <c r="DY291" s="24">
        <f t="shared" si="600"/>
        <v>-0.65603830353629977</v>
      </c>
      <c r="DZ291" s="24">
        <f t="shared" si="601"/>
        <v>-0.21103830353630121</v>
      </c>
      <c r="EA291" s="24" t="str">
        <f t="shared" si="602"/>
        <v/>
      </c>
      <c r="EB291" s="24" t="str">
        <f t="shared" si="603"/>
        <v/>
      </c>
      <c r="EC291" s="24" t="str">
        <f t="shared" si="604"/>
        <v/>
      </c>
      <c r="ED291" s="24"/>
      <c r="EE291" s="24"/>
      <c r="EF291" s="24">
        <f t="shared" si="605"/>
        <v>0.18466365013316821</v>
      </c>
      <c r="EG291" s="24">
        <f t="shared" si="606"/>
        <v>0.24466365013316871</v>
      </c>
      <c r="EH291" s="24">
        <f t="shared" si="607"/>
        <v>-0.12133634986683095</v>
      </c>
      <c r="EI291" s="24">
        <f t="shared" si="608"/>
        <v>-6.3336349866831121E-2</v>
      </c>
      <c r="EJ291" s="24">
        <f t="shared" si="609"/>
        <v>-0.13333634986682963</v>
      </c>
      <c r="EK291" s="24">
        <f t="shared" si="610"/>
        <v>0.31166365013316888</v>
      </c>
      <c r="EL291" s="24" t="str">
        <f t="shared" si="611"/>
        <v/>
      </c>
      <c r="EM291" s="24" t="str">
        <f t="shared" si="612"/>
        <v/>
      </c>
      <c r="EN291" s="24" t="str">
        <f t="shared" si="613"/>
        <v/>
      </c>
      <c r="EO291" s="24"/>
      <c r="EP291" s="24"/>
      <c r="EQ291" s="24">
        <f t="shared" si="493"/>
        <v>11.387734341409631</v>
      </c>
      <c r="ER291" s="24">
        <f t="shared" si="614"/>
        <v>7.2947636744957411E-2</v>
      </c>
      <c r="ES291" s="24">
        <f t="shared" si="494"/>
        <v>11.377484546589399</v>
      </c>
      <c r="ET291" s="24">
        <f t="shared" si="495"/>
        <v>11.427143715440298</v>
      </c>
      <c r="EU291" s="24">
        <f t="shared" si="496"/>
        <v>11.341359365859198</v>
      </c>
      <c r="EV291" s="24">
        <f t="shared" si="497"/>
        <v>11.374411840401999</v>
      </c>
      <c r="EW291" s="24">
        <f t="shared" si="498"/>
        <v>11.297755433809749</v>
      </c>
      <c r="EX291" s="24">
        <f t="shared" si="499"/>
        <v>11.508251146357139</v>
      </c>
      <c r="EY291" s="24" t="str">
        <f t="shared" si="500"/>
        <v/>
      </c>
      <c r="EZ291" s="24" t="str">
        <f t="shared" si="501"/>
        <v/>
      </c>
      <c r="FA291" s="24" t="str">
        <f t="shared" si="502"/>
        <v/>
      </c>
      <c r="FB291" s="24"/>
      <c r="FC291" s="24">
        <f t="shared" si="503"/>
        <v>11.915023110051976</v>
      </c>
      <c r="FD291" s="24">
        <f t="shared" si="615"/>
        <v>8.4533606164927763E-2</v>
      </c>
      <c r="FE291" s="24">
        <f t="shared" si="504"/>
        <v>11.8586527247936</v>
      </c>
      <c r="FF291" s="24">
        <f t="shared" si="505"/>
        <v>11.867345823271899</v>
      </c>
      <c r="FG291" s="24">
        <f t="shared" si="506"/>
        <v>11.963836802469979</v>
      </c>
      <c r="FH291" s="24">
        <f t="shared" si="507"/>
        <v>11.984743337805799</v>
      </c>
      <c r="FI291" s="24">
        <f t="shared" si="508"/>
        <v>12.014855418343359</v>
      </c>
      <c r="FJ291" s="24">
        <f t="shared" si="509"/>
        <v>11.800704553627229</v>
      </c>
      <c r="FK291" s="24" t="str">
        <f t="shared" si="510"/>
        <v/>
      </c>
      <c r="FL291" s="24" t="str">
        <f t="shared" si="511"/>
        <v/>
      </c>
      <c r="FM291" s="24" t="str">
        <f t="shared" si="512"/>
        <v/>
      </c>
      <c r="FN291" s="24"/>
      <c r="FO291" s="24">
        <f t="shared" si="513"/>
        <v>11.44167594388327</v>
      </c>
      <c r="FP291" s="24">
        <f t="shared" si="616"/>
        <v>5.3301934525967529E-2</v>
      </c>
      <c r="FQ291" s="24">
        <f t="shared" si="624"/>
        <v>11.417807694258551</v>
      </c>
      <c r="FR291" s="24">
        <f t="shared" si="624"/>
        <v>11.460309718978625</v>
      </c>
      <c r="FS291" s="24">
        <f t="shared" si="624"/>
        <v>11.41818394859556</v>
      </c>
      <c r="FT291" s="24">
        <f t="shared" si="624"/>
        <v>11.444317850478564</v>
      </c>
      <c r="FU291" s="24">
        <f t="shared" si="624"/>
        <v>11.376011445372278</v>
      </c>
      <c r="FV291" s="24">
        <f t="shared" si="624"/>
        <v>11.533425005616044</v>
      </c>
      <c r="FW291" s="24" t="str">
        <f t="shared" si="635"/>
        <v/>
      </c>
      <c r="FX291" s="24" t="str">
        <f t="shared" si="635"/>
        <v/>
      </c>
      <c r="FY291" s="24" t="str">
        <f t="shared" si="635"/>
        <v/>
      </c>
      <c r="FZ291" s="24"/>
      <c r="GA291" s="24">
        <f t="shared" si="514"/>
        <v>11.738274741166684</v>
      </c>
      <c r="GB291" s="24">
        <f t="shared" si="617"/>
        <v>2.1682278654703371E-2</v>
      </c>
      <c r="GC291" s="24">
        <f t="shared" si="625"/>
        <v>11.726527421650701</v>
      </c>
      <c r="GD291" s="24">
        <f t="shared" si="625"/>
        <v>11.758672058329381</v>
      </c>
      <c r="GE291" s="24">
        <f t="shared" si="625"/>
        <v>11.71210865450513</v>
      </c>
      <c r="GF291" s="24">
        <f t="shared" si="625"/>
        <v>11.75568501010132</v>
      </c>
      <c r="GG291" s="24">
        <f t="shared" si="625"/>
        <v>11.758436962738434</v>
      </c>
      <c r="GH291" s="24">
        <f t="shared" si="625"/>
        <v>11.718218339675138</v>
      </c>
      <c r="GI291" s="24" t="str">
        <f t="shared" si="636"/>
        <v/>
      </c>
      <c r="GJ291" s="24" t="str">
        <f t="shared" si="636"/>
        <v/>
      </c>
      <c r="GK291" s="24" t="str">
        <f t="shared" si="636"/>
        <v/>
      </c>
      <c r="GL291" s="24"/>
      <c r="GM291" s="24">
        <f t="shared" si="515"/>
        <v>12.07442879251513</v>
      </c>
      <c r="GN291" s="24">
        <f t="shared" si="618"/>
        <v>7.2947636744957411E-2</v>
      </c>
      <c r="GO291" s="24">
        <f t="shared" si="516"/>
        <v>12.064178997694899</v>
      </c>
      <c r="GP291" s="24">
        <f t="shared" si="517"/>
        <v>12.113838166545799</v>
      </c>
      <c r="GQ291" s="24">
        <f t="shared" si="518"/>
        <v>12.028053816964698</v>
      </c>
      <c r="GR291" s="24">
        <f t="shared" si="519"/>
        <v>12.0611062915075</v>
      </c>
      <c r="GS291" s="24">
        <f t="shared" si="520"/>
        <v>11.98444988491525</v>
      </c>
      <c r="GT291" s="24">
        <f t="shared" si="521"/>
        <v>12.19494559746264</v>
      </c>
      <c r="GU291" s="24" t="str">
        <f t="shared" si="522"/>
        <v/>
      </c>
      <c r="GV291" s="24" t="str">
        <f t="shared" si="523"/>
        <v/>
      </c>
      <c r="GW291" s="24" t="str">
        <f t="shared" si="524"/>
        <v/>
      </c>
      <c r="GX291" s="24"/>
      <c r="GY291" s="24">
        <f t="shared" si="525"/>
        <v>12.859092389078247</v>
      </c>
      <c r="GZ291" s="24">
        <f t="shared" si="619"/>
        <v>8.4533606164927763E-2</v>
      </c>
      <c r="HA291" s="24">
        <f t="shared" si="526"/>
        <v>12.802722003819872</v>
      </c>
      <c r="HB291" s="24">
        <f t="shared" si="527"/>
        <v>12.81141510229817</v>
      </c>
      <c r="HC291" s="24">
        <f t="shared" si="528"/>
        <v>12.90790608149625</v>
      </c>
      <c r="HD291" s="24">
        <f t="shared" si="529"/>
        <v>12.928812616832071</v>
      </c>
      <c r="HE291" s="24">
        <f t="shared" si="530"/>
        <v>12.95892469736963</v>
      </c>
      <c r="HF291" s="24">
        <f t="shared" si="531"/>
        <v>12.7447738326535</v>
      </c>
      <c r="HG291" s="24" t="str">
        <f t="shared" si="532"/>
        <v/>
      </c>
      <c r="HH291" s="24" t="str">
        <f t="shared" si="533"/>
        <v/>
      </c>
      <c r="HI291" s="24" t="str">
        <f t="shared" si="534"/>
        <v/>
      </c>
      <c r="HJ291" s="24"/>
      <c r="HK291" s="24">
        <f t="shared" si="535"/>
        <v>12.066019507990825</v>
      </c>
      <c r="HL291" s="24">
        <f t="shared" si="620"/>
        <v>5.3301934525967369E-2</v>
      </c>
      <c r="HM291" s="24">
        <f t="shared" si="633"/>
        <v>12.042151258366108</v>
      </c>
      <c r="HN291" s="24">
        <f t="shared" si="633"/>
        <v>12.084653283086181</v>
      </c>
      <c r="HO291" s="24">
        <f t="shared" si="633"/>
        <v>12.042527512703119</v>
      </c>
      <c r="HP291" s="24">
        <f t="shared" si="631"/>
        <v>12.068661414586121</v>
      </c>
      <c r="HQ291" s="24">
        <f t="shared" si="631"/>
        <v>12.000355009479835</v>
      </c>
      <c r="HR291" s="24">
        <f t="shared" si="631"/>
        <v>12.157768569723601</v>
      </c>
      <c r="HS291" s="24" t="str">
        <f t="shared" si="628"/>
        <v/>
      </c>
      <c r="HT291" s="24" t="str">
        <f t="shared" si="628"/>
        <v/>
      </c>
      <c r="HU291" s="24" t="str">
        <f t="shared" si="628"/>
        <v/>
      </c>
      <c r="HV291" s="24"/>
      <c r="HW291" s="24">
        <f t="shared" si="536"/>
        <v>12.886646767424523</v>
      </c>
      <c r="HX291" s="24">
        <f t="shared" si="621"/>
        <v>2.1682278654702947E-2</v>
      </c>
      <c r="HY291" s="24">
        <f t="shared" si="634"/>
        <v>12.874899447908538</v>
      </c>
      <c r="HZ291" s="24">
        <f t="shared" si="634"/>
        <v>12.90704408458722</v>
      </c>
      <c r="IA291" s="24">
        <f t="shared" si="634"/>
        <v>12.860480680762969</v>
      </c>
      <c r="IB291" s="24">
        <f t="shared" si="632"/>
        <v>12.904057036359157</v>
      </c>
      <c r="IC291" s="24">
        <f t="shared" si="632"/>
        <v>12.906808988996271</v>
      </c>
      <c r="ID291" s="24">
        <f t="shared" si="632"/>
        <v>12.866590365932977</v>
      </c>
      <c r="IE291" s="24" t="str">
        <f t="shared" si="629"/>
        <v/>
      </c>
      <c r="IF291" s="24" t="str">
        <f t="shared" si="629"/>
        <v/>
      </c>
      <c r="IG291" s="24" t="str">
        <f t="shared" si="629"/>
        <v/>
      </c>
    </row>
    <row r="292" spans="1:241" s="3" customFormat="1" x14ac:dyDescent="0.2">
      <c r="A292" s="27">
        <v>257</v>
      </c>
      <c r="B292" s="32">
        <f>IF(AND($B$3&lt;&gt;"",$C$3&lt;&gt;"",$B$4&lt;&gt;"",$C$4&lt;&gt;"",T292&lt;&gt;""),AirMass($B$3,$C$3,$B$4,$C$4,T292),"")</f>
        <v>1.2364779514968391</v>
      </c>
      <c r="C292" s="36">
        <f t="shared" si="537"/>
        <v>2458217.4166899999</v>
      </c>
      <c r="D292" s="5">
        <f t="shared" ref="D292:D355" si="637">IF($B$24&lt;&gt;0,FO292,EQ292)</f>
        <v>11.439983260568768</v>
      </c>
      <c r="E292" s="14">
        <f t="shared" ref="E292:E355" si="638">IF($B$24&lt;&gt;0,GA292,FC292)</f>
        <v>11.719809716998297</v>
      </c>
      <c r="F292" s="32">
        <f t="shared" si="538"/>
        <v>0.27982645642952875</v>
      </c>
      <c r="G292" s="24">
        <f t="shared" ref="G292:G355" si="639">IF($B$24&lt;&gt;0,FP292,ER292)</f>
        <v>1.3479375915510702E-2</v>
      </c>
      <c r="H292" s="24">
        <f t="shared" ref="H292:H355" si="640">IF($B$24&lt;&gt;0,GB292,FD292)</f>
        <v>4.9170082857508179E-2</v>
      </c>
      <c r="I292" s="24"/>
      <c r="J292" s="8">
        <f t="shared" ref="J292:J355" si="641">IF($B$24&lt;&gt;0,HK292,GM292)</f>
        <v>12.035519993190071</v>
      </c>
      <c r="K292" s="9">
        <f t="shared" ref="K292:K355" si="642">IF($B$24&lt;&gt;0,HW292,GY292)</f>
        <v>13.083551902530061</v>
      </c>
      <c r="L292" s="40">
        <f t="shared" si="539"/>
        <v>1.0480319093399899</v>
      </c>
      <c r="M292" s="24">
        <f t="shared" ref="M292:M355" si="643">IF($B$24&lt;&gt;0,HL292,GN292)</f>
        <v>1.3479375915510159E-2</v>
      </c>
      <c r="N292" s="25">
        <f t="shared" ref="N292:N355" si="644">IF($B$24&lt;&gt;0,HX292,GZ292)</f>
        <v>4.9170082857508249E-2</v>
      </c>
      <c r="O292" s="25"/>
      <c r="P292" s="50">
        <f t="shared" si="540"/>
        <v>6</v>
      </c>
      <c r="Q292" s="50">
        <f t="shared" si="541"/>
        <v>6</v>
      </c>
      <c r="R292" s="25"/>
      <c r="S292" s="25"/>
      <c r="T292" s="16">
        <v>2458217.4166899999</v>
      </c>
      <c r="U292" s="17">
        <v>-10.8468393904847</v>
      </c>
      <c r="V292" s="17">
        <v>-10.159898669635201</v>
      </c>
      <c r="W292" s="17">
        <v>-12.041253349453701</v>
      </c>
      <c r="X292" s="17">
        <v>-10.9301114981117</v>
      </c>
      <c r="Y292" s="17">
        <v>-10.3113148397141</v>
      </c>
      <c r="Z292" s="17">
        <v>-11.721655662673401</v>
      </c>
      <c r="AA292" s="17">
        <v>-9.8638099764533003</v>
      </c>
      <c r="AB292" s="17">
        <v>-9.7269440426258793</v>
      </c>
      <c r="AC292" s="17"/>
      <c r="AD292" s="17"/>
      <c r="AE292" s="17"/>
      <c r="AF292" s="46">
        <f t="shared" ref="AF292:AF355" si="645">IF(T292&lt;&gt;"",T292,"")</f>
        <v>2458217.4166899999</v>
      </c>
      <c r="AG292" s="17">
        <v>-10.644664197164101</v>
      </c>
      <c r="AH292" s="17">
        <v>-9.5804219354034004</v>
      </c>
      <c r="AI292" s="17">
        <v>-11.625391799352199</v>
      </c>
      <c r="AJ292" s="17">
        <v>-10.5649360795063</v>
      </c>
      <c r="AK292" s="17">
        <v>-9.8361961705955903</v>
      </c>
      <c r="AL292" s="17">
        <v>-11.2297200963237</v>
      </c>
      <c r="AM292" s="17">
        <v>-9.3923675395541508</v>
      </c>
      <c r="AN292" s="17">
        <v>-9.3894337187784593</v>
      </c>
      <c r="AO292" s="17"/>
      <c r="AP292" s="17"/>
      <c r="AQ292" s="18"/>
      <c r="AR292" s="25"/>
      <c r="AS292" s="25"/>
      <c r="AT292" s="24">
        <f t="shared" si="627"/>
        <v>0.20217519332059908</v>
      </c>
      <c r="AU292" s="24">
        <f t="shared" si="627"/>
        <v>0.57947673423180035</v>
      </c>
      <c r="AV292" s="24">
        <f t="shared" si="627"/>
        <v>0.41586155010150172</v>
      </c>
      <c r="AW292" s="24">
        <f t="shared" si="627"/>
        <v>0.36517541860539993</v>
      </c>
      <c r="AX292" s="24">
        <f t="shared" si="627"/>
        <v>0.47511866911851008</v>
      </c>
      <c r="AY292" s="24">
        <f t="shared" si="630"/>
        <v>0.49193556634970115</v>
      </c>
      <c r="AZ292" s="24">
        <f t="shared" si="630"/>
        <v>0.47144243689914944</v>
      </c>
      <c r="BA292" s="24">
        <f t="shared" si="630"/>
        <v>0.33751032384741997</v>
      </c>
      <c r="BB292" s="24" t="str">
        <f t="shared" si="630"/>
        <v/>
      </c>
      <c r="BC292" s="24" t="str">
        <f t="shared" si="630"/>
        <v/>
      </c>
      <c r="BD292" s="25" t="str">
        <f t="shared" si="630"/>
        <v/>
      </c>
      <c r="BE292" s="25"/>
      <c r="BF292" s="25"/>
      <c r="BG292" s="26">
        <f t="shared" si="542"/>
        <v>-0.39420165823774889</v>
      </c>
      <c r="BH292" s="26">
        <f t="shared" si="543"/>
        <v>-0.33420165823774839</v>
      </c>
      <c r="BI292" s="26">
        <f t="shared" si="544"/>
        <v>-0.70020165823774805</v>
      </c>
      <c r="BJ292" s="26">
        <f t="shared" si="545"/>
        <v>-0.64220165823774822</v>
      </c>
      <c r="BK292" s="26">
        <f t="shared" si="546"/>
        <v>-0.71220165823774673</v>
      </c>
      <c r="BL292" s="26">
        <f t="shared" si="547"/>
        <v>-0.26720165823774822</v>
      </c>
      <c r="BM292" s="26" t="str">
        <f t="shared" si="548"/>
        <v/>
      </c>
      <c r="BN292" s="26" t="str">
        <f t="shared" si="549"/>
        <v/>
      </c>
      <c r="BO292" s="26" t="str">
        <f t="shared" si="550"/>
        <v/>
      </c>
      <c r="BP292" s="25"/>
      <c r="BQ292" s="25"/>
      <c r="BR292" s="25">
        <f t="shared" si="551"/>
        <v>0.37205918455724585</v>
      </c>
      <c r="BS292" s="25">
        <f t="shared" si="552"/>
        <v>0.43205918455724635</v>
      </c>
      <c r="BT292" s="25">
        <f t="shared" si="553"/>
        <v>6.6059184557246686E-2</v>
      </c>
      <c r="BU292" s="25">
        <f t="shared" si="554"/>
        <v>0.12405918455724652</v>
      </c>
      <c r="BV292" s="25">
        <f t="shared" si="555"/>
        <v>5.4059184557248008E-2</v>
      </c>
      <c r="BW292" s="25">
        <f t="shared" si="556"/>
        <v>0.49905918455724652</v>
      </c>
      <c r="BX292" s="25" t="str">
        <f t="shared" si="557"/>
        <v/>
      </c>
      <c r="BY292" s="25" t="str">
        <f t="shared" si="558"/>
        <v/>
      </c>
      <c r="BZ292" s="25" t="str">
        <f t="shared" si="559"/>
        <v/>
      </c>
      <c r="CA292" s="25"/>
      <c r="CB292" s="25"/>
      <c r="CC292" s="26">
        <f t="shared" si="560"/>
        <v>-0.23900000000000093</v>
      </c>
      <c r="CD292" s="26">
        <f t="shared" si="561"/>
        <v>-0.17900000000000044</v>
      </c>
      <c r="CE292" s="26">
        <f t="shared" si="562"/>
        <v>-0.54500000000000015</v>
      </c>
      <c r="CF292" s="26">
        <f t="shared" si="563"/>
        <v>-0.48700000000000027</v>
      </c>
      <c r="CG292" s="26">
        <f t="shared" si="564"/>
        <v>-0.55699999999999883</v>
      </c>
      <c r="CH292" s="26">
        <f t="shared" si="565"/>
        <v>-0.11200000000000027</v>
      </c>
      <c r="CI292" s="26" t="str">
        <f t="shared" si="566"/>
        <v/>
      </c>
      <c r="CJ292" s="26" t="str">
        <f t="shared" si="567"/>
        <v/>
      </c>
      <c r="CK292" s="26" t="str">
        <f t="shared" si="568"/>
        <v/>
      </c>
      <c r="CL292" s="25"/>
      <c r="CM292" s="25"/>
      <c r="CN292" s="25">
        <f t="shared" si="569"/>
        <v>0.42099999999999937</v>
      </c>
      <c r="CO292" s="25">
        <f t="shared" si="570"/>
        <v>0.48099999999999987</v>
      </c>
      <c r="CP292" s="25">
        <f t="shared" si="571"/>
        <v>0.11500000000000021</v>
      </c>
      <c r="CQ292" s="25">
        <f t="shared" si="572"/>
        <v>0.17300000000000004</v>
      </c>
      <c r="CR292" s="25">
        <f t="shared" si="573"/>
        <v>0.10300000000000153</v>
      </c>
      <c r="CS292" s="25">
        <f t="shared" si="574"/>
        <v>0.54800000000000004</v>
      </c>
      <c r="CT292" s="25" t="str">
        <f t="shared" si="575"/>
        <v/>
      </c>
      <c r="CU292" s="25" t="str">
        <f t="shared" si="576"/>
        <v/>
      </c>
      <c r="CV292" s="25" t="str">
        <f t="shared" si="577"/>
        <v/>
      </c>
      <c r="CW292" s="25"/>
      <c r="CX292" s="25"/>
      <c r="CY292" s="25">
        <f t="shared" si="578"/>
        <v>-0.43397513682368666</v>
      </c>
      <c r="CZ292" s="25">
        <f t="shared" si="579"/>
        <v>-0.33103678744821546</v>
      </c>
      <c r="DA292" s="25">
        <f t="shared" si="580"/>
        <v>-0.5543202852954302</v>
      </c>
      <c r="DB292" s="25">
        <f t="shared" si="581"/>
        <v>-0.58847368370045305</v>
      </c>
      <c r="DC292" s="25">
        <f t="shared" si="582"/>
        <v>-0.54685423362780561</v>
      </c>
      <c r="DD292" s="25">
        <f t="shared" si="583"/>
        <v>-0.27485180931624892</v>
      </c>
      <c r="DE292" s="25" t="str">
        <f t="shared" si="584"/>
        <v/>
      </c>
      <c r="DF292" s="25" t="str">
        <f t="shared" si="585"/>
        <v/>
      </c>
      <c r="DG292" s="25" t="str">
        <f t="shared" si="586"/>
        <v/>
      </c>
      <c r="DH292" s="25"/>
      <c r="DI292" s="25"/>
      <c r="DJ292" s="25">
        <f t="shared" si="587"/>
        <v>0.33228570597130802</v>
      </c>
      <c r="DK292" s="25">
        <f t="shared" si="588"/>
        <v>0.43522405534677922</v>
      </c>
      <c r="DL292" s="25">
        <f t="shared" si="589"/>
        <v>0.21194055749956447</v>
      </c>
      <c r="DM292" s="25">
        <f t="shared" si="590"/>
        <v>0.17778715909454165</v>
      </c>
      <c r="DN292" s="25">
        <f t="shared" si="591"/>
        <v>0.21940660916718904</v>
      </c>
      <c r="DO292" s="25">
        <f t="shared" si="592"/>
        <v>0.49140903347874576</v>
      </c>
      <c r="DP292" s="25" t="str">
        <f t="shared" si="593"/>
        <v/>
      </c>
      <c r="DQ292" s="25" t="str">
        <f t="shared" si="594"/>
        <v/>
      </c>
      <c r="DR292" s="25" t="str">
        <f t="shared" si="595"/>
        <v/>
      </c>
      <c r="DS292" s="25"/>
      <c r="DT292" s="24"/>
      <c r="DU292" s="24">
        <f t="shared" si="596"/>
        <v>-0.39420165823774889</v>
      </c>
      <c r="DV292" s="24">
        <f t="shared" si="597"/>
        <v>-0.33420165823774839</v>
      </c>
      <c r="DW292" s="24">
        <f t="shared" si="598"/>
        <v>-0.70020165823774805</v>
      </c>
      <c r="DX292" s="24">
        <f t="shared" si="599"/>
        <v>-0.64220165823774822</v>
      </c>
      <c r="DY292" s="24">
        <f t="shared" si="600"/>
        <v>-0.71220165823774673</v>
      </c>
      <c r="DZ292" s="24">
        <f t="shared" si="601"/>
        <v>-0.26720165823774822</v>
      </c>
      <c r="EA292" s="24" t="str">
        <f t="shared" si="602"/>
        <v/>
      </c>
      <c r="EB292" s="24" t="str">
        <f t="shared" si="603"/>
        <v/>
      </c>
      <c r="EC292" s="24" t="str">
        <f t="shared" si="604"/>
        <v/>
      </c>
      <c r="ED292" s="24"/>
      <c r="EE292" s="24"/>
      <c r="EF292" s="24">
        <f t="shared" si="605"/>
        <v>0.37205918455724585</v>
      </c>
      <c r="EG292" s="24">
        <f t="shared" si="606"/>
        <v>0.43205918455724635</v>
      </c>
      <c r="EH292" s="24">
        <f t="shared" si="607"/>
        <v>6.6059184557246686E-2</v>
      </c>
      <c r="EI292" s="24">
        <f t="shared" si="608"/>
        <v>0.12405918455724652</v>
      </c>
      <c r="EJ292" s="24">
        <f t="shared" si="609"/>
        <v>5.4059184557248008E-2</v>
      </c>
      <c r="EK292" s="24">
        <f t="shared" si="610"/>
        <v>0.49905918455724652</v>
      </c>
      <c r="EL292" s="24" t="str">
        <f t="shared" si="611"/>
        <v/>
      </c>
      <c r="EM292" s="24" t="str">
        <f t="shared" si="612"/>
        <v/>
      </c>
      <c r="EN292" s="24" t="str">
        <f t="shared" si="613"/>
        <v/>
      </c>
      <c r="EO292" s="24"/>
      <c r="EP292" s="24"/>
      <c r="EQ292" s="24">
        <f t="shared" ref="EQ292:EQ355" si="646">IF(AND(U292&lt;&gt;"",COUNT(W292:AE292)&gt;0),AVERAGE(ES292:FA292),"")</f>
        <v>11.379342171020646</v>
      </c>
      <c r="ER292" s="24">
        <f t="shared" si="614"/>
        <v>2.6452133219956982E-2</v>
      </c>
      <c r="ES292" s="24">
        <f t="shared" ref="ES292:ES355" si="647">IF(AND($U292&lt;&gt;"",W292&lt;&gt;"",W$32&lt;&gt;""),$U292-W292+W$32,"")</f>
        <v>11.384413958969001</v>
      </c>
      <c r="ET292" s="24">
        <f t="shared" ref="ET292:ET355" si="648">IF(AND($U292&lt;&gt;"",X292&lt;&gt;"",X$32&lt;&gt;""),$U292-X292+X$32,"")</f>
        <v>11.395272107626999</v>
      </c>
      <c r="EU292" s="24">
        <f t="shared" ref="EU292:EU355" si="649">IF(AND($U292&lt;&gt;"",Y292&lt;&gt;"",Y$32&lt;&gt;""),$U292-Y292+Y$32,"")</f>
        <v>11.3694754492294</v>
      </c>
      <c r="EV292" s="24">
        <f t="shared" ref="EV292:EV355" si="650">IF(AND($U292&lt;&gt;"",Z292&lt;&gt;"",Z$32&lt;&gt;""),$U292-Z292+Z$32,"")</f>
        <v>11.342816272188701</v>
      </c>
      <c r="EW292" s="24">
        <f t="shared" ref="EW292:EW355" si="651">IF(AND($U292&lt;&gt;"",AA292&lt;&gt;"",AA$32&lt;&gt;""),$U292-AA292+AA$32,"")</f>
        <v>11.364970585968601</v>
      </c>
      <c r="EX292" s="24">
        <f t="shared" ref="EX292:EX355" si="652">IF(AND($U292&lt;&gt;"",AB292&lt;&gt;"",AB$32&lt;&gt;""),$U292-AB292+AB$32,"")</f>
        <v>11.419104652141179</v>
      </c>
      <c r="EY292" s="24" t="str">
        <f t="shared" ref="EY292:EY355" si="653">IF(AND($U292&lt;&gt;"",AC292&lt;&gt;"",AC$32&lt;&gt;""),$U292-AC292+AC$32,"")</f>
        <v/>
      </c>
      <c r="EZ292" s="24" t="str">
        <f t="shared" ref="EZ292:EZ355" si="654">IF(AND($U292&lt;&gt;"",AD292&lt;&gt;"",AD$32&lt;&gt;""),$U292-AD292+AD$32,"")</f>
        <v/>
      </c>
      <c r="FA292" s="24" t="str">
        <f t="shared" ref="FA292:FA355" si="655">IF(AND($U292&lt;&gt;"",AE292&lt;&gt;"",AE$32&lt;&gt;""),$U292-AE292+AE$32,"")</f>
        <v/>
      </c>
      <c r="FB292" s="24"/>
      <c r="FC292" s="24">
        <f t="shared" ref="FC292:FC355" si="656">IF(AND(AG292&lt;&gt;"",COUNT(AI292:AQ292)&gt;0),AVERAGE(FE292:FM292),"")</f>
        <v>11.9185100368543</v>
      </c>
      <c r="FD292" s="24">
        <f t="shared" si="615"/>
        <v>0.11950342109640683</v>
      </c>
      <c r="FE292" s="24">
        <f t="shared" ref="FE292:FE355" si="657">IF(AND($AG292&lt;&gt;"",AI292&lt;&gt;"",AI$32&lt;&gt;""),$AG292-AI292+AI$32,"")</f>
        <v>11.819727602188099</v>
      </c>
      <c r="FF292" s="24">
        <f t="shared" ref="FF292:FF355" si="658">IF(AND($AG292&lt;&gt;"",AJ292&lt;&gt;"",AJ$32&lt;&gt;""),$AG292-AJ292+AJ$32,"")</f>
        <v>11.821271882342199</v>
      </c>
      <c r="FG292" s="24">
        <f t="shared" ref="FG292:FG355" si="659">IF(AND($AG292&lt;&gt;"",AK292&lt;&gt;"",AK$32&lt;&gt;""),$AG292-AK292+AK$32,"")</f>
        <v>12.051531973431489</v>
      </c>
      <c r="FH292" s="24">
        <f t="shared" ref="FH292:FH355" si="660">IF(AND($AG292&lt;&gt;"",AL292&lt;&gt;"",AL$32&lt;&gt;""),$AG292-AL292+AL$32,"")</f>
        <v>11.950055899159599</v>
      </c>
      <c r="FI292" s="24">
        <f t="shared" ref="FI292:FI355" si="661">IF(AND($AG292&lt;&gt;"",AM292&lt;&gt;"",AM$32&lt;&gt;""),$AG292-AM292+AM$32,"")</f>
        <v>12.06270334239005</v>
      </c>
      <c r="FJ292" s="24">
        <f t="shared" ref="FJ292:FJ355" si="662">IF(AND($AG292&lt;&gt;"",AN292&lt;&gt;"",AN$32&lt;&gt;""),$AG292-AN292+AN$32,"")</f>
        <v>11.805769521614359</v>
      </c>
      <c r="FK292" s="24" t="str">
        <f t="shared" ref="FK292:FK355" si="663">IF(AND($AG292&lt;&gt;"",AO292&lt;&gt;"",AO$32&lt;&gt;""),$AG292-AO292+AO$32,"")</f>
        <v/>
      </c>
      <c r="FL292" s="24" t="str">
        <f t="shared" ref="FL292:FL355" si="664">IF(AND($AG292&lt;&gt;"",AP292&lt;&gt;"",AP$32&lt;&gt;""),$AG292-AP292+AP$32,"")</f>
        <v/>
      </c>
      <c r="FM292" s="24" t="str">
        <f t="shared" ref="FM292:FM355" si="665">IF(AND($AG292&lt;&gt;"",AQ292&lt;&gt;"",AQ$32&lt;&gt;""),$AG292-AQ292+AQ$32,"")</f>
        <v/>
      </c>
      <c r="FN292" s="24"/>
      <c r="FO292" s="24">
        <f t="shared" ref="FO292:FO355" si="666">IF(AND(U292&lt;&gt;"",COUNT(W292:AE292)&gt;0),AVERAGE(FQ292:FY292),"")</f>
        <v>11.439983260568768</v>
      </c>
      <c r="FP292" s="24">
        <f t="shared" si="616"/>
        <v>1.3479375915510702E-2</v>
      </c>
      <c r="FQ292" s="24">
        <f t="shared" si="624"/>
        <v>11.431436593712634</v>
      </c>
      <c r="FR292" s="24">
        <f t="shared" si="624"/>
        <v>11.435137598239807</v>
      </c>
      <c r="FS292" s="24">
        <f t="shared" si="624"/>
        <v>11.452999519040246</v>
      </c>
      <c r="FT292" s="24">
        <f t="shared" si="624"/>
        <v>11.419421769339747</v>
      </c>
      <c r="FU292" s="24">
        <f t="shared" si="624"/>
        <v>11.449926084605611</v>
      </c>
      <c r="FV292" s="24">
        <f t="shared" si="624"/>
        <v>11.450977998474565</v>
      </c>
      <c r="FW292" s="24" t="str">
        <f t="shared" si="635"/>
        <v/>
      </c>
      <c r="FX292" s="24" t="str">
        <f t="shared" si="635"/>
        <v/>
      </c>
      <c r="FY292" s="24" t="str">
        <f t="shared" si="635"/>
        <v/>
      </c>
      <c r="FZ292" s="24"/>
      <c r="GA292" s="24">
        <f t="shared" ref="GA292:GA355" si="667">IF(AND(AG292&lt;&gt;"",COUNT(AI292:AQ292)&gt;0),AVERAGE(GC292:GK292),"")</f>
        <v>11.719809716998297</v>
      </c>
      <c r="GB292" s="24">
        <f t="shared" si="617"/>
        <v>4.9170082857508179E-2</v>
      </c>
      <c r="GC292" s="24">
        <f t="shared" si="625"/>
        <v>11.66565034807449</v>
      </c>
      <c r="GD292" s="24">
        <f t="shared" si="625"/>
        <v>11.690646166428971</v>
      </c>
      <c r="GE292" s="24">
        <f t="shared" si="625"/>
        <v>11.77785187449593</v>
      </c>
      <c r="GF292" s="24">
        <f t="shared" si="625"/>
        <v>11.69904562048441</v>
      </c>
      <c r="GG292" s="24">
        <f t="shared" si="625"/>
        <v>11.784332935814415</v>
      </c>
      <c r="GH292" s="24">
        <f t="shared" si="625"/>
        <v>11.701331356691558</v>
      </c>
      <c r="GI292" s="24" t="str">
        <f t="shared" si="636"/>
        <v/>
      </c>
      <c r="GJ292" s="24" t="str">
        <f t="shared" si="636"/>
        <v/>
      </c>
      <c r="GK292" s="24" t="str">
        <f t="shared" si="636"/>
        <v/>
      </c>
      <c r="GL292" s="24"/>
      <c r="GM292" s="24">
        <f t="shared" ref="GM292:GM355" si="668">IF(AND(V292&lt;&gt;"",COUNT(W292:AE292)&gt;0),AVERAGE(GO292:GW292),"")</f>
        <v>12.066282891870145</v>
      </c>
      <c r="GN292" s="24">
        <f t="shared" si="618"/>
        <v>2.6452133219956982E-2</v>
      </c>
      <c r="GO292" s="24">
        <f t="shared" ref="GO292:GO355" si="669">IF(AND($V292&lt;&gt;"",W292&lt;&gt;"",W$32&lt;&gt;""),$V292-W292+W$32,"")</f>
        <v>12.0713546798185</v>
      </c>
      <c r="GP292" s="24">
        <f t="shared" ref="GP292:GP355" si="670">IF(AND($V292&lt;&gt;"",X292&lt;&gt;"",X$32&lt;&gt;""),$V292-X292+X$32,"")</f>
        <v>12.082212828476498</v>
      </c>
      <c r="GQ292" s="24">
        <f t="shared" ref="GQ292:GQ355" si="671">IF(AND($V292&lt;&gt;"",Y292&lt;&gt;"",Y$32&lt;&gt;""),$V292-Y292+Y$32,"")</f>
        <v>12.056416170078899</v>
      </c>
      <c r="GR292" s="24">
        <f t="shared" ref="GR292:GR355" si="672">IF(AND($V292&lt;&gt;"",Z292&lt;&gt;"",Z$32&lt;&gt;""),$V292-Z292+Z$32,"")</f>
        <v>12.0297569930382</v>
      </c>
      <c r="GS292" s="24">
        <f t="shared" ref="GS292:GS355" si="673">IF(AND($V292&lt;&gt;"",AA292&lt;&gt;"",AA$32&lt;&gt;""),$V292-AA292+AA$32,"")</f>
        <v>12.0519113068181</v>
      </c>
      <c r="GT292" s="24">
        <f t="shared" ref="GT292:GT355" si="674">IF(AND($V292&lt;&gt;"",AB292&lt;&gt;"",AB$32&lt;&gt;""),$V292-AB292+AB$32,"")</f>
        <v>12.106045372990678</v>
      </c>
      <c r="GU292" s="24" t="str">
        <f t="shared" ref="GU292:GU355" si="675">IF(AND($V292&lt;&gt;"",AC292&lt;&gt;"",AC$32&lt;&gt;""),$V292-AC292+AC$32,"")</f>
        <v/>
      </c>
      <c r="GV292" s="24" t="str">
        <f t="shared" ref="GV292:GV355" si="676">IF(AND($V292&lt;&gt;"",AD292&lt;&gt;"",AD$32&lt;&gt;""),$V292-AD292+AD$32,"")</f>
        <v/>
      </c>
      <c r="GW292" s="24" t="str">
        <f t="shared" ref="GW292:GW355" si="677">IF(AND($V292&lt;&gt;"",AE292&lt;&gt;"",AE$32&lt;&gt;""),$V292-AE292+AE$32,"")</f>
        <v/>
      </c>
      <c r="GX292" s="24"/>
      <c r="GY292" s="24">
        <f t="shared" ref="GY292:GY355" si="678">IF(AND(AH292&lt;&gt;"",COUNT(AI292:AQ292)&gt;0),AVERAGE(HA292:HI292),"")</f>
        <v>12.982752298614999</v>
      </c>
      <c r="GZ292" s="24">
        <f t="shared" si="619"/>
        <v>0.11950342109640683</v>
      </c>
      <c r="HA292" s="24">
        <f t="shared" ref="HA292:HA355" si="679">IF(AND($AH292&lt;&gt;"",AI292&lt;&gt;"",AI$32&lt;&gt;""),$AH292-AI292+AI$32,"")</f>
        <v>12.883969863948799</v>
      </c>
      <c r="HB292" s="24">
        <f t="shared" ref="HB292:HB355" si="680">IF(AND($AH292&lt;&gt;"",AJ292&lt;&gt;"",AJ$32&lt;&gt;""),$AH292-AJ292+AJ$32,"")</f>
        <v>12.885514144102899</v>
      </c>
      <c r="HC292" s="24">
        <f t="shared" ref="HC292:HC355" si="681">IF(AND($AH292&lt;&gt;"",AK292&lt;&gt;"",AK$32&lt;&gt;""),$AH292-AK292+AK$32,"")</f>
        <v>13.115774235192189</v>
      </c>
      <c r="HD292" s="24">
        <f t="shared" ref="HD292:HD355" si="682">IF(AND($AH292&lt;&gt;"",AL292&lt;&gt;"",AL$32&lt;&gt;""),$AH292-AL292+AL$32,"")</f>
        <v>13.014298160920299</v>
      </c>
      <c r="HE292" s="24">
        <f t="shared" ref="HE292:HE355" si="683">IF(AND($AH292&lt;&gt;"",AM292&lt;&gt;"",AM$32&lt;&gt;""),$AH292-AM292+AM$32,"")</f>
        <v>13.12694560415075</v>
      </c>
      <c r="HF292" s="24">
        <f t="shared" ref="HF292:HF355" si="684">IF(AND($AH292&lt;&gt;"",AN292&lt;&gt;"",AN$32&lt;&gt;""),$AH292-AN292+AN$32,"")</f>
        <v>12.870011783375059</v>
      </c>
      <c r="HG292" s="24" t="str">
        <f t="shared" ref="HG292:HG355" si="685">IF(AND($AH292&lt;&gt;"",AO292&lt;&gt;"",AO$32&lt;&gt;""),$AH292-AO292+AO$32,"")</f>
        <v/>
      </c>
      <c r="HH292" s="24" t="str">
        <f t="shared" ref="HH292:HH355" si="686">IF(AND($AH292&lt;&gt;"",AP292&lt;&gt;"",AP$32&lt;&gt;""),$AH292-AP292+AP$32,"")</f>
        <v/>
      </c>
      <c r="HI292" s="24" t="str">
        <f t="shared" ref="HI292:HI355" si="687">IF(AND($AH292&lt;&gt;"",AQ292&lt;&gt;"",AQ$32&lt;&gt;""),$AH292-AQ292+AQ$32,"")</f>
        <v/>
      </c>
      <c r="HJ292" s="24"/>
      <c r="HK292" s="24">
        <f t="shared" ref="HK292:HK355" si="688">IF(AND(V292&lt;&gt;"",COUNT(W292:AE292)&gt;0),AVERAGE(HM292:HU292),"")</f>
        <v>12.035519993190071</v>
      </c>
      <c r="HL292" s="24">
        <f t="shared" si="620"/>
        <v>1.3479375915510159E-2</v>
      </c>
      <c r="HM292" s="24">
        <f t="shared" si="633"/>
        <v>12.026973326333938</v>
      </c>
      <c r="HN292" s="24">
        <f t="shared" si="633"/>
        <v>12.03067433086111</v>
      </c>
      <c r="HO292" s="24">
        <f t="shared" si="633"/>
        <v>12.048536251661549</v>
      </c>
      <c r="HP292" s="24">
        <f t="shared" si="631"/>
        <v>12.014958501961052</v>
      </c>
      <c r="HQ292" s="24">
        <f t="shared" si="631"/>
        <v>12.045462817226914</v>
      </c>
      <c r="HR292" s="24">
        <f t="shared" si="631"/>
        <v>12.046514731095868</v>
      </c>
      <c r="HS292" s="24" t="str">
        <f t="shared" si="628"/>
        <v/>
      </c>
      <c r="HT292" s="24" t="str">
        <f t="shared" si="628"/>
        <v/>
      </c>
      <c r="HU292" s="24" t="str">
        <f t="shared" si="628"/>
        <v/>
      </c>
      <c r="HV292" s="24"/>
      <c r="HW292" s="24">
        <f t="shared" ref="HW292:HW355" si="689">IF(AND(AH292&lt;&gt;"",COUNT(AI292:AQ292)&gt;0),AVERAGE(HY292:IG292),"")</f>
        <v>13.083551902530061</v>
      </c>
      <c r="HX292" s="24">
        <f t="shared" si="621"/>
        <v>4.9170082857508249E-2</v>
      </c>
      <c r="HY292" s="24">
        <f t="shared" si="634"/>
        <v>13.029392533606254</v>
      </c>
      <c r="HZ292" s="24">
        <f t="shared" si="634"/>
        <v>13.054388351960737</v>
      </c>
      <c r="IA292" s="24">
        <f t="shared" si="634"/>
        <v>13.141594060027696</v>
      </c>
      <c r="IB292" s="24">
        <f t="shared" si="632"/>
        <v>13.062787806016175</v>
      </c>
      <c r="IC292" s="24">
        <f t="shared" si="632"/>
        <v>13.14807512134618</v>
      </c>
      <c r="ID292" s="24">
        <f t="shared" si="632"/>
        <v>13.065073542223324</v>
      </c>
      <c r="IE292" s="24" t="str">
        <f t="shared" si="629"/>
        <v/>
      </c>
      <c r="IF292" s="24" t="str">
        <f t="shared" si="629"/>
        <v/>
      </c>
      <c r="IG292" s="24" t="str">
        <f t="shared" si="629"/>
        <v/>
      </c>
    </row>
    <row r="293" spans="1:241" s="3" customFormat="1" x14ac:dyDescent="0.2">
      <c r="A293" s="27">
        <v>258</v>
      </c>
      <c r="B293" s="32" t="str">
        <f>IF(AND($B$3&lt;&gt;"",$C$3&lt;&gt;"",$B$4&lt;&gt;"",$C$4&lt;&gt;"",T293&lt;&gt;""),AirMass($B$3,$C$3,$B$4,$C$4,T293),"")</f>
        <v/>
      </c>
      <c r="C293" s="36" t="e">
        <f t="shared" ref="C293:C356" si="690">IF(T293&lt;&gt;"",T293,NA())</f>
        <v>#N/A</v>
      </c>
      <c r="D293" s="5" t="str">
        <f t="shared" si="637"/>
        <v/>
      </c>
      <c r="E293" s="14" t="str">
        <f t="shared" si="638"/>
        <v/>
      </c>
      <c r="F293" s="32" t="str">
        <f t="shared" ref="F293:F356" si="691">IF(AND(D293&lt;&gt;"",E293&lt;&gt;""),E293-D293,"")</f>
        <v/>
      </c>
      <c r="G293" s="24" t="str">
        <f t="shared" si="639"/>
        <v/>
      </c>
      <c r="H293" s="24" t="str">
        <f t="shared" si="640"/>
        <v/>
      </c>
      <c r="I293" s="24"/>
      <c r="J293" s="8" t="str">
        <f t="shared" si="641"/>
        <v/>
      </c>
      <c r="K293" s="9" t="str">
        <f t="shared" si="642"/>
        <v/>
      </c>
      <c r="L293" s="40" t="str">
        <f t="shared" ref="L293:L356" si="692">IF(AND(J293&lt;&gt;"",K293&lt;&gt;""),K293-J293,"")</f>
        <v/>
      </c>
      <c r="M293" s="24" t="str">
        <f t="shared" si="643"/>
        <v/>
      </c>
      <c r="N293" s="25" t="str">
        <f t="shared" si="644"/>
        <v/>
      </c>
      <c r="O293" s="25"/>
      <c r="P293" s="50">
        <f t="shared" ref="P293:P356" si="693">MIN(COUNT(W$32:AE$32),COUNT(W293:AE293))</f>
        <v>0</v>
      </c>
      <c r="Q293" s="50">
        <f t="shared" ref="Q293:Q356" si="694">MIN(COUNT(AI$32:AQ$32),COUNT(AI293:AQ293))</f>
        <v>0</v>
      </c>
      <c r="R293" s="25"/>
      <c r="S293" s="25"/>
      <c r="T293" s="16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46" t="str">
        <f t="shared" si="645"/>
        <v/>
      </c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8"/>
      <c r="AR293" s="25"/>
      <c r="AS293" s="25"/>
      <c r="AT293" s="24" t="str">
        <f t="shared" si="627"/>
        <v/>
      </c>
      <c r="AU293" s="24" t="str">
        <f t="shared" si="627"/>
        <v/>
      </c>
      <c r="AV293" s="24" t="str">
        <f t="shared" si="627"/>
        <v/>
      </c>
      <c r="AW293" s="24" t="str">
        <f t="shared" si="627"/>
        <v/>
      </c>
      <c r="AX293" s="24" t="str">
        <f t="shared" si="627"/>
        <v/>
      </c>
      <c r="AY293" s="24" t="str">
        <f t="shared" si="630"/>
        <v/>
      </c>
      <c r="AZ293" s="24" t="str">
        <f t="shared" si="630"/>
        <v/>
      </c>
      <c r="BA293" s="24" t="str">
        <f t="shared" si="630"/>
        <v/>
      </c>
      <c r="BB293" s="24" t="str">
        <f t="shared" si="630"/>
        <v/>
      </c>
      <c r="BC293" s="24" t="str">
        <f t="shared" si="630"/>
        <v/>
      </c>
      <c r="BD293" s="25" t="str">
        <f t="shared" si="630"/>
        <v/>
      </c>
      <c r="BE293" s="25"/>
      <c r="BF293" s="25"/>
      <c r="BG293" s="26" t="str">
        <f t="shared" ref="BG293:BG356" si="695">IF(AND($AT293&lt;&gt;"",AV$32&lt;&gt;""),$AT293*$D$19+$D$18-AV$32,"")</f>
        <v/>
      </c>
      <c r="BH293" s="26" t="str">
        <f t="shared" ref="BH293:BH356" si="696">IF(AND($AT293&lt;&gt;"",AW$32&lt;&gt;""),$AT293*$D$19+$D$18-AW$32,"")</f>
        <v/>
      </c>
      <c r="BI293" s="26" t="str">
        <f t="shared" ref="BI293:BI356" si="697">IF(AND($AT293&lt;&gt;"",AX$32&lt;&gt;""),$AT293*$D$19+$D$18-AX$32,"")</f>
        <v/>
      </c>
      <c r="BJ293" s="26" t="str">
        <f t="shared" ref="BJ293:BJ356" si="698">IF(AND($AT293&lt;&gt;"",AY$32&lt;&gt;""),$AT293*$D$19+$D$18-AY$32,"")</f>
        <v/>
      </c>
      <c r="BK293" s="26" t="str">
        <f t="shared" ref="BK293:BK356" si="699">IF(AND($AT293&lt;&gt;"",AZ$32&lt;&gt;""),$AT293*$D$19+$D$18-AZ$32,"")</f>
        <v/>
      </c>
      <c r="BL293" s="26" t="str">
        <f t="shared" ref="BL293:BL356" si="700">IF(AND($AT293&lt;&gt;"",BA$32&lt;&gt;""),$AT293*$D$19+$D$18-BA$32,"")</f>
        <v/>
      </c>
      <c r="BM293" s="26" t="str">
        <f t="shared" ref="BM293:BM356" si="701">IF(AND($AT293&lt;&gt;"",BB$32&lt;&gt;""),$AT293*$D$19+$D$18-BB$32,"")</f>
        <v/>
      </c>
      <c r="BN293" s="26" t="str">
        <f t="shared" ref="BN293:BN356" si="702">IF(AND($AT293&lt;&gt;"",BC$32&lt;&gt;""),$AT293*$D$19+$D$18-BC$32,"")</f>
        <v/>
      </c>
      <c r="BO293" s="26" t="str">
        <f t="shared" ref="BO293:BO356" si="703">IF(AND($AT293&lt;&gt;"",BD$32&lt;&gt;""),$AT293*$D$19+$D$18-BD$32,"")</f>
        <v/>
      </c>
      <c r="BP293" s="25"/>
      <c r="BQ293" s="25"/>
      <c r="BR293" s="25" t="str">
        <f t="shared" ref="BR293:BR356" si="704">IF(AND($AU293&lt;&gt;"",AV$32&lt;&gt;""),$AU293*$D$19+$D$18-AV$32,"")</f>
        <v/>
      </c>
      <c r="BS293" s="25" t="str">
        <f t="shared" ref="BS293:BS356" si="705">IF(AND($AU293&lt;&gt;"",AW$32&lt;&gt;""),$AU293*$D$19+$D$18-AW$32,"")</f>
        <v/>
      </c>
      <c r="BT293" s="25" t="str">
        <f t="shared" ref="BT293:BT356" si="706">IF(AND($AU293&lt;&gt;"",AX$32&lt;&gt;""),$AU293*$D$19+$D$18-AX$32,"")</f>
        <v/>
      </c>
      <c r="BU293" s="25" t="str">
        <f t="shared" ref="BU293:BU356" si="707">IF(AND($AU293&lt;&gt;"",AY$32&lt;&gt;""),$AU293*$D$19+$D$18-AY$32,"")</f>
        <v/>
      </c>
      <c r="BV293" s="25" t="str">
        <f t="shared" ref="BV293:BV356" si="708">IF(AND($AU293&lt;&gt;"",AZ$32&lt;&gt;""),$AU293*$D$19+$D$18-AZ$32,"")</f>
        <v/>
      </c>
      <c r="BW293" s="25" t="str">
        <f t="shared" ref="BW293:BW356" si="709">IF(AND($AU293&lt;&gt;"",BA$32&lt;&gt;""),$AU293*$D$19+$D$18-BA$32,"")</f>
        <v/>
      </c>
      <c r="BX293" s="25" t="str">
        <f t="shared" ref="BX293:BX356" si="710">IF(AND($AU293&lt;&gt;"",BB$32&lt;&gt;""),$AU293*$D$19+$D$18-BB$32,"")</f>
        <v/>
      </c>
      <c r="BY293" s="25" t="str">
        <f t="shared" ref="BY293:BY356" si="711">IF(AND($AU293&lt;&gt;"",BC$32&lt;&gt;""),$AU293*$D$19+$D$18-BC$32,"")</f>
        <v/>
      </c>
      <c r="BZ293" s="25" t="str">
        <f t="shared" ref="BZ293:BZ356" si="712">IF(AND($AU293&lt;&gt;"",BD$32&lt;&gt;""),$AU293*$D$19+$D$18-BD$32,"")</f>
        <v/>
      </c>
      <c r="CA293" s="25"/>
      <c r="CB293" s="25"/>
      <c r="CC293" s="26">
        <f t="shared" ref="CC293:CC356" si="713">IF(AND($B$23&lt;&gt;"",AV$32&lt;&gt;""),$B$23-AV$32,"")</f>
        <v>-0.23900000000000093</v>
      </c>
      <c r="CD293" s="26">
        <f t="shared" ref="CD293:CD356" si="714">IF(AND($B$23&lt;&gt;"",AW$32&lt;&gt;""),$B$23-AW$32,"")</f>
        <v>-0.17900000000000044</v>
      </c>
      <c r="CE293" s="26">
        <f t="shared" ref="CE293:CE356" si="715">IF(AND($B$23&lt;&gt;"",AX$32&lt;&gt;""),$B$23-AX$32,"")</f>
        <v>-0.54500000000000015</v>
      </c>
      <c r="CF293" s="26">
        <f t="shared" ref="CF293:CF356" si="716">IF(AND($B$23&lt;&gt;"",AY$32&lt;&gt;""),$B$23-AY$32,"")</f>
        <v>-0.48700000000000027</v>
      </c>
      <c r="CG293" s="26">
        <f t="shared" ref="CG293:CG356" si="717">IF(AND($B$23&lt;&gt;"",AZ$32&lt;&gt;""),$B$23-AZ$32,"")</f>
        <v>-0.55699999999999883</v>
      </c>
      <c r="CH293" s="26">
        <f t="shared" ref="CH293:CH356" si="718">IF(AND($B$23&lt;&gt;"",BA$32&lt;&gt;""),$B$23-BA$32,"")</f>
        <v>-0.11200000000000027</v>
      </c>
      <c r="CI293" s="26" t="str">
        <f t="shared" ref="CI293:CI356" si="719">IF(AND($B$23&lt;&gt;"",BB$32&lt;&gt;""),$B$23-BB$32,"")</f>
        <v/>
      </c>
      <c r="CJ293" s="26" t="str">
        <f t="shared" ref="CJ293:CJ356" si="720">IF(AND($B$23&lt;&gt;"",BC$32&lt;&gt;""),$B$23-BC$32,"")</f>
        <v/>
      </c>
      <c r="CK293" s="26" t="str">
        <f t="shared" ref="CK293:CK356" si="721">IF(AND($B$23&lt;&gt;"",BD$32&lt;&gt;""),$B$23-BD$32,"")</f>
        <v/>
      </c>
      <c r="CL293" s="25"/>
      <c r="CM293" s="25"/>
      <c r="CN293" s="25">
        <f t="shared" ref="CN293:CN356" si="722">IF(AND($AU$32&lt;&gt;"",AV$32&lt;&gt;""),$AU$32-AV$32,"")</f>
        <v>0.42099999999999937</v>
      </c>
      <c r="CO293" s="25">
        <f t="shared" ref="CO293:CO356" si="723">IF(AND($AU$32&lt;&gt;"",AW$32&lt;&gt;""),$AU$32-AW$32,"")</f>
        <v>0.48099999999999987</v>
      </c>
      <c r="CP293" s="25">
        <f t="shared" ref="CP293:CP356" si="724">IF(AND($AU$32&lt;&gt;"",AX$32&lt;&gt;""),$AU$32-AX$32,"")</f>
        <v>0.11500000000000021</v>
      </c>
      <c r="CQ293" s="25">
        <f t="shared" ref="CQ293:CQ356" si="725">IF(AND($AU$32&lt;&gt;"",AY$32&lt;&gt;""),$AU$32-AY$32,"")</f>
        <v>0.17300000000000004</v>
      </c>
      <c r="CR293" s="25">
        <f t="shared" ref="CR293:CR356" si="726">IF(AND($AU$32&lt;&gt;"",AZ$32&lt;&gt;""),$AU$32-AZ$32,"")</f>
        <v>0.10300000000000153</v>
      </c>
      <c r="CS293" s="25">
        <f t="shared" ref="CS293:CS356" si="727">IF(AND($AU$32&lt;&gt;"",BA$32&lt;&gt;""),$AU$32-BA$32,"")</f>
        <v>0.54800000000000004</v>
      </c>
      <c r="CT293" s="25" t="str">
        <f t="shared" ref="CT293:CT356" si="728">IF(AND($AU$32&lt;&gt;"",BB$32&lt;&gt;""),$AU$32-BB$32,"")</f>
        <v/>
      </c>
      <c r="CU293" s="25" t="str">
        <f t="shared" ref="CU293:CU356" si="729">IF(AND($AU$32&lt;&gt;"",BC$32&lt;&gt;""),$AU$32-BC$32,"")</f>
        <v/>
      </c>
      <c r="CV293" s="25" t="str">
        <f t="shared" ref="CV293:CV356" si="730">IF(AND($AU$32&lt;&gt;"",BD$32&lt;&gt;""),$AU$32-BD$32,"")</f>
        <v/>
      </c>
      <c r="CW293" s="25"/>
      <c r="CX293" s="25"/>
      <c r="CY293" s="25" t="str">
        <f t="shared" ref="CY293:CY356" si="731">IF(AND($D$19&lt;&gt;"",$AT293&lt;&gt;"",AV293&lt;&gt;""),$D$19*($AT293-AV293),"")</f>
        <v/>
      </c>
      <c r="CZ293" s="25" t="str">
        <f t="shared" ref="CZ293:CZ356" si="732">IF(AND($D$19&lt;&gt;"",$AT293&lt;&gt;"",AW293&lt;&gt;""),$D$19*($AT293-AW293),"")</f>
        <v/>
      </c>
      <c r="DA293" s="25" t="str">
        <f t="shared" ref="DA293:DA356" si="733">IF(AND($D$19&lt;&gt;"",$AT293&lt;&gt;"",AX293&lt;&gt;""),$D$19*($AT293-AX293),"")</f>
        <v/>
      </c>
      <c r="DB293" s="25" t="str">
        <f t="shared" ref="DB293:DB356" si="734">IF(AND($D$19&lt;&gt;"",$AT293&lt;&gt;"",AY293&lt;&gt;""),$D$19*($AT293-AY293),"")</f>
        <v/>
      </c>
      <c r="DC293" s="25" t="str">
        <f t="shared" ref="DC293:DC356" si="735">IF(AND($D$19&lt;&gt;"",$AT293&lt;&gt;"",AZ293&lt;&gt;""),$D$19*($AT293-AZ293),"")</f>
        <v/>
      </c>
      <c r="DD293" s="25" t="str">
        <f t="shared" ref="DD293:DD356" si="736">IF(AND($D$19&lt;&gt;"",$AT293&lt;&gt;"",BA293&lt;&gt;""),$D$19*($AT293-BA293),"")</f>
        <v/>
      </c>
      <c r="DE293" s="25" t="str">
        <f t="shared" ref="DE293:DE356" si="737">IF(AND($D$19&lt;&gt;"",$AT293&lt;&gt;"",BB293&lt;&gt;""),$D$19*($AT293-BB293),"")</f>
        <v/>
      </c>
      <c r="DF293" s="25" t="str">
        <f t="shared" ref="DF293:DF356" si="738">IF(AND($D$19&lt;&gt;"",$AT293&lt;&gt;"",BC293&lt;&gt;""),$D$19*($AT293-BC293),"")</f>
        <v/>
      </c>
      <c r="DG293" s="25" t="str">
        <f t="shared" ref="DG293:DG356" si="739">IF(AND($D$19&lt;&gt;"",$AT293&lt;&gt;"",BD293&lt;&gt;""),$D$19*($AT293-BD293),"")</f>
        <v/>
      </c>
      <c r="DH293" s="25"/>
      <c r="DI293" s="25"/>
      <c r="DJ293" s="25" t="str">
        <f t="shared" ref="DJ293:DJ356" si="740">IF(AND($D$19&lt;&gt;"",$AU293&lt;&gt;"",AV293&lt;&gt;""),$D$19*($AU293-AV293),"")</f>
        <v/>
      </c>
      <c r="DK293" s="25" t="str">
        <f t="shared" ref="DK293:DK356" si="741">IF(AND($D$19&lt;&gt;"",$AU293&lt;&gt;"",AW293&lt;&gt;""),$D$19*($AU293-AW293),"")</f>
        <v/>
      </c>
      <c r="DL293" s="25" t="str">
        <f t="shared" ref="DL293:DL356" si="742">IF(AND($D$19&lt;&gt;"",$AU293&lt;&gt;"",AX293&lt;&gt;""),$D$19*($AU293-AX293),"")</f>
        <v/>
      </c>
      <c r="DM293" s="25" t="str">
        <f t="shared" ref="DM293:DM356" si="743">IF(AND($D$19&lt;&gt;"",$AU293&lt;&gt;"",AY293&lt;&gt;""),$D$19*($AU293-AY293),"")</f>
        <v/>
      </c>
      <c r="DN293" s="25" t="str">
        <f t="shared" ref="DN293:DN356" si="744">IF(AND($D$19&lt;&gt;"",$AU293&lt;&gt;"",AZ293&lt;&gt;""),$D$19*($AU293-AZ293),"")</f>
        <v/>
      </c>
      <c r="DO293" s="25" t="str">
        <f t="shared" ref="DO293:DO356" si="745">IF(AND($D$19&lt;&gt;"",$AU293&lt;&gt;"",BA293&lt;&gt;""),$D$19*($AU293-BA293),"")</f>
        <v/>
      </c>
      <c r="DP293" s="25" t="str">
        <f t="shared" ref="DP293:DP356" si="746">IF(AND($D$19&lt;&gt;"",$AU293&lt;&gt;"",BB293&lt;&gt;""),$D$19*($AU293-BB293),"")</f>
        <v/>
      </c>
      <c r="DQ293" s="25" t="str">
        <f t="shared" ref="DQ293:DQ356" si="747">IF(AND($D$19&lt;&gt;"",$AU293&lt;&gt;"",BC293&lt;&gt;""),$D$19*($AU293-BC293),"")</f>
        <v/>
      </c>
      <c r="DR293" s="25" t="str">
        <f t="shared" ref="DR293:DR356" si="748">IF(AND($D$19&lt;&gt;"",$AU293&lt;&gt;"",BD293&lt;&gt;""),$D$19*($AU293-BD293),"")</f>
        <v/>
      </c>
      <c r="DS293" s="25"/>
      <c r="DT293" s="24"/>
      <c r="DU293" s="24" t="str">
        <f t="shared" ref="DU293:DU356" si="749">IF($D$23="1",BG293,IF($D$23="2",CC293,IF($D$23="3",CY293,"")))</f>
        <v/>
      </c>
      <c r="DV293" s="24" t="str">
        <f t="shared" ref="DV293:DV356" si="750">IF($D$23="1",BH293,IF($D$23="2",CD293,IF($D$23="3",CZ293,"")))</f>
        <v/>
      </c>
      <c r="DW293" s="24" t="str">
        <f t="shared" ref="DW293:DW356" si="751">IF($D$23="1",BI293,IF($D$23="2",CE293,IF($D$23="3",DA293,"")))</f>
        <v/>
      </c>
      <c r="DX293" s="24" t="str">
        <f t="shared" ref="DX293:DX356" si="752">IF($D$23="1",BJ293,IF($D$23="2",CF293,IF($D$23="3",DB293,"")))</f>
        <v/>
      </c>
      <c r="DY293" s="24" t="str">
        <f t="shared" ref="DY293:DY356" si="753">IF($D$23="1",BK293,IF($D$23="2",CG293,IF($D$23="3",DC293,"")))</f>
        <v/>
      </c>
      <c r="DZ293" s="24" t="str">
        <f t="shared" ref="DZ293:DZ356" si="754">IF($D$23="1",BL293,IF($D$23="2",CH293,IF($D$23="3",DD293,"")))</f>
        <v/>
      </c>
      <c r="EA293" s="24" t="str">
        <f t="shared" ref="EA293:EA356" si="755">IF($D$23="1",BM293,IF($D$23="2",CI293,IF($D$23="3",DE293,"")))</f>
        <v/>
      </c>
      <c r="EB293" s="24" t="str">
        <f t="shared" ref="EB293:EB356" si="756">IF($D$23="1",BN293,IF($D$23="2",CJ293,IF($D$23="3",DF293,"")))</f>
        <v/>
      </c>
      <c r="EC293" s="24" t="str">
        <f t="shared" ref="EC293:EC356" si="757">IF($D$23="1",BO293,IF($D$23="2",CK293,IF($D$23="3",DG293,"")))</f>
        <v/>
      </c>
      <c r="ED293" s="24"/>
      <c r="EE293" s="24"/>
      <c r="EF293" s="24" t="str">
        <f t="shared" ref="EF293:EF356" si="758">IF($D$23="1",BR293,IF($D$23="2",CN293,IF($D$23="3",DJ293,"")))</f>
        <v/>
      </c>
      <c r="EG293" s="24" t="str">
        <f t="shared" ref="EG293:EG356" si="759">IF($D$23="1",BS293,IF($D$23="2",CO293,IF($D$23="3",DK293,"")))</f>
        <v/>
      </c>
      <c r="EH293" s="24" t="str">
        <f t="shared" ref="EH293:EH356" si="760">IF($D$23="1",BT293,IF($D$23="2",CP293,IF($D$23="3",DL293,"")))</f>
        <v/>
      </c>
      <c r="EI293" s="24" t="str">
        <f t="shared" ref="EI293:EI356" si="761">IF($D$23="1",BU293,IF($D$23="2",CQ293,IF($D$23="3",DM293,"")))</f>
        <v/>
      </c>
      <c r="EJ293" s="24" t="str">
        <f t="shared" ref="EJ293:EJ356" si="762">IF($D$23="1",BV293,IF($D$23="2",CR293,IF($D$23="3",DN293,"")))</f>
        <v/>
      </c>
      <c r="EK293" s="24" t="str">
        <f t="shared" ref="EK293:EK356" si="763">IF($D$23="1",BW293,IF($D$23="2",CS293,IF($D$23="3",DO293,"")))</f>
        <v/>
      </c>
      <c r="EL293" s="24" t="str">
        <f t="shared" ref="EL293:EL356" si="764">IF($D$23="1",BX293,IF($D$23="2",CT293,IF($D$23="3",DP293,"")))</f>
        <v/>
      </c>
      <c r="EM293" s="24" t="str">
        <f t="shared" ref="EM293:EM356" si="765">IF($D$23="1",BY293,IF($D$23="2",CU293,IF($D$23="3",DQ293,"")))</f>
        <v/>
      </c>
      <c r="EN293" s="24" t="str">
        <f t="shared" ref="EN293:EN356" si="766">IF($D$23="1",BZ293,IF($D$23="2",CV293,IF($D$23="3",DR293,"")))</f>
        <v/>
      </c>
      <c r="EO293" s="24"/>
      <c r="EP293" s="24"/>
      <c r="EQ293" s="24" t="str">
        <f t="shared" si="646"/>
        <v/>
      </c>
      <c r="ER293" s="24" t="str">
        <f t="shared" ref="ER293:ER356" si="767">IF(EQ293&lt;&gt;"",STDEV(ES293:FA293),"")</f>
        <v/>
      </c>
      <c r="ES293" s="24" t="str">
        <f t="shared" si="647"/>
        <v/>
      </c>
      <c r="ET293" s="24" t="str">
        <f t="shared" si="648"/>
        <v/>
      </c>
      <c r="EU293" s="24" t="str">
        <f t="shared" si="649"/>
        <v/>
      </c>
      <c r="EV293" s="24" t="str">
        <f t="shared" si="650"/>
        <v/>
      </c>
      <c r="EW293" s="24" t="str">
        <f t="shared" si="651"/>
        <v/>
      </c>
      <c r="EX293" s="24" t="str">
        <f t="shared" si="652"/>
        <v/>
      </c>
      <c r="EY293" s="24" t="str">
        <f t="shared" si="653"/>
        <v/>
      </c>
      <c r="EZ293" s="24" t="str">
        <f t="shared" si="654"/>
        <v/>
      </c>
      <c r="FA293" s="24" t="str">
        <f t="shared" si="655"/>
        <v/>
      </c>
      <c r="FB293" s="24"/>
      <c r="FC293" s="24" t="str">
        <f t="shared" si="656"/>
        <v/>
      </c>
      <c r="FD293" s="24" t="str">
        <f t="shared" ref="FD293:FD356" si="768">IF(FC293&lt;&gt;"",STDEV(FE293:FM293),"")</f>
        <v/>
      </c>
      <c r="FE293" s="24" t="str">
        <f t="shared" si="657"/>
        <v/>
      </c>
      <c r="FF293" s="24" t="str">
        <f t="shared" si="658"/>
        <v/>
      </c>
      <c r="FG293" s="24" t="str">
        <f t="shared" si="659"/>
        <v/>
      </c>
      <c r="FH293" s="24" t="str">
        <f t="shared" si="660"/>
        <v/>
      </c>
      <c r="FI293" s="24" t="str">
        <f t="shared" si="661"/>
        <v/>
      </c>
      <c r="FJ293" s="24" t="str">
        <f t="shared" si="662"/>
        <v/>
      </c>
      <c r="FK293" s="24" t="str">
        <f t="shared" si="663"/>
        <v/>
      </c>
      <c r="FL293" s="24" t="str">
        <f t="shared" si="664"/>
        <v/>
      </c>
      <c r="FM293" s="24" t="str">
        <f t="shared" si="665"/>
        <v/>
      </c>
      <c r="FN293" s="24"/>
      <c r="FO293" s="24" t="str">
        <f t="shared" si="666"/>
        <v/>
      </c>
      <c r="FP293" s="24" t="str">
        <f t="shared" ref="FP293:FP356" si="769">IF(FO293&lt;&gt;"",STDEV(FQ293:FY293),"")</f>
        <v/>
      </c>
      <c r="FQ293" s="24" t="str">
        <f t="shared" si="624"/>
        <v/>
      </c>
      <c r="FR293" s="24" t="str">
        <f t="shared" si="624"/>
        <v/>
      </c>
      <c r="FS293" s="24" t="str">
        <f t="shared" si="624"/>
        <v/>
      </c>
      <c r="FT293" s="24" t="str">
        <f t="shared" si="624"/>
        <v/>
      </c>
      <c r="FU293" s="24" t="str">
        <f t="shared" si="624"/>
        <v/>
      </c>
      <c r="FV293" s="24" t="str">
        <f t="shared" si="624"/>
        <v/>
      </c>
      <c r="FW293" s="24" t="str">
        <f t="shared" si="635"/>
        <v/>
      </c>
      <c r="FX293" s="24" t="str">
        <f t="shared" si="635"/>
        <v/>
      </c>
      <c r="FY293" s="24" t="str">
        <f t="shared" si="635"/>
        <v/>
      </c>
      <c r="FZ293" s="24"/>
      <c r="GA293" s="24" t="str">
        <f t="shared" si="667"/>
        <v/>
      </c>
      <c r="GB293" s="24" t="str">
        <f t="shared" ref="GB293:GB356" si="770">IF(GA293&lt;&gt;"",STDEV(GC293:GK293),"")</f>
        <v/>
      </c>
      <c r="GC293" s="24" t="str">
        <f t="shared" si="625"/>
        <v/>
      </c>
      <c r="GD293" s="24" t="str">
        <f t="shared" si="625"/>
        <v/>
      </c>
      <c r="GE293" s="24" t="str">
        <f t="shared" si="625"/>
        <v/>
      </c>
      <c r="GF293" s="24" t="str">
        <f t="shared" si="625"/>
        <v/>
      </c>
      <c r="GG293" s="24" t="str">
        <f t="shared" si="625"/>
        <v/>
      </c>
      <c r="GH293" s="24" t="str">
        <f t="shared" si="625"/>
        <v/>
      </c>
      <c r="GI293" s="24" t="str">
        <f t="shared" si="636"/>
        <v/>
      </c>
      <c r="GJ293" s="24" t="str">
        <f t="shared" si="636"/>
        <v/>
      </c>
      <c r="GK293" s="24" t="str">
        <f t="shared" si="636"/>
        <v/>
      </c>
      <c r="GL293" s="24"/>
      <c r="GM293" s="24" t="str">
        <f t="shared" si="668"/>
        <v/>
      </c>
      <c r="GN293" s="24" t="str">
        <f t="shared" ref="GN293:GN356" si="771">IF(GM293&lt;&gt;"",STDEV(GO293:GW293),"")</f>
        <v/>
      </c>
      <c r="GO293" s="24" t="str">
        <f t="shared" si="669"/>
        <v/>
      </c>
      <c r="GP293" s="24" t="str">
        <f t="shared" si="670"/>
        <v/>
      </c>
      <c r="GQ293" s="24" t="str">
        <f t="shared" si="671"/>
        <v/>
      </c>
      <c r="GR293" s="24" t="str">
        <f t="shared" si="672"/>
        <v/>
      </c>
      <c r="GS293" s="24" t="str">
        <f t="shared" si="673"/>
        <v/>
      </c>
      <c r="GT293" s="24" t="str">
        <f t="shared" si="674"/>
        <v/>
      </c>
      <c r="GU293" s="24" t="str">
        <f t="shared" si="675"/>
        <v/>
      </c>
      <c r="GV293" s="24" t="str">
        <f t="shared" si="676"/>
        <v/>
      </c>
      <c r="GW293" s="24" t="str">
        <f t="shared" si="677"/>
        <v/>
      </c>
      <c r="GX293" s="24"/>
      <c r="GY293" s="24" t="str">
        <f t="shared" si="678"/>
        <v/>
      </c>
      <c r="GZ293" s="24" t="str">
        <f t="shared" ref="GZ293:GZ356" si="772">IF(GY293&lt;&gt;"",STDEV(HA293:HI293),"")</f>
        <v/>
      </c>
      <c r="HA293" s="24" t="str">
        <f t="shared" si="679"/>
        <v/>
      </c>
      <c r="HB293" s="24" t="str">
        <f t="shared" si="680"/>
        <v/>
      </c>
      <c r="HC293" s="24" t="str">
        <f t="shared" si="681"/>
        <v/>
      </c>
      <c r="HD293" s="24" t="str">
        <f t="shared" si="682"/>
        <v/>
      </c>
      <c r="HE293" s="24" t="str">
        <f t="shared" si="683"/>
        <v/>
      </c>
      <c r="HF293" s="24" t="str">
        <f t="shared" si="684"/>
        <v/>
      </c>
      <c r="HG293" s="24" t="str">
        <f t="shared" si="685"/>
        <v/>
      </c>
      <c r="HH293" s="24" t="str">
        <f t="shared" si="686"/>
        <v/>
      </c>
      <c r="HI293" s="24" t="str">
        <f t="shared" si="687"/>
        <v/>
      </c>
      <c r="HJ293" s="24"/>
      <c r="HK293" s="24" t="str">
        <f t="shared" si="688"/>
        <v/>
      </c>
      <c r="HL293" s="24" t="str">
        <f t="shared" ref="HL293:HL356" si="773">IF(HK293&lt;&gt;"",STDEV(HM293:HU293),"")</f>
        <v/>
      </c>
      <c r="HM293" s="24" t="str">
        <f t="shared" si="633"/>
        <v/>
      </c>
      <c r="HN293" s="24" t="str">
        <f t="shared" si="633"/>
        <v/>
      </c>
      <c r="HO293" s="24" t="str">
        <f t="shared" si="633"/>
        <v/>
      </c>
      <c r="HP293" s="24" t="str">
        <f t="shared" si="631"/>
        <v/>
      </c>
      <c r="HQ293" s="24" t="str">
        <f t="shared" si="631"/>
        <v/>
      </c>
      <c r="HR293" s="24" t="str">
        <f t="shared" si="631"/>
        <v/>
      </c>
      <c r="HS293" s="24" t="str">
        <f t="shared" si="628"/>
        <v/>
      </c>
      <c r="HT293" s="24" t="str">
        <f t="shared" si="628"/>
        <v/>
      </c>
      <c r="HU293" s="24" t="str">
        <f t="shared" si="628"/>
        <v/>
      </c>
      <c r="HV293" s="24"/>
      <c r="HW293" s="24" t="str">
        <f t="shared" si="689"/>
        <v/>
      </c>
      <c r="HX293" s="24" t="str">
        <f t="shared" ref="HX293:HX356" si="774">IF(HW293&lt;&gt;"",STDEV(HY293:IG293),"")</f>
        <v/>
      </c>
      <c r="HY293" s="24" t="str">
        <f t="shared" si="634"/>
        <v/>
      </c>
      <c r="HZ293" s="24" t="str">
        <f t="shared" si="634"/>
        <v/>
      </c>
      <c r="IA293" s="24" t="str">
        <f t="shared" si="634"/>
        <v/>
      </c>
      <c r="IB293" s="24" t="str">
        <f t="shared" si="632"/>
        <v/>
      </c>
      <c r="IC293" s="24" t="str">
        <f t="shared" si="632"/>
        <v/>
      </c>
      <c r="ID293" s="24" t="str">
        <f t="shared" si="632"/>
        <v/>
      </c>
      <c r="IE293" s="24" t="str">
        <f t="shared" si="629"/>
        <v/>
      </c>
      <c r="IF293" s="24" t="str">
        <f t="shared" si="629"/>
        <v/>
      </c>
      <c r="IG293" s="24" t="str">
        <f t="shared" si="629"/>
        <v/>
      </c>
    </row>
    <row r="294" spans="1:241" s="3" customFormat="1" x14ac:dyDescent="0.2">
      <c r="A294" s="27">
        <v>259</v>
      </c>
      <c r="B294" s="32" t="str">
        <f>IF(AND($B$3&lt;&gt;"",$C$3&lt;&gt;"",$B$4&lt;&gt;"",$C$4&lt;&gt;"",T294&lt;&gt;""),AirMass($B$3,$C$3,$B$4,$C$4,T294),"")</f>
        <v/>
      </c>
      <c r="C294" s="36" t="e">
        <f t="shared" si="690"/>
        <v>#N/A</v>
      </c>
      <c r="D294" s="5" t="str">
        <f t="shared" si="637"/>
        <v/>
      </c>
      <c r="E294" s="14" t="str">
        <f t="shared" si="638"/>
        <v/>
      </c>
      <c r="F294" s="32" t="str">
        <f t="shared" si="691"/>
        <v/>
      </c>
      <c r="G294" s="24" t="str">
        <f t="shared" si="639"/>
        <v/>
      </c>
      <c r="H294" s="24" t="str">
        <f t="shared" si="640"/>
        <v/>
      </c>
      <c r="I294" s="24"/>
      <c r="J294" s="8" t="str">
        <f t="shared" si="641"/>
        <v/>
      </c>
      <c r="K294" s="9" t="str">
        <f t="shared" si="642"/>
        <v/>
      </c>
      <c r="L294" s="40" t="str">
        <f t="shared" si="692"/>
        <v/>
      </c>
      <c r="M294" s="24" t="str">
        <f t="shared" si="643"/>
        <v/>
      </c>
      <c r="N294" s="25" t="str">
        <f t="shared" si="644"/>
        <v/>
      </c>
      <c r="O294" s="25"/>
      <c r="P294" s="50">
        <f t="shared" si="693"/>
        <v>0</v>
      </c>
      <c r="Q294" s="50">
        <f t="shared" si="694"/>
        <v>0</v>
      </c>
      <c r="R294" s="25"/>
      <c r="S294" s="25"/>
      <c r="T294" s="16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46" t="str">
        <f t="shared" si="645"/>
        <v/>
      </c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8"/>
      <c r="AR294" s="25"/>
      <c r="AS294" s="25"/>
      <c r="AT294" s="24" t="str">
        <f t="shared" si="627"/>
        <v/>
      </c>
      <c r="AU294" s="24" t="str">
        <f t="shared" si="627"/>
        <v/>
      </c>
      <c r="AV294" s="24" t="str">
        <f t="shared" si="627"/>
        <v/>
      </c>
      <c r="AW294" s="24" t="str">
        <f t="shared" si="627"/>
        <v/>
      </c>
      <c r="AX294" s="24" t="str">
        <f t="shared" si="627"/>
        <v/>
      </c>
      <c r="AY294" s="24" t="str">
        <f t="shared" si="630"/>
        <v/>
      </c>
      <c r="AZ294" s="24" t="str">
        <f t="shared" si="630"/>
        <v/>
      </c>
      <c r="BA294" s="24" t="str">
        <f t="shared" si="630"/>
        <v/>
      </c>
      <c r="BB294" s="24" t="str">
        <f t="shared" si="630"/>
        <v/>
      </c>
      <c r="BC294" s="24" t="str">
        <f t="shared" si="630"/>
        <v/>
      </c>
      <c r="BD294" s="25" t="str">
        <f t="shared" si="630"/>
        <v/>
      </c>
      <c r="BE294" s="25"/>
      <c r="BF294" s="25"/>
      <c r="BG294" s="26" t="str">
        <f t="shared" si="695"/>
        <v/>
      </c>
      <c r="BH294" s="26" t="str">
        <f t="shared" si="696"/>
        <v/>
      </c>
      <c r="BI294" s="26" t="str">
        <f t="shared" si="697"/>
        <v/>
      </c>
      <c r="BJ294" s="26" t="str">
        <f t="shared" si="698"/>
        <v/>
      </c>
      <c r="BK294" s="26" t="str">
        <f t="shared" si="699"/>
        <v/>
      </c>
      <c r="BL294" s="26" t="str">
        <f t="shared" si="700"/>
        <v/>
      </c>
      <c r="BM294" s="26" t="str">
        <f t="shared" si="701"/>
        <v/>
      </c>
      <c r="BN294" s="26" t="str">
        <f t="shared" si="702"/>
        <v/>
      </c>
      <c r="BO294" s="26" t="str">
        <f t="shared" si="703"/>
        <v/>
      </c>
      <c r="BP294" s="25"/>
      <c r="BQ294" s="25"/>
      <c r="BR294" s="25" t="str">
        <f t="shared" si="704"/>
        <v/>
      </c>
      <c r="BS294" s="25" t="str">
        <f t="shared" si="705"/>
        <v/>
      </c>
      <c r="BT294" s="25" t="str">
        <f t="shared" si="706"/>
        <v/>
      </c>
      <c r="BU294" s="25" t="str">
        <f t="shared" si="707"/>
        <v/>
      </c>
      <c r="BV294" s="25" t="str">
        <f t="shared" si="708"/>
        <v/>
      </c>
      <c r="BW294" s="25" t="str">
        <f t="shared" si="709"/>
        <v/>
      </c>
      <c r="BX294" s="25" t="str">
        <f t="shared" si="710"/>
        <v/>
      </c>
      <c r="BY294" s="25" t="str">
        <f t="shared" si="711"/>
        <v/>
      </c>
      <c r="BZ294" s="25" t="str">
        <f t="shared" si="712"/>
        <v/>
      </c>
      <c r="CA294" s="25"/>
      <c r="CB294" s="25"/>
      <c r="CC294" s="26">
        <f t="shared" si="713"/>
        <v>-0.23900000000000093</v>
      </c>
      <c r="CD294" s="26">
        <f t="shared" si="714"/>
        <v>-0.17900000000000044</v>
      </c>
      <c r="CE294" s="26">
        <f t="shared" si="715"/>
        <v>-0.54500000000000015</v>
      </c>
      <c r="CF294" s="26">
        <f t="shared" si="716"/>
        <v>-0.48700000000000027</v>
      </c>
      <c r="CG294" s="26">
        <f t="shared" si="717"/>
        <v>-0.55699999999999883</v>
      </c>
      <c r="CH294" s="26">
        <f t="shared" si="718"/>
        <v>-0.11200000000000027</v>
      </c>
      <c r="CI294" s="26" t="str">
        <f t="shared" si="719"/>
        <v/>
      </c>
      <c r="CJ294" s="26" t="str">
        <f t="shared" si="720"/>
        <v/>
      </c>
      <c r="CK294" s="26" t="str">
        <f t="shared" si="721"/>
        <v/>
      </c>
      <c r="CL294" s="25"/>
      <c r="CM294" s="25"/>
      <c r="CN294" s="25">
        <f t="shared" si="722"/>
        <v>0.42099999999999937</v>
      </c>
      <c r="CO294" s="25">
        <f t="shared" si="723"/>
        <v>0.48099999999999987</v>
      </c>
      <c r="CP294" s="25">
        <f t="shared" si="724"/>
        <v>0.11500000000000021</v>
      </c>
      <c r="CQ294" s="25">
        <f t="shared" si="725"/>
        <v>0.17300000000000004</v>
      </c>
      <c r="CR294" s="25">
        <f t="shared" si="726"/>
        <v>0.10300000000000153</v>
      </c>
      <c r="CS294" s="25">
        <f t="shared" si="727"/>
        <v>0.54800000000000004</v>
      </c>
      <c r="CT294" s="25" t="str">
        <f t="shared" si="728"/>
        <v/>
      </c>
      <c r="CU294" s="25" t="str">
        <f t="shared" si="729"/>
        <v/>
      </c>
      <c r="CV294" s="25" t="str">
        <f t="shared" si="730"/>
        <v/>
      </c>
      <c r="CW294" s="25"/>
      <c r="CX294" s="25"/>
      <c r="CY294" s="25" t="str">
        <f t="shared" si="731"/>
        <v/>
      </c>
      <c r="CZ294" s="25" t="str">
        <f t="shared" si="732"/>
        <v/>
      </c>
      <c r="DA294" s="25" t="str">
        <f t="shared" si="733"/>
        <v/>
      </c>
      <c r="DB294" s="25" t="str">
        <f t="shared" si="734"/>
        <v/>
      </c>
      <c r="DC294" s="25" t="str">
        <f t="shared" si="735"/>
        <v/>
      </c>
      <c r="DD294" s="25" t="str">
        <f t="shared" si="736"/>
        <v/>
      </c>
      <c r="DE294" s="25" t="str">
        <f t="shared" si="737"/>
        <v/>
      </c>
      <c r="DF294" s="25" t="str">
        <f t="shared" si="738"/>
        <v/>
      </c>
      <c r="DG294" s="25" t="str">
        <f t="shared" si="739"/>
        <v/>
      </c>
      <c r="DH294" s="25"/>
      <c r="DI294" s="25"/>
      <c r="DJ294" s="25" t="str">
        <f t="shared" si="740"/>
        <v/>
      </c>
      <c r="DK294" s="25" t="str">
        <f t="shared" si="741"/>
        <v/>
      </c>
      <c r="DL294" s="25" t="str">
        <f t="shared" si="742"/>
        <v/>
      </c>
      <c r="DM294" s="25" t="str">
        <f t="shared" si="743"/>
        <v/>
      </c>
      <c r="DN294" s="25" t="str">
        <f t="shared" si="744"/>
        <v/>
      </c>
      <c r="DO294" s="25" t="str">
        <f t="shared" si="745"/>
        <v/>
      </c>
      <c r="DP294" s="25" t="str">
        <f t="shared" si="746"/>
        <v/>
      </c>
      <c r="DQ294" s="25" t="str">
        <f t="shared" si="747"/>
        <v/>
      </c>
      <c r="DR294" s="25" t="str">
        <f t="shared" si="748"/>
        <v/>
      </c>
      <c r="DS294" s="25"/>
      <c r="DT294" s="24"/>
      <c r="DU294" s="24" t="str">
        <f t="shared" si="749"/>
        <v/>
      </c>
      <c r="DV294" s="24" t="str">
        <f t="shared" si="750"/>
        <v/>
      </c>
      <c r="DW294" s="24" t="str">
        <f t="shared" si="751"/>
        <v/>
      </c>
      <c r="DX294" s="24" t="str">
        <f t="shared" si="752"/>
        <v/>
      </c>
      <c r="DY294" s="24" t="str">
        <f t="shared" si="753"/>
        <v/>
      </c>
      <c r="DZ294" s="24" t="str">
        <f t="shared" si="754"/>
        <v/>
      </c>
      <c r="EA294" s="24" t="str">
        <f t="shared" si="755"/>
        <v/>
      </c>
      <c r="EB294" s="24" t="str">
        <f t="shared" si="756"/>
        <v/>
      </c>
      <c r="EC294" s="24" t="str">
        <f t="shared" si="757"/>
        <v/>
      </c>
      <c r="ED294" s="24"/>
      <c r="EE294" s="24"/>
      <c r="EF294" s="24" t="str">
        <f t="shared" si="758"/>
        <v/>
      </c>
      <c r="EG294" s="24" t="str">
        <f t="shared" si="759"/>
        <v/>
      </c>
      <c r="EH294" s="24" t="str">
        <f t="shared" si="760"/>
        <v/>
      </c>
      <c r="EI294" s="24" t="str">
        <f t="shared" si="761"/>
        <v/>
      </c>
      <c r="EJ294" s="24" t="str">
        <f t="shared" si="762"/>
        <v/>
      </c>
      <c r="EK294" s="24" t="str">
        <f t="shared" si="763"/>
        <v/>
      </c>
      <c r="EL294" s="24" t="str">
        <f t="shared" si="764"/>
        <v/>
      </c>
      <c r="EM294" s="24" t="str">
        <f t="shared" si="765"/>
        <v/>
      </c>
      <c r="EN294" s="24" t="str">
        <f t="shared" si="766"/>
        <v/>
      </c>
      <c r="EO294" s="24"/>
      <c r="EP294" s="24"/>
      <c r="EQ294" s="24" t="str">
        <f t="shared" si="646"/>
        <v/>
      </c>
      <c r="ER294" s="24" t="str">
        <f t="shared" si="767"/>
        <v/>
      </c>
      <c r="ES294" s="24" t="str">
        <f t="shared" si="647"/>
        <v/>
      </c>
      <c r="ET294" s="24" t="str">
        <f t="shared" si="648"/>
        <v/>
      </c>
      <c r="EU294" s="24" t="str">
        <f t="shared" si="649"/>
        <v/>
      </c>
      <c r="EV294" s="24" t="str">
        <f t="shared" si="650"/>
        <v/>
      </c>
      <c r="EW294" s="24" t="str">
        <f t="shared" si="651"/>
        <v/>
      </c>
      <c r="EX294" s="24" t="str">
        <f t="shared" si="652"/>
        <v/>
      </c>
      <c r="EY294" s="24" t="str">
        <f t="shared" si="653"/>
        <v/>
      </c>
      <c r="EZ294" s="24" t="str">
        <f t="shared" si="654"/>
        <v/>
      </c>
      <c r="FA294" s="24" t="str">
        <f t="shared" si="655"/>
        <v/>
      </c>
      <c r="FB294" s="24"/>
      <c r="FC294" s="24" t="str">
        <f t="shared" si="656"/>
        <v/>
      </c>
      <c r="FD294" s="24" t="str">
        <f t="shared" si="768"/>
        <v/>
      </c>
      <c r="FE294" s="24" t="str">
        <f t="shared" si="657"/>
        <v/>
      </c>
      <c r="FF294" s="24" t="str">
        <f t="shared" si="658"/>
        <v/>
      </c>
      <c r="FG294" s="24" t="str">
        <f t="shared" si="659"/>
        <v/>
      </c>
      <c r="FH294" s="24" t="str">
        <f t="shared" si="660"/>
        <v/>
      </c>
      <c r="FI294" s="24" t="str">
        <f t="shared" si="661"/>
        <v/>
      </c>
      <c r="FJ294" s="24" t="str">
        <f t="shared" si="662"/>
        <v/>
      </c>
      <c r="FK294" s="24" t="str">
        <f t="shared" si="663"/>
        <v/>
      </c>
      <c r="FL294" s="24" t="str">
        <f t="shared" si="664"/>
        <v/>
      </c>
      <c r="FM294" s="24" t="str">
        <f t="shared" si="665"/>
        <v/>
      </c>
      <c r="FN294" s="24"/>
      <c r="FO294" s="24" t="str">
        <f t="shared" si="666"/>
        <v/>
      </c>
      <c r="FP294" s="24" t="str">
        <f t="shared" si="769"/>
        <v/>
      </c>
      <c r="FQ294" s="24" t="str">
        <f t="shared" si="624"/>
        <v/>
      </c>
      <c r="FR294" s="24" t="str">
        <f t="shared" si="624"/>
        <v/>
      </c>
      <c r="FS294" s="24" t="str">
        <f t="shared" si="624"/>
        <v/>
      </c>
      <c r="FT294" s="24" t="str">
        <f t="shared" si="624"/>
        <v/>
      </c>
      <c r="FU294" s="24" t="str">
        <f t="shared" si="624"/>
        <v/>
      </c>
      <c r="FV294" s="24" t="str">
        <f t="shared" si="624"/>
        <v/>
      </c>
      <c r="FW294" s="24" t="str">
        <f t="shared" si="635"/>
        <v/>
      </c>
      <c r="FX294" s="24" t="str">
        <f t="shared" si="635"/>
        <v/>
      </c>
      <c r="FY294" s="24" t="str">
        <f t="shared" si="635"/>
        <v/>
      </c>
      <c r="FZ294" s="24"/>
      <c r="GA294" s="24" t="str">
        <f t="shared" si="667"/>
        <v/>
      </c>
      <c r="GB294" s="24" t="str">
        <f t="shared" si="770"/>
        <v/>
      </c>
      <c r="GC294" s="24" t="str">
        <f t="shared" si="625"/>
        <v/>
      </c>
      <c r="GD294" s="24" t="str">
        <f t="shared" si="625"/>
        <v/>
      </c>
      <c r="GE294" s="24" t="str">
        <f t="shared" si="625"/>
        <v/>
      </c>
      <c r="GF294" s="24" t="str">
        <f t="shared" si="625"/>
        <v/>
      </c>
      <c r="GG294" s="24" t="str">
        <f t="shared" si="625"/>
        <v/>
      </c>
      <c r="GH294" s="24" t="str">
        <f t="shared" si="625"/>
        <v/>
      </c>
      <c r="GI294" s="24" t="str">
        <f t="shared" si="636"/>
        <v/>
      </c>
      <c r="GJ294" s="24" t="str">
        <f t="shared" si="636"/>
        <v/>
      </c>
      <c r="GK294" s="24" t="str">
        <f t="shared" si="636"/>
        <v/>
      </c>
      <c r="GL294" s="24"/>
      <c r="GM294" s="24" t="str">
        <f t="shared" si="668"/>
        <v/>
      </c>
      <c r="GN294" s="24" t="str">
        <f t="shared" si="771"/>
        <v/>
      </c>
      <c r="GO294" s="24" t="str">
        <f t="shared" si="669"/>
        <v/>
      </c>
      <c r="GP294" s="24" t="str">
        <f t="shared" si="670"/>
        <v/>
      </c>
      <c r="GQ294" s="24" t="str">
        <f t="shared" si="671"/>
        <v/>
      </c>
      <c r="GR294" s="24" t="str">
        <f t="shared" si="672"/>
        <v/>
      </c>
      <c r="GS294" s="24" t="str">
        <f t="shared" si="673"/>
        <v/>
      </c>
      <c r="GT294" s="24" t="str">
        <f t="shared" si="674"/>
        <v/>
      </c>
      <c r="GU294" s="24" t="str">
        <f t="shared" si="675"/>
        <v/>
      </c>
      <c r="GV294" s="24" t="str">
        <f t="shared" si="676"/>
        <v/>
      </c>
      <c r="GW294" s="24" t="str">
        <f t="shared" si="677"/>
        <v/>
      </c>
      <c r="GX294" s="24"/>
      <c r="GY294" s="24" t="str">
        <f t="shared" si="678"/>
        <v/>
      </c>
      <c r="GZ294" s="24" t="str">
        <f t="shared" si="772"/>
        <v/>
      </c>
      <c r="HA294" s="24" t="str">
        <f t="shared" si="679"/>
        <v/>
      </c>
      <c r="HB294" s="24" t="str">
        <f t="shared" si="680"/>
        <v/>
      </c>
      <c r="HC294" s="24" t="str">
        <f t="shared" si="681"/>
        <v/>
      </c>
      <c r="HD294" s="24" t="str">
        <f t="shared" si="682"/>
        <v/>
      </c>
      <c r="HE294" s="24" t="str">
        <f t="shared" si="683"/>
        <v/>
      </c>
      <c r="HF294" s="24" t="str">
        <f t="shared" si="684"/>
        <v/>
      </c>
      <c r="HG294" s="24" t="str">
        <f t="shared" si="685"/>
        <v/>
      </c>
      <c r="HH294" s="24" t="str">
        <f t="shared" si="686"/>
        <v/>
      </c>
      <c r="HI294" s="24" t="str">
        <f t="shared" si="687"/>
        <v/>
      </c>
      <c r="HJ294" s="24"/>
      <c r="HK294" s="24" t="str">
        <f t="shared" si="688"/>
        <v/>
      </c>
      <c r="HL294" s="24" t="str">
        <f t="shared" si="773"/>
        <v/>
      </c>
      <c r="HM294" s="24" t="str">
        <f t="shared" si="633"/>
        <v/>
      </c>
      <c r="HN294" s="24" t="str">
        <f t="shared" si="633"/>
        <v/>
      </c>
      <c r="HO294" s="24" t="str">
        <f t="shared" si="633"/>
        <v/>
      </c>
      <c r="HP294" s="24" t="str">
        <f t="shared" si="631"/>
        <v/>
      </c>
      <c r="HQ294" s="24" t="str">
        <f t="shared" si="631"/>
        <v/>
      </c>
      <c r="HR294" s="24" t="str">
        <f t="shared" si="631"/>
        <v/>
      </c>
      <c r="HS294" s="24" t="str">
        <f t="shared" si="628"/>
        <v/>
      </c>
      <c r="HT294" s="24" t="str">
        <f t="shared" si="628"/>
        <v/>
      </c>
      <c r="HU294" s="24" t="str">
        <f t="shared" si="628"/>
        <v/>
      </c>
      <c r="HV294" s="24"/>
      <c r="HW294" s="24" t="str">
        <f t="shared" si="689"/>
        <v/>
      </c>
      <c r="HX294" s="24" t="str">
        <f t="shared" si="774"/>
        <v/>
      </c>
      <c r="HY294" s="24" t="str">
        <f t="shared" si="634"/>
        <v/>
      </c>
      <c r="HZ294" s="24" t="str">
        <f t="shared" si="634"/>
        <v/>
      </c>
      <c r="IA294" s="24" t="str">
        <f t="shared" si="634"/>
        <v/>
      </c>
      <c r="IB294" s="24" t="str">
        <f t="shared" si="632"/>
        <v/>
      </c>
      <c r="IC294" s="24" t="str">
        <f t="shared" si="632"/>
        <v/>
      </c>
      <c r="ID294" s="24" t="str">
        <f t="shared" si="632"/>
        <v/>
      </c>
      <c r="IE294" s="24" t="str">
        <f t="shared" si="629"/>
        <v/>
      </c>
      <c r="IF294" s="24" t="str">
        <f t="shared" si="629"/>
        <v/>
      </c>
      <c r="IG294" s="24" t="str">
        <f t="shared" si="629"/>
        <v/>
      </c>
    </row>
    <row r="295" spans="1:241" s="3" customFormat="1" x14ac:dyDescent="0.2">
      <c r="A295" s="27">
        <v>260</v>
      </c>
      <c r="B295" s="32" t="str">
        <f>IF(AND($B$3&lt;&gt;"",$C$3&lt;&gt;"",$B$4&lt;&gt;"",$C$4&lt;&gt;"",T295&lt;&gt;""),AirMass($B$3,$C$3,$B$4,$C$4,T295),"")</f>
        <v/>
      </c>
      <c r="C295" s="36" t="e">
        <f t="shared" si="690"/>
        <v>#N/A</v>
      </c>
      <c r="D295" s="5" t="str">
        <f t="shared" si="637"/>
        <v/>
      </c>
      <c r="E295" s="14" t="str">
        <f t="shared" si="638"/>
        <v/>
      </c>
      <c r="F295" s="32" t="str">
        <f t="shared" si="691"/>
        <v/>
      </c>
      <c r="G295" s="24" t="str">
        <f t="shared" si="639"/>
        <v/>
      </c>
      <c r="H295" s="24" t="str">
        <f t="shared" si="640"/>
        <v/>
      </c>
      <c r="I295" s="24"/>
      <c r="J295" s="8" t="str">
        <f t="shared" si="641"/>
        <v/>
      </c>
      <c r="K295" s="9" t="str">
        <f t="shared" si="642"/>
        <v/>
      </c>
      <c r="L295" s="40" t="str">
        <f t="shared" si="692"/>
        <v/>
      </c>
      <c r="M295" s="24" t="str">
        <f t="shared" si="643"/>
        <v/>
      </c>
      <c r="N295" s="25" t="str">
        <f t="shared" si="644"/>
        <v/>
      </c>
      <c r="O295" s="25"/>
      <c r="P295" s="50">
        <f t="shared" si="693"/>
        <v>0</v>
      </c>
      <c r="Q295" s="50">
        <f t="shared" si="694"/>
        <v>0</v>
      </c>
      <c r="R295" s="25"/>
      <c r="S295" s="25"/>
      <c r="T295" s="16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46" t="str">
        <f t="shared" si="645"/>
        <v/>
      </c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8"/>
      <c r="AR295" s="25"/>
      <c r="AS295" s="25"/>
      <c r="AT295" s="24" t="str">
        <f t="shared" si="627"/>
        <v/>
      </c>
      <c r="AU295" s="24" t="str">
        <f t="shared" si="627"/>
        <v/>
      </c>
      <c r="AV295" s="24" t="str">
        <f t="shared" si="627"/>
        <v/>
      </c>
      <c r="AW295" s="24" t="str">
        <f t="shared" si="627"/>
        <v/>
      </c>
      <c r="AX295" s="24" t="str">
        <f t="shared" si="627"/>
        <v/>
      </c>
      <c r="AY295" s="24" t="str">
        <f t="shared" si="630"/>
        <v/>
      </c>
      <c r="AZ295" s="24" t="str">
        <f t="shared" si="630"/>
        <v/>
      </c>
      <c r="BA295" s="24" t="str">
        <f t="shared" si="630"/>
        <v/>
      </c>
      <c r="BB295" s="24" t="str">
        <f t="shared" si="630"/>
        <v/>
      </c>
      <c r="BC295" s="24" t="str">
        <f t="shared" si="630"/>
        <v/>
      </c>
      <c r="BD295" s="25" t="str">
        <f t="shared" si="630"/>
        <v/>
      </c>
      <c r="BE295" s="25"/>
      <c r="BF295" s="25"/>
      <c r="BG295" s="26" t="str">
        <f t="shared" si="695"/>
        <v/>
      </c>
      <c r="BH295" s="26" t="str">
        <f t="shared" si="696"/>
        <v/>
      </c>
      <c r="BI295" s="26" t="str">
        <f t="shared" si="697"/>
        <v/>
      </c>
      <c r="BJ295" s="26" t="str">
        <f t="shared" si="698"/>
        <v/>
      </c>
      <c r="BK295" s="26" t="str">
        <f t="shared" si="699"/>
        <v/>
      </c>
      <c r="BL295" s="26" t="str">
        <f t="shared" si="700"/>
        <v/>
      </c>
      <c r="BM295" s="26" t="str">
        <f t="shared" si="701"/>
        <v/>
      </c>
      <c r="BN295" s="26" t="str">
        <f t="shared" si="702"/>
        <v/>
      </c>
      <c r="BO295" s="26" t="str">
        <f t="shared" si="703"/>
        <v/>
      </c>
      <c r="BP295" s="25"/>
      <c r="BQ295" s="25"/>
      <c r="BR295" s="25" t="str">
        <f t="shared" si="704"/>
        <v/>
      </c>
      <c r="BS295" s="25" t="str">
        <f t="shared" si="705"/>
        <v/>
      </c>
      <c r="BT295" s="25" t="str">
        <f t="shared" si="706"/>
        <v/>
      </c>
      <c r="BU295" s="25" t="str">
        <f t="shared" si="707"/>
        <v/>
      </c>
      <c r="BV295" s="25" t="str">
        <f t="shared" si="708"/>
        <v/>
      </c>
      <c r="BW295" s="25" t="str">
        <f t="shared" si="709"/>
        <v/>
      </c>
      <c r="BX295" s="25" t="str">
        <f t="shared" si="710"/>
        <v/>
      </c>
      <c r="BY295" s="25" t="str">
        <f t="shared" si="711"/>
        <v/>
      </c>
      <c r="BZ295" s="25" t="str">
        <f t="shared" si="712"/>
        <v/>
      </c>
      <c r="CA295" s="25"/>
      <c r="CB295" s="25"/>
      <c r="CC295" s="26">
        <f t="shared" si="713"/>
        <v>-0.23900000000000093</v>
      </c>
      <c r="CD295" s="26">
        <f t="shared" si="714"/>
        <v>-0.17900000000000044</v>
      </c>
      <c r="CE295" s="26">
        <f t="shared" si="715"/>
        <v>-0.54500000000000015</v>
      </c>
      <c r="CF295" s="26">
        <f t="shared" si="716"/>
        <v>-0.48700000000000027</v>
      </c>
      <c r="CG295" s="26">
        <f t="shared" si="717"/>
        <v>-0.55699999999999883</v>
      </c>
      <c r="CH295" s="26">
        <f t="shared" si="718"/>
        <v>-0.11200000000000027</v>
      </c>
      <c r="CI295" s="26" t="str">
        <f t="shared" si="719"/>
        <v/>
      </c>
      <c r="CJ295" s="26" t="str">
        <f t="shared" si="720"/>
        <v/>
      </c>
      <c r="CK295" s="26" t="str">
        <f t="shared" si="721"/>
        <v/>
      </c>
      <c r="CL295" s="25"/>
      <c r="CM295" s="25"/>
      <c r="CN295" s="25">
        <f t="shared" si="722"/>
        <v>0.42099999999999937</v>
      </c>
      <c r="CO295" s="25">
        <f t="shared" si="723"/>
        <v>0.48099999999999987</v>
      </c>
      <c r="CP295" s="25">
        <f t="shared" si="724"/>
        <v>0.11500000000000021</v>
      </c>
      <c r="CQ295" s="25">
        <f t="shared" si="725"/>
        <v>0.17300000000000004</v>
      </c>
      <c r="CR295" s="25">
        <f t="shared" si="726"/>
        <v>0.10300000000000153</v>
      </c>
      <c r="CS295" s="25">
        <f t="shared" si="727"/>
        <v>0.54800000000000004</v>
      </c>
      <c r="CT295" s="25" t="str">
        <f t="shared" si="728"/>
        <v/>
      </c>
      <c r="CU295" s="25" t="str">
        <f t="shared" si="729"/>
        <v/>
      </c>
      <c r="CV295" s="25" t="str">
        <f t="shared" si="730"/>
        <v/>
      </c>
      <c r="CW295" s="25"/>
      <c r="CX295" s="25"/>
      <c r="CY295" s="25" t="str">
        <f t="shared" si="731"/>
        <v/>
      </c>
      <c r="CZ295" s="25" t="str">
        <f t="shared" si="732"/>
        <v/>
      </c>
      <c r="DA295" s="25" t="str">
        <f t="shared" si="733"/>
        <v/>
      </c>
      <c r="DB295" s="25" t="str">
        <f t="shared" si="734"/>
        <v/>
      </c>
      <c r="DC295" s="25" t="str">
        <f t="shared" si="735"/>
        <v/>
      </c>
      <c r="DD295" s="25" t="str">
        <f t="shared" si="736"/>
        <v/>
      </c>
      <c r="DE295" s="25" t="str">
        <f t="shared" si="737"/>
        <v/>
      </c>
      <c r="DF295" s="25" t="str">
        <f t="shared" si="738"/>
        <v/>
      </c>
      <c r="DG295" s="25" t="str">
        <f t="shared" si="739"/>
        <v/>
      </c>
      <c r="DH295" s="25"/>
      <c r="DI295" s="25"/>
      <c r="DJ295" s="25" t="str">
        <f t="shared" si="740"/>
        <v/>
      </c>
      <c r="DK295" s="25" t="str">
        <f t="shared" si="741"/>
        <v/>
      </c>
      <c r="DL295" s="25" t="str">
        <f t="shared" si="742"/>
        <v/>
      </c>
      <c r="DM295" s="25" t="str">
        <f t="shared" si="743"/>
        <v/>
      </c>
      <c r="DN295" s="25" t="str">
        <f t="shared" si="744"/>
        <v/>
      </c>
      <c r="DO295" s="25" t="str">
        <f t="shared" si="745"/>
        <v/>
      </c>
      <c r="DP295" s="25" t="str">
        <f t="shared" si="746"/>
        <v/>
      </c>
      <c r="DQ295" s="25" t="str">
        <f t="shared" si="747"/>
        <v/>
      </c>
      <c r="DR295" s="25" t="str">
        <f t="shared" si="748"/>
        <v/>
      </c>
      <c r="DS295" s="25"/>
      <c r="DT295" s="24"/>
      <c r="DU295" s="24" t="str">
        <f t="shared" si="749"/>
        <v/>
      </c>
      <c r="DV295" s="24" t="str">
        <f t="shared" si="750"/>
        <v/>
      </c>
      <c r="DW295" s="24" t="str">
        <f t="shared" si="751"/>
        <v/>
      </c>
      <c r="DX295" s="24" t="str">
        <f t="shared" si="752"/>
        <v/>
      </c>
      <c r="DY295" s="24" t="str">
        <f t="shared" si="753"/>
        <v/>
      </c>
      <c r="DZ295" s="24" t="str">
        <f t="shared" si="754"/>
        <v/>
      </c>
      <c r="EA295" s="24" t="str">
        <f t="shared" si="755"/>
        <v/>
      </c>
      <c r="EB295" s="24" t="str">
        <f t="shared" si="756"/>
        <v/>
      </c>
      <c r="EC295" s="24" t="str">
        <f t="shared" si="757"/>
        <v/>
      </c>
      <c r="ED295" s="24"/>
      <c r="EE295" s="24"/>
      <c r="EF295" s="24" t="str">
        <f t="shared" si="758"/>
        <v/>
      </c>
      <c r="EG295" s="24" t="str">
        <f t="shared" si="759"/>
        <v/>
      </c>
      <c r="EH295" s="24" t="str">
        <f t="shared" si="760"/>
        <v/>
      </c>
      <c r="EI295" s="24" t="str">
        <f t="shared" si="761"/>
        <v/>
      </c>
      <c r="EJ295" s="24" t="str">
        <f t="shared" si="762"/>
        <v/>
      </c>
      <c r="EK295" s="24" t="str">
        <f t="shared" si="763"/>
        <v/>
      </c>
      <c r="EL295" s="24" t="str">
        <f t="shared" si="764"/>
        <v/>
      </c>
      <c r="EM295" s="24" t="str">
        <f t="shared" si="765"/>
        <v/>
      </c>
      <c r="EN295" s="24" t="str">
        <f t="shared" si="766"/>
        <v/>
      </c>
      <c r="EO295" s="24"/>
      <c r="EP295" s="24"/>
      <c r="EQ295" s="24" t="str">
        <f t="shared" si="646"/>
        <v/>
      </c>
      <c r="ER295" s="24" t="str">
        <f t="shared" si="767"/>
        <v/>
      </c>
      <c r="ES295" s="24" t="str">
        <f t="shared" si="647"/>
        <v/>
      </c>
      <c r="ET295" s="24" t="str">
        <f t="shared" si="648"/>
        <v/>
      </c>
      <c r="EU295" s="24" t="str">
        <f t="shared" si="649"/>
        <v/>
      </c>
      <c r="EV295" s="24" t="str">
        <f t="shared" si="650"/>
        <v/>
      </c>
      <c r="EW295" s="24" t="str">
        <f t="shared" si="651"/>
        <v/>
      </c>
      <c r="EX295" s="24" t="str">
        <f t="shared" si="652"/>
        <v/>
      </c>
      <c r="EY295" s="24" t="str">
        <f t="shared" si="653"/>
        <v/>
      </c>
      <c r="EZ295" s="24" t="str">
        <f t="shared" si="654"/>
        <v/>
      </c>
      <c r="FA295" s="24" t="str">
        <f t="shared" si="655"/>
        <v/>
      </c>
      <c r="FB295" s="24"/>
      <c r="FC295" s="24" t="str">
        <f t="shared" si="656"/>
        <v/>
      </c>
      <c r="FD295" s="24" t="str">
        <f t="shared" si="768"/>
        <v/>
      </c>
      <c r="FE295" s="24" t="str">
        <f t="shared" si="657"/>
        <v/>
      </c>
      <c r="FF295" s="24" t="str">
        <f t="shared" si="658"/>
        <v/>
      </c>
      <c r="FG295" s="24" t="str">
        <f t="shared" si="659"/>
        <v/>
      </c>
      <c r="FH295" s="24" t="str">
        <f t="shared" si="660"/>
        <v/>
      </c>
      <c r="FI295" s="24" t="str">
        <f t="shared" si="661"/>
        <v/>
      </c>
      <c r="FJ295" s="24" t="str">
        <f t="shared" si="662"/>
        <v/>
      </c>
      <c r="FK295" s="24" t="str">
        <f t="shared" si="663"/>
        <v/>
      </c>
      <c r="FL295" s="24" t="str">
        <f t="shared" si="664"/>
        <v/>
      </c>
      <c r="FM295" s="24" t="str">
        <f t="shared" si="665"/>
        <v/>
      </c>
      <c r="FN295" s="24"/>
      <c r="FO295" s="24" t="str">
        <f t="shared" si="666"/>
        <v/>
      </c>
      <c r="FP295" s="24" t="str">
        <f t="shared" si="769"/>
        <v/>
      </c>
      <c r="FQ295" s="24" t="str">
        <f t="shared" si="624"/>
        <v/>
      </c>
      <c r="FR295" s="24" t="str">
        <f t="shared" si="624"/>
        <v/>
      </c>
      <c r="FS295" s="24" t="str">
        <f t="shared" si="624"/>
        <v/>
      </c>
      <c r="FT295" s="24" t="str">
        <f t="shared" si="624"/>
        <v/>
      </c>
      <c r="FU295" s="24" t="str">
        <f t="shared" si="624"/>
        <v/>
      </c>
      <c r="FV295" s="24" t="str">
        <f t="shared" si="624"/>
        <v/>
      </c>
      <c r="FW295" s="24" t="str">
        <f t="shared" si="635"/>
        <v/>
      </c>
      <c r="FX295" s="24" t="str">
        <f t="shared" si="635"/>
        <v/>
      </c>
      <c r="FY295" s="24" t="str">
        <f t="shared" si="635"/>
        <v/>
      </c>
      <c r="FZ295" s="24"/>
      <c r="GA295" s="24" t="str">
        <f t="shared" si="667"/>
        <v/>
      </c>
      <c r="GB295" s="24" t="str">
        <f t="shared" si="770"/>
        <v/>
      </c>
      <c r="GC295" s="24" t="str">
        <f t="shared" si="625"/>
        <v/>
      </c>
      <c r="GD295" s="24" t="str">
        <f t="shared" si="625"/>
        <v/>
      </c>
      <c r="GE295" s="24" t="str">
        <f t="shared" si="625"/>
        <v/>
      </c>
      <c r="GF295" s="24" t="str">
        <f t="shared" si="625"/>
        <v/>
      </c>
      <c r="GG295" s="24" t="str">
        <f t="shared" si="625"/>
        <v/>
      </c>
      <c r="GH295" s="24" t="str">
        <f t="shared" si="625"/>
        <v/>
      </c>
      <c r="GI295" s="24" t="str">
        <f t="shared" si="636"/>
        <v/>
      </c>
      <c r="GJ295" s="24" t="str">
        <f t="shared" si="636"/>
        <v/>
      </c>
      <c r="GK295" s="24" t="str">
        <f t="shared" si="636"/>
        <v/>
      </c>
      <c r="GL295" s="24"/>
      <c r="GM295" s="24" t="str">
        <f t="shared" si="668"/>
        <v/>
      </c>
      <c r="GN295" s="24" t="str">
        <f t="shared" si="771"/>
        <v/>
      </c>
      <c r="GO295" s="24" t="str">
        <f t="shared" si="669"/>
        <v/>
      </c>
      <c r="GP295" s="24" t="str">
        <f t="shared" si="670"/>
        <v/>
      </c>
      <c r="GQ295" s="24" t="str">
        <f t="shared" si="671"/>
        <v/>
      </c>
      <c r="GR295" s="24" t="str">
        <f t="shared" si="672"/>
        <v/>
      </c>
      <c r="GS295" s="24" t="str">
        <f t="shared" si="673"/>
        <v/>
      </c>
      <c r="GT295" s="24" t="str">
        <f t="shared" si="674"/>
        <v/>
      </c>
      <c r="GU295" s="24" t="str">
        <f t="shared" si="675"/>
        <v/>
      </c>
      <c r="GV295" s="24" t="str">
        <f t="shared" si="676"/>
        <v/>
      </c>
      <c r="GW295" s="24" t="str">
        <f t="shared" si="677"/>
        <v/>
      </c>
      <c r="GX295" s="24"/>
      <c r="GY295" s="24" t="str">
        <f t="shared" si="678"/>
        <v/>
      </c>
      <c r="GZ295" s="24" t="str">
        <f t="shared" si="772"/>
        <v/>
      </c>
      <c r="HA295" s="24" t="str">
        <f t="shared" si="679"/>
        <v/>
      </c>
      <c r="HB295" s="24" t="str">
        <f t="shared" si="680"/>
        <v/>
      </c>
      <c r="HC295" s="24" t="str">
        <f t="shared" si="681"/>
        <v/>
      </c>
      <c r="HD295" s="24" t="str">
        <f t="shared" si="682"/>
        <v/>
      </c>
      <c r="HE295" s="24" t="str">
        <f t="shared" si="683"/>
        <v/>
      </c>
      <c r="HF295" s="24" t="str">
        <f t="shared" si="684"/>
        <v/>
      </c>
      <c r="HG295" s="24" t="str">
        <f t="shared" si="685"/>
        <v/>
      </c>
      <c r="HH295" s="24" t="str">
        <f t="shared" si="686"/>
        <v/>
      </c>
      <c r="HI295" s="24" t="str">
        <f t="shared" si="687"/>
        <v/>
      </c>
      <c r="HJ295" s="24"/>
      <c r="HK295" s="24" t="str">
        <f t="shared" si="688"/>
        <v/>
      </c>
      <c r="HL295" s="24" t="str">
        <f t="shared" si="773"/>
        <v/>
      </c>
      <c r="HM295" s="24" t="str">
        <f t="shared" si="633"/>
        <v/>
      </c>
      <c r="HN295" s="24" t="str">
        <f t="shared" si="633"/>
        <v/>
      </c>
      <c r="HO295" s="24" t="str">
        <f t="shared" si="633"/>
        <v/>
      </c>
      <c r="HP295" s="24" t="str">
        <f t="shared" si="631"/>
        <v/>
      </c>
      <c r="HQ295" s="24" t="str">
        <f t="shared" si="631"/>
        <v/>
      </c>
      <c r="HR295" s="24" t="str">
        <f t="shared" si="631"/>
        <v/>
      </c>
      <c r="HS295" s="24" t="str">
        <f t="shared" si="628"/>
        <v/>
      </c>
      <c r="HT295" s="24" t="str">
        <f t="shared" si="628"/>
        <v/>
      </c>
      <c r="HU295" s="24" t="str">
        <f t="shared" si="628"/>
        <v/>
      </c>
      <c r="HV295" s="24"/>
      <c r="HW295" s="24" t="str">
        <f t="shared" si="689"/>
        <v/>
      </c>
      <c r="HX295" s="24" t="str">
        <f t="shared" si="774"/>
        <v/>
      </c>
      <c r="HY295" s="24" t="str">
        <f t="shared" si="634"/>
        <v/>
      </c>
      <c r="HZ295" s="24" t="str">
        <f t="shared" si="634"/>
        <v/>
      </c>
      <c r="IA295" s="24" t="str">
        <f t="shared" si="634"/>
        <v/>
      </c>
      <c r="IB295" s="24" t="str">
        <f t="shared" si="632"/>
        <v/>
      </c>
      <c r="IC295" s="24" t="str">
        <f t="shared" si="632"/>
        <v/>
      </c>
      <c r="ID295" s="24" t="str">
        <f t="shared" si="632"/>
        <v/>
      </c>
      <c r="IE295" s="24" t="str">
        <f t="shared" si="629"/>
        <v/>
      </c>
      <c r="IF295" s="24" t="str">
        <f t="shared" si="629"/>
        <v/>
      </c>
      <c r="IG295" s="24" t="str">
        <f t="shared" si="629"/>
        <v/>
      </c>
    </row>
    <row r="296" spans="1:241" s="3" customFormat="1" x14ac:dyDescent="0.2">
      <c r="A296" s="27">
        <v>261</v>
      </c>
      <c r="B296" s="32" t="str">
        <f>IF(AND($B$3&lt;&gt;"",$C$3&lt;&gt;"",$B$4&lt;&gt;"",$C$4&lt;&gt;"",T296&lt;&gt;""),AirMass($B$3,$C$3,$B$4,$C$4,T296),"")</f>
        <v/>
      </c>
      <c r="C296" s="36" t="e">
        <f t="shared" si="690"/>
        <v>#N/A</v>
      </c>
      <c r="D296" s="5" t="str">
        <f t="shared" si="637"/>
        <v/>
      </c>
      <c r="E296" s="14" t="str">
        <f t="shared" si="638"/>
        <v/>
      </c>
      <c r="F296" s="32" t="str">
        <f t="shared" si="691"/>
        <v/>
      </c>
      <c r="G296" s="24" t="str">
        <f t="shared" si="639"/>
        <v/>
      </c>
      <c r="H296" s="24" t="str">
        <f t="shared" si="640"/>
        <v/>
      </c>
      <c r="I296" s="24"/>
      <c r="J296" s="8" t="str">
        <f t="shared" si="641"/>
        <v/>
      </c>
      <c r="K296" s="9" t="str">
        <f t="shared" si="642"/>
        <v/>
      </c>
      <c r="L296" s="40" t="str">
        <f t="shared" si="692"/>
        <v/>
      </c>
      <c r="M296" s="24" t="str">
        <f t="shared" si="643"/>
        <v/>
      </c>
      <c r="N296" s="25" t="str">
        <f t="shared" si="644"/>
        <v/>
      </c>
      <c r="O296" s="25"/>
      <c r="P296" s="50">
        <f t="shared" si="693"/>
        <v>0</v>
      </c>
      <c r="Q296" s="50">
        <f t="shared" si="694"/>
        <v>0</v>
      </c>
      <c r="R296" s="25"/>
      <c r="S296" s="25"/>
      <c r="T296" s="16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46" t="str">
        <f t="shared" si="645"/>
        <v/>
      </c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8"/>
      <c r="AR296" s="25"/>
      <c r="AS296" s="25"/>
      <c r="AT296" s="24" t="str">
        <f t="shared" si="627"/>
        <v/>
      </c>
      <c r="AU296" s="24" t="str">
        <f t="shared" si="627"/>
        <v/>
      </c>
      <c r="AV296" s="24" t="str">
        <f t="shared" si="627"/>
        <v/>
      </c>
      <c r="AW296" s="24" t="str">
        <f t="shared" si="627"/>
        <v/>
      </c>
      <c r="AX296" s="24" t="str">
        <f t="shared" si="627"/>
        <v/>
      </c>
      <c r="AY296" s="24" t="str">
        <f t="shared" si="630"/>
        <v/>
      </c>
      <c r="AZ296" s="24" t="str">
        <f t="shared" si="630"/>
        <v/>
      </c>
      <c r="BA296" s="24" t="str">
        <f t="shared" si="630"/>
        <v/>
      </c>
      <c r="BB296" s="24" t="str">
        <f t="shared" si="630"/>
        <v/>
      </c>
      <c r="BC296" s="24" t="str">
        <f t="shared" si="630"/>
        <v/>
      </c>
      <c r="BD296" s="25" t="str">
        <f t="shared" si="630"/>
        <v/>
      </c>
      <c r="BE296" s="25"/>
      <c r="BF296" s="25"/>
      <c r="BG296" s="26" t="str">
        <f t="shared" si="695"/>
        <v/>
      </c>
      <c r="BH296" s="26" t="str">
        <f t="shared" si="696"/>
        <v/>
      </c>
      <c r="BI296" s="26" t="str">
        <f t="shared" si="697"/>
        <v/>
      </c>
      <c r="BJ296" s="26" t="str">
        <f t="shared" si="698"/>
        <v/>
      </c>
      <c r="BK296" s="26" t="str">
        <f t="shared" si="699"/>
        <v/>
      </c>
      <c r="BL296" s="26" t="str">
        <f t="shared" si="700"/>
        <v/>
      </c>
      <c r="BM296" s="26" t="str">
        <f t="shared" si="701"/>
        <v/>
      </c>
      <c r="BN296" s="26" t="str">
        <f t="shared" si="702"/>
        <v/>
      </c>
      <c r="BO296" s="26" t="str">
        <f t="shared" si="703"/>
        <v/>
      </c>
      <c r="BP296" s="25"/>
      <c r="BQ296" s="25"/>
      <c r="BR296" s="25" t="str">
        <f t="shared" si="704"/>
        <v/>
      </c>
      <c r="BS296" s="25" t="str">
        <f t="shared" si="705"/>
        <v/>
      </c>
      <c r="BT296" s="25" t="str">
        <f t="shared" si="706"/>
        <v/>
      </c>
      <c r="BU296" s="25" t="str">
        <f t="shared" si="707"/>
        <v/>
      </c>
      <c r="BV296" s="25" t="str">
        <f t="shared" si="708"/>
        <v/>
      </c>
      <c r="BW296" s="25" t="str">
        <f t="shared" si="709"/>
        <v/>
      </c>
      <c r="BX296" s="25" t="str">
        <f t="shared" si="710"/>
        <v/>
      </c>
      <c r="BY296" s="25" t="str">
        <f t="shared" si="711"/>
        <v/>
      </c>
      <c r="BZ296" s="25" t="str">
        <f t="shared" si="712"/>
        <v/>
      </c>
      <c r="CA296" s="25"/>
      <c r="CB296" s="25"/>
      <c r="CC296" s="26">
        <f t="shared" si="713"/>
        <v>-0.23900000000000093</v>
      </c>
      <c r="CD296" s="26">
        <f t="shared" si="714"/>
        <v>-0.17900000000000044</v>
      </c>
      <c r="CE296" s="26">
        <f t="shared" si="715"/>
        <v>-0.54500000000000015</v>
      </c>
      <c r="CF296" s="26">
        <f t="shared" si="716"/>
        <v>-0.48700000000000027</v>
      </c>
      <c r="CG296" s="26">
        <f t="shared" si="717"/>
        <v>-0.55699999999999883</v>
      </c>
      <c r="CH296" s="26">
        <f t="shared" si="718"/>
        <v>-0.11200000000000027</v>
      </c>
      <c r="CI296" s="26" t="str">
        <f t="shared" si="719"/>
        <v/>
      </c>
      <c r="CJ296" s="26" t="str">
        <f t="shared" si="720"/>
        <v/>
      </c>
      <c r="CK296" s="26" t="str">
        <f t="shared" si="721"/>
        <v/>
      </c>
      <c r="CL296" s="25"/>
      <c r="CM296" s="25"/>
      <c r="CN296" s="25">
        <f t="shared" si="722"/>
        <v>0.42099999999999937</v>
      </c>
      <c r="CO296" s="25">
        <f t="shared" si="723"/>
        <v>0.48099999999999987</v>
      </c>
      <c r="CP296" s="25">
        <f t="shared" si="724"/>
        <v>0.11500000000000021</v>
      </c>
      <c r="CQ296" s="25">
        <f t="shared" si="725"/>
        <v>0.17300000000000004</v>
      </c>
      <c r="CR296" s="25">
        <f t="shared" si="726"/>
        <v>0.10300000000000153</v>
      </c>
      <c r="CS296" s="25">
        <f t="shared" si="727"/>
        <v>0.54800000000000004</v>
      </c>
      <c r="CT296" s="25" t="str">
        <f t="shared" si="728"/>
        <v/>
      </c>
      <c r="CU296" s="25" t="str">
        <f t="shared" si="729"/>
        <v/>
      </c>
      <c r="CV296" s="25" t="str">
        <f t="shared" si="730"/>
        <v/>
      </c>
      <c r="CW296" s="25"/>
      <c r="CX296" s="25"/>
      <c r="CY296" s="25" t="str">
        <f t="shared" si="731"/>
        <v/>
      </c>
      <c r="CZ296" s="25" t="str">
        <f t="shared" si="732"/>
        <v/>
      </c>
      <c r="DA296" s="25" t="str">
        <f t="shared" si="733"/>
        <v/>
      </c>
      <c r="DB296" s="25" t="str">
        <f t="shared" si="734"/>
        <v/>
      </c>
      <c r="DC296" s="25" t="str">
        <f t="shared" si="735"/>
        <v/>
      </c>
      <c r="DD296" s="25" t="str">
        <f t="shared" si="736"/>
        <v/>
      </c>
      <c r="DE296" s="25" t="str">
        <f t="shared" si="737"/>
        <v/>
      </c>
      <c r="DF296" s="25" t="str">
        <f t="shared" si="738"/>
        <v/>
      </c>
      <c r="DG296" s="25" t="str">
        <f t="shared" si="739"/>
        <v/>
      </c>
      <c r="DH296" s="25"/>
      <c r="DI296" s="25"/>
      <c r="DJ296" s="25" t="str">
        <f t="shared" si="740"/>
        <v/>
      </c>
      <c r="DK296" s="25" t="str">
        <f t="shared" si="741"/>
        <v/>
      </c>
      <c r="DL296" s="25" t="str">
        <f t="shared" si="742"/>
        <v/>
      </c>
      <c r="DM296" s="25" t="str">
        <f t="shared" si="743"/>
        <v/>
      </c>
      <c r="DN296" s="25" t="str">
        <f t="shared" si="744"/>
        <v/>
      </c>
      <c r="DO296" s="25" t="str">
        <f t="shared" si="745"/>
        <v/>
      </c>
      <c r="DP296" s="25" t="str">
        <f t="shared" si="746"/>
        <v/>
      </c>
      <c r="DQ296" s="25" t="str">
        <f t="shared" si="747"/>
        <v/>
      </c>
      <c r="DR296" s="25" t="str">
        <f t="shared" si="748"/>
        <v/>
      </c>
      <c r="DS296" s="25"/>
      <c r="DT296" s="24"/>
      <c r="DU296" s="24" t="str">
        <f t="shared" si="749"/>
        <v/>
      </c>
      <c r="DV296" s="24" t="str">
        <f t="shared" si="750"/>
        <v/>
      </c>
      <c r="DW296" s="24" t="str">
        <f t="shared" si="751"/>
        <v/>
      </c>
      <c r="DX296" s="24" t="str">
        <f t="shared" si="752"/>
        <v/>
      </c>
      <c r="DY296" s="24" t="str">
        <f t="shared" si="753"/>
        <v/>
      </c>
      <c r="DZ296" s="24" t="str">
        <f t="shared" si="754"/>
        <v/>
      </c>
      <c r="EA296" s="24" t="str">
        <f t="shared" si="755"/>
        <v/>
      </c>
      <c r="EB296" s="24" t="str">
        <f t="shared" si="756"/>
        <v/>
      </c>
      <c r="EC296" s="24" t="str">
        <f t="shared" si="757"/>
        <v/>
      </c>
      <c r="ED296" s="24"/>
      <c r="EE296" s="24"/>
      <c r="EF296" s="24" t="str">
        <f t="shared" si="758"/>
        <v/>
      </c>
      <c r="EG296" s="24" t="str">
        <f t="shared" si="759"/>
        <v/>
      </c>
      <c r="EH296" s="24" t="str">
        <f t="shared" si="760"/>
        <v/>
      </c>
      <c r="EI296" s="24" t="str">
        <f t="shared" si="761"/>
        <v/>
      </c>
      <c r="EJ296" s="24" t="str">
        <f t="shared" si="762"/>
        <v/>
      </c>
      <c r="EK296" s="24" t="str">
        <f t="shared" si="763"/>
        <v/>
      </c>
      <c r="EL296" s="24" t="str">
        <f t="shared" si="764"/>
        <v/>
      </c>
      <c r="EM296" s="24" t="str">
        <f t="shared" si="765"/>
        <v/>
      </c>
      <c r="EN296" s="24" t="str">
        <f t="shared" si="766"/>
        <v/>
      </c>
      <c r="EO296" s="24"/>
      <c r="EP296" s="24"/>
      <c r="EQ296" s="24" t="str">
        <f t="shared" si="646"/>
        <v/>
      </c>
      <c r="ER296" s="24" t="str">
        <f t="shared" si="767"/>
        <v/>
      </c>
      <c r="ES296" s="24" t="str">
        <f t="shared" si="647"/>
        <v/>
      </c>
      <c r="ET296" s="24" t="str">
        <f t="shared" si="648"/>
        <v/>
      </c>
      <c r="EU296" s="24" t="str">
        <f t="shared" si="649"/>
        <v/>
      </c>
      <c r="EV296" s="24" t="str">
        <f t="shared" si="650"/>
        <v/>
      </c>
      <c r="EW296" s="24" t="str">
        <f t="shared" si="651"/>
        <v/>
      </c>
      <c r="EX296" s="24" t="str">
        <f t="shared" si="652"/>
        <v/>
      </c>
      <c r="EY296" s="24" t="str">
        <f t="shared" si="653"/>
        <v/>
      </c>
      <c r="EZ296" s="24" t="str">
        <f t="shared" si="654"/>
        <v/>
      </c>
      <c r="FA296" s="24" t="str">
        <f t="shared" si="655"/>
        <v/>
      </c>
      <c r="FB296" s="24"/>
      <c r="FC296" s="24" t="str">
        <f t="shared" si="656"/>
        <v/>
      </c>
      <c r="FD296" s="24" t="str">
        <f t="shared" si="768"/>
        <v/>
      </c>
      <c r="FE296" s="24" t="str">
        <f t="shared" si="657"/>
        <v/>
      </c>
      <c r="FF296" s="24" t="str">
        <f t="shared" si="658"/>
        <v/>
      </c>
      <c r="FG296" s="24" t="str">
        <f t="shared" si="659"/>
        <v/>
      </c>
      <c r="FH296" s="24" t="str">
        <f t="shared" si="660"/>
        <v/>
      </c>
      <c r="FI296" s="24" t="str">
        <f t="shared" si="661"/>
        <v/>
      </c>
      <c r="FJ296" s="24" t="str">
        <f t="shared" si="662"/>
        <v/>
      </c>
      <c r="FK296" s="24" t="str">
        <f t="shared" si="663"/>
        <v/>
      </c>
      <c r="FL296" s="24" t="str">
        <f t="shared" si="664"/>
        <v/>
      </c>
      <c r="FM296" s="24" t="str">
        <f t="shared" si="665"/>
        <v/>
      </c>
      <c r="FN296" s="24"/>
      <c r="FO296" s="24" t="str">
        <f t="shared" si="666"/>
        <v/>
      </c>
      <c r="FP296" s="24" t="str">
        <f t="shared" si="769"/>
        <v/>
      </c>
      <c r="FQ296" s="24" t="str">
        <f t="shared" si="624"/>
        <v/>
      </c>
      <c r="FR296" s="24" t="str">
        <f t="shared" si="624"/>
        <v/>
      </c>
      <c r="FS296" s="24" t="str">
        <f t="shared" si="624"/>
        <v/>
      </c>
      <c r="FT296" s="24" t="str">
        <f t="shared" si="624"/>
        <v/>
      </c>
      <c r="FU296" s="24" t="str">
        <f t="shared" si="624"/>
        <v/>
      </c>
      <c r="FV296" s="24" t="str">
        <f t="shared" si="624"/>
        <v/>
      </c>
      <c r="FW296" s="24" t="str">
        <f t="shared" si="635"/>
        <v/>
      </c>
      <c r="FX296" s="24" t="str">
        <f t="shared" si="635"/>
        <v/>
      </c>
      <c r="FY296" s="24" t="str">
        <f t="shared" si="635"/>
        <v/>
      </c>
      <c r="FZ296" s="24"/>
      <c r="GA296" s="24" t="str">
        <f t="shared" si="667"/>
        <v/>
      </c>
      <c r="GB296" s="24" t="str">
        <f t="shared" si="770"/>
        <v/>
      </c>
      <c r="GC296" s="24" t="str">
        <f t="shared" si="625"/>
        <v/>
      </c>
      <c r="GD296" s="24" t="str">
        <f t="shared" si="625"/>
        <v/>
      </c>
      <c r="GE296" s="24" t="str">
        <f t="shared" si="625"/>
        <v/>
      </c>
      <c r="GF296" s="24" t="str">
        <f t="shared" si="625"/>
        <v/>
      </c>
      <c r="GG296" s="24" t="str">
        <f t="shared" si="625"/>
        <v/>
      </c>
      <c r="GH296" s="24" t="str">
        <f t="shared" si="625"/>
        <v/>
      </c>
      <c r="GI296" s="24" t="str">
        <f t="shared" si="636"/>
        <v/>
      </c>
      <c r="GJ296" s="24" t="str">
        <f t="shared" si="636"/>
        <v/>
      </c>
      <c r="GK296" s="24" t="str">
        <f t="shared" si="636"/>
        <v/>
      </c>
      <c r="GL296" s="24"/>
      <c r="GM296" s="24" t="str">
        <f t="shared" si="668"/>
        <v/>
      </c>
      <c r="GN296" s="24" t="str">
        <f t="shared" si="771"/>
        <v/>
      </c>
      <c r="GO296" s="24" t="str">
        <f t="shared" si="669"/>
        <v/>
      </c>
      <c r="GP296" s="24" t="str">
        <f t="shared" si="670"/>
        <v/>
      </c>
      <c r="GQ296" s="24" t="str">
        <f t="shared" si="671"/>
        <v/>
      </c>
      <c r="GR296" s="24" t="str">
        <f t="shared" si="672"/>
        <v/>
      </c>
      <c r="GS296" s="24" t="str">
        <f t="shared" si="673"/>
        <v/>
      </c>
      <c r="GT296" s="24" t="str">
        <f t="shared" si="674"/>
        <v/>
      </c>
      <c r="GU296" s="24" t="str">
        <f t="shared" si="675"/>
        <v/>
      </c>
      <c r="GV296" s="24" t="str">
        <f t="shared" si="676"/>
        <v/>
      </c>
      <c r="GW296" s="24" t="str">
        <f t="shared" si="677"/>
        <v/>
      </c>
      <c r="GX296" s="24"/>
      <c r="GY296" s="24" t="str">
        <f t="shared" si="678"/>
        <v/>
      </c>
      <c r="GZ296" s="24" t="str">
        <f t="shared" si="772"/>
        <v/>
      </c>
      <c r="HA296" s="24" t="str">
        <f t="shared" si="679"/>
        <v/>
      </c>
      <c r="HB296" s="24" t="str">
        <f t="shared" si="680"/>
        <v/>
      </c>
      <c r="HC296" s="24" t="str">
        <f t="shared" si="681"/>
        <v/>
      </c>
      <c r="HD296" s="24" t="str">
        <f t="shared" si="682"/>
        <v/>
      </c>
      <c r="HE296" s="24" t="str">
        <f t="shared" si="683"/>
        <v/>
      </c>
      <c r="HF296" s="24" t="str">
        <f t="shared" si="684"/>
        <v/>
      </c>
      <c r="HG296" s="24" t="str">
        <f t="shared" si="685"/>
        <v/>
      </c>
      <c r="HH296" s="24" t="str">
        <f t="shared" si="686"/>
        <v/>
      </c>
      <c r="HI296" s="24" t="str">
        <f t="shared" si="687"/>
        <v/>
      </c>
      <c r="HJ296" s="24"/>
      <c r="HK296" s="24" t="str">
        <f t="shared" si="688"/>
        <v/>
      </c>
      <c r="HL296" s="24" t="str">
        <f t="shared" si="773"/>
        <v/>
      </c>
      <c r="HM296" s="24" t="str">
        <f t="shared" si="633"/>
        <v/>
      </c>
      <c r="HN296" s="24" t="str">
        <f t="shared" si="633"/>
        <v/>
      </c>
      <c r="HO296" s="24" t="str">
        <f t="shared" si="633"/>
        <v/>
      </c>
      <c r="HP296" s="24" t="str">
        <f t="shared" si="631"/>
        <v/>
      </c>
      <c r="HQ296" s="24" t="str">
        <f t="shared" si="631"/>
        <v/>
      </c>
      <c r="HR296" s="24" t="str">
        <f t="shared" si="631"/>
        <v/>
      </c>
      <c r="HS296" s="24" t="str">
        <f t="shared" si="628"/>
        <v/>
      </c>
      <c r="HT296" s="24" t="str">
        <f t="shared" si="628"/>
        <v/>
      </c>
      <c r="HU296" s="24" t="str">
        <f t="shared" si="628"/>
        <v/>
      </c>
      <c r="HV296" s="24"/>
      <c r="HW296" s="24" t="str">
        <f t="shared" si="689"/>
        <v/>
      </c>
      <c r="HX296" s="24" t="str">
        <f t="shared" si="774"/>
        <v/>
      </c>
      <c r="HY296" s="24" t="str">
        <f t="shared" si="634"/>
        <v/>
      </c>
      <c r="HZ296" s="24" t="str">
        <f t="shared" si="634"/>
        <v/>
      </c>
      <c r="IA296" s="24" t="str">
        <f t="shared" si="634"/>
        <v/>
      </c>
      <c r="IB296" s="24" t="str">
        <f t="shared" si="632"/>
        <v/>
      </c>
      <c r="IC296" s="24" t="str">
        <f t="shared" si="632"/>
        <v/>
      </c>
      <c r="ID296" s="24" t="str">
        <f t="shared" si="632"/>
        <v/>
      </c>
      <c r="IE296" s="24" t="str">
        <f t="shared" si="629"/>
        <v/>
      </c>
      <c r="IF296" s="24" t="str">
        <f t="shared" si="629"/>
        <v/>
      </c>
      <c r="IG296" s="24" t="str">
        <f t="shared" si="629"/>
        <v/>
      </c>
    </row>
    <row r="297" spans="1:241" s="3" customFormat="1" x14ac:dyDescent="0.2">
      <c r="A297" s="27">
        <v>262</v>
      </c>
      <c r="B297" s="32" t="str">
        <f>IF(AND($B$3&lt;&gt;"",$C$3&lt;&gt;"",$B$4&lt;&gt;"",$C$4&lt;&gt;"",T297&lt;&gt;""),AirMass($B$3,$C$3,$B$4,$C$4,T297),"")</f>
        <v/>
      </c>
      <c r="C297" s="36" t="e">
        <f t="shared" si="690"/>
        <v>#N/A</v>
      </c>
      <c r="D297" s="5" t="str">
        <f t="shared" si="637"/>
        <v/>
      </c>
      <c r="E297" s="14" t="str">
        <f t="shared" si="638"/>
        <v/>
      </c>
      <c r="F297" s="32" t="str">
        <f t="shared" si="691"/>
        <v/>
      </c>
      <c r="G297" s="24" t="str">
        <f t="shared" si="639"/>
        <v/>
      </c>
      <c r="H297" s="24" t="str">
        <f t="shared" si="640"/>
        <v/>
      </c>
      <c r="I297" s="24"/>
      <c r="J297" s="8" t="str">
        <f t="shared" si="641"/>
        <v/>
      </c>
      <c r="K297" s="9" t="str">
        <f t="shared" si="642"/>
        <v/>
      </c>
      <c r="L297" s="40" t="str">
        <f t="shared" si="692"/>
        <v/>
      </c>
      <c r="M297" s="24" t="str">
        <f t="shared" si="643"/>
        <v/>
      </c>
      <c r="N297" s="25" t="str">
        <f t="shared" si="644"/>
        <v/>
      </c>
      <c r="O297" s="25"/>
      <c r="P297" s="50">
        <f t="shared" si="693"/>
        <v>0</v>
      </c>
      <c r="Q297" s="50">
        <f t="shared" si="694"/>
        <v>0</v>
      </c>
      <c r="R297" s="25"/>
      <c r="S297" s="25"/>
      <c r="T297" s="16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46" t="str">
        <f t="shared" si="645"/>
        <v/>
      </c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8"/>
      <c r="AR297" s="25"/>
      <c r="AS297" s="25"/>
      <c r="AT297" s="24" t="str">
        <f t="shared" si="627"/>
        <v/>
      </c>
      <c r="AU297" s="24" t="str">
        <f t="shared" si="627"/>
        <v/>
      </c>
      <c r="AV297" s="24" t="str">
        <f t="shared" si="627"/>
        <v/>
      </c>
      <c r="AW297" s="24" t="str">
        <f t="shared" si="627"/>
        <v/>
      </c>
      <c r="AX297" s="24" t="str">
        <f t="shared" si="627"/>
        <v/>
      </c>
      <c r="AY297" s="24" t="str">
        <f t="shared" si="630"/>
        <v/>
      </c>
      <c r="AZ297" s="24" t="str">
        <f t="shared" si="630"/>
        <v/>
      </c>
      <c r="BA297" s="24" t="str">
        <f t="shared" si="630"/>
        <v/>
      </c>
      <c r="BB297" s="24" t="str">
        <f t="shared" si="630"/>
        <v/>
      </c>
      <c r="BC297" s="24" t="str">
        <f t="shared" si="630"/>
        <v/>
      </c>
      <c r="BD297" s="25" t="str">
        <f t="shared" si="630"/>
        <v/>
      </c>
      <c r="BE297" s="25"/>
      <c r="BF297" s="25"/>
      <c r="BG297" s="26" t="str">
        <f t="shared" si="695"/>
        <v/>
      </c>
      <c r="BH297" s="26" t="str">
        <f t="shared" si="696"/>
        <v/>
      </c>
      <c r="BI297" s="26" t="str">
        <f t="shared" si="697"/>
        <v/>
      </c>
      <c r="BJ297" s="26" t="str">
        <f t="shared" si="698"/>
        <v/>
      </c>
      <c r="BK297" s="26" t="str">
        <f t="shared" si="699"/>
        <v/>
      </c>
      <c r="BL297" s="26" t="str">
        <f t="shared" si="700"/>
        <v/>
      </c>
      <c r="BM297" s="26" t="str">
        <f t="shared" si="701"/>
        <v/>
      </c>
      <c r="BN297" s="26" t="str">
        <f t="shared" si="702"/>
        <v/>
      </c>
      <c r="BO297" s="26" t="str">
        <f t="shared" si="703"/>
        <v/>
      </c>
      <c r="BP297" s="25"/>
      <c r="BQ297" s="25"/>
      <c r="BR297" s="25" t="str">
        <f t="shared" si="704"/>
        <v/>
      </c>
      <c r="BS297" s="25" t="str">
        <f t="shared" si="705"/>
        <v/>
      </c>
      <c r="BT297" s="25" t="str">
        <f t="shared" si="706"/>
        <v/>
      </c>
      <c r="BU297" s="25" t="str">
        <f t="shared" si="707"/>
        <v/>
      </c>
      <c r="BV297" s="25" t="str">
        <f t="shared" si="708"/>
        <v/>
      </c>
      <c r="BW297" s="25" t="str">
        <f t="shared" si="709"/>
        <v/>
      </c>
      <c r="BX297" s="25" t="str">
        <f t="shared" si="710"/>
        <v/>
      </c>
      <c r="BY297" s="25" t="str">
        <f t="shared" si="711"/>
        <v/>
      </c>
      <c r="BZ297" s="25" t="str">
        <f t="shared" si="712"/>
        <v/>
      </c>
      <c r="CA297" s="25"/>
      <c r="CB297" s="25"/>
      <c r="CC297" s="26">
        <f t="shared" si="713"/>
        <v>-0.23900000000000093</v>
      </c>
      <c r="CD297" s="26">
        <f t="shared" si="714"/>
        <v>-0.17900000000000044</v>
      </c>
      <c r="CE297" s="26">
        <f t="shared" si="715"/>
        <v>-0.54500000000000015</v>
      </c>
      <c r="CF297" s="26">
        <f t="shared" si="716"/>
        <v>-0.48700000000000027</v>
      </c>
      <c r="CG297" s="26">
        <f t="shared" si="717"/>
        <v>-0.55699999999999883</v>
      </c>
      <c r="CH297" s="26">
        <f t="shared" si="718"/>
        <v>-0.11200000000000027</v>
      </c>
      <c r="CI297" s="26" t="str">
        <f t="shared" si="719"/>
        <v/>
      </c>
      <c r="CJ297" s="26" t="str">
        <f t="shared" si="720"/>
        <v/>
      </c>
      <c r="CK297" s="26" t="str">
        <f t="shared" si="721"/>
        <v/>
      </c>
      <c r="CL297" s="25"/>
      <c r="CM297" s="25"/>
      <c r="CN297" s="25">
        <f t="shared" si="722"/>
        <v>0.42099999999999937</v>
      </c>
      <c r="CO297" s="25">
        <f t="shared" si="723"/>
        <v>0.48099999999999987</v>
      </c>
      <c r="CP297" s="25">
        <f t="shared" si="724"/>
        <v>0.11500000000000021</v>
      </c>
      <c r="CQ297" s="25">
        <f t="shared" si="725"/>
        <v>0.17300000000000004</v>
      </c>
      <c r="CR297" s="25">
        <f t="shared" si="726"/>
        <v>0.10300000000000153</v>
      </c>
      <c r="CS297" s="25">
        <f t="shared" si="727"/>
        <v>0.54800000000000004</v>
      </c>
      <c r="CT297" s="25" t="str">
        <f t="shared" si="728"/>
        <v/>
      </c>
      <c r="CU297" s="25" t="str">
        <f t="shared" si="729"/>
        <v/>
      </c>
      <c r="CV297" s="25" t="str">
        <f t="shared" si="730"/>
        <v/>
      </c>
      <c r="CW297" s="25"/>
      <c r="CX297" s="25"/>
      <c r="CY297" s="25" t="str">
        <f t="shared" si="731"/>
        <v/>
      </c>
      <c r="CZ297" s="25" t="str">
        <f t="shared" si="732"/>
        <v/>
      </c>
      <c r="DA297" s="25" t="str">
        <f t="shared" si="733"/>
        <v/>
      </c>
      <c r="DB297" s="25" t="str">
        <f t="shared" si="734"/>
        <v/>
      </c>
      <c r="DC297" s="25" t="str">
        <f t="shared" si="735"/>
        <v/>
      </c>
      <c r="DD297" s="25" t="str">
        <f t="shared" si="736"/>
        <v/>
      </c>
      <c r="DE297" s="25" t="str">
        <f t="shared" si="737"/>
        <v/>
      </c>
      <c r="DF297" s="25" t="str">
        <f t="shared" si="738"/>
        <v/>
      </c>
      <c r="DG297" s="25" t="str">
        <f t="shared" si="739"/>
        <v/>
      </c>
      <c r="DH297" s="25"/>
      <c r="DI297" s="25"/>
      <c r="DJ297" s="25" t="str">
        <f t="shared" si="740"/>
        <v/>
      </c>
      <c r="DK297" s="25" t="str">
        <f t="shared" si="741"/>
        <v/>
      </c>
      <c r="DL297" s="25" t="str">
        <f t="shared" si="742"/>
        <v/>
      </c>
      <c r="DM297" s="25" t="str">
        <f t="shared" si="743"/>
        <v/>
      </c>
      <c r="DN297" s="25" t="str">
        <f t="shared" si="744"/>
        <v/>
      </c>
      <c r="DO297" s="25" t="str">
        <f t="shared" si="745"/>
        <v/>
      </c>
      <c r="DP297" s="25" t="str">
        <f t="shared" si="746"/>
        <v/>
      </c>
      <c r="DQ297" s="25" t="str">
        <f t="shared" si="747"/>
        <v/>
      </c>
      <c r="DR297" s="25" t="str">
        <f t="shared" si="748"/>
        <v/>
      </c>
      <c r="DS297" s="25"/>
      <c r="DT297" s="24"/>
      <c r="DU297" s="24" t="str">
        <f t="shared" si="749"/>
        <v/>
      </c>
      <c r="DV297" s="24" t="str">
        <f t="shared" si="750"/>
        <v/>
      </c>
      <c r="DW297" s="24" t="str">
        <f t="shared" si="751"/>
        <v/>
      </c>
      <c r="DX297" s="24" t="str">
        <f t="shared" si="752"/>
        <v/>
      </c>
      <c r="DY297" s="24" t="str">
        <f t="shared" si="753"/>
        <v/>
      </c>
      <c r="DZ297" s="24" t="str">
        <f t="shared" si="754"/>
        <v/>
      </c>
      <c r="EA297" s="24" t="str">
        <f t="shared" si="755"/>
        <v/>
      </c>
      <c r="EB297" s="24" t="str">
        <f t="shared" si="756"/>
        <v/>
      </c>
      <c r="EC297" s="24" t="str">
        <f t="shared" si="757"/>
        <v/>
      </c>
      <c r="ED297" s="24"/>
      <c r="EE297" s="24"/>
      <c r="EF297" s="24" t="str">
        <f t="shared" si="758"/>
        <v/>
      </c>
      <c r="EG297" s="24" t="str">
        <f t="shared" si="759"/>
        <v/>
      </c>
      <c r="EH297" s="24" t="str">
        <f t="shared" si="760"/>
        <v/>
      </c>
      <c r="EI297" s="24" t="str">
        <f t="shared" si="761"/>
        <v/>
      </c>
      <c r="EJ297" s="24" t="str">
        <f t="shared" si="762"/>
        <v/>
      </c>
      <c r="EK297" s="24" t="str">
        <f t="shared" si="763"/>
        <v/>
      </c>
      <c r="EL297" s="24" t="str">
        <f t="shared" si="764"/>
        <v/>
      </c>
      <c r="EM297" s="24" t="str">
        <f t="shared" si="765"/>
        <v/>
      </c>
      <c r="EN297" s="24" t="str">
        <f t="shared" si="766"/>
        <v/>
      </c>
      <c r="EO297" s="24"/>
      <c r="EP297" s="24"/>
      <c r="EQ297" s="24" t="str">
        <f t="shared" si="646"/>
        <v/>
      </c>
      <c r="ER297" s="24" t="str">
        <f t="shared" si="767"/>
        <v/>
      </c>
      <c r="ES297" s="24" t="str">
        <f t="shared" si="647"/>
        <v/>
      </c>
      <c r="ET297" s="24" t="str">
        <f t="shared" si="648"/>
        <v/>
      </c>
      <c r="EU297" s="24" t="str">
        <f t="shared" si="649"/>
        <v/>
      </c>
      <c r="EV297" s="24" t="str">
        <f t="shared" si="650"/>
        <v/>
      </c>
      <c r="EW297" s="24" t="str">
        <f t="shared" si="651"/>
        <v/>
      </c>
      <c r="EX297" s="24" t="str">
        <f t="shared" si="652"/>
        <v/>
      </c>
      <c r="EY297" s="24" t="str">
        <f t="shared" si="653"/>
        <v/>
      </c>
      <c r="EZ297" s="24" t="str">
        <f t="shared" si="654"/>
        <v/>
      </c>
      <c r="FA297" s="24" t="str">
        <f t="shared" si="655"/>
        <v/>
      </c>
      <c r="FB297" s="24"/>
      <c r="FC297" s="24" t="str">
        <f t="shared" si="656"/>
        <v/>
      </c>
      <c r="FD297" s="24" t="str">
        <f t="shared" si="768"/>
        <v/>
      </c>
      <c r="FE297" s="24" t="str">
        <f t="shared" si="657"/>
        <v/>
      </c>
      <c r="FF297" s="24" t="str">
        <f t="shared" si="658"/>
        <v/>
      </c>
      <c r="FG297" s="24" t="str">
        <f t="shared" si="659"/>
        <v/>
      </c>
      <c r="FH297" s="24" t="str">
        <f t="shared" si="660"/>
        <v/>
      </c>
      <c r="FI297" s="24" t="str">
        <f t="shared" si="661"/>
        <v/>
      </c>
      <c r="FJ297" s="24" t="str">
        <f t="shared" si="662"/>
        <v/>
      </c>
      <c r="FK297" s="24" t="str">
        <f t="shared" si="663"/>
        <v/>
      </c>
      <c r="FL297" s="24" t="str">
        <f t="shared" si="664"/>
        <v/>
      </c>
      <c r="FM297" s="24" t="str">
        <f t="shared" si="665"/>
        <v/>
      </c>
      <c r="FN297" s="24"/>
      <c r="FO297" s="24" t="str">
        <f t="shared" si="666"/>
        <v/>
      </c>
      <c r="FP297" s="24" t="str">
        <f t="shared" si="769"/>
        <v/>
      </c>
      <c r="FQ297" s="24" t="str">
        <f t="shared" si="624"/>
        <v/>
      </c>
      <c r="FR297" s="24" t="str">
        <f t="shared" si="624"/>
        <v/>
      </c>
      <c r="FS297" s="24" t="str">
        <f t="shared" si="624"/>
        <v/>
      </c>
      <c r="FT297" s="24" t="str">
        <f t="shared" si="624"/>
        <v/>
      </c>
      <c r="FU297" s="24" t="str">
        <f t="shared" si="624"/>
        <v/>
      </c>
      <c r="FV297" s="24" t="str">
        <f t="shared" si="624"/>
        <v/>
      </c>
      <c r="FW297" s="24" t="str">
        <f t="shared" si="635"/>
        <v/>
      </c>
      <c r="FX297" s="24" t="str">
        <f t="shared" si="635"/>
        <v/>
      </c>
      <c r="FY297" s="24" t="str">
        <f t="shared" si="635"/>
        <v/>
      </c>
      <c r="FZ297" s="24"/>
      <c r="GA297" s="24" t="str">
        <f t="shared" si="667"/>
        <v/>
      </c>
      <c r="GB297" s="24" t="str">
        <f t="shared" si="770"/>
        <v/>
      </c>
      <c r="GC297" s="24" t="str">
        <f t="shared" si="625"/>
        <v/>
      </c>
      <c r="GD297" s="24" t="str">
        <f t="shared" si="625"/>
        <v/>
      </c>
      <c r="GE297" s="24" t="str">
        <f t="shared" si="625"/>
        <v/>
      </c>
      <c r="GF297" s="24" t="str">
        <f t="shared" si="625"/>
        <v/>
      </c>
      <c r="GG297" s="24" t="str">
        <f t="shared" si="625"/>
        <v/>
      </c>
      <c r="GH297" s="24" t="str">
        <f t="shared" si="625"/>
        <v/>
      </c>
      <c r="GI297" s="24" t="str">
        <f t="shared" si="636"/>
        <v/>
      </c>
      <c r="GJ297" s="24" t="str">
        <f t="shared" si="636"/>
        <v/>
      </c>
      <c r="GK297" s="24" t="str">
        <f t="shared" si="636"/>
        <v/>
      </c>
      <c r="GL297" s="24"/>
      <c r="GM297" s="24" t="str">
        <f t="shared" si="668"/>
        <v/>
      </c>
      <c r="GN297" s="24" t="str">
        <f t="shared" si="771"/>
        <v/>
      </c>
      <c r="GO297" s="24" t="str">
        <f t="shared" si="669"/>
        <v/>
      </c>
      <c r="GP297" s="24" t="str">
        <f t="shared" si="670"/>
        <v/>
      </c>
      <c r="GQ297" s="24" t="str">
        <f t="shared" si="671"/>
        <v/>
      </c>
      <c r="GR297" s="24" t="str">
        <f t="shared" si="672"/>
        <v/>
      </c>
      <c r="GS297" s="24" t="str">
        <f t="shared" si="673"/>
        <v/>
      </c>
      <c r="GT297" s="24" t="str">
        <f t="shared" si="674"/>
        <v/>
      </c>
      <c r="GU297" s="24" t="str">
        <f t="shared" si="675"/>
        <v/>
      </c>
      <c r="GV297" s="24" t="str">
        <f t="shared" si="676"/>
        <v/>
      </c>
      <c r="GW297" s="24" t="str">
        <f t="shared" si="677"/>
        <v/>
      </c>
      <c r="GX297" s="24"/>
      <c r="GY297" s="24" t="str">
        <f t="shared" si="678"/>
        <v/>
      </c>
      <c r="GZ297" s="24" t="str">
        <f t="shared" si="772"/>
        <v/>
      </c>
      <c r="HA297" s="24" t="str">
        <f t="shared" si="679"/>
        <v/>
      </c>
      <c r="HB297" s="24" t="str">
        <f t="shared" si="680"/>
        <v/>
      </c>
      <c r="HC297" s="24" t="str">
        <f t="shared" si="681"/>
        <v/>
      </c>
      <c r="HD297" s="24" t="str">
        <f t="shared" si="682"/>
        <v/>
      </c>
      <c r="HE297" s="24" t="str">
        <f t="shared" si="683"/>
        <v/>
      </c>
      <c r="HF297" s="24" t="str">
        <f t="shared" si="684"/>
        <v/>
      </c>
      <c r="HG297" s="24" t="str">
        <f t="shared" si="685"/>
        <v/>
      </c>
      <c r="HH297" s="24" t="str">
        <f t="shared" si="686"/>
        <v/>
      </c>
      <c r="HI297" s="24" t="str">
        <f t="shared" si="687"/>
        <v/>
      </c>
      <c r="HJ297" s="24"/>
      <c r="HK297" s="24" t="str">
        <f t="shared" si="688"/>
        <v/>
      </c>
      <c r="HL297" s="24" t="str">
        <f t="shared" si="773"/>
        <v/>
      </c>
      <c r="HM297" s="24" t="str">
        <f t="shared" si="633"/>
        <v/>
      </c>
      <c r="HN297" s="24" t="str">
        <f t="shared" si="633"/>
        <v/>
      </c>
      <c r="HO297" s="24" t="str">
        <f t="shared" si="633"/>
        <v/>
      </c>
      <c r="HP297" s="24" t="str">
        <f t="shared" si="631"/>
        <v/>
      </c>
      <c r="HQ297" s="24" t="str">
        <f t="shared" si="631"/>
        <v/>
      </c>
      <c r="HR297" s="24" t="str">
        <f t="shared" si="631"/>
        <v/>
      </c>
      <c r="HS297" s="24" t="str">
        <f t="shared" si="628"/>
        <v/>
      </c>
      <c r="HT297" s="24" t="str">
        <f t="shared" si="628"/>
        <v/>
      </c>
      <c r="HU297" s="24" t="str">
        <f t="shared" si="628"/>
        <v/>
      </c>
      <c r="HV297" s="24"/>
      <c r="HW297" s="24" t="str">
        <f t="shared" si="689"/>
        <v/>
      </c>
      <c r="HX297" s="24" t="str">
        <f t="shared" si="774"/>
        <v/>
      </c>
      <c r="HY297" s="24" t="str">
        <f t="shared" si="634"/>
        <v/>
      </c>
      <c r="HZ297" s="24" t="str">
        <f t="shared" si="634"/>
        <v/>
      </c>
      <c r="IA297" s="24" t="str">
        <f t="shared" si="634"/>
        <v/>
      </c>
      <c r="IB297" s="24" t="str">
        <f t="shared" si="632"/>
        <v/>
      </c>
      <c r="IC297" s="24" t="str">
        <f t="shared" si="632"/>
        <v/>
      </c>
      <c r="ID297" s="24" t="str">
        <f t="shared" si="632"/>
        <v/>
      </c>
      <c r="IE297" s="24" t="str">
        <f t="shared" si="629"/>
        <v/>
      </c>
      <c r="IF297" s="24" t="str">
        <f t="shared" si="629"/>
        <v/>
      </c>
      <c r="IG297" s="24" t="str">
        <f t="shared" si="629"/>
        <v/>
      </c>
    </row>
    <row r="298" spans="1:241" s="3" customFormat="1" x14ac:dyDescent="0.2">
      <c r="A298" s="27">
        <v>263</v>
      </c>
      <c r="B298" s="32" t="str">
        <f>IF(AND($B$3&lt;&gt;"",$C$3&lt;&gt;"",$B$4&lt;&gt;"",$C$4&lt;&gt;"",T298&lt;&gt;""),AirMass($B$3,$C$3,$B$4,$C$4,T298),"")</f>
        <v/>
      </c>
      <c r="C298" s="36" t="e">
        <f t="shared" si="690"/>
        <v>#N/A</v>
      </c>
      <c r="D298" s="5" t="str">
        <f t="shared" si="637"/>
        <v/>
      </c>
      <c r="E298" s="14" t="str">
        <f t="shared" si="638"/>
        <v/>
      </c>
      <c r="F298" s="32" t="str">
        <f t="shared" si="691"/>
        <v/>
      </c>
      <c r="G298" s="24" t="str">
        <f t="shared" si="639"/>
        <v/>
      </c>
      <c r="H298" s="24" t="str">
        <f t="shared" si="640"/>
        <v/>
      </c>
      <c r="I298" s="24"/>
      <c r="J298" s="8" t="str">
        <f t="shared" si="641"/>
        <v/>
      </c>
      <c r="K298" s="9" t="str">
        <f t="shared" si="642"/>
        <v/>
      </c>
      <c r="L298" s="40" t="str">
        <f t="shared" si="692"/>
        <v/>
      </c>
      <c r="M298" s="24" t="str">
        <f t="shared" si="643"/>
        <v/>
      </c>
      <c r="N298" s="25" t="str">
        <f t="shared" si="644"/>
        <v/>
      </c>
      <c r="O298" s="25"/>
      <c r="P298" s="50">
        <f t="shared" si="693"/>
        <v>0</v>
      </c>
      <c r="Q298" s="50">
        <f t="shared" si="694"/>
        <v>0</v>
      </c>
      <c r="R298" s="25"/>
      <c r="S298" s="25"/>
      <c r="T298" s="16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46" t="str">
        <f t="shared" si="645"/>
        <v/>
      </c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8"/>
      <c r="AR298" s="25"/>
      <c r="AS298" s="25"/>
      <c r="AT298" s="24" t="str">
        <f t="shared" si="627"/>
        <v/>
      </c>
      <c r="AU298" s="24" t="str">
        <f t="shared" si="627"/>
        <v/>
      </c>
      <c r="AV298" s="24" t="str">
        <f t="shared" si="627"/>
        <v/>
      </c>
      <c r="AW298" s="24" t="str">
        <f t="shared" si="627"/>
        <v/>
      </c>
      <c r="AX298" s="24" t="str">
        <f t="shared" si="627"/>
        <v/>
      </c>
      <c r="AY298" s="24" t="str">
        <f t="shared" si="630"/>
        <v/>
      </c>
      <c r="AZ298" s="24" t="str">
        <f t="shared" si="630"/>
        <v/>
      </c>
      <c r="BA298" s="24" t="str">
        <f t="shared" si="630"/>
        <v/>
      </c>
      <c r="BB298" s="24" t="str">
        <f t="shared" si="630"/>
        <v/>
      </c>
      <c r="BC298" s="24" t="str">
        <f t="shared" si="630"/>
        <v/>
      </c>
      <c r="BD298" s="25" t="str">
        <f t="shared" si="630"/>
        <v/>
      </c>
      <c r="BE298" s="25"/>
      <c r="BF298" s="25"/>
      <c r="BG298" s="26" t="str">
        <f t="shared" si="695"/>
        <v/>
      </c>
      <c r="BH298" s="26" t="str">
        <f t="shared" si="696"/>
        <v/>
      </c>
      <c r="BI298" s="26" t="str">
        <f t="shared" si="697"/>
        <v/>
      </c>
      <c r="BJ298" s="26" t="str">
        <f t="shared" si="698"/>
        <v/>
      </c>
      <c r="BK298" s="26" t="str">
        <f t="shared" si="699"/>
        <v/>
      </c>
      <c r="BL298" s="26" t="str">
        <f t="shared" si="700"/>
        <v/>
      </c>
      <c r="BM298" s="26" t="str">
        <f t="shared" si="701"/>
        <v/>
      </c>
      <c r="BN298" s="26" t="str">
        <f t="shared" si="702"/>
        <v/>
      </c>
      <c r="BO298" s="26" t="str">
        <f t="shared" si="703"/>
        <v/>
      </c>
      <c r="BP298" s="25"/>
      <c r="BQ298" s="25"/>
      <c r="BR298" s="25" t="str">
        <f t="shared" si="704"/>
        <v/>
      </c>
      <c r="BS298" s="25" t="str">
        <f t="shared" si="705"/>
        <v/>
      </c>
      <c r="BT298" s="25" t="str">
        <f t="shared" si="706"/>
        <v/>
      </c>
      <c r="BU298" s="25" t="str">
        <f t="shared" si="707"/>
        <v/>
      </c>
      <c r="BV298" s="25" t="str">
        <f t="shared" si="708"/>
        <v/>
      </c>
      <c r="BW298" s="25" t="str">
        <f t="shared" si="709"/>
        <v/>
      </c>
      <c r="BX298" s="25" t="str">
        <f t="shared" si="710"/>
        <v/>
      </c>
      <c r="BY298" s="25" t="str">
        <f t="shared" si="711"/>
        <v/>
      </c>
      <c r="BZ298" s="25" t="str">
        <f t="shared" si="712"/>
        <v/>
      </c>
      <c r="CA298" s="25"/>
      <c r="CB298" s="25"/>
      <c r="CC298" s="26">
        <f t="shared" si="713"/>
        <v>-0.23900000000000093</v>
      </c>
      <c r="CD298" s="26">
        <f t="shared" si="714"/>
        <v>-0.17900000000000044</v>
      </c>
      <c r="CE298" s="26">
        <f t="shared" si="715"/>
        <v>-0.54500000000000015</v>
      </c>
      <c r="CF298" s="26">
        <f t="shared" si="716"/>
        <v>-0.48700000000000027</v>
      </c>
      <c r="CG298" s="26">
        <f t="shared" si="717"/>
        <v>-0.55699999999999883</v>
      </c>
      <c r="CH298" s="26">
        <f t="shared" si="718"/>
        <v>-0.11200000000000027</v>
      </c>
      <c r="CI298" s="26" t="str">
        <f t="shared" si="719"/>
        <v/>
      </c>
      <c r="CJ298" s="26" t="str">
        <f t="shared" si="720"/>
        <v/>
      </c>
      <c r="CK298" s="26" t="str">
        <f t="shared" si="721"/>
        <v/>
      </c>
      <c r="CL298" s="25"/>
      <c r="CM298" s="25"/>
      <c r="CN298" s="25">
        <f t="shared" si="722"/>
        <v>0.42099999999999937</v>
      </c>
      <c r="CO298" s="25">
        <f t="shared" si="723"/>
        <v>0.48099999999999987</v>
      </c>
      <c r="CP298" s="25">
        <f t="shared" si="724"/>
        <v>0.11500000000000021</v>
      </c>
      <c r="CQ298" s="25">
        <f t="shared" si="725"/>
        <v>0.17300000000000004</v>
      </c>
      <c r="CR298" s="25">
        <f t="shared" si="726"/>
        <v>0.10300000000000153</v>
      </c>
      <c r="CS298" s="25">
        <f t="shared" si="727"/>
        <v>0.54800000000000004</v>
      </c>
      <c r="CT298" s="25" t="str">
        <f t="shared" si="728"/>
        <v/>
      </c>
      <c r="CU298" s="25" t="str">
        <f t="shared" si="729"/>
        <v/>
      </c>
      <c r="CV298" s="25" t="str">
        <f t="shared" si="730"/>
        <v/>
      </c>
      <c r="CW298" s="25"/>
      <c r="CX298" s="25"/>
      <c r="CY298" s="25" t="str">
        <f t="shared" si="731"/>
        <v/>
      </c>
      <c r="CZ298" s="25" t="str">
        <f t="shared" si="732"/>
        <v/>
      </c>
      <c r="DA298" s="25" t="str">
        <f t="shared" si="733"/>
        <v/>
      </c>
      <c r="DB298" s="25" t="str">
        <f t="shared" si="734"/>
        <v/>
      </c>
      <c r="DC298" s="25" t="str">
        <f t="shared" si="735"/>
        <v/>
      </c>
      <c r="DD298" s="25" t="str">
        <f t="shared" si="736"/>
        <v/>
      </c>
      <c r="DE298" s="25" t="str">
        <f t="shared" si="737"/>
        <v/>
      </c>
      <c r="DF298" s="25" t="str">
        <f t="shared" si="738"/>
        <v/>
      </c>
      <c r="DG298" s="25" t="str">
        <f t="shared" si="739"/>
        <v/>
      </c>
      <c r="DH298" s="25"/>
      <c r="DI298" s="25"/>
      <c r="DJ298" s="25" t="str">
        <f t="shared" si="740"/>
        <v/>
      </c>
      <c r="DK298" s="25" t="str">
        <f t="shared" si="741"/>
        <v/>
      </c>
      <c r="DL298" s="25" t="str">
        <f t="shared" si="742"/>
        <v/>
      </c>
      <c r="DM298" s="25" t="str">
        <f t="shared" si="743"/>
        <v/>
      </c>
      <c r="DN298" s="25" t="str">
        <f t="shared" si="744"/>
        <v/>
      </c>
      <c r="DO298" s="25" t="str">
        <f t="shared" si="745"/>
        <v/>
      </c>
      <c r="DP298" s="25" t="str">
        <f t="shared" si="746"/>
        <v/>
      </c>
      <c r="DQ298" s="25" t="str">
        <f t="shared" si="747"/>
        <v/>
      </c>
      <c r="DR298" s="25" t="str">
        <f t="shared" si="748"/>
        <v/>
      </c>
      <c r="DS298" s="25"/>
      <c r="DT298" s="24"/>
      <c r="DU298" s="24" t="str">
        <f t="shared" si="749"/>
        <v/>
      </c>
      <c r="DV298" s="24" t="str">
        <f t="shared" si="750"/>
        <v/>
      </c>
      <c r="DW298" s="24" t="str">
        <f t="shared" si="751"/>
        <v/>
      </c>
      <c r="DX298" s="24" t="str">
        <f t="shared" si="752"/>
        <v/>
      </c>
      <c r="DY298" s="24" t="str">
        <f t="shared" si="753"/>
        <v/>
      </c>
      <c r="DZ298" s="24" t="str">
        <f t="shared" si="754"/>
        <v/>
      </c>
      <c r="EA298" s="24" t="str">
        <f t="shared" si="755"/>
        <v/>
      </c>
      <c r="EB298" s="24" t="str">
        <f t="shared" si="756"/>
        <v/>
      </c>
      <c r="EC298" s="24" t="str">
        <f t="shared" si="757"/>
        <v/>
      </c>
      <c r="ED298" s="24"/>
      <c r="EE298" s="24"/>
      <c r="EF298" s="24" t="str">
        <f t="shared" si="758"/>
        <v/>
      </c>
      <c r="EG298" s="24" t="str">
        <f t="shared" si="759"/>
        <v/>
      </c>
      <c r="EH298" s="24" t="str">
        <f t="shared" si="760"/>
        <v/>
      </c>
      <c r="EI298" s="24" t="str">
        <f t="shared" si="761"/>
        <v/>
      </c>
      <c r="EJ298" s="24" t="str">
        <f t="shared" si="762"/>
        <v/>
      </c>
      <c r="EK298" s="24" t="str">
        <f t="shared" si="763"/>
        <v/>
      </c>
      <c r="EL298" s="24" t="str">
        <f t="shared" si="764"/>
        <v/>
      </c>
      <c r="EM298" s="24" t="str">
        <f t="shared" si="765"/>
        <v/>
      </c>
      <c r="EN298" s="24" t="str">
        <f t="shared" si="766"/>
        <v/>
      </c>
      <c r="EO298" s="24"/>
      <c r="EP298" s="24"/>
      <c r="EQ298" s="24" t="str">
        <f t="shared" si="646"/>
        <v/>
      </c>
      <c r="ER298" s="24" t="str">
        <f t="shared" si="767"/>
        <v/>
      </c>
      <c r="ES298" s="24" t="str">
        <f t="shared" si="647"/>
        <v/>
      </c>
      <c r="ET298" s="24" t="str">
        <f t="shared" si="648"/>
        <v/>
      </c>
      <c r="EU298" s="24" t="str">
        <f t="shared" si="649"/>
        <v/>
      </c>
      <c r="EV298" s="24" t="str">
        <f t="shared" si="650"/>
        <v/>
      </c>
      <c r="EW298" s="24" t="str">
        <f t="shared" si="651"/>
        <v/>
      </c>
      <c r="EX298" s="24" t="str">
        <f t="shared" si="652"/>
        <v/>
      </c>
      <c r="EY298" s="24" t="str">
        <f t="shared" si="653"/>
        <v/>
      </c>
      <c r="EZ298" s="24" t="str">
        <f t="shared" si="654"/>
        <v/>
      </c>
      <c r="FA298" s="24" t="str">
        <f t="shared" si="655"/>
        <v/>
      </c>
      <c r="FB298" s="24"/>
      <c r="FC298" s="24" t="str">
        <f t="shared" si="656"/>
        <v/>
      </c>
      <c r="FD298" s="24" t="str">
        <f t="shared" si="768"/>
        <v/>
      </c>
      <c r="FE298" s="24" t="str">
        <f t="shared" si="657"/>
        <v/>
      </c>
      <c r="FF298" s="24" t="str">
        <f t="shared" si="658"/>
        <v/>
      </c>
      <c r="FG298" s="24" t="str">
        <f t="shared" si="659"/>
        <v/>
      </c>
      <c r="FH298" s="24" t="str">
        <f t="shared" si="660"/>
        <v/>
      </c>
      <c r="FI298" s="24" t="str">
        <f t="shared" si="661"/>
        <v/>
      </c>
      <c r="FJ298" s="24" t="str">
        <f t="shared" si="662"/>
        <v/>
      </c>
      <c r="FK298" s="24" t="str">
        <f t="shared" si="663"/>
        <v/>
      </c>
      <c r="FL298" s="24" t="str">
        <f t="shared" si="664"/>
        <v/>
      </c>
      <c r="FM298" s="24" t="str">
        <f t="shared" si="665"/>
        <v/>
      </c>
      <c r="FN298" s="24"/>
      <c r="FO298" s="24" t="str">
        <f t="shared" si="666"/>
        <v/>
      </c>
      <c r="FP298" s="24" t="str">
        <f t="shared" si="769"/>
        <v/>
      </c>
      <c r="FQ298" s="24" t="str">
        <f t="shared" si="624"/>
        <v/>
      </c>
      <c r="FR298" s="24" t="str">
        <f t="shared" si="624"/>
        <v/>
      </c>
      <c r="FS298" s="24" t="str">
        <f t="shared" si="624"/>
        <v/>
      </c>
      <c r="FT298" s="24" t="str">
        <f t="shared" si="624"/>
        <v/>
      </c>
      <c r="FU298" s="24" t="str">
        <f t="shared" si="624"/>
        <v/>
      </c>
      <c r="FV298" s="24" t="str">
        <f t="shared" si="624"/>
        <v/>
      </c>
      <c r="FW298" s="24" t="str">
        <f t="shared" si="635"/>
        <v/>
      </c>
      <c r="FX298" s="24" t="str">
        <f t="shared" si="635"/>
        <v/>
      </c>
      <c r="FY298" s="24" t="str">
        <f t="shared" si="635"/>
        <v/>
      </c>
      <c r="FZ298" s="24"/>
      <c r="GA298" s="24" t="str">
        <f t="shared" si="667"/>
        <v/>
      </c>
      <c r="GB298" s="24" t="str">
        <f t="shared" si="770"/>
        <v/>
      </c>
      <c r="GC298" s="24" t="str">
        <f t="shared" si="625"/>
        <v/>
      </c>
      <c r="GD298" s="24" t="str">
        <f t="shared" si="625"/>
        <v/>
      </c>
      <c r="GE298" s="24" t="str">
        <f t="shared" si="625"/>
        <v/>
      </c>
      <c r="GF298" s="24" t="str">
        <f t="shared" si="625"/>
        <v/>
      </c>
      <c r="GG298" s="24" t="str">
        <f t="shared" si="625"/>
        <v/>
      </c>
      <c r="GH298" s="24" t="str">
        <f t="shared" si="625"/>
        <v/>
      </c>
      <c r="GI298" s="24" t="str">
        <f t="shared" si="636"/>
        <v/>
      </c>
      <c r="GJ298" s="24" t="str">
        <f t="shared" si="636"/>
        <v/>
      </c>
      <c r="GK298" s="24" t="str">
        <f t="shared" si="636"/>
        <v/>
      </c>
      <c r="GL298" s="24"/>
      <c r="GM298" s="24" t="str">
        <f t="shared" si="668"/>
        <v/>
      </c>
      <c r="GN298" s="24" t="str">
        <f t="shared" si="771"/>
        <v/>
      </c>
      <c r="GO298" s="24" t="str">
        <f t="shared" si="669"/>
        <v/>
      </c>
      <c r="GP298" s="24" t="str">
        <f t="shared" si="670"/>
        <v/>
      </c>
      <c r="GQ298" s="24" t="str">
        <f t="shared" si="671"/>
        <v/>
      </c>
      <c r="GR298" s="24" t="str">
        <f t="shared" si="672"/>
        <v/>
      </c>
      <c r="GS298" s="24" t="str">
        <f t="shared" si="673"/>
        <v/>
      </c>
      <c r="GT298" s="24" t="str">
        <f t="shared" si="674"/>
        <v/>
      </c>
      <c r="GU298" s="24" t="str">
        <f t="shared" si="675"/>
        <v/>
      </c>
      <c r="GV298" s="24" t="str">
        <f t="shared" si="676"/>
        <v/>
      </c>
      <c r="GW298" s="24" t="str">
        <f t="shared" si="677"/>
        <v/>
      </c>
      <c r="GX298" s="24"/>
      <c r="GY298" s="24" t="str">
        <f t="shared" si="678"/>
        <v/>
      </c>
      <c r="GZ298" s="24" t="str">
        <f t="shared" si="772"/>
        <v/>
      </c>
      <c r="HA298" s="24" t="str">
        <f t="shared" si="679"/>
        <v/>
      </c>
      <c r="HB298" s="24" t="str">
        <f t="shared" si="680"/>
        <v/>
      </c>
      <c r="HC298" s="24" t="str">
        <f t="shared" si="681"/>
        <v/>
      </c>
      <c r="HD298" s="24" t="str">
        <f t="shared" si="682"/>
        <v/>
      </c>
      <c r="HE298" s="24" t="str">
        <f t="shared" si="683"/>
        <v/>
      </c>
      <c r="HF298" s="24" t="str">
        <f t="shared" si="684"/>
        <v/>
      </c>
      <c r="HG298" s="24" t="str">
        <f t="shared" si="685"/>
        <v/>
      </c>
      <c r="HH298" s="24" t="str">
        <f t="shared" si="686"/>
        <v/>
      </c>
      <c r="HI298" s="24" t="str">
        <f t="shared" si="687"/>
        <v/>
      </c>
      <c r="HJ298" s="24"/>
      <c r="HK298" s="24" t="str">
        <f t="shared" si="688"/>
        <v/>
      </c>
      <c r="HL298" s="24" t="str">
        <f t="shared" si="773"/>
        <v/>
      </c>
      <c r="HM298" s="24" t="str">
        <f t="shared" si="633"/>
        <v/>
      </c>
      <c r="HN298" s="24" t="str">
        <f t="shared" si="633"/>
        <v/>
      </c>
      <c r="HO298" s="24" t="str">
        <f t="shared" si="633"/>
        <v/>
      </c>
      <c r="HP298" s="24" t="str">
        <f t="shared" si="631"/>
        <v/>
      </c>
      <c r="HQ298" s="24" t="str">
        <f t="shared" si="631"/>
        <v/>
      </c>
      <c r="HR298" s="24" t="str">
        <f t="shared" si="631"/>
        <v/>
      </c>
      <c r="HS298" s="24" t="str">
        <f t="shared" si="628"/>
        <v/>
      </c>
      <c r="HT298" s="24" t="str">
        <f t="shared" si="628"/>
        <v/>
      </c>
      <c r="HU298" s="24" t="str">
        <f t="shared" si="628"/>
        <v/>
      </c>
      <c r="HV298" s="24"/>
      <c r="HW298" s="24" t="str">
        <f t="shared" si="689"/>
        <v/>
      </c>
      <c r="HX298" s="24" t="str">
        <f t="shared" si="774"/>
        <v/>
      </c>
      <c r="HY298" s="24" t="str">
        <f t="shared" si="634"/>
        <v/>
      </c>
      <c r="HZ298" s="24" t="str">
        <f t="shared" si="634"/>
        <v/>
      </c>
      <c r="IA298" s="24" t="str">
        <f t="shared" si="634"/>
        <v/>
      </c>
      <c r="IB298" s="24" t="str">
        <f t="shared" si="632"/>
        <v/>
      </c>
      <c r="IC298" s="24" t="str">
        <f t="shared" si="632"/>
        <v/>
      </c>
      <c r="ID298" s="24" t="str">
        <f t="shared" si="632"/>
        <v/>
      </c>
      <c r="IE298" s="24" t="str">
        <f t="shared" si="629"/>
        <v/>
      </c>
      <c r="IF298" s="24" t="str">
        <f t="shared" si="629"/>
        <v/>
      </c>
      <c r="IG298" s="24" t="str">
        <f t="shared" si="629"/>
        <v/>
      </c>
    </row>
    <row r="299" spans="1:241" s="3" customFormat="1" x14ac:dyDescent="0.2">
      <c r="A299" s="27">
        <v>264</v>
      </c>
      <c r="B299" s="32" t="str">
        <f>IF(AND($B$3&lt;&gt;"",$C$3&lt;&gt;"",$B$4&lt;&gt;"",$C$4&lt;&gt;"",T299&lt;&gt;""),AirMass($B$3,$C$3,$B$4,$C$4,T299),"")</f>
        <v/>
      </c>
      <c r="C299" s="36" t="e">
        <f t="shared" si="690"/>
        <v>#N/A</v>
      </c>
      <c r="D299" s="5" t="str">
        <f t="shared" si="637"/>
        <v/>
      </c>
      <c r="E299" s="14" t="str">
        <f t="shared" si="638"/>
        <v/>
      </c>
      <c r="F299" s="32" t="str">
        <f t="shared" si="691"/>
        <v/>
      </c>
      <c r="G299" s="24" t="str">
        <f t="shared" si="639"/>
        <v/>
      </c>
      <c r="H299" s="24" t="str">
        <f t="shared" si="640"/>
        <v/>
      </c>
      <c r="I299" s="24"/>
      <c r="J299" s="8" t="str">
        <f t="shared" si="641"/>
        <v/>
      </c>
      <c r="K299" s="9" t="str">
        <f t="shared" si="642"/>
        <v/>
      </c>
      <c r="L299" s="40" t="str">
        <f t="shared" si="692"/>
        <v/>
      </c>
      <c r="M299" s="24" t="str">
        <f t="shared" si="643"/>
        <v/>
      </c>
      <c r="N299" s="25" t="str">
        <f t="shared" si="644"/>
        <v/>
      </c>
      <c r="O299" s="25"/>
      <c r="P299" s="50">
        <f t="shared" si="693"/>
        <v>0</v>
      </c>
      <c r="Q299" s="50">
        <f t="shared" si="694"/>
        <v>0</v>
      </c>
      <c r="R299" s="25"/>
      <c r="S299" s="25"/>
      <c r="T299" s="16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46" t="str">
        <f t="shared" si="645"/>
        <v/>
      </c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8"/>
      <c r="AR299" s="25"/>
      <c r="AS299" s="25"/>
      <c r="AT299" s="24" t="str">
        <f t="shared" si="627"/>
        <v/>
      </c>
      <c r="AU299" s="24" t="str">
        <f t="shared" si="627"/>
        <v/>
      </c>
      <c r="AV299" s="24" t="str">
        <f t="shared" si="627"/>
        <v/>
      </c>
      <c r="AW299" s="24" t="str">
        <f t="shared" si="627"/>
        <v/>
      </c>
      <c r="AX299" s="24" t="str">
        <f t="shared" si="627"/>
        <v/>
      </c>
      <c r="AY299" s="24" t="str">
        <f t="shared" si="630"/>
        <v/>
      </c>
      <c r="AZ299" s="24" t="str">
        <f t="shared" si="630"/>
        <v/>
      </c>
      <c r="BA299" s="24" t="str">
        <f t="shared" si="630"/>
        <v/>
      </c>
      <c r="BB299" s="24" t="str">
        <f t="shared" si="630"/>
        <v/>
      </c>
      <c r="BC299" s="24" t="str">
        <f t="shared" si="630"/>
        <v/>
      </c>
      <c r="BD299" s="25" t="str">
        <f t="shared" si="630"/>
        <v/>
      </c>
      <c r="BE299" s="25"/>
      <c r="BF299" s="25"/>
      <c r="BG299" s="26" t="str">
        <f t="shared" si="695"/>
        <v/>
      </c>
      <c r="BH299" s="26" t="str">
        <f t="shared" si="696"/>
        <v/>
      </c>
      <c r="BI299" s="26" t="str">
        <f t="shared" si="697"/>
        <v/>
      </c>
      <c r="BJ299" s="26" t="str">
        <f t="shared" si="698"/>
        <v/>
      </c>
      <c r="BK299" s="26" t="str">
        <f t="shared" si="699"/>
        <v/>
      </c>
      <c r="BL299" s="26" t="str">
        <f t="shared" si="700"/>
        <v/>
      </c>
      <c r="BM299" s="26" t="str">
        <f t="shared" si="701"/>
        <v/>
      </c>
      <c r="BN299" s="26" t="str">
        <f t="shared" si="702"/>
        <v/>
      </c>
      <c r="BO299" s="26" t="str">
        <f t="shared" si="703"/>
        <v/>
      </c>
      <c r="BP299" s="25"/>
      <c r="BQ299" s="25"/>
      <c r="BR299" s="25" t="str">
        <f t="shared" si="704"/>
        <v/>
      </c>
      <c r="BS299" s="25" t="str">
        <f t="shared" si="705"/>
        <v/>
      </c>
      <c r="BT299" s="25" t="str">
        <f t="shared" si="706"/>
        <v/>
      </c>
      <c r="BU299" s="25" t="str">
        <f t="shared" si="707"/>
        <v/>
      </c>
      <c r="BV299" s="25" t="str">
        <f t="shared" si="708"/>
        <v/>
      </c>
      <c r="BW299" s="25" t="str">
        <f t="shared" si="709"/>
        <v/>
      </c>
      <c r="BX299" s="25" t="str">
        <f t="shared" si="710"/>
        <v/>
      </c>
      <c r="BY299" s="25" t="str">
        <f t="shared" si="711"/>
        <v/>
      </c>
      <c r="BZ299" s="25" t="str">
        <f t="shared" si="712"/>
        <v/>
      </c>
      <c r="CA299" s="25"/>
      <c r="CB299" s="25"/>
      <c r="CC299" s="26">
        <f t="shared" si="713"/>
        <v>-0.23900000000000093</v>
      </c>
      <c r="CD299" s="26">
        <f t="shared" si="714"/>
        <v>-0.17900000000000044</v>
      </c>
      <c r="CE299" s="26">
        <f t="shared" si="715"/>
        <v>-0.54500000000000015</v>
      </c>
      <c r="CF299" s="26">
        <f t="shared" si="716"/>
        <v>-0.48700000000000027</v>
      </c>
      <c r="CG299" s="26">
        <f t="shared" si="717"/>
        <v>-0.55699999999999883</v>
      </c>
      <c r="CH299" s="26">
        <f t="shared" si="718"/>
        <v>-0.11200000000000027</v>
      </c>
      <c r="CI299" s="26" t="str">
        <f t="shared" si="719"/>
        <v/>
      </c>
      <c r="CJ299" s="26" t="str">
        <f t="shared" si="720"/>
        <v/>
      </c>
      <c r="CK299" s="26" t="str">
        <f t="shared" si="721"/>
        <v/>
      </c>
      <c r="CL299" s="25"/>
      <c r="CM299" s="25"/>
      <c r="CN299" s="25">
        <f t="shared" si="722"/>
        <v>0.42099999999999937</v>
      </c>
      <c r="CO299" s="25">
        <f t="shared" si="723"/>
        <v>0.48099999999999987</v>
      </c>
      <c r="CP299" s="25">
        <f t="shared" si="724"/>
        <v>0.11500000000000021</v>
      </c>
      <c r="CQ299" s="25">
        <f t="shared" si="725"/>
        <v>0.17300000000000004</v>
      </c>
      <c r="CR299" s="25">
        <f t="shared" si="726"/>
        <v>0.10300000000000153</v>
      </c>
      <c r="CS299" s="25">
        <f t="shared" si="727"/>
        <v>0.54800000000000004</v>
      </c>
      <c r="CT299" s="25" t="str">
        <f t="shared" si="728"/>
        <v/>
      </c>
      <c r="CU299" s="25" t="str">
        <f t="shared" si="729"/>
        <v/>
      </c>
      <c r="CV299" s="25" t="str">
        <f t="shared" si="730"/>
        <v/>
      </c>
      <c r="CW299" s="25"/>
      <c r="CX299" s="25"/>
      <c r="CY299" s="25" t="str">
        <f t="shared" si="731"/>
        <v/>
      </c>
      <c r="CZ299" s="25" t="str">
        <f t="shared" si="732"/>
        <v/>
      </c>
      <c r="DA299" s="25" t="str">
        <f t="shared" si="733"/>
        <v/>
      </c>
      <c r="DB299" s="25" t="str">
        <f t="shared" si="734"/>
        <v/>
      </c>
      <c r="DC299" s="25" t="str">
        <f t="shared" si="735"/>
        <v/>
      </c>
      <c r="DD299" s="25" t="str">
        <f t="shared" si="736"/>
        <v/>
      </c>
      <c r="DE299" s="25" t="str">
        <f t="shared" si="737"/>
        <v/>
      </c>
      <c r="DF299" s="25" t="str">
        <f t="shared" si="738"/>
        <v/>
      </c>
      <c r="DG299" s="25" t="str">
        <f t="shared" si="739"/>
        <v/>
      </c>
      <c r="DH299" s="25"/>
      <c r="DI299" s="25"/>
      <c r="DJ299" s="25" t="str">
        <f t="shared" si="740"/>
        <v/>
      </c>
      <c r="DK299" s="25" t="str">
        <f t="shared" si="741"/>
        <v/>
      </c>
      <c r="DL299" s="25" t="str">
        <f t="shared" si="742"/>
        <v/>
      </c>
      <c r="DM299" s="25" t="str">
        <f t="shared" si="743"/>
        <v/>
      </c>
      <c r="DN299" s="25" t="str">
        <f t="shared" si="744"/>
        <v/>
      </c>
      <c r="DO299" s="25" t="str">
        <f t="shared" si="745"/>
        <v/>
      </c>
      <c r="DP299" s="25" t="str">
        <f t="shared" si="746"/>
        <v/>
      </c>
      <c r="DQ299" s="25" t="str">
        <f t="shared" si="747"/>
        <v/>
      </c>
      <c r="DR299" s="25" t="str">
        <f t="shared" si="748"/>
        <v/>
      </c>
      <c r="DS299" s="25"/>
      <c r="DT299" s="24"/>
      <c r="DU299" s="24" t="str">
        <f t="shared" si="749"/>
        <v/>
      </c>
      <c r="DV299" s="24" t="str">
        <f t="shared" si="750"/>
        <v/>
      </c>
      <c r="DW299" s="24" t="str">
        <f t="shared" si="751"/>
        <v/>
      </c>
      <c r="DX299" s="24" t="str">
        <f t="shared" si="752"/>
        <v/>
      </c>
      <c r="DY299" s="24" t="str">
        <f t="shared" si="753"/>
        <v/>
      </c>
      <c r="DZ299" s="24" t="str">
        <f t="shared" si="754"/>
        <v/>
      </c>
      <c r="EA299" s="24" t="str">
        <f t="shared" si="755"/>
        <v/>
      </c>
      <c r="EB299" s="24" t="str">
        <f t="shared" si="756"/>
        <v/>
      </c>
      <c r="EC299" s="24" t="str">
        <f t="shared" si="757"/>
        <v/>
      </c>
      <c r="ED299" s="24"/>
      <c r="EE299" s="24"/>
      <c r="EF299" s="24" t="str">
        <f t="shared" si="758"/>
        <v/>
      </c>
      <c r="EG299" s="24" t="str">
        <f t="shared" si="759"/>
        <v/>
      </c>
      <c r="EH299" s="24" t="str">
        <f t="shared" si="760"/>
        <v/>
      </c>
      <c r="EI299" s="24" t="str">
        <f t="shared" si="761"/>
        <v/>
      </c>
      <c r="EJ299" s="24" t="str">
        <f t="shared" si="762"/>
        <v/>
      </c>
      <c r="EK299" s="24" t="str">
        <f t="shared" si="763"/>
        <v/>
      </c>
      <c r="EL299" s="24" t="str">
        <f t="shared" si="764"/>
        <v/>
      </c>
      <c r="EM299" s="24" t="str">
        <f t="shared" si="765"/>
        <v/>
      </c>
      <c r="EN299" s="24" t="str">
        <f t="shared" si="766"/>
        <v/>
      </c>
      <c r="EO299" s="24"/>
      <c r="EP299" s="24"/>
      <c r="EQ299" s="24" t="str">
        <f t="shared" si="646"/>
        <v/>
      </c>
      <c r="ER299" s="24" t="str">
        <f t="shared" si="767"/>
        <v/>
      </c>
      <c r="ES299" s="24" t="str">
        <f t="shared" si="647"/>
        <v/>
      </c>
      <c r="ET299" s="24" t="str">
        <f t="shared" si="648"/>
        <v/>
      </c>
      <c r="EU299" s="24" t="str">
        <f t="shared" si="649"/>
        <v/>
      </c>
      <c r="EV299" s="24" t="str">
        <f t="shared" si="650"/>
        <v/>
      </c>
      <c r="EW299" s="24" t="str">
        <f t="shared" si="651"/>
        <v/>
      </c>
      <c r="EX299" s="24" t="str">
        <f t="shared" si="652"/>
        <v/>
      </c>
      <c r="EY299" s="24" t="str">
        <f t="shared" si="653"/>
        <v/>
      </c>
      <c r="EZ299" s="24" t="str">
        <f t="shared" si="654"/>
        <v/>
      </c>
      <c r="FA299" s="24" t="str">
        <f t="shared" si="655"/>
        <v/>
      </c>
      <c r="FB299" s="24"/>
      <c r="FC299" s="24" t="str">
        <f t="shared" si="656"/>
        <v/>
      </c>
      <c r="FD299" s="24" t="str">
        <f t="shared" si="768"/>
        <v/>
      </c>
      <c r="FE299" s="24" t="str">
        <f t="shared" si="657"/>
        <v/>
      </c>
      <c r="FF299" s="24" t="str">
        <f t="shared" si="658"/>
        <v/>
      </c>
      <c r="FG299" s="24" t="str">
        <f t="shared" si="659"/>
        <v/>
      </c>
      <c r="FH299" s="24" t="str">
        <f t="shared" si="660"/>
        <v/>
      </c>
      <c r="FI299" s="24" t="str">
        <f t="shared" si="661"/>
        <v/>
      </c>
      <c r="FJ299" s="24" t="str">
        <f t="shared" si="662"/>
        <v/>
      </c>
      <c r="FK299" s="24" t="str">
        <f t="shared" si="663"/>
        <v/>
      </c>
      <c r="FL299" s="24" t="str">
        <f t="shared" si="664"/>
        <v/>
      </c>
      <c r="FM299" s="24" t="str">
        <f t="shared" si="665"/>
        <v/>
      </c>
      <c r="FN299" s="24"/>
      <c r="FO299" s="24" t="str">
        <f t="shared" si="666"/>
        <v/>
      </c>
      <c r="FP299" s="24" t="str">
        <f t="shared" si="769"/>
        <v/>
      </c>
      <c r="FQ299" s="24" t="str">
        <f t="shared" si="624"/>
        <v/>
      </c>
      <c r="FR299" s="24" t="str">
        <f t="shared" si="624"/>
        <v/>
      </c>
      <c r="FS299" s="24" t="str">
        <f t="shared" si="624"/>
        <v/>
      </c>
      <c r="FT299" s="24" t="str">
        <f t="shared" si="624"/>
        <v/>
      </c>
      <c r="FU299" s="24" t="str">
        <f t="shared" si="624"/>
        <v/>
      </c>
      <c r="FV299" s="24" t="str">
        <f t="shared" si="624"/>
        <v/>
      </c>
      <c r="FW299" s="24" t="str">
        <f t="shared" si="635"/>
        <v/>
      </c>
      <c r="FX299" s="24" t="str">
        <f t="shared" si="635"/>
        <v/>
      </c>
      <c r="FY299" s="24" t="str">
        <f t="shared" si="635"/>
        <v/>
      </c>
      <c r="FZ299" s="24"/>
      <c r="GA299" s="24" t="str">
        <f t="shared" si="667"/>
        <v/>
      </c>
      <c r="GB299" s="24" t="str">
        <f t="shared" si="770"/>
        <v/>
      </c>
      <c r="GC299" s="24" t="str">
        <f t="shared" si="625"/>
        <v/>
      </c>
      <c r="GD299" s="24" t="str">
        <f t="shared" si="625"/>
        <v/>
      </c>
      <c r="GE299" s="24" t="str">
        <f t="shared" si="625"/>
        <v/>
      </c>
      <c r="GF299" s="24" t="str">
        <f t="shared" si="625"/>
        <v/>
      </c>
      <c r="GG299" s="24" t="str">
        <f t="shared" si="625"/>
        <v/>
      </c>
      <c r="GH299" s="24" t="str">
        <f t="shared" si="625"/>
        <v/>
      </c>
      <c r="GI299" s="24" t="str">
        <f t="shared" si="636"/>
        <v/>
      </c>
      <c r="GJ299" s="24" t="str">
        <f t="shared" si="636"/>
        <v/>
      </c>
      <c r="GK299" s="24" t="str">
        <f t="shared" si="636"/>
        <v/>
      </c>
      <c r="GL299" s="24"/>
      <c r="GM299" s="24" t="str">
        <f t="shared" si="668"/>
        <v/>
      </c>
      <c r="GN299" s="24" t="str">
        <f t="shared" si="771"/>
        <v/>
      </c>
      <c r="GO299" s="24" t="str">
        <f t="shared" si="669"/>
        <v/>
      </c>
      <c r="GP299" s="24" t="str">
        <f t="shared" si="670"/>
        <v/>
      </c>
      <c r="GQ299" s="24" t="str">
        <f t="shared" si="671"/>
        <v/>
      </c>
      <c r="GR299" s="24" t="str">
        <f t="shared" si="672"/>
        <v/>
      </c>
      <c r="GS299" s="24" t="str">
        <f t="shared" si="673"/>
        <v/>
      </c>
      <c r="GT299" s="24" t="str">
        <f t="shared" si="674"/>
        <v/>
      </c>
      <c r="GU299" s="24" t="str">
        <f t="shared" si="675"/>
        <v/>
      </c>
      <c r="GV299" s="24" t="str">
        <f t="shared" si="676"/>
        <v/>
      </c>
      <c r="GW299" s="24" t="str">
        <f t="shared" si="677"/>
        <v/>
      </c>
      <c r="GX299" s="24"/>
      <c r="GY299" s="24" t="str">
        <f t="shared" si="678"/>
        <v/>
      </c>
      <c r="GZ299" s="24" t="str">
        <f t="shared" si="772"/>
        <v/>
      </c>
      <c r="HA299" s="24" t="str">
        <f t="shared" si="679"/>
        <v/>
      </c>
      <c r="HB299" s="24" t="str">
        <f t="shared" si="680"/>
        <v/>
      </c>
      <c r="HC299" s="24" t="str">
        <f t="shared" si="681"/>
        <v/>
      </c>
      <c r="HD299" s="24" t="str">
        <f t="shared" si="682"/>
        <v/>
      </c>
      <c r="HE299" s="24" t="str">
        <f t="shared" si="683"/>
        <v/>
      </c>
      <c r="HF299" s="24" t="str">
        <f t="shared" si="684"/>
        <v/>
      </c>
      <c r="HG299" s="24" t="str">
        <f t="shared" si="685"/>
        <v/>
      </c>
      <c r="HH299" s="24" t="str">
        <f t="shared" si="686"/>
        <v/>
      </c>
      <c r="HI299" s="24" t="str">
        <f t="shared" si="687"/>
        <v/>
      </c>
      <c r="HJ299" s="24"/>
      <c r="HK299" s="24" t="str">
        <f t="shared" si="688"/>
        <v/>
      </c>
      <c r="HL299" s="24" t="str">
        <f t="shared" si="773"/>
        <v/>
      </c>
      <c r="HM299" s="24" t="str">
        <f t="shared" si="633"/>
        <v/>
      </c>
      <c r="HN299" s="24" t="str">
        <f t="shared" si="633"/>
        <v/>
      </c>
      <c r="HO299" s="24" t="str">
        <f t="shared" si="633"/>
        <v/>
      </c>
      <c r="HP299" s="24" t="str">
        <f t="shared" si="631"/>
        <v/>
      </c>
      <c r="HQ299" s="24" t="str">
        <f t="shared" si="631"/>
        <v/>
      </c>
      <c r="HR299" s="24" t="str">
        <f t="shared" si="631"/>
        <v/>
      </c>
      <c r="HS299" s="24" t="str">
        <f t="shared" si="628"/>
        <v/>
      </c>
      <c r="HT299" s="24" t="str">
        <f t="shared" si="628"/>
        <v/>
      </c>
      <c r="HU299" s="24" t="str">
        <f t="shared" si="628"/>
        <v/>
      </c>
      <c r="HV299" s="24"/>
      <c r="HW299" s="24" t="str">
        <f t="shared" si="689"/>
        <v/>
      </c>
      <c r="HX299" s="24" t="str">
        <f t="shared" si="774"/>
        <v/>
      </c>
      <c r="HY299" s="24" t="str">
        <f t="shared" si="634"/>
        <v/>
      </c>
      <c r="HZ299" s="24" t="str">
        <f t="shared" si="634"/>
        <v/>
      </c>
      <c r="IA299" s="24" t="str">
        <f t="shared" si="634"/>
        <v/>
      </c>
      <c r="IB299" s="24" t="str">
        <f t="shared" si="632"/>
        <v/>
      </c>
      <c r="IC299" s="24" t="str">
        <f t="shared" si="632"/>
        <v/>
      </c>
      <c r="ID299" s="24" t="str">
        <f t="shared" si="632"/>
        <v/>
      </c>
      <c r="IE299" s="24" t="str">
        <f t="shared" si="629"/>
        <v/>
      </c>
      <c r="IF299" s="24" t="str">
        <f t="shared" si="629"/>
        <v/>
      </c>
      <c r="IG299" s="24" t="str">
        <f t="shared" si="629"/>
        <v/>
      </c>
    </row>
    <row r="300" spans="1:241" s="3" customFormat="1" x14ac:dyDescent="0.2">
      <c r="A300" s="27">
        <v>265</v>
      </c>
      <c r="B300" s="32" t="str">
        <f>IF(AND($B$3&lt;&gt;"",$C$3&lt;&gt;"",$B$4&lt;&gt;"",$C$4&lt;&gt;"",T300&lt;&gt;""),AirMass($B$3,$C$3,$B$4,$C$4,T300),"")</f>
        <v/>
      </c>
      <c r="C300" s="36" t="e">
        <f t="shared" si="690"/>
        <v>#N/A</v>
      </c>
      <c r="D300" s="5" t="str">
        <f t="shared" si="637"/>
        <v/>
      </c>
      <c r="E300" s="14" t="str">
        <f t="shared" si="638"/>
        <v/>
      </c>
      <c r="F300" s="32" t="str">
        <f t="shared" si="691"/>
        <v/>
      </c>
      <c r="G300" s="24" t="str">
        <f t="shared" si="639"/>
        <v/>
      </c>
      <c r="H300" s="24" t="str">
        <f t="shared" si="640"/>
        <v/>
      </c>
      <c r="I300" s="24"/>
      <c r="J300" s="8" t="str">
        <f t="shared" si="641"/>
        <v/>
      </c>
      <c r="K300" s="9" t="str">
        <f t="shared" si="642"/>
        <v/>
      </c>
      <c r="L300" s="40" t="str">
        <f t="shared" si="692"/>
        <v/>
      </c>
      <c r="M300" s="24" t="str">
        <f t="shared" si="643"/>
        <v/>
      </c>
      <c r="N300" s="25" t="str">
        <f t="shared" si="644"/>
        <v/>
      </c>
      <c r="O300" s="25"/>
      <c r="P300" s="50">
        <f t="shared" si="693"/>
        <v>0</v>
      </c>
      <c r="Q300" s="50">
        <f t="shared" si="694"/>
        <v>0</v>
      </c>
      <c r="R300" s="25"/>
      <c r="S300" s="25"/>
      <c r="T300" s="16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46" t="str">
        <f t="shared" si="645"/>
        <v/>
      </c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8"/>
      <c r="AR300" s="25"/>
      <c r="AS300" s="25"/>
      <c r="AT300" s="24" t="str">
        <f t="shared" si="627"/>
        <v/>
      </c>
      <c r="AU300" s="24" t="str">
        <f t="shared" si="627"/>
        <v/>
      </c>
      <c r="AV300" s="24" t="str">
        <f t="shared" si="627"/>
        <v/>
      </c>
      <c r="AW300" s="24" t="str">
        <f t="shared" si="627"/>
        <v/>
      </c>
      <c r="AX300" s="24" t="str">
        <f t="shared" si="627"/>
        <v/>
      </c>
      <c r="AY300" s="24" t="str">
        <f t="shared" si="630"/>
        <v/>
      </c>
      <c r="AZ300" s="24" t="str">
        <f t="shared" si="630"/>
        <v/>
      </c>
      <c r="BA300" s="24" t="str">
        <f t="shared" si="630"/>
        <v/>
      </c>
      <c r="BB300" s="24" t="str">
        <f t="shared" si="630"/>
        <v/>
      </c>
      <c r="BC300" s="24" t="str">
        <f t="shared" si="630"/>
        <v/>
      </c>
      <c r="BD300" s="25" t="str">
        <f t="shared" si="630"/>
        <v/>
      </c>
      <c r="BE300" s="25"/>
      <c r="BF300" s="25"/>
      <c r="BG300" s="26" t="str">
        <f t="shared" si="695"/>
        <v/>
      </c>
      <c r="BH300" s="26" t="str">
        <f t="shared" si="696"/>
        <v/>
      </c>
      <c r="BI300" s="26" t="str">
        <f t="shared" si="697"/>
        <v/>
      </c>
      <c r="BJ300" s="26" t="str">
        <f t="shared" si="698"/>
        <v/>
      </c>
      <c r="BK300" s="26" t="str">
        <f t="shared" si="699"/>
        <v/>
      </c>
      <c r="BL300" s="26" t="str">
        <f t="shared" si="700"/>
        <v/>
      </c>
      <c r="BM300" s="26" t="str">
        <f t="shared" si="701"/>
        <v/>
      </c>
      <c r="BN300" s="26" t="str">
        <f t="shared" si="702"/>
        <v/>
      </c>
      <c r="BO300" s="26" t="str">
        <f t="shared" si="703"/>
        <v/>
      </c>
      <c r="BP300" s="25"/>
      <c r="BQ300" s="25"/>
      <c r="BR300" s="25" t="str">
        <f t="shared" si="704"/>
        <v/>
      </c>
      <c r="BS300" s="25" t="str">
        <f t="shared" si="705"/>
        <v/>
      </c>
      <c r="BT300" s="25" t="str">
        <f t="shared" si="706"/>
        <v/>
      </c>
      <c r="BU300" s="25" t="str">
        <f t="shared" si="707"/>
        <v/>
      </c>
      <c r="BV300" s="25" t="str">
        <f t="shared" si="708"/>
        <v/>
      </c>
      <c r="BW300" s="25" t="str">
        <f t="shared" si="709"/>
        <v/>
      </c>
      <c r="BX300" s="25" t="str">
        <f t="shared" si="710"/>
        <v/>
      </c>
      <c r="BY300" s="25" t="str">
        <f t="shared" si="711"/>
        <v/>
      </c>
      <c r="BZ300" s="25" t="str">
        <f t="shared" si="712"/>
        <v/>
      </c>
      <c r="CA300" s="25"/>
      <c r="CB300" s="25"/>
      <c r="CC300" s="26">
        <f t="shared" si="713"/>
        <v>-0.23900000000000093</v>
      </c>
      <c r="CD300" s="26">
        <f t="shared" si="714"/>
        <v>-0.17900000000000044</v>
      </c>
      <c r="CE300" s="26">
        <f t="shared" si="715"/>
        <v>-0.54500000000000015</v>
      </c>
      <c r="CF300" s="26">
        <f t="shared" si="716"/>
        <v>-0.48700000000000027</v>
      </c>
      <c r="CG300" s="26">
        <f t="shared" si="717"/>
        <v>-0.55699999999999883</v>
      </c>
      <c r="CH300" s="26">
        <f t="shared" si="718"/>
        <v>-0.11200000000000027</v>
      </c>
      <c r="CI300" s="26" t="str">
        <f t="shared" si="719"/>
        <v/>
      </c>
      <c r="CJ300" s="26" t="str">
        <f t="shared" si="720"/>
        <v/>
      </c>
      <c r="CK300" s="26" t="str">
        <f t="shared" si="721"/>
        <v/>
      </c>
      <c r="CL300" s="25"/>
      <c r="CM300" s="25"/>
      <c r="CN300" s="25">
        <f t="shared" si="722"/>
        <v>0.42099999999999937</v>
      </c>
      <c r="CO300" s="25">
        <f t="shared" si="723"/>
        <v>0.48099999999999987</v>
      </c>
      <c r="CP300" s="25">
        <f t="shared" si="724"/>
        <v>0.11500000000000021</v>
      </c>
      <c r="CQ300" s="25">
        <f t="shared" si="725"/>
        <v>0.17300000000000004</v>
      </c>
      <c r="CR300" s="25">
        <f t="shared" si="726"/>
        <v>0.10300000000000153</v>
      </c>
      <c r="CS300" s="25">
        <f t="shared" si="727"/>
        <v>0.54800000000000004</v>
      </c>
      <c r="CT300" s="25" t="str">
        <f t="shared" si="728"/>
        <v/>
      </c>
      <c r="CU300" s="25" t="str">
        <f t="shared" si="729"/>
        <v/>
      </c>
      <c r="CV300" s="25" t="str">
        <f t="shared" si="730"/>
        <v/>
      </c>
      <c r="CW300" s="25"/>
      <c r="CX300" s="25"/>
      <c r="CY300" s="25" t="str">
        <f t="shared" si="731"/>
        <v/>
      </c>
      <c r="CZ300" s="25" t="str">
        <f t="shared" si="732"/>
        <v/>
      </c>
      <c r="DA300" s="25" t="str">
        <f t="shared" si="733"/>
        <v/>
      </c>
      <c r="DB300" s="25" t="str">
        <f t="shared" si="734"/>
        <v/>
      </c>
      <c r="DC300" s="25" t="str">
        <f t="shared" si="735"/>
        <v/>
      </c>
      <c r="DD300" s="25" t="str">
        <f t="shared" si="736"/>
        <v/>
      </c>
      <c r="DE300" s="25" t="str">
        <f t="shared" si="737"/>
        <v/>
      </c>
      <c r="DF300" s="25" t="str">
        <f t="shared" si="738"/>
        <v/>
      </c>
      <c r="DG300" s="25" t="str">
        <f t="shared" si="739"/>
        <v/>
      </c>
      <c r="DH300" s="25"/>
      <c r="DI300" s="25"/>
      <c r="DJ300" s="25" t="str">
        <f t="shared" si="740"/>
        <v/>
      </c>
      <c r="DK300" s="25" t="str">
        <f t="shared" si="741"/>
        <v/>
      </c>
      <c r="DL300" s="25" t="str">
        <f t="shared" si="742"/>
        <v/>
      </c>
      <c r="DM300" s="25" t="str">
        <f t="shared" si="743"/>
        <v/>
      </c>
      <c r="DN300" s="25" t="str">
        <f t="shared" si="744"/>
        <v/>
      </c>
      <c r="DO300" s="25" t="str">
        <f t="shared" si="745"/>
        <v/>
      </c>
      <c r="DP300" s="25" t="str">
        <f t="shared" si="746"/>
        <v/>
      </c>
      <c r="DQ300" s="25" t="str">
        <f t="shared" si="747"/>
        <v/>
      </c>
      <c r="DR300" s="25" t="str">
        <f t="shared" si="748"/>
        <v/>
      </c>
      <c r="DS300" s="25"/>
      <c r="DT300" s="24"/>
      <c r="DU300" s="24" t="str">
        <f t="shared" si="749"/>
        <v/>
      </c>
      <c r="DV300" s="24" t="str">
        <f t="shared" si="750"/>
        <v/>
      </c>
      <c r="DW300" s="24" t="str">
        <f t="shared" si="751"/>
        <v/>
      </c>
      <c r="DX300" s="24" t="str">
        <f t="shared" si="752"/>
        <v/>
      </c>
      <c r="DY300" s="24" t="str">
        <f t="shared" si="753"/>
        <v/>
      </c>
      <c r="DZ300" s="24" t="str">
        <f t="shared" si="754"/>
        <v/>
      </c>
      <c r="EA300" s="24" t="str">
        <f t="shared" si="755"/>
        <v/>
      </c>
      <c r="EB300" s="24" t="str">
        <f t="shared" si="756"/>
        <v/>
      </c>
      <c r="EC300" s="24" t="str">
        <f t="shared" si="757"/>
        <v/>
      </c>
      <c r="ED300" s="24"/>
      <c r="EE300" s="24"/>
      <c r="EF300" s="24" t="str">
        <f t="shared" si="758"/>
        <v/>
      </c>
      <c r="EG300" s="24" t="str">
        <f t="shared" si="759"/>
        <v/>
      </c>
      <c r="EH300" s="24" t="str">
        <f t="shared" si="760"/>
        <v/>
      </c>
      <c r="EI300" s="24" t="str">
        <f t="shared" si="761"/>
        <v/>
      </c>
      <c r="EJ300" s="24" t="str">
        <f t="shared" si="762"/>
        <v/>
      </c>
      <c r="EK300" s="24" t="str">
        <f t="shared" si="763"/>
        <v/>
      </c>
      <c r="EL300" s="24" t="str">
        <f t="shared" si="764"/>
        <v/>
      </c>
      <c r="EM300" s="24" t="str">
        <f t="shared" si="765"/>
        <v/>
      </c>
      <c r="EN300" s="24" t="str">
        <f t="shared" si="766"/>
        <v/>
      </c>
      <c r="EO300" s="24"/>
      <c r="EP300" s="24"/>
      <c r="EQ300" s="24" t="str">
        <f t="shared" si="646"/>
        <v/>
      </c>
      <c r="ER300" s="24" t="str">
        <f t="shared" si="767"/>
        <v/>
      </c>
      <c r="ES300" s="24" t="str">
        <f t="shared" si="647"/>
        <v/>
      </c>
      <c r="ET300" s="24" t="str">
        <f t="shared" si="648"/>
        <v/>
      </c>
      <c r="EU300" s="24" t="str">
        <f t="shared" si="649"/>
        <v/>
      </c>
      <c r="EV300" s="24" t="str">
        <f t="shared" si="650"/>
        <v/>
      </c>
      <c r="EW300" s="24" t="str">
        <f t="shared" si="651"/>
        <v/>
      </c>
      <c r="EX300" s="24" t="str">
        <f t="shared" si="652"/>
        <v/>
      </c>
      <c r="EY300" s="24" t="str">
        <f t="shared" si="653"/>
        <v/>
      </c>
      <c r="EZ300" s="24" t="str">
        <f t="shared" si="654"/>
        <v/>
      </c>
      <c r="FA300" s="24" t="str">
        <f t="shared" si="655"/>
        <v/>
      </c>
      <c r="FB300" s="24"/>
      <c r="FC300" s="24" t="str">
        <f t="shared" si="656"/>
        <v/>
      </c>
      <c r="FD300" s="24" t="str">
        <f t="shared" si="768"/>
        <v/>
      </c>
      <c r="FE300" s="24" t="str">
        <f t="shared" si="657"/>
        <v/>
      </c>
      <c r="FF300" s="24" t="str">
        <f t="shared" si="658"/>
        <v/>
      </c>
      <c r="FG300" s="24" t="str">
        <f t="shared" si="659"/>
        <v/>
      </c>
      <c r="FH300" s="24" t="str">
        <f t="shared" si="660"/>
        <v/>
      </c>
      <c r="FI300" s="24" t="str">
        <f t="shared" si="661"/>
        <v/>
      </c>
      <c r="FJ300" s="24" t="str">
        <f t="shared" si="662"/>
        <v/>
      </c>
      <c r="FK300" s="24" t="str">
        <f t="shared" si="663"/>
        <v/>
      </c>
      <c r="FL300" s="24" t="str">
        <f t="shared" si="664"/>
        <v/>
      </c>
      <c r="FM300" s="24" t="str">
        <f t="shared" si="665"/>
        <v/>
      </c>
      <c r="FN300" s="24"/>
      <c r="FO300" s="24" t="str">
        <f t="shared" si="666"/>
        <v/>
      </c>
      <c r="FP300" s="24" t="str">
        <f t="shared" si="769"/>
        <v/>
      </c>
      <c r="FQ300" s="24" t="str">
        <f t="shared" ref="FQ300:FV342" si="775">IF(AND(ES300&lt;&gt;"",DU300&lt;&gt;""),ES300+DU300*$D$21,"")</f>
        <v/>
      </c>
      <c r="FR300" s="24" t="str">
        <f t="shared" si="775"/>
        <v/>
      </c>
      <c r="FS300" s="24" t="str">
        <f t="shared" si="775"/>
        <v/>
      </c>
      <c r="FT300" s="24" t="str">
        <f t="shared" si="775"/>
        <v/>
      </c>
      <c r="FU300" s="24" t="str">
        <f t="shared" si="775"/>
        <v/>
      </c>
      <c r="FV300" s="24" t="str">
        <f t="shared" si="775"/>
        <v/>
      </c>
      <c r="FW300" s="24" t="str">
        <f t="shared" si="635"/>
        <v/>
      </c>
      <c r="FX300" s="24" t="str">
        <f t="shared" si="635"/>
        <v/>
      </c>
      <c r="FY300" s="24" t="str">
        <f t="shared" si="635"/>
        <v/>
      </c>
      <c r="FZ300" s="24"/>
      <c r="GA300" s="24" t="str">
        <f t="shared" si="667"/>
        <v/>
      </c>
      <c r="GB300" s="24" t="str">
        <f t="shared" si="770"/>
        <v/>
      </c>
      <c r="GC300" s="24" t="str">
        <f t="shared" ref="GC300:GH342" si="776">IF(AND(FE300&lt;&gt;"",DU300&lt;&gt;""),FE300+DU300*$D$20,"")</f>
        <v/>
      </c>
      <c r="GD300" s="24" t="str">
        <f t="shared" si="776"/>
        <v/>
      </c>
      <c r="GE300" s="24" t="str">
        <f t="shared" si="776"/>
        <v/>
      </c>
      <c r="GF300" s="24" t="str">
        <f t="shared" si="776"/>
        <v/>
      </c>
      <c r="GG300" s="24" t="str">
        <f t="shared" si="776"/>
        <v/>
      </c>
      <c r="GH300" s="24" t="str">
        <f t="shared" si="776"/>
        <v/>
      </c>
      <c r="GI300" s="24" t="str">
        <f t="shared" si="636"/>
        <v/>
      </c>
      <c r="GJ300" s="24" t="str">
        <f t="shared" si="636"/>
        <v/>
      </c>
      <c r="GK300" s="24" t="str">
        <f t="shared" si="636"/>
        <v/>
      </c>
      <c r="GL300" s="24"/>
      <c r="GM300" s="24" t="str">
        <f t="shared" si="668"/>
        <v/>
      </c>
      <c r="GN300" s="24" t="str">
        <f t="shared" si="771"/>
        <v/>
      </c>
      <c r="GO300" s="24" t="str">
        <f t="shared" si="669"/>
        <v/>
      </c>
      <c r="GP300" s="24" t="str">
        <f t="shared" si="670"/>
        <v/>
      </c>
      <c r="GQ300" s="24" t="str">
        <f t="shared" si="671"/>
        <v/>
      </c>
      <c r="GR300" s="24" t="str">
        <f t="shared" si="672"/>
        <v/>
      </c>
      <c r="GS300" s="24" t="str">
        <f t="shared" si="673"/>
        <v/>
      </c>
      <c r="GT300" s="24" t="str">
        <f t="shared" si="674"/>
        <v/>
      </c>
      <c r="GU300" s="24" t="str">
        <f t="shared" si="675"/>
        <v/>
      </c>
      <c r="GV300" s="24" t="str">
        <f t="shared" si="676"/>
        <v/>
      </c>
      <c r="GW300" s="24" t="str">
        <f t="shared" si="677"/>
        <v/>
      </c>
      <c r="GX300" s="24"/>
      <c r="GY300" s="24" t="str">
        <f t="shared" si="678"/>
        <v/>
      </c>
      <c r="GZ300" s="24" t="str">
        <f t="shared" si="772"/>
        <v/>
      </c>
      <c r="HA300" s="24" t="str">
        <f t="shared" si="679"/>
        <v/>
      </c>
      <c r="HB300" s="24" t="str">
        <f t="shared" si="680"/>
        <v/>
      </c>
      <c r="HC300" s="24" t="str">
        <f t="shared" si="681"/>
        <v/>
      </c>
      <c r="HD300" s="24" t="str">
        <f t="shared" si="682"/>
        <v/>
      </c>
      <c r="HE300" s="24" t="str">
        <f t="shared" si="683"/>
        <v/>
      </c>
      <c r="HF300" s="24" t="str">
        <f t="shared" si="684"/>
        <v/>
      </c>
      <c r="HG300" s="24" t="str">
        <f t="shared" si="685"/>
        <v/>
      </c>
      <c r="HH300" s="24" t="str">
        <f t="shared" si="686"/>
        <v/>
      </c>
      <c r="HI300" s="24" t="str">
        <f t="shared" si="687"/>
        <v/>
      </c>
      <c r="HJ300" s="24"/>
      <c r="HK300" s="24" t="str">
        <f t="shared" si="688"/>
        <v/>
      </c>
      <c r="HL300" s="24" t="str">
        <f t="shared" si="773"/>
        <v/>
      </c>
      <c r="HM300" s="24" t="str">
        <f t="shared" si="633"/>
        <v/>
      </c>
      <c r="HN300" s="24" t="str">
        <f t="shared" si="633"/>
        <v/>
      </c>
      <c r="HO300" s="24" t="str">
        <f t="shared" si="633"/>
        <v/>
      </c>
      <c r="HP300" s="24" t="str">
        <f t="shared" si="631"/>
        <v/>
      </c>
      <c r="HQ300" s="24" t="str">
        <f t="shared" si="631"/>
        <v/>
      </c>
      <c r="HR300" s="24" t="str">
        <f t="shared" si="631"/>
        <v/>
      </c>
      <c r="HS300" s="24" t="str">
        <f t="shared" si="628"/>
        <v/>
      </c>
      <c r="HT300" s="24" t="str">
        <f t="shared" si="628"/>
        <v/>
      </c>
      <c r="HU300" s="24" t="str">
        <f t="shared" si="628"/>
        <v/>
      </c>
      <c r="HV300" s="24"/>
      <c r="HW300" s="24" t="str">
        <f t="shared" si="689"/>
        <v/>
      </c>
      <c r="HX300" s="24" t="str">
        <f t="shared" si="774"/>
        <v/>
      </c>
      <c r="HY300" s="24" t="str">
        <f t="shared" si="634"/>
        <v/>
      </c>
      <c r="HZ300" s="24" t="str">
        <f t="shared" si="634"/>
        <v/>
      </c>
      <c r="IA300" s="24" t="str">
        <f t="shared" si="634"/>
        <v/>
      </c>
      <c r="IB300" s="24" t="str">
        <f t="shared" si="632"/>
        <v/>
      </c>
      <c r="IC300" s="24" t="str">
        <f t="shared" si="632"/>
        <v/>
      </c>
      <c r="ID300" s="24" t="str">
        <f t="shared" si="632"/>
        <v/>
      </c>
      <c r="IE300" s="24" t="str">
        <f t="shared" si="629"/>
        <v/>
      </c>
      <c r="IF300" s="24" t="str">
        <f t="shared" si="629"/>
        <v/>
      </c>
      <c r="IG300" s="24" t="str">
        <f t="shared" si="629"/>
        <v/>
      </c>
    </row>
    <row r="301" spans="1:241" s="3" customFormat="1" x14ac:dyDescent="0.2">
      <c r="A301" s="27">
        <v>266</v>
      </c>
      <c r="B301" s="32" t="str">
        <f>IF(AND($B$3&lt;&gt;"",$C$3&lt;&gt;"",$B$4&lt;&gt;"",$C$4&lt;&gt;"",T301&lt;&gt;""),AirMass($B$3,$C$3,$B$4,$C$4,T301),"")</f>
        <v/>
      </c>
      <c r="C301" s="36" t="e">
        <f t="shared" si="690"/>
        <v>#N/A</v>
      </c>
      <c r="D301" s="5" t="str">
        <f t="shared" si="637"/>
        <v/>
      </c>
      <c r="E301" s="14" t="str">
        <f t="shared" si="638"/>
        <v/>
      </c>
      <c r="F301" s="32" t="str">
        <f t="shared" si="691"/>
        <v/>
      </c>
      <c r="G301" s="24" t="str">
        <f t="shared" si="639"/>
        <v/>
      </c>
      <c r="H301" s="24" t="str">
        <f t="shared" si="640"/>
        <v/>
      </c>
      <c r="I301" s="24"/>
      <c r="J301" s="8" t="str">
        <f t="shared" si="641"/>
        <v/>
      </c>
      <c r="K301" s="9" t="str">
        <f t="shared" si="642"/>
        <v/>
      </c>
      <c r="L301" s="40" t="str">
        <f t="shared" si="692"/>
        <v/>
      </c>
      <c r="M301" s="24" t="str">
        <f t="shared" si="643"/>
        <v/>
      </c>
      <c r="N301" s="25" t="str">
        <f t="shared" si="644"/>
        <v/>
      </c>
      <c r="O301" s="25"/>
      <c r="P301" s="50">
        <f t="shared" si="693"/>
        <v>0</v>
      </c>
      <c r="Q301" s="50">
        <f t="shared" si="694"/>
        <v>0</v>
      </c>
      <c r="R301" s="25"/>
      <c r="S301" s="25"/>
      <c r="T301" s="16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46" t="str">
        <f t="shared" si="645"/>
        <v/>
      </c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8"/>
      <c r="AR301" s="25"/>
      <c r="AS301" s="25"/>
      <c r="AT301" s="24" t="str">
        <f t="shared" si="627"/>
        <v/>
      </c>
      <c r="AU301" s="24" t="str">
        <f t="shared" si="627"/>
        <v/>
      </c>
      <c r="AV301" s="24" t="str">
        <f t="shared" si="627"/>
        <v/>
      </c>
      <c r="AW301" s="24" t="str">
        <f t="shared" si="627"/>
        <v/>
      </c>
      <c r="AX301" s="24" t="str">
        <f t="shared" si="627"/>
        <v/>
      </c>
      <c r="AY301" s="24" t="str">
        <f t="shared" si="630"/>
        <v/>
      </c>
      <c r="AZ301" s="24" t="str">
        <f t="shared" si="630"/>
        <v/>
      </c>
      <c r="BA301" s="24" t="str">
        <f t="shared" si="630"/>
        <v/>
      </c>
      <c r="BB301" s="24" t="str">
        <f t="shared" si="630"/>
        <v/>
      </c>
      <c r="BC301" s="24" t="str">
        <f t="shared" si="630"/>
        <v/>
      </c>
      <c r="BD301" s="25" t="str">
        <f t="shared" si="630"/>
        <v/>
      </c>
      <c r="BE301" s="25"/>
      <c r="BF301" s="25"/>
      <c r="BG301" s="26" t="str">
        <f t="shared" si="695"/>
        <v/>
      </c>
      <c r="BH301" s="26" t="str">
        <f t="shared" si="696"/>
        <v/>
      </c>
      <c r="BI301" s="26" t="str">
        <f t="shared" si="697"/>
        <v/>
      </c>
      <c r="BJ301" s="26" t="str">
        <f t="shared" si="698"/>
        <v/>
      </c>
      <c r="BK301" s="26" t="str">
        <f t="shared" si="699"/>
        <v/>
      </c>
      <c r="BL301" s="26" t="str">
        <f t="shared" si="700"/>
        <v/>
      </c>
      <c r="BM301" s="26" t="str">
        <f t="shared" si="701"/>
        <v/>
      </c>
      <c r="BN301" s="26" t="str">
        <f t="shared" si="702"/>
        <v/>
      </c>
      <c r="BO301" s="26" t="str">
        <f t="shared" si="703"/>
        <v/>
      </c>
      <c r="BP301" s="25"/>
      <c r="BQ301" s="25"/>
      <c r="BR301" s="25" t="str">
        <f t="shared" si="704"/>
        <v/>
      </c>
      <c r="BS301" s="25" t="str">
        <f t="shared" si="705"/>
        <v/>
      </c>
      <c r="BT301" s="25" t="str">
        <f t="shared" si="706"/>
        <v/>
      </c>
      <c r="BU301" s="25" t="str">
        <f t="shared" si="707"/>
        <v/>
      </c>
      <c r="BV301" s="25" t="str">
        <f t="shared" si="708"/>
        <v/>
      </c>
      <c r="BW301" s="25" t="str">
        <f t="shared" si="709"/>
        <v/>
      </c>
      <c r="BX301" s="25" t="str">
        <f t="shared" si="710"/>
        <v/>
      </c>
      <c r="BY301" s="25" t="str">
        <f t="shared" si="711"/>
        <v/>
      </c>
      <c r="BZ301" s="25" t="str">
        <f t="shared" si="712"/>
        <v/>
      </c>
      <c r="CA301" s="25"/>
      <c r="CB301" s="25"/>
      <c r="CC301" s="26">
        <f t="shared" si="713"/>
        <v>-0.23900000000000093</v>
      </c>
      <c r="CD301" s="26">
        <f t="shared" si="714"/>
        <v>-0.17900000000000044</v>
      </c>
      <c r="CE301" s="26">
        <f t="shared" si="715"/>
        <v>-0.54500000000000015</v>
      </c>
      <c r="CF301" s="26">
        <f t="shared" si="716"/>
        <v>-0.48700000000000027</v>
      </c>
      <c r="CG301" s="26">
        <f t="shared" si="717"/>
        <v>-0.55699999999999883</v>
      </c>
      <c r="CH301" s="26">
        <f t="shared" si="718"/>
        <v>-0.11200000000000027</v>
      </c>
      <c r="CI301" s="26" t="str">
        <f t="shared" si="719"/>
        <v/>
      </c>
      <c r="CJ301" s="26" t="str">
        <f t="shared" si="720"/>
        <v/>
      </c>
      <c r="CK301" s="26" t="str">
        <f t="shared" si="721"/>
        <v/>
      </c>
      <c r="CL301" s="25"/>
      <c r="CM301" s="25"/>
      <c r="CN301" s="25">
        <f t="shared" si="722"/>
        <v>0.42099999999999937</v>
      </c>
      <c r="CO301" s="25">
        <f t="shared" si="723"/>
        <v>0.48099999999999987</v>
      </c>
      <c r="CP301" s="25">
        <f t="shared" si="724"/>
        <v>0.11500000000000021</v>
      </c>
      <c r="CQ301" s="25">
        <f t="shared" si="725"/>
        <v>0.17300000000000004</v>
      </c>
      <c r="CR301" s="25">
        <f t="shared" si="726"/>
        <v>0.10300000000000153</v>
      </c>
      <c r="CS301" s="25">
        <f t="shared" si="727"/>
        <v>0.54800000000000004</v>
      </c>
      <c r="CT301" s="25" t="str">
        <f t="shared" si="728"/>
        <v/>
      </c>
      <c r="CU301" s="25" t="str">
        <f t="shared" si="729"/>
        <v/>
      </c>
      <c r="CV301" s="25" t="str">
        <f t="shared" si="730"/>
        <v/>
      </c>
      <c r="CW301" s="25"/>
      <c r="CX301" s="25"/>
      <c r="CY301" s="25" t="str">
        <f t="shared" si="731"/>
        <v/>
      </c>
      <c r="CZ301" s="25" t="str">
        <f t="shared" si="732"/>
        <v/>
      </c>
      <c r="DA301" s="25" t="str">
        <f t="shared" si="733"/>
        <v/>
      </c>
      <c r="DB301" s="25" t="str">
        <f t="shared" si="734"/>
        <v/>
      </c>
      <c r="DC301" s="25" t="str">
        <f t="shared" si="735"/>
        <v/>
      </c>
      <c r="DD301" s="25" t="str">
        <f t="shared" si="736"/>
        <v/>
      </c>
      <c r="DE301" s="25" t="str">
        <f t="shared" si="737"/>
        <v/>
      </c>
      <c r="DF301" s="25" t="str">
        <f t="shared" si="738"/>
        <v/>
      </c>
      <c r="DG301" s="25" t="str">
        <f t="shared" si="739"/>
        <v/>
      </c>
      <c r="DH301" s="25"/>
      <c r="DI301" s="25"/>
      <c r="DJ301" s="25" t="str">
        <f t="shared" si="740"/>
        <v/>
      </c>
      <c r="DK301" s="25" t="str">
        <f t="shared" si="741"/>
        <v/>
      </c>
      <c r="DL301" s="25" t="str">
        <f t="shared" si="742"/>
        <v/>
      </c>
      <c r="DM301" s="25" t="str">
        <f t="shared" si="743"/>
        <v/>
      </c>
      <c r="DN301" s="25" t="str">
        <f t="shared" si="744"/>
        <v/>
      </c>
      <c r="DO301" s="25" t="str">
        <f t="shared" si="745"/>
        <v/>
      </c>
      <c r="DP301" s="25" t="str">
        <f t="shared" si="746"/>
        <v/>
      </c>
      <c r="DQ301" s="25" t="str">
        <f t="shared" si="747"/>
        <v/>
      </c>
      <c r="DR301" s="25" t="str">
        <f t="shared" si="748"/>
        <v/>
      </c>
      <c r="DS301" s="25"/>
      <c r="DT301" s="24"/>
      <c r="DU301" s="24" t="str">
        <f t="shared" si="749"/>
        <v/>
      </c>
      <c r="DV301" s="24" t="str">
        <f t="shared" si="750"/>
        <v/>
      </c>
      <c r="DW301" s="24" t="str">
        <f t="shared" si="751"/>
        <v/>
      </c>
      <c r="DX301" s="24" t="str">
        <f t="shared" si="752"/>
        <v/>
      </c>
      <c r="DY301" s="24" t="str">
        <f t="shared" si="753"/>
        <v/>
      </c>
      <c r="DZ301" s="24" t="str">
        <f t="shared" si="754"/>
        <v/>
      </c>
      <c r="EA301" s="24" t="str">
        <f t="shared" si="755"/>
        <v/>
      </c>
      <c r="EB301" s="24" t="str">
        <f t="shared" si="756"/>
        <v/>
      </c>
      <c r="EC301" s="24" t="str">
        <f t="shared" si="757"/>
        <v/>
      </c>
      <c r="ED301" s="24"/>
      <c r="EE301" s="24"/>
      <c r="EF301" s="24" t="str">
        <f t="shared" si="758"/>
        <v/>
      </c>
      <c r="EG301" s="24" t="str">
        <f t="shared" si="759"/>
        <v/>
      </c>
      <c r="EH301" s="24" t="str">
        <f t="shared" si="760"/>
        <v/>
      </c>
      <c r="EI301" s="24" t="str">
        <f t="shared" si="761"/>
        <v/>
      </c>
      <c r="EJ301" s="24" t="str">
        <f t="shared" si="762"/>
        <v/>
      </c>
      <c r="EK301" s="24" t="str">
        <f t="shared" si="763"/>
        <v/>
      </c>
      <c r="EL301" s="24" t="str">
        <f t="shared" si="764"/>
        <v/>
      </c>
      <c r="EM301" s="24" t="str">
        <f t="shared" si="765"/>
        <v/>
      </c>
      <c r="EN301" s="24" t="str">
        <f t="shared" si="766"/>
        <v/>
      </c>
      <c r="EO301" s="24"/>
      <c r="EP301" s="24"/>
      <c r="EQ301" s="24" t="str">
        <f t="shared" si="646"/>
        <v/>
      </c>
      <c r="ER301" s="24" t="str">
        <f t="shared" si="767"/>
        <v/>
      </c>
      <c r="ES301" s="24" t="str">
        <f t="shared" si="647"/>
        <v/>
      </c>
      <c r="ET301" s="24" t="str">
        <f t="shared" si="648"/>
        <v/>
      </c>
      <c r="EU301" s="24" t="str">
        <f t="shared" si="649"/>
        <v/>
      </c>
      <c r="EV301" s="24" t="str">
        <f t="shared" si="650"/>
        <v/>
      </c>
      <c r="EW301" s="24" t="str">
        <f t="shared" si="651"/>
        <v/>
      </c>
      <c r="EX301" s="24" t="str">
        <f t="shared" si="652"/>
        <v/>
      </c>
      <c r="EY301" s="24" t="str">
        <f t="shared" si="653"/>
        <v/>
      </c>
      <c r="EZ301" s="24" t="str">
        <f t="shared" si="654"/>
        <v/>
      </c>
      <c r="FA301" s="24" t="str">
        <f t="shared" si="655"/>
        <v/>
      </c>
      <c r="FB301" s="24"/>
      <c r="FC301" s="24" t="str">
        <f t="shared" si="656"/>
        <v/>
      </c>
      <c r="FD301" s="24" t="str">
        <f t="shared" si="768"/>
        <v/>
      </c>
      <c r="FE301" s="24" t="str">
        <f t="shared" si="657"/>
        <v/>
      </c>
      <c r="FF301" s="24" t="str">
        <f t="shared" si="658"/>
        <v/>
      </c>
      <c r="FG301" s="24" t="str">
        <f t="shared" si="659"/>
        <v/>
      </c>
      <c r="FH301" s="24" t="str">
        <f t="shared" si="660"/>
        <v/>
      </c>
      <c r="FI301" s="24" t="str">
        <f t="shared" si="661"/>
        <v/>
      </c>
      <c r="FJ301" s="24" t="str">
        <f t="shared" si="662"/>
        <v/>
      </c>
      <c r="FK301" s="24" t="str">
        <f t="shared" si="663"/>
        <v/>
      </c>
      <c r="FL301" s="24" t="str">
        <f t="shared" si="664"/>
        <v/>
      </c>
      <c r="FM301" s="24" t="str">
        <f t="shared" si="665"/>
        <v/>
      </c>
      <c r="FN301" s="24"/>
      <c r="FO301" s="24" t="str">
        <f t="shared" si="666"/>
        <v/>
      </c>
      <c r="FP301" s="24" t="str">
        <f t="shared" si="769"/>
        <v/>
      </c>
      <c r="FQ301" s="24" t="str">
        <f t="shared" si="775"/>
        <v/>
      </c>
      <c r="FR301" s="24" t="str">
        <f t="shared" si="775"/>
        <v/>
      </c>
      <c r="FS301" s="24" t="str">
        <f t="shared" si="775"/>
        <v/>
      </c>
      <c r="FT301" s="24" t="str">
        <f t="shared" si="775"/>
        <v/>
      </c>
      <c r="FU301" s="24" t="str">
        <f t="shared" si="775"/>
        <v/>
      </c>
      <c r="FV301" s="24" t="str">
        <f t="shared" si="775"/>
        <v/>
      </c>
      <c r="FW301" s="24" t="str">
        <f t="shared" si="635"/>
        <v/>
      </c>
      <c r="FX301" s="24" t="str">
        <f t="shared" si="635"/>
        <v/>
      </c>
      <c r="FY301" s="24" t="str">
        <f t="shared" si="635"/>
        <v/>
      </c>
      <c r="FZ301" s="24"/>
      <c r="GA301" s="24" t="str">
        <f t="shared" si="667"/>
        <v/>
      </c>
      <c r="GB301" s="24" t="str">
        <f t="shared" si="770"/>
        <v/>
      </c>
      <c r="GC301" s="24" t="str">
        <f t="shared" si="776"/>
        <v/>
      </c>
      <c r="GD301" s="24" t="str">
        <f t="shared" si="776"/>
        <v/>
      </c>
      <c r="GE301" s="24" t="str">
        <f t="shared" si="776"/>
        <v/>
      </c>
      <c r="GF301" s="24" t="str">
        <f t="shared" si="776"/>
        <v/>
      </c>
      <c r="GG301" s="24" t="str">
        <f t="shared" si="776"/>
        <v/>
      </c>
      <c r="GH301" s="24" t="str">
        <f t="shared" si="776"/>
        <v/>
      </c>
      <c r="GI301" s="24" t="str">
        <f t="shared" si="636"/>
        <v/>
      </c>
      <c r="GJ301" s="24" t="str">
        <f t="shared" si="636"/>
        <v/>
      </c>
      <c r="GK301" s="24" t="str">
        <f t="shared" si="636"/>
        <v/>
      </c>
      <c r="GL301" s="24"/>
      <c r="GM301" s="24" t="str">
        <f t="shared" si="668"/>
        <v/>
      </c>
      <c r="GN301" s="24" t="str">
        <f t="shared" si="771"/>
        <v/>
      </c>
      <c r="GO301" s="24" t="str">
        <f t="shared" si="669"/>
        <v/>
      </c>
      <c r="GP301" s="24" t="str">
        <f t="shared" si="670"/>
        <v/>
      </c>
      <c r="GQ301" s="24" t="str">
        <f t="shared" si="671"/>
        <v/>
      </c>
      <c r="GR301" s="24" t="str">
        <f t="shared" si="672"/>
        <v/>
      </c>
      <c r="GS301" s="24" t="str">
        <f t="shared" si="673"/>
        <v/>
      </c>
      <c r="GT301" s="24" t="str">
        <f t="shared" si="674"/>
        <v/>
      </c>
      <c r="GU301" s="24" t="str">
        <f t="shared" si="675"/>
        <v/>
      </c>
      <c r="GV301" s="24" t="str">
        <f t="shared" si="676"/>
        <v/>
      </c>
      <c r="GW301" s="24" t="str">
        <f t="shared" si="677"/>
        <v/>
      </c>
      <c r="GX301" s="24"/>
      <c r="GY301" s="24" t="str">
        <f t="shared" si="678"/>
        <v/>
      </c>
      <c r="GZ301" s="24" t="str">
        <f t="shared" si="772"/>
        <v/>
      </c>
      <c r="HA301" s="24" t="str">
        <f t="shared" si="679"/>
        <v/>
      </c>
      <c r="HB301" s="24" t="str">
        <f t="shared" si="680"/>
        <v/>
      </c>
      <c r="HC301" s="24" t="str">
        <f t="shared" si="681"/>
        <v/>
      </c>
      <c r="HD301" s="24" t="str">
        <f t="shared" si="682"/>
        <v/>
      </c>
      <c r="HE301" s="24" t="str">
        <f t="shared" si="683"/>
        <v/>
      </c>
      <c r="HF301" s="24" t="str">
        <f t="shared" si="684"/>
        <v/>
      </c>
      <c r="HG301" s="24" t="str">
        <f t="shared" si="685"/>
        <v/>
      </c>
      <c r="HH301" s="24" t="str">
        <f t="shared" si="686"/>
        <v/>
      </c>
      <c r="HI301" s="24" t="str">
        <f t="shared" si="687"/>
        <v/>
      </c>
      <c r="HJ301" s="24"/>
      <c r="HK301" s="24" t="str">
        <f t="shared" si="688"/>
        <v/>
      </c>
      <c r="HL301" s="24" t="str">
        <f t="shared" si="773"/>
        <v/>
      </c>
      <c r="HM301" s="24" t="str">
        <f t="shared" si="633"/>
        <v/>
      </c>
      <c r="HN301" s="24" t="str">
        <f t="shared" si="633"/>
        <v/>
      </c>
      <c r="HO301" s="24" t="str">
        <f t="shared" si="633"/>
        <v/>
      </c>
      <c r="HP301" s="24" t="str">
        <f t="shared" si="631"/>
        <v/>
      </c>
      <c r="HQ301" s="24" t="str">
        <f t="shared" si="631"/>
        <v/>
      </c>
      <c r="HR301" s="24" t="str">
        <f t="shared" si="631"/>
        <v/>
      </c>
      <c r="HS301" s="24" t="str">
        <f t="shared" si="628"/>
        <v/>
      </c>
      <c r="HT301" s="24" t="str">
        <f t="shared" si="628"/>
        <v/>
      </c>
      <c r="HU301" s="24" t="str">
        <f t="shared" si="628"/>
        <v/>
      </c>
      <c r="HV301" s="24"/>
      <c r="HW301" s="24" t="str">
        <f t="shared" si="689"/>
        <v/>
      </c>
      <c r="HX301" s="24" t="str">
        <f t="shared" si="774"/>
        <v/>
      </c>
      <c r="HY301" s="24" t="str">
        <f t="shared" si="634"/>
        <v/>
      </c>
      <c r="HZ301" s="24" t="str">
        <f t="shared" si="634"/>
        <v/>
      </c>
      <c r="IA301" s="24" t="str">
        <f t="shared" si="634"/>
        <v/>
      </c>
      <c r="IB301" s="24" t="str">
        <f t="shared" si="632"/>
        <v/>
      </c>
      <c r="IC301" s="24" t="str">
        <f t="shared" si="632"/>
        <v/>
      </c>
      <c r="ID301" s="24" t="str">
        <f t="shared" si="632"/>
        <v/>
      </c>
      <c r="IE301" s="24" t="str">
        <f t="shared" si="629"/>
        <v/>
      </c>
      <c r="IF301" s="24" t="str">
        <f t="shared" si="629"/>
        <v/>
      </c>
      <c r="IG301" s="24" t="str">
        <f t="shared" si="629"/>
        <v/>
      </c>
    </row>
    <row r="302" spans="1:241" s="3" customFormat="1" x14ac:dyDescent="0.2">
      <c r="A302" s="27">
        <v>267</v>
      </c>
      <c r="B302" s="32" t="str">
        <f>IF(AND($B$3&lt;&gt;"",$C$3&lt;&gt;"",$B$4&lt;&gt;"",$C$4&lt;&gt;"",T302&lt;&gt;""),AirMass($B$3,$C$3,$B$4,$C$4,T302),"")</f>
        <v/>
      </c>
      <c r="C302" s="36" t="e">
        <f t="shared" si="690"/>
        <v>#N/A</v>
      </c>
      <c r="D302" s="5" t="str">
        <f t="shared" si="637"/>
        <v/>
      </c>
      <c r="E302" s="14" t="str">
        <f t="shared" si="638"/>
        <v/>
      </c>
      <c r="F302" s="32" t="str">
        <f t="shared" si="691"/>
        <v/>
      </c>
      <c r="G302" s="24" t="str">
        <f t="shared" si="639"/>
        <v/>
      </c>
      <c r="H302" s="24" t="str">
        <f t="shared" si="640"/>
        <v/>
      </c>
      <c r="I302" s="24"/>
      <c r="J302" s="8" t="str">
        <f t="shared" si="641"/>
        <v/>
      </c>
      <c r="K302" s="9" t="str">
        <f t="shared" si="642"/>
        <v/>
      </c>
      <c r="L302" s="40" t="str">
        <f t="shared" si="692"/>
        <v/>
      </c>
      <c r="M302" s="24" t="str">
        <f t="shared" si="643"/>
        <v/>
      </c>
      <c r="N302" s="25" t="str">
        <f t="shared" si="644"/>
        <v/>
      </c>
      <c r="O302" s="25"/>
      <c r="P302" s="50">
        <f t="shared" si="693"/>
        <v>0</v>
      </c>
      <c r="Q302" s="50">
        <f t="shared" si="694"/>
        <v>0</v>
      </c>
      <c r="R302" s="25"/>
      <c r="S302" s="25"/>
      <c r="T302" s="16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46" t="str">
        <f t="shared" si="645"/>
        <v/>
      </c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8"/>
      <c r="AR302" s="25"/>
      <c r="AS302" s="25"/>
      <c r="AT302" s="24" t="str">
        <f t="shared" ref="AT302:BA336" si="777">IF(AND(U302&lt;&gt;"",AG302&lt;&gt;""),AG302-U302,"")</f>
        <v/>
      </c>
      <c r="AU302" s="24" t="str">
        <f t="shared" si="777"/>
        <v/>
      </c>
      <c r="AV302" s="24" t="str">
        <f t="shared" si="777"/>
        <v/>
      </c>
      <c r="AW302" s="24" t="str">
        <f t="shared" si="777"/>
        <v/>
      </c>
      <c r="AX302" s="24" t="str">
        <f t="shared" si="777"/>
        <v/>
      </c>
      <c r="AY302" s="24" t="str">
        <f t="shared" si="630"/>
        <v/>
      </c>
      <c r="AZ302" s="24" t="str">
        <f t="shared" si="630"/>
        <v/>
      </c>
      <c r="BA302" s="24" t="str">
        <f t="shared" si="630"/>
        <v/>
      </c>
      <c r="BB302" s="24" t="str">
        <f t="shared" si="630"/>
        <v/>
      </c>
      <c r="BC302" s="24" t="str">
        <f t="shared" si="630"/>
        <v/>
      </c>
      <c r="BD302" s="25" t="str">
        <f t="shared" si="630"/>
        <v/>
      </c>
      <c r="BE302" s="25"/>
      <c r="BF302" s="25"/>
      <c r="BG302" s="26" t="str">
        <f t="shared" si="695"/>
        <v/>
      </c>
      <c r="BH302" s="26" t="str">
        <f t="shared" si="696"/>
        <v/>
      </c>
      <c r="BI302" s="26" t="str">
        <f t="shared" si="697"/>
        <v/>
      </c>
      <c r="BJ302" s="26" t="str">
        <f t="shared" si="698"/>
        <v/>
      </c>
      <c r="BK302" s="26" t="str">
        <f t="shared" si="699"/>
        <v/>
      </c>
      <c r="BL302" s="26" t="str">
        <f t="shared" si="700"/>
        <v/>
      </c>
      <c r="BM302" s="26" t="str">
        <f t="shared" si="701"/>
        <v/>
      </c>
      <c r="BN302" s="26" t="str">
        <f t="shared" si="702"/>
        <v/>
      </c>
      <c r="BO302" s="26" t="str">
        <f t="shared" si="703"/>
        <v/>
      </c>
      <c r="BP302" s="25"/>
      <c r="BQ302" s="25"/>
      <c r="BR302" s="25" t="str">
        <f t="shared" si="704"/>
        <v/>
      </c>
      <c r="BS302" s="25" t="str">
        <f t="shared" si="705"/>
        <v/>
      </c>
      <c r="BT302" s="25" t="str">
        <f t="shared" si="706"/>
        <v/>
      </c>
      <c r="BU302" s="25" t="str">
        <f t="shared" si="707"/>
        <v/>
      </c>
      <c r="BV302" s="25" t="str">
        <f t="shared" si="708"/>
        <v/>
      </c>
      <c r="BW302" s="25" t="str">
        <f t="shared" si="709"/>
        <v/>
      </c>
      <c r="BX302" s="25" t="str">
        <f t="shared" si="710"/>
        <v/>
      </c>
      <c r="BY302" s="25" t="str">
        <f t="shared" si="711"/>
        <v/>
      </c>
      <c r="BZ302" s="25" t="str">
        <f t="shared" si="712"/>
        <v/>
      </c>
      <c r="CA302" s="25"/>
      <c r="CB302" s="25"/>
      <c r="CC302" s="26">
        <f t="shared" si="713"/>
        <v>-0.23900000000000093</v>
      </c>
      <c r="CD302" s="26">
        <f t="shared" si="714"/>
        <v>-0.17900000000000044</v>
      </c>
      <c r="CE302" s="26">
        <f t="shared" si="715"/>
        <v>-0.54500000000000015</v>
      </c>
      <c r="CF302" s="26">
        <f t="shared" si="716"/>
        <v>-0.48700000000000027</v>
      </c>
      <c r="CG302" s="26">
        <f t="shared" si="717"/>
        <v>-0.55699999999999883</v>
      </c>
      <c r="CH302" s="26">
        <f t="shared" si="718"/>
        <v>-0.11200000000000027</v>
      </c>
      <c r="CI302" s="26" t="str">
        <f t="shared" si="719"/>
        <v/>
      </c>
      <c r="CJ302" s="26" t="str">
        <f t="shared" si="720"/>
        <v/>
      </c>
      <c r="CK302" s="26" t="str">
        <f t="shared" si="721"/>
        <v/>
      </c>
      <c r="CL302" s="25"/>
      <c r="CM302" s="25"/>
      <c r="CN302" s="25">
        <f t="shared" si="722"/>
        <v>0.42099999999999937</v>
      </c>
      <c r="CO302" s="25">
        <f t="shared" si="723"/>
        <v>0.48099999999999987</v>
      </c>
      <c r="CP302" s="25">
        <f t="shared" si="724"/>
        <v>0.11500000000000021</v>
      </c>
      <c r="CQ302" s="25">
        <f t="shared" si="725"/>
        <v>0.17300000000000004</v>
      </c>
      <c r="CR302" s="25">
        <f t="shared" si="726"/>
        <v>0.10300000000000153</v>
      </c>
      <c r="CS302" s="25">
        <f t="shared" si="727"/>
        <v>0.54800000000000004</v>
      </c>
      <c r="CT302" s="25" t="str">
        <f t="shared" si="728"/>
        <v/>
      </c>
      <c r="CU302" s="25" t="str">
        <f t="shared" si="729"/>
        <v/>
      </c>
      <c r="CV302" s="25" t="str">
        <f t="shared" si="730"/>
        <v/>
      </c>
      <c r="CW302" s="25"/>
      <c r="CX302" s="25"/>
      <c r="CY302" s="25" t="str">
        <f t="shared" si="731"/>
        <v/>
      </c>
      <c r="CZ302" s="25" t="str">
        <f t="shared" si="732"/>
        <v/>
      </c>
      <c r="DA302" s="25" t="str">
        <f t="shared" si="733"/>
        <v/>
      </c>
      <c r="DB302" s="25" t="str">
        <f t="shared" si="734"/>
        <v/>
      </c>
      <c r="DC302" s="25" t="str">
        <f t="shared" si="735"/>
        <v/>
      </c>
      <c r="DD302" s="25" t="str">
        <f t="shared" si="736"/>
        <v/>
      </c>
      <c r="DE302" s="25" t="str">
        <f t="shared" si="737"/>
        <v/>
      </c>
      <c r="DF302" s="25" t="str">
        <f t="shared" si="738"/>
        <v/>
      </c>
      <c r="DG302" s="25" t="str">
        <f t="shared" si="739"/>
        <v/>
      </c>
      <c r="DH302" s="25"/>
      <c r="DI302" s="25"/>
      <c r="DJ302" s="25" t="str">
        <f t="shared" si="740"/>
        <v/>
      </c>
      <c r="DK302" s="25" t="str">
        <f t="shared" si="741"/>
        <v/>
      </c>
      <c r="DL302" s="25" t="str">
        <f t="shared" si="742"/>
        <v/>
      </c>
      <c r="DM302" s="25" t="str">
        <f t="shared" si="743"/>
        <v/>
      </c>
      <c r="DN302" s="25" t="str">
        <f t="shared" si="744"/>
        <v/>
      </c>
      <c r="DO302" s="25" t="str">
        <f t="shared" si="745"/>
        <v/>
      </c>
      <c r="DP302" s="25" t="str">
        <f t="shared" si="746"/>
        <v/>
      </c>
      <c r="DQ302" s="25" t="str">
        <f t="shared" si="747"/>
        <v/>
      </c>
      <c r="DR302" s="25" t="str">
        <f t="shared" si="748"/>
        <v/>
      </c>
      <c r="DS302" s="25"/>
      <c r="DT302" s="24"/>
      <c r="DU302" s="24" t="str">
        <f t="shared" si="749"/>
        <v/>
      </c>
      <c r="DV302" s="24" t="str">
        <f t="shared" si="750"/>
        <v/>
      </c>
      <c r="DW302" s="24" t="str">
        <f t="shared" si="751"/>
        <v/>
      </c>
      <c r="DX302" s="24" t="str">
        <f t="shared" si="752"/>
        <v/>
      </c>
      <c r="DY302" s="24" t="str">
        <f t="shared" si="753"/>
        <v/>
      </c>
      <c r="DZ302" s="24" t="str">
        <f t="shared" si="754"/>
        <v/>
      </c>
      <c r="EA302" s="24" t="str">
        <f t="shared" si="755"/>
        <v/>
      </c>
      <c r="EB302" s="24" t="str">
        <f t="shared" si="756"/>
        <v/>
      </c>
      <c r="EC302" s="24" t="str">
        <f t="shared" si="757"/>
        <v/>
      </c>
      <c r="ED302" s="24"/>
      <c r="EE302" s="24"/>
      <c r="EF302" s="24" t="str">
        <f t="shared" si="758"/>
        <v/>
      </c>
      <c r="EG302" s="24" t="str">
        <f t="shared" si="759"/>
        <v/>
      </c>
      <c r="EH302" s="24" t="str">
        <f t="shared" si="760"/>
        <v/>
      </c>
      <c r="EI302" s="24" t="str">
        <f t="shared" si="761"/>
        <v/>
      </c>
      <c r="EJ302" s="24" t="str">
        <f t="shared" si="762"/>
        <v/>
      </c>
      <c r="EK302" s="24" t="str">
        <f t="shared" si="763"/>
        <v/>
      </c>
      <c r="EL302" s="24" t="str">
        <f t="shared" si="764"/>
        <v/>
      </c>
      <c r="EM302" s="24" t="str">
        <f t="shared" si="765"/>
        <v/>
      </c>
      <c r="EN302" s="24" t="str">
        <f t="shared" si="766"/>
        <v/>
      </c>
      <c r="EO302" s="24"/>
      <c r="EP302" s="24"/>
      <c r="EQ302" s="24" t="str">
        <f t="shared" si="646"/>
        <v/>
      </c>
      <c r="ER302" s="24" t="str">
        <f t="shared" si="767"/>
        <v/>
      </c>
      <c r="ES302" s="24" t="str">
        <f t="shared" si="647"/>
        <v/>
      </c>
      <c r="ET302" s="24" t="str">
        <f t="shared" si="648"/>
        <v/>
      </c>
      <c r="EU302" s="24" t="str">
        <f t="shared" si="649"/>
        <v/>
      </c>
      <c r="EV302" s="24" t="str">
        <f t="shared" si="650"/>
        <v/>
      </c>
      <c r="EW302" s="24" t="str">
        <f t="shared" si="651"/>
        <v/>
      </c>
      <c r="EX302" s="24" t="str">
        <f t="shared" si="652"/>
        <v/>
      </c>
      <c r="EY302" s="24" t="str">
        <f t="shared" si="653"/>
        <v/>
      </c>
      <c r="EZ302" s="24" t="str">
        <f t="shared" si="654"/>
        <v/>
      </c>
      <c r="FA302" s="24" t="str">
        <f t="shared" si="655"/>
        <v/>
      </c>
      <c r="FB302" s="24"/>
      <c r="FC302" s="24" t="str">
        <f t="shared" si="656"/>
        <v/>
      </c>
      <c r="FD302" s="24" t="str">
        <f t="shared" si="768"/>
        <v/>
      </c>
      <c r="FE302" s="24" t="str">
        <f t="shared" si="657"/>
        <v/>
      </c>
      <c r="FF302" s="24" t="str">
        <f t="shared" si="658"/>
        <v/>
      </c>
      <c r="FG302" s="24" t="str">
        <f t="shared" si="659"/>
        <v/>
      </c>
      <c r="FH302" s="24" t="str">
        <f t="shared" si="660"/>
        <v/>
      </c>
      <c r="FI302" s="24" t="str">
        <f t="shared" si="661"/>
        <v/>
      </c>
      <c r="FJ302" s="24" t="str">
        <f t="shared" si="662"/>
        <v/>
      </c>
      <c r="FK302" s="24" t="str">
        <f t="shared" si="663"/>
        <v/>
      </c>
      <c r="FL302" s="24" t="str">
        <f t="shared" si="664"/>
        <v/>
      </c>
      <c r="FM302" s="24" t="str">
        <f t="shared" si="665"/>
        <v/>
      </c>
      <c r="FN302" s="24"/>
      <c r="FO302" s="24" t="str">
        <f t="shared" si="666"/>
        <v/>
      </c>
      <c r="FP302" s="24" t="str">
        <f t="shared" si="769"/>
        <v/>
      </c>
      <c r="FQ302" s="24" t="str">
        <f t="shared" si="775"/>
        <v/>
      </c>
      <c r="FR302" s="24" t="str">
        <f t="shared" si="775"/>
        <v/>
      </c>
      <c r="FS302" s="24" t="str">
        <f t="shared" si="775"/>
        <v/>
      </c>
      <c r="FT302" s="24" t="str">
        <f t="shared" si="775"/>
        <v/>
      </c>
      <c r="FU302" s="24" t="str">
        <f t="shared" si="775"/>
        <v/>
      </c>
      <c r="FV302" s="24" t="str">
        <f t="shared" si="775"/>
        <v/>
      </c>
      <c r="FW302" s="24" t="str">
        <f t="shared" si="635"/>
        <v/>
      </c>
      <c r="FX302" s="24" t="str">
        <f t="shared" si="635"/>
        <v/>
      </c>
      <c r="FY302" s="24" t="str">
        <f t="shared" si="635"/>
        <v/>
      </c>
      <c r="FZ302" s="24"/>
      <c r="GA302" s="24" t="str">
        <f t="shared" si="667"/>
        <v/>
      </c>
      <c r="GB302" s="24" t="str">
        <f t="shared" si="770"/>
        <v/>
      </c>
      <c r="GC302" s="24" t="str">
        <f t="shared" si="776"/>
        <v/>
      </c>
      <c r="GD302" s="24" t="str">
        <f t="shared" si="776"/>
        <v/>
      </c>
      <c r="GE302" s="24" t="str">
        <f t="shared" si="776"/>
        <v/>
      </c>
      <c r="GF302" s="24" t="str">
        <f t="shared" si="776"/>
        <v/>
      </c>
      <c r="GG302" s="24" t="str">
        <f t="shared" si="776"/>
        <v/>
      </c>
      <c r="GH302" s="24" t="str">
        <f t="shared" si="776"/>
        <v/>
      </c>
      <c r="GI302" s="24" t="str">
        <f t="shared" si="636"/>
        <v/>
      </c>
      <c r="GJ302" s="24" t="str">
        <f t="shared" si="636"/>
        <v/>
      </c>
      <c r="GK302" s="24" t="str">
        <f t="shared" si="636"/>
        <v/>
      </c>
      <c r="GL302" s="24"/>
      <c r="GM302" s="24" t="str">
        <f t="shared" si="668"/>
        <v/>
      </c>
      <c r="GN302" s="24" t="str">
        <f t="shared" si="771"/>
        <v/>
      </c>
      <c r="GO302" s="24" t="str">
        <f t="shared" si="669"/>
        <v/>
      </c>
      <c r="GP302" s="24" t="str">
        <f t="shared" si="670"/>
        <v/>
      </c>
      <c r="GQ302" s="24" t="str">
        <f t="shared" si="671"/>
        <v/>
      </c>
      <c r="GR302" s="24" t="str">
        <f t="shared" si="672"/>
        <v/>
      </c>
      <c r="GS302" s="24" t="str">
        <f t="shared" si="673"/>
        <v/>
      </c>
      <c r="GT302" s="24" t="str">
        <f t="shared" si="674"/>
        <v/>
      </c>
      <c r="GU302" s="24" t="str">
        <f t="shared" si="675"/>
        <v/>
      </c>
      <c r="GV302" s="24" t="str">
        <f t="shared" si="676"/>
        <v/>
      </c>
      <c r="GW302" s="24" t="str">
        <f t="shared" si="677"/>
        <v/>
      </c>
      <c r="GX302" s="24"/>
      <c r="GY302" s="24" t="str">
        <f t="shared" si="678"/>
        <v/>
      </c>
      <c r="GZ302" s="24" t="str">
        <f t="shared" si="772"/>
        <v/>
      </c>
      <c r="HA302" s="24" t="str">
        <f t="shared" si="679"/>
        <v/>
      </c>
      <c r="HB302" s="24" t="str">
        <f t="shared" si="680"/>
        <v/>
      </c>
      <c r="HC302" s="24" t="str">
        <f t="shared" si="681"/>
        <v/>
      </c>
      <c r="HD302" s="24" t="str">
        <f t="shared" si="682"/>
        <v/>
      </c>
      <c r="HE302" s="24" t="str">
        <f t="shared" si="683"/>
        <v/>
      </c>
      <c r="HF302" s="24" t="str">
        <f t="shared" si="684"/>
        <v/>
      </c>
      <c r="HG302" s="24" t="str">
        <f t="shared" si="685"/>
        <v/>
      </c>
      <c r="HH302" s="24" t="str">
        <f t="shared" si="686"/>
        <v/>
      </c>
      <c r="HI302" s="24" t="str">
        <f t="shared" si="687"/>
        <v/>
      </c>
      <c r="HJ302" s="24"/>
      <c r="HK302" s="24" t="str">
        <f t="shared" si="688"/>
        <v/>
      </c>
      <c r="HL302" s="24" t="str">
        <f t="shared" si="773"/>
        <v/>
      </c>
      <c r="HM302" s="24" t="str">
        <f t="shared" si="633"/>
        <v/>
      </c>
      <c r="HN302" s="24" t="str">
        <f t="shared" si="633"/>
        <v/>
      </c>
      <c r="HO302" s="24" t="str">
        <f t="shared" si="633"/>
        <v/>
      </c>
      <c r="HP302" s="24" t="str">
        <f t="shared" si="631"/>
        <v/>
      </c>
      <c r="HQ302" s="24" t="str">
        <f t="shared" si="631"/>
        <v/>
      </c>
      <c r="HR302" s="24" t="str">
        <f t="shared" si="631"/>
        <v/>
      </c>
      <c r="HS302" s="24" t="str">
        <f t="shared" si="628"/>
        <v/>
      </c>
      <c r="HT302" s="24" t="str">
        <f t="shared" si="628"/>
        <v/>
      </c>
      <c r="HU302" s="24" t="str">
        <f t="shared" si="628"/>
        <v/>
      </c>
      <c r="HV302" s="24"/>
      <c r="HW302" s="24" t="str">
        <f t="shared" si="689"/>
        <v/>
      </c>
      <c r="HX302" s="24" t="str">
        <f t="shared" si="774"/>
        <v/>
      </c>
      <c r="HY302" s="24" t="str">
        <f t="shared" si="634"/>
        <v/>
      </c>
      <c r="HZ302" s="24" t="str">
        <f t="shared" si="634"/>
        <v/>
      </c>
      <c r="IA302" s="24" t="str">
        <f t="shared" si="634"/>
        <v/>
      </c>
      <c r="IB302" s="24" t="str">
        <f t="shared" si="632"/>
        <v/>
      </c>
      <c r="IC302" s="24" t="str">
        <f t="shared" si="632"/>
        <v/>
      </c>
      <c r="ID302" s="24" t="str">
        <f t="shared" si="632"/>
        <v/>
      </c>
      <c r="IE302" s="24" t="str">
        <f t="shared" si="629"/>
        <v/>
      </c>
      <c r="IF302" s="24" t="str">
        <f t="shared" si="629"/>
        <v/>
      </c>
      <c r="IG302" s="24" t="str">
        <f t="shared" si="629"/>
        <v/>
      </c>
    </row>
    <row r="303" spans="1:241" s="3" customFormat="1" x14ac:dyDescent="0.2">
      <c r="A303" s="27">
        <v>268</v>
      </c>
      <c r="B303" s="32" t="str">
        <f>IF(AND($B$3&lt;&gt;"",$C$3&lt;&gt;"",$B$4&lt;&gt;"",$C$4&lt;&gt;"",T303&lt;&gt;""),AirMass($B$3,$C$3,$B$4,$C$4,T303),"")</f>
        <v/>
      </c>
      <c r="C303" s="36" t="e">
        <f t="shared" si="690"/>
        <v>#N/A</v>
      </c>
      <c r="D303" s="5" t="str">
        <f t="shared" si="637"/>
        <v/>
      </c>
      <c r="E303" s="14" t="str">
        <f t="shared" si="638"/>
        <v/>
      </c>
      <c r="F303" s="32" t="str">
        <f t="shared" si="691"/>
        <v/>
      </c>
      <c r="G303" s="24" t="str">
        <f t="shared" si="639"/>
        <v/>
      </c>
      <c r="H303" s="24" t="str">
        <f t="shared" si="640"/>
        <v/>
      </c>
      <c r="I303" s="24"/>
      <c r="J303" s="8" t="str">
        <f t="shared" si="641"/>
        <v/>
      </c>
      <c r="K303" s="9" t="str">
        <f t="shared" si="642"/>
        <v/>
      </c>
      <c r="L303" s="40" t="str">
        <f t="shared" si="692"/>
        <v/>
      </c>
      <c r="M303" s="24" t="str">
        <f t="shared" si="643"/>
        <v/>
      </c>
      <c r="N303" s="25" t="str">
        <f t="shared" si="644"/>
        <v/>
      </c>
      <c r="O303" s="25"/>
      <c r="P303" s="50">
        <f t="shared" si="693"/>
        <v>0</v>
      </c>
      <c r="Q303" s="50">
        <f t="shared" si="694"/>
        <v>0</v>
      </c>
      <c r="R303" s="25"/>
      <c r="S303" s="25"/>
      <c r="T303" s="16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46" t="str">
        <f t="shared" si="645"/>
        <v/>
      </c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8"/>
      <c r="AR303" s="25"/>
      <c r="AS303" s="25"/>
      <c r="AT303" s="24" t="str">
        <f t="shared" si="777"/>
        <v/>
      </c>
      <c r="AU303" s="24" t="str">
        <f t="shared" si="777"/>
        <v/>
      </c>
      <c r="AV303" s="24" t="str">
        <f t="shared" si="777"/>
        <v/>
      </c>
      <c r="AW303" s="24" t="str">
        <f t="shared" si="777"/>
        <v/>
      </c>
      <c r="AX303" s="24" t="str">
        <f t="shared" si="777"/>
        <v/>
      </c>
      <c r="AY303" s="24" t="str">
        <f t="shared" si="630"/>
        <v/>
      </c>
      <c r="AZ303" s="24" t="str">
        <f t="shared" si="630"/>
        <v/>
      </c>
      <c r="BA303" s="24" t="str">
        <f t="shared" si="630"/>
        <v/>
      </c>
      <c r="BB303" s="24" t="str">
        <f t="shared" si="630"/>
        <v/>
      </c>
      <c r="BC303" s="24" t="str">
        <f t="shared" si="630"/>
        <v/>
      </c>
      <c r="BD303" s="25" t="str">
        <f t="shared" si="630"/>
        <v/>
      </c>
      <c r="BE303" s="25"/>
      <c r="BF303" s="25"/>
      <c r="BG303" s="26" t="str">
        <f t="shared" si="695"/>
        <v/>
      </c>
      <c r="BH303" s="26" t="str">
        <f t="shared" si="696"/>
        <v/>
      </c>
      <c r="BI303" s="26" t="str">
        <f t="shared" si="697"/>
        <v/>
      </c>
      <c r="BJ303" s="26" t="str">
        <f t="shared" si="698"/>
        <v/>
      </c>
      <c r="BK303" s="26" t="str">
        <f t="shared" si="699"/>
        <v/>
      </c>
      <c r="BL303" s="26" t="str">
        <f t="shared" si="700"/>
        <v/>
      </c>
      <c r="BM303" s="26" t="str">
        <f t="shared" si="701"/>
        <v/>
      </c>
      <c r="BN303" s="26" t="str">
        <f t="shared" si="702"/>
        <v/>
      </c>
      <c r="BO303" s="26" t="str">
        <f t="shared" si="703"/>
        <v/>
      </c>
      <c r="BP303" s="25"/>
      <c r="BQ303" s="25"/>
      <c r="BR303" s="25" t="str">
        <f t="shared" si="704"/>
        <v/>
      </c>
      <c r="BS303" s="25" t="str">
        <f t="shared" si="705"/>
        <v/>
      </c>
      <c r="BT303" s="25" t="str">
        <f t="shared" si="706"/>
        <v/>
      </c>
      <c r="BU303" s="25" t="str">
        <f t="shared" si="707"/>
        <v/>
      </c>
      <c r="BV303" s="25" t="str">
        <f t="shared" si="708"/>
        <v/>
      </c>
      <c r="BW303" s="25" t="str">
        <f t="shared" si="709"/>
        <v/>
      </c>
      <c r="BX303" s="25" t="str">
        <f t="shared" si="710"/>
        <v/>
      </c>
      <c r="BY303" s="25" t="str">
        <f t="shared" si="711"/>
        <v/>
      </c>
      <c r="BZ303" s="25" t="str">
        <f t="shared" si="712"/>
        <v/>
      </c>
      <c r="CA303" s="25"/>
      <c r="CB303" s="25"/>
      <c r="CC303" s="26">
        <f t="shared" si="713"/>
        <v>-0.23900000000000093</v>
      </c>
      <c r="CD303" s="26">
        <f t="shared" si="714"/>
        <v>-0.17900000000000044</v>
      </c>
      <c r="CE303" s="26">
        <f t="shared" si="715"/>
        <v>-0.54500000000000015</v>
      </c>
      <c r="CF303" s="26">
        <f t="shared" si="716"/>
        <v>-0.48700000000000027</v>
      </c>
      <c r="CG303" s="26">
        <f t="shared" si="717"/>
        <v>-0.55699999999999883</v>
      </c>
      <c r="CH303" s="26">
        <f t="shared" si="718"/>
        <v>-0.11200000000000027</v>
      </c>
      <c r="CI303" s="26" t="str">
        <f t="shared" si="719"/>
        <v/>
      </c>
      <c r="CJ303" s="26" t="str">
        <f t="shared" si="720"/>
        <v/>
      </c>
      <c r="CK303" s="26" t="str">
        <f t="shared" si="721"/>
        <v/>
      </c>
      <c r="CL303" s="25"/>
      <c r="CM303" s="25"/>
      <c r="CN303" s="25">
        <f t="shared" si="722"/>
        <v>0.42099999999999937</v>
      </c>
      <c r="CO303" s="25">
        <f t="shared" si="723"/>
        <v>0.48099999999999987</v>
      </c>
      <c r="CP303" s="25">
        <f t="shared" si="724"/>
        <v>0.11500000000000021</v>
      </c>
      <c r="CQ303" s="25">
        <f t="shared" si="725"/>
        <v>0.17300000000000004</v>
      </c>
      <c r="CR303" s="25">
        <f t="shared" si="726"/>
        <v>0.10300000000000153</v>
      </c>
      <c r="CS303" s="25">
        <f t="shared" si="727"/>
        <v>0.54800000000000004</v>
      </c>
      <c r="CT303" s="25" t="str">
        <f t="shared" si="728"/>
        <v/>
      </c>
      <c r="CU303" s="25" t="str">
        <f t="shared" si="729"/>
        <v/>
      </c>
      <c r="CV303" s="25" t="str">
        <f t="shared" si="730"/>
        <v/>
      </c>
      <c r="CW303" s="25"/>
      <c r="CX303" s="25"/>
      <c r="CY303" s="25" t="str">
        <f t="shared" si="731"/>
        <v/>
      </c>
      <c r="CZ303" s="25" t="str">
        <f t="shared" si="732"/>
        <v/>
      </c>
      <c r="DA303" s="25" t="str">
        <f t="shared" si="733"/>
        <v/>
      </c>
      <c r="DB303" s="25" t="str">
        <f t="shared" si="734"/>
        <v/>
      </c>
      <c r="DC303" s="25" t="str">
        <f t="shared" si="735"/>
        <v/>
      </c>
      <c r="DD303" s="25" t="str">
        <f t="shared" si="736"/>
        <v/>
      </c>
      <c r="DE303" s="25" t="str">
        <f t="shared" si="737"/>
        <v/>
      </c>
      <c r="DF303" s="25" t="str">
        <f t="shared" si="738"/>
        <v/>
      </c>
      <c r="DG303" s="25" t="str">
        <f t="shared" si="739"/>
        <v/>
      </c>
      <c r="DH303" s="25"/>
      <c r="DI303" s="25"/>
      <c r="DJ303" s="25" t="str">
        <f t="shared" si="740"/>
        <v/>
      </c>
      <c r="DK303" s="25" t="str">
        <f t="shared" si="741"/>
        <v/>
      </c>
      <c r="DL303" s="25" t="str">
        <f t="shared" si="742"/>
        <v/>
      </c>
      <c r="DM303" s="25" t="str">
        <f t="shared" si="743"/>
        <v/>
      </c>
      <c r="DN303" s="25" t="str">
        <f t="shared" si="744"/>
        <v/>
      </c>
      <c r="DO303" s="25" t="str">
        <f t="shared" si="745"/>
        <v/>
      </c>
      <c r="DP303" s="25" t="str">
        <f t="shared" si="746"/>
        <v/>
      </c>
      <c r="DQ303" s="25" t="str">
        <f t="shared" si="747"/>
        <v/>
      </c>
      <c r="DR303" s="25" t="str">
        <f t="shared" si="748"/>
        <v/>
      </c>
      <c r="DS303" s="25"/>
      <c r="DT303" s="24"/>
      <c r="DU303" s="24" t="str">
        <f t="shared" si="749"/>
        <v/>
      </c>
      <c r="DV303" s="24" t="str">
        <f t="shared" si="750"/>
        <v/>
      </c>
      <c r="DW303" s="24" t="str">
        <f t="shared" si="751"/>
        <v/>
      </c>
      <c r="DX303" s="24" t="str">
        <f t="shared" si="752"/>
        <v/>
      </c>
      <c r="DY303" s="24" t="str">
        <f t="shared" si="753"/>
        <v/>
      </c>
      <c r="DZ303" s="24" t="str">
        <f t="shared" si="754"/>
        <v/>
      </c>
      <c r="EA303" s="24" t="str">
        <f t="shared" si="755"/>
        <v/>
      </c>
      <c r="EB303" s="24" t="str">
        <f t="shared" si="756"/>
        <v/>
      </c>
      <c r="EC303" s="24" t="str">
        <f t="shared" si="757"/>
        <v/>
      </c>
      <c r="ED303" s="24"/>
      <c r="EE303" s="24"/>
      <c r="EF303" s="24" t="str">
        <f t="shared" si="758"/>
        <v/>
      </c>
      <c r="EG303" s="24" t="str">
        <f t="shared" si="759"/>
        <v/>
      </c>
      <c r="EH303" s="24" t="str">
        <f t="shared" si="760"/>
        <v/>
      </c>
      <c r="EI303" s="24" t="str">
        <f t="shared" si="761"/>
        <v/>
      </c>
      <c r="EJ303" s="24" t="str">
        <f t="shared" si="762"/>
        <v/>
      </c>
      <c r="EK303" s="24" t="str">
        <f t="shared" si="763"/>
        <v/>
      </c>
      <c r="EL303" s="24" t="str">
        <f t="shared" si="764"/>
        <v/>
      </c>
      <c r="EM303" s="24" t="str">
        <f t="shared" si="765"/>
        <v/>
      </c>
      <c r="EN303" s="24" t="str">
        <f t="shared" si="766"/>
        <v/>
      </c>
      <c r="EO303" s="24"/>
      <c r="EP303" s="24"/>
      <c r="EQ303" s="24" t="str">
        <f t="shared" si="646"/>
        <v/>
      </c>
      <c r="ER303" s="24" t="str">
        <f t="shared" si="767"/>
        <v/>
      </c>
      <c r="ES303" s="24" t="str">
        <f t="shared" si="647"/>
        <v/>
      </c>
      <c r="ET303" s="24" t="str">
        <f t="shared" si="648"/>
        <v/>
      </c>
      <c r="EU303" s="24" t="str">
        <f t="shared" si="649"/>
        <v/>
      </c>
      <c r="EV303" s="24" t="str">
        <f t="shared" si="650"/>
        <v/>
      </c>
      <c r="EW303" s="24" t="str">
        <f t="shared" si="651"/>
        <v/>
      </c>
      <c r="EX303" s="24" t="str">
        <f t="shared" si="652"/>
        <v/>
      </c>
      <c r="EY303" s="24" t="str">
        <f t="shared" si="653"/>
        <v/>
      </c>
      <c r="EZ303" s="24" t="str">
        <f t="shared" si="654"/>
        <v/>
      </c>
      <c r="FA303" s="24" t="str">
        <f t="shared" si="655"/>
        <v/>
      </c>
      <c r="FB303" s="24"/>
      <c r="FC303" s="24" t="str">
        <f t="shared" si="656"/>
        <v/>
      </c>
      <c r="FD303" s="24" t="str">
        <f t="shared" si="768"/>
        <v/>
      </c>
      <c r="FE303" s="24" t="str">
        <f t="shared" si="657"/>
        <v/>
      </c>
      <c r="FF303" s="24" t="str">
        <f t="shared" si="658"/>
        <v/>
      </c>
      <c r="FG303" s="24" t="str">
        <f t="shared" si="659"/>
        <v/>
      </c>
      <c r="FH303" s="24" t="str">
        <f t="shared" si="660"/>
        <v/>
      </c>
      <c r="FI303" s="24" t="str">
        <f t="shared" si="661"/>
        <v/>
      </c>
      <c r="FJ303" s="24" t="str">
        <f t="shared" si="662"/>
        <v/>
      </c>
      <c r="FK303" s="24" t="str">
        <f t="shared" si="663"/>
        <v/>
      </c>
      <c r="FL303" s="24" t="str">
        <f t="shared" si="664"/>
        <v/>
      </c>
      <c r="FM303" s="24" t="str">
        <f t="shared" si="665"/>
        <v/>
      </c>
      <c r="FN303" s="24"/>
      <c r="FO303" s="24" t="str">
        <f t="shared" si="666"/>
        <v/>
      </c>
      <c r="FP303" s="24" t="str">
        <f t="shared" si="769"/>
        <v/>
      </c>
      <c r="FQ303" s="24" t="str">
        <f t="shared" si="775"/>
        <v/>
      </c>
      <c r="FR303" s="24" t="str">
        <f t="shared" si="775"/>
        <v/>
      </c>
      <c r="FS303" s="24" t="str">
        <f t="shared" si="775"/>
        <v/>
      </c>
      <c r="FT303" s="24" t="str">
        <f t="shared" si="775"/>
        <v/>
      </c>
      <c r="FU303" s="24" t="str">
        <f t="shared" si="775"/>
        <v/>
      </c>
      <c r="FV303" s="24" t="str">
        <f t="shared" si="775"/>
        <v/>
      </c>
      <c r="FW303" s="24" t="str">
        <f t="shared" si="635"/>
        <v/>
      </c>
      <c r="FX303" s="24" t="str">
        <f t="shared" si="635"/>
        <v/>
      </c>
      <c r="FY303" s="24" t="str">
        <f t="shared" si="635"/>
        <v/>
      </c>
      <c r="FZ303" s="24"/>
      <c r="GA303" s="24" t="str">
        <f t="shared" si="667"/>
        <v/>
      </c>
      <c r="GB303" s="24" t="str">
        <f t="shared" si="770"/>
        <v/>
      </c>
      <c r="GC303" s="24" t="str">
        <f t="shared" si="776"/>
        <v/>
      </c>
      <c r="GD303" s="24" t="str">
        <f t="shared" si="776"/>
        <v/>
      </c>
      <c r="GE303" s="24" t="str">
        <f t="shared" si="776"/>
        <v/>
      </c>
      <c r="GF303" s="24" t="str">
        <f t="shared" si="776"/>
        <v/>
      </c>
      <c r="GG303" s="24" t="str">
        <f t="shared" si="776"/>
        <v/>
      </c>
      <c r="GH303" s="24" t="str">
        <f t="shared" si="776"/>
        <v/>
      </c>
      <c r="GI303" s="24" t="str">
        <f t="shared" si="636"/>
        <v/>
      </c>
      <c r="GJ303" s="24" t="str">
        <f t="shared" si="636"/>
        <v/>
      </c>
      <c r="GK303" s="24" t="str">
        <f t="shared" si="636"/>
        <v/>
      </c>
      <c r="GL303" s="24"/>
      <c r="GM303" s="24" t="str">
        <f t="shared" si="668"/>
        <v/>
      </c>
      <c r="GN303" s="24" t="str">
        <f t="shared" si="771"/>
        <v/>
      </c>
      <c r="GO303" s="24" t="str">
        <f t="shared" si="669"/>
        <v/>
      </c>
      <c r="GP303" s="24" t="str">
        <f t="shared" si="670"/>
        <v/>
      </c>
      <c r="GQ303" s="24" t="str">
        <f t="shared" si="671"/>
        <v/>
      </c>
      <c r="GR303" s="24" t="str">
        <f t="shared" si="672"/>
        <v/>
      </c>
      <c r="GS303" s="24" t="str">
        <f t="shared" si="673"/>
        <v/>
      </c>
      <c r="GT303" s="24" t="str">
        <f t="shared" si="674"/>
        <v/>
      </c>
      <c r="GU303" s="24" t="str">
        <f t="shared" si="675"/>
        <v/>
      </c>
      <c r="GV303" s="24" t="str">
        <f t="shared" si="676"/>
        <v/>
      </c>
      <c r="GW303" s="24" t="str">
        <f t="shared" si="677"/>
        <v/>
      </c>
      <c r="GX303" s="24"/>
      <c r="GY303" s="24" t="str">
        <f t="shared" si="678"/>
        <v/>
      </c>
      <c r="GZ303" s="24" t="str">
        <f t="shared" si="772"/>
        <v/>
      </c>
      <c r="HA303" s="24" t="str">
        <f t="shared" si="679"/>
        <v/>
      </c>
      <c r="HB303" s="24" t="str">
        <f t="shared" si="680"/>
        <v/>
      </c>
      <c r="HC303" s="24" t="str">
        <f t="shared" si="681"/>
        <v/>
      </c>
      <c r="HD303" s="24" t="str">
        <f t="shared" si="682"/>
        <v/>
      </c>
      <c r="HE303" s="24" t="str">
        <f t="shared" si="683"/>
        <v/>
      </c>
      <c r="HF303" s="24" t="str">
        <f t="shared" si="684"/>
        <v/>
      </c>
      <c r="HG303" s="24" t="str">
        <f t="shared" si="685"/>
        <v/>
      </c>
      <c r="HH303" s="24" t="str">
        <f t="shared" si="686"/>
        <v/>
      </c>
      <c r="HI303" s="24" t="str">
        <f t="shared" si="687"/>
        <v/>
      </c>
      <c r="HJ303" s="24"/>
      <c r="HK303" s="24" t="str">
        <f t="shared" si="688"/>
        <v/>
      </c>
      <c r="HL303" s="24" t="str">
        <f t="shared" si="773"/>
        <v/>
      </c>
      <c r="HM303" s="24" t="str">
        <f t="shared" si="633"/>
        <v/>
      </c>
      <c r="HN303" s="24" t="str">
        <f t="shared" si="633"/>
        <v/>
      </c>
      <c r="HO303" s="24" t="str">
        <f t="shared" si="633"/>
        <v/>
      </c>
      <c r="HP303" s="24" t="str">
        <f t="shared" si="631"/>
        <v/>
      </c>
      <c r="HQ303" s="24" t="str">
        <f t="shared" si="631"/>
        <v/>
      </c>
      <c r="HR303" s="24" t="str">
        <f t="shared" si="631"/>
        <v/>
      </c>
      <c r="HS303" s="24" t="str">
        <f t="shared" si="628"/>
        <v/>
      </c>
      <c r="HT303" s="24" t="str">
        <f t="shared" si="628"/>
        <v/>
      </c>
      <c r="HU303" s="24" t="str">
        <f t="shared" si="628"/>
        <v/>
      </c>
      <c r="HV303" s="24"/>
      <c r="HW303" s="24" t="str">
        <f t="shared" si="689"/>
        <v/>
      </c>
      <c r="HX303" s="24" t="str">
        <f t="shared" si="774"/>
        <v/>
      </c>
      <c r="HY303" s="24" t="str">
        <f t="shared" si="634"/>
        <v/>
      </c>
      <c r="HZ303" s="24" t="str">
        <f t="shared" si="634"/>
        <v/>
      </c>
      <c r="IA303" s="24" t="str">
        <f t="shared" si="634"/>
        <v/>
      </c>
      <c r="IB303" s="24" t="str">
        <f t="shared" si="632"/>
        <v/>
      </c>
      <c r="IC303" s="24" t="str">
        <f t="shared" si="632"/>
        <v/>
      </c>
      <c r="ID303" s="24" t="str">
        <f t="shared" si="632"/>
        <v/>
      </c>
      <c r="IE303" s="24" t="str">
        <f t="shared" si="629"/>
        <v/>
      </c>
      <c r="IF303" s="24" t="str">
        <f t="shared" si="629"/>
        <v/>
      </c>
      <c r="IG303" s="24" t="str">
        <f t="shared" si="629"/>
        <v/>
      </c>
    </row>
    <row r="304" spans="1:241" s="3" customFormat="1" x14ac:dyDescent="0.2">
      <c r="A304" s="27">
        <v>269</v>
      </c>
      <c r="B304" s="32" t="str">
        <f>IF(AND($B$3&lt;&gt;"",$C$3&lt;&gt;"",$B$4&lt;&gt;"",$C$4&lt;&gt;"",T304&lt;&gt;""),AirMass($B$3,$C$3,$B$4,$C$4,T304),"")</f>
        <v/>
      </c>
      <c r="C304" s="36" t="e">
        <f t="shared" si="690"/>
        <v>#N/A</v>
      </c>
      <c r="D304" s="5" t="str">
        <f t="shared" si="637"/>
        <v/>
      </c>
      <c r="E304" s="14" t="str">
        <f t="shared" si="638"/>
        <v/>
      </c>
      <c r="F304" s="32" t="str">
        <f t="shared" si="691"/>
        <v/>
      </c>
      <c r="G304" s="24" t="str">
        <f t="shared" si="639"/>
        <v/>
      </c>
      <c r="H304" s="24" t="str">
        <f t="shared" si="640"/>
        <v/>
      </c>
      <c r="I304" s="24"/>
      <c r="J304" s="8" t="str">
        <f t="shared" si="641"/>
        <v/>
      </c>
      <c r="K304" s="9" t="str">
        <f t="shared" si="642"/>
        <v/>
      </c>
      <c r="L304" s="40" t="str">
        <f t="shared" si="692"/>
        <v/>
      </c>
      <c r="M304" s="24" t="str">
        <f t="shared" si="643"/>
        <v/>
      </c>
      <c r="N304" s="25" t="str">
        <f t="shared" si="644"/>
        <v/>
      </c>
      <c r="O304" s="25"/>
      <c r="P304" s="50">
        <f t="shared" si="693"/>
        <v>0</v>
      </c>
      <c r="Q304" s="50">
        <f t="shared" si="694"/>
        <v>0</v>
      </c>
      <c r="R304" s="25"/>
      <c r="S304" s="25"/>
      <c r="T304" s="16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46" t="str">
        <f t="shared" si="645"/>
        <v/>
      </c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8"/>
      <c r="AR304" s="25"/>
      <c r="AS304" s="25"/>
      <c r="AT304" s="24" t="str">
        <f t="shared" si="777"/>
        <v/>
      </c>
      <c r="AU304" s="24" t="str">
        <f t="shared" si="777"/>
        <v/>
      </c>
      <c r="AV304" s="24" t="str">
        <f t="shared" si="777"/>
        <v/>
      </c>
      <c r="AW304" s="24" t="str">
        <f t="shared" si="777"/>
        <v/>
      </c>
      <c r="AX304" s="24" t="str">
        <f t="shared" si="777"/>
        <v/>
      </c>
      <c r="AY304" s="24" t="str">
        <f t="shared" si="630"/>
        <v/>
      </c>
      <c r="AZ304" s="24" t="str">
        <f t="shared" si="630"/>
        <v/>
      </c>
      <c r="BA304" s="24" t="str">
        <f t="shared" si="630"/>
        <v/>
      </c>
      <c r="BB304" s="24" t="str">
        <f t="shared" si="630"/>
        <v/>
      </c>
      <c r="BC304" s="24" t="str">
        <f t="shared" si="630"/>
        <v/>
      </c>
      <c r="BD304" s="25" t="str">
        <f t="shared" si="630"/>
        <v/>
      </c>
      <c r="BE304" s="25"/>
      <c r="BF304" s="25"/>
      <c r="BG304" s="26" t="str">
        <f t="shared" si="695"/>
        <v/>
      </c>
      <c r="BH304" s="26" t="str">
        <f t="shared" si="696"/>
        <v/>
      </c>
      <c r="BI304" s="26" t="str">
        <f t="shared" si="697"/>
        <v/>
      </c>
      <c r="BJ304" s="26" t="str">
        <f t="shared" si="698"/>
        <v/>
      </c>
      <c r="BK304" s="26" t="str">
        <f t="shared" si="699"/>
        <v/>
      </c>
      <c r="BL304" s="26" t="str">
        <f t="shared" si="700"/>
        <v/>
      </c>
      <c r="BM304" s="26" t="str">
        <f t="shared" si="701"/>
        <v/>
      </c>
      <c r="BN304" s="26" t="str">
        <f t="shared" si="702"/>
        <v/>
      </c>
      <c r="BO304" s="26" t="str">
        <f t="shared" si="703"/>
        <v/>
      </c>
      <c r="BP304" s="25"/>
      <c r="BQ304" s="25"/>
      <c r="BR304" s="25" t="str">
        <f t="shared" si="704"/>
        <v/>
      </c>
      <c r="BS304" s="25" t="str">
        <f t="shared" si="705"/>
        <v/>
      </c>
      <c r="BT304" s="25" t="str">
        <f t="shared" si="706"/>
        <v/>
      </c>
      <c r="BU304" s="25" t="str">
        <f t="shared" si="707"/>
        <v/>
      </c>
      <c r="BV304" s="25" t="str">
        <f t="shared" si="708"/>
        <v/>
      </c>
      <c r="BW304" s="25" t="str">
        <f t="shared" si="709"/>
        <v/>
      </c>
      <c r="BX304" s="25" t="str">
        <f t="shared" si="710"/>
        <v/>
      </c>
      <c r="BY304" s="25" t="str">
        <f t="shared" si="711"/>
        <v/>
      </c>
      <c r="BZ304" s="25" t="str">
        <f t="shared" si="712"/>
        <v/>
      </c>
      <c r="CA304" s="25"/>
      <c r="CB304" s="25"/>
      <c r="CC304" s="26">
        <f t="shared" si="713"/>
        <v>-0.23900000000000093</v>
      </c>
      <c r="CD304" s="26">
        <f t="shared" si="714"/>
        <v>-0.17900000000000044</v>
      </c>
      <c r="CE304" s="26">
        <f t="shared" si="715"/>
        <v>-0.54500000000000015</v>
      </c>
      <c r="CF304" s="26">
        <f t="shared" si="716"/>
        <v>-0.48700000000000027</v>
      </c>
      <c r="CG304" s="26">
        <f t="shared" si="717"/>
        <v>-0.55699999999999883</v>
      </c>
      <c r="CH304" s="26">
        <f t="shared" si="718"/>
        <v>-0.11200000000000027</v>
      </c>
      <c r="CI304" s="26" t="str">
        <f t="shared" si="719"/>
        <v/>
      </c>
      <c r="CJ304" s="26" t="str">
        <f t="shared" si="720"/>
        <v/>
      </c>
      <c r="CK304" s="26" t="str">
        <f t="shared" si="721"/>
        <v/>
      </c>
      <c r="CL304" s="25"/>
      <c r="CM304" s="25"/>
      <c r="CN304" s="25">
        <f t="shared" si="722"/>
        <v>0.42099999999999937</v>
      </c>
      <c r="CO304" s="25">
        <f t="shared" si="723"/>
        <v>0.48099999999999987</v>
      </c>
      <c r="CP304" s="25">
        <f t="shared" si="724"/>
        <v>0.11500000000000021</v>
      </c>
      <c r="CQ304" s="25">
        <f t="shared" si="725"/>
        <v>0.17300000000000004</v>
      </c>
      <c r="CR304" s="25">
        <f t="shared" si="726"/>
        <v>0.10300000000000153</v>
      </c>
      <c r="CS304" s="25">
        <f t="shared" si="727"/>
        <v>0.54800000000000004</v>
      </c>
      <c r="CT304" s="25" t="str">
        <f t="shared" si="728"/>
        <v/>
      </c>
      <c r="CU304" s="25" t="str">
        <f t="shared" si="729"/>
        <v/>
      </c>
      <c r="CV304" s="25" t="str">
        <f t="shared" si="730"/>
        <v/>
      </c>
      <c r="CW304" s="25"/>
      <c r="CX304" s="25"/>
      <c r="CY304" s="25" t="str">
        <f t="shared" si="731"/>
        <v/>
      </c>
      <c r="CZ304" s="25" t="str">
        <f t="shared" si="732"/>
        <v/>
      </c>
      <c r="DA304" s="25" t="str">
        <f t="shared" si="733"/>
        <v/>
      </c>
      <c r="DB304" s="25" t="str">
        <f t="shared" si="734"/>
        <v/>
      </c>
      <c r="DC304" s="25" t="str">
        <f t="shared" si="735"/>
        <v/>
      </c>
      <c r="DD304" s="25" t="str">
        <f t="shared" si="736"/>
        <v/>
      </c>
      <c r="DE304" s="25" t="str">
        <f t="shared" si="737"/>
        <v/>
      </c>
      <c r="DF304" s="25" t="str">
        <f t="shared" si="738"/>
        <v/>
      </c>
      <c r="DG304" s="25" t="str">
        <f t="shared" si="739"/>
        <v/>
      </c>
      <c r="DH304" s="25"/>
      <c r="DI304" s="25"/>
      <c r="DJ304" s="25" t="str">
        <f t="shared" si="740"/>
        <v/>
      </c>
      <c r="DK304" s="25" t="str">
        <f t="shared" si="741"/>
        <v/>
      </c>
      <c r="DL304" s="25" t="str">
        <f t="shared" si="742"/>
        <v/>
      </c>
      <c r="DM304" s="25" t="str">
        <f t="shared" si="743"/>
        <v/>
      </c>
      <c r="DN304" s="25" t="str">
        <f t="shared" si="744"/>
        <v/>
      </c>
      <c r="DO304" s="25" t="str">
        <f t="shared" si="745"/>
        <v/>
      </c>
      <c r="DP304" s="25" t="str">
        <f t="shared" si="746"/>
        <v/>
      </c>
      <c r="DQ304" s="25" t="str">
        <f t="shared" si="747"/>
        <v/>
      </c>
      <c r="DR304" s="25" t="str">
        <f t="shared" si="748"/>
        <v/>
      </c>
      <c r="DS304" s="25"/>
      <c r="DT304" s="24"/>
      <c r="DU304" s="24" t="str">
        <f t="shared" si="749"/>
        <v/>
      </c>
      <c r="DV304" s="24" t="str">
        <f t="shared" si="750"/>
        <v/>
      </c>
      <c r="DW304" s="24" t="str">
        <f t="shared" si="751"/>
        <v/>
      </c>
      <c r="DX304" s="24" t="str">
        <f t="shared" si="752"/>
        <v/>
      </c>
      <c r="DY304" s="24" t="str">
        <f t="shared" si="753"/>
        <v/>
      </c>
      <c r="DZ304" s="24" t="str">
        <f t="shared" si="754"/>
        <v/>
      </c>
      <c r="EA304" s="24" t="str">
        <f t="shared" si="755"/>
        <v/>
      </c>
      <c r="EB304" s="24" t="str">
        <f t="shared" si="756"/>
        <v/>
      </c>
      <c r="EC304" s="24" t="str">
        <f t="shared" si="757"/>
        <v/>
      </c>
      <c r="ED304" s="24"/>
      <c r="EE304" s="24"/>
      <c r="EF304" s="24" t="str">
        <f t="shared" si="758"/>
        <v/>
      </c>
      <c r="EG304" s="24" t="str">
        <f t="shared" si="759"/>
        <v/>
      </c>
      <c r="EH304" s="24" t="str">
        <f t="shared" si="760"/>
        <v/>
      </c>
      <c r="EI304" s="24" t="str">
        <f t="shared" si="761"/>
        <v/>
      </c>
      <c r="EJ304" s="24" t="str">
        <f t="shared" si="762"/>
        <v/>
      </c>
      <c r="EK304" s="24" t="str">
        <f t="shared" si="763"/>
        <v/>
      </c>
      <c r="EL304" s="24" t="str">
        <f t="shared" si="764"/>
        <v/>
      </c>
      <c r="EM304" s="24" t="str">
        <f t="shared" si="765"/>
        <v/>
      </c>
      <c r="EN304" s="24" t="str">
        <f t="shared" si="766"/>
        <v/>
      </c>
      <c r="EO304" s="24"/>
      <c r="EP304" s="24"/>
      <c r="EQ304" s="24" t="str">
        <f t="shared" si="646"/>
        <v/>
      </c>
      <c r="ER304" s="24" t="str">
        <f t="shared" si="767"/>
        <v/>
      </c>
      <c r="ES304" s="24" t="str">
        <f t="shared" si="647"/>
        <v/>
      </c>
      <c r="ET304" s="24" t="str">
        <f t="shared" si="648"/>
        <v/>
      </c>
      <c r="EU304" s="24" t="str">
        <f t="shared" si="649"/>
        <v/>
      </c>
      <c r="EV304" s="24" t="str">
        <f t="shared" si="650"/>
        <v/>
      </c>
      <c r="EW304" s="24" t="str">
        <f t="shared" si="651"/>
        <v/>
      </c>
      <c r="EX304" s="24" t="str">
        <f t="shared" si="652"/>
        <v/>
      </c>
      <c r="EY304" s="24" t="str">
        <f t="shared" si="653"/>
        <v/>
      </c>
      <c r="EZ304" s="24" t="str">
        <f t="shared" si="654"/>
        <v/>
      </c>
      <c r="FA304" s="24" t="str">
        <f t="shared" si="655"/>
        <v/>
      </c>
      <c r="FB304" s="24"/>
      <c r="FC304" s="24" t="str">
        <f t="shared" si="656"/>
        <v/>
      </c>
      <c r="FD304" s="24" t="str">
        <f t="shared" si="768"/>
        <v/>
      </c>
      <c r="FE304" s="24" t="str">
        <f t="shared" si="657"/>
        <v/>
      </c>
      <c r="FF304" s="24" t="str">
        <f t="shared" si="658"/>
        <v/>
      </c>
      <c r="FG304" s="24" t="str">
        <f t="shared" si="659"/>
        <v/>
      </c>
      <c r="FH304" s="24" t="str">
        <f t="shared" si="660"/>
        <v/>
      </c>
      <c r="FI304" s="24" t="str">
        <f t="shared" si="661"/>
        <v/>
      </c>
      <c r="FJ304" s="24" t="str">
        <f t="shared" si="662"/>
        <v/>
      </c>
      <c r="FK304" s="24" t="str">
        <f t="shared" si="663"/>
        <v/>
      </c>
      <c r="FL304" s="24" t="str">
        <f t="shared" si="664"/>
        <v/>
      </c>
      <c r="FM304" s="24" t="str">
        <f t="shared" si="665"/>
        <v/>
      </c>
      <c r="FN304" s="24"/>
      <c r="FO304" s="24" t="str">
        <f t="shared" si="666"/>
        <v/>
      </c>
      <c r="FP304" s="24" t="str">
        <f t="shared" si="769"/>
        <v/>
      </c>
      <c r="FQ304" s="24" t="str">
        <f t="shared" si="775"/>
        <v/>
      </c>
      <c r="FR304" s="24" t="str">
        <f t="shared" si="775"/>
        <v/>
      </c>
      <c r="FS304" s="24" t="str">
        <f t="shared" si="775"/>
        <v/>
      </c>
      <c r="FT304" s="24" t="str">
        <f t="shared" si="775"/>
        <v/>
      </c>
      <c r="FU304" s="24" t="str">
        <f t="shared" si="775"/>
        <v/>
      </c>
      <c r="FV304" s="24" t="str">
        <f t="shared" si="775"/>
        <v/>
      </c>
      <c r="FW304" s="24" t="str">
        <f t="shared" si="635"/>
        <v/>
      </c>
      <c r="FX304" s="24" t="str">
        <f t="shared" si="635"/>
        <v/>
      </c>
      <c r="FY304" s="24" t="str">
        <f t="shared" si="635"/>
        <v/>
      </c>
      <c r="FZ304" s="24"/>
      <c r="GA304" s="24" t="str">
        <f t="shared" si="667"/>
        <v/>
      </c>
      <c r="GB304" s="24" t="str">
        <f t="shared" si="770"/>
        <v/>
      </c>
      <c r="GC304" s="24" t="str">
        <f t="shared" si="776"/>
        <v/>
      </c>
      <c r="GD304" s="24" t="str">
        <f t="shared" si="776"/>
        <v/>
      </c>
      <c r="GE304" s="24" t="str">
        <f t="shared" si="776"/>
        <v/>
      </c>
      <c r="GF304" s="24" t="str">
        <f t="shared" si="776"/>
        <v/>
      </c>
      <c r="GG304" s="24" t="str">
        <f t="shared" si="776"/>
        <v/>
      </c>
      <c r="GH304" s="24" t="str">
        <f t="shared" si="776"/>
        <v/>
      </c>
      <c r="GI304" s="24" t="str">
        <f t="shared" si="636"/>
        <v/>
      </c>
      <c r="GJ304" s="24" t="str">
        <f t="shared" si="636"/>
        <v/>
      </c>
      <c r="GK304" s="24" t="str">
        <f t="shared" si="636"/>
        <v/>
      </c>
      <c r="GL304" s="24"/>
      <c r="GM304" s="24" t="str">
        <f t="shared" si="668"/>
        <v/>
      </c>
      <c r="GN304" s="24" t="str">
        <f t="shared" si="771"/>
        <v/>
      </c>
      <c r="GO304" s="24" t="str">
        <f t="shared" si="669"/>
        <v/>
      </c>
      <c r="GP304" s="24" t="str">
        <f t="shared" si="670"/>
        <v/>
      </c>
      <c r="GQ304" s="24" t="str">
        <f t="shared" si="671"/>
        <v/>
      </c>
      <c r="GR304" s="24" t="str">
        <f t="shared" si="672"/>
        <v/>
      </c>
      <c r="GS304" s="24" t="str">
        <f t="shared" si="673"/>
        <v/>
      </c>
      <c r="GT304" s="24" t="str">
        <f t="shared" si="674"/>
        <v/>
      </c>
      <c r="GU304" s="24" t="str">
        <f t="shared" si="675"/>
        <v/>
      </c>
      <c r="GV304" s="24" t="str">
        <f t="shared" si="676"/>
        <v/>
      </c>
      <c r="GW304" s="24" t="str">
        <f t="shared" si="677"/>
        <v/>
      </c>
      <c r="GX304" s="24"/>
      <c r="GY304" s="24" t="str">
        <f t="shared" si="678"/>
        <v/>
      </c>
      <c r="GZ304" s="24" t="str">
        <f t="shared" si="772"/>
        <v/>
      </c>
      <c r="HA304" s="24" t="str">
        <f t="shared" si="679"/>
        <v/>
      </c>
      <c r="HB304" s="24" t="str">
        <f t="shared" si="680"/>
        <v/>
      </c>
      <c r="HC304" s="24" t="str">
        <f t="shared" si="681"/>
        <v/>
      </c>
      <c r="HD304" s="24" t="str">
        <f t="shared" si="682"/>
        <v/>
      </c>
      <c r="HE304" s="24" t="str">
        <f t="shared" si="683"/>
        <v/>
      </c>
      <c r="HF304" s="24" t="str">
        <f t="shared" si="684"/>
        <v/>
      </c>
      <c r="HG304" s="24" t="str">
        <f t="shared" si="685"/>
        <v/>
      </c>
      <c r="HH304" s="24" t="str">
        <f t="shared" si="686"/>
        <v/>
      </c>
      <c r="HI304" s="24" t="str">
        <f t="shared" si="687"/>
        <v/>
      </c>
      <c r="HJ304" s="24"/>
      <c r="HK304" s="24" t="str">
        <f t="shared" si="688"/>
        <v/>
      </c>
      <c r="HL304" s="24" t="str">
        <f t="shared" si="773"/>
        <v/>
      </c>
      <c r="HM304" s="24" t="str">
        <f t="shared" si="633"/>
        <v/>
      </c>
      <c r="HN304" s="24" t="str">
        <f t="shared" si="633"/>
        <v/>
      </c>
      <c r="HO304" s="24" t="str">
        <f t="shared" si="633"/>
        <v/>
      </c>
      <c r="HP304" s="24" t="str">
        <f t="shared" si="631"/>
        <v/>
      </c>
      <c r="HQ304" s="24" t="str">
        <f t="shared" si="631"/>
        <v/>
      </c>
      <c r="HR304" s="24" t="str">
        <f t="shared" si="631"/>
        <v/>
      </c>
      <c r="HS304" s="24" t="str">
        <f t="shared" si="628"/>
        <v/>
      </c>
      <c r="HT304" s="24" t="str">
        <f t="shared" si="628"/>
        <v/>
      </c>
      <c r="HU304" s="24" t="str">
        <f t="shared" si="628"/>
        <v/>
      </c>
      <c r="HV304" s="24"/>
      <c r="HW304" s="24" t="str">
        <f t="shared" si="689"/>
        <v/>
      </c>
      <c r="HX304" s="24" t="str">
        <f t="shared" si="774"/>
        <v/>
      </c>
      <c r="HY304" s="24" t="str">
        <f t="shared" si="634"/>
        <v/>
      </c>
      <c r="HZ304" s="24" t="str">
        <f t="shared" si="634"/>
        <v/>
      </c>
      <c r="IA304" s="24" t="str">
        <f t="shared" si="634"/>
        <v/>
      </c>
      <c r="IB304" s="24" t="str">
        <f t="shared" si="632"/>
        <v/>
      </c>
      <c r="IC304" s="24" t="str">
        <f t="shared" si="632"/>
        <v/>
      </c>
      <c r="ID304" s="24" t="str">
        <f t="shared" si="632"/>
        <v/>
      </c>
      <c r="IE304" s="24" t="str">
        <f t="shared" si="629"/>
        <v/>
      </c>
      <c r="IF304" s="24" t="str">
        <f t="shared" si="629"/>
        <v/>
      </c>
      <c r="IG304" s="24" t="str">
        <f t="shared" si="629"/>
        <v/>
      </c>
    </row>
    <row r="305" spans="1:241" s="3" customFormat="1" x14ac:dyDescent="0.2">
      <c r="A305" s="27">
        <v>270</v>
      </c>
      <c r="B305" s="32" t="str">
        <f>IF(AND($B$3&lt;&gt;"",$C$3&lt;&gt;"",$B$4&lt;&gt;"",$C$4&lt;&gt;"",T305&lt;&gt;""),AirMass($B$3,$C$3,$B$4,$C$4,T305),"")</f>
        <v/>
      </c>
      <c r="C305" s="36" t="e">
        <f t="shared" si="690"/>
        <v>#N/A</v>
      </c>
      <c r="D305" s="5" t="str">
        <f t="shared" si="637"/>
        <v/>
      </c>
      <c r="E305" s="14" t="str">
        <f t="shared" si="638"/>
        <v/>
      </c>
      <c r="F305" s="32" t="str">
        <f t="shared" si="691"/>
        <v/>
      </c>
      <c r="G305" s="24" t="str">
        <f t="shared" si="639"/>
        <v/>
      </c>
      <c r="H305" s="24" t="str">
        <f t="shared" si="640"/>
        <v/>
      </c>
      <c r="I305" s="24"/>
      <c r="J305" s="8" t="str">
        <f t="shared" si="641"/>
        <v/>
      </c>
      <c r="K305" s="9" t="str">
        <f t="shared" si="642"/>
        <v/>
      </c>
      <c r="L305" s="40" t="str">
        <f t="shared" si="692"/>
        <v/>
      </c>
      <c r="M305" s="24" t="str">
        <f t="shared" si="643"/>
        <v/>
      </c>
      <c r="N305" s="25" t="str">
        <f t="shared" si="644"/>
        <v/>
      </c>
      <c r="O305" s="25"/>
      <c r="P305" s="50">
        <f t="shared" si="693"/>
        <v>0</v>
      </c>
      <c r="Q305" s="50">
        <f t="shared" si="694"/>
        <v>0</v>
      </c>
      <c r="R305" s="25"/>
      <c r="S305" s="25"/>
      <c r="T305" s="16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46" t="str">
        <f t="shared" si="645"/>
        <v/>
      </c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8"/>
      <c r="AR305" s="25"/>
      <c r="AS305" s="25"/>
      <c r="AT305" s="24" t="str">
        <f t="shared" si="777"/>
        <v/>
      </c>
      <c r="AU305" s="24" t="str">
        <f t="shared" si="777"/>
        <v/>
      </c>
      <c r="AV305" s="24" t="str">
        <f t="shared" si="777"/>
        <v/>
      </c>
      <c r="AW305" s="24" t="str">
        <f t="shared" si="777"/>
        <v/>
      </c>
      <c r="AX305" s="24" t="str">
        <f t="shared" si="777"/>
        <v/>
      </c>
      <c r="AY305" s="24" t="str">
        <f t="shared" si="630"/>
        <v/>
      </c>
      <c r="AZ305" s="24" t="str">
        <f t="shared" si="630"/>
        <v/>
      </c>
      <c r="BA305" s="24" t="str">
        <f t="shared" si="630"/>
        <v/>
      </c>
      <c r="BB305" s="24" t="str">
        <f t="shared" si="630"/>
        <v/>
      </c>
      <c r="BC305" s="24" t="str">
        <f t="shared" si="630"/>
        <v/>
      </c>
      <c r="BD305" s="25" t="str">
        <f t="shared" si="630"/>
        <v/>
      </c>
      <c r="BE305" s="25"/>
      <c r="BF305" s="25"/>
      <c r="BG305" s="26" t="str">
        <f t="shared" si="695"/>
        <v/>
      </c>
      <c r="BH305" s="26" t="str">
        <f t="shared" si="696"/>
        <v/>
      </c>
      <c r="BI305" s="26" t="str">
        <f t="shared" si="697"/>
        <v/>
      </c>
      <c r="BJ305" s="26" t="str">
        <f t="shared" si="698"/>
        <v/>
      </c>
      <c r="BK305" s="26" t="str">
        <f t="shared" si="699"/>
        <v/>
      </c>
      <c r="BL305" s="26" t="str">
        <f t="shared" si="700"/>
        <v/>
      </c>
      <c r="BM305" s="26" t="str">
        <f t="shared" si="701"/>
        <v/>
      </c>
      <c r="BN305" s="26" t="str">
        <f t="shared" si="702"/>
        <v/>
      </c>
      <c r="BO305" s="26" t="str">
        <f t="shared" si="703"/>
        <v/>
      </c>
      <c r="BP305" s="25"/>
      <c r="BQ305" s="25"/>
      <c r="BR305" s="25" t="str">
        <f t="shared" si="704"/>
        <v/>
      </c>
      <c r="BS305" s="25" t="str">
        <f t="shared" si="705"/>
        <v/>
      </c>
      <c r="BT305" s="25" t="str">
        <f t="shared" si="706"/>
        <v/>
      </c>
      <c r="BU305" s="25" t="str">
        <f t="shared" si="707"/>
        <v/>
      </c>
      <c r="BV305" s="25" t="str">
        <f t="shared" si="708"/>
        <v/>
      </c>
      <c r="BW305" s="25" t="str">
        <f t="shared" si="709"/>
        <v/>
      </c>
      <c r="BX305" s="25" t="str">
        <f t="shared" si="710"/>
        <v/>
      </c>
      <c r="BY305" s="25" t="str">
        <f t="shared" si="711"/>
        <v/>
      </c>
      <c r="BZ305" s="25" t="str">
        <f t="shared" si="712"/>
        <v/>
      </c>
      <c r="CA305" s="25"/>
      <c r="CB305" s="25"/>
      <c r="CC305" s="26">
        <f t="shared" si="713"/>
        <v>-0.23900000000000093</v>
      </c>
      <c r="CD305" s="26">
        <f t="shared" si="714"/>
        <v>-0.17900000000000044</v>
      </c>
      <c r="CE305" s="26">
        <f t="shared" si="715"/>
        <v>-0.54500000000000015</v>
      </c>
      <c r="CF305" s="26">
        <f t="shared" si="716"/>
        <v>-0.48700000000000027</v>
      </c>
      <c r="CG305" s="26">
        <f t="shared" si="717"/>
        <v>-0.55699999999999883</v>
      </c>
      <c r="CH305" s="26">
        <f t="shared" si="718"/>
        <v>-0.11200000000000027</v>
      </c>
      <c r="CI305" s="26" t="str">
        <f t="shared" si="719"/>
        <v/>
      </c>
      <c r="CJ305" s="26" t="str">
        <f t="shared" si="720"/>
        <v/>
      </c>
      <c r="CK305" s="26" t="str">
        <f t="shared" si="721"/>
        <v/>
      </c>
      <c r="CL305" s="25"/>
      <c r="CM305" s="25"/>
      <c r="CN305" s="25">
        <f t="shared" si="722"/>
        <v>0.42099999999999937</v>
      </c>
      <c r="CO305" s="25">
        <f t="shared" si="723"/>
        <v>0.48099999999999987</v>
      </c>
      <c r="CP305" s="25">
        <f t="shared" si="724"/>
        <v>0.11500000000000021</v>
      </c>
      <c r="CQ305" s="25">
        <f t="shared" si="725"/>
        <v>0.17300000000000004</v>
      </c>
      <c r="CR305" s="25">
        <f t="shared" si="726"/>
        <v>0.10300000000000153</v>
      </c>
      <c r="CS305" s="25">
        <f t="shared" si="727"/>
        <v>0.54800000000000004</v>
      </c>
      <c r="CT305" s="25" t="str">
        <f t="shared" si="728"/>
        <v/>
      </c>
      <c r="CU305" s="25" t="str">
        <f t="shared" si="729"/>
        <v/>
      </c>
      <c r="CV305" s="25" t="str">
        <f t="shared" si="730"/>
        <v/>
      </c>
      <c r="CW305" s="25"/>
      <c r="CX305" s="25"/>
      <c r="CY305" s="25" t="str">
        <f t="shared" si="731"/>
        <v/>
      </c>
      <c r="CZ305" s="25" t="str">
        <f t="shared" si="732"/>
        <v/>
      </c>
      <c r="DA305" s="25" t="str">
        <f t="shared" si="733"/>
        <v/>
      </c>
      <c r="DB305" s="25" t="str">
        <f t="shared" si="734"/>
        <v/>
      </c>
      <c r="DC305" s="25" t="str">
        <f t="shared" si="735"/>
        <v/>
      </c>
      <c r="DD305" s="25" t="str">
        <f t="shared" si="736"/>
        <v/>
      </c>
      <c r="DE305" s="25" t="str">
        <f t="shared" si="737"/>
        <v/>
      </c>
      <c r="DF305" s="25" t="str">
        <f t="shared" si="738"/>
        <v/>
      </c>
      <c r="DG305" s="25" t="str">
        <f t="shared" si="739"/>
        <v/>
      </c>
      <c r="DH305" s="25"/>
      <c r="DI305" s="25"/>
      <c r="DJ305" s="25" t="str">
        <f t="shared" si="740"/>
        <v/>
      </c>
      <c r="DK305" s="25" t="str">
        <f t="shared" si="741"/>
        <v/>
      </c>
      <c r="DL305" s="25" t="str">
        <f t="shared" si="742"/>
        <v/>
      </c>
      <c r="DM305" s="25" t="str">
        <f t="shared" si="743"/>
        <v/>
      </c>
      <c r="DN305" s="25" t="str">
        <f t="shared" si="744"/>
        <v/>
      </c>
      <c r="DO305" s="25" t="str">
        <f t="shared" si="745"/>
        <v/>
      </c>
      <c r="DP305" s="25" t="str">
        <f t="shared" si="746"/>
        <v/>
      </c>
      <c r="DQ305" s="25" t="str">
        <f t="shared" si="747"/>
        <v/>
      </c>
      <c r="DR305" s="25" t="str">
        <f t="shared" si="748"/>
        <v/>
      </c>
      <c r="DS305" s="25"/>
      <c r="DT305" s="24"/>
      <c r="DU305" s="24" t="str">
        <f t="shared" si="749"/>
        <v/>
      </c>
      <c r="DV305" s="24" t="str">
        <f t="shared" si="750"/>
        <v/>
      </c>
      <c r="DW305" s="24" t="str">
        <f t="shared" si="751"/>
        <v/>
      </c>
      <c r="DX305" s="24" t="str">
        <f t="shared" si="752"/>
        <v/>
      </c>
      <c r="DY305" s="24" t="str">
        <f t="shared" si="753"/>
        <v/>
      </c>
      <c r="DZ305" s="24" t="str">
        <f t="shared" si="754"/>
        <v/>
      </c>
      <c r="EA305" s="24" t="str">
        <f t="shared" si="755"/>
        <v/>
      </c>
      <c r="EB305" s="24" t="str">
        <f t="shared" si="756"/>
        <v/>
      </c>
      <c r="EC305" s="24" t="str">
        <f t="shared" si="757"/>
        <v/>
      </c>
      <c r="ED305" s="24"/>
      <c r="EE305" s="24"/>
      <c r="EF305" s="24" t="str">
        <f t="shared" si="758"/>
        <v/>
      </c>
      <c r="EG305" s="24" t="str">
        <f t="shared" si="759"/>
        <v/>
      </c>
      <c r="EH305" s="24" t="str">
        <f t="shared" si="760"/>
        <v/>
      </c>
      <c r="EI305" s="24" t="str">
        <f t="shared" si="761"/>
        <v/>
      </c>
      <c r="EJ305" s="24" t="str">
        <f t="shared" si="762"/>
        <v/>
      </c>
      <c r="EK305" s="24" t="str">
        <f t="shared" si="763"/>
        <v/>
      </c>
      <c r="EL305" s="24" t="str">
        <f t="shared" si="764"/>
        <v/>
      </c>
      <c r="EM305" s="24" t="str">
        <f t="shared" si="765"/>
        <v/>
      </c>
      <c r="EN305" s="24" t="str">
        <f t="shared" si="766"/>
        <v/>
      </c>
      <c r="EO305" s="24"/>
      <c r="EP305" s="24"/>
      <c r="EQ305" s="24" t="str">
        <f t="shared" si="646"/>
        <v/>
      </c>
      <c r="ER305" s="24" t="str">
        <f t="shared" si="767"/>
        <v/>
      </c>
      <c r="ES305" s="24" t="str">
        <f t="shared" si="647"/>
        <v/>
      </c>
      <c r="ET305" s="24" t="str">
        <f t="shared" si="648"/>
        <v/>
      </c>
      <c r="EU305" s="24" t="str">
        <f t="shared" si="649"/>
        <v/>
      </c>
      <c r="EV305" s="24" t="str">
        <f t="shared" si="650"/>
        <v/>
      </c>
      <c r="EW305" s="24" t="str">
        <f t="shared" si="651"/>
        <v/>
      </c>
      <c r="EX305" s="24" t="str">
        <f t="shared" si="652"/>
        <v/>
      </c>
      <c r="EY305" s="24" t="str">
        <f t="shared" si="653"/>
        <v/>
      </c>
      <c r="EZ305" s="24" t="str">
        <f t="shared" si="654"/>
        <v/>
      </c>
      <c r="FA305" s="24" t="str">
        <f t="shared" si="655"/>
        <v/>
      </c>
      <c r="FB305" s="24"/>
      <c r="FC305" s="24" t="str">
        <f t="shared" si="656"/>
        <v/>
      </c>
      <c r="FD305" s="24" t="str">
        <f t="shared" si="768"/>
        <v/>
      </c>
      <c r="FE305" s="24" t="str">
        <f t="shared" si="657"/>
        <v/>
      </c>
      <c r="FF305" s="24" t="str">
        <f t="shared" si="658"/>
        <v/>
      </c>
      <c r="FG305" s="24" t="str">
        <f t="shared" si="659"/>
        <v/>
      </c>
      <c r="FH305" s="24" t="str">
        <f t="shared" si="660"/>
        <v/>
      </c>
      <c r="FI305" s="24" t="str">
        <f t="shared" si="661"/>
        <v/>
      </c>
      <c r="FJ305" s="24" t="str">
        <f t="shared" si="662"/>
        <v/>
      </c>
      <c r="FK305" s="24" t="str">
        <f t="shared" si="663"/>
        <v/>
      </c>
      <c r="FL305" s="24" t="str">
        <f t="shared" si="664"/>
        <v/>
      </c>
      <c r="FM305" s="24" t="str">
        <f t="shared" si="665"/>
        <v/>
      </c>
      <c r="FN305" s="24"/>
      <c r="FO305" s="24" t="str">
        <f t="shared" si="666"/>
        <v/>
      </c>
      <c r="FP305" s="24" t="str">
        <f t="shared" si="769"/>
        <v/>
      </c>
      <c r="FQ305" s="24" t="str">
        <f t="shared" si="775"/>
        <v/>
      </c>
      <c r="FR305" s="24" t="str">
        <f t="shared" si="775"/>
        <v/>
      </c>
      <c r="FS305" s="24" t="str">
        <f t="shared" si="775"/>
        <v/>
      </c>
      <c r="FT305" s="24" t="str">
        <f t="shared" si="775"/>
        <v/>
      </c>
      <c r="FU305" s="24" t="str">
        <f t="shared" si="775"/>
        <v/>
      </c>
      <c r="FV305" s="24" t="str">
        <f t="shared" si="775"/>
        <v/>
      </c>
      <c r="FW305" s="24" t="str">
        <f t="shared" si="635"/>
        <v/>
      </c>
      <c r="FX305" s="24" t="str">
        <f t="shared" si="635"/>
        <v/>
      </c>
      <c r="FY305" s="24" t="str">
        <f t="shared" si="635"/>
        <v/>
      </c>
      <c r="FZ305" s="24"/>
      <c r="GA305" s="24" t="str">
        <f t="shared" si="667"/>
        <v/>
      </c>
      <c r="GB305" s="24" t="str">
        <f t="shared" si="770"/>
        <v/>
      </c>
      <c r="GC305" s="24" t="str">
        <f t="shared" si="776"/>
        <v/>
      </c>
      <c r="GD305" s="24" t="str">
        <f t="shared" si="776"/>
        <v/>
      </c>
      <c r="GE305" s="24" t="str">
        <f t="shared" si="776"/>
        <v/>
      </c>
      <c r="GF305" s="24" t="str">
        <f t="shared" si="776"/>
        <v/>
      </c>
      <c r="GG305" s="24" t="str">
        <f t="shared" si="776"/>
        <v/>
      </c>
      <c r="GH305" s="24" t="str">
        <f t="shared" si="776"/>
        <v/>
      </c>
      <c r="GI305" s="24" t="str">
        <f t="shared" si="636"/>
        <v/>
      </c>
      <c r="GJ305" s="24" t="str">
        <f t="shared" si="636"/>
        <v/>
      </c>
      <c r="GK305" s="24" t="str">
        <f t="shared" si="636"/>
        <v/>
      </c>
      <c r="GL305" s="24"/>
      <c r="GM305" s="24" t="str">
        <f t="shared" si="668"/>
        <v/>
      </c>
      <c r="GN305" s="24" t="str">
        <f t="shared" si="771"/>
        <v/>
      </c>
      <c r="GO305" s="24" t="str">
        <f t="shared" si="669"/>
        <v/>
      </c>
      <c r="GP305" s="24" t="str">
        <f t="shared" si="670"/>
        <v/>
      </c>
      <c r="GQ305" s="24" t="str">
        <f t="shared" si="671"/>
        <v/>
      </c>
      <c r="GR305" s="24" t="str">
        <f t="shared" si="672"/>
        <v/>
      </c>
      <c r="GS305" s="24" t="str">
        <f t="shared" si="673"/>
        <v/>
      </c>
      <c r="GT305" s="24" t="str">
        <f t="shared" si="674"/>
        <v/>
      </c>
      <c r="GU305" s="24" t="str">
        <f t="shared" si="675"/>
        <v/>
      </c>
      <c r="GV305" s="24" t="str">
        <f t="shared" si="676"/>
        <v/>
      </c>
      <c r="GW305" s="24" t="str">
        <f t="shared" si="677"/>
        <v/>
      </c>
      <c r="GX305" s="24"/>
      <c r="GY305" s="24" t="str">
        <f t="shared" si="678"/>
        <v/>
      </c>
      <c r="GZ305" s="24" t="str">
        <f t="shared" si="772"/>
        <v/>
      </c>
      <c r="HA305" s="24" t="str">
        <f t="shared" si="679"/>
        <v/>
      </c>
      <c r="HB305" s="24" t="str">
        <f t="shared" si="680"/>
        <v/>
      </c>
      <c r="HC305" s="24" t="str">
        <f t="shared" si="681"/>
        <v/>
      </c>
      <c r="HD305" s="24" t="str">
        <f t="shared" si="682"/>
        <v/>
      </c>
      <c r="HE305" s="24" t="str">
        <f t="shared" si="683"/>
        <v/>
      </c>
      <c r="HF305" s="24" t="str">
        <f t="shared" si="684"/>
        <v/>
      </c>
      <c r="HG305" s="24" t="str">
        <f t="shared" si="685"/>
        <v/>
      </c>
      <c r="HH305" s="24" t="str">
        <f t="shared" si="686"/>
        <v/>
      </c>
      <c r="HI305" s="24" t="str">
        <f t="shared" si="687"/>
        <v/>
      </c>
      <c r="HJ305" s="24"/>
      <c r="HK305" s="24" t="str">
        <f t="shared" si="688"/>
        <v/>
      </c>
      <c r="HL305" s="24" t="str">
        <f t="shared" si="773"/>
        <v/>
      </c>
      <c r="HM305" s="24" t="str">
        <f t="shared" si="633"/>
        <v/>
      </c>
      <c r="HN305" s="24" t="str">
        <f t="shared" si="633"/>
        <v/>
      </c>
      <c r="HO305" s="24" t="str">
        <f t="shared" si="633"/>
        <v/>
      </c>
      <c r="HP305" s="24" t="str">
        <f t="shared" si="631"/>
        <v/>
      </c>
      <c r="HQ305" s="24" t="str">
        <f t="shared" si="631"/>
        <v/>
      </c>
      <c r="HR305" s="24" t="str">
        <f t="shared" si="631"/>
        <v/>
      </c>
      <c r="HS305" s="24" t="str">
        <f t="shared" si="628"/>
        <v/>
      </c>
      <c r="HT305" s="24" t="str">
        <f t="shared" si="628"/>
        <v/>
      </c>
      <c r="HU305" s="24" t="str">
        <f t="shared" si="628"/>
        <v/>
      </c>
      <c r="HV305" s="24"/>
      <c r="HW305" s="24" t="str">
        <f t="shared" si="689"/>
        <v/>
      </c>
      <c r="HX305" s="24" t="str">
        <f t="shared" si="774"/>
        <v/>
      </c>
      <c r="HY305" s="24" t="str">
        <f t="shared" si="634"/>
        <v/>
      </c>
      <c r="HZ305" s="24" t="str">
        <f t="shared" si="634"/>
        <v/>
      </c>
      <c r="IA305" s="24" t="str">
        <f t="shared" si="634"/>
        <v/>
      </c>
      <c r="IB305" s="24" t="str">
        <f t="shared" si="632"/>
        <v/>
      </c>
      <c r="IC305" s="24" t="str">
        <f t="shared" si="632"/>
        <v/>
      </c>
      <c r="ID305" s="24" t="str">
        <f t="shared" si="632"/>
        <v/>
      </c>
      <c r="IE305" s="24" t="str">
        <f t="shared" si="629"/>
        <v/>
      </c>
      <c r="IF305" s="24" t="str">
        <f t="shared" si="629"/>
        <v/>
      </c>
      <c r="IG305" s="24" t="str">
        <f t="shared" si="629"/>
        <v/>
      </c>
    </row>
    <row r="306" spans="1:241" s="3" customFormat="1" x14ac:dyDescent="0.2">
      <c r="A306" s="27">
        <v>271</v>
      </c>
      <c r="B306" s="32" t="str">
        <f>IF(AND($B$3&lt;&gt;"",$C$3&lt;&gt;"",$B$4&lt;&gt;"",$C$4&lt;&gt;"",T306&lt;&gt;""),AirMass($B$3,$C$3,$B$4,$C$4,T306),"")</f>
        <v/>
      </c>
      <c r="C306" s="36" t="e">
        <f t="shared" si="690"/>
        <v>#N/A</v>
      </c>
      <c r="D306" s="5" t="str">
        <f t="shared" si="637"/>
        <v/>
      </c>
      <c r="E306" s="14" t="str">
        <f t="shared" si="638"/>
        <v/>
      </c>
      <c r="F306" s="32" t="str">
        <f t="shared" si="691"/>
        <v/>
      </c>
      <c r="G306" s="24" t="str">
        <f t="shared" si="639"/>
        <v/>
      </c>
      <c r="H306" s="24" t="str">
        <f t="shared" si="640"/>
        <v/>
      </c>
      <c r="I306" s="24"/>
      <c r="J306" s="8" t="str">
        <f t="shared" si="641"/>
        <v/>
      </c>
      <c r="K306" s="9" t="str">
        <f t="shared" si="642"/>
        <v/>
      </c>
      <c r="L306" s="40" t="str">
        <f t="shared" si="692"/>
        <v/>
      </c>
      <c r="M306" s="24" t="str">
        <f t="shared" si="643"/>
        <v/>
      </c>
      <c r="N306" s="25" t="str">
        <f t="shared" si="644"/>
        <v/>
      </c>
      <c r="O306" s="25"/>
      <c r="P306" s="50">
        <f t="shared" si="693"/>
        <v>0</v>
      </c>
      <c r="Q306" s="50">
        <f t="shared" si="694"/>
        <v>0</v>
      </c>
      <c r="R306" s="25"/>
      <c r="S306" s="25"/>
      <c r="T306" s="16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46" t="str">
        <f t="shared" si="645"/>
        <v/>
      </c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8"/>
      <c r="AR306" s="25"/>
      <c r="AS306" s="25"/>
      <c r="AT306" s="24" t="str">
        <f t="shared" si="777"/>
        <v/>
      </c>
      <c r="AU306" s="24" t="str">
        <f t="shared" si="777"/>
        <v/>
      </c>
      <c r="AV306" s="24" t="str">
        <f t="shared" si="777"/>
        <v/>
      </c>
      <c r="AW306" s="24" t="str">
        <f t="shared" si="777"/>
        <v/>
      </c>
      <c r="AX306" s="24" t="str">
        <f t="shared" si="777"/>
        <v/>
      </c>
      <c r="AY306" s="24" t="str">
        <f t="shared" si="630"/>
        <v/>
      </c>
      <c r="AZ306" s="24" t="str">
        <f t="shared" si="630"/>
        <v/>
      </c>
      <c r="BA306" s="24" t="str">
        <f t="shared" si="630"/>
        <v/>
      </c>
      <c r="BB306" s="24" t="str">
        <f t="shared" si="630"/>
        <v/>
      </c>
      <c r="BC306" s="24" t="str">
        <f t="shared" si="630"/>
        <v/>
      </c>
      <c r="BD306" s="25" t="str">
        <f t="shared" si="630"/>
        <v/>
      </c>
      <c r="BE306" s="25"/>
      <c r="BF306" s="25"/>
      <c r="BG306" s="26" t="str">
        <f t="shared" si="695"/>
        <v/>
      </c>
      <c r="BH306" s="26" t="str">
        <f t="shared" si="696"/>
        <v/>
      </c>
      <c r="BI306" s="26" t="str">
        <f t="shared" si="697"/>
        <v/>
      </c>
      <c r="BJ306" s="26" t="str">
        <f t="shared" si="698"/>
        <v/>
      </c>
      <c r="BK306" s="26" t="str">
        <f t="shared" si="699"/>
        <v/>
      </c>
      <c r="BL306" s="26" t="str">
        <f t="shared" si="700"/>
        <v/>
      </c>
      <c r="BM306" s="26" t="str">
        <f t="shared" si="701"/>
        <v/>
      </c>
      <c r="BN306" s="26" t="str">
        <f t="shared" si="702"/>
        <v/>
      </c>
      <c r="BO306" s="26" t="str">
        <f t="shared" si="703"/>
        <v/>
      </c>
      <c r="BP306" s="25"/>
      <c r="BQ306" s="25"/>
      <c r="BR306" s="25" t="str">
        <f t="shared" si="704"/>
        <v/>
      </c>
      <c r="BS306" s="25" t="str">
        <f t="shared" si="705"/>
        <v/>
      </c>
      <c r="BT306" s="25" t="str">
        <f t="shared" si="706"/>
        <v/>
      </c>
      <c r="BU306" s="25" t="str">
        <f t="shared" si="707"/>
        <v/>
      </c>
      <c r="BV306" s="25" t="str">
        <f t="shared" si="708"/>
        <v/>
      </c>
      <c r="BW306" s="25" t="str">
        <f t="shared" si="709"/>
        <v/>
      </c>
      <c r="BX306" s="25" t="str">
        <f t="shared" si="710"/>
        <v/>
      </c>
      <c r="BY306" s="25" t="str">
        <f t="shared" si="711"/>
        <v/>
      </c>
      <c r="BZ306" s="25" t="str">
        <f t="shared" si="712"/>
        <v/>
      </c>
      <c r="CA306" s="25"/>
      <c r="CB306" s="25"/>
      <c r="CC306" s="26">
        <f t="shared" si="713"/>
        <v>-0.23900000000000093</v>
      </c>
      <c r="CD306" s="26">
        <f t="shared" si="714"/>
        <v>-0.17900000000000044</v>
      </c>
      <c r="CE306" s="26">
        <f t="shared" si="715"/>
        <v>-0.54500000000000015</v>
      </c>
      <c r="CF306" s="26">
        <f t="shared" si="716"/>
        <v>-0.48700000000000027</v>
      </c>
      <c r="CG306" s="26">
        <f t="shared" si="717"/>
        <v>-0.55699999999999883</v>
      </c>
      <c r="CH306" s="26">
        <f t="shared" si="718"/>
        <v>-0.11200000000000027</v>
      </c>
      <c r="CI306" s="26" t="str">
        <f t="shared" si="719"/>
        <v/>
      </c>
      <c r="CJ306" s="26" t="str">
        <f t="shared" si="720"/>
        <v/>
      </c>
      <c r="CK306" s="26" t="str">
        <f t="shared" si="721"/>
        <v/>
      </c>
      <c r="CL306" s="25"/>
      <c r="CM306" s="25"/>
      <c r="CN306" s="25">
        <f t="shared" si="722"/>
        <v>0.42099999999999937</v>
      </c>
      <c r="CO306" s="25">
        <f t="shared" si="723"/>
        <v>0.48099999999999987</v>
      </c>
      <c r="CP306" s="25">
        <f t="shared" si="724"/>
        <v>0.11500000000000021</v>
      </c>
      <c r="CQ306" s="25">
        <f t="shared" si="725"/>
        <v>0.17300000000000004</v>
      </c>
      <c r="CR306" s="25">
        <f t="shared" si="726"/>
        <v>0.10300000000000153</v>
      </c>
      <c r="CS306" s="25">
        <f t="shared" si="727"/>
        <v>0.54800000000000004</v>
      </c>
      <c r="CT306" s="25" t="str">
        <f t="shared" si="728"/>
        <v/>
      </c>
      <c r="CU306" s="25" t="str">
        <f t="shared" si="729"/>
        <v/>
      </c>
      <c r="CV306" s="25" t="str">
        <f t="shared" si="730"/>
        <v/>
      </c>
      <c r="CW306" s="25"/>
      <c r="CX306" s="25"/>
      <c r="CY306" s="25" t="str">
        <f t="shared" si="731"/>
        <v/>
      </c>
      <c r="CZ306" s="25" t="str">
        <f t="shared" si="732"/>
        <v/>
      </c>
      <c r="DA306" s="25" t="str">
        <f t="shared" si="733"/>
        <v/>
      </c>
      <c r="DB306" s="25" t="str">
        <f t="shared" si="734"/>
        <v/>
      </c>
      <c r="DC306" s="25" t="str">
        <f t="shared" si="735"/>
        <v/>
      </c>
      <c r="DD306" s="25" t="str">
        <f t="shared" si="736"/>
        <v/>
      </c>
      <c r="DE306" s="25" t="str">
        <f t="shared" si="737"/>
        <v/>
      </c>
      <c r="DF306" s="25" t="str">
        <f t="shared" si="738"/>
        <v/>
      </c>
      <c r="DG306" s="25" t="str">
        <f t="shared" si="739"/>
        <v/>
      </c>
      <c r="DH306" s="25"/>
      <c r="DI306" s="25"/>
      <c r="DJ306" s="25" t="str">
        <f t="shared" si="740"/>
        <v/>
      </c>
      <c r="DK306" s="25" t="str">
        <f t="shared" si="741"/>
        <v/>
      </c>
      <c r="DL306" s="25" t="str">
        <f t="shared" si="742"/>
        <v/>
      </c>
      <c r="DM306" s="25" t="str">
        <f t="shared" si="743"/>
        <v/>
      </c>
      <c r="DN306" s="25" t="str">
        <f t="shared" si="744"/>
        <v/>
      </c>
      <c r="DO306" s="25" t="str">
        <f t="shared" si="745"/>
        <v/>
      </c>
      <c r="DP306" s="25" t="str">
        <f t="shared" si="746"/>
        <v/>
      </c>
      <c r="DQ306" s="25" t="str">
        <f t="shared" si="747"/>
        <v/>
      </c>
      <c r="DR306" s="25" t="str">
        <f t="shared" si="748"/>
        <v/>
      </c>
      <c r="DS306" s="25"/>
      <c r="DT306" s="24"/>
      <c r="DU306" s="24" t="str">
        <f t="shared" si="749"/>
        <v/>
      </c>
      <c r="DV306" s="24" t="str">
        <f t="shared" si="750"/>
        <v/>
      </c>
      <c r="DW306" s="24" t="str">
        <f t="shared" si="751"/>
        <v/>
      </c>
      <c r="DX306" s="24" t="str">
        <f t="shared" si="752"/>
        <v/>
      </c>
      <c r="DY306" s="24" t="str">
        <f t="shared" si="753"/>
        <v/>
      </c>
      <c r="DZ306" s="24" t="str">
        <f t="shared" si="754"/>
        <v/>
      </c>
      <c r="EA306" s="24" t="str">
        <f t="shared" si="755"/>
        <v/>
      </c>
      <c r="EB306" s="24" t="str">
        <f t="shared" si="756"/>
        <v/>
      </c>
      <c r="EC306" s="24" t="str">
        <f t="shared" si="757"/>
        <v/>
      </c>
      <c r="ED306" s="24"/>
      <c r="EE306" s="24"/>
      <c r="EF306" s="24" t="str">
        <f t="shared" si="758"/>
        <v/>
      </c>
      <c r="EG306" s="24" t="str">
        <f t="shared" si="759"/>
        <v/>
      </c>
      <c r="EH306" s="24" t="str">
        <f t="shared" si="760"/>
        <v/>
      </c>
      <c r="EI306" s="24" t="str">
        <f t="shared" si="761"/>
        <v/>
      </c>
      <c r="EJ306" s="24" t="str">
        <f t="shared" si="762"/>
        <v/>
      </c>
      <c r="EK306" s="24" t="str">
        <f t="shared" si="763"/>
        <v/>
      </c>
      <c r="EL306" s="24" t="str">
        <f t="shared" si="764"/>
        <v/>
      </c>
      <c r="EM306" s="24" t="str">
        <f t="shared" si="765"/>
        <v/>
      </c>
      <c r="EN306" s="24" t="str">
        <f t="shared" si="766"/>
        <v/>
      </c>
      <c r="EO306" s="24"/>
      <c r="EP306" s="24"/>
      <c r="EQ306" s="24" t="str">
        <f t="shared" si="646"/>
        <v/>
      </c>
      <c r="ER306" s="24" t="str">
        <f t="shared" si="767"/>
        <v/>
      </c>
      <c r="ES306" s="24" t="str">
        <f t="shared" si="647"/>
        <v/>
      </c>
      <c r="ET306" s="24" t="str">
        <f t="shared" si="648"/>
        <v/>
      </c>
      <c r="EU306" s="24" t="str">
        <f t="shared" si="649"/>
        <v/>
      </c>
      <c r="EV306" s="24" t="str">
        <f t="shared" si="650"/>
        <v/>
      </c>
      <c r="EW306" s="24" t="str">
        <f t="shared" si="651"/>
        <v/>
      </c>
      <c r="EX306" s="24" t="str">
        <f t="shared" si="652"/>
        <v/>
      </c>
      <c r="EY306" s="24" t="str">
        <f t="shared" si="653"/>
        <v/>
      </c>
      <c r="EZ306" s="24" t="str">
        <f t="shared" si="654"/>
        <v/>
      </c>
      <c r="FA306" s="24" t="str">
        <f t="shared" si="655"/>
        <v/>
      </c>
      <c r="FB306" s="24"/>
      <c r="FC306" s="24" t="str">
        <f t="shared" si="656"/>
        <v/>
      </c>
      <c r="FD306" s="24" t="str">
        <f t="shared" si="768"/>
        <v/>
      </c>
      <c r="FE306" s="24" t="str">
        <f t="shared" si="657"/>
        <v/>
      </c>
      <c r="FF306" s="24" t="str">
        <f t="shared" si="658"/>
        <v/>
      </c>
      <c r="FG306" s="24" t="str">
        <f t="shared" si="659"/>
        <v/>
      </c>
      <c r="FH306" s="24" t="str">
        <f t="shared" si="660"/>
        <v/>
      </c>
      <c r="FI306" s="24" t="str">
        <f t="shared" si="661"/>
        <v/>
      </c>
      <c r="FJ306" s="24" t="str">
        <f t="shared" si="662"/>
        <v/>
      </c>
      <c r="FK306" s="24" t="str">
        <f t="shared" si="663"/>
        <v/>
      </c>
      <c r="FL306" s="24" t="str">
        <f t="shared" si="664"/>
        <v/>
      </c>
      <c r="FM306" s="24" t="str">
        <f t="shared" si="665"/>
        <v/>
      </c>
      <c r="FN306" s="24"/>
      <c r="FO306" s="24" t="str">
        <f t="shared" si="666"/>
        <v/>
      </c>
      <c r="FP306" s="24" t="str">
        <f t="shared" si="769"/>
        <v/>
      </c>
      <c r="FQ306" s="24" t="str">
        <f t="shared" si="775"/>
        <v/>
      </c>
      <c r="FR306" s="24" t="str">
        <f t="shared" si="775"/>
        <v/>
      </c>
      <c r="FS306" s="24" t="str">
        <f t="shared" si="775"/>
        <v/>
      </c>
      <c r="FT306" s="24" t="str">
        <f t="shared" si="775"/>
        <v/>
      </c>
      <c r="FU306" s="24" t="str">
        <f t="shared" si="775"/>
        <v/>
      </c>
      <c r="FV306" s="24" t="str">
        <f t="shared" si="775"/>
        <v/>
      </c>
      <c r="FW306" s="24" t="str">
        <f t="shared" si="635"/>
        <v/>
      </c>
      <c r="FX306" s="24" t="str">
        <f t="shared" si="635"/>
        <v/>
      </c>
      <c r="FY306" s="24" t="str">
        <f t="shared" si="635"/>
        <v/>
      </c>
      <c r="FZ306" s="24"/>
      <c r="GA306" s="24" t="str">
        <f t="shared" si="667"/>
        <v/>
      </c>
      <c r="GB306" s="24" t="str">
        <f t="shared" si="770"/>
        <v/>
      </c>
      <c r="GC306" s="24" t="str">
        <f t="shared" si="776"/>
        <v/>
      </c>
      <c r="GD306" s="24" t="str">
        <f t="shared" si="776"/>
        <v/>
      </c>
      <c r="GE306" s="24" t="str">
        <f t="shared" si="776"/>
        <v/>
      </c>
      <c r="GF306" s="24" t="str">
        <f t="shared" si="776"/>
        <v/>
      </c>
      <c r="GG306" s="24" t="str">
        <f t="shared" si="776"/>
        <v/>
      </c>
      <c r="GH306" s="24" t="str">
        <f t="shared" si="776"/>
        <v/>
      </c>
      <c r="GI306" s="24" t="str">
        <f t="shared" si="636"/>
        <v/>
      </c>
      <c r="GJ306" s="24" t="str">
        <f t="shared" si="636"/>
        <v/>
      </c>
      <c r="GK306" s="24" t="str">
        <f t="shared" si="636"/>
        <v/>
      </c>
      <c r="GL306" s="24"/>
      <c r="GM306" s="24" t="str">
        <f t="shared" si="668"/>
        <v/>
      </c>
      <c r="GN306" s="24" t="str">
        <f t="shared" si="771"/>
        <v/>
      </c>
      <c r="GO306" s="24" t="str">
        <f t="shared" si="669"/>
        <v/>
      </c>
      <c r="GP306" s="24" t="str">
        <f t="shared" si="670"/>
        <v/>
      </c>
      <c r="GQ306" s="24" t="str">
        <f t="shared" si="671"/>
        <v/>
      </c>
      <c r="GR306" s="24" t="str">
        <f t="shared" si="672"/>
        <v/>
      </c>
      <c r="GS306" s="24" t="str">
        <f t="shared" si="673"/>
        <v/>
      </c>
      <c r="GT306" s="24" t="str">
        <f t="shared" si="674"/>
        <v/>
      </c>
      <c r="GU306" s="24" t="str">
        <f t="shared" si="675"/>
        <v/>
      </c>
      <c r="GV306" s="24" t="str">
        <f t="shared" si="676"/>
        <v/>
      </c>
      <c r="GW306" s="24" t="str">
        <f t="shared" si="677"/>
        <v/>
      </c>
      <c r="GX306" s="24"/>
      <c r="GY306" s="24" t="str">
        <f t="shared" si="678"/>
        <v/>
      </c>
      <c r="GZ306" s="24" t="str">
        <f t="shared" si="772"/>
        <v/>
      </c>
      <c r="HA306" s="24" t="str">
        <f t="shared" si="679"/>
        <v/>
      </c>
      <c r="HB306" s="24" t="str">
        <f t="shared" si="680"/>
        <v/>
      </c>
      <c r="HC306" s="24" t="str">
        <f t="shared" si="681"/>
        <v/>
      </c>
      <c r="HD306" s="24" t="str">
        <f t="shared" si="682"/>
        <v/>
      </c>
      <c r="HE306" s="24" t="str">
        <f t="shared" si="683"/>
        <v/>
      </c>
      <c r="HF306" s="24" t="str">
        <f t="shared" si="684"/>
        <v/>
      </c>
      <c r="HG306" s="24" t="str">
        <f t="shared" si="685"/>
        <v/>
      </c>
      <c r="HH306" s="24" t="str">
        <f t="shared" si="686"/>
        <v/>
      </c>
      <c r="HI306" s="24" t="str">
        <f t="shared" si="687"/>
        <v/>
      </c>
      <c r="HJ306" s="24"/>
      <c r="HK306" s="24" t="str">
        <f t="shared" si="688"/>
        <v/>
      </c>
      <c r="HL306" s="24" t="str">
        <f t="shared" si="773"/>
        <v/>
      </c>
      <c r="HM306" s="24" t="str">
        <f t="shared" si="633"/>
        <v/>
      </c>
      <c r="HN306" s="24" t="str">
        <f t="shared" si="633"/>
        <v/>
      </c>
      <c r="HO306" s="24" t="str">
        <f t="shared" si="633"/>
        <v/>
      </c>
      <c r="HP306" s="24" t="str">
        <f t="shared" si="631"/>
        <v/>
      </c>
      <c r="HQ306" s="24" t="str">
        <f t="shared" si="631"/>
        <v/>
      </c>
      <c r="HR306" s="24" t="str">
        <f t="shared" si="631"/>
        <v/>
      </c>
      <c r="HS306" s="24" t="str">
        <f t="shared" si="628"/>
        <v/>
      </c>
      <c r="HT306" s="24" t="str">
        <f t="shared" si="628"/>
        <v/>
      </c>
      <c r="HU306" s="24" t="str">
        <f t="shared" si="628"/>
        <v/>
      </c>
      <c r="HV306" s="24"/>
      <c r="HW306" s="24" t="str">
        <f t="shared" si="689"/>
        <v/>
      </c>
      <c r="HX306" s="24" t="str">
        <f t="shared" si="774"/>
        <v/>
      </c>
      <c r="HY306" s="24" t="str">
        <f t="shared" si="634"/>
        <v/>
      </c>
      <c r="HZ306" s="24" t="str">
        <f t="shared" si="634"/>
        <v/>
      </c>
      <c r="IA306" s="24" t="str">
        <f t="shared" si="634"/>
        <v/>
      </c>
      <c r="IB306" s="24" t="str">
        <f t="shared" si="632"/>
        <v/>
      </c>
      <c r="IC306" s="24" t="str">
        <f t="shared" si="632"/>
        <v/>
      </c>
      <c r="ID306" s="24" t="str">
        <f t="shared" si="632"/>
        <v/>
      </c>
      <c r="IE306" s="24" t="str">
        <f t="shared" si="629"/>
        <v/>
      </c>
      <c r="IF306" s="24" t="str">
        <f t="shared" si="629"/>
        <v/>
      </c>
      <c r="IG306" s="24" t="str">
        <f t="shared" si="629"/>
        <v/>
      </c>
    </row>
    <row r="307" spans="1:241" s="3" customFormat="1" x14ac:dyDescent="0.2">
      <c r="A307" s="27">
        <v>272</v>
      </c>
      <c r="B307" s="32" t="str">
        <f>IF(AND($B$3&lt;&gt;"",$C$3&lt;&gt;"",$B$4&lt;&gt;"",$C$4&lt;&gt;"",T307&lt;&gt;""),AirMass($B$3,$C$3,$B$4,$C$4,T307),"")</f>
        <v/>
      </c>
      <c r="C307" s="36" t="e">
        <f t="shared" si="690"/>
        <v>#N/A</v>
      </c>
      <c r="D307" s="5" t="str">
        <f t="shared" si="637"/>
        <v/>
      </c>
      <c r="E307" s="14" t="str">
        <f t="shared" si="638"/>
        <v/>
      </c>
      <c r="F307" s="32" t="str">
        <f t="shared" si="691"/>
        <v/>
      </c>
      <c r="G307" s="24" t="str">
        <f t="shared" si="639"/>
        <v/>
      </c>
      <c r="H307" s="24" t="str">
        <f t="shared" si="640"/>
        <v/>
      </c>
      <c r="I307" s="24"/>
      <c r="J307" s="8" t="str">
        <f t="shared" si="641"/>
        <v/>
      </c>
      <c r="K307" s="9" t="str">
        <f t="shared" si="642"/>
        <v/>
      </c>
      <c r="L307" s="40" t="str">
        <f t="shared" si="692"/>
        <v/>
      </c>
      <c r="M307" s="24" t="str">
        <f t="shared" si="643"/>
        <v/>
      </c>
      <c r="N307" s="25" t="str">
        <f t="shared" si="644"/>
        <v/>
      </c>
      <c r="O307" s="25"/>
      <c r="P307" s="50">
        <f t="shared" si="693"/>
        <v>0</v>
      </c>
      <c r="Q307" s="50">
        <f t="shared" si="694"/>
        <v>0</v>
      </c>
      <c r="R307" s="25"/>
      <c r="S307" s="25"/>
      <c r="T307" s="16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46" t="str">
        <f t="shared" si="645"/>
        <v/>
      </c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8"/>
      <c r="AR307" s="25"/>
      <c r="AS307" s="25"/>
      <c r="AT307" s="24" t="str">
        <f t="shared" si="777"/>
        <v/>
      </c>
      <c r="AU307" s="24" t="str">
        <f t="shared" si="777"/>
        <v/>
      </c>
      <c r="AV307" s="24" t="str">
        <f t="shared" si="777"/>
        <v/>
      </c>
      <c r="AW307" s="24" t="str">
        <f t="shared" si="777"/>
        <v/>
      </c>
      <c r="AX307" s="24" t="str">
        <f t="shared" si="777"/>
        <v/>
      </c>
      <c r="AY307" s="24" t="str">
        <f t="shared" si="630"/>
        <v/>
      </c>
      <c r="AZ307" s="24" t="str">
        <f t="shared" si="630"/>
        <v/>
      </c>
      <c r="BA307" s="24" t="str">
        <f t="shared" si="630"/>
        <v/>
      </c>
      <c r="BB307" s="24" t="str">
        <f t="shared" ref="BB307:BD370" si="778">IF(AND(AC307&lt;&gt;"",AO307&lt;&gt;""),AO307-AC307,"")</f>
        <v/>
      </c>
      <c r="BC307" s="24" t="str">
        <f t="shared" si="778"/>
        <v/>
      </c>
      <c r="BD307" s="25" t="str">
        <f t="shared" si="778"/>
        <v/>
      </c>
      <c r="BE307" s="25"/>
      <c r="BF307" s="25"/>
      <c r="BG307" s="26" t="str">
        <f t="shared" si="695"/>
        <v/>
      </c>
      <c r="BH307" s="26" t="str">
        <f t="shared" si="696"/>
        <v/>
      </c>
      <c r="BI307" s="26" t="str">
        <f t="shared" si="697"/>
        <v/>
      </c>
      <c r="BJ307" s="26" t="str">
        <f t="shared" si="698"/>
        <v/>
      </c>
      <c r="BK307" s="26" t="str">
        <f t="shared" si="699"/>
        <v/>
      </c>
      <c r="BL307" s="26" t="str">
        <f t="shared" si="700"/>
        <v/>
      </c>
      <c r="BM307" s="26" t="str">
        <f t="shared" si="701"/>
        <v/>
      </c>
      <c r="BN307" s="26" t="str">
        <f t="shared" si="702"/>
        <v/>
      </c>
      <c r="BO307" s="26" t="str">
        <f t="shared" si="703"/>
        <v/>
      </c>
      <c r="BP307" s="25"/>
      <c r="BQ307" s="25"/>
      <c r="BR307" s="25" t="str">
        <f t="shared" si="704"/>
        <v/>
      </c>
      <c r="BS307" s="25" t="str">
        <f t="shared" si="705"/>
        <v/>
      </c>
      <c r="BT307" s="25" t="str">
        <f t="shared" si="706"/>
        <v/>
      </c>
      <c r="BU307" s="25" t="str">
        <f t="shared" si="707"/>
        <v/>
      </c>
      <c r="BV307" s="25" t="str">
        <f t="shared" si="708"/>
        <v/>
      </c>
      <c r="BW307" s="25" t="str">
        <f t="shared" si="709"/>
        <v/>
      </c>
      <c r="BX307" s="25" t="str">
        <f t="shared" si="710"/>
        <v/>
      </c>
      <c r="BY307" s="25" t="str">
        <f t="shared" si="711"/>
        <v/>
      </c>
      <c r="BZ307" s="25" t="str">
        <f t="shared" si="712"/>
        <v/>
      </c>
      <c r="CA307" s="25"/>
      <c r="CB307" s="25"/>
      <c r="CC307" s="26">
        <f t="shared" si="713"/>
        <v>-0.23900000000000093</v>
      </c>
      <c r="CD307" s="26">
        <f t="shared" si="714"/>
        <v>-0.17900000000000044</v>
      </c>
      <c r="CE307" s="26">
        <f t="shared" si="715"/>
        <v>-0.54500000000000015</v>
      </c>
      <c r="CF307" s="26">
        <f t="shared" si="716"/>
        <v>-0.48700000000000027</v>
      </c>
      <c r="CG307" s="26">
        <f t="shared" si="717"/>
        <v>-0.55699999999999883</v>
      </c>
      <c r="CH307" s="26">
        <f t="shared" si="718"/>
        <v>-0.11200000000000027</v>
      </c>
      <c r="CI307" s="26" t="str">
        <f t="shared" si="719"/>
        <v/>
      </c>
      <c r="CJ307" s="26" t="str">
        <f t="shared" si="720"/>
        <v/>
      </c>
      <c r="CK307" s="26" t="str">
        <f t="shared" si="721"/>
        <v/>
      </c>
      <c r="CL307" s="25"/>
      <c r="CM307" s="25"/>
      <c r="CN307" s="25">
        <f t="shared" si="722"/>
        <v>0.42099999999999937</v>
      </c>
      <c r="CO307" s="25">
        <f t="shared" si="723"/>
        <v>0.48099999999999987</v>
      </c>
      <c r="CP307" s="25">
        <f t="shared" si="724"/>
        <v>0.11500000000000021</v>
      </c>
      <c r="CQ307" s="25">
        <f t="shared" si="725"/>
        <v>0.17300000000000004</v>
      </c>
      <c r="CR307" s="25">
        <f t="shared" si="726"/>
        <v>0.10300000000000153</v>
      </c>
      <c r="CS307" s="25">
        <f t="shared" si="727"/>
        <v>0.54800000000000004</v>
      </c>
      <c r="CT307" s="25" t="str">
        <f t="shared" si="728"/>
        <v/>
      </c>
      <c r="CU307" s="25" t="str">
        <f t="shared" si="729"/>
        <v/>
      </c>
      <c r="CV307" s="25" t="str">
        <f t="shared" si="730"/>
        <v/>
      </c>
      <c r="CW307" s="25"/>
      <c r="CX307" s="25"/>
      <c r="CY307" s="25" t="str">
        <f t="shared" si="731"/>
        <v/>
      </c>
      <c r="CZ307" s="25" t="str">
        <f t="shared" si="732"/>
        <v/>
      </c>
      <c r="DA307" s="25" t="str">
        <f t="shared" si="733"/>
        <v/>
      </c>
      <c r="DB307" s="25" t="str">
        <f t="shared" si="734"/>
        <v/>
      </c>
      <c r="DC307" s="25" t="str">
        <f t="shared" si="735"/>
        <v/>
      </c>
      <c r="DD307" s="25" t="str">
        <f t="shared" si="736"/>
        <v/>
      </c>
      <c r="DE307" s="25" t="str">
        <f t="shared" si="737"/>
        <v/>
      </c>
      <c r="DF307" s="25" t="str">
        <f t="shared" si="738"/>
        <v/>
      </c>
      <c r="DG307" s="25" t="str">
        <f t="shared" si="739"/>
        <v/>
      </c>
      <c r="DH307" s="25"/>
      <c r="DI307" s="25"/>
      <c r="DJ307" s="25" t="str">
        <f t="shared" si="740"/>
        <v/>
      </c>
      <c r="DK307" s="25" t="str">
        <f t="shared" si="741"/>
        <v/>
      </c>
      <c r="DL307" s="25" t="str">
        <f t="shared" si="742"/>
        <v/>
      </c>
      <c r="DM307" s="25" t="str">
        <f t="shared" si="743"/>
        <v/>
      </c>
      <c r="DN307" s="25" t="str">
        <f t="shared" si="744"/>
        <v/>
      </c>
      <c r="DO307" s="25" t="str">
        <f t="shared" si="745"/>
        <v/>
      </c>
      <c r="DP307" s="25" t="str">
        <f t="shared" si="746"/>
        <v/>
      </c>
      <c r="DQ307" s="25" t="str">
        <f t="shared" si="747"/>
        <v/>
      </c>
      <c r="DR307" s="25" t="str">
        <f t="shared" si="748"/>
        <v/>
      </c>
      <c r="DS307" s="25"/>
      <c r="DT307" s="24"/>
      <c r="DU307" s="24" t="str">
        <f t="shared" si="749"/>
        <v/>
      </c>
      <c r="DV307" s="24" t="str">
        <f t="shared" si="750"/>
        <v/>
      </c>
      <c r="DW307" s="24" t="str">
        <f t="shared" si="751"/>
        <v/>
      </c>
      <c r="DX307" s="24" t="str">
        <f t="shared" si="752"/>
        <v/>
      </c>
      <c r="DY307" s="24" t="str">
        <f t="shared" si="753"/>
        <v/>
      </c>
      <c r="DZ307" s="24" t="str">
        <f t="shared" si="754"/>
        <v/>
      </c>
      <c r="EA307" s="24" t="str">
        <f t="shared" si="755"/>
        <v/>
      </c>
      <c r="EB307" s="24" t="str">
        <f t="shared" si="756"/>
        <v/>
      </c>
      <c r="EC307" s="24" t="str">
        <f t="shared" si="757"/>
        <v/>
      </c>
      <c r="ED307" s="24"/>
      <c r="EE307" s="24"/>
      <c r="EF307" s="24" t="str">
        <f t="shared" si="758"/>
        <v/>
      </c>
      <c r="EG307" s="24" t="str">
        <f t="shared" si="759"/>
        <v/>
      </c>
      <c r="EH307" s="24" t="str">
        <f t="shared" si="760"/>
        <v/>
      </c>
      <c r="EI307" s="24" t="str">
        <f t="shared" si="761"/>
        <v/>
      </c>
      <c r="EJ307" s="24" t="str">
        <f t="shared" si="762"/>
        <v/>
      </c>
      <c r="EK307" s="24" t="str">
        <f t="shared" si="763"/>
        <v/>
      </c>
      <c r="EL307" s="24" t="str">
        <f t="shared" si="764"/>
        <v/>
      </c>
      <c r="EM307" s="24" t="str">
        <f t="shared" si="765"/>
        <v/>
      </c>
      <c r="EN307" s="24" t="str">
        <f t="shared" si="766"/>
        <v/>
      </c>
      <c r="EO307" s="24"/>
      <c r="EP307" s="24"/>
      <c r="EQ307" s="24" t="str">
        <f t="shared" si="646"/>
        <v/>
      </c>
      <c r="ER307" s="24" t="str">
        <f t="shared" si="767"/>
        <v/>
      </c>
      <c r="ES307" s="24" t="str">
        <f t="shared" si="647"/>
        <v/>
      </c>
      <c r="ET307" s="24" t="str">
        <f t="shared" si="648"/>
        <v/>
      </c>
      <c r="EU307" s="24" t="str">
        <f t="shared" si="649"/>
        <v/>
      </c>
      <c r="EV307" s="24" t="str">
        <f t="shared" si="650"/>
        <v/>
      </c>
      <c r="EW307" s="24" t="str">
        <f t="shared" si="651"/>
        <v/>
      </c>
      <c r="EX307" s="24" t="str">
        <f t="shared" si="652"/>
        <v/>
      </c>
      <c r="EY307" s="24" t="str">
        <f t="shared" si="653"/>
        <v/>
      </c>
      <c r="EZ307" s="24" t="str">
        <f t="shared" si="654"/>
        <v/>
      </c>
      <c r="FA307" s="24" t="str">
        <f t="shared" si="655"/>
        <v/>
      </c>
      <c r="FB307" s="24"/>
      <c r="FC307" s="24" t="str">
        <f t="shared" si="656"/>
        <v/>
      </c>
      <c r="FD307" s="24" t="str">
        <f t="shared" si="768"/>
        <v/>
      </c>
      <c r="FE307" s="24" t="str">
        <f t="shared" si="657"/>
        <v/>
      </c>
      <c r="FF307" s="24" t="str">
        <f t="shared" si="658"/>
        <v/>
      </c>
      <c r="FG307" s="24" t="str">
        <f t="shared" si="659"/>
        <v/>
      </c>
      <c r="FH307" s="24" t="str">
        <f t="shared" si="660"/>
        <v/>
      </c>
      <c r="FI307" s="24" t="str">
        <f t="shared" si="661"/>
        <v/>
      </c>
      <c r="FJ307" s="24" t="str">
        <f t="shared" si="662"/>
        <v/>
      </c>
      <c r="FK307" s="24" t="str">
        <f t="shared" si="663"/>
        <v/>
      </c>
      <c r="FL307" s="24" t="str">
        <f t="shared" si="664"/>
        <v/>
      </c>
      <c r="FM307" s="24" t="str">
        <f t="shared" si="665"/>
        <v/>
      </c>
      <c r="FN307" s="24"/>
      <c r="FO307" s="24" t="str">
        <f t="shared" si="666"/>
        <v/>
      </c>
      <c r="FP307" s="24" t="str">
        <f t="shared" si="769"/>
        <v/>
      </c>
      <c r="FQ307" s="24" t="str">
        <f t="shared" si="775"/>
        <v/>
      </c>
      <c r="FR307" s="24" t="str">
        <f t="shared" si="775"/>
        <v/>
      </c>
      <c r="FS307" s="24" t="str">
        <f t="shared" si="775"/>
        <v/>
      </c>
      <c r="FT307" s="24" t="str">
        <f t="shared" si="775"/>
        <v/>
      </c>
      <c r="FU307" s="24" t="str">
        <f t="shared" si="775"/>
        <v/>
      </c>
      <c r="FV307" s="24" t="str">
        <f t="shared" si="775"/>
        <v/>
      </c>
      <c r="FW307" s="24" t="str">
        <f t="shared" si="635"/>
        <v/>
      </c>
      <c r="FX307" s="24" t="str">
        <f t="shared" si="635"/>
        <v/>
      </c>
      <c r="FY307" s="24" t="str">
        <f t="shared" si="635"/>
        <v/>
      </c>
      <c r="FZ307" s="24"/>
      <c r="GA307" s="24" t="str">
        <f t="shared" si="667"/>
        <v/>
      </c>
      <c r="GB307" s="24" t="str">
        <f t="shared" si="770"/>
        <v/>
      </c>
      <c r="GC307" s="24" t="str">
        <f t="shared" si="776"/>
        <v/>
      </c>
      <c r="GD307" s="24" t="str">
        <f t="shared" si="776"/>
        <v/>
      </c>
      <c r="GE307" s="24" t="str">
        <f t="shared" si="776"/>
        <v/>
      </c>
      <c r="GF307" s="24" t="str">
        <f t="shared" si="776"/>
        <v/>
      </c>
      <c r="GG307" s="24" t="str">
        <f t="shared" si="776"/>
        <v/>
      </c>
      <c r="GH307" s="24" t="str">
        <f t="shared" si="776"/>
        <v/>
      </c>
      <c r="GI307" s="24" t="str">
        <f t="shared" si="636"/>
        <v/>
      </c>
      <c r="GJ307" s="24" t="str">
        <f t="shared" si="636"/>
        <v/>
      </c>
      <c r="GK307" s="24" t="str">
        <f t="shared" si="636"/>
        <v/>
      </c>
      <c r="GL307" s="24"/>
      <c r="GM307" s="24" t="str">
        <f t="shared" si="668"/>
        <v/>
      </c>
      <c r="GN307" s="24" t="str">
        <f t="shared" si="771"/>
        <v/>
      </c>
      <c r="GO307" s="24" t="str">
        <f t="shared" si="669"/>
        <v/>
      </c>
      <c r="GP307" s="24" t="str">
        <f t="shared" si="670"/>
        <v/>
      </c>
      <c r="GQ307" s="24" t="str">
        <f t="shared" si="671"/>
        <v/>
      </c>
      <c r="GR307" s="24" t="str">
        <f t="shared" si="672"/>
        <v/>
      </c>
      <c r="GS307" s="24" t="str">
        <f t="shared" si="673"/>
        <v/>
      </c>
      <c r="GT307" s="24" t="str">
        <f t="shared" si="674"/>
        <v/>
      </c>
      <c r="GU307" s="24" t="str">
        <f t="shared" si="675"/>
        <v/>
      </c>
      <c r="GV307" s="24" t="str">
        <f t="shared" si="676"/>
        <v/>
      </c>
      <c r="GW307" s="24" t="str">
        <f t="shared" si="677"/>
        <v/>
      </c>
      <c r="GX307" s="24"/>
      <c r="GY307" s="24" t="str">
        <f t="shared" si="678"/>
        <v/>
      </c>
      <c r="GZ307" s="24" t="str">
        <f t="shared" si="772"/>
        <v/>
      </c>
      <c r="HA307" s="24" t="str">
        <f t="shared" si="679"/>
        <v/>
      </c>
      <c r="HB307" s="24" t="str">
        <f t="shared" si="680"/>
        <v/>
      </c>
      <c r="HC307" s="24" t="str">
        <f t="shared" si="681"/>
        <v/>
      </c>
      <c r="HD307" s="24" t="str">
        <f t="shared" si="682"/>
        <v/>
      </c>
      <c r="HE307" s="24" t="str">
        <f t="shared" si="683"/>
        <v/>
      </c>
      <c r="HF307" s="24" t="str">
        <f t="shared" si="684"/>
        <v/>
      </c>
      <c r="HG307" s="24" t="str">
        <f t="shared" si="685"/>
        <v/>
      </c>
      <c r="HH307" s="24" t="str">
        <f t="shared" si="686"/>
        <v/>
      </c>
      <c r="HI307" s="24" t="str">
        <f t="shared" si="687"/>
        <v/>
      </c>
      <c r="HJ307" s="24"/>
      <c r="HK307" s="24" t="str">
        <f t="shared" si="688"/>
        <v/>
      </c>
      <c r="HL307" s="24" t="str">
        <f t="shared" si="773"/>
        <v/>
      </c>
      <c r="HM307" s="24" t="str">
        <f t="shared" si="633"/>
        <v/>
      </c>
      <c r="HN307" s="24" t="str">
        <f t="shared" si="633"/>
        <v/>
      </c>
      <c r="HO307" s="24" t="str">
        <f t="shared" si="633"/>
        <v/>
      </c>
      <c r="HP307" s="24" t="str">
        <f t="shared" si="631"/>
        <v/>
      </c>
      <c r="HQ307" s="24" t="str">
        <f t="shared" si="631"/>
        <v/>
      </c>
      <c r="HR307" s="24" t="str">
        <f t="shared" si="631"/>
        <v/>
      </c>
      <c r="HS307" s="24" t="str">
        <f t="shared" si="628"/>
        <v/>
      </c>
      <c r="HT307" s="24" t="str">
        <f t="shared" si="628"/>
        <v/>
      </c>
      <c r="HU307" s="24" t="str">
        <f t="shared" si="628"/>
        <v/>
      </c>
      <c r="HV307" s="24"/>
      <c r="HW307" s="24" t="str">
        <f t="shared" si="689"/>
        <v/>
      </c>
      <c r="HX307" s="24" t="str">
        <f t="shared" si="774"/>
        <v/>
      </c>
      <c r="HY307" s="24" t="str">
        <f t="shared" si="634"/>
        <v/>
      </c>
      <c r="HZ307" s="24" t="str">
        <f t="shared" si="634"/>
        <v/>
      </c>
      <c r="IA307" s="24" t="str">
        <f t="shared" si="634"/>
        <v/>
      </c>
      <c r="IB307" s="24" t="str">
        <f t="shared" si="632"/>
        <v/>
      </c>
      <c r="IC307" s="24" t="str">
        <f t="shared" si="632"/>
        <v/>
      </c>
      <c r="ID307" s="24" t="str">
        <f t="shared" si="632"/>
        <v/>
      </c>
      <c r="IE307" s="24" t="str">
        <f t="shared" si="629"/>
        <v/>
      </c>
      <c r="IF307" s="24" t="str">
        <f t="shared" si="629"/>
        <v/>
      </c>
      <c r="IG307" s="24" t="str">
        <f t="shared" si="629"/>
        <v/>
      </c>
    </row>
    <row r="308" spans="1:241" s="3" customFormat="1" x14ac:dyDescent="0.2">
      <c r="A308" s="27">
        <v>273</v>
      </c>
      <c r="B308" s="32" t="str">
        <f>IF(AND($B$3&lt;&gt;"",$C$3&lt;&gt;"",$B$4&lt;&gt;"",$C$4&lt;&gt;"",T308&lt;&gt;""),AirMass($B$3,$C$3,$B$4,$C$4,T308),"")</f>
        <v/>
      </c>
      <c r="C308" s="36" t="e">
        <f t="shared" si="690"/>
        <v>#N/A</v>
      </c>
      <c r="D308" s="5" t="str">
        <f t="shared" si="637"/>
        <v/>
      </c>
      <c r="E308" s="14" t="str">
        <f t="shared" si="638"/>
        <v/>
      </c>
      <c r="F308" s="32" t="str">
        <f t="shared" si="691"/>
        <v/>
      </c>
      <c r="G308" s="24" t="str">
        <f t="shared" si="639"/>
        <v/>
      </c>
      <c r="H308" s="24" t="str">
        <f t="shared" si="640"/>
        <v/>
      </c>
      <c r="I308" s="24"/>
      <c r="J308" s="8" t="str">
        <f t="shared" si="641"/>
        <v/>
      </c>
      <c r="K308" s="9" t="str">
        <f t="shared" si="642"/>
        <v/>
      </c>
      <c r="L308" s="40" t="str">
        <f t="shared" si="692"/>
        <v/>
      </c>
      <c r="M308" s="24" t="str">
        <f t="shared" si="643"/>
        <v/>
      </c>
      <c r="N308" s="25" t="str">
        <f t="shared" si="644"/>
        <v/>
      </c>
      <c r="O308" s="25"/>
      <c r="P308" s="50">
        <f t="shared" si="693"/>
        <v>0</v>
      </c>
      <c r="Q308" s="50">
        <f t="shared" si="694"/>
        <v>0</v>
      </c>
      <c r="R308" s="25"/>
      <c r="S308" s="25"/>
      <c r="T308" s="16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46" t="str">
        <f t="shared" si="645"/>
        <v/>
      </c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8"/>
      <c r="AR308" s="25"/>
      <c r="AS308" s="25"/>
      <c r="AT308" s="24" t="str">
        <f t="shared" si="777"/>
        <v/>
      </c>
      <c r="AU308" s="24" t="str">
        <f t="shared" si="777"/>
        <v/>
      </c>
      <c r="AV308" s="24" t="str">
        <f t="shared" si="777"/>
        <v/>
      </c>
      <c r="AW308" s="24" t="str">
        <f t="shared" si="777"/>
        <v/>
      </c>
      <c r="AX308" s="24" t="str">
        <f t="shared" si="777"/>
        <v/>
      </c>
      <c r="AY308" s="24" t="str">
        <f t="shared" si="777"/>
        <v/>
      </c>
      <c r="AZ308" s="24" t="str">
        <f t="shared" si="777"/>
        <v/>
      </c>
      <c r="BA308" s="24" t="str">
        <f t="shared" si="777"/>
        <v/>
      </c>
      <c r="BB308" s="24" t="str">
        <f t="shared" si="778"/>
        <v/>
      </c>
      <c r="BC308" s="24" t="str">
        <f t="shared" si="778"/>
        <v/>
      </c>
      <c r="BD308" s="25" t="str">
        <f t="shared" si="778"/>
        <v/>
      </c>
      <c r="BE308" s="25"/>
      <c r="BF308" s="25"/>
      <c r="BG308" s="26" t="str">
        <f t="shared" si="695"/>
        <v/>
      </c>
      <c r="BH308" s="26" t="str">
        <f t="shared" si="696"/>
        <v/>
      </c>
      <c r="BI308" s="26" t="str">
        <f t="shared" si="697"/>
        <v/>
      </c>
      <c r="BJ308" s="26" t="str">
        <f t="shared" si="698"/>
        <v/>
      </c>
      <c r="BK308" s="26" t="str">
        <f t="shared" si="699"/>
        <v/>
      </c>
      <c r="BL308" s="26" t="str">
        <f t="shared" si="700"/>
        <v/>
      </c>
      <c r="BM308" s="26" t="str">
        <f t="shared" si="701"/>
        <v/>
      </c>
      <c r="BN308" s="26" t="str">
        <f t="shared" si="702"/>
        <v/>
      </c>
      <c r="BO308" s="26" t="str">
        <f t="shared" si="703"/>
        <v/>
      </c>
      <c r="BP308" s="25"/>
      <c r="BQ308" s="25"/>
      <c r="BR308" s="25" t="str">
        <f t="shared" si="704"/>
        <v/>
      </c>
      <c r="BS308" s="25" t="str">
        <f t="shared" si="705"/>
        <v/>
      </c>
      <c r="BT308" s="25" t="str">
        <f t="shared" si="706"/>
        <v/>
      </c>
      <c r="BU308" s="25" t="str">
        <f t="shared" si="707"/>
        <v/>
      </c>
      <c r="BV308" s="25" t="str">
        <f t="shared" si="708"/>
        <v/>
      </c>
      <c r="BW308" s="25" t="str">
        <f t="shared" si="709"/>
        <v/>
      </c>
      <c r="BX308" s="25" t="str">
        <f t="shared" si="710"/>
        <v/>
      </c>
      <c r="BY308" s="25" t="str">
        <f t="shared" si="711"/>
        <v/>
      </c>
      <c r="BZ308" s="25" t="str">
        <f t="shared" si="712"/>
        <v/>
      </c>
      <c r="CA308" s="25"/>
      <c r="CB308" s="25"/>
      <c r="CC308" s="26">
        <f t="shared" si="713"/>
        <v>-0.23900000000000093</v>
      </c>
      <c r="CD308" s="26">
        <f t="shared" si="714"/>
        <v>-0.17900000000000044</v>
      </c>
      <c r="CE308" s="26">
        <f t="shared" si="715"/>
        <v>-0.54500000000000015</v>
      </c>
      <c r="CF308" s="26">
        <f t="shared" si="716"/>
        <v>-0.48700000000000027</v>
      </c>
      <c r="CG308" s="26">
        <f t="shared" si="717"/>
        <v>-0.55699999999999883</v>
      </c>
      <c r="CH308" s="26">
        <f t="shared" si="718"/>
        <v>-0.11200000000000027</v>
      </c>
      <c r="CI308" s="26" t="str">
        <f t="shared" si="719"/>
        <v/>
      </c>
      <c r="CJ308" s="26" t="str">
        <f t="shared" si="720"/>
        <v/>
      </c>
      <c r="CK308" s="26" t="str">
        <f t="shared" si="721"/>
        <v/>
      </c>
      <c r="CL308" s="25"/>
      <c r="CM308" s="25"/>
      <c r="CN308" s="25">
        <f t="shared" si="722"/>
        <v>0.42099999999999937</v>
      </c>
      <c r="CO308" s="25">
        <f t="shared" si="723"/>
        <v>0.48099999999999987</v>
      </c>
      <c r="CP308" s="25">
        <f t="shared" si="724"/>
        <v>0.11500000000000021</v>
      </c>
      <c r="CQ308" s="25">
        <f t="shared" si="725"/>
        <v>0.17300000000000004</v>
      </c>
      <c r="CR308" s="25">
        <f t="shared" si="726"/>
        <v>0.10300000000000153</v>
      </c>
      <c r="CS308" s="25">
        <f t="shared" si="727"/>
        <v>0.54800000000000004</v>
      </c>
      <c r="CT308" s="25" t="str">
        <f t="shared" si="728"/>
        <v/>
      </c>
      <c r="CU308" s="25" t="str">
        <f t="shared" si="729"/>
        <v/>
      </c>
      <c r="CV308" s="25" t="str">
        <f t="shared" si="730"/>
        <v/>
      </c>
      <c r="CW308" s="25"/>
      <c r="CX308" s="25"/>
      <c r="CY308" s="25" t="str">
        <f t="shared" si="731"/>
        <v/>
      </c>
      <c r="CZ308" s="25" t="str">
        <f t="shared" si="732"/>
        <v/>
      </c>
      <c r="DA308" s="25" t="str">
        <f t="shared" si="733"/>
        <v/>
      </c>
      <c r="DB308" s="25" t="str">
        <f t="shared" si="734"/>
        <v/>
      </c>
      <c r="DC308" s="25" t="str">
        <f t="shared" si="735"/>
        <v/>
      </c>
      <c r="DD308" s="25" t="str">
        <f t="shared" si="736"/>
        <v/>
      </c>
      <c r="DE308" s="25" t="str">
        <f t="shared" si="737"/>
        <v/>
      </c>
      <c r="DF308" s="25" t="str">
        <f t="shared" si="738"/>
        <v/>
      </c>
      <c r="DG308" s="25" t="str">
        <f t="shared" si="739"/>
        <v/>
      </c>
      <c r="DH308" s="25"/>
      <c r="DI308" s="25"/>
      <c r="DJ308" s="25" t="str">
        <f t="shared" si="740"/>
        <v/>
      </c>
      <c r="DK308" s="25" t="str">
        <f t="shared" si="741"/>
        <v/>
      </c>
      <c r="DL308" s="25" t="str">
        <f t="shared" si="742"/>
        <v/>
      </c>
      <c r="DM308" s="25" t="str">
        <f t="shared" si="743"/>
        <v/>
      </c>
      <c r="DN308" s="25" t="str">
        <f t="shared" si="744"/>
        <v/>
      </c>
      <c r="DO308" s="25" t="str">
        <f t="shared" si="745"/>
        <v/>
      </c>
      <c r="DP308" s="25" t="str">
        <f t="shared" si="746"/>
        <v/>
      </c>
      <c r="DQ308" s="25" t="str">
        <f t="shared" si="747"/>
        <v/>
      </c>
      <c r="DR308" s="25" t="str">
        <f t="shared" si="748"/>
        <v/>
      </c>
      <c r="DS308" s="25"/>
      <c r="DT308" s="24"/>
      <c r="DU308" s="24" t="str">
        <f t="shared" si="749"/>
        <v/>
      </c>
      <c r="DV308" s="24" t="str">
        <f t="shared" si="750"/>
        <v/>
      </c>
      <c r="DW308" s="24" t="str">
        <f t="shared" si="751"/>
        <v/>
      </c>
      <c r="DX308" s="24" t="str">
        <f t="shared" si="752"/>
        <v/>
      </c>
      <c r="DY308" s="24" t="str">
        <f t="shared" si="753"/>
        <v/>
      </c>
      <c r="DZ308" s="24" t="str">
        <f t="shared" si="754"/>
        <v/>
      </c>
      <c r="EA308" s="24" t="str">
        <f t="shared" si="755"/>
        <v/>
      </c>
      <c r="EB308" s="24" t="str">
        <f t="shared" si="756"/>
        <v/>
      </c>
      <c r="EC308" s="24" t="str">
        <f t="shared" si="757"/>
        <v/>
      </c>
      <c r="ED308" s="24"/>
      <c r="EE308" s="24"/>
      <c r="EF308" s="24" t="str">
        <f t="shared" si="758"/>
        <v/>
      </c>
      <c r="EG308" s="24" t="str">
        <f t="shared" si="759"/>
        <v/>
      </c>
      <c r="EH308" s="24" t="str">
        <f t="shared" si="760"/>
        <v/>
      </c>
      <c r="EI308" s="24" t="str">
        <f t="shared" si="761"/>
        <v/>
      </c>
      <c r="EJ308" s="24" t="str">
        <f t="shared" si="762"/>
        <v/>
      </c>
      <c r="EK308" s="24" t="str">
        <f t="shared" si="763"/>
        <v/>
      </c>
      <c r="EL308" s="24" t="str">
        <f t="shared" si="764"/>
        <v/>
      </c>
      <c r="EM308" s="24" t="str">
        <f t="shared" si="765"/>
        <v/>
      </c>
      <c r="EN308" s="24" t="str">
        <f t="shared" si="766"/>
        <v/>
      </c>
      <c r="EO308" s="24"/>
      <c r="EP308" s="24"/>
      <c r="EQ308" s="24" t="str">
        <f t="shared" si="646"/>
        <v/>
      </c>
      <c r="ER308" s="24" t="str">
        <f t="shared" si="767"/>
        <v/>
      </c>
      <c r="ES308" s="24" t="str">
        <f t="shared" si="647"/>
        <v/>
      </c>
      <c r="ET308" s="24" t="str">
        <f t="shared" si="648"/>
        <v/>
      </c>
      <c r="EU308" s="24" t="str">
        <f t="shared" si="649"/>
        <v/>
      </c>
      <c r="EV308" s="24" t="str">
        <f t="shared" si="650"/>
        <v/>
      </c>
      <c r="EW308" s="24" t="str">
        <f t="shared" si="651"/>
        <v/>
      </c>
      <c r="EX308" s="24" t="str">
        <f t="shared" si="652"/>
        <v/>
      </c>
      <c r="EY308" s="24" t="str">
        <f t="shared" si="653"/>
        <v/>
      </c>
      <c r="EZ308" s="24" t="str">
        <f t="shared" si="654"/>
        <v/>
      </c>
      <c r="FA308" s="24" t="str">
        <f t="shared" si="655"/>
        <v/>
      </c>
      <c r="FB308" s="24"/>
      <c r="FC308" s="24" t="str">
        <f t="shared" si="656"/>
        <v/>
      </c>
      <c r="FD308" s="24" t="str">
        <f t="shared" si="768"/>
        <v/>
      </c>
      <c r="FE308" s="24" t="str">
        <f t="shared" si="657"/>
        <v/>
      </c>
      <c r="FF308" s="24" t="str">
        <f t="shared" si="658"/>
        <v/>
      </c>
      <c r="FG308" s="24" t="str">
        <f t="shared" si="659"/>
        <v/>
      </c>
      <c r="FH308" s="24" t="str">
        <f t="shared" si="660"/>
        <v/>
      </c>
      <c r="FI308" s="24" t="str">
        <f t="shared" si="661"/>
        <v/>
      </c>
      <c r="FJ308" s="24" t="str">
        <f t="shared" si="662"/>
        <v/>
      </c>
      <c r="FK308" s="24" t="str">
        <f t="shared" si="663"/>
        <v/>
      </c>
      <c r="FL308" s="24" t="str">
        <f t="shared" si="664"/>
        <v/>
      </c>
      <c r="FM308" s="24" t="str">
        <f t="shared" si="665"/>
        <v/>
      </c>
      <c r="FN308" s="24"/>
      <c r="FO308" s="24" t="str">
        <f t="shared" si="666"/>
        <v/>
      </c>
      <c r="FP308" s="24" t="str">
        <f t="shared" si="769"/>
        <v/>
      </c>
      <c r="FQ308" s="24" t="str">
        <f t="shared" si="775"/>
        <v/>
      </c>
      <c r="FR308" s="24" t="str">
        <f t="shared" si="775"/>
        <v/>
      </c>
      <c r="FS308" s="24" t="str">
        <f t="shared" si="775"/>
        <v/>
      </c>
      <c r="FT308" s="24" t="str">
        <f t="shared" si="775"/>
        <v/>
      </c>
      <c r="FU308" s="24" t="str">
        <f t="shared" si="775"/>
        <v/>
      </c>
      <c r="FV308" s="24" t="str">
        <f t="shared" si="775"/>
        <v/>
      </c>
      <c r="FW308" s="24" t="str">
        <f t="shared" si="635"/>
        <v/>
      </c>
      <c r="FX308" s="24" t="str">
        <f t="shared" si="635"/>
        <v/>
      </c>
      <c r="FY308" s="24" t="str">
        <f t="shared" si="635"/>
        <v/>
      </c>
      <c r="FZ308" s="24"/>
      <c r="GA308" s="24" t="str">
        <f t="shared" si="667"/>
        <v/>
      </c>
      <c r="GB308" s="24" t="str">
        <f t="shared" si="770"/>
        <v/>
      </c>
      <c r="GC308" s="24" t="str">
        <f t="shared" si="776"/>
        <v/>
      </c>
      <c r="GD308" s="24" t="str">
        <f t="shared" si="776"/>
        <v/>
      </c>
      <c r="GE308" s="24" t="str">
        <f t="shared" si="776"/>
        <v/>
      </c>
      <c r="GF308" s="24" t="str">
        <f t="shared" si="776"/>
        <v/>
      </c>
      <c r="GG308" s="24" t="str">
        <f t="shared" si="776"/>
        <v/>
      </c>
      <c r="GH308" s="24" t="str">
        <f t="shared" si="776"/>
        <v/>
      </c>
      <c r="GI308" s="24" t="str">
        <f t="shared" si="636"/>
        <v/>
      </c>
      <c r="GJ308" s="24" t="str">
        <f t="shared" si="636"/>
        <v/>
      </c>
      <c r="GK308" s="24" t="str">
        <f t="shared" si="636"/>
        <v/>
      </c>
      <c r="GL308" s="24"/>
      <c r="GM308" s="24" t="str">
        <f t="shared" si="668"/>
        <v/>
      </c>
      <c r="GN308" s="24" t="str">
        <f t="shared" si="771"/>
        <v/>
      </c>
      <c r="GO308" s="24" t="str">
        <f t="shared" si="669"/>
        <v/>
      </c>
      <c r="GP308" s="24" t="str">
        <f t="shared" si="670"/>
        <v/>
      </c>
      <c r="GQ308" s="24" t="str">
        <f t="shared" si="671"/>
        <v/>
      </c>
      <c r="GR308" s="24" t="str">
        <f t="shared" si="672"/>
        <v/>
      </c>
      <c r="GS308" s="24" t="str">
        <f t="shared" si="673"/>
        <v/>
      </c>
      <c r="GT308" s="24" t="str">
        <f t="shared" si="674"/>
        <v/>
      </c>
      <c r="GU308" s="24" t="str">
        <f t="shared" si="675"/>
        <v/>
      </c>
      <c r="GV308" s="24" t="str">
        <f t="shared" si="676"/>
        <v/>
      </c>
      <c r="GW308" s="24" t="str">
        <f t="shared" si="677"/>
        <v/>
      </c>
      <c r="GX308" s="24"/>
      <c r="GY308" s="24" t="str">
        <f t="shared" si="678"/>
        <v/>
      </c>
      <c r="GZ308" s="24" t="str">
        <f t="shared" si="772"/>
        <v/>
      </c>
      <c r="HA308" s="24" t="str">
        <f t="shared" si="679"/>
        <v/>
      </c>
      <c r="HB308" s="24" t="str">
        <f t="shared" si="680"/>
        <v/>
      </c>
      <c r="HC308" s="24" t="str">
        <f t="shared" si="681"/>
        <v/>
      </c>
      <c r="HD308" s="24" t="str">
        <f t="shared" si="682"/>
        <v/>
      </c>
      <c r="HE308" s="24" t="str">
        <f t="shared" si="683"/>
        <v/>
      </c>
      <c r="HF308" s="24" t="str">
        <f t="shared" si="684"/>
        <v/>
      </c>
      <c r="HG308" s="24" t="str">
        <f t="shared" si="685"/>
        <v/>
      </c>
      <c r="HH308" s="24" t="str">
        <f t="shared" si="686"/>
        <v/>
      </c>
      <c r="HI308" s="24" t="str">
        <f t="shared" si="687"/>
        <v/>
      </c>
      <c r="HJ308" s="24"/>
      <c r="HK308" s="24" t="str">
        <f t="shared" si="688"/>
        <v/>
      </c>
      <c r="HL308" s="24" t="str">
        <f t="shared" si="773"/>
        <v/>
      </c>
      <c r="HM308" s="24" t="str">
        <f t="shared" si="633"/>
        <v/>
      </c>
      <c r="HN308" s="24" t="str">
        <f t="shared" si="633"/>
        <v/>
      </c>
      <c r="HO308" s="24" t="str">
        <f t="shared" si="633"/>
        <v/>
      </c>
      <c r="HP308" s="24" t="str">
        <f t="shared" si="631"/>
        <v/>
      </c>
      <c r="HQ308" s="24" t="str">
        <f t="shared" si="631"/>
        <v/>
      </c>
      <c r="HR308" s="24" t="str">
        <f t="shared" si="631"/>
        <v/>
      </c>
      <c r="HS308" s="24" t="str">
        <f t="shared" si="628"/>
        <v/>
      </c>
      <c r="HT308" s="24" t="str">
        <f t="shared" si="628"/>
        <v/>
      </c>
      <c r="HU308" s="24" t="str">
        <f t="shared" si="628"/>
        <v/>
      </c>
      <c r="HV308" s="24"/>
      <c r="HW308" s="24" t="str">
        <f t="shared" si="689"/>
        <v/>
      </c>
      <c r="HX308" s="24" t="str">
        <f t="shared" si="774"/>
        <v/>
      </c>
      <c r="HY308" s="24" t="str">
        <f t="shared" si="634"/>
        <v/>
      </c>
      <c r="HZ308" s="24" t="str">
        <f t="shared" si="634"/>
        <v/>
      </c>
      <c r="IA308" s="24" t="str">
        <f t="shared" si="634"/>
        <v/>
      </c>
      <c r="IB308" s="24" t="str">
        <f t="shared" si="632"/>
        <v/>
      </c>
      <c r="IC308" s="24" t="str">
        <f t="shared" si="632"/>
        <v/>
      </c>
      <c r="ID308" s="24" t="str">
        <f t="shared" si="632"/>
        <v/>
      </c>
      <c r="IE308" s="24" t="str">
        <f t="shared" si="629"/>
        <v/>
      </c>
      <c r="IF308" s="24" t="str">
        <f t="shared" si="629"/>
        <v/>
      </c>
      <c r="IG308" s="24" t="str">
        <f t="shared" si="629"/>
        <v/>
      </c>
    </row>
    <row r="309" spans="1:241" s="3" customFormat="1" x14ac:dyDescent="0.2">
      <c r="A309" s="27">
        <v>274</v>
      </c>
      <c r="B309" s="32" t="str">
        <f>IF(AND($B$3&lt;&gt;"",$C$3&lt;&gt;"",$B$4&lt;&gt;"",$C$4&lt;&gt;"",T309&lt;&gt;""),AirMass($B$3,$C$3,$B$4,$C$4,T309),"")</f>
        <v/>
      </c>
      <c r="C309" s="36" t="e">
        <f t="shared" si="690"/>
        <v>#N/A</v>
      </c>
      <c r="D309" s="5" t="str">
        <f t="shared" si="637"/>
        <v/>
      </c>
      <c r="E309" s="14" t="str">
        <f t="shared" si="638"/>
        <v/>
      </c>
      <c r="F309" s="32" t="str">
        <f t="shared" si="691"/>
        <v/>
      </c>
      <c r="G309" s="24" t="str">
        <f t="shared" si="639"/>
        <v/>
      </c>
      <c r="H309" s="24" t="str">
        <f t="shared" si="640"/>
        <v/>
      </c>
      <c r="I309" s="24"/>
      <c r="J309" s="8" t="str">
        <f t="shared" si="641"/>
        <v/>
      </c>
      <c r="K309" s="9" t="str">
        <f t="shared" si="642"/>
        <v/>
      </c>
      <c r="L309" s="40" t="str">
        <f t="shared" si="692"/>
        <v/>
      </c>
      <c r="M309" s="24" t="str">
        <f t="shared" si="643"/>
        <v/>
      </c>
      <c r="N309" s="25" t="str">
        <f t="shared" si="644"/>
        <v/>
      </c>
      <c r="O309" s="25"/>
      <c r="P309" s="50">
        <f t="shared" si="693"/>
        <v>0</v>
      </c>
      <c r="Q309" s="50">
        <f t="shared" si="694"/>
        <v>0</v>
      </c>
      <c r="R309" s="25"/>
      <c r="S309" s="25"/>
      <c r="T309" s="16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46" t="str">
        <f t="shared" si="645"/>
        <v/>
      </c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8"/>
      <c r="AR309" s="25"/>
      <c r="AS309" s="25"/>
      <c r="AT309" s="24" t="str">
        <f t="shared" si="777"/>
        <v/>
      </c>
      <c r="AU309" s="24" t="str">
        <f t="shared" si="777"/>
        <v/>
      </c>
      <c r="AV309" s="24" t="str">
        <f t="shared" si="777"/>
        <v/>
      </c>
      <c r="AW309" s="24" t="str">
        <f t="shared" si="777"/>
        <v/>
      </c>
      <c r="AX309" s="24" t="str">
        <f t="shared" si="777"/>
        <v/>
      </c>
      <c r="AY309" s="24" t="str">
        <f t="shared" si="777"/>
        <v/>
      </c>
      <c r="AZ309" s="24" t="str">
        <f t="shared" si="777"/>
        <v/>
      </c>
      <c r="BA309" s="24" t="str">
        <f t="shared" si="777"/>
        <v/>
      </c>
      <c r="BB309" s="24" t="str">
        <f t="shared" si="778"/>
        <v/>
      </c>
      <c r="BC309" s="24" t="str">
        <f t="shared" si="778"/>
        <v/>
      </c>
      <c r="BD309" s="25" t="str">
        <f t="shared" si="778"/>
        <v/>
      </c>
      <c r="BE309" s="25"/>
      <c r="BF309" s="25"/>
      <c r="BG309" s="26" t="str">
        <f t="shared" si="695"/>
        <v/>
      </c>
      <c r="BH309" s="26" t="str">
        <f t="shared" si="696"/>
        <v/>
      </c>
      <c r="BI309" s="26" t="str">
        <f t="shared" si="697"/>
        <v/>
      </c>
      <c r="BJ309" s="26" t="str">
        <f t="shared" si="698"/>
        <v/>
      </c>
      <c r="BK309" s="26" t="str">
        <f t="shared" si="699"/>
        <v/>
      </c>
      <c r="BL309" s="26" t="str">
        <f t="shared" si="700"/>
        <v/>
      </c>
      <c r="BM309" s="26" t="str">
        <f t="shared" si="701"/>
        <v/>
      </c>
      <c r="BN309" s="26" t="str">
        <f t="shared" si="702"/>
        <v/>
      </c>
      <c r="BO309" s="26" t="str">
        <f t="shared" si="703"/>
        <v/>
      </c>
      <c r="BP309" s="25"/>
      <c r="BQ309" s="25"/>
      <c r="BR309" s="25" t="str">
        <f t="shared" si="704"/>
        <v/>
      </c>
      <c r="BS309" s="25" t="str">
        <f t="shared" si="705"/>
        <v/>
      </c>
      <c r="BT309" s="25" t="str">
        <f t="shared" si="706"/>
        <v/>
      </c>
      <c r="BU309" s="25" t="str">
        <f t="shared" si="707"/>
        <v/>
      </c>
      <c r="BV309" s="25" t="str">
        <f t="shared" si="708"/>
        <v/>
      </c>
      <c r="BW309" s="25" t="str">
        <f t="shared" si="709"/>
        <v/>
      </c>
      <c r="BX309" s="25" t="str">
        <f t="shared" si="710"/>
        <v/>
      </c>
      <c r="BY309" s="25" t="str">
        <f t="shared" si="711"/>
        <v/>
      </c>
      <c r="BZ309" s="25" t="str">
        <f t="shared" si="712"/>
        <v/>
      </c>
      <c r="CA309" s="25"/>
      <c r="CB309" s="25"/>
      <c r="CC309" s="26">
        <f t="shared" si="713"/>
        <v>-0.23900000000000093</v>
      </c>
      <c r="CD309" s="26">
        <f t="shared" si="714"/>
        <v>-0.17900000000000044</v>
      </c>
      <c r="CE309" s="26">
        <f t="shared" si="715"/>
        <v>-0.54500000000000015</v>
      </c>
      <c r="CF309" s="26">
        <f t="shared" si="716"/>
        <v>-0.48700000000000027</v>
      </c>
      <c r="CG309" s="26">
        <f t="shared" si="717"/>
        <v>-0.55699999999999883</v>
      </c>
      <c r="CH309" s="26">
        <f t="shared" si="718"/>
        <v>-0.11200000000000027</v>
      </c>
      <c r="CI309" s="26" t="str">
        <f t="shared" si="719"/>
        <v/>
      </c>
      <c r="CJ309" s="26" t="str">
        <f t="shared" si="720"/>
        <v/>
      </c>
      <c r="CK309" s="26" t="str">
        <f t="shared" si="721"/>
        <v/>
      </c>
      <c r="CL309" s="25"/>
      <c r="CM309" s="25"/>
      <c r="CN309" s="25">
        <f t="shared" si="722"/>
        <v>0.42099999999999937</v>
      </c>
      <c r="CO309" s="25">
        <f t="shared" si="723"/>
        <v>0.48099999999999987</v>
      </c>
      <c r="CP309" s="25">
        <f t="shared" si="724"/>
        <v>0.11500000000000021</v>
      </c>
      <c r="CQ309" s="25">
        <f t="shared" si="725"/>
        <v>0.17300000000000004</v>
      </c>
      <c r="CR309" s="25">
        <f t="shared" si="726"/>
        <v>0.10300000000000153</v>
      </c>
      <c r="CS309" s="25">
        <f t="shared" si="727"/>
        <v>0.54800000000000004</v>
      </c>
      <c r="CT309" s="25" t="str">
        <f t="shared" si="728"/>
        <v/>
      </c>
      <c r="CU309" s="25" t="str">
        <f t="shared" si="729"/>
        <v/>
      </c>
      <c r="CV309" s="25" t="str">
        <f t="shared" si="730"/>
        <v/>
      </c>
      <c r="CW309" s="25"/>
      <c r="CX309" s="25"/>
      <c r="CY309" s="25" t="str">
        <f t="shared" si="731"/>
        <v/>
      </c>
      <c r="CZ309" s="25" t="str">
        <f t="shared" si="732"/>
        <v/>
      </c>
      <c r="DA309" s="25" t="str">
        <f t="shared" si="733"/>
        <v/>
      </c>
      <c r="DB309" s="25" t="str">
        <f t="shared" si="734"/>
        <v/>
      </c>
      <c r="DC309" s="25" t="str">
        <f t="shared" si="735"/>
        <v/>
      </c>
      <c r="DD309" s="25" t="str">
        <f t="shared" si="736"/>
        <v/>
      </c>
      <c r="DE309" s="25" t="str">
        <f t="shared" si="737"/>
        <v/>
      </c>
      <c r="DF309" s="25" t="str">
        <f t="shared" si="738"/>
        <v/>
      </c>
      <c r="DG309" s="25" t="str">
        <f t="shared" si="739"/>
        <v/>
      </c>
      <c r="DH309" s="25"/>
      <c r="DI309" s="25"/>
      <c r="DJ309" s="25" t="str">
        <f t="shared" si="740"/>
        <v/>
      </c>
      <c r="DK309" s="25" t="str">
        <f t="shared" si="741"/>
        <v/>
      </c>
      <c r="DL309" s="25" t="str">
        <f t="shared" si="742"/>
        <v/>
      </c>
      <c r="DM309" s="25" t="str">
        <f t="shared" si="743"/>
        <v/>
      </c>
      <c r="DN309" s="25" t="str">
        <f t="shared" si="744"/>
        <v/>
      </c>
      <c r="DO309" s="25" t="str">
        <f t="shared" si="745"/>
        <v/>
      </c>
      <c r="DP309" s="25" t="str">
        <f t="shared" si="746"/>
        <v/>
      </c>
      <c r="DQ309" s="25" t="str">
        <f t="shared" si="747"/>
        <v/>
      </c>
      <c r="DR309" s="25" t="str">
        <f t="shared" si="748"/>
        <v/>
      </c>
      <c r="DS309" s="25"/>
      <c r="DT309" s="24"/>
      <c r="DU309" s="24" t="str">
        <f t="shared" si="749"/>
        <v/>
      </c>
      <c r="DV309" s="24" t="str">
        <f t="shared" si="750"/>
        <v/>
      </c>
      <c r="DW309" s="24" t="str">
        <f t="shared" si="751"/>
        <v/>
      </c>
      <c r="DX309" s="24" t="str">
        <f t="shared" si="752"/>
        <v/>
      </c>
      <c r="DY309" s="24" t="str">
        <f t="shared" si="753"/>
        <v/>
      </c>
      <c r="DZ309" s="24" t="str">
        <f t="shared" si="754"/>
        <v/>
      </c>
      <c r="EA309" s="24" t="str">
        <f t="shared" si="755"/>
        <v/>
      </c>
      <c r="EB309" s="24" t="str">
        <f t="shared" si="756"/>
        <v/>
      </c>
      <c r="EC309" s="24" t="str">
        <f t="shared" si="757"/>
        <v/>
      </c>
      <c r="ED309" s="24"/>
      <c r="EE309" s="24"/>
      <c r="EF309" s="24" t="str">
        <f t="shared" si="758"/>
        <v/>
      </c>
      <c r="EG309" s="24" t="str">
        <f t="shared" si="759"/>
        <v/>
      </c>
      <c r="EH309" s="24" t="str">
        <f t="shared" si="760"/>
        <v/>
      </c>
      <c r="EI309" s="24" t="str">
        <f t="shared" si="761"/>
        <v/>
      </c>
      <c r="EJ309" s="24" t="str">
        <f t="shared" si="762"/>
        <v/>
      </c>
      <c r="EK309" s="24" t="str">
        <f t="shared" si="763"/>
        <v/>
      </c>
      <c r="EL309" s="24" t="str">
        <f t="shared" si="764"/>
        <v/>
      </c>
      <c r="EM309" s="24" t="str">
        <f t="shared" si="765"/>
        <v/>
      </c>
      <c r="EN309" s="24" t="str">
        <f t="shared" si="766"/>
        <v/>
      </c>
      <c r="EO309" s="24"/>
      <c r="EP309" s="24"/>
      <c r="EQ309" s="24" t="str">
        <f t="shared" si="646"/>
        <v/>
      </c>
      <c r="ER309" s="24" t="str">
        <f t="shared" si="767"/>
        <v/>
      </c>
      <c r="ES309" s="24" t="str">
        <f t="shared" si="647"/>
        <v/>
      </c>
      <c r="ET309" s="24" t="str">
        <f t="shared" si="648"/>
        <v/>
      </c>
      <c r="EU309" s="24" t="str">
        <f t="shared" si="649"/>
        <v/>
      </c>
      <c r="EV309" s="24" t="str">
        <f t="shared" si="650"/>
        <v/>
      </c>
      <c r="EW309" s="24" t="str">
        <f t="shared" si="651"/>
        <v/>
      </c>
      <c r="EX309" s="24" t="str">
        <f t="shared" si="652"/>
        <v/>
      </c>
      <c r="EY309" s="24" t="str">
        <f t="shared" si="653"/>
        <v/>
      </c>
      <c r="EZ309" s="24" t="str">
        <f t="shared" si="654"/>
        <v/>
      </c>
      <c r="FA309" s="24" t="str">
        <f t="shared" si="655"/>
        <v/>
      </c>
      <c r="FB309" s="24"/>
      <c r="FC309" s="24" t="str">
        <f t="shared" si="656"/>
        <v/>
      </c>
      <c r="FD309" s="24" t="str">
        <f t="shared" si="768"/>
        <v/>
      </c>
      <c r="FE309" s="24" t="str">
        <f t="shared" si="657"/>
        <v/>
      </c>
      <c r="FF309" s="24" t="str">
        <f t="shared" si="658"/>
        <v/>
      </c>
      <c r="FG309" s="24" t="str">
        <f t="shared" si="659"/>
        <v/>
      </c>
      <c r="FH309" s="24" t="str">
        <f t="shared" si="660"/>
        <v/>
      </c>
      <c r="FI309" s="24" t="str">
        <f t="shared" si="661"/>
        <v/>
      </c>
      <c r="FJ309" s="24" t="str">
        <f t="shared" si="662"/>
        <v/>
      </c>
      <c r="FK309" s="24" t="str">
        <f t="shared" si="663"/>
        <v/>
      </c>
      <c r="FL309" s="24" t="str">
        <f t="shared" si="664"/>
        <v/>
      </c>
      <c r="FM309" s="24" t="str">
        <f t="shared" si="665"/>
        <v/>
      </c>
      <c r="FN309" s="24"/>
      <c r="FO309" s="24" t="str">
        <f t="shared" si="666"/>
        <v/>
      </c>
      <c r="FP309" s="24" t="str">
        <f t="shared" si="769"/>
        <v/>
      </c>
      <c r="FQ309" s="24" t="str">
        <f t="shared" si="775"/>
        <v/>
      </c>
      <c r="FR309" s="24" t="str">
        <f t="shared" si="775"/>
        <v/>
      </c>
      <c r="FS309" s="24" t="str">
        <f t="shared" si="775"/>
        <v/>
      </c>
      <c r="FT309" s="24" t="str">
        <f t="shared" si="775"/>
        <v/>
      </c>
      <c r="FU309" s="24" t="str">
        <f t="shared" si="775"/>
        <v/>
      </c>
      <c r="FV309" s="24" t="str">
        <f t="shared" si="775"/>
        <v/>
      </c>
      <c r="FW309" s="24" t="str">
        <f t="shared" si="635"/>
        <v/>
      </c>
      <c r="FX309" s="24" t="str">
        <f t="shared" si="635"/>
        <v/>
      </c>
      <c r="FY309" s="24" t="str">
        <f t="shared" si="635"/>
        <v/>
      </c>
      <c r="FZ309" s="24"/>
      <c r="GA309" s="24" t="str">
        <f t="shared" si="667"/>
        <v/>
      </c>
      <c r="GB309" s="24" t="str">
        <f t="shared" si="770"/>
        <v/>
      </c>
      <c r="GC309" s="24" t="str">
        <f t="shared" si="776"/>
        <v/>
      </c>
      <c r="GD309" s="24" t="str">
        <f t="shared" si="776"/>
        <v/>
      </c>
      <c r="GE309" s="24" t="str">
        <f t="shared" si="776"/>
        <v/>
      </c>
      <c r="GF309" s="24" t="str">
        <f t="shared" si="776"/>
        <v/>
      </c>
      <c r="GG309" s="24" t="str">
        <f t="shared" si="776"/>
        <v/>
      </c>
      <c r="GH309" s="24" t="str">
        <f t="shared" si="776"/>
        <v/>
      </c>
      <c r="GI309" s="24" t="str">
        <f t="shared" si="636"/>
        <v/>
      </c>
      <c r="GJ309" s="24" t="str">
        <f t="shared" si="636"/>
        <v/>
      </c>
      <c r="GK309" s="24" t="str">
        <f t="shared" si="636"/>
        <v/>
      </c>
      <c r="GL309" s="24"/>
      <c r="GM309" s="24" t="str">
        <f t="shared" si="668"/>
        <v/>
      </c>
      <c r="GN309" s="24" t="str">
        <f t="shared" si="771"/>
        <v/>
      </c>
      <c r="GO309" s="24" t="str">
        <f t="shared" si="669"/>
        <v/>
      </c>
      <c r="GP309" s="24" t="str">
        <f t="shared" si="670"/>
        <v/>
      </c>
      <c r="GQ309" s="24" t="str">
        <f t="shared" si="671"/>
        <v/>
      </c>
      <c r="GR309" s="24" t="str">
        <f t="shared" si="672"/>
        <v/>
      </c>
      <c r="GS309" s="24" t="str">
        <f t="shared" si="673"/>
        <v/>
      </c>
      <c r="GT309" s="24" t="str">
        <f t="shared" si="674"/>
        <v/>
      </c>
      <c r="GU309" s="24" t="str">
        <f t="shared" si="675"/>
        <v/>
      </c>
      <c r="GV309" s="24" t="str">
        <f t="shared" si="676"/>
        <v/>
      </c>
      <c r="GW309" s="24" t="str">
        <f t="shared" si="677"/>
        <v/>
      </c>
      <c r="GX309" s="24"/>
      <c r="GY309" s="24" t="str">
        <f t="shared" si="678"/>
        <v/>
      </c>
      <c r="GZ309" s="24" t="str">
        <f t="shared" si="772"/>
        <v/>
      </c>
      <c r="HA309" s="24" t="str">
        <f t="shared" si="679"/>
        <v/>
      </c>
      <c r="HB309" s="24" t="str">
        <f t="shared" si="680"/>
        <v/>
      </c>
      <c r="HC309" s="24" t="str">
        <f t="shared" si="681"/>
        <v/>
      </c>
      <c r="HD309" s="24" t="str">
        <f t="shared" si="682"/>
        <v/>
      </c>
      <c r="HE309" s="24" t="str">
        <f t="shared" si="683"/>
        <v/>
      </c>
      <c r="HF309" s="24" t="str">
        <f t="shared" si="684"/>
        <v/>
      </c>
      <c r="HG309" s="24" t="str">
        <f t="shared" si="685"/>
        <v/>
      </c>
      <c r="HH309" s="24" t="str">
        <f t="shared" si="686"/>
        <v/>
      </c>
      <c r="HI309" s="24" t="str">
        <f t="shared" si="687"/>
        <v/>
      </c>
      <c r="HJ309" s="24"/>
      <c r="HK309" s="24" t="str">
        <f t="shared" si="688"/>
        <v/>
      </c>
      <c r="HL309" s="24" t="str">
        <f t="shared" si="773"/>
        <v/>
      </c>
      <c r="HM309" s="24" t="str">
        <f t="shared" si="633"/>
        <v/>
      </c>
      <c r="HN309" s="24" t="str">
        <f t="shared" si="633"/>
        <v/>
      </c>
      <c r="HO309" s="24" t="str">
        <f t="shared" si="633"/>
        <v/>
      </c>
      <c r="HP309" s="24" t="str">
        <f t="shared" si="631"/>
        <v/>
      </c>
      <c r="HQ309" s="24" t="str">
        <f t="shared" si="631"/>
        <v/>
      </c>
      <c r="HR309" s="24" t="str">
        <f t="shared" si="631"/>
        <v/>
      </c>
      <c r="HS309" s="24" t="str">
        <f t="shared" si="628"/>
        <v/>
      </c>
      <c r="HT309" s="24" t="str">
        <f t="shared" si="628"/>
        <v/>
      </c>
      <c r="HU309" s="24" t="str">
        <f t="shared" si="628"/>
        <v/>
      </c>
      <c r="HV309" s="24"/>
      <c r="HW309" s="24" t="str">
        <f t="shared" si="689"/>
        <v/>
      </c>
      <c r="HX309" s="24" t="str">
        <f t="shared" si="774"/>
        <v/>
      </c>
      <c r="HY309" s="24" t="str">
        <f t="shared" si="634"/>
        <v/>
      </c>
      <c r="HZ309" s="24" t="str">
        <f t="shared" si="634"/>
        <v/>
      </c>
      <c r="IA309" s="24" t="str">
        <f t="shared" si="634"/>
        <v/>
      </c>
      <c r="IB309" s="24" t="str">
        <f t="shared" si="632"/>
        <v/>
      </c>
      <c r="IC309" s="24" t="str">
        <f t="shared" si="632"/>
        <v/>
      </c>
      <c r="ID309" s="24" t="str">
        <f t="shared" si="632"/>
        <v/>
      </c>
      <c r="IE309" s="24" t="str">
        <f t="shared" si="629"/>
        <v/>
      </c>
      <c r="IF309" s="24" t="str">
        <f t="shared" si="629"/>
        <v/>
      </c>
      <c r="IG309" s="24" t="str">
        <f t="shared" si="629"/>
        <v/>
      </c>
    </row>
    <row r="310" spans="1:241" s="3" customFormat="1" x14ac:dyDescent="0.2">
      <c r="A310" s="27">
        <v>275</v>
      </c>
      <c r="B310" s="32" t="str">
        <f>IF(AND($B$3&lt;&gt;"",$C$3&lt;&gt;"",$B$4&lt;&gt;"",$C$4&lt;&gt;"",T310&lt;&gt;""),AirMass($B$3,$C$3,$B$4,$C$4,T310),"")</f>
        <v/>
      </c>
      <c r="C310" s="36" t="e">
        <f t="shared" si="690"/>
        <v>#N/A</v>
      </c>
      <c r="D310" s="5" t="str">
        <f t="shared" si="637"/>
        <v/>
      </c>
      <c r="E310" s="14" t="str">
        <f t="shared" si="638"/>
        <v/>
      </c>
      <c r="F310" s="32" t="str">
        <f t="shared" si="691"/>
        <v/>
      </c>
      <c r="G310" s="24" t="str">
        <f t="shared" si="639"/>
        <v/>
      </c>
      <c r="H310" s="24" t="str">
        <f t="shared" si="640"/>
        <v/>
      </c>
      <c r="I310" s="24"/>
      <c r="J310" s="8" t="str">
        <f t="shared" si="641"/>
        <v/>
      </c>
      <c r="K310" s="9" t="str">
        <f t="shared" si="642"/>
        <v/>
      </c>
      <c r="L310" s="40" t="str">
        <f t="shared" si="692"/>
        <v/>
      </c>
      <c r="M310" s="24" t="str">
        <f t="shared" si="643"/>
        <v/>
      </c>
      <c r="N310" s="25" t="str">
        <f t="shared" si="644"/>
        <v/>
      </c>
      <c r="O310" s="25"/>
      <c r="P310" s="50">
        <f t="shared" si="693"/>
        <v>0</v>
      </c>
      <c r="Q310" s="50">
        <f t="shared" si="694"/>
        <v>0</v>
      </c>
      <c r="R310" s="25"/>
      <c r="S310" s="25"/>
      <c r="T310" s="16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46" t="str">
        <f t="shared" si="645"/>
        <v/>
      </c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8"/>
      <c r="AR310" s="25"/>
      <c r="AS310" s="25"/>
      <c r="AT310" s="24" t="str">
        <f t="shared" si="777"/>
        <v/>
      </c>
      <c r="AU310" s="24" t="str">
        <f t="shared" si="777"/>
        <v/>
      </c>
      <c r="AV310" s="24" t="str">
        <f t="shared" si="777"/>
        <v/>
      </c>
      <c r="AW310" s="24" t="str">
        <f t="shared" si="777"/>
        <v/>
      </c>
      <c r="AX310" s="24" t="str">
        <f t="shared" si="777"/>
        <v/>
      </c>
      <c r="AY310" s="24" t="str">
        <f t="shared" si="777"/>
        <v/>
      </c>
      <c r="AZ310" s="24" t="str">
        <f t="shared" si="777"/>
        <v/>
      </c>
      <c r="BA310" s="24" t="str">
        <f t="shared" si="777"/>
        <v/>
      </c>
      <c r="BB310" s="24" t="str">
        <f t="shared" si="778"/>
        <v/>
      </c>
      <c r="BC310" s="24" t="str">
        <f t="shared" si="778"/>
        <v/>
      </c>
      <c r="BD310" s="25" t="str">
        <f t="shared" si="778"/>
        <v/>
      </c>
      <c r="BE310" s="25"/>
      <c r="BF310" s="25"/>
      <c r="BG310" s="26" t="str">
        <f t="shared" si="695"/>
        <v/>
      </c>
      <c r="BH310" s="26" t="str">
        <f t="shared" si="696"/>
        <v/>
      </c>
      <c r="BI310" s="26" t="str">
        <f t="shared" si="697"/>
        <v/>
      </c>
      <c r="BJ310" s="26" t="str">
        <f t="shared" si="698"/>
        <v/>
      </c>
      <c r="BK310" s="26" t="str">
        <f t="shared" si="699"/>
        <v/>
      </c>
      <c r="BL310" s="26" t="str">
        <f t="shared" si="700"/>
        <v/>
      </c>
      <c r="BM310" s="26" t="str">
        <f t="shared" si="701"/>
        <v/>
      </c>
      <c r="BN310" s="26" t="str">
        <f t="shared" si="702"/>
        <v/>
      </c>
      <c r="BO310" s="26" t="str">
        <f t="shared" si="703"/>
        <v/>
      </c>
      <c r="BP310" s="25"/>
      <c r="BQ310" s="25"/>
      <c r="BR310" s="25" t="str">
        <f t="shared" si="704"/>
        <v/>
      </c>
      <c r="BS310" s="25" t="str">
        <f t="shared" si="705"/>
        <v/>
      </c>
      <c r="BT310" s="25" t="str">
        <f t="shared" si="706"/>
        <v/>
      </c>
      <c r="BU310" s="25" t="str">
        <f t="shared" si="707"/>
        <v/>
      </c>
      <c r="BV310" s="25" t="str">
        <f t="shared" si="708"/>
        <v/>
      </c>
      <c r="BW310" s="25" t="str">
        <f t="shared" si="709"/>
        <v/>
      </c>
      <c r="BX310" s="25" t="str">
        <f t="shared" si="710"/>
        <v/>
      </c>
      <c r="BY310" s="25" t="str">
        <f t="shared" si="711"/>
        <v/>
      </c>
      <c r="BZ310" s="25" t="str">
        <f t="shared" si="712"/>
        <v/>
      </c>
      <c r="CA310" s="25"/>
      <c r="CB310" s="25"/>
      <c r="CC310" s="26">
        <f t="shared" si="713"/>
        <v>-0.23900000000000093</v>
      </c>
      <c r="CD310" s="26">
        <f t="shared" si="714"/>
        <v>-0.17900000000000044</v>
      </c>
      <c r="CE310" s="26">
        <f t="shared" si="715"/>
        <v>-0.54500000000000015</v>
      </c>
      <c r="CF310" s="26">
        <f t="shared" si="716"/>
        <v>-0.48700000000000027</v>
      </c>
      <c r="CG310" s="26">
        <f t="shared" si="717"/>
        <v>-0.55699999999999883</v>
      </c>
      <c r="CH310" s="26">
        <f t="shared" si="718"/>
        <v>-0.11200000000000027</v>
      </c>
      <c r="CI310" s="26" t="str">
        <f t="shared" si="719"/>
        <v/>
      </c>
      <c r="CJ310" s="26" t="str">
        <f t="shared" si="720"/>
        <v/>
      </c>
      <c r="CK310" s="26" t="str">
        <f t="shared" si="721"/>
        <v/>
      </c>
      <c r="CL310" s="25"/>
      <c r="CM310" s="25"/>
      <c r="CN310" s="25">
        <f t="shared" si="722"/>
        <v>0.42099999999999937</v>
      </c>
      <c r="CO310" s="25">
        <f t="shared" si="723"/>
        <v>0.48099999999999987</v>
      </c>
      <c r="CP310" s="25">
        <f t="shared" si="724"/>
        <v>0.11500000000000021</v>
      </c>
      <c r="CQ310" s="25">
        <f t="shared" si="725"/>
        <v>0.17300000000000004</v>
      </c>
      <c r="CR310" s="25">
        <f t="shared" si="726"/>
        <v>0.10300000000000153</v>
      </c>
      <c r="CS310" s="25">
        <f t="shared" si="727"/>
        <v>0.54800000000000004</v>
      </c>
      <c r="CT310" s="25" t="str">
        <f t="shared" si="728"/>
        <v/>
      </c>
      <c r="CU310" s="25" t="str">
        <f t="shared" si="729"/>
        <v/>
      </c>
      <c r="CV310" s="25" t="str">
        <f t="shared" si="730"/>
        <v/>
      </c>
      <c r="CW310" s="25"/>
      <c r="CX310" s="25"/>
      <c r="CY310" s="25" t="str">
        <f t="shared" si="731"/>
        <v/>
      </c>
      <c r="CZ310" s="25" t="str">
        <f t="shared" si="732"/>
        <v/>
      </c>
      <c r="DA310" s="25" t="str">
        <f t="shared" si="733"/>
        <v/>
      </c>
      <c r="DB310" s="25" t="str">
        <f t="shared" si="734"/>
        <v/>
      </c>
      <c r="DC310" s="25" t="str">
        <f t="shared" si="735"/>
        <v/>
      </c>
      <c r="DD310" s="25" t="str">
        <f t="shared" si="736"/>
        <v/>
      </c>
      <c r="DE310" s="25" t="str">
        <f t="shared" si="737"/>
        <v/>
      </c>
      <c r="DF310" s="25" t="str">
        <f t="shared" si="738"/>
        <v/>
      </c>
      <c r="DG310" s="25" t="str">
        <f t="shared" si="739"/>
        <v/>
      </c>
      <c r="DH310" s="25"/>
      <c r="DI310" s="25"/>
      <c r="DJ310" s="25" t="str">
        <f t="shared" si="740"/>
        <v/>
      </c>
      <c r="DK310" s="25" t="str">
        <f t="shared" si="741"/>
        <v/>
      </c>
      <c r="DL310" s="25" t="str">
        <f t="shared" si="742"/>
        <v/>
      </c>
      <c r="DM310" s="25" t="str">
        <f t="shared" si="743"/>
        <v/>
      </c>
      <c r="DN310" s="25" t="str">
        <f t="shared" si="744"/>
        <v/>
      </c>
      <c r="DO310" s="25" t="str">
        <f t="shared" si="745"/>
        <v/>
      </c>
      <c r="DP310" s="25" t="str">
        <f t="shared" si="746"/>
        <v/>
      </c>
      <c r="DQ310" s="25" t="str">
        <f t="shared" si="747"/>
        <v/>
      </c>
      <c r="DR310" s="25" t="str">
        <f t="shared" si="748"/>
        <v/>
      </c>
      <c r="DS310" s="25"/>
      <c r="DT310" s="24"/>
      <c r="DU310" s="24" t="str">
        <f t="shared" si="749"/>
        <v/>
      </c>
      <c r="DV310" s="24" t="str">
        <f t="shared" si="750"/>
        <v/>
      </c>
      <c r="DW310" s="24" t="str">
        <f t="shared" si="751"/>
        <v/>
      </c>
      <c r="DX310" s="24" t="str">
        <f t="shared" si="752"/>
        <v/>
      </c>
      <c r="DY310" s="24" t="str">
        <f t="shared" si="753"/>
        <v/>
      </c>
      <c r="DZ310" s="24" t="str">
        <f t="shared" si="754"/>
        <v/>
      </c>
      <c r="EA310" s="24" t="str">
        <f t="shared" si="755"/>
        <v/>
      </c>
      <c r="EB310" s="24" t="str">
        <f t="shared" si="756"/>
        <v/>
      </c>
      <c r="EC310" s="24" t="str">
        <f t="shared" si="757"/>
        <v/>
      </c>
      <c r="ED310" s="24"/>
      <c r="EE310" s="24"/>
      <c r="EF310" s="24" t="str">
        <f t="shared" si="758"/>
        <v/>
      </c>
      <c r="EG310" s="24" t="str">
        <f t="shared" si="759"/>
        <v/>
      </c>
      <c r="EH310" s="24" t="str">
        <f t="shared" si="760"/>
        <v/>
      </c>
      <c r="EI310" s="24" t="str">
        <f t="shared" si="761"/>
        <v/>
      </c>
      <c r="EJ310" s="24" t="str">
        <f t="shared" si="762"/>
        <v/>
      </c>
      <c r="EK310" s="24" t="str">
        <f t="shared" si="763"/>
        <v/>
      </c>
      <c r="EL310" s="24" t="str">
        <f t="shared" si="764"/>
        <v/>
      </c>
      <c r="EM310" s="24" t="str">
        <f t="shared" si="765"/>
        <v/>
      </c>
      <c r="EN310" s="24" t="str">
        <f t="shared" si="766"/>
        <v/>
      </c>
      <c r="EO310" s="24"/>
      <c r="EP310" s="24"/>
      <c r="EQ310" s="24" t="str">
        <f t="shared" si="646"/>
        <v/>
      </c>
      <c r="ER310" s="24" t="str">
        <f t="shared" si="767"/>
        <v/>
      </c>
      <c r="ES310" s="24" t="str">
        <f t="shared" si="647"/>
        <v/>
      </c>
      <c r="ET310" s="24" t="str">
        <f t="shared" si="648"/>
        <v/>
      </c>
      <c r="EU310" s="24" t="str">
        <f t="shared" si="649"/>
        <v/>
      </c>
      <c r="EV310" s="24" t="str">
        <f t="shared" si="650"/>
        <v/>
      </c>
      <c r="EW310" s="24" t="str">
        <f t="shared" si="651"/>
        <v/>
      </c>
      <c r="EX310" s="24" t="str">
        <f t="shared" si="652"/>
        <v/>
      </c>
      <c r="EY310" s="24" t="str">
        <f t="shared" si="653"/>
        <v/>
      </c>
      <c r="EZ310" s="24" t="str">
        <f t="shared" si="654"/>
        <v/>
      </c>
      <c r="FA310" s="24" t="str">
        <f t="shared" si="655"/>
        <v/>
      </c>
      <c r="FB310" s="24"/>
      <c r="FC310" s="24" t="str">
        <f t="shared" si="656"/>
        <v/>
      </c>
      <c r="FD310" s="24" t="str">
        <f t="shared" si="768"/>
        <v/>
      </c>
      <c r="FE310" s="24" t="str">
        <f t="shared" si="657"/>
        <v/>
      </c>
      <c r="FF310" s="24" t="str">
        <f t="shared" si="658"/>
        <v/>
      </c>
      <c r="FG310" s="24" t="str">
        <f t="shared" si="659"/>
        <v/>
      </c>
      <c r="FH310" s="24" t="str">
        <f t="shared" si="660"/>
        <v/>
      </c>
      <c r="FI310" s="24" t="str">
        <f t="shared" si="661"/>
        <v/>
      </c>
      <c r="FJ310" s="24" t="str">
        <f t="shared" si="662"/>
        <v/>
      </c>
      <c r="FK310" s="24" t="str">
        <f t="shared" si="663"/>
        <v/>
      </c>
      <c r="FL310" s="24" t="str">
        <f t="shared" si="664"/>
        <v/>
      </c>
      <c r="FM310" s="24" t="str">
        <f t="shared" si="665"/>
        <v/>
      </c>
      <c r="FN310" s="24"/>
      <c r="FO310" s="24" t="str">
        <f t="shared" si="666"/>
        <v/>
      </c>
      <c r="FP310" s="24" t="str">
        <f t="shared" si="769"/>
        <v/>
      </c>
      <c r="FQ310" s="24" t="str">
        <f t="shared" si="775"/>
        <v/>
      </c>
      <c r="FR310" s="24" t="str">
        <f t="shared" si="775"/>
        <v/>
      </c>
      <c r="FS310" s="24" t="str">
        <f t="shared" si="775"/>
        <v/>
      </c>
      <c r="FT310" s="24" t="str">
        <f t="shared" si="775"/>
        <v/>
      </c>
      <c r="FU310" s="24" t="str">
        <f t="shared" si="775"/>
        <v/>
      </c>
      <c r="FV310" s="24" t="str">
        <f t="shared" si="775"/>
        <v/>
      </c>
      <c r="FW310" s="24" t="str">
        <f t="shared" si="635"/>
        <v/>
      </c>
      <c r="FX310" s="24" t="str">
        <f t="shared" si="635"/>
        <v/>
      </c>
      <c r="FY310" s="24" t="str">
        <f t="shared" si="635"/>
        <v/>
      </c>
      <c r="FZ310" s="24"/>
      <c r="GA310" s="24" t="str">
        <f t="shared" si="667"/>
        <v/>
      </c>
      <c r="GB310" s="24" t="str">
        <f t="shared" si="770"/>
        <v/>
      </c>
      <c r="GC310" s="24" t="str">
        <f t="shared" si="776"/>
        <v/>
      </c>
      <c r="GD310" s="24" t="str">
        <f t="shared" si="776"/>
        <v/>
      </c>
      <c r="GE310" s="24" t="str">
        <f t="shared" si="776"/>
        <v/>
      </c>
      <c r="GF310" s="24" t="str">
        <f t="shared" si="776"/>
        <v/>
      </c>
      <c r="GG310" s="24" t="str">
        <f t="shared" si="776"/>
        <v/>
      </c>
      <c r="GH310" s="24" t="str">
        <f t="shared" si="776"/>
        <v/>
      </c>
      <c r="GI310" s="24" t="str">
        <f t="shared" si="636"/>
        <v/>
      </c>
      <c r="GJ310" s="24" t="str">
        <f t="shared" si="636"/>
        <v/>
      </c>
      <c r="GK310" s="24" t="str">
        <f t="shared" si="636"/>
        <v/>
      </c>
      <c r="GL310" s="24"/>
      <c r="GM310" s="24" t="str">
        <f t="shared" si="668"/>
        <v/>
      </c>
      <c r="GN310" s="24" t="str">
        <f t="shared" si="771"/>
        <v/>
      </c>
      <c r="GO310" s="24" t="str">
        <f t="shared" si="669"/>
        <v/>
      </c>
      <c r="GP310" s="24" t="str">
        <f t="shared" si="670"/>
        <v/>
      </c>
      <c r="GQ310" s="24" t="str">
        <f t="shared" si="671"/>
        <v/>
      </c>
      <c r="GR310" s="24" t="str">
        <f t="shared" si="672"/>
        <v/>
      </c>
      <c r="GS310" s="24" t="str">
        <f t="shared" si="673"/>
        <v/>
      </c>
      <c r="GT310" s="24" t="str">
        <f t="shared" si="674"/>
        <v/>
      </c>
      <c r="GU310" s="24" t="str">
        <f t="shared" si="675"/>
        <v/>
      </c>
      <c r="GV310" s="24" t="str">
        <f t="shared" si="676"/>
        <v/>
      </c>
      <c r="GW310" s="24" t="str">
        <f t="shared" si="677"/>
        <v/>
      </c>
      <c r="GX310" s="24"/>
      <c r="GY310" s="24" t="str">
        <f t="shared" si="678"/>
        <v/>
      </c>
      <c r="GZ310" s="24" t="str">
        <f t="shared" si="772"/>
        <v/>
      </c>
      <c r="HA310" s="24" t="str">
        <f t="shared" si="679"/>
        <v/>
      </c>
      <c r="HB310" s="24" t="str">
        <f t="shared" si="680"/>
        <v/>
      </c>
      <c r="HC310" s="24" t="str">
        <f t="shared" si="681"/>
        <v/>
      </c>
      <c r="HD310" s="24" t="str">
        <f t="shared" si="682"/>
        <v/>
      </c>
      <c r="HE310" s="24" t="str">
        <f t="shared" si="683"/>
        <v/>
      </c>
      <c r="HF310" s="24" t="str">
        <f t="shared" si="684"/>
        <v/>
      </c>
      <c r="HG310" s="24" t="str">
        <f t="shared" si="685"/>
        <v/>
      </c>
      <c r="HH310" s="24" t="str">
        <f t="shared" si="686"/>
        <v/>
      </c>
      <c r="HI310" s="24" t="str">
        <f t="shared" si="687"/>
        <v/>
      </c>
      <c r="HJ310" s="24"/>
      <c r="HK310" s="24" t="str">
        <f t="shared" si="688"/>
        <v/>
      </c>
      <c r="HL310" s="24" t="str">
        <f t="shared" si="773"/>
        <v/>
      </c>
      <c r="HM310" s="24" t="str">
        <f t="shared" si="633"/>
        <v/>
      </c>
      <c r="HN310" s="24" t="str">
        <f t="shared" si="633"/>
        <v/>
      </c>
      <c r="HO310" s="24" t="str">
        <f t="shared" si="633"/>
        <v/>
      </c>
      <c r="HP310" s="24" t="str">
        <f t="shared" si="631"/>
        <v/>
      </c>
      <c r="HQ310" s="24" t="str">
        <f t="shared" si="631"/>
        <v/>
      </c>
      <c r="HR310" s="24" t="str">
        <f t="shared" si="631"/>
        <v/>
      </c>
      <c r="HS310" s="24" t="str">
        <f t="shared" si="628"/>
        <v/>
      </c>
      <c r="HT310" s="24" t="str">
        <f t="shared" si="628"/>
        <v/>
      </c>
      <c r="HU310" s="24" t="str">
        <f t="shared" si="628"/>
        <v/>
      </c>
      <c r="HV310" s="24"/>
      <c r="HW310" s="24" t="str">
        <f t="shared" si="689"/>
        <v/>
      </c>
      <c r="HX310" s="24" t="str">
        <f t="shared" si="774"/>
        <v/>
      </c>
      <c r="HY310" s="24" t="str">
        <f t="shared" si="634"/>
        <v/>
      </c>
      <c r="HZ310" s="24" t="str">
        <f t="shared" si="634"/>
        <v/>
      </c>
      <c r="IA310" s="24" t="str">
        <f t="shared" si="634"/>
        <v/>
      </c>
      <c r="IB310" s="24" t="str">
        <f t="shared" si="632"/>
        <v/>
      </c>
      <c r="IC310" s="24" t="str">
        <f t="shared" si="632"/>
        <v/>
      </c>
      <c r="ID310" s="24" t="str">
        <f t="shared" si="632"/>
        <v/>
      </c>
      <c r="IE310" s="24" t="str">
        <f t="shared" si="629"/>
        <v/>
      </c>
      <c r="IF310" s="24" t="str">
        <f t="shared" si="629"/>
        <v/>
      </c>
      <c r="IG310" s="24" t="str">
        <f t="shared" si="629"/>
        <v/>
      </c>
    </row>
    <row r="311" spans="1:241" s="3" customFormat="1" x14ac:dyDescent="0.2">
      <c r="A311" s="27">
        <v>276</v>
      </c>
      <c r="B311" s="32" t="str">
        <f>IF(AND($B$3&lt;&gt;"",$C$3&lt;&gt;"",$B$4&lt;&gt;"",$C$4&lt;&gt;"",T311&lt;&gt;""),AirMass($B$3,$C$3,$B$4,$C$4,T311),"")</f>
        <v/>
      </c>
      <c r="C311" s="36" t="e">
        <f t="shared" si="690"/>
        <v>#N/A</v>
      </c>
      <c r="D311" s="5" t="str">
        <f t="shared" si="637"/>
        <v/>
      </c>
      <c r="E311" s="14" t="str">
        <f t="shared" si="638"/>
        <v/>
      </c>
      <c r="F311" s="32" t="str">
        <f t="shared" si="691"/>
        <v/>
      </c>
      <c r="G311" s="24" t="str">
        <f t="shared" si="639"/>
        <v/>
      </c>
      <c r="H311" s="24" t="str">
        <f t="shared" si="640"/>
        <v/>
      </c>
      <c r="I311" s="24"/>
      <c r="J311" s="8" t="str">
        <f t="shared" si="641"/>
        <v/>
      </c>
      <c r="K311" s="9" t="str">
        <f t="shared" si="642"/>
        <v/>
      </c>
      <c r="L311" s="40" t="str">
        <f t="shared" si="692"/>
        <v/>
      </c>
      <c r="M311" s="24" t="str">
        <f t="shared" si="643"/>
        <v/>
      </c>
      <c r="N311" s="25" t="str">
        <f t="shared" si="644"/>
        <v/>
      </c>
      <c r="O311" s="25"/>
      <c r="P311" s="50">
        <f t="shared" si="693"/>
        <v>0</v>
      </c>
      <c r="Q311" s="50">
        <f t="shared" si="694"/>
        <v>0</v>
      </c>
      <c r="R311" s="25"/>
      <c r="S311" s="25"/>
      <c r="T311" s="16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46" t="str">
        <f t="shared" si="645"/>
        <v/>
      </c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8"/>
      <c r="AR311" s="25"/>
      <c r="AS311" s="25"/>
      <c r="AT311" s="24" t="str">
        <f t="shared" si="777"/>
        <v/>
      </c>
      <c r="AU311" s="24" t="str">
        <f t="shared" si="777"/>
        <v/>
      </c>
      <c r="AV311" s="24" t="str">
        <f t="shared" si="777"/>
        <v/>
      </c>
      <c r="AW311" s="24" t="str">
        <f t="shared" si="777"/>
        <v/>
      </c>
      <c r="AX311" s="24" t="str">
        <f t="shared" si="777"/>
        <v/>
      </c>
      <c r="AY311" s="24" t="str">
        <f t="shared" si="777"/>
        <v/>
      </c>
      <c r="AZ311" s="24" t="str">
        <f t="shared" si="777"/>
        <v/>
      </c>
      <c r="BA311" s="24" t="str">
        <f t="shared" si="777"/>
        <v/>
      </c>
      <c r="BB311" s="24" t="str">
        <f t="shared" si="778"/>
        <v/>
      </c>
      <c r="BC311" s="24" t="str">
        <f t="shared" si="778"/>
        <v/>
      </c>
      <c r="BD311" s="25" t="str">
        <f t="shared" si="778"/>
        <v/>
      </c>
      <c r="BE311" s="25"/>
      <c r="BF311" s="25"/>
      <c r="BG311" s="26" t="str">
        <f t="shared" si="695"/>
        <v/>
      </c>
      <c r="BH311" s="26" t="str">
        <f t="shared" si="696"/>
        <v/>
      </c>
      <c r="BI311" s="26" t="str">
        <f t="shared" si="697"/>
        <v/>
      </c>
      <c r="BJ311" s="26" t="str">
        <f t="shared" si="698"/>
        <v/>
      </c>
      <c r="BK311" s="26" t="str">
        <f t="shared" si="699"/>
        <v/>
      </c>
      <c r="BL311" s="26" t="str">
        <f t="shared" si="700"/>
        <v/>
      </c>
      <c r="BM311" s="26" t="str">
        <f t="shared" si="701"/>
        <v/>
      </c>
      <c r="BN311" s="26" t="str">
        <f t="shared" si="702"/>
        <v/>
      </c>
      <c r="BO311" s="26" t="str">
        <f t="shared" si="703"/>
        <v/>
      </c>
      <c r="BP311" s="25"/>
      <c r="BQ311" s="25"/>
      <c r="BR311" s="25" t="str">
        <f t="shared" si="704"/>
        <v/>
      </c>
      <c r="BS311" s="25" t="str">
        <f t="shared" si="705"/>
        <v/>
      </c>
      <c r="BT311" s="25" t="str">
        <f t="shared" si="706"/>
        <v/>
      </c>
      <c r="BU311" s="25" t="str">
        <f t="shared" si="707"/>
        <v/>
      </c>
      <c r="BV311" s="25" t="str">
        <f t="shared" si="708"/>
        <v/>
      </c>
      <c r="BW311" s="25" t="str">
        <f t="shared" si="709"/>
        <v/>
      </c>
      <c r="BX311" s="25" t="str">
        <f t="shared" si="710"/>
        <v/>
      </c>
      <c r="BY311" s="25" t="str">
        <f t="shared" si="711"/>
        <v/>
      </c>
      <c r="BZ311" s="25" t="str">
        <f t="shared" si="712"/>
        <v/>
      </c>
      <c r="CA311" s="25"/>
      <c r="CB311" s="25"/>
      <c r="CC311" s="26">
        <f t="shared" si="713"/>
        <v>-0.23900000000000093</v>
      </c>
      <c r="CD311" s="26">
        <f t="shared" si="714"/>
        <v>-0.17900000000000044</v>
      </c>
      <c r="CE311" s="26">
        <f t="shared" si="715"/>
        <v>-0.54500000000000015</v>
      </c>
      <c r="CF311" s="26">
        <f t="shared" si="716"/>
        <v>-0.48700000000000027</v>
      </c>
      <c r="CG311" s="26">
        <f t="shared" si="717"/>
        <v>-0.55699999999999883</v>
      </c>
      <c r="CH311" s="26">
        <f t="shared" si="718"/>
        <v>-0.11200000000000027</v>
      </c>
      <c r="CI311" s="26" t="str">
        <f t="shared" si="719"/>
        <v/>
      </c>
      <c r="CJ311" s="26" t="str">
        <f t="shared" si="720"/>
        <v/>
      </c>
      <c r="CK311" s="26" t="str">
        <f t="shared" si="721"/>
        <v/>
      </c>
      <c r="CL311" s="25"/>
      <c r="CM311" s="25"/>
      <c r="CN311" s="25">
        <f t="shared" si="722"/>
        <v>0.42099999999999937</v>
      </c>
      <c r="CO311" s="25">
        <f t="shared" si="723"/>
        <v>0.48099999999999987</v>
      </c>
      <c r="CP311" s="25">
        <f t="shared" si="724"/>
        <v>0.11500000000000021</v>
      </c>
      <c r="CQ311" s="25">
        <f t="shared" si="725"/>
        <v>0.17300000000000004</v>
      </c>
      <c r="CR311" s="25">
        <f t="shared" si="726"/>
        <v>0.10300000000000153</v>
      </c>
      <c r="CS311" s="25">
        <f t="shared" si="727"/>
        <v>0.54800000000000004</v>
      </c>
      <c r="CT311" s="25" t="str">
        <f t="shared" si="728"/>
        <v/>
      </c>
      <c r="CU311" s="25" t="str">
        <f t="shared" si="729"/>
        <v/>
      </c>
      <c r="CV311" s="25" t="str">
        <f t="shared" si="730"/>
        <v/>
      </c>
      <c r="CW311" s="25"/>
      <c r="CX311" s="25"/>
      <c r="CY311" s="25" t="str">
        <f t="shared" si="731"/>
        <v/>
      </c>
      <c r="CZ311" s="25" t="str">
        <f t="shared" si="732"/>
        <v/>
      </c>
      <c r="DA311" s="25" t="str">
        <f t="shared" si="733"/>
        <v/>
      </c>
      <c r="DB311" s="25" t="str">
        <f t="shared" si="734"/>
        <v/>
      </c>
      <c r="DC311" s="25" t="str">
        <f t="shared" si="735"/>
        <v/>
      </c>
      <c r="DD311" s="25" t="str">
        <f t="shared" si="736"/>
        <v/>
      </c>
      <c r="DE311" s="25" t="str">
        <f t="shared" si="737"/>
        <v/>
      </c>
      <c r="DF311" s="25" t="str">
        <f t="shared" si="738"/>
        <v/>
      </c>
      <c r="DG311" s="25" t="str">
        <f t="shared" si="739"/>
        <v/>
      </c>
      <c r="DH311" s="25"/>
      <c r="DI311" s="25"/>
      <c r="DJ311" s="25" t="str">
        <f t="shared" si="740"/>
        <v/>
      </c>
      <c r="DK311" s="25" t="str">
        <f t="shared" si="741"/>
        <v/>
      </c>
      <c r="DL311" s="25" t="str">
        <f t="shared" si="742"/>
        <v/>
      </c>
      <c r="DM311" s="25" t="str">
        <f t="shared" si="743"/>
        <v/>
      </c>
      <c r="DN311" s="25" t="str">
        <f t="shared" si="744"/>
        <v/>
      </c>
      <c r="DO311" s="25" t="str">
        <f t="shared" si="745"/>
        <v/>
      </c>
      <c r="DP311" s="25" t="str">
        <f t="shared" si="746"/>
        <v/>
      </c>
      <c r="DQ311" s="25" t="str">
        <f t="shared" si="747"/>
        <v/>
      </c>
      <c r="DR311" s="25" t="str">
        <f t="shared" si="748"/>
        <v/>
      </c>
      <c r="DS311" s="25"/>
      <c r="DT311" s="24"/>
      <c r="DU311" s="24" t="str">
        <f t="shared" si="749"/>
        <v/>
      </c>
      <c r="DV311" s="24" t="str">
        <f t="shared" si="750"/>
        <v/>
      </c>
      <c r="DW311" s="24" t="str">
        <f t="shared" si="751"/>
        <v/>
      </c>
      <c r="DX311" s="24" t="str">
        <f t="shared" si="752"/>
        <v/>
      </c>
      <c r="DY311" s="24" t="str">
        <f t="shared" si="753"/>
        <v/>
      </c>
      <c r="DZ311" s="24" t="str">
        <f t="shared" si="754"/>
        <v/>
      </c>
      <c r="EA311" s="24" t="str">
        <f t="shared" si="755"/>
        <v/>
      </c>
      <c r="EB311" s="24" t="str">
        <f t="shared" si="756"/>
        <v/>
      </c>
      <c r="EC311" s="24" t="str">
        <f t="shared" si="757"/>
        <v/>
      </c>
      <c r="ED311" s="24"/>
      <c r="EE311" s="24"/>
      <c r="EF311" s="24" t="str">
        <f t="shared" si="758"/>
        <v/>
      </c>
      <c r="EG311" s="24" t="str">
        <f t="shared" si="759"/>
        <v/>
      </c>
      <c r="EH311" s="24" t="str">
        <f t="shared" si="760"/>
        <v/>
      </c>
      <c r="EI311" s="24" t="str">
        <f t="shared" si="761"/>
        <v/>
      </c>
      <c r="EJ311" s="24" t="str">
        <f t="shared" si="762"/>
        <v/>
      </c>
      <c r="EK311" s="24" t="str">
        <f t="shared" si="763"/>
        <v/>
      </c>
      <c r="EL311" s="24" t="str">
        <f t="shared" si="764"/>
        <v/>
      </c>
      <c r="EM311" s="24" t="str">
        <f t="shared" si="765"/>
        <v/>
      </c>
      <c r="EN311" s="24" t="str">
        <f t="shared" si="766"/>
        <v/>
      </c>
      <c r="EO311" s="24"/>
      <c r="EP311" s="24"/>
      <c r="EQ311" s="24" t="str">
        <f t="shared" si="646"/>
        <v/>
      </c>
      <c r="ER311" s="24" t="str">
        <f t="shared" si="767"/>
        <v/>
      </c>
      <c r="ES311" s="24" t="str">
        <f t="shared" si="647"/>
        <v/>
      </c>
      <c r="ET311" s="24" t="str">
        <f t="shared" si="648"/>
        <v/>
      </c>
      <c r="EU311" s="24" t="str">
        <f t="shared" si="649"/>
        <v/>
      </c>
      <c r="EV311" s="24" t="str">
        <f t="shared" si="650"/>
        <v/>
      </c>
      <c r="EW311" s="24" t="str">
        <f t="shared" si="651"/>
        <v/>
      </c>
      <c r="EX311" s="24" t="str">
        <f t="shared" si="652"/>
        <v/>
      </c>
      <c r="EY311" s="24" t="str">
        <f t="shared" si="653"/>
        <v/>
      </c>
      <c r="EZ311" s="24" t="str">
        <f t="shared" si="654"/>
        <v/>
      </c>
      <c r="FA311" s="24" t="str">
        <f t="shared" si="655"/>
        <v/>
      </c>
      <c r="FB311" s="24"/>
      <c r="FC311" s="24" t="str">
        <f t="shared" si="656"/>
        <v/>
      </c>
      <c r="FD311" s="24" t="str">
        <f t="shared" si="768"/>
        <v/>
      </c>
      <c r="FE311" s="24" t="str">
        <f t="shared" si="657"/>
        <v/>
      </c>
      <c r="FF311" s="24" t="str">
        <f t="shared" si="658"/>
        <v/>
      </c>
      <c r="FG311" s="24" t="str">
        <f t="shared" si="659"/>
        <v/>
      </c>
      <c r="FH311" s="24" t="str">
        <f t="shared" si="660"/>
        <v/>
      </c>
      <c r="FI311" s="24" t="str">
        <f t="shared" si="661"/>
        <v/>
      </c>
      <c r="FJ311" s="24" t="str">
        <f t="shared" si="662"/>
        <v/>
      </c>
      <c r="FK311" s="24" t="str">
        <f t="shared" si="663"/>
        <v/>
      </c>
      <c r="FL311" s="24" t="str">
        <f t="shared" si="664"/>
        <v/>
      </c>
      <c r="FM311" s="24" t="str">
        <f t="shared" si="665"/>
        <v/>
      </c>
      <c r="FN311" s="24"/>
      <c r="FO311" s="24" t="str">
        <f t="shared" si="666"/>
        <v/>
      </c>
      <c r="FP311" s="24" t="str">
        <f t="shared" si="769"/>
        <v/>
      </c>
      <c r="FQ311" s="24" t="str">
        <f t="shared" si="775"/>
        <v/>
      </c>
      <c r="FR311" s="24" t="str">
        <f t="shared" si="775"/>
        <v/>
      </c>
      <c r="FS311" s="24" t="str">
        <f t="shared" si="775"/>
        <v/>
      </c>
      <c r="FT311" s="24" t="str">
        <f t="shared" si="775"/>
        <v/>
      </c>
      <c r="FU311" s="24" t="str">
        <f t="shared" si="775"/>
        <v/>
      </c>
      <c r="FV311" s="24" t="str">
        <f t="shared" si="775"/>
        <v/>
      </c>
      <c r="FW311" s="24" t="str">
        <f t="shared" si="635"/>
        <v/>
      </c>
      <c r="FX311" s="24" t="str">
        <f t="shared" si="635"/>
        <v/>
      </c>
      <c r="FY311" s="24" t="str">
        <f t="shared" si="635"/>
        <v/>
      </c>
      <c r="FZ311" s="24"/>
      <c r="GA311" s="24" t="str">
        <f t="shared" si="667"/>
        <v/>
      </c>
      <c r="GB311" s="24" t="str">
        <f t="shared" si="770"/>
        <v/>
      </c>
      <c r="GC311" s="24" t="str">
        <f t="shared" si="776"/>
        <v/>
      </c>
      <c r="GD311" s="24" t="str">
        <f t="shared" si="776"/>
        <v/>
      </c>
      <c r="GE311" s="24" t="str">
        <f t="shared" si="776"/>
        <v/>
      </c>
      <c r="GF311" s="24" t="str">
        <f t="shared" si="776"/>
        <v/>
      </c>
      <c r="GG311" s="24" t="str">
        <f t="shared" si="776"/>
        <v/>
      </c>
      <c r="GH311" s="24" t="str">
        <f t="shared" si="776"/>
        <v/>
      </c>
      <c r="GI311" s="24" t="str">
        <f t="shared" si="636"/>
        <v/>
      </c>
      <c r="GJ311" s="24" t="str">
        <f t="shared" si="636"/>
        <v/>
      </c>
      <c r="GK311" s="24" t="str">
        <f t="shared" si="636"/>
        <v/>
      </c>
      <c r="GL311" s="24"/>
      <c r="GM311" s="24" t="str">
        <f t="shared" si="668"/>
        <v/>
      </c>
      <c r="GN311" s="24" t="str">
        <f t="shared" si="771"/>
        <v/>
      </c>
      <c r="GO311" s="24" t="str">
        <f t="shared" si="669"/>
        <v/>
      </c>
      <c r="GP311" s="24" t="str">
        <f t="shared" si="670"/>
        <v/>
      </c>
      <c r="GQ311" s="24" t="str">
        <f t="shared" si="671"/>
        <v/>
      </c>
      <c r="GR311" s="24" t="str">
        <f t="shared" si="672"/>
        <v/>
      </c>
      <c r="GS311" s="24" t="str">
        <f t="shared" si="673"/>
        <v/>
      </c>
      <c r="GT311" s="24" t="str">
        <f t="shared" si="674"/>
        <v/>
      </c>
      <c r="GU311" s="24" t="str">
        <f t="shared" si="675"/>
        <v/>
      </c>
      <c r="GV311" s="24" t="str">
        <f t="shared" si="676"/>
        <v/>
      </c>
      <c r="GW311" s="24" t="str">
        <f t="shared" si="677"/>
        <v/>
      </c>
      <c r="GX311" s="24"/>
      <c r="GY311" s="24" t="str">
        <f t="shared" si="678"/>
        <v/>
      </c>
      <c r="GZ311" s="24" t="str">
        <f t="shared" si="772"/>
        <v/>
      </c>
      <c r="HA311" s="24" t="str">
        <f t="shared" si="679"/>
        <v/>
      </c>
      <c r="HB311" s="24" t="str">
        <f t="shared" si="680"/>
        <v/>
      </c>
      <c r="HC311" s="24" t="str">
        <f t="shared" si="681"/>
        <v/>
      </c>
      <c r="HD311" s="24" t="str">
        <f t="shared" si="682"/>
        <v/>
      </c>
      <c r="HE311" s="24" t="str">
        <f t="shared" si="683"/>
        <v/>
      </c>
      <c r="HF311" s="24" t="str">
        <f t="shared" si="684"/>
        <v/>
      </c>
      <c r="HG311" s="24" t="str">
        <f t="shared" si="685"/>
        <v/>
      </c>
      <c r="HH311" s="24" t="str">
        <f t="shared" si="686"/>
        <v/>
      </c>
      <c r="HI311" s="24" t="str">
        <f t="shared" si="687"/>
        <v/>
      </c>
      <c r="HJ311" s="24"/>
      <c r="HK311" s="24" t="str">
        <f t="shared" si="688"/>
        <v/>
      </c>
      <c r="HL311" s="24" t="str">
        <f t="shared" si="773"/>
        <v/>
      </c>
      <c r="HM311" s="24" t="str">
        <f t="shared" si="633"/>
        <v/>
      </c>
      <c r="HN311" s="24" t="str">
        <f t="shared" si="633"/>
        <v/>
      </c>
      <c r="HO311" s="24" t="str">
        <f t="shared" si="633"/>
        <v/>
      </c>
      <c r="HP311" s="24" t="str">
        <f t="shared" si="631"/>
        <v/>
      </c>
      <c r="HQ311" s="24" t="str">
        <f t="shared" si="631"/>
        <v/>
      </c>
      <c r="HR311" s="24" t="str">
        <f t="shared" si="631"/>
        <v/>
      </c>
      <c r="HS311" s="24" t="str">
        <f t="shared" si="628"/>
        <v/>
      </c>
      <c r="HT311" s="24" t="str">
        <f t="shared" si="628"/>
        <v/>
      </c>
      <c r="HU311" s="24" t="str">
        <f t="shared" si="628"/>
        <v/>
      </c>
      <c r="HV311" s="24"/>
      <c r="HW311" s="24" t="str">
        <f t="shared" si="689"/>
        <v/>
      </c>
      <c r="HX311" s="24" t="str">
        <f t="shared" si="774"/>
        <v/>
      </c>
      <c r="HY311" s="24" t="str">
        <f t="shared" si="634"/>
        <v/>
      </c>
      <c r="HZ311" s="24" t="str">
        <f t="shared" si="634"/>
        <v/>
      </c>
      <c r="IA311" s="24" t="str">
        <f t="shared" si="634"/>
        <v/>
      </c>
      <c r="IB311" s="24" t="str">
        <f t="shared" si="632"/>
        <v/>
      </c>
      <c r="IC311" s="24" t="str">
        <f t="shared" si="632"/>
        <v/>
      </c>
      <c r="ID311" s="24" t="str">
        <f t="shared" si="632"/>
        <v/>
      </c>
      <c r="IE311" s="24" t="str">
        <f t="shared" si="629"/>
        <v/>
      </c>
      <c r="IF311" s="24" t="str">
        <f t="shared" si="629"/>
        <v/>
      </c>
      <c r="IG311" s="24" t="str">
        <f t="shared" si="629"/>
        <v/>
      </c>
    </row>
    <row r="312" spans="1:241" s="3" customFormat="1" x14ac:dyDescent="0.2">
      <c r="A312" s="27">
        <v>277</v>
      </c>
      <c r="B312" s="32" t="str">
        <f>IF(AND($B$3&lt;&gt;"",$C$3&lt;&gt;"",$B$4&lt;&gt;"",$C$4&lt;&gt;"",T312&lt;&gt;""),AirMass($B$3,$C$3,$B$4,$C$4,T312),"")</f>
        <v/>
      </c>
      <c r="C312" s="36" t="e">
        <f t="shared" si="690"/>
        <v>#N/A</v>
      </c>
      <c r="D312" s="5" t="str">
        <f t="shared" si="637"/>
        <v/>
      </c>
      <c r="E312" s="14" t="str">
        <f t="shared" si="638"/>
        <v/>
      </c>
      <c r="F312" s="32" t="str">
        <f t="shared" si="691"/>
        <v/>
      </c>
      <c r="G312" s="24" t="str">
        <f t="shared" si="639"/>
        <v/>
      </c>
      <c r="H312" s="24" t="str">
        <f t="shared" si="640"/>
        <v/>
      </c>
      <c r="I312" s="24"/>
      <c r="J312" s="8" t="str">
        <f t="shared" si="641"/>
        <v/>
      </c>
      <c r="K312" s="9" t="str">
        <f t="shared" si="642"/>
        <v/>
      </c>
      <c r="L312" s="40" t="str">
        <f t="shared" si="692"/>
        <v/>
      </c>
      <c r="M312" s="24" t="str">
        <f t="shared" si="643"/>
        <v/>
      </c>
      <c r="N312" s="25" t="str">
        <f t="shared" si="644"/>
        <v/>
      </c>
      <c r="O312" s="25"/>
      <c r="P312" s="50">
        <f t="shared" si="693"/>
        <v>0</v>
      </c>
      <c r="Q312" s="50">
        <f t="shared" si="694"/>
        <v>0</v>
      </c>
      <c r="R312" s="25"/>
      <c r="S312" s="25"/>
      <c r="T312" s="16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46" t="str">
        <f t="shared" si="645"/>
        <v/>
      </c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8"/>
      <c r="AR312" s="25"/>
      <c r="AS312" s="25"/>
      <c r="AT312" s="24" t="str">
        <f t="shared" si="777"/>
        <v/>
      </c>
      <c r="AU312" s="24" t="str">
        <f t="shared" si="777"/>
        <v/>
      </c>
      <c r="AV312" s="24" t="str">
        <f t="shared" si="777"/>
        <v/>
      </c>
      <c r="AW312" s="24" t="str">
        <f t="shared" si="777"/>
        <v/>
      </c>
      <c r="AX312" s="24" t="str">
        <f t="shared" si="777"/>
        <v/>
      </c>
      <c r="AY312" s="24" t="str">
        <f t="shared" si="777"/>
        <v/>
      </c>
      <c r="AZ312" s="24" t="str">
        <f t="shared" si="777"/>
        <v/>
      </c>
      <c r="BA312" s="24" t="str">
        <f t="shared" si="777"/>
        <v/>
      </c>
      <c r="BB312" s="24" t="str">
        <f t="shared" si="778"/>
        <v/>
      </c>
      <c r="BC312" s="24" t="str">
        <f t="shared" si="778"/>
        <v/>
      </c>
      <c r="BD312" s="25" t="str">
        <f t="shared" si="778"/>
        <v/>
      </c>
      <c r="BE312" s="25"/>
      <c r="BF312" s="25"/>
      <c r="BG312" s="26" t="str">
        <f t="shared" si="695"/>
        <v/>
      </c>
      <c r="BH312" s="26" t="str">
        <f t="shared" si="696"/>
        <v/>
      </c>
      <c r="BI312" s="26" t="str">
        <f t="shared" si="697"/>
        <v/>
      </c>
      <c r="BJ312" s="26" t="str">
        <f t="shared" si="698"/>
        <v/>
      </c>
      <c r="BK312" s="26" t="str">
        <f t="shared" si="699"/>
        <v/>
      </c>
      <c r="BL312" s="26" t="str">
        <f t="shared" si="700"/>
        <v/>
      </c>
      <c r="BM312" s="26" t="str">
        <f t="shared" si="701"/>
        <v/>
      </c>
      <c r="BN312" s="26" t="str">
        <f t="shared" si="702"/>
        <v/>
      </c>
      <c r="BO312" s="26" t="str">
        <f t="shared" si="703"/>
        <v/>
      </c>
      <c r="BP312" s="25"/>
      <c r="BQ312" s="25"/>
      <c r="BR312" s="25" t="str">
        <f t="shared" si="704"/>
        <v/>
      </c>
      <c r="BS312" s="25" t="str">
        <f t="shared" si="705"/>
        <v/>
      </c>
      <c r="BT312" s="25" t="str">
        <f t="shared" si="706"/>
        <v/>
      </c>
      <c r="BU312" s="25" t="str">
        <f t="shared" si="707"/>
        <v/>
      </c>
      <c r="BV312" s="25" t="str">
        <f t="shared" si="708"/>
        <v/>
      </c>
      <c r="BW312" s="25" t="str">
        <f t="shared" si="709"/>
        <v/>
      </c>
      <c r="BX312" s="25" t="str">
        <f t="shared" si="710"/>
        <v/>
      </c>
      <c r="BY312" s="25" t="str">
        <f t="shared" si="711"/>
        <v/>
      </c>
      <c r="BZ312" s="25" t="str">
        <f t="shared" si="712"/>
        <v/>
      </c>
      <c r="CA312" s="25"/>
      <c r="CB312" s="25"/>
      <c r="CC312" s="26">
        <f t="shared" si="713"/>
        <v>-0.23900000000000093</v>
      </c>
      <c r="CD312" s="26">
        <f t="shared" si="714"/>
        <v>-0.17900000000000044</v>
      </c>
      <c r="CE312" s="26">
        <f t="shared" si="715"/>
        <v>-0.54500000000000015</v>
      </c>
      <c r="CF312" s="26">
        <f t="shared" si="716"/>
        <v>-0.48700000000000027</v>
      </c>
      <c r="CG312" s="26">
        <f t="shared" si="717"/>
        <v>-0.55699999999999883</v>
      </c>
      <c r="CH312" s="26">
        <f t="shared" si="718"/>
        <v>-0.11200000000000027</v>
      </c>
      <c r="CI312" s="26" t="str">
        <f t="shared" si="719"/>
        <v/>
      </c>
      <c r="CJ312" s="26" t="str">
        <f t="shared" si="720"/>
        <v/>
      </c>
      <c r="CK312" s="26" t="str">
        <f t="shared" si="721"/>
        <v/>
      </c>
      <c r="CL312" s="25"/>
      <c r="CM312" s="25"/>
      <c r="CN312" s="25">
        <f t="shared" si="722"/>
        <v>0.42099999999999937</v>
      </c>
      <c r="CO312" s="25">
        <f t="shared" si="723"/>
        <v>0.48099999999999987</v>
      </c>
      <c r="CP312" s="25">
        <f t="shared" si="724"/>
        <v>0.11500000000000021</v>
      </c>
      <c r="CQ312" s="25">
        <f t="shared" si="725"/>
        <v>0.17300000000000004</v>
      </c>
      <c r="CR312" s="25">
        <f t="shared" si="726"/>
        <v>0.10300000000000153</v>
      </c>
      <c r="CS312" s="25">
        <f t="shared" si="727"/>
        <v>0.54800000000000004</v>
      </c>
      <c r="CT312" s="25" t="str">
        <f t="shared" si="728"/>
        <v/>
      </c>
      <c r="CU312" s="25" t="str">
        <f t="shared" si="729"/>
        <v/>
      </c>
      <c r="CV312" s="25" t="str">
        <f t="shared" si="730"/>
        <v/>
      </c>
      <c r="CW312" s="25"/>
      <c r="CX312" s="25"/>
      <c r="CY312" s="25" t="str">
        <f t="shared" si="731"/>
        <v/>
      </c>
      <c r="CZ312" s="25" t="str">
        <f t="shared" si="732"/>
        <v/>
      </c>
      <c r="DA312" s="25" t="str">
        <f t="shared" si="733"/>
        <v/>
      </c>
      <c r="DB312" s="25" t="str">
        <f t="shared" si="734"/>
        <v/>
      </c>
      <c r="DC312" s="25" t="str">
        <f t="shared" si="735"/>
        <v/>
      </c>
      <c r="DD312" s="25" t="str">
        <f t="shared" si="736"/>
        <v/>
      </c>
      <c r="DE312" s="25" t="str">
        <f t="shared" si="737"/>
        <v/>
      </c>
      <c r="DF312" s="25" t="str">
        <f t="shared" si="738"/>
        <v/>
      </c>
      <c r="DG312" s="25" t="str">
        <f t="shared" si="739"/>
        <v/>
      </c>
      <c r="DH312" s="25"/>
      <c r="DI312" s="25"/>
      <c r="DJ312" s="25" t="str">
        <f t="shared" si="740"/>
        <v/>
      </c>
      <c r="DK312" s="25" t="str">
        <f t="shared" si="741"/>
        <v/>
      </c>
      <c r="DL312" s="25" t="str">
        <f t="shared" si="742"/>
        <v/>
      </c>
      <c r="DM312" s="25" t="str">
        <f t="shared" si="743"/>
        <v/>
      </c>
      <c r="DN312" s="25" t="str">
        <f t="shared" si="744"/>
        <v/>
      </c>
      <c r="DO312" s="25" t="str">
        <f t="shared" si="745"/>
        <v/>
      </c>
      <c r="DP312" s="25" t="str">
        <f t="shared" si="746"/>
        <v/>
      </c>
      <c r="DQ312" s="25" t="str">
        <f t="shared" si="747"/>
        <v/>
      </c>
      <c r="DR312" s="25" t="str">
        <f t="shared" si="748"/>
        <v/>
      </c>
      <c r="DS312" s="25"/>
      <c r="DT312" s="24"/>
      <c r="DU312" s="24" t="str">
        <f t="shared" si="749"/>
        <v/>
      </c>
      <c r="DV312" s="24" t="str">
        <f t="shared" si="750"/>
        <v/>
      </c>
      <c r="DW312" s="24" t="str">
        <f t="shared" si="751"/>
        <v/>
      </c>
      <c r="DX312" s="24" t="str">
        <f t="shared" si="752"/>
        <v/>
      </c>
      <c r="DY312" s="24" t="str">
        <f t="shared" si="753"/>
        <v/>
      </c>
      <c r="DZ312" s="24" t="str">
        <f t="shared" si="754"/>
        <v/>
      </c>
      <c r="EA312" s="24" t="str">
        <f t="shared" si="755"/>
        <v/>
      </c>
      <c r="EB312" s="24" t="str">
        <f t="shared" si="756"/>
        <v/>
      </c>
      <c r="EC312" s="24" t="str">
        <f t="shared" si="757"/>
        <v/>
      </c>
      <c r="ED312" s="24"/>
      <c r="EE312" s="24"/>
      <c r="EF312" s="24" t="str">
        <f t="shared" si="758"/>
        <v/>
      </c>
      <c r="EG312" s="24" t="str">
        <f t="shared" si="759"/>
        <v/>
      </c>
      <c r="EH312" s="24" t="str">
        <f t="shared" si="760"/>
        <v/>
      </c>
      <c r="EI312" s="24" t="str">
        <f t="shared" si="761"/>
        <v/>
      </c>
      <c r="EJ312" s="24" t="str">
        <f t="shared" si="762"/>
        <v/>
      </c>
      <c r="EK312" s="24" t="str">
        <f t="shared" si="763"/>
        <v/>
      </c>
      <c r="EL312" s="24" t="str">
        <f t="shared" si="764"/>
        <v/>
      </c>
      <c r="EM312" s="24" t="str">
        <f t="shared" si="765"/>
        <v/>
      </c>
      <c r="EN312" s="24" t="str">
        <f t="shared" si="766"/>
        <v/>
      </c>
      <c r="EO312" s="24"/>
      <c r="EP312" s="24"/>
      <c r="EQ312" s="24" t="str">
        <f t="shared" si="646"/>
        <v/>
      </c>
      <c r="ER312" s="24" t="str">
        <f t="shared" si="767"/>
        <v/>
      </c>
      <c r="ES312" s="24" t="str">
        <f t="shared" si="647"/>
        <v/>
      </c>
      <c r="ET312" s="24" t="str">
        <f t="shared" si="648"/>
        <v/>
      </c>
      <c r="EU312" s="24" t="str">
        <f t="shared" si="649"/>
        <v/>
      </c>
      <c r="EV312" s="24" t="str">
        <f t="shared" si="650"/>
        <v/>
      </c>
      <c r="EW312" s="24" t="str">
        <f t="shared" si="651"/>
        <v/>
      </c>
      <c r="EX312" s="24" t="str">
        <f t="shared" si="652"/>
        <v/>
      </c>
      <c r="EY312" s="24" t="str">
        <f t="shared" si="653"/>
        <v/>
      </c>
      <c r="EZ312" s="24" t="str">
        <f t="shared" si="654"/>
        <v/>
      </c>
      <c r="FA312" s="24" t="str">
        <f t="shared" si="655"/>
        <v/>
      </c>
      <c r="FB312" s="24"/>
      <c r="FC312" s="24" t="str">
        <f t="shared" si="656"/>
        <v/>
      </c>
      <c r="FD312" s="24" t="str">
        <f t="shared" si="768"/>
        <v/>
      </c>
      <c r="FE312" s="24" t="str">
        <f t="shared" si="657"/>
        <v/>
      </c>
      <c r="FF312" s="24" t="str">
        <f t="shared" si="658"/>
        <v/>
      </c>
      <c r="FG312" s="24" t="str">
        <f t="shared" si="659"/>
        <v/>
      </c>
      <c r="FH312" s="24" t="str">
        <f t="shared" si="660"/>
        <v/>
      </c>
      <c r="FI312" s="24" t="str">
        <f t="shared" si="661"/>
        <v/>
      </c>
      <c r="FJ312" s="24" t="str">
        <f t="shared" si="662"/>
        <v/>
      </c>
      <c r="FK312" s="24" t="str">
        <f t="shared" si="663"/>
        <v/>
      </c>
      <c r="FL312" s="24" t="str">
        <f t="shared" si="664"/>
        <v/>
      </c>
      <c r="FM312" s="24" t="str">
        <f t="shared" si="665"/>
        <v/>
      </c>
      <c r="FN312" s="24"/>
      <c r="FO312" s="24" t="str">
        <f t="shared" si="666"/>
        <v/>
      </c>
      <c r="FP312" s="24" t="str">
        <f t="shared" si="769"/>
        <v/>
      </c>
      <c r="FQ312" s="24" t="str">
        <f t="shared" si="775"/>
        <v/>
      </c>
      <c r="FR312" s="24" t="str">
        <f t="shared" si="775"/>
        <v/>
      </c>
      <c r="FS312" s="24" t="str">
        <f t="shared" si="775"/>
        <v/>
      </c>
      <c r="FT312" s="24" t="str">
        <f t="shared" si="775"/>
        <v/>
      </c>
      <c r="FU312" s="24" t="str">
        <f t="shared" si="775"/>
        <v/>
      </c>
      <c r="FV312" s="24" t="str">
        <f t="shared" si="775"/>
        <v/>
      </c>
      <c r="FW312" s="24" t="str">
        <f t="shared" si="635"/>
        <v/>
      </c>
      <c r="FX312" s="24" t="str">
        <f t="shared" si="635"/>
        <v/>
      </c>
      <c r="FY312" s="24" t="str">
        <f t="shared" si="635"/>
        <v/>
      </c>
      <c r="FZ312" s="24"/>
      <c r="GA312" s="24" t="str">
        <f t="shared" si="667"/>
        <v/>
      </c>
      <c r="GB312" s="24" t="str">
        <f t="shared" si="770"/>
        <v/>
      </c>
      <c r="GC312" s="24" t="str">
        <f t="shared" si="776"/>
        <v/>
      </c>
      <c r="GD312" s="24" t="str">
        <f t="shared" si="776"/>
        <v/>
      </c>
      <c r="GE312" s="24" t="str">
        <f t="shared" si="776"/>
        <v/>
      </c>
      <c r="GF312" s="24" t="str">
        <f t="shared" si="776"/>
        <v/>
      </c>
      <c r="GG312" s="24" t="str">
        <f t="shared" si="776"/>
        <v/>
      </c>
      <c r="GH312" s="24" t="str">
        <f t="shared" si="776"/>
        <v/>
      </c>
      <c r="GI312" s="24" t="str">
        <f t="shared" si="636"/>
        <v/>
      </c>
      <c r="GJ312" s="24" t="str">
        <f t="shared" si="636"/>
        <v/>
      </c>
      <c r="GK312" s="24" t="str">
        <f t="shared" si="636"/>
        <v/>
      </c>
      <c r="GL312" s="24"/>
      <c r="GM312" s="24" t="str">
        <f t="shared" si="668"/>
        <v/>
      </c>
      <c r="GN312" s="24" t="str">
        <f t="shared" si="771"/>
        <v/>
      </c>
      <c r="GO312" s="24" t="str">
        <f t="shared" si="669"/>
        <v/>
      </c>
      <c r="GP312" s="24" t="str">
        <f t="shared" si="670"/>
        <v/>
      </c>
      <c r="GQ312" s="24" t="str">
        <f t="shared" si="671"/>
        <v/>
      </c>
      <c r="GR312" s="24" t="str">
        <f t="shared" si="672"/>
        <v/>
      </c>
      <c r="GS312" s="24" t="str">
        <f t="shared" si="673"/>
        <v/>
      </c>
      <c r="GT312" s="24" t="str">
        <f t="shared" si="674"/>
        <v/>
      </c>
      <c r="GU312" s="24" t="str">
        <f t="shared" si="675"/>
        <v/>
      </c>
      <c r="GV312" s="24" t="str">
        <f t="shared" si="676"/>
        <v/>
      </c>
      <c r="GW312" s="24" t="str">
        <f t="shared" si="677"/>
        <v/>
      </c>
      <c r="GX312" s="24"/>
      <c r="GY312" s="24" t="str">
        <f t="shared" si="678"/>
        <v/>
      </c>
      <c r="GZ312" s="24" t="str">
        <f t="shared" si="772"/>
        <v/>
      </c>
      <c r="HA312" s="24" t="str">
        <f t="shared" si="679"/>
        <v/>
      </c>
      <c r="HB312" s="24" t="str">
        <f t="shared" si="680"/>
        <v/>
      </c>
      <c r="HC312" s="24" t="str">
        <f t="shared" si="681"/>
        <v/>
      </c>
      <c r="HD312" s="24" t="str">
        <f t="shared" si="682"/>
        <v/>
      </c>
      <c r="HE312" s="24" t="str">
        <f t="shared" si="683"/>
        <v/>
      </c>
      <c r="HF312" s="24" t="str">
        <f t="shared" si="684"/>
        <v/>
      </c>
      <c r="HG312" s="24" t="str">
        <f t="shared" si="685"/>
        <v/>
      </c>
      <c r="HH312" s="24" t="str">
        <f t="shared" si="686"/>
        <v/>
      </c>
      <c r="HI312" s="24" t="str">
        <f t="shared" si="687"/>
        <v/>
      </c>
      <c r="HJ312" s="24"/>
      <c r="HK312" s="24" t="str">
        <f t="shared" si="688"/>
        <v/>
      </c>
      <c r="HL312" s="24" t="str">
        <f t="shared" si="773"/>
        <v/>
      </c>
      <c r="HM312" s="24" t="str">
        <f t="shared" si="633"/>
        <v/>
      </c>
      <c r="HN312" s="24" t="str">
        <f t="shared" si="633"/>
        <v/>
      </c>
      <c r="HO312" s="24" t="str">
        <f t="shared" si="633"/>
        <v/>
      </c>
      <c r="HP312" s="24" t="str">
        <f t="shared" si="631"/>
        <v/>
      </c>
      <c r="HQ312" s="24" t="str">
        <f t="shared" si="631"/>
        <v/>
      </c>
      <c r="HR312" s="24" t="str">
        <f t="shared" si="631"/>
        <v/>
      </c>
      <c r="HS312" s="24" t="str">
        <f t="shared" si="628"/>
        <v/>
      </c>
      <c r="HT312" s="24" t="str">
        <f t="shared" si="628"/>
        <v/>
      </c>
      <c r="HU312" s="24" t="str">
        <f t="shared" si="628"/>
        <v/>
      </c>
      <c r="HV312" s="24"/>
      <c r="HW312" s="24" t="str">
        <f t="shared" si="689"/>
        <v/>
      </c>
      <c r="HX312" s="24" t="str">
        <f t="shared" si="774"/>
        <v/>
      </c>
      <c r="HY312" s="24" t="str">
        <f t="shared" si="634"/>
        <v/>
      </c>
      <c r="HZ312" s="24" t="str">
        <f t="shared" si="634"/>
        <v/>
      </c>
      <c r="IA312" s="24" t="str">
        <f t="shared" si="634"/>
        <v/>
      </c>
      <c r="IB312" s="24" t="str">
        <f t="shared" si="632"/>
        <v/>
      </c>
      <c r="IC312" s="24" t="str">
        <f t="shared" si="632"/>
        <v/>
      </c>
      <c r="ID312" s="24" t="str">
        <f t="shared" si="632"/>
        <v/>
      </c>
      <c r="IE312" s="24" t="str">
        <f t="shared" si="629"/>
        <v/>
      </c>
      <c r="IF312" s="24" t="str">
        <f t="shared" si="629"/>
        <v/>
      </c>
      <c r="IG312" s="24" t="str">
        <f t="shared" si="629"/>
        <v/>
      </c>
    </row>
    <row r="313" spans="1:241" s="3" customFormat="1" x14ac:dyDescent="0.2">
      <c r="A313" s="27">
        <v>278</v>
      </c>
      <c r="B313" s="32" t="str">
        <f>IF(AND($B$3&lt;&gt;"",$C$3&lt;&gt;"",$B$4&lt;&gt;"",$C$4&lt;&gt;"",T313&lt;&gt;""),AirMass($B$3,$C$3,$B$4,$C$4,T313),"")</f>
        <v/>
      </c>
      <c r="C313" s="36" t="e">
        <f t="shared" si="690"/>
        <v>#N/A</v>
      </c>
      <c r="D313" s="5" t="str">
        <f t="shared" si="637"/>
        <v/>
      </c>
      <c r="E313" s="14" t="str">
        <f t="shared" si="638"/>
        <v/>
      </c>
      <c r="F313" s="32" t="str">
        <f t="shared" si="691"/>
        <v/>
      </c>
      <c r="G313" s="24" t="str">
        <f t="shared" si="639"/>
        <v/>
      </c>
      <c r="H313" s="24" t="str">
        <f t="shared" si="640"/>
        <v/>
      </c>
      <c r="I313" s="24"/>
      <c r="J313" s="8" t="str">
        <f t="shared" si="641"/>
        <v/>
      </c>
      <c r="K313" s="9" t="str">
        <f t="shared" si="642"/>
        <v/>
      </c>
      <c r="L313" s="40" t="str">
        <f t="shared" si="692"/>
        <v/>
      </c>
      <c r="M313" s="24" t="str">
        <f t="shared" si="643"/>
        <v/>
      </c>
      <c r="N313" s="25" t="str">
        <f t="shared" si="644"/>
        <v/>
      </c>
      <c r="O313" s="25"/>
      <c r="P313" s="50">
        <f t="shared" si="693"/>
        <v>0</v>
      </c>
      <c r="Q313" s="50">
        <f t="shared" si="694"/>
        <v>0</v>
      </c>
      <c r="R313" s="25"/>
      <c r="S313" s="25"/>
      <c r="T313" s="16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46" t="str">
        <f t="shared" si="645"/>
        <v/>
      </c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8"/>
      <c r="AR313" s="25"/>
      <c r="AS313" s="25"/>
      <c r="AT313" s="24" t="str">
        <f t="shared" si="777"/>
        <v/>
      </c>
      <c r="AU313" s="24" t="str">
        <f t="shared" si="777"/>
        <v/>
      </c>
      <c r="AV313" s="24" t="str">
        <f t="shared" si="777"/>
        <v/>
      </c>
      <c r="AW313" s="24" t="str">
        <f t="shared" si="777"/>
        <v/>
      </c>
      <c r="AX313" s="24" t="str">
        <f t="shared" si="777"/>
        <v/>
      </c>
      <c r="AY313" s="24" t="str">
        <f t="shared" si="777"/>
        <v/>
      </c>
      <c r="AZ313" s="24" t="str">
        <f t="shared" si="777"/>
        <v/>
      </c>
      <c r="BA313" s="24" t="str">
        <f t="shared" si="777"/>
        <v/>
      </c>
      <c r="BB313" s="24" t="str">
        <f t="shared" si="778"/>
        <v/>
      </c>
      <c r="BC313" s="24" t="str">
        <f t="shared" si="778"/>
        <v/>
      </c>
      <c r="BD313" s="25" t="str">
        <f t="shared" si="778"/>
        <v/>
      </c>
      <c r="BE313" s="25"/>
      <c r="BF313" s="25"/>
      <c r="BG313" s="26" t="str">
        <f t="shared" si="695"/>
        <v/>
      </c>
      <c r="BH313" s="26" t="str">
        <f t="shared" si="696"/>
        <v/>
      </c>
      <c r="BI313" s="26" t="str">
        <f t="shared" si="697"/>
        <v/>
      </c>
      <c r="BJ313" s="26" t="str">
        <f t="shared" si="698"/>
        <v/>
      </c>
      <c r="BK313" s="26" t="str">
        <f t="shared" si="699"/>
        <v/>
      </c>
      <c r="BL313" s="26" t="str">
        <f t="shared" si="700"/>
        <v/>
      </c>
      <c r="BM313" s="26" t="str">
        <f t="shared" si="701"/>
        <v/>
      </c>
      <c r="BN313" s="26" t="str">
        <f t="shared" si="702"/>
        <v/>
      </c>
      <c r="BO313" s="26" t="str">
        <f t="shared" si="703"/>
        <v/>
      </c>
      <c r="BP313" s="25"/>
      <c r="BQ313" s="25"/>
      <c r="BR313" s="25" t="str">
        <f t="shared" si="704"/>
        <v/>
      </c>
      <c r="BS313" s="25" t="str">
        <f t="shared" si="705"/>
        <v/>
      </c>
      <c r="BT313" s="25" t="str">
        <f t="shared" si="706"/>
        <v/>
      </c>
      <c r="BU313" s="25" t="str">
        <f t="shared" si="707"/>
        <v/>
      </c>
      <c r="BV313" s="25" t="str">
        <f t="shared" si="708"/>
        <v/>
      </c>
      <c r="BW313" s="25" t="str">
        <f t="shared" si="709"/>
        <v/>
      </c>
      <c r="BX313" s="25" t="str">
        <f t="shared" si="710"/>
        <v/>
      </c>
      <c r="BY313" s="25" t="str">
        <f t="shared" si="711"/>
        <v/>
      </c>
      <c r="BZ313" s="25" t="str">
        <f t="shared" si="712"/>
        <v/>
      </c>
      <c r="CA313" s="25"/>
      <c r="CB313" s="25"/>
      <c r="CC313" s="26">
        <f t="shared" si="713"/>
        <v>-0.23900000000000093</v>
      </c>
      <c r="CD313" s="26">
        <f t="shared" si="714"/>
        <v>-0.17900000000000044</v>
      </c>
      <c r="CE313" s="26">
        <f t="shared" si="715"/>
        <v>-0.54500000000000015</v>
      </c>
      <c r="CF313" s="26">
        <f t="shared" si="716"/>
        <v>-0.48700000000000027</v>
      </c>
      <c r="CG313" s="26">
        <f t="shared" si="717"/>
        <v>-0.55699999999999883</v>
      </c>
      <c r="CH313" s="26">
        <f t="shared" si="718"/>
        <v>-0.11200000000000027</v>
      </c>
      <c r="CI313" s="26" t="str">
        <f t="shared" si="719"/>
        <v/>
      </c>
      <c r="CJ313" s="26" t="str">
        <f t="shared" si="720"/>
        <v/>
      </c>
      <c r="CK313" s="26" t="str">
        <f t="shared" si="721"/>
        <v/>
      </c>
      <c r="CL313" s="25"/>
      <c r="CM313" s="25"/>
      <c r="CN313" s="25">
        <f t="shared" si="722"/>
        <v>0.42099999999999937</v>
      </c>
      <c r="CO313" s="25">
        <f t="shared" si="723"/>
        <v>0.48099999999999987</v>
      </c>
      <c r="CP313" s="25">
        <f t="shared" si="724"/>
        <v>0.11500000000000021</v>
      </c>
      <c r="CQ313" s="25">
        <f t="shared" si="725"/>
        <v>0.17300000000000004</v>
      </c>
      <c r="CR313" s="25">
        <f t="shared" si="726"/>
        <v>0.10300000000000153</v>
      </c>
      <c r="CS313" s="25">
        <f t="shared" si="727"/>
        <v>0.54800000000000004</v>
      </c>
      <c r="CT313" s="25" t="str">
        <f t="shared" si="728"/>
        <v/>
      </c>
      <c r="CU313" s="25" t="str">
        <f t="shared" si="729"/>
        <v/>
      </c>
      <c r="CV313" s="25" t="str">
        <f t="shared" si="730"/>
        <v/>
      </c>
      <c r="CW313" s="25"/>
      <c r="CX313" s="25"/>
      <c r="CY313" s="25" t="str">
        <f t="shared" si="731"/>
        <v/>
      </c>
      <c r="CZ313" s="25" t="str">
        <f t="shared" si="732"/>
        <v/>
      </c>
      <c r="DA313" s="25" t="str">
        <f t="shared" si="733"/>
        <v/>
      </c>
      <c r="DB313" s="25" t="str">
        <f t="shared" si="734"/>
        <v/>
      </c>
      <c r="DC313" s="25" t="str">
        <f t="shared" si="735"/>
        <v/>
      </c>
      <c r="DD313" s="25" t="str">
        <f t="shared" si="736"/>
        <v/>
      </c>
      <c r="DE313" s="25" t="str">
        <f t="shared" si="737"/>
        <v/>
      </c>
      <c r="DF313" s="25" t="str">
        <f t="shared" si="738"/>
        <v/>
      </c>
      <c r="DG313" s="25" t="str">
        <f t="shared" si="739"/>
        <v/>
      </c>
      <c r="DH313" s="25"/>
      <c r="DI313" s="25"/>
      <c r="DJ313" s="25" t="str">
        <f t="shared" si="740"/>
        <v/>
      </c>
      <c r="DK313" s="25" t="str">
        <f t="shared" si="741"/>
        <v/>
      </c>
      <c r="DL313" s="25" t="str">
        <f t="shared" si="742"/>
        <v/>
      </c>
      <c r="DM313" s="25" t="str">
        <f t="shared" si="743"/>
        <v/>
      </c>
      <c r="DN313" s="25" t="str">
        <f t="shared" si="744"/>
        <v/>
      </c>
      <c r="DO313" s="25" t="str">
        <f t="shared" si="745"/>
        <v/>
      </c>
      <c r="DP313" s="25" t="str">
        <f t="shared" si="746"/>
        <v/>
      </c>
      <c r="DQ313" s="25" t="str">
        <f t="shared" si="747"/>
        <v/>
      </c>
      <c r="DR313" s="25" t="str">
        <f t="shared" si="748"/>
        <v/>
      </c>
      <c r="DS313" s="25"/>
      <c r="DT313" s="24"/>
      <c r="DU313" s="24" t="str">
        <f t="shared" si="749"/>
        <v/>
      </c>
      <c r="DV313" s="24" t="str">
        <f t="shared" si="750"/>
        <v/>
      </c>
      <c r="DW313" s="24" t="str">
        <f t="shared" si="751"/>
        <v/>
      </c>
      <c r="DX313" s="24" t="str">
        <f t="shared" si="752"/>
        <v/>
      </c>
      <c r="DY313" s="24" t="str">
        <f t="shared" si="753"/>
        <v/>
      </c>
      <c r="DZ313" s="24" t="str">
        <f t="shared" si="754"/>
        <v/>
      </c>
      <c r="EA313" s="24" t="str">
        <f t="shared" si="755"/>
        <v/>
      </c>
      <c r="EB313" s="24" t="str">
        <f t="shared" si="756"/>
        <v/>
      </c>
      <c r="EC313" s="24" t="str">
        <f t="shared" si="757"/>
        <v/>
      </c>
      <c r="ED313" s="24"/>
      <c r="EE313" s="24"/>
      <c r="EF313" s="24" t="str">
        <f t="shared" si="758"/>
        <v/>
      </c>
      <c r="EG313" s="24" t="str">
        <f t="shared" si="759"/>
        <v/>
      </c>
      <c r="EH313" s="24" t="str">
        <f t="shared" si="760"/>
        <v/>
      </c>
      <c r="EI313" s="24" t="str">
        <f t="shared" si="761"/>
        <v/>
      </c>
      <c r="EJ313" s="24" t="str">
        <f t="shared" si="762"/>
        <v/>
      </c>
      <c r="EK313" s="24" t="str">
        <f t="shared" si="763"/>
        <v/>
      </c>
      <c r="EL313" s="24" t="str">
        <f t="shared" si="764"/>
        <v/>
      </c>
      <c r="EM313" s="24" t="str">
        <f t="shared" si="765"/>
        <v/>
      </c>
      <c r="EN313" s="24" t="str">
        <f t="shared" si="766"/>
        <v/>
      </c>
      <c r="EO313" s="24"/>
      <c r="EP313" s="24"/>
      <c r="EQ313" s="24" t="str">
        <f t="shared" si="646"/>
        <v/>
      </c>
      <c r="ER313" s="24" t="str">
        <f t="shared" si="767"/>
        <v/>
      </c>
      <c r="ES313" s="24" t="str">
        <f t="shared" si="647"/>
        <v/>
      </c>
      <c r="ET313" s="24" t="str">
        <f t="shared" si="648"/>
        <v/>
      </c>
      <c r="EU313" s="24" t="str">
        <f t="shared" si="649"/>
        <v/>
      </c>
      <c r="EV313" s="24" t="str">
        <f t="shared" si="650"/>
        <v/>
      </c>
      <c r="EW313" s="24" t="str">
        <f t="shared" si="651"/>
        <v/>
      </c>
      <c r="EX313" s="24" t="str">
        <f t="shared" si="652"/>
        <v/>
      </c>
      <c r="EY313" s="24" t="str">
        <f t="shared" si="653"/>
        <v/>
      </c>
      <c r="EZ313" s="24" t="str">
        <f t="shared" si="654"/>
        <v/>
      </c>
      <c r="FA313" s="24" t="str">
        <f t="shared" si="655"/>
        <v/>
      </c>
      <c r="FB313" s="24"/>
      <c r="FC313" s="24" t="str">
        <f t="shared" si="656"/>
        <v/>
      </c>
      <c r="FD313" s="24" t="str">
        <f t="shared" si="768"/>
        <v/>
      </c>
      <c r="FE313" s="24" t="str">
        <f t="shared" si="657"/>
        <v/>
      </c>
      <c r="FF313" s="24" t="str">
        <f t="shared" si="658"/>
        <v/>
      </c>
      <c r="FG313" s="24" t="str">
        <f t="shared" si="659"/>
        <v/>
      </c>
      <c r="FH313" s="24" t="str">
        <f t="shared" si="660"/>
        <v/>
      </c>
      <c r="FI313" s="24" t="str">
        <f t="shared" si="661"/>
        <v/>
      </c>
      <c r="FJ313" s="24" t="str">
        <f t="shared" si="662"/>
        <v/>
      </c>
      <c r="FK313" s="24" t="str">
        <f t="shared" si="663"/>
        <v/>
      </c>
      <c r="FL313" s="24" t="str">
        <f t="shared" si="664"/>
        <v/>
      </c>
      <c r="FM313" s="24" t="str">
        <f t="shared" si="665"/>
        <v/>
      </c>
      <c r="FN313" s="24"/>
      <c r="FO313" s="24" t="str">
        <f t="shared" si="666"/>
        <v/>
      </c>
      <c r="FP313" s="24" t="str">
        <f t="shared" si="769"/>
        <v/>
      </c>
      <c r="FQ313" s="24" t="str">
        <f t="shared" si="775"/>
        <v/>
      </c>
      <c r="FR313" s="24" t="str">
        <f t="shared" si="775"/>
        <v/>
      </c>
      <c r="FS313" s="24" t="str">
        <f t="shared" si="775"/>
        <v/>
      </c>
      <c r="FT313" s="24" t="str">
        <f t="shared" si="775"/>
        <v/>
      </c>
      <c r="FU313" s="24" t="str">
        <f t="shared" si="775"/>
        <v/>
      </c>
      <c r="FV313" s="24" t="str">
        <f t="shared" si="775"/>
        <v/>
      </c>
      <c r="FW313" s="24" t="str">
        <f t="shared" si="635"/>
        <v/>
      </c>
      <c r="FX313" s="24" t="str">
        <f t="shared" si="635"/>
        <v/>
      </c>
      <c r="FY313" s="24" t="str">
        <f t="shared" si="635"/>
        <v/>
      </c>
      <c r="FZ313" s="24"/>
      <c r="GA313" s="24" t="str">
        <f t="shared" si="667"/>
        <v/>
      </c>
      <c r="GB313" s="24" t="str">
        <f t="shared" si="770"/>
        <v/>
      </c>
      <c r="GC313" s="24" t="str">
        <f t="shared" si="776"/>
        <v/>
      </c>
      <c r="GD313" s="24" t="str">
        <f t="shared" si="776"/>
        <v/>
      </c>
      <c r="GE313" s="24" t="str">
        <f t="shared" si="776"/>
        <v/>
      </c>
      <c r="GF313" s="24" t="str">
        <f t="shared" si="776"/>
        <v/>
      </c>
      <c r="GG313" s="24" t="str">
        <f t="shared" si="776"/>
        <v/>
      </c>
      <c r="GH313" s="24" t="str">
        <f t="shared" si="776"/>
        <v/>
      </c>
      <c r="GI313" s="24" t="str">
        <f t="shared" si="636"/>
        <v/>
      </c>
      <c r="GJ313" s="24" t="str">
        <f t="shared" si="636"/>
        <v/>
      </c>
      <c r="GK313" s="24" t="str">
        <f t="shared" si="636"/>
        <v/>
      </c>
      <c r="GL313" s="24"/>
      <c r="GM313" s="24" t="str">
        <f t="shared" si="668"/>
        <v/>
      </c>
      <c r="GN313" s="24" t="str">
        <f t="shared" si="771"/>
        <v/>
      </c>
      <c r="GO313" s="24" t="str">
        <f t="shared" si="669"/>
        <v/>
      </c>
      <c r="GP313" s="24" t="str">
        <f t="shared" si="670"/>
        <v/>
      </c>
      <c r="GQ313" s="24" t="str">
        <f t="shared" si="671"/>
        <v/>
      </c>
      <c r="GR313" s="24" t="str">
        <f t="shared" si="672"/>
        <v/>
      </c>
      <c r="GS313" s="24" t="str">
        <f t="shared" si="673"/>
        <v/>
      </c>
      <c r="GT313" s="24" t="str">
        <f t="shared" si="674"/>
        <v/>
      </c>
      <c r="GU313" s="24" t="str">
        <f t="shared" si="675"/>
        <v/>
      </c>
      <c r="GV313" s="24" t="str">
        <f t="shared" si="676"/>
        <v/>
      </c>
      <c r="GW313" s="24" t="str">
        <f t="shared" si="677"/>
        <v/>
      </c>
      <c r="GX313" s="24"/>
      <c r="GY313" s="24" t="str">
        <f t="shared" si="678"/>
        <v/>
      </c>
      <c r="GZ313" s="24" t="str">
        <f t="shared" si="772"/>
        <v/>
      </c>
      <c r="HA313" s="24" t="str">
        <f t="shared" si="679"/>
        <v/>
      </c>
      <c r="HB313" s="24" t="str">
        <f t="shared" si="680"/>
        <v/>
      </c>
      <c r="HC313" s="24" t="str">
        <f t="shared" si="681"/>
        <v/>
      </c>
      <c r="HD313" s="24" t="str">
        <f t="shared" si="682"/>
        <v/>
      </c>
      <c r="HE313" s="24" t="str">
        <f t="shared" si="683"/>
        <v/>
      </c>
      <c r="HF313" s="24" t="str">
        <f t="shared" si="684"/>
        <v/>
      </c>
      <c r="HG313" s="24" t="str">
        <f t="shared" si="685"/>
        <v/>
      </c>
      <c r="HH313" s="24" t="str">
        <f t="shared" si="686"/>
        <v/>
      </c>
      <c r="HI313" s="24" t="str">
        <f t="shared" si="687"/>
        <v/>
      </c>
      <c r="HJ313" s="24"/>
      <c r="HK313" s="24" t="str">
        <f t="shared" si="688"/>
        <v/>
      </c>
      <c r="HL313" s="24" t="str">
        <f t="shared" si="773"/>
        <v/>
      </c>
      <c r="HM313" s="24" t="str">
        <f t="shared" si="633"/>
        <v/>
      </c>
      <c r="HN313" s="24" t="str">
        <f t="shared" si="633"/>
        <v/>
      </c>
      <c r="HO313" s="24" t="str">
        <f t="shared" si="633"/>
        <v/>
      </c>
      <c r="HP313" s="24" t="str">
        <f t="shared" si="631"/>
        <v/>
      </c>
      <c r="HQ313" s="24" t="str">
        <f t="shared" si="631"/>
        <v/>
      </c>
      <c r="HR313" s="24" t="str">
        <f t="shared" si="631"/>
        <v/>
      </c>
      <c r="HS313" s="24" t="str">
        <f t="shared" si="628"/>
        <v/>
      </c>
      <c r="HT313" s="24" t="str">
        <f t="shared" si="628"/>
        <v/>
      </c>
      <c r="HU313" s="24" t="str">
        <f t="shared" si="628"/>
        <v/>
      </c>
      <c r="HV313" s="24"/>
      <c r="HW313" s="24" t="str">
        <f t="shared" si="689"/>
        <v/>
      </c>
      <c r="HX313" s="24" t="str">
        <f t="shared" si="774"/>
        <v/>
      </c>
      <c r="HY313" s="24" t="str">
        <f t="shared" si="634"/>
        <v/>
      </c>
      <c r="HZ313" s="24" t="str">
        <f t="shared" si="634"/>
        <v/>
      </c>
      <c r="IA313" s="24" t="str">
        <f t="shared" si="634"/>
        <v/>
      </c>
      <c r="IB313" s="24" t="str">
        <f t="shared" si="632"/>
        <v/>
      </c>
      <c r="IC313" s="24" t="str">
        <f t="shared" si="632"/>
        <v/>
      </c>
      <c r="ID313" s="24" t="str">
        <f t="shared" si="632"/>
        <v/>
      </c>
      <c r="IE313" s="24" t="str">
        <f t="shared" si="629"/>
        <v/>
      </c>
      <c r="IF313" s="24" t="str">
        <f t="shared" si="629"/>
        <v/>
      </c>
      <c r="IG313" s="24" t="str">
        <f t="shared" si="629"/>
        <v/>
      </c>
    </row>
    <row r="314" spans="1:241" s="3" customFormat="1" x14ac:dyDescent="0.2">
      <c r="A314" s="27">
        <v>279</v>
      </c>
      <c r="B314" s="32" t="str">
        <f>IF(AND($B$3&lt;&gt;"",$C$3&lt;&gt;"",$B$4&lt;&gt;"",$C$4&lt;&gt;"",T314&lt;&gt;""),AirMass($B$3,$C$3,$B$4,$C$4,T314),"")</f>
        <v/>
      </c>
      <c r="C314" s="36" t="e">
        <f t="shared" si="690"/>
        <v>#N/A</v>
      </c>
      <c r="D314" s="5" t="str">
        <f t="shared" si="637"/>
        <v/>
      </c>
      <c r="E314" s="14" t="str">
        <f t="shared" si="638"/>
        <v/>
      </c>
      <c r="F314" s="32" t="str">
        <f t="shared" si="691"/>
        <v/>
      </c>
      <c r="G314" s="24" t="str">
        <f t="shared" si="639"/>
        <v/>
      </c>
      <c r="H314" s="24" t="str">
        <f t="shared" si="640"/>
        <v/>
      </c>
      <c r="I314" s="24"/>
      <c r="J314" s="8" t="str">
        <f t="shared" si="641"/>
        <v/>
      </c>
      <c r="K314" s="9" t="str">
        <f t="shared" si="642"/>
        <v/>
      </c>
      <c r="L314" s="40" t="str">
        <f t="shared" si="692"/>
        <v/>
      </c>
      <c r="M314" s="24" t="str">
        <f t="shared" si="643"/>
        <v/>
      </c>
      <c r="N314" s="25" t="str">
        <f t="shared" si="644"/>
        <v/>
      </c>
      <c r="O314" s="25"/>
      <c r="P314" s="50">
        <f t="shared" si="693"/>
        <v>0</v>
      </c>
      <c r="Q314" s="50">
        <f t="shared" si="694"/>
        <v>0</v>
      </c>
      <c r="R314" s="25"/>
      <c r="S314" s="25"/>
      <c r="T314" s="16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46" t="str">
        <f t="shared" si="645"/>
        <v/>
      </c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8"/>
      <c r="AR314" s="25"/>
      <c r="AS314" s="25"/>
      <c r="AT314" s="24" t="str">
        <f t="shared" si="777"/>
        <v/>
      </c>
      <c r="AU314" s="24" t="str">
        <f t="shared" si="777"/>
        <v/>
      </c>
      <c r="AV314" s="24" t="str">
        <f t="shared" si="777"/>
        <v/>
      </c>
      <c r="AW314" s="24" t="str">
        <f t="shared" si="777"/>
        <v/>
      </c>
      <c r="AX314" s="24" t="str">
        <f t="shared" si="777"/>
        <v/>
      </c>
      <c r="AY314" s="24" t="str">
        <f t="shared" si="777"/>
        <v/>
      </c>
      <c r="AZ314" s="24" t="str">
        <f t="shared" si="777"/>
        <v/>
      </c>
      <c r="BA314" s="24" t="str">
        <f t="shared" si="777"/>
        <v/>
      </c>
      <c r="BB314" s="24" t="str">
        <f t="shared" si="778"/>
        <v/>
      </c>
      <c r="BC314" s="24" t="str">
        <f t="shared" si="778"/>
        <v/>
      </c>
      <c r="BD314" s="25" t="str">
        <f t="shared" si="778"/>
        <v/>
      </c>
      <c r="BE314" s="25"/>
      <c r="BF314" s="25"/>
      <c r="BG314" s="26" t="str">
        <f t="shared" si="695"/>
        <v/>
      </c>
      <c r="BH314" s="26" t="str">
        <f t="shared" si="696"/>
        <v/>
      </c>
      <c r="BI314" s="26" t="str">
        <f t="shared" si="697"/>
        <v/>
      </c>
      <c r="BJ314" s="26" t="str">
        <f t="shared" si="698"/>
        <v/>
      </c>
      <c r="BK314" s="26" t="str">
        <f t="shared" si="699"/>
        <v/>
      </c>
      <c r="BL314" s="26" t="str">
        <f t="shared" si="700"/>
        <v/>
      </c>
      <c r="BM314" s="26" t="str">
        <f t="shared" si="701"/>
        <v/>
      </c>
      <c r="BN314" s="26" t="str">
        <f t="shared" si="702"/>
        <v/>
      </c>
      <c r="BO314" s="26" t="str">
        <f t="shared" si="703"/>
        <v/>
      </c>
      <c r="BP314" s="25"/>
      <c r="BQ314" s="25"/>
      <c r="BR314" s="25" t="str">
        <f t="shared" si="704"/>
        <v/>
      </c>
      <c r="BS314" s="25" t="str">
        <f t="shared" si="705"/>
        <v/>
      </c>
      <c r="BT314" s="25" t="str">
        <f t="shared" si="706"/>
        <v/>
      </c>
      <c r="BU314" s="25" t="str">
        <f t="shared" si="707"/>
        <v/>
      </c>
      <c r="BV314" s="25" t="str">
        <f t="shared" si="708"/>
        <v/>
      </c>
      <c r="BW314" s="25" t="str">
        <f t="shared" si="709"/>
        <v/>
      </c>
      <c r="BX314" s="25" t="str">
        <f t="shared" si="710"/>
        <v/>
      </c>
      <c r="BY314" s="25" t="str">
        <f t="shared" si="711"/>
        <v/>
      </c>
      <c r="BZ314" s="25" t="str">
        <f t="shared" si="712"/>
        <v/>
      </c>
      <c r="CA314" s="25"/>
      <c r="CB314" s="25"/>
      <c r="CC314" s="26">
        <f t="shared" si="713"/>
        <v>-0.23900000000000093</v>
      </c>
      <c r="CD314" s="26">
        <f t="shared" si="714"/>
        <v>-0.17900000000000044</v>
      </c>
      <c r="CE314" s="26">
        <f t="shared" si="715"/>
        <v>-0.54500000000000015</v>
      </c>
      <c r="CF314" s="26">
        <f t="shared" si="716"/>
        <v>-0.48700000000000027</v>
      </c>
      <c r="CG314" s="26">
        <f t="shared" si="717"/>
        <v>-0.55699999999999883</v>
      </c>
      <c r="CH314" s="26">
        <f t="shared" si="718"/>
        <v>-0.11200000000000027</v>
      </c>
      <c r="CI314" s="26" t="str">
        <f t="shared" si="719"/>
        <v/>
      </c>
      <c r="CJ314" s="26" t="str">
        <f t="shared" si="720"/>
        <v/>
      </c>
      <c r="CK314" s="26" t="str">
        <f t="shared" si="721"/>
        <v/>
      </c>
      <c r="CL314" s="25"/>
      <c r="CM314" s="25"/>
      <c r="CN314" s="25">
        <f t="shared" si="722"/>
        <v>0.42099999999999937</v>
      </c>
      <c r="CO314" s="25">
        <f t="shared" si="723"/>
        <v>0.48099999999999987</v>
      </c>
      <c r="CP314" s="25">
        <f t="shared" si="724"/>
        <v>0.11500000000000021</v>
      </c>
      <c r="CQ314" s="25">
        <f t="shared" si="725"/>
        <v>0.17300000000000004</v>
      </c>
      <c r="CR314" s="25">
        <f t="shared" si="726"/>
        <v>0.10300000000000153</v>
      </c>
      <c r="CS314" s="25">
        <f t="shared" si="727"/>
        <v>0.54800000000000004</v>
      </c>
      <c r="CT314" s="25" t="str">
        <f t="shared" si="728"/>
        <v/>
      </c>
      <c r="CU314" s="25" t="str">
        <f t="shared" si="729"/>
        <v/>
      </c>
      <c r="CV314" s="25" t="str">
        <f t="shared" si="730"/>
        <v/>
      </c>
      <c r="CW314" s="25"/>
      <c r="CX314" s="25"/>
      <c r="CY314" s="25" t="str">
        <f t="shared" si="731"/>
        <v/>
      </c>
      <c r="CZ314" s="25" t="str">
        <f t="shared" si="732"/>
        <v/>
      </c>
      <c r="DA314" s="25" t="str">
        <f t="shared" si="733"/>
        <v/>
      </c>
      <c r="DB314" s="25" t="str">
        <f t="shared" si="734"/>
        <v/>
      </c>
      <c r="DC314" s="25" t="str">
        <f t="shared" si="735"/>
        <v/>
      </c>
      <c r="DD314" s="25" t="str">
        <f t="shared" si="736"/>
        <v/>
      </c>
      <c r="DE314" s="25" t="str">
        <f t="shared" si="737"/>
        <v/>
      </c>
      <c r="DF314" s="25" t="str">
        <f t="shared" si="738"/>
        <v/>
      </c>
      <c r="DG314" s="25" t="str">
        <f t="shared" si="739"/>
        <v/>
      </c>
      <c r="DH314" s="25"/>
      <c r="DI314" s="25"/>
      <c r="DJ314" s="25" t="str">
        <f t="shared" si="740"/>
        <v/>
      </c>
      <c r="DK314" s="25" t="str">
        <f t="shared" si="741"/>
        <v/>
      </c>
      <c r="DL314" s="25" t="str">
        <f t="shared" si="742"/>
        <v/>
      </c>
      <c r="DM314" s="25" t="str">
        <f t="shared" si="743"/>
        <v/>
      </c>
      <c r="DN314" s="25" t="str">
        <f t="shared" si="744"/>
        <v/>
      </c>
      <c r="DO314" s="25" t="str">
        <f t="shared" si="745"/>
        <v/>
      </c>
      <c r="DP314" s="25" t="str">
        <f t="shared" si="746"/>
        <v/>
      </c>
      <c r="DQ314" s="25" t="str">
        <f t="shared" si="747"/>
        <v/>
      </c>
      <c r="DR314" s="25" t="str">
        <f t="shared" si="748"/>
        <v/>
      </c>
      <c r="DS314" s="25"/>
      <c r="DT314" s="24"/>
      <c r="DU314" s="24" t="str">
        <f t="shared" si="749"/>
        <v/>
      </c>
      <c r="DV314" s="24" t="str">
        <f t="shared" si="750"/>
        <v/>
      </c>
      <c r="DW314" s="24" t="str">
        <f t="shared" si="751"/>
        <v/>
      </c>
      <c r="DX314" s="24" t="str">
        <f t="shared" si="752"/>
        <v/>
      </c>
      <c r="DY314" s="24" t="str">
        <f t="shared" si="753"/>
        <v/>
      </c>
      <c r="DZ314" s="24" t="str">
        <f t="shared" si="754"/>
        <v/>
      </c>
      <c r="EA314" s="24" t="str">
        <f t="shared" si="755"/>
        <v/>
      </c>
      <c r="EB314" s="24" t="str">
        <f t="shared" si="756"/>
        <v/>
      </c>
      <c r="EC314" s="24" t="str">
        <f t="shared" si="757"/>
        <v/>
      </c>
      <c r="ED314" s="24"/>
      <c r="EE314" s="24"/>
      <c r="EF314" s="24" t="str">
        <f t="shared" si="758"/>
        <v/>
      </c>
      <c r="EG314" s="24" t="str">
        <f t="shared" si="759"/>
        <v/>
      </c>
      <c r="EH314" s="24" t="str">
        <f t="shared" si="760"/>
        <v/>
      </c>
      <c r="EI314" s="24" t="str">
        <f t="shared" si="761"/>
        <v/>
      </c>
      <c r="EJ314" s="24" t="str">
        <f t="shared" si="762"/>
        <v/>
      </c>
      <c r="EK314" s="24" t="str">
        <f t="shared" si="763"/>
        <v/>
      </c>
      <c r="EL314" s="24" t="str">
        <f t="shared" si="764"/>
        <v/>
      </c>
      <c r="EM314" s="24" t="str">
        <f t="shared" si="765"/>
        <v/>
      </c>
      <c r="EN314" s="24" t="str">
        <f t="shared" si="766"/>
        <v/>
      </c>
      <c r="EO314" s="24"/>
      <c r="EP314" s="24"/>
      <c r="EQ314" s="24" t="str">
        <f t="shared" si="646"/>
        <v/>
      </c>
      <c r="ER314" s="24" t="str">
        <f t="shared" si="767"/>
        <v/>
      </c>
      <c r="ES314" s="24" t="str">
        <f t="shared" si="647"/>
        <v/>
      </c>
      <c r="ET314" s="24" t="str">
        <f t="shared" si="648"/>
        <v/>
      </c>
      <c r="EU314" s="24" t="str">
        <f t="shared" si="649"/>
        <v/>
      </c>
      <c r="EV314" s="24" t="str">
        <f t="shared" si="650"/>
        <v/>
      </c>
      <c r="EW314" s="24" t="str">
        <f t="shared" si="651"/>
        <v/>
      </c>
      <c r="EX314" s="24" t="str">
        <f t="shared" si="652"/>
        <v/>
      </c>
      <c r="EY314" s="24" t="str">
        <f t="shared" si="653"/>
        <v/>
      </c>
      <c r="EZ314" s="24" t="str">
        <f t="shared" si="654"/>
        <v/>
      </c>
      <c r="FA314" s="24" t="str">
        <f t="shared" si="655"/>
        <v/>
      </c>
      <c r="FB314" s="24"/>
      <c r="FC314" s="24" t="str">
        <f t="shared" si="656"/>
        <v/>
      </c>
      <c r="FD314" s="24" t="str">
        <f t="shared" si="768"/>
        <v/>
      </c>
      <c r="FE314" s="24" t="str">
        <f t="shared" si="657"/>
        <v/>
      </c>
      <c r="FF314" s="24" t="str">
        <f t="shared" si="658"/>
        <v/>
      </c>
      <c r="FG314" s="24" t="str">
        <f t="shared" si="659"/>
        <v/>
      </c>
      <c r="FH314" s="24" t="str">
        <f t="shared" si="660"/>
        <v/>
      </c>
      <c r="FI314" s="24" t="str">
        <f t="shared" si="661"/>
        <v/>
      </c>
      <c r="FJ314" s="24" t="str">
        <f t="shared" si="662"/>
        <v/>
      </c>
      <c r="FK314" s="24" t="str">
        <f t="shared" si="663"/>
        <v/>
      </c>
      <c r="FL314" s="24" t="str">
        <f t="shared" si="664"/>
        <v/>
      </c>
      <c r="FM314" s="24" t="str">
        <f t="shared" si="665"/>
        <v/>
      </c>
      <c r="FN314" s="24"/>
      <c r="FO314" s="24" t="str">
        <f t="shared" si="666"/>
        <v/>
      </c>
      <c r="FP314" s="24" t="str">
        <f t="shared" si="769"/>
        <v/>
      </c>
      <c r="FQ314" s="24" t="str">
        <f t="shared" si="775"/>
        <v/>
      </c>
      <c r="FR314" s="24" t="str">
        <f t="shared" si="775"/>
        <v/>
      </c>
      <c r="FS314" s="24" t="str">
        <f t="shared" si="775"/>
        <v/>
      </c>
      <c r="FT314" s="24" t="str">
        <f t="shared" si="775"/>
        <v/>
      </c>
      <c r="FU314" s="24" t="str">
        <f t="shared" si="775"/>
        <v/>
      </c>
      <c r="FV314" s="24" t="str">
        <f t="shared" si="775"/>
        <v/>
      </c>
      <c r="FW314" s="24" t="str">
        <f t="shared" si="635"/>
        <v/>
      </c>
      <c r="FX314" s="24" t="str">
        <f t="shared" si="635"/>
        <v/>
      </c>
      <c r="FY314" s="24" t="str">
        <f t="shared" si="635"/>
        <v/>
      </c>
      <c r="FZ314" s="24"/>
      <c r="GA314" s="24" t="str">
        <f t="shared" si="667"/>
        <v/>
      </c>
      <c r="GB314" s="24" t="str">
        <f t="shared" si="770"/>
        <v/>
      </c>
      <c r="GC314" s="24" t="str">
        <f t="shared" si="776"/>
        <v/>
      </c>
      <c r="GD314" s="24" t="str">
        <f t="shared" si="776"/>
        <v/>
      </c>
      <c r="GE314" s="24" t="str">
        <f t="shared" si="776"/>
        <v/>
      </c>
      <c r="GF314" s="24" t="str">
        <f t="shared" si="776"/>
        <v/>
      </c>
      <c r="GG314" s="24" t="str">
        <f t="shared" si="776"/>
        <v/>
      </c>
      <c r="GH314" s="24" t="str">
        <f t="shared" si="776"/>
        <v/>
      </c>
      <c r="GI314" s="24" t="str">
        <f t="shared" si="636"/>
        <v/>
      </c>
      <c r="GJ314" s="24" t="str">
        <f t="shared" si="636"/>
        <v/>
      </c>
      <c r="GK314" s="24" t="str">
        <f t="shared" si="636"/>
        <v/>
      </c>
      <c r="GL314" s="24"/>
      <c r="GM314" s="24" t="str">
        <f t="shared" si="668"/>
        <v/>
      </c>
      <c r="GN314" s="24" t="str">
        <f t="shared" si="771"/>
        <v/>
      </c>
      <c r="GO314" s="24" t="str">
        <f t="shared" si="669"/>
        <v/>
      </c>
      <c r="GP314" s="24" t="str">
        <f t="shared" si="670"/>
        <v/>
      </c>
      <c r="GQ314" s="24" t="str">
        <f t="shared" si="671"/>
        <v/>
      </c>
      <c r="GR314" s="24" t="str">
        <f t="shared" si="672"/>
        <v/>
      </c>
      <c r="GS314" s="24" t="str">
        <f t="shared" si="673"/>
        <v/>
      </c>
      <c r="GT314" s="24" t="str">
        <f t="shared" si="674"/>
        <v/>
      </c>
      <c r="GU314" s="24" t="str">
        <f t="shared" si="675"/>
        <v/>
      </c>
      <c r="GV314" s="24" t="str">
        <f t="shared" si="676"/>
        <v/>
      </c>
      <c r="GW314" s="24" t="str">
        <f t="shared" si="677"/>
        <v/>
      </c>
      <c r="GX314" s="24"/>
      <c r="GY314" s="24" t="str">
        <f t="shared" si="678"/>
        <v/>
      </c>
      <c r="GZ314" s="24" t="str">
        <f t="shared" si="772"/>
        <v/>
      </c>
      <c r="HA314" s="24" t="str">
        <f t="shared" si="679"/>
        <v/>
      </c>
      <c r="HB314" s="24" t="str">
        <f t="shared" si="680"/>
        <v/>
      </c>
      <c r="HC314" s="24" t="str">
        <f t="shared" si="681"/>
        <v/>
      </c>
      <c r="HD314" s="24" t="str">
        <f t="shared" si="682"/>
        <v/>
      </c>
      <c r="HE314" s="24" t="str">
        <f t="shared" si="683"/>
        <v/>
      </c>
      <c r="HF314" s="24" t="str">
        <f t="shared" si="684"/>
        <v/>
      </c>
      <c r="HG314" s="24" t="str">
        <f t="shared" si="685"/>
        <v/>
      </c>
      <c r="HH314" s="24" t="str">
        <f t="shared" si="686"/>
        <v/>
      </c>
      <c r="HI314" s="24" t="str">
        <f t="shared" si="687"/>
        <v/>
      </c>
      <c r="HJ314" s="24"/>
      <c r="HK314" s="24" t="str">
        <f t="shared" si="688"/>
        <v/>
      </c>
      <c r="HL314" s="24" t="str">
        <f t="shared" si="773"/>
        <v/>
      </c>
      <c r="HM314" s="24" t="str">
        <f t="shared" si="633"/>
        <v/>
      </c>
      <c r="HN314" s="24" t="str">
        <f t="shared" si="633"/>
        <v/>
      </c>
      <c r="HO314" s="24" t="str">
        <f t="shared" si="633"/>
        <v/>
      </c>
      <c r="HP314" s="24" t="str">
        <f t="shared" si="631"/>
        <v/>
      </c>
      <c r="HQ314" s="24" t="str">
        <f t="shared" si="631"/>
        <v/>
      </c>
      <c r="HR314" s="24" t="str">
        <f t="shared" si="631"/>
        <v/>
      </c>
      <c r="HS314" s="24" t="str">
        <f t="shared" si="628"/>
        <v/>
      </c>
      <c r="HT314" s="24" t="str">
        <f t="shared" si="628"/>
        <v/>
      </c>
      <c r="HU314" s="24" t="str">
        <f t="shared" si="628"/>
        <v/>
      </c>
      <c r="HV314" s="24"/>
      <c r="HW314" s="24" t="str">
        <f t="shared" si="689"/>
        <v/>
      </c>
      <c r="HX314" s="24" t="str">
        <f t="shared" si="774"/>
        <v/>
      </c>
      <c r="HY314" s="24" t="str">
        <f t="shared" si="634"/>
        <v/>
      </c>
      <c r="HZ314" s="24" t="str">
        <f t="shared" si="634"/>
        <v/>
      </c>
      <c r="IA314" s="24" t="str">
        <f t="shared" si="634"/>
        <v/>
      </c>
      <c r="IB314" s="24" t="str">
        <f t="shared" si="632"/>
        <v/>
      </c>
      <c r="IC314" s="24" t="str">
        <f t="shared" si="632"/>
        <v/>
      </c>
      <c r="ID314" s="24" t="str">
        <f t="shared" si="632"/>
        <v/>
      </c>
      <c r="IE314" s="24" t="str">
        <f t="shared" si="629"/>
        <v/>
      </c>
      <c r="IF314" s="24" t="str">
        <f t="shared" si="629"/>
        <v/>
      </c>
      <c r="IG314" s="24" t="str">
        <f t="shared" si="629"/>
        <v/>
      </c>
    </row>
    <row r="315" spans="1:241" s="3" customFormat="1" x14ac:dyDescent="0.2">
      <c r="A315" s="27">
        <v>280</v>
      </c>
      <c r="B315" s="32" t="str">
        <f>IF(AND($B$3&lt;&gt;"",$C$3&lt;&gt;"",$B$4&lt;&gt;"",$C$4&lt;&gt;"",T315&lt;&gt;""),AirMass($B$3,$C$3,$B$4,$C$4,T315),"")</f>
        <v/>
      </c>
      <c r="C315" s="36" t="e">
        <f t="shared" si="690"/>
        <v>#N/A</v>
      </c>
      <c r="D315" s="5" t="str">
        <f t="shared" si="637"/>
        <v/>
      </c>
      <c r="E315" s="14" t="str">
        <f t="shared" si="638"/>
        <v/>
      </c>
      <c r="F315" s="32" t="str">
        <f t="shared" si="691"/>
        <v/>
      </c>
      <c r="G315" s="24" t="str">
        <f t="shared" si="639"/>
        <v/>
      </c>
      <c r="H315" s="24" t="str">
        <f t="shared" si="640"/>
        <v/>
      </c>
      <c r="I315" s="24"/>
      <c r="J315" s="8" t="str">
        <f t="shared" si="641"/>
        <v/>
      </c>
      <c r="K315" s="9" t="str">
        <f t="shared" si="642"/>
        <v/>
      </c>
      <c r="L315" s="40" t="str">
        <f t="shared" si="692"/>
        <v/>
      </c>
      <c r="M315" s="24" t="str">
        <f t="shared" si="643"/>
        <v/>
      </c>
      <c r="N315" s="25" t="str">
        <f t="shared" si="644"/>
        <v/>
      </c>
      <c r="O315" s="25"/>
      <c r="P315" s="50">
        <f t="shared" si="693"/>
        <v>0</v>
      </c>
      <c r="Q315" s="50">
        <f t="shared" si="694"/>
        <v>0</v>
      </c>
      <c r="R315" s="25"/>
      <c r="S315" s="25"/>
      <c r="T315" s="16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46" t="str">
        <f t="shared" si="645"/>
        <v/>
      </c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8"/>
      <c r="AR315" s="25"/>
      <c r="AS315" s="25"/>
      <c r="AT315" s="24" t="str">
        <f t="shared" si="777"/>
        <v/>
      </c>
      <c r="AU315" s="24" t="str">
        <f t="shared" si="777"/>
        <v/>
      </c>
      <c r="AV315" s="24" t="str">
        <f t="shared" si="777"/>
        <v/>
      </c>
      <c r="AW315" s="24" t="str">
        <f t="shared" si="777"/>
        <v/>
      </c>
      <c r="AX315" s="24" t="str">
        <f t="shared" si="777"/>
        <v/>
      </c>
      <c r="AY315" s="24" t="str">
        <f t="shared" si="777"/>
        <v/>
      </c>
      <c r="AZ315" s="24" t="str">
        <f t="shared" si="777"/>
        <v/>
      </c>
      <c r="BA315" s="24" t="str">
        <f t="shared" si="777"/>
        <v/>
      </c>
      <c r="BB315" s="24" t="str">
        <f t="shared" si="778"/>
        <v/>
      </c>
      <c r="BC315" s="24" t="str">
        <f t="shared" si="778"/>
        <v/>
      </c>
      <c r="BD315" s="25" t="str">
        <f t="shared" si="778"/>
        <v/>
      </c>
      <c r="BE315" s="25"/>
      <c r="BF315" s="25"/>
      <c r="BG315" s="26" t="str">
        <f t="shared" si="695"/>
        <v/>
      </c>
      <c r="BH315" s="26" t="str">
        <f t="shared" si="696"/>
        <v/>
      </c>
      <c r="BI315" s="26" t="str">
        <f t="shared" si="697"/>
        <v/>
      </c>
      <c r="BJ315" s="26" t="str">
        <f t="shared" si="698"/>
        <v/>
      </c>
      <c r="BK315" s="26" t="str">
        <f t="shared" si="699"/>
        <v/>
      </c>
      <c r="BL315" s="26" t="str">
        <f t="shared" si="700"/>
        <v/>
      </c>
      <c r="BM315" s="26" t="str">
        <f t="shared" si="701"/>
        <v/>
      </c>
      <c r="BN315" s="26" t="str">
        <f t="shared" si="702"/>
        <v/>
      </c>
      <c r="BO315" s="26" t="str">
        <f t="shared" si="703"/>
        <v/>
      </c>
      <c r="BP315" s="25"/>
      <c r="BQ315" s="25"/>
      <c r="BR315" s="25" t="str">
        <f t="shared" si="704"/>
        <v/>
      </c>
      <c r="BS315" s="25" t="str">
        <f t="shared" si="705"/>
        <v/>
      </c>
      <c r="BT315" s="25" t="str">
        <f t="shared" si="706"/>
        <v/>
      </c>
      <c r="BU315" s="25" t="str">
        <f t="shared" si="707"/>
        <v/>
      </c>
      <c r="BV315" s="25" t="str">
        <f t="shared" si="708"/>
        <v/>
      </c>
      <c r="BW315" s="25" t="str">
        <f t="shared" si="709"/>
        <v/>
      </c>
      <c r="BX315" s="25" t="str">
        <f t="shared" si="710"/>
        <v/>
      </c>
      <c r="BY315" s="25" t="str">
        <f t="shared" si="711"/>
        <v/>
      </c>
      <c r="BZ315" s="25" t="str">
        <f t="shared" si="712"/>
        <v/>
      </c>
      <c r="CA315" s="25"/>
      <c r="CB315" s="25"/>
      <c r="CC315" s="26">
        <f t="shared" si="713"/>
        <v>-0.23900000000000093</v>
      </c>
      <c r="CD315" s="26">
        <f t="shared" si="714"/>
        <v>-0.17900000000000044</v>
      </c>
      <c r="CE315" s="26">
        <f t="shared" si="715"/>
        <v>-0.54500000000000015</v>
      </c>
      <c r="CF315" s="26">
        <f t="shared" si="716"/>
        <v>-0.48700000000000027</v>
      </c>
      <c r="CG315" s="26">
        <f t="shared" si="717"/>
        <v>-0.55699999999999883</v>
      </c>
      <c r="CH315" s="26">
        <f t="shared" si="718"/>
        <v>-0.11200000000000027</v>
      </c>
      <c r="CI315" s="26" t="str">
        <f t="shared" si="719"/>
        <v/>
      </c>
      <c r="CJ315" s="26" t="str">
        <f t="shared" si="720"/>
        <v/>
      </c>
      <c r="CK315" s="26" t="str">
        <f t="shared" si="721"/>
        <v/>
      </c>
      <c r="CL315" s="25"/>
      <c r="CM315" s="25"/>
      <c r="CN315" s="25">
        <f t="shared" si="722"/>
        <v>0.42099999999999937</v>
      </c>
      <c r="CO315" s="25">
        <f t="shared" si="723"/>
        <v>0.48099999999999987</v>
      </c>
      <c r="CP315" s="25">
        <f t="shared" si="724"/>
        <v>0.11500000000000021</v>
      </c>
      <c r="CQ315" s="25">
        <f t="shared" si="725"/>
        <v>0.17300000000000004</v>
      </c>
      <c r="CR315" s="25">
        <f t="shared" si="726"/>
        <v>0.10300000000000153</v>
      </c>
      <c r="CS315" s="25">
        <f t="shared" si="727"/>
        <v>0.54800000000000004</v>
      </c>
      <c r="CT315" s="25" t="str">
        <f t="shared" si="728"/>
        <v/>
      </c>
      <c r="CU315" s="25" t="str">
        <f t="shared" si="729"/>
        <v/>
      </c>
      <c r="CV315" s="25" t="str">
        <f t="shared" si="730"/>
        <v/>
      </c>
      <c r="CW315" s="25"/>
      <c r="CX315" s="25"/>
      <c r="CY315" s="25" t="str">
        <f t="shared" si="731"/>
        <v/>
      </c>
      <c r="CZ315" s="25" t="str">
        <f t="shared" si="732"/>
        <v/>
      </c>
      <c r="DA315" s="25" t="str">
        <f t="shared" si="733"/>
        <v/>
      </c>
      <c r="DB315" s="25" t="str">
        <f t="shared" si="734"/>
        <v/>
      </c>
      <c r="DC315" s="25" t="str">
        <f t="shared" si="735"/>
        <v/>
      </c>
      <c r="DD315" s="25" t="str">
        <f t="shared" si="736"/>
        <v/>
      </c>
      <c r="DE315" s="25" t="str">
        <f t="shared" si="737"/>
        <v/>
      </c>
      <c r="DF315" s="25" t="str">
        <f t="shared" si="738"/>
        <v/>
      </c>
      <c r="DG315" s="25" t="str">
        <f t="shared" si="739"/>
        <v/>
      </c>
      <c r="DH315" s="25"/>
      <c r="DI315" s="25"/>
      <c r="DJ315" s="25" t="str">
        <f t="shared" si="740"/>
        <v/>
      </c>
      <c r="DK315" s="25" t="str">
        <f t="shared" si="741"/>
        <v/>
      </c>
      <c r="DL315" s="25" t="str">
        <f t="shared" si="742"/>
        <v/>
      </c>
      <c r="DM315" s="25" t="str">
        <f t="shared" si="743"/>
        <v/>
      </c>
      <c r="DN315" s="25" t="str">
        <f t="shared" si="744"/>
        <v/>
      </c>
      <c r="DO315" s="25" t="str">
        <f t="shared" si="745"/>
        <v/>
      </c>
      <c r="DP315" s="25" t="str">
        <f t="shared" si="746"/>
        <v/>
      </c>
      <c r="DQ315" s="25" t="str">
        <f t="shared" si="747"/>
        <v/>
      </c>
      <c r="DR315" s="25" t="str">
        <f t="shared" si="748"/>
        <v/>
      </c>
      <c r="DS315" s="25"/>
      <c r="DT315" s="24"/>
      <c r="DU315" s="24" t="str">
        <f t="shared" si="749"/>
        <v/>
      </c>
      <c r="DV315" s="24" t="str">
        <f t="shared" si="750"/>
        <v/>
      </c>
      <c r="DW315" s="24" t="str">
        <f t="shared" si="751"/>
        <v/>
      </c>
      <c r="DX315" s="24" t="str">
        <f t="shared" si="752"/>
        <v/>
      </c>
      <c r="DY315" s="24" t="str">
        <f t="shared" si="753"/>
        <v/>
      </c>
      <c r="DZ315" s="24" t="str">
        <f t="shared" si="754"/>
        <v/>
      </c>
      <c r="EA315" s="24" t="str">
        <f t="shared" si="755"/>
        <v/>
      </c>
      <c r="EB315" s="24" t="str">
        <f t="shared" si="756"/>
        <v/>
      </c>
      <c r="EC315" s="24" t="str">
        <f t="shared" si="757"/>
        <v/>
      </c>
      <c r="ED315" s="24"/>
      <c r="EE315" s="24"/>
      <c r="EF315" s="24" t="str">
        <f t="shared" si="758"/>
        <v/>
      </c>
      <c r="EG315" s="24" t="str">
        <f t="shared" si="759"/>
        <v/>
      </c>
      <c r="EH315" s="24" t="str">
        <f t="shared" si="760"/>
        <v/>
      </c>
      <c r="EI315" s="24" t="str">
        <f t="shared" si="761"/>
        <v/>
      </c>
      <c r="EJ315" s="24" t="str">
        <f t="shared" si="762"/>
        <v/>
      </c>
      <c r="EK315" s="24" t="str">
        <f t="shared" si="763"/>
        <v/>
      </c>
      <c r="EL315" s="24" t="str">
        <f t="shared" si="764"/>
        <v/>
      </c>
      <c r="EM315" s="24" t="str">
        <f t="shared" si="765"/>
        <v/>
      </c>
      <c r="EN315" s="24" t="str">
        <f t="shared" si="766"/>
        <v/>
      </c>
      <c r="EO315" s="24"/>
      <c r="EP315" s="24"/>
      <c r="EQ315" s="24" t="str">
        <f t="shared" si="646"/>
        <v/>
      </c>
      <c r="ER315" s="24" t="str">
        <f t="shared" si="767"/>
        <v/>
      </c>
      <c r="ES315" s="24" t="str">
        <f t="shared" si="647"/>
        <v/>
      </c>
      <c r="ET315" s="24" t="str">
        <f t="shared" si="648"/>
        <v/>
      </c>
      <c r="EU315" s="24" t="str">
        <f t="shared" si="649"/>
        <v/>
      </c>
      <c r="EV315" s="24" t="str">
        <f t="shared" si="650"/>
        <v/>
      </c>
      <c r="EW315" s="24" t="str">
        <f t="shared" si="651"/>
        <v/>
      </c>
      <c r="EX315" s="24" t="str">
        <f t="shared" si="652"/>
        <v/>
      </c>
      <c r="EY315" s="24" t="str">
        <f t="shared" si="653"/>
        <v/>
      </c>
      <c r="EZ315" s="24" t="str">
        <f t="shared" si="654"/>
        <v/>
      </c>
      <c r="FA315" s="24" t="str">
        <f t="shared" si="655"/>
        <v/>
      </c>
      <c r="FB315" s="24"/>
      <c r="FC315" s="24" t="str">
        <f t="shared" si="656"/>
        <v/>
      </c>
      <c r="FD315" s="24" t="str">
        <f t="shared" si="768"/>
        <v/>
      </c>
      <c r="FE315" s="24" t="str">
        <f t="shared" si="657"/>
        <v/>
      </c>
      <c r="FF315" s="24" t="str">
        <f t="shared" si="658"/>
        <v/>
      </c>
      <c r="FG315" s="24" t="str">
        <f t="shared" si="659"/>
        <v/>
      </c>
      <c r="FH315" s="24" t="str">
        <f t="shared" si="660"/>
        <v/>
      </c>
      <c r="FI315" s="24" t="str">
        <f t="shared" si="661"/>
        <v/>
      </c>
      <c r="FJ315" s="24" t="str">
        <f t="shared" si="662"/>
        <v/>
      </c>
      <c r="FK315" s="24" t="str">
        <f t="shared" si="663"/>
        <v/>
      </c>
      <c r="FL315" s="24" t="str">
        <f t="shared" si="664"/>
        <v/>
      </c>
      <c r="FM315" s="24" t="str">
        <f t="shared" si="665"/>
        <v/>
      </c>
      <c r="FN315" s="24"/>
      <c r="FO315" s="24" t="str">
        <f t="shared" si="666"/>
        <v/>
      </c>
      <c r="FP315" s="24" t="str">
        <f t="shared" si="769"/>
        <v/>
      </c>
      <c r="FQ315" s="24" t="str">
        <f t="shared" si="775"/>
        <v/>
      </c>
      <c r="FR315" s="24" t="str">
        <f t="shared" si="775"/>
        <v/>
      </c>
      <c r="FS315" s="24" t="str">
        <f t="shared" si="775"/>
        <v/>
      </c>
      <c r="FT315" s="24" t="str">
        <f t="shared" si="775"/>
        <v/>
      </c>
      <c r="FU315" s="24" t="str">
        <f t="shared" si="775"/>
        <v/>
      </c>
      <c r="FV315" s="24" t="str">
        <f t="shared" si="775"/>
        <v/>
      </c>
      <c r="FW315" s="24" t="str">
        <f t="shared" si="635"/>
        <v/>
      </c>
      <c r="FX315" s="24" t="str">
        <f t="shared" si="635"/>
        <v/>
      </c>
      <c r="FY315" s="24" t="str">
        <f t="shared" si="635"/>
        <v/>
      </c>
      <c r="FZ315" s="24"/>
      <c r="GA315" s="24" t="str">
        <f t="shared" si="667"/>
        <v/>
      </c>
      <c r="GB315" s="24" t="str">
        <f t="shared" si="770"/>
        <v/>
      </c>
      <c r="GC315" s="24" t="str">
        <f t="shared" si="776"/>
        <v/>
      </c>
      <c r="GD315" s="24" t="str">
        <f t="shared" si="776"/>
        <v/>
      </c>
      <c r="GE315" s="24" t="str">
        <f t="shared" si="776"/>
        <v/>
      </c>
      <c r="GF315" s="24" t="str">
        <f t="shared" si="776"/>
        <v/>
      </c>
      <c r="GG315" s="24" t="str">
        <f t="shared" si="776"/>
        <v/>
      </c>
      <c r="GH315" s="24" t="str">
        <f t="shared" si="776"/>
        <v/>
      </c>
      <c r="GI315" s="24" t="str">
        <f t="shared" si="636"/>
        <v/>
      </c>
      <c r="GJ315" s="24" t="str">
        <f t="shared" si="636"/>
        <v/>
      </c>
      <c r="GK315" s="24" t="str">
        <f t="shared" si="636"/>
        <v/>
      </c>
      <c r="GL315" s="24"/>
      <c r="GM315" s="24" t="str">
        <f t="shared" si="668"/>
        <v/>
      </c>
      <c r="GN315" s="24" t="str">
        <f t="shared" si="771"/>
        <v/>
      </c>
      <c r="GO315" s="24" t="str">
        <f t="shared" si="669"/>
        <v/>
      </c>
      <c r="GP315" s="24" t="str">
        <f t="shared" si="670"/>
        <v/>
      </c>
      <c r="GQ315" s="24" t="str">
        <f t="shared" si="671"/>
        <v/>
      </c>
      <c r="GR315" s="24" t="str">
        <f t="shared" si="672"/>
        <v/>
      </c>
      <c r="GS315" s="24" t="str">
        <f t="shared" si="673"/>
        <v/>
      </c>
      <c r="GT315" s="24" t="str">
        <f t="shared" si="674"/>
        <v/>
      </c>
      <c r="GU315" s="24" t="str">
        <f t="shared" si="675"/>
        <v/>
      </c>
      <c r="GV315" s="24" t="str">
        <f t="shared" si="676"/>
        <v/>
      </c>
      <c r="GW315" s="24" t="str">
        <f t="shared" si="677"/>
        <v/>
      </c>
      <c r="GX315" s="24"/>
      <c r="GY315" s="24" t="str">
        <f t="shared" si="678"/>
        <v/>
      </c>
      <c r="GZ315" s="24" t="str">
        <f t="shared" si="772"/>
        <v/>
      </c>
      <c r="HA315" s="24" t="str">
        <f t="shared" si="679"/>
        <v/>
      </c>
      <c r="HB315" s="24" t="str">
        <f t="shared" si="680"/>
        <v/>
      </c>
      <c r="HC315" s="24" t="str">
        <f t="shared" si="681"/>
        <v/>
      </c>
      <c r="HD315" s="24" t="str">
        <f t="shared" si="682"/>
        <v/>
      </c>
      <c r="HE315" s="24" t="str">
        <f t="shared" si="683"/>
        <v/>
      </c>
      <c r="HF315" s="24" t="str">
        <f t="shared" si="684"/>
        <v/>
      </c>
      <c r="HG315" s="24" t="str">
        <f t="shared" si="685"/>
        <v/>
      </c>
      <c r="HH315" s="24" t="str">
        <f t="shared" si="686"/>
        <v/>
      </c>
      <c r="HI315" s="24" t="str">
        <f t="shared" si="687"/>
        <v/>
      </c>
      <c r="HJ315" s="24"/>
      <c r="HK315" s="24" t="str">
        <f t="shared" si="688"/>
        <v/>
      </c>
      <c r="HL315" s="24" t="str">
        <f t="shared" si="773"/>
        <v/>
      </c>
      <c r="HM315" s="24" t="str">
        <f t="shared" si="633"/>
        <v/>
      </c>
      <c r="HN315" s="24" t="str">
        <f t="shared" si="633"/>
        <v/>
      </c>
      <c r="HO315" s="24" t="str">
        <f t="shared" si="633"/>
        <v/>
      </c>
      <c r="HP315" s="24" t="str">
        <f t="shared" si="631"/>
        <v/>
      </c>
      <c r="HQ315" s="24" t="str">
        <f t="shared" si="631"/>
        <v/>
      </c>
      <c r="HR315" s="24" t="str">
        <f t="shared" si="631"/>
        <v/>
      </c>
      <c r="HS315" s="24" t="str">
        <f t="shared" si="628"/>
        <v/>
      </c>
      <c r="HT315" s="24" t="str">
        <f t="shared" si="628"/>
        <v/>
      </c>
      <c r="HU315" s="24" t="str">
        <f t="shared" si="628"/>
        <v/>
      </c>
      <c r="HV315" s="24"/>
      <c r="HW315" s="24" t="str">
        <f t="shared" si="689"/>
        <v/>
      </c>
      <c r="HX315" s="24" t="str">
        <f t="shared" si="774"/>
        <v/>
      </c>
      <c r="HY315" s="24" t="str">
        <f t="shared" si="634"/>
        <v/>
      </c>
      <c r="HZ315" s="24" t="str">
        <f t="shared" si="634"/>
        <v/>
      </c>
      <c r="IA315" s="24" t="str">
        <f t="shared" si="634"/>
        <v/>
      </c>
      <c r="IB315" s="24" t="str">
        <f t="shared" si="632"/>
        <v/>
      </c>
      <c r="IC315" s="24" t="str">
        <f t="shared" si="632"/>
        <v/>
      </c>
      <c r="ID315" s="24" t="str">
        <f t="shared" si="632"/>
        <v/>
      </c>
      <c r="IE315" s="24" t="str">
        <f t="shared" si="629"/>
        <v/>
      </c>
      <c r="IF315" s="24" t="str">
        <f t="shared" si="629"/>
        <v/>
      </c>
      <c r="IG315" s="24" t="str">
        <f t="shared" si="629"/>
        <v/>
      </c>
    </row>
    <row r="316" spans="1:241" s="3" customFormat="1" x14ac:dyDescent="0.2">
      <c r="A316" s="27">
        <v>281</v>
      </c>
      <c r="B316" s="32" t="str">
        <f>IF(AND($B$3&lt;&gt;"",$C$3&lt;&gt;"",$B$4&lt;&gt;"",$C$4&lt;&gt;"",T316&lt;&gt;""),AirMass($B$3,$C$3,$B$4,$C$4,T316),"")</f>
        <v/>
      </c>
      <c r="C316" s="36" t="e">
        <f t="shared" si="690"/>
        <v>#N/A</v>
      </c>
      <c r="D316" s="5" t="str">
        <f t="shared" si="637"/>
        <v/>
      </c>
      <c r="E316" s="14" t="str">
        <f t="shared" si="638"/>
        <v/>
      </c>
      <c r="F316" s="32" t="str">
        <f t="shared" si="691"/>
        <v/>
      </c>
      <c r="G316" s="24" t="str">
        <f t="shared" si="639"/>
        <v/>
      </c>
      <c r="H316" s="24" t="str">
        <f t="shared" si="640"/>
        <v/>
      </c>
      <c r="I316" s="24"/>
      <c r="J316" s="8" t="str">
        <f t="shared" si="641"/>
        <v/>
      </c>
      <c r="K316" s="9" t="str">
        <f t="shared" si="642"/>
        <v/>
      </c>
      <c r="L316" s="40" t="str">
        <f t="shared" si="692"/>
        <v/>
      </c>
      <c r="M316" s="24" t="str">
        <f t="shared" si="643"/>
        <v/>
      </c>
      <c r="N316" s="25" t="str">
        <f t="shared" si="644"/>
        <v/>
      </c>
      <c r="O316" s="25"/>
      <c r="P316" s="50">
        <f t="shared" si="693"/>
        <v>0</v>
      </c>
      <c r="Q316" s="50">
        <f t="shared" si="694"/>
        <v>0</v>
      </c>
      <c r="R316" s="25"/>
      <c r="S316" s="25"/>
      <c r="T316" s="16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46" t="str">
        <f t="shared" si="645"/>
        <v/>
      </c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8"/>
      <c r="AR316" s="25"/>
      <c r="AS316" s="25"/>
      <c r="AT316" s="24" t="str">
        <f t="shared" si="777"/>
        <v/>
      </c>
      <c r="AU316" s="24" t="str">
        <f t="shared" si="777"/>
        <v/>
      </c>
      <c r="AV316" s="24" t="str">
        <f t="shared" si="777"/>
        <v/>
      </c>
      <c r="AW316" s="24" t="str">
        <f t="shared" si="777"/>
        <v/>
      </c>
      <c r="AX316" s="24" t="str">
        <f t="shared" si="777"/>
        <v/>
      </c>
      <c r="AY316" s="24" t="str">
        <f t="shared" si="777"/>
        <v/>
      </c>
      <c r="AZ316" s="24" t="str">
        <f t="shared" si="777"/>
        <v/>
      </c>
      <c r="BA316" s="24" t="str">
        <f t="shared" si="777"/>
        <v/>
      </c>
      <c r="BB316" s="24" t="str">
        <f t="shared" si="778"/>
        <v/>
      </c>
      <c r="BC316" s="24" t="str">
        <f t="shared" si="778"/>
        <v/>
      </c>
      <c r="BD316" s="25" t="str">
        <f t="shared" si="778"/>
        <v/>
      </c>
      <c r="BE316" s="25"/>
      <c r="BF316" s="25"/>
      <c r="BG316" s="26" t="str">
        <f t="shared" si="695"/>
        <v/>
      </c>
      <c r="BH316" s="26" t="str">
        <f t="shared" si="696"/>
        <v/>
      </c>
      <c r="BI316" s="26" t="str">
        <f t="shared" si="697"/>
        <v/>
      </c>
      <c r="BJ316" s="26" t="str">
        <f t="shared" si="698"/>
        <v/>
      </c>
      <c r="BK316" s="26" t="str">
        <f t="shared" si="699"/>
        <v/>
      </c>
      <c r="BL316" s="26" t="str">
        <f t="shared" si="700"/>
        <v/>
      </c>
      <c r="BM316" s="26" t="str">
        <f t="shared" si="701"/>
        <v/>
      </c>
      <c r="BN316" s="26" t="str">
        <f t="shared" si="702"/>
        <v/>
      </c>
      <c r="BO316" s="26" t="str">
        <f t="shared" si="703"/>
        <v/>
      </c>
      <c r="BP316" s="25"/>
      <c r="BQ316" s="25"/>
      <c r="BR316" s="25" t="str">
        <f t="shared" si="704"/>
        <v/>
      </c>
      <c r="BS316" s="25" t="str">
        <f t="shared" si="705"/>
        <v/>
      </c>
      <c r="BT316" s="25" t="str">
        <f t="shared" si="706"/>
        <v/>
      </c>
      <c r="BU316" s="25" t="str">
        <f t="shared" si="707"/>
        <v/>
      </c>
      <c r="BV316" s="25" t="str">
        <f t="shared" si="708"/>
        <v/>
      </c>
      <c r="BW316" s="25" t="str">
        <f t="shared" si="709"/>
        <v/>
      </c>
      <c r="BX316" s="25" t="str">
        <f t="shared" si="710"/>
        <v/>
      </c>
      <c r="BY316" s="25" t="str">
        <f t="shared" si="711"/>
        <v/>
      </c>
      <c r="BZ316" s="25" t="str">
        <f t="shared" si="712"/>
        <v/>
      </c>
      <c r="CA316" s="25"/>
      <c r="CB316" s="25"/>
      <c r="CC316" s="26">
        <f t="shared" si="713"/>
        <v>-0.23900000000000093</v>
      </c>
      <c r="CD316" s="26">
        <f t="shared" si="714"/>
        <v>-0.17900000000000044</v>
      </c>
      <c r="CE316" s="26">
        <f t="shared" si="715"/>
        <v>-0.54500000000000015</v>
      </c>
      <c r="CF316" s="26">
        <f t="shared" si="716"/>
        <v>-0.48700000000000027</v>
      </c>
      <c r="CG316" s="26">
        <f t="shared" si="717"/>
        <v>-0.55699999999999883</v>
      </c>
      <c r="CH316" s="26">
        <f t="shared" si="718"/>
        <v>-0.11200000000000027</v>
      </c>
      <c r="CI316" s="26" t="str">
        <f t="shared" si="719"/>
        <v/>
      </c>
      <c r="CJ316" s="26" t="str">
        <f t="shared" si="720"/>
        <v/>
      </c>
      <c r="CK316" s="26" t="str">
        <f t="shared" si="721"/>
        <v/>
      </c>
      <c r="CL316" s="25"/>
      <c r="CM316" s="25"/>
      <c r="CN316" s="25">
        <f t="shared" si="722"/>
        <v>0.42099999999999937</v>
      </c>
      <c r="CO316" s="25">
        <f t="shared" si="723"/>
        <v>0.48099999999999987</v>
      </c>
      <c r="CP316" s="25">
        <f t="shared" si="724"/>
        <v>0.11500000000000021</v>
      </c>
      <c r="CQ316" s="25">
        <f t="shared" si="725"/>
        <v>0.17300000000000004</v>
      </c>
      <c r="CR316" s="25">
        <f t="shared" si="726"/>
        <v>0.10300000000000153</v>
      </c>
      <c r="CS316" s="25">
        <f t="shared" si="727"/>
        <v>0.54800000000000004</v>
      </c>
      <c r="CT316" s="25" t="str">
        <f t="shared" si="728"/>
        <v/>
      </c>
      <c r="CU316" s="25" t="str">
        <f t="shared" si="729"/>
        <v/>
      </c>
      <c r="CV316" s="25" t="str">
        <f t="shared" si="730"/>
        <v/>
      </c>
      <c r="CW316" s="25"/>
      <c r="CX316" s="25"/>
      <c r="CY316" s="25" t="str">
        <f t="shared" si="731"/>
        <v/>
      </c>
      <c r="CZ316" s="25" t="str">
        <f t="shared" si="732"/>
        <v/>
      </c>
      <c r="DA316" s="25" t="str">
        <f t="shared" si="733"/>
        <v/>
      </c>
      <c r="DB316" s="25" t="str">
        <f t="shared" si="734"/>
        <v/>
      </c>
      <c r="DC316" s="25" t="str">
        <f t="shared" si="735"/>
        <v/>
      </c>
      <c r="DD316" s="25" t="str">
        <f t="shared" si="736"/>
        <v/>
      </c>
      <c r="DE316" s="25" t="str">
        <f t="shared" si="737"/>
        <v/>
      </c>
      <c r="DF316" s="25" t="str">
        <f t="shared" si="738"/>
        <v/>
      </c>
      <c r="DG316" s="25" t="str">
        <f t="shared" si="739"/>
        <v/>
      </c>
      <c r="DH316" s="25"/>
      <c r="DI316" s="25"/>
      <c r="DJ316" s="25" t="str">
        <f t="shared" si="740"/>
        <v/>
      </c>
      <c r="DK316" s="25" t="str">
        <f t="shared" si="741"/>
        <v/>
      </c>
      <c r="DL316" s="25" t="str">
        <f t="shared" si="742"/>
        <v/>
      </c>
      <c r="DM316" s="25" t="str">
        <f t="shared" si="743"/>
        <v/>
      </c>
      <c r="DN316" s="25" t="str">
        <f t="shared" si="744"/>
        <v/>
      </c>
      <c r="DO316" s="25" t="str">
        <f t="shared" si="745"/>
        <v/>
      </c>
      <c r="DP316" s="25" t="str">
        <f t="shared" si="746"/>
        <v/>
      </c>
      <c r="DQ316" s="25" t="str">
        <f t="shared" si="747"/>
        <v/>
      </c>
      <c r="DR316" s="25" t="str">
        <f t="shared" si="748"/>
        <v/>
      </c>
      <c r="DS316" s="25"/>
      <c r="DT316" s="24"/>
      <c r="DU316" s="24" t="str">
        <f t="shared" si="749"/>
        <v/>
      </c>
      <c r="DV316" s="24" t="str">
        <f t="shared" si="750"/>
        <v/>
      </c>
      <c r="DW316" s="24" t="str">
        <f t="shared" si="751"/>
        <v/>
      </c>
      <c r="DX316" s="24" t="str">
        <f t="shared" si="752"/>
        <v/>
      </c>
      <c r="DY316" s="24" t="str">
        <f t="shared" si="753"/>
        <v/>
      </c>
      <c r="DZ316" s="24" t="str">
        <f t="shared" si="754"/>
        <v/>
      </c>
      <c r="EA316" s="24" t="str">
        <f t="shared" si="755"/>
        <v/>
      </c>
      <c r="EB316" s="24" t="str">
        <f t="shared" si="756"/>
        <v/>
      </c>
      <c r="EC316" s="24" t="str">
        <f t="shared" si="757"/>
        <v/>
      </c>
      <c r="ED316" s="24"/>
      <c r="EE316" s="24"/>
      <c r="EF316" s="24" t="str">
        <f t="shared" si="758"/>
        <v/>
      </c>
      <c r="EG316" s="24" t="str">
        <f t="shared" si="759"/>
        <v/>
      </c>
      <c r="EH316" s="24" t="str">
        <f t="shared" si="760"/>
        <v/>
      </c>
      <c r="EI316" s="24" t="str">
        <f t="shared" si="761"/>
        <v/>
      </c>
      <c r="EJ316" s="24" t="str">
        <f t="shared" si="762"/>
        <v/>
      </c>
      <c r="EK316" s="24" t="str">
        <f t="shared" si="763"/>
        <v/>
      </c>
      <c r="EL316" s="24" t="str">
        <f t="shared" si="764"/>
        <v/>
      </c>
      <c r="EM316" s="24" t="str">
        <f t="shared" si="765"/>
        <v/>
      </c>
      <c r="EN316" s="24" t="str">
        <f t="shared" si="766"/>
        <v/>
      </c>
      <c r="EO316" s="24"/>
      <c r="EP316" s="24"/>
      <c r="EQ316" s="24" t="str">
        <f t="shared" si="646"/>
        <v/>
      </c>
      <c r="ER316" s="24" t="str">
        <f t="shared" si="767"/>
        <v/>
      </c>
      <c r="ES316" s="24" t="str">
        <f t="shared" si="647"/>
        <v/>
      </c>
      <c r="ET316" s="24" t="str">
        <f t="shared" si="648"/>
        <v/>
      </c>
      <c r="EU316" s="24" t="str">
        <f t="shared" si="649"/>
        <v/>
      </c>
      <c r="EV316" s="24" t="str">
        <f t="shared" si="650"/>
        <v/>
      </c>
      <c r="EW316" s="24" t="str">
        <f t="shared" si="651"/>
        <v/>
      </c>
      <c r="EX316" s="24" t="str">
        <f t="shared" si="652"/>
        <v/>
      </c>
      <c r="EY316" s="24" t="str">
        <f t="shared" si="653"/>
        <v/>
      </c>
      <c r="EZ316" s="24" t="str">
        <f t="shared" si="654"/>
        <v/>
      </c>
      <c r="FA316" s="24" t="str">
        <f t="shared" si="655"/>
        <v/>
      </c>
      <c r="FB316" s="24"/>
      <c r="FC316" s="24" t="str">
        <f t="shared" si="656"/>
        <v/>
      </c>
      <c r="FD316" s="24" t="str">
        <f t="shared" si="768"/>
        <v/>
      </c>
      <c r="FE316" s="24" t="str">
        <f t="shared" si="657"/>
        <v/>
      </c>
      <c r="FF316" s="24" t="str">
        <f t="shared" si="658"/>
        <v/>
      </c>
      <c r="FG316" s="24" t="str">
        <f t="shared" si="659"/>
        <v/>
      </c>
      <c r="FH316" s="24" t="str">
        <f t="shared" si="660"/>
        <v/>
      </c>
      <c r="FI316" s="24" t="str">
        <f t="shared" si="661"/>
        <v/>
      </c>
      <c r="FJ316" s="24" t="str">
        <f t="shared" si="662"/>
        <v/>
      </c>
      <c r="FK316" s="24" t="str">
        <f t="shared" si="663"/>
        <v/>
      </c>
      <c r="FL316" s="24" t="str">
        <f t="shared" si="664"/>
        <v/>
      </c>
      <c r="FM316" s="24" t="str">
        <f t="shared" si="665"/>
        <v/>
      </c>
      <c r="FN316" s="24"/>
      <c r="FO316" s="24" t="str">
        <f t="shared" si="666"/>
        <v/>
      </c>
      <c r="FP316" s="24" t="str">
        <f t="shared" si="769"/>
        <v/>
      </c>
      <c r="FQ316" s="24" t="str">
        <f t="shared" si="775"/>
        <v/>
      </c>
      <c r="FR316" s="24" t="str">
        <f t="shared" si="775"/>
        <v/>
      </c>
      <c r="FS316" s="24" t="str">
        <f t="shared" si="775"/>
        <v/>
      </c>
      <c r="FT316" s="24" t="str">
        <f t="shared" si="775"/>
        <v/>
      </c>
      <c r="FU316" s="24" t="str">
        <f t="shared" si="775"/>
        <v/>
      </c>
      <c r="FV316" s="24" t="str">
        <f t="shared" si="775"/>
        <v/>
      </c>
      <c r="FW316" s="24" t="str">
        <f t="shared" si="635"/>
        <v/>
      </c>
      <c r="FX316" s="24" t="str">
        <f t="shared" si="635"/>
        <v/>
      </c>
      <c r="FY316" s="24" t="str">
        <f t="shared" si="635"/>
        <v/>
      </c>
      <c r="FZ316" s="24"/>
      <c r="GA316" s="24" t="str">
        <f t="shared" si="667"/>
        <v/>
      </c>
      <c r="GB316" s="24" t="str">
        <f t="shared" si="770"/>
        <v/>
      </c>
      <c r="GC316" s="24" t="str">
        <f t="shared" si="776"/>
        <v/>
      </c>
      <c r="GD316" s="24" t="str">
        <f t="shared" si="776"/>
        <v/>
      </c>
      <c r="GE316" s="24" t="str">
        <f t="shared" si="776"/>
        <v/>
      </c>
      <c r="GF316" s="24" t="str">
        <f t="shared" si="776"/>
        <v/>
      </c>
      <c r="GG316" s="24" t="str">
        <f t="shared" si="776"/>
        <v/>
      </c>
      <c r="GH316" s="24" t="str">
        <f t="shared" si="776"/>
        <v/>
      </c>
      <c r="GI316" s="24" t="str">
        <f t="shared" si="636"/>
        <v/>
      </c>
      <c r="GJ316" s="24" t="str">
        <f t="shared" si="636"/>
        <v/>
      </c>
      <c r="GK316" s="24" t="str">
        <f t="shared" si="636"/>
        <v/>
      </c>
      <c r="GL316" s="24"/>
      <c r="GM316" s="24" t="str">
        <f t="shared" si="668"/>
        <v/>
      </c>
      <c r="GN316" s="24" t="str">
        <f t="shared" si="771"/>
        <v/>
      </c>
      <c r="GO316" s="24" t="str">
        <f t="shared" si="669"/>
        <v/>
      </c>
      <c r="GP316" s="24" t="str">
        <f t="shared" si="670"/>
        <v/>
      </c>
      <c r="GQ316" s="24" t="str">
        <f t="shared" si="671"/>
        <v/>
      </c>
      <c r="GR316" s="24" t="str">
        <f t="shared" si="672"/>
        <v/>
      </c>
      <c r="GS316" s="24" t="str">
        <f t="shared" si="673"/>
        <v/>
      </c>
      <c r="GT316" s="24" t="str">
        <f t="shared" si="674"/>
        <v/>
      </c>
      <c r="GU316" s="24" t="str">
        <f t="shared" si="675"/>
        <v/>
      </c>
      <c r="GV316" s="24" t="str">
        <f t="shared" si="676"/>
        <v/>
      </c>
      <c r="GW316" s="24" t="str">
        <f t="shared" si="677"/>
        <v/>
      </c>
      <c r="GX316" s="24"/>
      <c r="GY316" s="24" t="str">
        <f t="shared" si="678"/>
        <v/>
      </c>
      <c r="GZ316" s="24" t="str">
        <f t="shared" si="772"/>
        <v/>
      </c>
      <c r="HA316" s="24" t="str">
        <f t="shared" si="679"/>
        <v/>
      </c>
      <c r="HB316" s="24" t="str">
        <f t="shared" si="680"/>
        <v/>
      </c>
      <c r="HC316" s="24" t="str">
        <f t="shared" si="681"/>
        <v/>
      </c>
      <c r="HD316" s="24" t="str">
        <f t="shared" si="682"/>
        <v/>
      </c>
      <c r="HE316" s="24" t="str">
        <f t="shared" si="683"/>
        <v/>
      </c>
      <c r="HF316" s="24" t="str">
        <f t="shared" si="684"/>
        <v/>
      </c>
      <c r="HG316" s="24" t="str">
        <f t="shared" si="685"/>
        <v/>
      </c>
      <c r="HH316" s="24" t="str">
        <f t="shared" si="686"/>
        <v/>
      </c>
      <c r="HI316" s="24" t="str">
        <f t="shared" si="687"/>
        <v/>
      </c>
      <c r="HJ316" s="24"/>
      <c r="HK316" s="24" t="str">
        <f t="shared" si="688"/>
        <v/>
      </c>
      <c r="HL316" s="24" t="str">
        <f t="shared" si="773"/>
        <v/>
      </c>
      <c r="HM316" s="24" t="str">
        <f t="shared" si="633"/>
        <v/>
      </c>
      <c r="HN316" s="24" t="str">
        <f t="shared" si="633"/>
        <v/>
      </c>
      <c r="HO316" s="24" t="str">
        <f t="shared" si="633"/>
        <v/>
      </c>
      <c r="HP316" s="24" t="str">
        <f t="shared" si="631"/>
        <v/>
      </c>
      <c r="HQ316" s="24" t="str">
        <f t="shared" si="631"/>
        <v/>
      </c>
      <c r="HR316" s="24" t="str">
        <f t="shared" si="631"/>
        <v/>
      </c>
      <c r="HS316" s="24" t="str">
        <f t="shared" si="628"/>
        <v/>
      </c>
      <c r="HT316" s="24" t="str">
        <f t="shared" si="628"/>
        <v/>
      </c>
      <c r="HU316" s="24" t="str">
        <f t="shared" si="628"/>
        <v/>
      </c>
      <c r="HV316" s="24"/>
      <c r="HW316" s="24" t="str">
        <f t="shared" si="689"/>
        <v/>
      </c>
      <c r="HX316" s="24" t="str">
        <f t="shared" si="774"/>
        <v/>
      </c>
      <c r="HY316" s="24" t="str">
        <f t="shared" si="634"/>
        <v/>
      </c>
      <c r="HZ316" s="24" t="str">
        <f t="shared" si="634"/>
        <v/>
      </c>
      <c r="IA316" s="24" t="str">
        <f t="shared" si="634"/>
        <v/>
      </c>
      <c r="IB316" s="24" t="str">
        <f t="shared" si="632"/>
        <v/>
      </c>
      <c r="IC316" s="24" t="str">
        <f t="shared" si="632"/>
        <v/>
      </c>
      <c r="ID316" s="24" t="str">
        <f t="shared" si="632"/>
        <v/>
      </c>
      <c r="IE316" s="24" t="str">
        <f t="shared" si="629"/>
        <v/>
      </c>
      <c r="IF316" s="24" t="str">
        <f t="shared" si="629"/>
        <v/>
      </c>
      <c r="IG316" s="24" t="str">
        <f t="shared" si="629"/>
        <v/>
      </c>
    </row>
    <row r="317" spans="1:241" s="3" customFormat="1" x14ac:dyDescent="0.2">
      <c r="A317" s="27">
        <v>282</v>
      </c>
      <c r="B317" s="32" t="str">
        <f>IF(AND($B$3&lt;&gt;"",$C$3&lt;&gt;"",$B$4&lt;&gt;"",$C$4&lt;&gt;"",T317&lt;&gt;""),AirMass($B$3,$C$3,$B$4,$C$4,T317),"")</f>
        <v/>
      </c>
      <c r="C317" s="36" t="e">
        <f t="shared" si="690"/>
        <v>#N/A</v>
      </c>
      <c r="D317" s="5" t="str">
        <f t="shared" si="637"/>
        <v/>
      </c>
      <c r="E317" s="14" t="str">
        <f t="shared" si="638"/>
        <v/>
      </c>
      <c r="F317" s="32" t="str">
        <f t="shared" si="691"/>
        <v/>
      </c>
      <c r="G317" s="24" t="str">
        <f t="shared" si="639"/>
        <v/>
      </c>
      <c r="H317" s="24" t="str">
        <f t="shared" si="640"/>
        <v/>
      </c>
      <c r="I317" s="24"/>
      <c r="J317" s="8" t="str">
        <f t="shared" si="641"/>
        <v/>
      </c>
      <c r="K317" s="9" t="str">
        <f t="shared" si="642"/>
        <v/>
      </c>
      <c r="L317" s="40" t="str">
        <f t="shared" si="692"/>
        <v/>
      </c>
      <c r="M317" s="24" t="str">
        <f t="shared" si="643"/>
        <v/>
      </c>
      <c r="N317" s="25" t="str">
        <f t="shared" si="644"/>
        <v/>
      </c>
      <c r="O317" s="25"/>
      <c r="P317" s="50">
        <f t="shared" si="693"/>
        <v>0</v>
      </c>
      <c r="Q317" s="50">
        <f t="shared" si="694"/>
        <v>0</v>
      </c>
      <c r="R317" s="25"/>
      <c r="S317" s="25"/>
      <c r="T317" s="16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46" t="str">
        <f t="shared" si="645"/>
        <v/>
      </c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8"/>
      <c r="AR317" s="25"/>
      <c r="AS317" s="25"/>
      <c r="AT317" s="24" t="str">
        <f t="shared" si="777"/>
        <v/>
      </c>
      <c r="AU317" s="24" t="str">
        <f t="shared" si="777"/>
        <v/>
      </c>
      <c r="AV317" s="24" t="str">
        <f t="shared" si="777"/>
        <v/>
      </c>
      <c r="AW317" s="24" t="str">
        <f t="shared" si="777"/>
        <v/>
      </c>
      <c r="AX317" s="24" t="str">
        <f t="shared" si="777"/>
        <v/>
      </c>
      <c r="AY317" s="24" t="str">
        <f t="shared" si="777"/>
        <v/>
      </c>
      <c r="AZ317" s="24" t="str">
        <f t="shared" si="777"/>
        <v/>
      </c>
      <c r="BA317" s="24" t="str">
        <f t="shared" si="777"/>
        <v/>
      </c>
      <c r="BB317" s="24" t="str">
        <f t="shared" si="778"/>
        <v/>
      </c>
      <c r="BC317" s="24" t="str">
        <f t="shared" si="778"/>
        <v/>
      </c>
      <c r="BD317" s="25" t="str">
        <f t="shared" si="778"/>
        <v/>
      </c>
      <c r="BE317" s="25"/>
      <c r="BF317" s="25"/>
      <c r="BG317" s="26" t="str">
        <f t="shared" si="695"/>
        <v/>
      </c>
      <c r="BH317" s="26" t="str">
        <f t="shared" si="696"/>
        <v/>
      </c>
      <c r="BI317" s="26" t="str">
        <f t="shared" si="697"/>
        <v/>
      </c>
      <c r="BJ317" s="26" t="str">
        <f t="shared" si="698"/>
        <v/>
      </c>
      <c r="BK317" s="26" t="str">
        <f t="shared" si="699"/>
        <v/>
      </c>
      <c r="BL317" s="26" t="str">
        <f t="shared" si="700"/>
        <v/>
      </c>
      <c r="BM317" s="26" t="str">
        <f t="shared" si="701"/>
        <v/>
      </c>
      <c r="BN317" s="26" t="str">
        <f t="shared" si="702"/>
        <v/>
      </c>
      <c r="BO317" s="26" t="str">
        <f t="shared" si="703"/>
        <v/>
      </c>
      <c r="BP317" s="25"/>
      <c r="BQ317" s="25"/>
      <c r="BR317" s="25" t="str">
        <f t="shared" si="704"/>
        <v/>
      </c>
      <c r="BS317" s="25" t="str">
        <f t="shared" si="705"/>
        <v/>
      </c>
      <c r="BT317" s="25" t="str">
        <f t="shared" si="706"/>
        <v/>
      </c>
      <c r="BU317" s="25" t="str">
        <f t="shared" si="707"/>
        <v/>
      </c>
      <c r="BV317" s="25" t="str">
        <f t="shared" si="708"/>
        <v/>
      </c>
      <c r="BW317" s="25" t="str">
        <f t="shared" si="709"/>
        <v/>
      </c>
      <c r="BX317" s="25" t="str">
        <f t="shared" si="710"/>
        <v/>
      </c>
      <c r="BY317" s="25" t="str">
        <f t="shared" si="711"/>
        <v/>
      </c>
      <c r="BZ317" s="25" t="str">
        <f t="shared" si="712"/>
        <v/>
      </c>
      <c r="CA317" s="25"/>
      <c r="CB317" s="25"/>
      <c r="CC317" s="26">
        <f t="shared" si="713"/>
        <v>-0.23900000000000093</v>
      </c>
      <c r="CD317" s="26">
        <f t="shared" si="714"/>
        <v>-0.17900000000000044</v>
      </c>
      <c r="CE317" s="26">
        <f t="shared" si="715"/>
        <v>-0.54500000000000015</v>
      </c>
      <c r="CF317" s="26">
        <f t="shared" si="716"/>
        <v>-0.48700000000000027</v>
      </c>
      <c r="CG317" s="26">
        <f t="shared" si="717"/>
        <v>-0.55699999999999883</v>
      </c>
      <c r="CH317" s="26">
        <f t="shared" si="718"/>
        <v>-0.11200000000000027</v>
      </c>
      <c r="CI317" s="26" t="str">
        <f t="shared" si="719"/>
        <v/>
      </c>
      <c r="CJ317" s="26" t="str">
        <f t="shared" si="720"/>
        <v/>
      </c>
      <c r="CK317" s="26" t="str">
        <f t="shared" si="721"/>
        <v/>
      </c>
      <c r="CL317" s="25"/>
      <c r="CM317" s="25"/>
      <c r="CN317" s="25">
        <f t="shared" si="722"/>
        <v>0.42099999999999937</v>
      </c>
      <c r="CO317" s="25">
        <f t="shared" si="723"/>
        <v>0.48099999999999987</v>
      </c>
      <c r="CP317" s="25">
        <f t="shared" si="724"/>
        <v>0.11500000000000021</v>
      </c>
      <c r="CQ317" s="25">
        <f t="shared" si="725"/>
        <v>0.17300000000000004</v>
      </c>
      <c r="CR317" s="25">
        <f t="shared" si="726"/>
        <v>0.10300000000000153</v>
      </c>
      <c r="CS317" s="25">
        <f t="shared" si="727"/>
        <v>0.54800000000000004</v>
      </c>
      <c r="CT317" s="25" t="str">
        <f t="shared" si="728"/>
        <v/>
      </c>
      <c r="CU317" s="25" t="str">
        <f t="shared" si="729"/>
        <v/>
      </c>
      <c r="CV317" s="25" t="str">
        <f t="shared" si="730"/>
        <v/>
      </c>
      <c r="CW317" s="25"/>
      <c r="CX317" s="25"/>
      <c r="CY317" s="25" t="str">
        <f t="shared" si="731"/>
        <v/>
      </c>
      <c r="CZ317" s="25" t="str">
        <f t="shared" si="732"/>
        <v/>
      </c>
      <c r="DA317" s="25" t="str">
        <f t="shared" si="733"/>
        <v/>
      </c>
      <c r="DB317" s="25" t="str">
        <f t="shared" si="734"/>
        <v/>
      </c>
      <c r="DC317" s="25" t="str">
        <f t="shared" si="735"/>
        <v/>
      </c>
      <c r="DD317" s="25" t="str">
        <f t="shared" si="736"/>
        <v/>
      </c>
      <c r="DE317" s="25" t="str">
        <f t="shared" si="737"/>
        <v/>
      </c>
      <c r="DF317" s="25" t="str">
        <f t="shared" si="738"/>
        <v/>
      </c>
      <c r="DG317" s="25" t="str">
        <f t="shared" si="739"/>
        <v/>
      </c>
      <c r="DH317" s="25"/>
      <c r="DI317" s="25"/>
      <c r="DJ317" s="25" t="str">
        <f t="shared" si="740"/>
        <v/>
      </c>
      <c r="DK317" s="25" t="str">
        <f t="shared" si="741"/>
        <v/>
      </c>
      <c r="DL317" s="25" t="str">
        <f t="shared" si="742"/>
        <v/>
      </c>
      <c r="DM317" s="25" t="str">
        <f t="shared" si="743"/>
        <v/>
      </c>
      <c r="DN317" s="25" t="str">
        <f t="shared" si="744"/>
        <v/>
      </c>
      <c r="DO317" s="25" t="str">
        <f t="shared" si="745"/>
        <v/>
      </c>
      <c r="DP317" s="25" t="str">
        <f t="shared" si="746"/>
        <v/>
      </c>
      <c r="DQ317" s="25" t="str">
        <f t="shared" si="747"/>
        <v/>
      </c>
      <c r="DR317" s="25" t="str">
        <f t="shared" si="748"/>
        <v/>
      </c>
      <c r="DS317" s="25"/>
      <c r="DT317" s="24"/>
      <c r="DU317" s="24" t="str">
        <f t="shared" si="749"/>
        <v/>
      </c>
      <c r="DV317" s="24" t="str">
        <f t="shared" si="750"/>
        <v/>
      </c>
      <c r="DW317" s="24" t="str">
        <f t="shared" si="751"/>
        <v/>
      </c>
      <c r="DX317" s="24" t="str">
        <f t="shared" si="752"/>
        <v/>
      </c>
      <c r="DY317" s="24" t="str">
        <f t="shared" si="753"/>
        <v/>
      </c>
      <c r="DZ317" s="24" t="str">
        <f t="shared" si="754"/>
        <v/>
      </c>
      <c r="EA317" s="24" t="str">
        <f t="shared" si="755"/>
        <v/>
      </c>
      <c r="EB317" s="24" t="str">
        <f t="shared" si="756"/>
        <v/>
      </c>
      <c r="EC317" s="24" t="str">
        <f t="shared" si="757"/>
        <v/>
      </c>
      <c r="ED317" s="24"/>
      <c r="EE317" s="24"/>
      <c r="EF317" s="24" t="str">
        <f t="shared" si="758"/>
        <v/>
      </c>
      <c r="EG317" s="24" t="str">
        <f t="shared" si="759"/>
        <v/>
      </c>
      <c r="EH317" s="24" t="str">
        <f t="shared" si="760"/>
        <v/>
      </c>
      <c r="EI317" s="24" t="str">
        <f t="shared" si="761"/>
        <v/>
      </c>
      <c r="EJ317" s="24" t="str">
        <f t="shared" si="762"/>
        <v/>
      </c>
      <c r="EK317" s="24" t="str">
        <f t="shared" si="763"/>
        <v/>
      </c>
      <c r="EL317" s="24" t="str">
        <f t="shared" si="764"/>
        <v/>
      </c>
      <c r="EM317" s="24" t="str">
        <f t="shared" si="765"/>
        <v/>
      </c>
      <c r="EN317" s="24" t="str">
        <f t="shared" si="766"/>
        <v/>
      </c>
      <c r="EO317" s="24"/>
      <c r="EP317" s="24"/>
      <c r="EQ317" s="24" t="str">
        <f t="shared" si="646"/>
        <v/>
      </c>
      <c r="ER317" s="24" t="str">
        <f t="shared" si="767"/>
        <v/>
      </c>
      <c r="ES317" s="24" t="str">
        <f t="shared" si="647"/>
        <v/>
      </c>
      <c r="ET317" s="24" t="str">
        <f t="shared" si="648"/>
        <v/>
      </c>
      <c r="EU317" s="24" t="str">
        <f t="shared" si="649"/>
        <v/>
      </c>
      <c r="EV317" s="24" t="str">
        <f t="shared" si="650"/>
        <v/>
      </c>
      <c r="EW317" s="24" t="str">
        <f t="shared" si="651"/>
        <v/>
      </c>
      <c r="EX317" s="24" t="str">
        <f t="shared" si="652"/>
        <v/>
      </c>
      <c r="EY317" s="24" t="str">
        <f t="shared" si="653"/>
        <v/>
      </c>
      <c r="EZ317" s="24" t="str">
        <f t="shared" si="654"/>
        <v/>
      </c>
      <c r="FA317" s="24" t="str">
        <f t="shared" si="655"/>
        <v/>
      </c>
      <c r="FB317" s="24"/>
      <c r="FC317" s="24" t="str">
        <f t="shared" si="656"/>
        <v/>
      </c>
      <c r="FD317" s="24" t="str">
        <f t="shared" si="768"/>
        <v/>
      </c>
      <c r="FE317" s="24" t="str">
        <f t="shared" si="657"/>
        <v/>
      </c>
      <c r="FF317" s="24" t="str">
        <f t="shared" si="658"/>
        <v/>
      </c>
      <c r="FG317" s="24" t="str">
        <f t="shared" si="659"/>
        <v/>
      </c>
      <c r="FH317" s="24" t="str">
        <f t="shared" si="660"/>
        <v/>
      </c>
      <c r="FI317" s="24" t="str">
        <f t="shared" si="661"/>
        <v/>
      </c>
      <c r="FJ317" s="24" t="str">
        <f t="shared" si="662"/>
        <v/>
      </c>
      <c r="FK317" s="24" t="str">
        <f t="shared" si="663"/>
        <v/>
      </c>
      <c r="FL317" s="24" t="str">
        <f t="shared" si="664"/>
        <v/>
      </c>
      <c r="FM317" s="24" t="str">
        <f t="shared" si="665"/>
        <v/>
      </c>
      <c r="FN317" s="24"/>
      <c r="FO317" s="24" t="str">
        <f t="shared" si="666"/>
        <v/>
      </c>
      <c r="FP317" s="24" t="str">
        <f t="shared" si="769"/>
        <v/>
      </c>
      <c r="FQ317" s="24" t="str">
        <f t="shared" si="775"/>
        <v/>
      </c>
      <c r="FR317" s="24" t="str">
        <f t="shared" si="775"/>
        <v/>
      </c>
      <c r="FS317" s="24" t="str">
        <f t="shared" si="775"/>
        <v/>
      </c>
      <c r="FT317" s="24" t="str">
        <f t="shared" si="775"/>
        <v/>
      </c>
      <c r="FU317" s="24" t="str">
        <f t="shared" si="775"/>
        <v/>
      </c>
      <c r="FV317" s="24" t="str">
        <f t="shared" si="775"/>
        <v/>
      </c>
      <c r="FW317" s="24" t="str">
        <f t="shared" si="635"/>
        <v/>
      </c>
      <c r="FX317" s="24" t="str">
        <f t="shared" si="635"/>
        <v/>
      </c>
      <c r="FY317" s="24" t="str">
        <f t="shared" si="635"/>
        <v/>
      </c>
      <c r="FZ317" s="24"/>
      <c r="GA317" s="24" t="str">
        <f t="shared" si="667"/>
        <v/>
      </c>
      <c r="GB317" s="24" t="str">
        <f t="shared" si="770"/>
        <v/>
      </c>
      <c r="GC317" s="24" t="str">
        <f t="shared" si="776"/>
        <v/>
      </c>
      <c r="GD317" s="24" t="str">
        <f t="shared" si="776"/>
        <v/>
      </c>
      <c r="GE317" s="24" t="str">
        <f t="shared" si="776"/>
        <v/>
      </c>
      <c r="GF317" s="24" t="str">
        <f t="shared" si="776"/>
        <v/>
      </c>
      <c r="GG317" s="24" t="str">
        <f t="shared" si="776"/>
        <v/>
      </c>
      <c r="GH317" s="24" t="str">
        <f t="shared" si="776"/>
        <v/>
      </c>
      <c r="GI317" s="24" t="str">
        <f t="shared" si="636"/>
        <v/>
      </c>
      <c r="GJ317" s="24" t="str">
        <f t="shared" si="636"/>
        <v/>
      </c>
      <c r="GK317" s="24" t="str">
        <f t="shared" si="636"/>
        <v/>
      </c>
      <c r="GL317" s="24"/>
      <c r="GM317" s="24" t="str">
        <f t="shared" si="668"/>
        <v/>
      </c>
      <c r="GN317" s="24" t="str">
        <f t="shared" si="771"/>
        <v/>
      </c>
      <c r="GO317" s="24" t="str">
        <f t="shared" si="669"/>
        <v/>
      </c>
      <c r="GP317" s="24" t="str">
        <f t="shared" si="670"/>
        <v/>
      </c>
      <c r="GQ317" s="24" t="str">
        <f t="shared" si="671"/>
        <v/>
      </c>
      <c r="GR317" s="24" t="str">
        <f t="shared" si="672"/>
        <v/>
      </c>
      <c r="GS317" s="24" t="str">
        <f t="shared" si="673"/>
        <v/>
      </c>
      <c r="GT317" s="24" t="str">
        <f t="shared" si="674"/>
        <v/>
      </c>
      <c r="GU317" s="24" t="str">
        <f t="shared" si="675"/>
        <v/>
      </c>
      <c r="GV317" s="24" t="str">
        <f t="shared" si="676"/>
        <v/>
      </c>
      <c r="GW317" s="24" t="str">
        <f t="shared" si="677"/>
        <v/>
      </c>
      <c r="GX317" s="24"/>
      <c r="GY317" s="24" t="str">
        <f t="shared" si="678"/>
        <v/>
      </c>
      <c r="GZ317" s="24" t="str">
        <f t="shared" si="772"/>
        <v/>
      </c>
      <c r="HA317" s="24" t="str">
        <f t="shared" si="679"/>
        <v/>
      </c>
      <c r="HB317" s="24" t="str">
        <f t="shared" si="680"/>
        <v/>
      </c>
      <c r="HC317" s="24" t="str">
        <f t="shared" si="681"/>
        <v/>
      </c>
      <c r="HD317" s="24" t="str">
        <f t="shared" si="682"/>
        <v/>
      </c>
      <c r="HE317" s="24" t="str">
        <f t="shared" si="683"/>
        <v/>
      </c>
      <c r="HF317" s="24" t="str">
        <f t="shared" si="684"/>
        <v/>
      </c>
      <c r="HG317" s="24" t="str">
        <f t="shared" si="685"/>
        <v/>
      </c>
      <c r="HH317" s="24" t="str">
        <f t="shared" si="686"/>
        <v/>
      </c>
      <c r="HI317" s="24" t="str">
        <f t="shared" si="687"/>
        <v/>
      </c>
      <c r="HJ317" s="24"/>
      <c r="HK317" s="24" t="str">
        <f t="shared" si="688"/>
        <v/>
      </c>
      <c r="HL317" s="24" t="str">
        <f t="shared" si="773"/>
        <v/>
      </c>
      <c r="HM317" s="24" t="str">
        <f t="shared" si="633"/>
        <v/>
      </c>
      <c r="HN317" s="24" t="str">
        <f t="shared" si="633"/>
        <v/>
      </c>
      <c r="HO317" s="24" t="str">
        <f t="shared" si="633"/>
        <v/>
      </c>
      <c r="HP317" s="24" t="str">
        <f t="shared" si="631"/>
        <v/>
      </c>
      <c r="HQ317" s="24" t="str">
        <f t="shared" si="631"/>
        <v/>
      </c>
      <c r="HR317" s="24" t="str">
        <f t="shared" si="631"/>
        <v/>
      </c>
      <c r="HS317" s="24" t="str">
        <f t="shared" si="628"/>
        <v/>
      </c>
      <c r="HT317" s="24" t="str">
        <f t="shared" si="628"/>
        <v/>
      </c>
      <c r="HU317" s="24" t="str">
        <f t="shared" si="628"/>
        <v/>
      </c>
      <c r="HV317" s="24"/>
      <c r="HW317" s="24" t="str">
        <f t="shared" si="689"/>
        <v/>
      </c>
      <c r="HX317" s="24" t="str">
        <f t="shared" si="774"/>
        <v/>
      </c>
      <c r="HY317" s="24" t="str">
        <f t="shared" si="634"/>
        <v/>
      </c>
      <c r="HZ317" s="24" t="str">
        <f t="shared" si="634"/>
        <v/>
      </c>
      <c r="IA317" s="24" t="str">
        <f t="shared" si="634"/>
        <v/>
      </c>
      <c r="IB317" s="24" t="str">
        <f t="shared" si="632"/>
        <v/>
      </c>
      <c r="IC317" s="24" t="str">
        <f t="shared" si="632"/>
        <v/>
      </c>
      <c r="ID317" s="24" t="str">
        <f t="shared" si="632"/>
        <v/>
      </c>
      <c r="IE317" s="24" t="str">
        <f t="shared" si="629"/>
        <v/>
      </c>
      <c r="IF317" s="24" t="str">
        <f t="shared" si="629"/>
        <v/>
      </c>
      <c r="IG317" s="24" t="str">
        <f t="shared" si="629"/>
        <v/>
      </c>
    </row>
    <row r="318" spans="1:241" s="3" customFormat="1" x14ac:dyDescent="0.2">
      <c r="A318" s="27">
        <v>283</v>
      </c>
      <c r="B318" s="32" t="str">
        <f>IF(AND($B$3&lt;&gt;"",$C$3&lt;&gt;"",$B$4&lt;&gt;"",$C$4&lt;&gt;"",T318&lt;&gt;""),AirMass($B$3,$C$3,$B$4,$C$4,T318),"")</f>
        <v/>
      </c>
      <c r="C318" s="36" t="e">
        <f t="shared" si="690"/>
        <v>#N/A</v>
      </c>
      <c r="D318" s="5" t="str">
        <f t="shared" si="637"/>
        <v/>
      </c>
      <c r="E318" s="14" t="str">
        <f t="shared" si="638"/>
        <v/>
      </c>
      <c r="F318" s="32" t="str">
        <f t="shared" si="691"/>
        <v/>
      </c>
      <c r="G318" s="24" t="str">
        <f t="shared" si="639"/>
        <v/>
      </c>
      <c r="H318" s="24" t="str">
        <f t="shared" si="640"/>
        <v/>
      </c>
      <c r="I318" s="24"/>
      <c r="J318" s="8" t="str">
        <f t="shared" si="641"/>
        <v/>
      </c>
      <c r="K318" s="9" t="str">
        <f t="shared" si="642"/>
        <v/>
      </c>
      <c r="L318" s="40" t="str">
        <f t="shared" si="692"/>
        <v/>
      </c>
      <c r="M318" s="24" t="str">
        <f t="shared" si="643"/>
        <v/>
      </c>
      <c r="N318" s="25" t="str">
        <f t="shared" si="644"/>
        <v/>
      </c>
      <c r="O318" s="25"/>
      <c r="P318" s="50">
        <f t="shared" si="693"/>
        <v>0</v>
      </c>
      <c r="Q318" s="50">
        <f t="shared" si="694"/>
        <v>0</v>
      </c>
      <c r="R318" s="25"/>
      <c r="S318" s="25"/>
      <c r="T318" s="16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46" t="str">
        <f t="shared" si="645"/>
        <v/>
      </c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8"/>
      <c r="AR318" s="25"/>
      <c r="AS318" s="25"/>
      <c r="AT318" s="24" t="str">
        <f t="shared" si="777"/>
        <v/>
      </c>
      <c r="AU318" s="24" t="str">
        <f t="shared" si="777"/>
        <v/>
      </c>
      <c r="AV318" s="24" t="str">
        <f t="shared" si="777"/>
        <v/>
      </c>
      <c r="AW318" s="24" t="str">
        <f t="shared" si="777"/>
        <v/>
      </c>
      <c r="AX318" s="24" t="str">
        <f t="shared" si="777"/>
        <v/>
      </c>
      <c r="AY318" s="24" t="str">
        <f t="shared" si="777"/>
        <v/>
      </c>
      <c r="AZ318" s="24" t="str">
        <f t="shared" si="777"/>
        <v/>
      </c>
      <c r="BA318" s="24" t="str">
        <f t="shared" si="777"/>
        <v/>
      </c>
      <c r="BB318" s="24" t="str">
        <f t="shared" si="778"/>
        <v/>
      </c>
      <c r="BC318" s="24" t="str">
        <f t="shared" si="778"/>
        <v/>
      </c>
      <c r="BD318" s="25" t="str">
        <f t="shared" si="778"/>
        <v/>
      </c>
      <c r="BE318" s="25"/>
      <c r="BF318" s="25"/>
      <c r="BG318" s="26" t="str">
        <f t="shared" si="695"/>
        <v/>
      </c>
      <c r="BH318" s="26" t="str">
        <f t="shared" si="696"/>
        <v/>
      </c>
      <c r="BI318" s="26" t="str">
        <f t="shared" si="697"/>
        <v/>
      </c>
      <c r="BJ318" s="26" t="str">
        <f t="shared" si="698"/>
        <v/>
      </c>
      <c r="BK318" s="26" t="str">
        <f t="shared" si="699"/>
        <v/>
      </c>
      <c r="BL318" s="26" t="str">
        <f t="shared" si="700"/>
        <v/>
      </c>
      <c r="BM318" s="26" t="str">
        <f t="shared" si="701"/>
        <v/>
      </c>
      <c r="BN318" s="26" t="str">
        <f t="shared" si="702"/>
        <v/>
      </c>
      <c r="BO318" s="26" t="str">
        <f t="shared" si="703"/>
        <v/>
      </c>
      <c r="BP318" s="25"/>
      <c r="BQ318" s="25"/>
      <c r="BR318" s="25" t="str">
        <f t="shared" si="704"/>
        <v/>
      </c>
      <c r="BS318" s="25" t="str">
        <f t="shared" si="705"/>
        <v/>
      </c>
      <c r="BT318" s="25" t="str">
        <f t="shared" si="706"/>
        <v/>
      </c>
      <c r="BU318" s="25" t="str">
        <f t="shared" si="707"/>
        <v/>
      </c>
      <c r="BV318" s="25" t="str">
        <f t="shared" si="708"/>
        <v/>
      </c>
      <c r="BW318" s="25" t="str">
        <f t="shared" si="709"/>
        <v/>
      </c>
      <c r="BX318" s="25" t="str">
        <f t="shared" si="710"/>
        <v/>
      </c>
      <c r="BY318" s="25" t="str">
        <f t="shared" si="711"/>
        <v/>
      </c>
      <c r="BZ318" s="25" t="str">
        <f t="shared" si="712"/>
        <v/>
      </c>
      <c r="CA318" s="25"/>
      <c r="CB318" s="25"/>
      <c r="CC318" s="26">
        <f t="shared" si="713"/>
        <v>-0.23900000000000093</v>
      </c>
      <c r="CD318" s="26">
        <f t="shared" si="714"/>
        <v>-0.17900000000000044</v>
      </c>
      <c r="CE318" s="26">
        <f t="shared" si="715"/>
        <v>-0.54500000000000015</v>
      </c>
      <c r="CF318" s="26">
        <f t="shared" si="716"/>
        <v>-0.48700000000000027</v>
      </c>
      <c r="CG318" s="26">
        <f t="shared" si="717"/>
        <v>-0.55699999999999883</v>
      </c>
      <c r="CH318" s="26">
        <f t="shared" si="718"/>
        <v>-0.11200000000000027</v>
      </c>
      <c r="CI318" s="26" t="str">
        <f t="shared" si="719"/>
        <v/>
      </c>
      <c r="CJ318" s="26" t="str">
        <f t="shared" si="720"/>
        <v/>
      </c>
      <c r="CK318" s="26" t="str">
        <f t="shared" si="721"/>
        <v/>
      </c>
      <c r="CL318" s="25"/>
      <c r="CM318" s="25"/>
      <c r="CN318" s="25">
        <f t="shared" si="722"/>
        <v>0.42099999999999937</v>
      </c>
      <c r="CO318" s="25">
        <f t="shared" si="723"/>
        <v>0.48099999999999987</v>
      </c>
      <c r="CP318" s="25">
        <f t="shared" si="724"/>
        <v>0.11500000000000021</v>
      </c>
      <c r="CQ318" s="25">
        <f t="shared" si="725"/>
        <v>0.17300000000000004</v>
      </c>
      <c r="CR318" s="25">
        <f t="shared" si="726"/>
        <v>0.10300000000000153</v>
      </c>
      <c r="CS318" s="25">
        <f t="shared" si="727"/>
        <v>0.54800000000000004</v>
      </c>
      <c r="CT318" s="25" t="str">
        <f t="shared" si="728"/>
        <v/>
      </c>
      <c r="CU318" s="25" t="str">
        <f t="shared" si="729"/>
        <v/>
      </c>
      <c r="CV318" s="25" t="str">
        <f t="shared" si="730"/>
        <v/>
      </c>
      <c r="CW318" s="25"/>
      <c r="CX318" s="25"/>
      <c r="CY318" s="25" t="str">
        <f t="shared" si="731"/>
        <v/>
      </c>
      <c r="CZ318" s="25" t="str">
        <f t="shared" si="732"/>
        <v/>
      </c>
      <c r="DA318" s="25" t="str">
        <f t="shared" si="733"/>
        <v/>
      </c>
      <c r="DB318" s="25" t="str">
        <f t="shared" si="734"/>
        <v/>
      </c>
      <c r="DC318" s="25" t="str">
        <f t="shared" si="735"/>
        <v/>
      </c>
      <c r="DD318" s="25" t="str">
        <f t="shared" si="736"/>
        <v/>
      </c>
      <c r="DE318" s="25" t="str">
        <f t="shared" si="737"/>
        <v/>
      </c>
      <c r="DF318" s="25" t="str">
        <f t="shared" si="738"/>
        <v/>
      </c>
      <c r="DG318" s="25" t="str">
        <f t="shared" si="739"/>
        <v/>
      </c>
      <c r="DH318" s="25"/>
      <c r="DI318" s="25"/>
      <c r="DJ318" s="25" t="str">
        <f t="shared" si="740"/>
        <v/>
      </c>
      <c r="DK318" s="25" t="str">
        <f t="shared" si="741"/>
        <v/>
      </c>
      <c r="DL318" s="25" t="str">
        <f t="shared" si="742"/>
        <v/>
      </c>
      <c r="DM318" s="25" t="str">
        <f t="shared" si="743"/>
        <v/>
      </c>
      <c r="DN318" s="25" t="str">
        <f t="shared" si="744"/>
        <v/>
      </c>
      <c r="DO318" s="25" t="str">
        <f t="shared" si="745"/>
        <v/>
      </c>
      <c r="DP318" s="25" t="str">
        <f t="shared" si="746"/>
        <v/>
      </c>
      <c r="DQ318" s="25" t="str">
        <f t="shared" si="747"/>
        <v/>
      </c>
      <c r="DR318" s="25" t="str">
        <f t="shared" si="748"/>
        <v/>
      </c>
      <c r="DS318" s="25"/>
      <c r="DT318" s="24"/>
      <c r="DU318" s="24" t="str">
        <f t="shared" si="749"/>
        <v/>
      </c>
      <c r="DV318" s="24" t="str">
        <f t="shared" si="750"/>
        <v/>
      </c>
      <c r="DW318" s="24" t="str">
        <f t="shared" si="751"/>
        <v/>
      </c>
      <c r="DX318" s="24" t="str">
        <f t="shared" si="752"/>
        <v/>
      </c>
      <c r="DY318" s="24" t="str">
        <f t="shared" si="753"/>
        <v/>
      </c>
      <c r="DZ318" s="24" t="str">
        <f t="shared" si="754"/>
        <v/>
      </c>
      <c r="EA318" s="24" t="str">
        <f t="shared" si="755"/>
        <v/>
      </c>
      <c r="EB318" s="24" t="str">
        <f t="shared" si="756"/>
        <v/>
      </c>
      <c r="EC318" s="24" t="str">
        <f t="shared" si="757"/>
        <v/>
      </c>
      <c r="ED318" s="24"/>
      <c r="EE318" s="24"/>
      <c r="EF318" s="24" t="str">
        <f t="shared" si="758"/>
        <v/>
      </c>
      <c r="EG318" s="24" t="str">
        <f t="shared" si="759"/>
        <v/>
      </c>
      <c r="EH318" s="24" t="str">
        <f t="shared" si="760"/>
        <v/>
      </c>
      <c r="EI318" s="24" t="str">
        <f t="shared" si="761"/>
        <v/>
      </c>
      <c r="EJ318" s="24" t="str">
        <f t="shared" si="762"/>
        <v/>
      </c>
      <c r="EK318" s="24" t="str">
        <f t="shared" si="763"/>
        <v/>
      </c>
      <c r="EL318" s="24" t="str">
        <f t="shared" si="764"/>
        <v/>
      </c>
      <c r="EM318" s="24" t="str">
        <f t="shared" si="765"/>
        <v/>
      </c>
      <c r="EN318" s="24" t="str">
        <f t="shared" si="766"/>
        <v/>
      </c>
      <c r="EO318" s="24"/>
      <c r="EP318" s="24"/>
      <c r="EQ318" s="24" t="str">
        <f t="shared" si="646"/>
        <v/>
      </c>
      <c r="ER318" s="24" t="str">
        <f t="shared" si="767"/>
        <v/>
      </c>
      <c r="ES318" s="24" t="str">
        <f t="shared" si="647"/>
        <v/>
      </c>
      <c r="ET318" s="24" t="str">
        <f t="shared" si="648"/>
        <v/>
      </c>
      <c r="EU318" s="24" t="str">
        <f t="shared" si="649"/>
        <v/>
      </c>
      <c r="EV318" s="24" t="str">
        <f t="shared" si="650"/>
        <v/>
      </c>
      <c r="EW318" s="24" t="str">
        <f t="shared" si="651"/>
        <v/>
      </c>
      <c r="EX318" s="24" t="str">
        <f t="shared" si="652"/>
        <v/>
      </c>
      <c r="EY318" s="24" t="str">
        <f t="shared" si="653"/>
        <v/>
      </c>
      <c r="EZ318" s="24" t="str">
        <f t="shared" si="654"/>
        <v/>
      </c>
      <c r="FA318" s="24" t="str">
        <f t="shared" si="655"/>
        <v/>
      </c>
      <c r="FB318" s="24"/>
      <c r="FC318" s="24" t="str">
        <f t="shared" si="656"/>
        <v/>
      </c>
      <c r="FD318" s="24" t="str">
        <f t="shared" si="768"/>
        <v/>
      </c>
      <c r="FE318" s="24" t="str">
        <f t="shared" si="657"/>
        <v/>
      </c>
      <c r="FF318" s="24" t="str">
        <f t="shared" si="658"/>
        <v/>
      </c>
      <c r="FG318" s="24" t="str">
        <f t="shared" si="659"/>
        <v/>
      </c>
      <c r="FH318" s="24" t="str">
        <f t="shared" si="660"/>
        <v/>
      </c>
      <c r="FI318" s="24" t="str">
        <f t="shared" si="661"/>
        <v/>
      </c>
      <c r="FJ318" s="24" t="str">
        <f t="shared" si="662"/>
        <v/>
      </c>
      <c r="FK318" s="24" t="str">
        <f t="shared" si="663"/>
        <v/>
      </c>
      <c r="FL318" s="24" t="str">
        <f t="shared" si="664"/>
        <v/>
      </c>
      <c r="FM318" s="24" t="str">
        <f t="shared" si="665"/>
        <v/>
      </c>
      <c r="FN318" s="24"/>
      <c r="FO318" s="24" t="str">
        <f t="shared" si="666"/>
        <v/>
      </c>
      <c r="FP318" s="24" t="str">
        <f t="shared" si="769"/>
        <v/>
      </c>
      <c r="FQ318" s="24" t="str">
        <f t="shared" si="775"/>
        <v/>
      </c>
      <c r="FR318" s="24" t="str">
        <f t="shared" si="775"/>
        <v/>
      </c>
      <c r="FS318" s="24" t="str">
        <f t="shared" si="775"/>
        <v/>
      </c>
      <c r="FT318" s="24" t="str">
        <f t="shared" si="775"/>
        <v/>
      </c>
      <c r="FU318" s="24" t="str">
        <f t="shared" si="775"/>
        <v/>
      </c>
      <c r="FV318" s="24" t="str">
        <f t="shared" si="775"/>
        <v/>
      </c>
      <c r="FW318" s="24" t="str">
        <f t="shared" si="635"/>
        <v/>
      </c>
      <c r="FX318" s="24" t="str">
        <f t="shared" si="635"/>
        <v/>
      </c>
      <c r="FY318" s="24" t="str">
        <f t="shared" si="635"/>
        <v/>
      </c>
      <c r="FZ318" s="24"/>
      <c r="GA318" s="24" t="str">
        <f t="shared" si="667"/>
        <v/>
      </c>
      <c r="GB318" s="24" t="str">
        <f t="shared" si="770"/>
        <v/>
      </c>
      <c r="GC318" s="24" t="str">
        <f t="shared" si="776"/>
        <v/>
      </c>
      <c r="GD318" s="24" t="str">
        <f t="shared" si="776"/>
        <v/>
      </c>
      <c r="GE318" s="24" t="str">
        <f t="shared" si="776"/>
        <v/>
      </c>
      <c r="GF318" s="24" t="str">
        <f t="shared" si="776"/>
        <v/>
      </c>
      <c r="GG318" s="24" t="str">
        <f t="shared" si="776"/>
        <v/>
      </c>
      <c r="GH318" s="24" t="str">
        <f t="shared" si="776"/>
        <v/>
      </c>
      <c r="GI318" s="24" t="str">
        <f t="shared" si="636"/>
        <v/>
      </c>
      <c r="GJ318" s="24" t="str">
        <f t="shared" si="636"/>
        <v/>
      </c>
      <c r="GK318" s="24" t="str">
        <f t="shared" si="636"/>
        <v/>
      </c>
      <c r="GL318" s="24"/>
      <c r="GM318" s="24" t="str">
        <f t="shared" si="668"/>
        <v/>
      </c>
      <c r="GN318" s="24" t="str">
        <f t="shared" si="771"/>
        <v/>
      </c>
      <c r="GO318" s="24" t="str">
        <f t="shared" si="669"/>
        <v/>
      </c>
      <c r="GP318" s="24" t="str">
        <f t="shared" si="670"/>
        <v/>
      </c>
      <c r="GQ318" s="24" t="str">
        <f t="shared" si="671"/>
        <v/>
      </c>
      <c r="GR318" s="24" t="str">
        <f t="shared" si="672"/>
        <v/>
      </c>
      <c r="GS318" s="24" t="str">
        <f t="shared" si="673"/>
        <v/>
      </c>
      <c r="GT318" s="24" t="str">
        <f t="shared" si="674"/>
        <v/>
      </c>
      <c r="GU318" s="24" t="str">
        <f t="shared" si="675"/>
        <v/>
      </c>
      <c r="GV318" s="24" t="str">
        <f t="shared" si="676"/>
        <v/>
      </c>
      <c r="GW318" s="24" t="str">
        <f t="shared" si="677"/>
        <v/>
      </c>
      <c r="GX318" s="24"/>
      <c r="GY318" s="24" t="str">
        <f t="shared" si="678"/>
        <v/>
      </c>
      <c r="GZ318" s="24" t="str">
        <f t="shared" si="772"/>
        <v/>
      </c>
      <c r="HA318" s="24" t="str">
        <f t="shared" si="679"/>
        <v/>
      </c>
      <c r="HB318" s="24" t="str">
        <f t="shared" si="680"/>
        <v/>
      </c>
      <c r="HC318" s="24" t="str">
        <f t="shared" si="681"/>
        <v/>
      </c>
      <c r="HD318" s="24" t="str">
        <f t="shared" si="682"/>
        <v/>
      </c>
      <c r="HE318" s="24" t="str">
        <f t="shared" si="683"/>
        <v/>
      </c>
      <c r="HF318" s="24" t="str">
        <f t="shared" si="684"/>
        <v/>
      </c>
      <c r="HG318" s="24" t="str">
        <f t="shared" si="685"/>
        <v/>
      </c>
      <c r="HH318" s="24" t="str">
        <f t="shared" si="686"/>
        <v/>
      </c>
      <c r="HI318" s="24" t="str">
        <f t="shared" si="687"/>
        <v/>
      </c>
      <c r="HJ318" s="24"/>
      <c r="HK318" s="24" t="str">
        <f t="shared" si="688"/>
        <v/>
      </c>
      <c r="HL318" s="24" t="str">
        <f t="shared" si="773"/>
        <v/>
      </c>
      <c r="HM318" s="24" t="str">
        <f t="shared" si="633"/>
        <v/>
      </c>
      <c r="HN318" s="24" t="str">
        <f t="shared" si="633"/>
        <v/>
      </c>
      <c r="HO318" s="24" t="str">
        <f t="shared" si="633"/>
        <v/>
      </c>
      <c r="HP318" s="24" t="str">
        <f t="shared" si="631"/>
        <v/>
      </c>
      <c r="HQ318" s="24" t="str">
        <f t="shared" si="631"/>
        <v/>
      </c>
      <c r="HR318" s="24" t="str">
        <f t="shared" si="631"/>
        <v/>
      </c>
      <c r="HS318" s="24" t="str">
        <f t="shared" si="628"/>
        <v/>
      </c>
      <c r="HT318" s="24" t="str">
        <f t="shared" si="628"/>
        <v/>
      </c>
      <c r="HU318" s="24" t="str">
        <f t="shared" si="628"/>
        <v/>
      </c>
      <c r="HV318" s="24"/>
      <c r="HW318" s="24" t="str">
        <f t="shared" si="689"/>
        <v/>
      </c>
      <c r="HX318" s="24" t="str">
        <f t="shared" si="774"/>
        <v/>
      </c>
      <c r="HY318" s="24" t="str">
        <f t="shared" si="634"/>
        <v/>
      </c>
      <c r="HZ318" s="24" t="str">
        <f t="shared" si="634"/>
        <v/>
      </c>
      <c r="IA318" s="24" t="str">
        <f t="shared" si="634"/>
        <v/>
      </c>
      <c r="IB318" s="24" t="str">
        <f t="shared" si="632"/>
        <v/>
      </c>
      <c r="IC318" s="24" t="str">
        <f t="shared" si="632"/>
        <v/>
      </c>
      <c r="ID318" s="24" t="str">
        <f t="shared" si="632"/>
        <v/>
      </c>
      <c r="IE318" s="24" t="str">
        <f t="shared" si="629"/>
        <v/>
      </c>
      <c r="IF318" s="24" t="str">
        <f t="shared" si="629"/>
        <v/>
      </c>
      <c r="IG318" s="24" t="str">
        <f t="shared" si="629"/>
        <v/>
      </c>
    </row>
    <row r="319" spans="1:241" s="3" customFormat="1" x14ac:dyDescent="0.2">
      <c r="A319" s="27">
        <v>284</v>
      </c>
      <c r="B319" s="32" t="str">
        <f>IF(AND($B$3&lt;&gt;"",$C$3&lt;&gt;"",$B$4&lt;&gt;"",$C$4&lt;&gt;"",T319&lt;&gt;""),AirMass($B$3,$C$3,$B$4,$C$4,T319),"")</f>
        <v/>
      </c>
      <c r="C319" s="36" t="e">
        <f t="shared" si="690"/>
        <v>#N/A</v>
      </c>
      <c r="D319" s="5" t="str">
        <f t="shared" si="637"/>
        <v/>
      </c>
      <c r="E319" s="14" t="str">
        <f t="shared" si="638"/>
        <v/>
      </c>
      <c r="F319" s="32" t="str">
        <f t="shared" si="691"/>
        <v/>
      </c>
      <c r="G319" s="24" t="str">
        <f t="shared" si="639"/>
        <v/>
      </c>
      <c r="H319" s="24" t="str">
        <f t="shared" si="640"/>
        <v/>
      </c>
      <c r="I319" s="24"/>
      <c r="J319" s="8" t="str">
        <f t="shared" si="641"/>
        <v/>
      </c>
      <c r="K319" s="9" t="str">
        <f t="shared" si="642"/>
        <v/>
      </c>
      <c r="L319" s="40" t="str">
        <f t="shared" si="692"/>
        <v/>
      </c>
      <c r="M319" s="24" t="str">
        <f t="shared" si="643"/>
        <v/>
      </c>
      <c r="N319" s="25" t="str">
        <f t="shared" si="644"/>
        <v/>
      </c>
      <c r="O319" s="25"/>
      <c r="P319" s="50">
        <f t="shared" si="693"/>
        <v>0</v>
      </c>
      <c r="Q319" s="50">
        <f t="shared" si="694"/>
        <v>0</v>
      </c>
      <c r="R319" s="25"/>
      <c r="S319" s="25"/>
      <c r="T319" s="16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46" t="str">
        <f t="shared" si="645"/>
        <v/>
      </c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8"/>
      <c r="AR319" s="25"/>
      <c r="AS319" s="25"/>
      <c r="AT319" s="24" t="str">
        <f t="shared" si="777"/>
        <v/>
      </c>
      <c r="AU319" s="24" t="str">
        <f t="shared" si="777"/>
        <v/>
      </c>
      <c r="AV319" s="24" t="str">
        <f t="shared" si="777"/>
        <v/>
      </c>
      <c r="AW319" s="24" t="str">
        <f t="shared" si="777"/>
        <v/>
      </c>
      <c r="AX319" s="24" t="str">
        <f t="shared" si="777"/>
        <v/>
      </c>
      <c r="AY319" s="24" t="str">
        <f t="shared" si="777"/>
        <v/>
      </c>
      <c r="AZ319" s="24" t="str">
        <f t="shared" si="777"/>
        <v/>
      </c>
      <c r="BA319" s="24" t="str">
        <f t="shared" si="777"/>
        <v/>
      </c>
      <c r="BB319" s="24" t="str">
        <f t="shared" si="778"/>
        <v/>
      </c>
      <c r="BC319" s="24" t="str">
        <f t="shared" si="778"/>
        <v/>
      </c>
      <c r="BD319" s="25" t="str">
        <f t="shared" si="778"/>
        <v/>
      </c>
      <c r="BE319" s="25"/>
      <c r="BF319" s="25"/>
      <c r="BG319" s="26" t="str">
        <f t="shared" si="695"/>
        <v/>
      </c>
      <c r="BH319" s="26" t="str">
        <f t="shared" si="696"/>
        <v/>
      </c>
      <c r="BI319" s="26" t="str">
        <f t="shared" si="697"/>
        <v/>
      </c>
      <c r="BJ319" s="26" t="str">
        <f t="shared" si="698"/>
        <v/>
      </c>
      <c r="BK319" s="26" t="str">
        <f t="shared" si="699"/>
        <v/>
      </c>
      <c r="BL319" s="26" t="str">
        <f t="shared" si="700"/>
        <v/>
      </c>
      <c r="BM319" s="26" t="str">
        <f t="shared" si="701"/>
        <v/>
      </c>
      <c r="BN319" s="26" t="str">
        <f t="shared" si="702"/>
        <v/>
      </c>
      <c r="BO319" s="26" t="str">
        <f t="shared" si="703"/>
        <v/>
      </c>
      <c r="BP319" s="25"/>
      <c r="BQ319" s="25"/>
      <c r="BR319" s="25" t="str">
        <f t="shared" si="704"/>
        <v/>
      </c>
      <c r="BS319" s="25" t="str">
        <f t="shared" si="705"/>
        <v/>
      </c>
      <c r="BT319" s="25" t="str">
        <f t="shared" si="706"/>
        <v/>
      </c>
      <c r="BU319" s="25" t="str">
        <f t="shared" si="707"/>
        <v/>
      </c>
      <c r="BV319" s="25" t="str">
        <f t="shared" si="708"/>
        <v/>
      </c>
      <c r="BW319" s="25" t="str">
        <f t="shared" si="709"/>
        <v/>
      </c>
      <c r="BX319" s="25" t="str">
        <f t="shared" si="710"/>
        <v/>
      </c>
      <c r="BY319" s="25" t="str">
        <f t="shared" si="711"/>
        <v/>
      </c>
      <c r="BZ319" s="25" t="str">
        <f t="shared" si="712"/>
        <v/>
      </c>
      <c r="CA319" s="25"/>
      <c r="CB319" s="25"/>
      <c r="CC319" s="26">
        <f t="shared" si="713"/>
        <v>-0.23900000000000093</v>
      </c>
      <c r="CD319" s="26">
        <f t="shared" si="714"/>
        <v>-0.17900000000000044</v>
      </c>
      <c r="CE319" s="26">
        <f t="shared" si="715"/>
        <v>-0.54500000000000015</v>
      </c>
      <c r="CF319" s="26">
        <f t="shared" si="716"/>
        <v>-0.48700000000000027</v>
      </c>
      <c r="CG319" s="26">
        <f t="shared" si="717"/>
        <v>-0.55699999999999883</v>
      </c>
      <c r="CH319" s="26">
        <f t="shared" si="718"/>
        <v>-0.11200000000000027</v>
      </c>
      <c r="CI319" s="26" t="str">
        <f t="shared" si="719"/>
        <v/>
      </c>
      <c r="CJ319" s="26" t="str">
        <f t="shared" si="720"/>
        <v/>
      </c>
      <c r="CK319" s="26" t="str">
        <f t="shared" si="721"/>
        <v/>
      </c>
      <c r="CL319" s="25"/>
      <c r="CM319" s="25"/>
      <c r="CN319" s="25">
        <f t="shared" si="722"/>
        <v>0.42099999999999937</v>
      </c>
      <c r="CO319" s="25">
        <f t="shared" si="723"/>
        <v>0.48099999999999987</v>
      </c>
      <c r="CP319" s="25">
        <f t="shared" si="724"/>
        <v>0.11500000000000021</v>
      </c>
      <c r="CQ319" s="25">
        <f t="shared" si="725"/>
        <v>0.17300000000000004</v>
      </c>
      <c r="CR319" s="25">
        <f t="shared" si="726"/>
        <v>0.10300000000000153</v>
      </c>
      <c r="CS319" s="25">
        <f t="shared" si="727"/>
        <v>0.54800000000000004</v>
      </c>
      <c r="CT319" s="25" t="str">
        <f t="shared" si="728"/>
        <v/>
      </c>
      <c r="CU319" s="25" t="str">
        <f t="shared" si="729"/>
        <v/>
      </c>
      <c r="CV319" s="25" t="str">
        <f t="shared" si="730"/>
        <v/>
      </c>
      <c r="CW319" s="25"/>
      <c r="CX319" s="25"/>
      <c r="CY319" s="25" t="str">
        <f t="shared" si="731"/>
        <v/>
      </c>
      <c r="CZ319" s="25" t="str">
        <f t="shared" si="732"/>
        <v/>
      </c>
      <c r="DA319" s="25" t="str">
        <f t="shared" si="733"/>
        <v/>
      </c>
      <c r="DB319" s="25" t="str">
        <f t="shared" si="734"/>
        <v/>
      </c>
      <c r="DC319" s="25" t="str">
        <f t="shared" si="735"/>
        <v/>
      </c>
      <c r="DD319" s="25" t="str">
        <f t="shared" si="736"/>
        <v/>
      </c>
      <c r="DE319" s="25" t="str">
        <f t="shared" si="737"/>
        <v/>
      </c>
      <c r="DF319" s="25" t="str">
        <f t="shared" si="738"/>
        <v/>
      </c>
      <c r="DG319" s="25" t="str">
        <f t="shared" si="739"/>
        <v/>
      </c>
      <c r="DH319" s="25"/>
      <c r="DI319" s="25"/>
      <c r="DJ319" s="25" t="str">
        <f t="shared" si="740"/>
        <v/>
      </c>
      <c r="DK319" s="25" t="str">
        <f t="shared" si="741"/>
        <v/>
      </c>
      <c r="DL319" s="25" t="str">
        <f t="shared" si="742"/>
        <v/>
      </c>
      <c r="DM319" s="25" t="str">
        <f t="shared" si="743"/>
        <v/>
      </c>
      <c r="DN319" s="25" t="str">
        <f t="shared" si="744"/>
        <v/>
      </c>
      <c r="DO319" s="25" t="str">
        <f t="shared" si="745"/>
        <v/>
      </c>
      <c r="DP319" s="25" t="str">
        <f t="shared" si="746"/>
        <v/>
      </c>
      <c r="DQ319" s="25" t="str">
        <f t="shared" si="747"/>
        <v/>
      </c>
      <c r="DR319" s="25" t="str">
        <f t="shared" si="748"/>
        <v/>
      </c>
      <c r="DS319" s="25"/>
      <c r="DT319" s="24"/>
      <c r="DU319" s="24" t="str">
        <f t="shared" si="749"/>
        <v/>
      </c>
      <c r="DV319" s="24" t="str">
        <f t="shared" si="750"/>
        <v/>
      </c>
      <c r="DW319" s="24" t="str">
        <f t="shared" si="751"/>
        <v/>
      </c>
      <c r="DX319" s="24" t="str">
        <f t="shared" si="752"/>
        <v/>
      </c>
      <c r="DY319" s="24" t="str">
        <f t="shared" si="753"/>
        <v/>
      </c>
      <c r="DZ319" s="24" t="str">
        <f t="shared" si="754"/>
        <v/>
      </c>
      <c r="EA319" s="24" t="str">
        <f t="shared" si="755"/>
        <v/>
      </c>
      <c r="EB319" s="24" t="str">
        <f t="shared" si="756"/>
        <v/>
      </c>
      <c r="EC319" s="24" t="str">
        <f t="shared" si="757"/>
        <v/>
      </c>
      <c r="ED319" s="24"/>
      <c r="EE319" s="24"/>
      <c r="EF319" s="24" t="str">
        <f t="shared" si="758"/>
        <v/>
      </c>
      <c r="EG319" s="24" t="str">
        <f t="shared" si="759"/>
        <v/>
      </c>
      <c r="EH319" s="24" t="str">
        <f t="shared" si="760"/>
        <v/>
      </c>
      <c r="EI319" s="24" t="str">
        <f t="shared" si="761"/>
        <v/>
      </c>
      <c r="EJ319" s="24" t="str">
        <f t="shared" si="762"/>
        <v/>
      </c>
      <c r="EK319" s="24" t="str">
        <f t="shared" si="763"/>
        <v/>
      </c>
      <c r="EL319" s="24" t="str">
        <f t="shared" si="764"/>
        <v/>
      </c>
      <c r="EM319" s="24" t="str">
        <f t="shared" si="765"/>
        <v/>
      </c>
      <c r="EN319" s="24" t="str">
        <f t="shared" si="766"/>
        <v/>
      </c>
      <c r="EO319" s="24"/>
      <c r="EP319" s="24"/>
      <c r="EQ319" s="24" t="str">
        <f t="shared" si="646"/>
        <v/>
      </c>
      <c r="ER319" s="24" t="str">
        <f t="shared" si="767"/>
        <v/>
      </c>
      <c r="ES319" s="24" t="str">
        <f t="shared" si="647"/>
        <v/>
      </c>
      <c r="ET319" s="24" t="str">
        <f t="shared" si="648"/>
        <v/>
      </c>
      <c r="EU319" s="24" t="str">
        <f t="shared" si="649"/>
        <v/>
      </c>
      <c r="EV319" s="24" t="str">
        <f t="shared" si="650"/>
        <v/>
      </c>
      <c r="EW319" s="24" t="str">
        <f t="shared" si="651"/>
        <v/>
      </c>
      <c r="EX319" s="24" t="str">
        <f t="shared" si="652"/>
        <v/>
      </c>
      <c r="EY319" s="24" t="str">
        <f t="shared" si="653"/>
        <v/>
      </c>
      <c r="EZ319" s="24" t="str">
        <f t="shared" si="654"/>
        <v/>
      </c>
      <c r="FA319" s="24" t="str">
        <f t="shared" si="655"/>
        <v/>
      </c>
      <c r="FB319" s="24"/>
      <c r="FC319" s="24" t="str">
        <f t="shared" si="656"/>
        <v/>
      </c>
      <c r="FD319" s="24" t="str">
        <f t="shared" si="768"/>
        <v/>
      </c>
      <c r="FE319" s="24" t="str">
        <f t="shared" si="657"/>
        <v/>
      </c>
      <c r="FF319" s="24" t="str">
        <f t="shared" si="658"/>
        <v/>
      </c>
      <c r="FG319" s="24" t="str">
        <f t="shared" si="659"/>
        <v/>
      </c>
      <c r="FH319" s="24" t="str">
        <f t="shared" si="660"/>
        <v/>
      </c>
      <c r="FI319" s="24" t="str">
        <f t="shared" si="661"/>
        <v/>
      </c>
      <c r="FJ319" s="24" t="str">
        <f t="shared" si="662"/>
        <v/>
      </c>
      <c r="FK319" s="24" t="str">
        <f t="shared" si="663"/>
        <v/>
      </c>
      <c r="FL319" s="24" t="str">
        <f t="shared" si="664"/>
        <v/>
      </c>
      <c r="FM319" s="24" t="str">
        <f t="shared" si="665"/>
        <v/>
      </c>
      <c r="FN319" s="24"/>
      <c r="FO319" s="24" t="str">
        <f t="shared" si="666"/>
        <v/>
      </c>
      <c r="FP319" s="24" t="str">
        <f t="shared" si="769"/>
        <v/>
      </c>
      <c r="FQ319" s="24" t="str">
        <f t="shared" si="775"/>
        <v/>
      </c>
      <c r="FR319" s="24" t="str">
        <f t="shared" si="775"/>
        <v/>
      </c>
      <c r="FS319" s="24" t="str">
        <f t="shared" si="775"/>
        <v/>
      </c>
      <c r="FT319" s="24" t="str">
        <f t="shared" si="775"/>
        <v/>
      </c>
      <c r="FU319" s="24" t="str">
        <f t="shared" si="775"/>
        <v/>
      </c>
      <c r="FV319" s="24" t="str">
        <f t="shared" si="775"/>
        <v/>
      </c>
      <c r="FW319" s="24" t="str">
        <f t="shared" si="635"/>
        <v/>
      </c>
      <c r="FX319" s="24" t="str">
        <f t="shared" si="635"/>
        <v/>
      </c>
      <c r="FY319" s="24" t="str">
        <f t="shared" si="635"/>
        <v/>
      </c>
      <c r="FZ319" s="24"/>
      <c r="GA319" s="24" t="str">
        <f t="shared" si="667"/>
        <v/>
      </c>
      <c r="GB319" s="24" t="str">
        <f t="shared" si="770"/>
        <v/>
      </c>
      <c r="GC319" s="24" t="str">
        <f t="shared" si="776"/>
        <v/>
      </c>
      <c r="GD319" s="24" t="str">
        <f t="shared" si="776"/>
        <v/>
      </c>
      <c r="GE319" s="24" t="str">
        <f t="shared" si="776"/>
        <v/>
      </c>
      <c r="GF319" s="24" t="str">
        <f t="shared" si="776"/>
        <v/>
      </c>
      <c r="GG319" s="24" t="str">
        <f t="shared" si="776"/>
        <v/>
      </c>
      <c r="GH319" s="24" t="str">
        <f t="shared" si="776"/>
        <v/>
      </c>
      <c r="GI319" s="24" t="str">
        <f t="shared" si="636"/>
        <v/>
      </c>
      <c r="GJ319" s="24" t="str">
        <f t="shared" si="636"/>
        <v/>
      </c>
      <c r="GK319" s="24" t="str">
        <f t="shared" si="636"/>
        <v/>
      </c>
      <c r="GL319" s="24"/>
      <c r="GM319" s="24" t="str">
        <f t="shared" si="668"/>
        <v/>
      </c>
      <c r="GN319" s="24" t="str">
        <f t="shared" si="771"/>
        <v/>
      </c>
      <c r="GO319" s="24" t="str">
        <f t="shared" si="669"/>
        <v/>
      </c>
      <c r="GP319" s="24" t="str">
        <f t="shared" si="670"/>
        <v/>
      </c>
      <c r="GQ319" s="24" t="str">
        <f t="shared" si="671"/>
        <v/>
      </c>
      <c r="GR319" s="24" t="str">
        <f t="shared" si="672"/>
        <v/>
      </c>
      <c r="GS319" s="24" t="str">
        <f t="shared" si="673"/>
        <v/>
      </c>
      <c r="GT319" s="24" t="str">
        <f t="shared" si="674"/>
        <v/>
      </c>
      <c r="GU319" s="24" t="str">
        <f t="shared" si="675"/>
        <v/>
      </c>
      <c r="GV319" s="24" t="str">
        <f t="shared" si="676"/>
        <v/>
      </c>
      <c r="GW319" s="24" t="str">
        <f t="shared" si="677"/>
        <v/>
      </c>
      <c r="GX319" s="24"/>
      <c r="GY319" s="24" t="str">
        <f t="shared" si="678"/>
        <v/>
      </c>
      <c r="GZ319" s="24" t="str">
        <f t="shared" si="772"/>
        <v/>
      </c>
      <c r="HA319" s="24" t="str">
        <f t="shared" si="679"/>
        <v/>
      </c>
      <c r="HB319" s="24" t="str">
        <f t="shared" si="680"/>
        <v/>
      </c>
      <c r="HC319" s="24" t="str">
        <f t="shared" si="681"/>
        <v/>
      </c>
      <c r="HD319" s="24" t="str">
        <f t="shared" si="682"/>
        <v/>
      </c>
      <c r="HE319" s="24" t="str">
        <f t="shared" si="683"/>
        <v/>
      </c>
      <c r="HF319" s="24" t="str">
        <f t="shared" si="684"/>
        <v/>
      </c>
      <c r="HG319" s="24" t="str">
        <f t="shared" si="685"/>
        <v/>
      </c>
      <c r="HH319" s="24" t="str">
        <f t="shared" si="686"/>
        <v/>
      </c>
      <c r="HI319" s="24" t="str">
        <f t="shared" si="687"/>
        <v/>
      </c>
      <c r="HJ319" s="24"/>
      <c r="HK319" s="24" t="str">
        <f t="shared" si="688"/>
        <v/>
      </c>
      <c r="HL319" s="24" t="str">
        <f t="shared" si="773"/>
        <v/>
      </c>
      <c r="HM319" s="24" t="str">
        <f t="shared" si="633"/>
        <v/>
      </c>
      <c r="HN319" s="24" t="str">
        <f t="shared" si="633"/>
        <v/>
      </c>
      <c r="HO319" s="24" t="str">
        <f t="shared" si="633"/>
        <v/>
      </c>
      <c r="HP319" s="24" t="str">
        <f t="shared" si="631"/>
        <v/>
      </c>
      <c r="HQ319" s="24" t="str">
        <f t="shared" si="631"/>
        <v/>
      </c>
      <c r="HR319" s="24" t="str">
        <f t="shared" si="631"/>
        <v/>
      </c>
      <c r="HS319" s="24" t="str">
        <f t="shared" si="631"/>
        <v/>
      </c>
      <c r="HT319" s="24" t="str">
        <f t="shared" si="631"/>
        <v/>
      </c>
      <c r="HU319" s="24" t="str">
        <f t="shared" si="631"/>
        <v/>
      </c>
      <c r="HV319" s="24"/>
      <c r="HW319" s="24" t="str">
        <f t="shared" si="689"/>
        <v/>
      </c>
      <c r="HX319" s="24" t="str">
        <f t="shared" si="774"/>
        <v/>
      </c>
      <c r="HY319" s="24" t="str">
        <f t="shared" si="634"/>
        <v/>
      </c>
      <c r="HZ319" s="24" t="str">
        <f t="shared" si="634"/>
        <v/>
      </c>
      <c r="IA319" s="24" t="str">
        <f t="shared" si="634"/>
        <v/>
      </c>
      <c r="IB319" s="24" t="str">
        <f t="shared" si="632"/>
        <v/>
      </c>
      <c r="IC319" s="24" t="str">
        <f t="shared" si="632"/>
        <v/>
      </c>
      <c r="ID319" s="24" t="str">
        <f t="shared" si="632"/>
        <v/>
      </c>
      <c r="IE319" s="24" t="str">
        <f t="shared" si="632"/>
        <v/>
      </c>
      <c r="IF319" s="24" t="str">
        <f t="shared" si="632"/>
        <v/>
      </c>
      <c r="IG319" s="24" t="str">
        <f t="shared" si="632"/>
        <v/>
      </c>
    </row>
    <row r="320" spans="1:241" s="3" customFormat="1" x14ac:dyDescent="0.2">
      <c r="A320" s="27">
        <v>285</v>
      </c>
      <c r="B320" s="32" t="str">
        <f>IF(AND($B$3&lt;&gt;"",$C$3&lt;&gt;"",$B$4&lt;&gt;"",$C$4&lt;&gt;"",T320&lt;&gt;""),AirMass($B$3,$C$3,$B$4,$C$4,T320),"")</f>
        <v/>
      </c>
      <c r="C320" s="36" t="e">
        <f t="shared" si="690"/>
        <v>#N/A</v>
      </c>
      <c r="D320" s="5" t="str">
        <f t="shared" si="637"/>
        <v/>
      </c>
      <c r="E320" s="14" t="str">
        <f t="shared" si="638"/>
        <v/>
      </c>
      <c r="F320" s="32" t="str">
        <f t="shared" si="691"/>
        <v/>
      </c>
      <c r="G320" s="24" t="str">
        <f t="shared" si="639"/>
        <v/>
      </c>
      <c r="H320" s="24" t="str">
        <f t="shared" si="640"/>
        <v/>
      </c>
      <c r="I320" s="24"/>
      <c r="J320" s="8" t="str">
        <f t="shared" si="641"/>
        <v/>
      </c>
      <c r="K320" s="9" t="str">
        <f t="shared" si="642"/>
        <v/>
      </c>
      <c r="L320" s="40" t="str">
        <f t="shared" si="692"/>
        <v/>
      </c>
      <c r="M320" s="24" t="str">
        <f t="shared" si="643"/>
        <v/>
      </c>
      <c r="N320" s="25" t="str">
        <f t="shared" si="644"/>
        <v/>
      </c>
      <c r="O320" s="25"/>
      <c r="P320" s="50">
        <f t="shared" si="693"/>
        <v>0</v>
      </c>
      <c r="Q320" s="50">
        <f t="shared" si="694"/>
        <v>0</v>
      </c>
      <c r="R320" s="25"/>
      <c r="S320" s="25"/>
      <c r="T320" s="16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46" t="str">
        <f t="shared" si="645"/>
        <v/>
      </c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8"/>
      <c r="AR320" s="25"/>
      <c r="AS320" s="25"/>
      <c r="AT320" s="24" t="str">
        <f t="shared" si="777"/>
        <v/>
      </c>
      <c r="AU320" s="24" t="str">
        <f t="shared" si="777"/>
        <v/>
      </c>
      <c r="AV320" s="24" t="str">
        <f t="shared" si="777"/>
        <v/>
      </c>
      <c r="AW320" s="24" t="str">
        <f t="shared" si="777"/>
        <v/>
      </c>
      <c r="AX320" s="24" t="str">
        <f t="shared" si="777"/>
        <v/>
      </c>
      <c r="AY320" s="24" t="str">
        <f t="shared" si="777"/>
        <v/>
      </c>
      <c r="AZ320" s="24" t="str">
        <f t="shared" si="777"/>
        <v/>
      </c>
      <c r="BA320" s="24" t="str">
        <f t="shared" si="777"/>
        <v/>
      </c>
      <c r="BB320" s="24" t="str">
        <f t="shared" si="778"/>
        <v/>
      </c>
      <c r="BC320" s="24" t="str">
        <f t="shared" si="778"/>
        <v/>
      </c>
      <c r="BD320" s="25" t="str">
        <f t="shared" si="778"/>
        <v/>
      </c>
      <c r="BE320" s="25"/>
      <c r="BF320" s="25"/>
      <c r="BG320" s="26" t="str">
        <f t="shared" si="695"/>
        <v/>
      </c>
      <c r="BH320" s="26" t="str">
        <f t="shared" si="696"/>
        <v/>
      </c>
      <c r="BI320" s="26" t="str">
        <f t="shared" si="697"/>
        <v/>
      </c>
      <c r="BJ320" s="26" t="str">
        <f t="shared" si="698"/>
        <v/>
      </c>
      <c r="BK320" s="26" t="str">
        <f t="shared" si="699"/>
        <v/>
      </c>
      <c r="BL320" s="26" t="str">
        <f t="shared" si="700"/>
        <v/>
      </c>
      <c r="BM320" s="26" t="str">
        <f t="shared" si="701"/>
        <v/>
      </c>
      <c r="BN320" s="26" t="str">
        <f t="shared" si="702"/>
        <v/>
      </c>
      <c r="BO320" s="26" t="str">
        <f t="shared" si="703"/>
        <v/>
      </c>
      <c r="BP320" s="25"/>
      <c r="BQ320" s="25"/>
      <c r="BR320" s="25" t="str">
        <f t="shared" si="704"/>
        <v/>
      </c>
      <c r="BS320" s="25" t="str">
        <f t="shared" si="705"/>
        <v/>
      </c>
      <c r="BT320" s="25" t="str">
        <f t="shared" si="706"/>
        <v/>
      </c>
      <c r="BU320" s="25" t="str">
        <f t="shared" si="707"/>
        <v/>
      </c>
      <c r="BV320" s="25" t="str">
        <f t="shared" si="708"/>
        <v/>
      </c>
      <c r="BW320" s="25" t="str">
        <f t="shared" si="709"/>
        <v/>
      </c>
      <c r="BX320" s="25" t="str">
        <f t="shared" si="710"/>
        <v/>
      </c>
      <c r="BY320" s="25" t="str">
        <f t="shared" si="711"/>
        <v/>
      </c>
      <c r="BZ320" s="25" t="str">
        <f t="shared" si="712"/>
        <v/>
      </c>
      <c r="CA320" s="25"/>
      <c r="CB320" s="25"/>
      <c r="CC320" s="26">
        <f t="shared" si="713"/>
        <v>-0.23900000000000093</v>
      </c>
      <c r="CD320" s="26">
        <f t="shared" si="714"/>
        <v>-0.17900000000000044</v>
      </c>
      <c r="CE320" s="26">
        <f t="shared" si="715"/>
        <v>-0.54500000000000015</v>
      </c>
      <c r="CF320" s="26">
        <f t="shared" si="716"/>
        <v>-0.48700000000000027</v>
      </c>
      <c r="CG320" s="26">
        <f t="shared" si="717"/>
        <v>-0.55699999999999883</v>
      </c>
      <c r="CH320" s="26">
        <f t="shared" si="718"/>
        <v>-0.11200000000000027</v>
      </c>
      <c r="CI320" s="26" t="str">
        <f t="shared" si="719"/>
        <v/>
      </c>
      <c r="CJ320" s="26" t="str">
        <f t="shared" si="720"/>
        <v/>
      </c>
      <c r="CK320" s="26" t="str">
        <f t="shared" si="721"/>
        <v/>
      </c>
      <c r="CL320" s="25"/>
      <c r="CM320" s="25"/>
      <c r="CN320" s="25">
        <f t="shared" si="722"/>
        <v>0.42099999999999937</v>
      </c>
      <c r="CO320" s="25">
        <f t="shared" si="723"/>
        <v>0.48099999999999987</v>
      </c>
      <c r="CP320" s="25">
        <f t="shared" si="724"/>
        <v>0.11500000000000021</v>
      </c>
      <c r="CQ320" s="25">
        <f t="shared" si="725"/>
        <v>0.17300000000000004</v>
      </c>
      <c r="CR320" s="25">
        <f t="shared" si="726"/>
        <v>0.10300000000000153</v>
      </c>
      <c r="CS320" s="25">
        <f t="shared" si="727"/>
        <v>0.54800000000000004</v>
      </c>
      <c r="CT320" s="25" t="str">
        <f t="shared" si="728"/>
        <v/>
      </c>
      <c r="CU320" s="25" t="str">
        <f t="shared" si="729"/>
        <v/>
      </c>
      <c r="CV320" s="25" t="str">
        <f t="shared" si="730"/>
        <v/>
      </c>
      <c r="CW320" s="25"/>
      <c r="CX320" s="25"/>
      <c r="CY320" s="25" t="str">
        <f t="shared" si="731"/>
        <v/>
      </c>
      <c r="CZ320" s="25" t="str">
        <f t="shared" si="732"/>
        <v/>
      </c>
      <c r="DA320" s="25" t="str">
        <f t="shared" si="733"/>
        <v/>
      </c>
      <c r="DB320" s="25" t="str">
        <f t="shared" si="734"/>
        <v/>
      </c>
      <c r="DC320" s="25" t="str">
        <f t="shared" si="735"/>
        <v/>
      </c>
      <c r="DD320" s="25" t="str">
        <f t="shared" si="736"/>
        <v/>
      </c>
      <c r="DE320" s="25" t="str">
        <f t="shared" si="737"/>
        <v/>
      </c>
      <c r="DF320" s="25" t="str">
        <f t="shared" si="738"/>
        <v/>
      </c>
      <c r="DG320" s="25" t="str">
        <f t="shared" si="739"/>
        <v/>
      </c>
      <c r="DH320" s="25"/>
      <c r="DI320" s="25"/>
      <c r="DJ320" s="25" t="str">
        <f t="shared" si="740"/>
        <v/>
      </c>
      <c r="DK320" s="25" t="str">
        <f t="shared" si="741"/>
        <v/>
      </c>
      <c r="DL320" s="25" t="str">
        <f t="shared" si="742"/>
        <v/>
      </c>
      <c r="DM320" s="25" t="str">
        <f t="shared" si="743"/>
        <v/>
      </c>
      <c r="DN320" s="25" t="str">
        <f t="shared" si="744"/>
        <v/>
      </c>
      <c r="DO320" s="25" t="str">
        <f t="shared" si="745"/>
        <v/>
      </c>
      <c r="DP320" s="25" t="str">
        <f t="shared" si="746"/>
        <v/>
      </c>
      <c r="DQ320" s="25" t="str">
        <f t="shared" si="747"/>
        <v/>
      </c>
      <c r="DR320" s="25" t="str">
        <f t="shared" si="748"/>
        <v/>
      </c>
      <c r="DS320" s="25"/>
      <c r="DT320" s="24"/>
      <c r="DU320" s="24" t="str">
        <f t="shared" si="749"/>
        <v/>
      </c>
      <c r="DV320" s="24" t="str">
        <f t="shared" si="750"/>
        <v/>
      </c>
      <c r="DW320" s="24" t="str">
        <f t="shared" si="751"/>
        <v/>
      </c>
      <c r="DX320" s="24" t="str">
        <f t="shared" si="752"/>
        <v/>
      </c>
      <c r="DY320" s="24" t="str">
        <f t="shared" si="753"/>
        <v/>
      </c>
      <c r="DZ320" s="24" t="str">
        <f t="shared" si="754"/>
        <v/>
      </c>
      <c r="EA320" s="24" t="str">
        <f t="shared" si="755"/>
        <v/>
      </c>
      <c r="EB320" s="24" t="str">
        <f t="shared" si="756"/>
        <v/>
      </c>
      <c r="EC320" s="24" t="str">
        <f t="shared" si="757"/>
        <v/>
      </c>
      <c r="ED320" s="24"/>
      <c r="EE320" s="24"/>
      <c r="EF320" s="24" t="str">
        <f t="shared" si="758"/>
        <v/>
      </c>
      <c r="EG320" s="24" t="str">
        <f t="shared" si="759"/>
        <v/>
      </c>
      <c r="EH320" s="24" t="str">
        <f t="shared" si="760"/>
        <v/>
      </c>
      <c r="EI320" s="24" t="str">
        <f t="shared" si="761"/>
        <v/>
      </c>
      <c r="EJ320" s="24" t="str">
        <f t="shared" si="762"/>
        <v/>
      </c>
      <c r="EK320" s="24" t="str">
        <f t="shared" si="763"/>
        <v/>
      </c>
      <c r="EL320" s="24" t="str">
        <f t="shared" si="764"/>
        <v/>
      </c>
      <c r="EM320" s="24" t="str">
        <f t="shared" si="765"/>
        <v/>
      </c>
      <c r="EN320" s="24" t="str">
        <f t="shared" si="766"/>
        <v/>
      </c>
      <c r="EO320" s="24"/>
      <c r="EP320" s="24"/>
      <c r="EQ320" s="24" t="str">
        <f t="shared" si="646"/>
        <v/>
      </c>
      <c r="ER320" s="24" t="str">
        <f t="shared" si="767"/>
        <v/>
      </c>
      <c r="ES320" s="24" t="str">
        <f t="shared" si="647"/>
        <v/>
      </c>
      <c r="ET320" s="24" t="str">
        <f t="shared" si="648"/>
        <v/>
      </c>
      <c r="EU320" s="24" t="str">
        <f t="shared" si="649"/>
        <v/>
      </c>
      <c r="EV320" s="24" t="str">
        <f t="shared" si="650"/>
        <v/>
      </c>
      <c r="EW320" s="24" t="str">
        <f t="shared" si="651"/>
        <v/>
      </c>
      <c r="EX320" s="24" t="str">
        <f t="shared" si="652"/>
        <v/>
      </c>
      <c r="EY320" s="24" t="str">
        <f t="shared" si="653"/>
        <v/>
      </c>
      <c r="EZ320" s="24" t="str">
        <f t="shared" si="654"/>
        <v/>
      </c>
      <c r="FA320" s="24" t="str">
        <f t="shared" si="655"/>
        <v/>
      </c>
      <c r="FB320" s="24"/>
      <c r="FC320" s="24" t="str">
        <f t="shared" si="656"/>
        <v/>
      </c>
      <c r="FD320" s="24" t="str">
        <f t="shared" si="768"/>
        <v/>
      </c>
      <c r="FE320" s="24" t="str">
        <f t="shared" si="657"/>
        <v/>
      </c>
      <c r="FF320" s="24" t="str">
        <f t="shared" si="658"/>
        <v/>
      </c>
      <c r="FG320" s="24" t="str">
        <f t="shared" si="659"/>
        <v/>
      </c>
      <c r="FH320" s="24" t="str">
        <f t="shared" si="660"/>
        <v/>
      </c>
      <c r="FI320" s="24" t="str">
        <f t="shared" si="661"/>
        <v/>
      </c>
      <c r="FJ320" s="24" t="str">
        <f t="shared" si="662"/>
        <v/>
      </c>
      <c r="FK320" s="24" t="str">
        <f t="shared" si="663"/>
        <v/>
      </c>
      <c r="FL320" s="24" t="str">
        <f t="shared" si="664"/>
        <v/>
      </c>
      <c r="FM320" s="24" t="str">
        <f t="shared" si="665"/>
        <v/>
      </c>
      <c r="FN320" s="24"/>
      <c r="FO320" s="24" t="str">
        <f t="shared" si="666"/>
        <v/>
      </c>
      <c r="FP320" s="24" t="str">
        <f t="shared" si="769"/>
        <v/>
      </c>
      <c r="FQ320" s="24" t="str">
        <f t="shared" si="775"/>
        <v/>
      </c>
      <c r="FR320" s="24" t="str">
        <f t="shared" si="775"/>
        <v/>
      </c>
      <c r="FS320" s="24" t="str">
        <f t="shared" si="775"/>
        <v/>
      </c>
      <c r="FT320" s="24" t="str">
        <f t="shared" si="775"/>
        <v/>
      </c>
      <c r="FU320" s="24" t="str">
        <f t="shared" si="775"/>
        <v/>
      </c>
      <c r="FV320" s="24" t="str">
        <f t="shared" si="775"/>
        <v/>
      </c>
      <c r="FW320" s="24" t="str">
        <f t="shared" si="635"/>
        <v/>
      </c>
      <c r="FX320" s="24" t="str">
        <f t="shared" si="635"/>
        <v/>
      </c>
      <c r="FY320" s="24" t="str">
        <f t="shared" si="635"/>
        <v/>
      </c>
      <c r="FZ320" s="24"/>
      <c r="GA320" s="24" t="str">
        <f t="shared" si="667"/>
        <v/>
      </c>
      <c r="GB320" s="24" t="str">
        <f t="shared" si="770"/>
        <v/>
      </c>
      <c r="GC320" s="24" t="str">
        <f t="shared" si="776"/>
        <v/>
      </c>
      <c r="GD320" s="24" t="str">
        <f t="shared" si="776"/>
        <v/>
      </c>
      <c r="GE320" s="24" t="str">
        <f t="shared" si="776"/>
        <v/>
      </c>
      <c r="GF320" s="24" t="str">
        <f t="shared" si="776"/>
        <v/>
      </c>
      <c r="GG320" s="24" t="str">
        <f t="shared" si="776"/>
        <v/>
      </c>
      <c r="GH320" s="24" t="str">
        <f t="shared" si="776"/>
        <v/>
      </c>
      <c r="GI320" s="24" t="str">
        <f t="shared" si="636"/>
        <v/>
      </c>
      <c r="GJ320" s="24" t="str">
        <f t="shared" si="636"/>
        <v/>
      </c>
      <c r="GK320" s="24" t="str">
        <f t="shared" si="636"/>
        <v/>
      </c>
      <c r="GL320" s="24"/>
      <c r="GM320" s="24" t="str">
        <f t="shared" si="668"/>
        <v/>
      </c>
      <c r="GN320" s="24" t="str">
        <f t="shared" si="771"/>
        <v/>
      </c>
      <c r="GO320" s="24" t="str">
        <f t="shared" si="669"/>
        <v/>
      </c>
      <c r="GP320" s="24" t="str">
        <f t="shared" si="670"/>
        <v/>
      </c>
      <c r="GQ320" s="24" t="str">
        <f t="shared" si="671"/>
        <v/>
      </c>
      <c r="GR320" s="24" t="str">
        <f t="shared" si="672"/>
        <v/>
      </c>
      <c r="GS320" s="24" t="str">
        <f t="shared" si="673"/>
        <v/>
      </c>
      <c r="GT320" s="24" t="str">
        <f t="shared" si="674"/>
        <v/>
      </c>
      <c r="GU320" s="24" t="str">
        <f t="shared" si="675"/>
        <v/>
      </c>
      <c r="GV320" s="24" t="str">
        <f t="shared" si="676"/>
        <v/>
      </c>
      <c r="GW320" s="24" t="str">
        <f t="shared" si="677"/>
        <v/>
      </c>
      <c r="GX320" s="24"/>
      <c r="GY320" s="24" t="str">
        <f t="shared" si="678"/>
        <v/>
      </c>
      <c r="GZ320" s="24" t="str">
        <f t="shared" si="772"/>
        <v/>
      </c>
      <c r="HA320" s="24" t="str">
        <f t="shared" si="679"/>
        <v/>
      </c>
      <c r="HB320" s="24" t="str">
        <f t="shared" si="680"/>
        <v/>
      </c>
      <c r="HC320" s="24" t="str">
        <f t="shared" si="681"/>
        <v/>
      </c>
      <c r="HD320" s="24" t="str">
        <f t="shared" si="682"/>
        <v/>
      </c>
      <c r="HE320" s="24" t="str">
        <f t="shared" si="683"/>
        <v/>
      </c>
      <c r="HF320" s="24" t="str">
        <f t="shared" si="684"/>
        <v/>
      </c>
      <c r="HG320" s="24" t="str">
        <f t="shared" si="685"/>
        <v/>
      </c>
      <c r="HH320" s="24" t="str">
        <f t="shared" si="686"/>
        <v/>
      </c>
      <c r="HI320" s="24" t="str">
        <f t="shared" si="687"/>
        <v/>
      </c>
      <c r="HJ320" s="24"/>
      <c r="HK320" s="24" t="str">
        <f t="shared" si="688"/>
        <v/>
      </c>
      <c r="HL320" s="24" t="str">
        <f t="shared" si="773"/>
        <v/>
      </c>
      <c r="HM320" s="24" t="str">
        <f t="shared" si="633"/>
        <v/>
      </c>
      <c r="HN320" s="24" t="str">
        <f t="shared" si="633"/>
        <v/>
      </c>
      <c r="HO320" s="24" t="str">
        <f t="shared" si="633"/>
        <v/>
      </c>
      <c r="HP320" s="24" t="str">
        <f t="shared" si="631"/>
        <v/>
      </c>
      <c r="HQ320" s="24" t="str">
        <f t="shared" si="631"/>
        <v/>
      </c>
      <c r="HR320" s="24" t="str">
        <f t="shared" si="631"/>
        <v/>
      </c>
      <c r="HS320" s="24" t="str">
        <f t="shared" si="631"/>
        <v/>
      </c>
      <c r="HT320" s="24" t="str">
        <f t="shared" si="631"/>
        <v/>
      </c>
      <c r="HU320" s="24" t="str">
        <f t="shared" si="631"/>
        <v/>
      </c>
      <c r="HV320" s="24"/>
      <c r="HW320" s="24" t="str">
        <f t="shared" si="689"/>
        <v/>
      </c>
      <c r="HX320" s="24" t="str">
        <f t="shared" si="774"/>
        <v/>
      </c>
      <c r="HY320" s="24" t="str">
        <f t="shared" si="634"/>
        <v/>
      </c>
      <c r="HZ320" s="24" t="str">
        <f t="shared" si="634"/>
        <v/>
      </c>
      <c r="IA320" s="24" t="str">
        <f t="shared" si="634"/>
        <v/>
      </c>
      <c r="IB320" s="24" t="str">
        <f t="shared" si="632"/>
        <v/>
      </c>
      <c r="IC320" s="24" t="str">
        <f t="shared" si="632"/>
        <v/>
      </c>
      <c r="ID320" s="24" t="str">
        <f t="shared" si="632"/>
        <v/>
      </c>
      <c r="IE320" s="24" t="str">
        <f t="shared" si="632"/>
        <v/>
      </c>
      <c r="IF320" s="24" t="str">
        <f t="shared" si="632"/>
        <v/>
      </c>
      <c r="IG320" s="24" t="str">
        <f t="shared" si="632"/>
        <v/>
      </c>
    </row>
    <row r="321" spans="1:241" s="3" customFormat="1" x14ac:dyDescent="0.2">
      <c r="A321" s="27">
        <v>286</v>
      </c>
      <c r="B321" s="32" t="str">
        <f>IF(AND($B$3&lt;&gt;"",$C$3&lt;&gt;"",$B$4&lt;&gt;"",$C$4&lt;&gt;"",T321&lt;&gt;""),AirMass($B$3,$C$3,$B$4,$C$4,T321),"")</f>
        <v/>
      </c>
      <c r="C321" s="36" t="e">
        <f t="shared" si="690"/>
        <v>#N/A</v>
      </c>
      <c r="D321" s="5" t="str">
        <f t="shared" si="637"/>
        <v/>
      </c>
      <c r="E321" s="14" t="str">
        <f t="shared" si="638"/>
        <v/>
      </c>
      <c r="F321" s="32" t="str">
        <f t="shared" si="691"/>
        <v/>
      </c>
      <c r="G321" s="24" t="str">
        <f t="shared" si="639"/>
        <v/>
      </c>
      <c r="H321" s="24" t="str">
        <f t="shared" si="640"/>
        <v/>
      </c>
      <c r="I321" s="24"/>
      <c r="J321" s="8" t="str">
        <f t="shared" si="641"/>
        <v/>
      </c>
      <c r="K321" s="9" t="str">
        <f t="shared" si="642"/>
        <v/>
      </c>
      <c r="L321" s="40" t="str">
        <f t="shared" si="692"/>
        <v/>
      </c>
      <c r="M321" s="24" t="str">
        <f t="shared" si="643"/>
        <v/>
      </c>
      <c r="N321" s="25" t="str">
        <f t="shared" si="644"/>
        <v/>
      </c>
      <c r="O321" s="25"/>
      <c r="P321" s="50">
        <f t="shared" si="693"/>
        <v>0</v>
      </c>
      <c r="Q321" s="50">
        <f t="shared" si="694"/>
        <v>0</v>
      </c>
      <c r="R321" s="25"/>
      <c r="S321" s="25"/>
      <c r="T321" s="16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46" t="str">
        <f t="shared" si="645"/>
        <v/>
      </c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8"/>
      <c r="AR321" s="25"/>
      <c r="AS321" s="25"/>
      <c r="AT321" s="24" t="str">
        <f t="shared" si="777"/>
        <v/>
      </c>
      <c r="AU321" s="24" t="str">
        <f t="shared" si="777"/>
        <v/>
      </c>
      <c r="AV321" s="24" t="str">
        <f t="shared" si="777"/>
        <v/>
      </c>
      <c r="AW321" s="24" t="str">
        <f t="shared" si="777"/>
        <v/>
      </c>
      <c r="AX321" s="24" t="str">
        <f t="shared" si="777"/>
        <v/>
      </c>
      <c r="AY321" s="24" t="str">
        <f t="shared" si="777"/>
        <v/>
      </c>
      <c r="AZ321" s="24" t="str">
        <f t="shared" si="777"/>
        <v/>
      </c>
      <c r="BA321" s="24" t="str">
        <f t="shared" si="777"/>
        <v/>
      </c>
      <c r="BB321" s="24" t="str">
        <f t="shared" si="778"/>
        <v/>
      </c>
      <c r="BC321" s="24" t="str">
        <f t="shared" si="778"/>
        <v/>
      </c>
      <c r="BD321" s="25" t="str">
        <f t="shared" si="778"/>
        <v/>
      </c>
      <c r="BE321" s="25"/>
      <c r="BF321" s="25"/>
      <c r="BG321" s="26" t="str">
        <f t="shared" si="695"/>
        <v/>
      </c>
      <c r="BH321" s="26" t="str">
        <f t="shared" si="696"/>
        <v/>
      </c>
      <c r="BI321" s="26" t="str">
        <f t="shared" si="697"/>
        <v/>
      </c>
      <c r="BJ321" s="26" t="str">
        <f t="shared" si="698"/>
        <v/>
      </c>
      <c r="BK321" s="26" t="str">
        <f t="shared" si="699"/>
        <v/>
      </c>
      <c r="BL321" s="26" t="str">
        <f t="shared" si="700"/>
        <v/>
      </c>
      <c r="BM321" s="26" t="str">
        <f t="shared" si="701"/>
        <v/>
      </c>
      <c r="BN321" s="26" t="str">
        <f t="shared" si="702"/>
        <v/>
      </c>
      <c r="BO321" s="26" t="str">
        <f t="shared" si="703"/>
        <v/>
      </c>
      <c r="BP321" s="25"/>
      <c r="BQ321" s="25"/>
      <c r="BR321" s="25" t="str">
        <f t="shared" si="704"/>
        <v/>
      </c>
      <c r="BS321" s="25" t="str">
        <f t="shared" si="705"/>
        <v/>
      </c>
      <c r="BT321" s="25" t="str">
        <f t="shared" si="706"/>
        <v/>
      </c>
      <c r="BU321" s="25" t="str">
        <f t="shared" si="707"/>
        <v/>
      </c>
      <c r="BV321" s="25" t="str">
        <f t="shared" si="708"/>
        <v/>
      </c>
      <c r="BW321" s="25" t="str">
        <f t="shared" si="709"/>
        <v/>
      </c>
      <c r="BX321" s="25" t="str">
        <f t="shared" si="710"/>
        <v/>
      </c>
      <c r="BY321" s="25" t="str">
        <f t="shared" si="711"/>
        <v/>
      </c>
      <c r="BZ321" s="25" t="str">
        <f t="shared" si="712"/>
        <v/>
      </c>
      <c r="CA321" s="25"/>
      <c r="CB321" s="25"/>
      <c r="CC321" s="26">
        <f t="shared" si="713"/>
        <v>-0.23900000000000093</v>
      </c>
      <c r="CD321" s="26">
        <f t="shared" si="714"/>
        <v>-0.17900000000000044</v>
      </c>
      <c r="CE321" s="26">
        <f t="shared" si="715"/>
        <v>-0.54500000000000015</v>
      </c>
      <c r="CF321" s="26">
        <f t="shared" si="716"/>
        <v>-0.48700000000000027</v>
      </c>
      <c r="CG321" s="26">
        <f t="shared" si="717"/>
        <v>-0.55699999999999883</v>
      </c>
      <c r="CH321" s="26">
        <f t="shared" si="718"/>
        <v>-0.11200000000000027</v>
      </c>
      <c r="CI321" s="26" t="str">
        <f t="shared" si="719"/>
        <v/>
      </c>
      <c r="CJ321" s="26" t="str">
        <f t="shared" si="720"/>
        <v/>
      </c>
      <c r="CK321" s="26" t="str">
        <f t="shared" si="721"/>
        <v/>
      </c>
      <c r="CL321" s="25"/>
      <c r="CM321" s="25"/>
      <c r="CN321" s="25">
        <f t="shared" si="722"/>
        <v>0.42099999999999937</v>
      </c>
      <c r="CO321" s="25">
        <f t="shared" si="723"/>
        <v>0.48099999999999987</v>
      </c>
      <c r="CP321" s="25">
        <f t="shared" si="724"/>
        <v>0.11500000000000021</v>
      </c>
      <c r="CQ321" s="25">
        <f t="shared" si="725"/>
        <v>0.17300000000000004</v>
      </c>
      <c r="CR321" s="25">
        <f t="shared" si="726"/>
        <v>0.10300000000000153</v>
      </c>
      <c r="CS321" s="25">
        <f t="shared" si="727"/>
        <v>0.54800000000000004</v>
      </c>
      <c r="CT321" s="25" t="str">
        <f t="shared" si="728"/>
        <v/>
      </c>
      <c r="CU321" s="25" t="str">
        <f t="shared" si="729"/>
        <v/>
      </c>
      <c r="CV321" s="25" t="str">
        <f t="shared" si="730"/>
        <v/>
      </c>
      <c r="CW321" s="25"/>
      <c r="CX321" s="25"/>
      <c r="CY321" s="25" t="str">
        <f t="shared" si="731"/>
        <v/>
      </c>
      <c r="CZ321" s="25" t="str">
        <f t="shared" si="732"/>
        <v/>
      </c>
      <c r="DA321" s="25" t="str">
        <f t="shared" si="733"/>
        <v/>
      </c>
      <c r="DB321" s="25" t="str">
        <f t="shared" si="734"/>
        <v/>
      </c>
      <c r="DC321" s="25" t="str">
        <f t="shared" si="735"/>
        <v/>
      </c>
      <c r="DD321" s="25" t="str">
        <f t="shared" si="736"/>
        <v/>
      </c>
      <c r="DE321" s="25" t="str">
        <f t="shared" si="737"/>
        <v/>
      </c>
      <c r="DF321" s="25" t="str">
        <f t="shared" si="738"/>
        <v/>
      </c>
      <c r="DG321" s="25" t="str">
        <f t="shared" si="739"/>
        <v/>
      </c>
      <c r="DH321" s="25"/>
      <c r="DI321" s="25"/>
      <c r="DJ321" s="25" t="str">
        <f t="shared" si="740"/>
        <v/>
      </c>
      <c r="DK321" s="25" t="str">
        <f t="shared" si="741"/>
        <v/>
      </c>
      <c r="DL321" s="25" t="str">
        <f t="shared" si="742"/>
        <v/>
      </c>
      <c r="DM321" s="25" t="str">
        <f t="shared" si="743"/>
        <v/>
      </c>
      <c r="DN321" s="25" t="str">
        <f t="shared" si="744"/>
        <v/>
      </c>
      <c r="DO321" s="25" t="str">
        <f t="shared" si="745"/>
        <v/>
      </c>
      <c r="DP321" s="25" t="str">
        <f t="shared" si="746"/>
        <v/>
      </c>
      <c r="DQ321" s="25" t="str">
        <f t="shared" si="747"/>
        <v/>
      </c>
      <c r="DR321" s="25" t="str">
        <f t="shared" si="748"/>
        <v/>
      </c>
      <c r="DS321" s="25"/>
      <c r="DT321" s="24"/>
      <c r="DU321" s="24" t="str">
        <f t="shared" si="749"/>
        <v/>
      </c>
      <c r="DV321" s="24" t="str">
        <f t="shared" si="750"/>
        <v/>
      </c>
      <c r="DW321" s="24" t="str">
        <f t="shared" si="751"/>
        <v/>
      </c>
      <c r="DX321" s="24" t="str">
        <f t="shared" si="752"/>
        <v/>
      </c>
      <c r="DY321" s="24" t="str">
        <f t="shared" si="753"/>
        <v/>
      </c>
      <c r="DZ321" s="24" t="str">
        <f t="shared" si="754"/>
        <v/>
      </c>
      <c r="EA321" s="24" t="str">
        <f t="shared" si="755"/>
        <v/>
      </c>
      <c r="EB321" s="24" t="str">
        <f t="shared" si="756"/>
        <v/>
      </c>
      <c r="EC321" s="24" t="str">
        <f t="shared" si="757"/>
        <v/>
      </c>
      <c r="ED321" s="24"/>
      <c r="EE321" s="24"/>
      <c r="EF321" s="24" t="str">
        <f t="shared" si="758"/>
        <v/>
      </c>
      <c r="EG321" s="24" t="str">
        <f t="shared" si="759"/>
        <v/>
      </c>
      <c r="EH321" s="24" t="str">
        <f t="shared" si="760"/>
        <v/>
      </c>
      <c r="EI321" s="24" t="str">
        <f t="shared" si="761"/>
        <v/>
      </c>
      <c r="EJ321" s="24" t="str">
        <f t="shared" si="762"/>
        <v/>
      </c>
      <c r="EK321" s="24" t="str">
        <f t="shared" si="763"/>
        <v/>
      </c>
      <c r="EL321" s="24" t="str">
        <f t="shared" si="764"/>
        <v/>
      </c>
      <c r="EM321" s="24" t="str">
        <f t="shared" si="765"/>
        <v/>
      </c>
      <c r="EN321" s="24" t="str">
        <f t="shared" si="766"/>
        <v/>
      </c>
      <c r="EO321" s="24"/>
      <c r="EP321" s="24"/>
      <c r="EQ321" s="24" t="str">
        <f t="shared" si="646"/>
        <v/>
      </c>
      <c r="ER321" s="24" t="str">
        <f t="shared" si="767"/>
        <v/>
      </c>
      <c r="ES321" s="24" t="str">
        <f t="shared" si="647"/>
        <v/>
      </c>
      <c r="ET321" s="24" t="str">
        <f t="shared" si="648"/>
        <v/>
      </c>
      <c r="EU321" s="24" t="str">
        <f t="shared" si="649"/>
        <v/>
      </c>
      <c r="EV321" s="24" t="str">
        <f t="shared" si="650"/>
        <v/>
      </c>
      <c r="EW321" s="24" t="str">
        <f t="shared" si="651"/>
        <v/>
      </c>
      <c r="EX321" s="24" t="str">
        <f t="shared" si="652"/>
        <v/>
      </c>
      <c r="EY321" s="24" t="str">
        <f t="shared" si="653"/>
        <v/>
      </c>
      <c r="EZ321" s="24" t="str">
        <f t="shared" si="654"/>
        <v/>
      </c>
      <c r="FA321" s="24" t="str">
        <f t="shared" si="655"/>
        <v/>
      </c>
      <c r="FB321" s="24"/>
      <c r="FC321" s="24" t="str">
        <f t="shared" si="656"/>
        <v/>
      </c>
      <c r="FD321" s="24" t="str">
        <f t="shared" si="768"/>
        <v/>
      </c>
      <c r="FE321" s="24" t="str">
        <f t="shared" si="657"/>
        <v/>
      </c>
      <c r="FF321" s="24" t="str">
        <f t="shared" si="658"/>
        <v/>
      </c>
      <c r="FG321" s="24" t="str">
        <f t="shared" si="659"/>
        <v/>
      </c>
      <c r="FH321" s="24" t="str">
        <f t="shared" si="660"/>
        <v/>
      </c>
      <c r="FI321" s="24" t="str">
        <f t="shared" si="661"/>
        <v/>
      </c>
      <c r="FJ321" s="24" t="str">
        <f t="shared" si="662"/>
        <v/>
      </c>
      <c r="FK321" s="24" t="str">
        <f t="shared" si="663"/>
        <v/>
      </c>
      <c r="FL321" s="24" t="str">
        <f t="shared" si="664"/>
        <v/>
      </c>
      <c r="FM321" s="24" t="str">
        <f t="shared" si="665"/>
        <v/>
      </c>
      <c r="FN321" s="24"/>
      <c r="FO321" s="24" t="str">
        <f t="shared" si="666"/>
        <v/>
      </c>
      <c r="FP321" s="24" t="str">
        <f t="shared" si="769"/>
        <v/>
      </c>
      <c r="FQ321" s="24" t="str">
        <f t="shared" si="775"/>
        <v/>
      </c>
      <c r="FR321" s="24" t="str">
        <f t="shared" si="775"/>
        <v/>
      </c>
      <c r="FS321" s="24" t="str">
        <f t="shared" si="775"/>
        <v/>
      </c>
      <c r="FT321" s="24" t="str">
        <f t="shared" si="775"/>
        <v/>
      </c>
      <c r="FU321" s="24" t="str">
        <f t="shared" si="775"/>
        <v/>
      </c>
      <c r="FV321" s="24" t="str">
        <f t="shared" si="775"/>
        <v/>
      </c>
      <c r="FW321" s="24" t="str">
        <f t="shared" si="635"/>
        <v/>
      </c>
      <c r="FX321" s="24" t="str">
        <f t="shared" si="635"/>
        <v/>
      </c>
      <c r="FY321" s="24" t="str">
        <f t="shared" si="635"/>
        <v/>
      </c>
      <c r="FZ321" s="24"/>
      <c r="GA321" s="24" t="str">
        <f t="shared" si="667"/>
        <v/>
      </c>
      <c r="GB321" s="24" t="str">
        <f t="shared" si="770"/>
        <v/>
      </c>
      <c r="GC321" s="24" t="str">
        <f t="shared" si="776"/>
        <v/>
      </c>
      <c r="GD321" s="24" t="str">
        <f t="shared" si="776"/>
        <v/>
      </c>
      <c r="GE321" s="24" t="str">
        <f t="shared" si="776"/>
        <v/>
      </c>
      <c r="GF321" s="24" t="str">
        <f t="shared" si="776"/>
        <v/>
      </c>
      <c r="GG321" s="24" t="str">
        <f t="shared" si="776"/>
        <v/>
      </c>
      <c r="GH321" s="24" t="str">
        <f t="shared" si="776"/>
        <v/>
      </c>
      <c r="GI321" s="24" t="str">
        <f t="shared" si="636"/>
        <v/>
      </c>
      <c r="GJ321" s="24" t="str">
        <f t="shared" si="636"/>
        <v/>
      </c>
      <c r="GK321" s="24" t="str">
        <f t="shared" si="636"/>
        <v/>
      </c>
      <c r="GL321" s="24"/>
      <c r="GM321" s="24" t="str">
        <f t="shared" si="668"/>
        <v/>
      </c>
      <c r="GN321" s="24" t="str">
        <f t="shared" si="771"/>
        <v/>
      </c>
      <c r="GO321" s="24" t="str">
        <f t="shared" si="669"/>
        <v/>
      </c>
      <c r="GP321" s="24" t="str">
        <f t="shared" si="670"/>
        <v/>
      </c>
      <c r="GQ321" s="24" t="str">
        <f t="shared" si="671"/>
        <v/>
      </c>
      <c r="GR321" s="24" t="str">
        <f t="shared" si="672"/>
        <v/>
      </c>
      <c r="GS321" s="24" t="str">
        <f t="shared" si="673"/>
        <v/>
      </c>
      <c r="GT321" s="24" t="str">
        <f t="shared" si="674"/>
        <v/>
      </c>
      <c r="GU321" s="24" t="str">
        <f t="shared" si="675"/>
        <v/>
      </c>
      <c r="GV321" s="24" t="str">
        <f t="shared" si="676"/>
        <v/>
      </c>
      <c r="GW321" s="24" t="str">
        <f t="shared" si="677"/>
        <v/>
      </c>
      <c r="GX321" s="24"/>
      <c r="GY321" s="24" t="str">
        <f t="shared" si="678"/>
        <v/>
      </c>
      <c r="GZ321" s="24" t="str">
        <f t="shared" si="772"/>
        <v/>
      </c>
      <c r="HA321" s="24" t="str">
        <f t="shared" si="679"/>
        <v/>
      </c>
      <c r="HB321" s="24" t="str">
        <f t="shared" si="680"/>
        <v/>
      </c>
      <c r="HC321" s="24" t="str">
        <f t="shared" si="681"/>
        <v/>
      </c>
      <c r="HD321" s="24" t="str">
        <f t="shared" si="682"/>
        <v/>
      </c>
      <c r="HE321" s="24" t="str">
        <f t="shared" si="683"/>
        <v/>
      </c>
      <c r="HF321" s="24" t="str">
        <f t="shared" si="684"/>
        <v/>
      </c>
      <c r="HG321" s="24" t="str">
        <f t="shared" si="685"/>
        <v/>
      </c>
      <c r="HH321" s="24" t="str">
        <f t="shared" si="686"/>
        <v/>
      </c>
      <c r="HI321" s="24" t="str">
        <f t="shared" si="687"/>
        <v/>
      </c>
      <c r="HJ321" s="24"/>
      <c r="HK321" s="24" t="str">
        <f t="shared" si="688"/>
        <v/>
      </c>
      <c r="HL321" s="24" t="str">
        <f t="shared" si="773"/>
        <v/>
      </c>
      <c r="HM321" s="24" t="str">
        <f t="shared" si="633"/>
        <v/>
      </c>
      <c r="HN321" s="24" t="str">
        <f t="shared" si="633"/>
        <v/>
      </c>
      <c r="HO321" s="24" t="str">
        <f t="shared" si="633"/>
        <v/>
      </c>
      <c r="HP321" s="24" t="str">
        <f t="shared" si="631"/>
        <v/>
      </c>
      <c r="HQ321" s="24" t="str">
        <f t="shared" si="631"/>
        <v/>
      </c>
      <c r="HR321" s="24" t="str">
        <f t="shared" si="631"/>
        <v/>
      </c>
      <c r="HS321" s="24" t="str">
        <f t="shared" si="631"/>
        <v/>
      </c>
      <c r="HT321" s="24" t="str">
        <f t="shared" si="631"/>
        <v/>
      </c>
      <c r="HU321" s="24" t="str">
        <f t="shared" si="631"/>
        <v/>
      </c>
      <c r="HV321" s="24"/>
      <c r="HW321" s="24" t="str">
        <f t="shared" si="689"/>
        <v/>
      </c>
      <c r="HX321" s="24" t="str">
        <f t="shared" si="774"/>
        <v/>
      </c>
      <c r="HY321" s="24" t="str">
        <f t="shared" si="634"/>
        <v/>
      </c>
      <c r="HZ321" s="24" t="str">
        <f t="shared" si="634"/>
        <v/>
      </c>
      <c r="IA321" s="24" t="str">
        <f t="shared" si="634"/>
        <v/>
      </c>
      <c r="IB321" s="24" t="str">
        <f t="shared" si="632"/>
        <v/>
      </c>
      <c r="IC321" s="24" t="str">
        <f t="shared" si="632"/>
        <v/>
      </c>
      <c r="ID321" s="24" t="str">
        <f t="shared" si="632"/>
        <v/>
      </c>
      <c r="IE321" s="24" t="str">
        <f t="shared" si="632"/>
        <v/>
      </c>
      <c r="IF321" s="24" t="str">
        <f t="shared" si="632"/>
        <v/>
      </c>
      <c r="IG321" s="24" t="str">
        <f t="shared" si="632"/>
        <v/>
      </c>
    </row>
    <row r="322" spans="1:241" s="3" customFormat="1" x14ac:dyDescent="0.2">
      <c r="A322" s="27">
        <v>287</v>
      </c>
      <c r="B322" s="32" t="str">
        <f>IF(AND($B$3&lt;&gt;"",$C$3&lt;&gt;"",$B$4&lt;&gt;"",$C$4&lt;&gt;"",T322&lt;&gt;""),AirMass($B$3,$C$3,$B$4,$C$4,T322),"")</f>
        <v/>
      </c>
      <c r="C322" s="36" t="e">
        <f t="shared" si="690"/>
        <v>#N/A</v>
      </c>
      <c r="D322" s="5" t="str">
        <f t="shared" si="637"/>
        <v/>
      </c>
      <c r="E322" s="14" t="str">
        <f t="shared" si="638"/>
        <v/>
      </c>
      <c r="F322" s="32" t="str">
        <f t="shared" si="691"/>
        <v/>
      </c>
      <c r="G322" s="24" t="str">
        <f t="shared" si="639"/>
        <v/>
      </c>
      <c r="H322" s="24" t="str">
        <f t="shared" si="640"/>
        <v/>
      </c>
      <c r="I322" s="24"/>
      <c r="J322" s="8" t="str">
        <f t="shared" si="641"/>
        <v/>
      </c>
      <c r="K322" s="9" t="str">
        <f t="shared" si="642"/>
        <v/>
      </c>
      <c r="L322" s="40" t="str">
        <f t="shared" si="692"/>
        <v/>
      </c>
      <c r="M322" s="24" t="str">
        <f t="shared" si="643"/>
        <v/>
      </c>
      <c r="N322" s="25" t="str">
        <f t="shared" si="644"/>
        <v/>
      </c>
      <c r="O322" s="25"/>
      <c r="P322" s="50">
        <f t="shared" si="693"/>
        <v>0</v>
      </c>
      <c r="Q322" s="50">
        <f t="shared" si="694"/>
        <v>0</v>
      </c>
      <c r="R322" s="25"/>
      <c r="S322" s="25"/>
      <c r="T322" s="16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46" t="str">
        <f t="shared" si="645"/>
        <v/>
      </c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8"/>
      <c r="AR322" s="25"/>
      <c r="AS322" s="25"/>
      <c r="AT322" s="24" t="str">
        <f t="shared" si="777"/>
        <v/>
      </c>
      <c r="AU322" s="24" t="str">
        <f t="shared" si="777"/>
        <v/>
      </c>
      <c r="AV322" s="24" t="str">
        <f t="shared" si="777"/>
        <v/>
      </c>
      <c r="AW322" s="24" t="str">
        <f t="shared" si="777"/>
        <v/>
      </c>
      <c r="AX322" s="24" t="str">
        <f t="shared" si="777"/>
        <v/>
      </c>
      <c r="AY322" s="24" t="str">
        <f t="shared" si="777"/>
        <v/>
      </c>
      <c r="AZ322" s="24" t="str">
        <f t="shared" si="777"/>
        <v/>
      </c>
      <c r="BA322" s="24" t="str">
        <f t="shared" si="777"/>
        <v/>
      </c>
      <c r="BB322" s="24" t="str">
        <f t="shared" si="778"/>
        <v/>
      </c>
      <c r="BC322" s="24" t="str">
        <f t="shared" si="778"/>
        <v/>
      </c>
      <c r="BD322" s="25" t="str">
        <f t="shared" si="778"/>
        <v/>
      </c>
      <c r="BE322" s="25"/>
      <c r="BF322" s="25"/>
      <c r="BG322" s="26" t="str">
        <f t="shared" si="695"/>
        <v/>
      </c>
      <c r="BH322" s="26" t="str">
        <f t="shared" si="696"/>
        <v/>
      </c>
      <c r="BI322" s="26" t="str">
        <f t="shared" si="697"/>
        <v/>
      </c>
      <c r="BJ322" s="26" t="str">
        <f t="shared" si="698"/>
        <v/>
      </c>
      <c r="BK322" s="26" t="str">
        <f t="shared" si="699"/>
        <v/>
      </c>
      <c r="BL322" s="26" t="str">
        <f t="shared" si="700"/>
        <v/>
      </c>
      <c r="BM322" s="26" t="str">
        <f t="shared" si="701"/>
        <v/>
      </c>
      <c r="BN322" s="26" t="str">
        <f t="shared" si="702"/>
        <v/>
      </c>
      <c r="BO322" s="26" t="str">
        <f t="shared" si="703"/>
        <v/>
      </c>
      <c r="BP322" s="25"/>
      <c r="BQ322" s="25"/>
      <c r="BR322" s="25" t="str">
        <f t="shared" si="704"/>
        <v/>
      </c>
      <c r="BS322" s="25" t="str">
        <f t="shared" si="705"/>
        <v/>
      </c>
      <c r="BT322" s="25" t="str">
        <f t="shared" si="706"/>
        <v/>
      </c>
      <c r="BU322" s="25" t="str">
        <f t="shared" si="707"/>
        <v/>
      </c>
      <c r="BV322" s="25" t="str">
        <f t="shared" si="708"/>
        <v/>
      </c>
      <c r="BW322" s="25" t="str">
        <f t="shared" si="709"/>
        <v/>
      </c>
      <c r="BX322" s="25" t="str">
        <f t="shared" si="710"/>
        <v/>
      </c>
      <c r="BY322" s="25" t="str">
        <f t="shared" si="711"/>
        <v/>
      </c>
      <c r="BZ322" s="25" t="str">
        <f t="shared" si="712"/>
        <v/>
      </c>
      <c r="CA322" s="25"/>
      <c r="CB322" s="25"/>
      <c r="CC322" s="26">
        <f t="shared" si="713"/>
        <v>-0.23900000000000093</v>
      </c>
      <c r="CD322" s="26">
        <f t="shared" si="714"/>
        <v>-0.17900000000000044</v>
      </c>
      <c r="CE322" s="26">
        <f t="shared" si="715"/>
        <v>-0.54500000000000015</v>
      </c>
      <c r="CF322" s="26">
        <f t="shared" si="716"/>
        <v>-0.48700000000000027</v>
      </c>
      <c r="CG322" s="26">
        <f t="shared" si="717"/>
        <v>-0.55699999999999883</v>
      </c>
      <c r="CH322" s="26">
        <f t="shared" si="718"/>
        <v>-0.11200000000000027</v>
      </c>
      <c r="CI322" s="26" t="str">
        <f t="shared" si="719"/>
        <v/>
      </c>
      <c r="CJ322" s="26" t="str">
        <f t="shared" si="720"/>
        <v/>
      </c>
      <c r="CK322" s="26" t="str">
        <f t="shared" si="721"/>
        <v/>
      </c>
      <c r="CL322" s="25"/>
      <c r="CM322" s="25"/>
      <c r="CN322" s="25">
        <f t="shared" si="722"/>
        <v>0.42099999999999937</v>
      </c>
      <c r="CO322" s="25">
        <f t="shared" si="723"/>
        <v>0.48099999999999987</v>
      </c>
      <c r="CP322" s="25">
        <f t="shared" si="724"/>
        <v>0.11500000000000021</v>
      </c>
      <c r="CQ322" s="25">
        <f t="shared" si="725"/>
        <v>0.17300000000000004</v>
      </c>
      <c r="CR322" s="25">
        <f t="shared" si="726"/>
        <v>0.10300000000000153</v>
      </c>
      <c r="CS322" s="25">
        <f t="shared" si="727"/>
        <v>0.54800000000000004</v>
      </c>
      <c r="CT322" s="25" t="str">
        <f t="shared" si="728"/>
        <v/>
      </c>
      <c r="CU322" s="25" t="str">
        <f t="shared" si="729"/>
        <v/>
      </c>
      <c r="CV322" s="25" t="str">
        <f t="shared" si="730"/>
        <v/>
      </c>
      <c r="CW322" s="25"/>
      <c r="CX322" s="25"/>
      <c r="CY322" s="25" t="str">
        <f t="shared" si="731"/>
        <v/>
      </c>
      <c r="CZ322" s="25" t="str">
        <f t="shared" si="732"/>
        <v/>
      </c>
      <c r="DA322" s="25" t="str">
        <f t="shared" si="733"/>
        <v/>
      </c>
      <c r="DB322" s="25" t="str">
        <f t="shared" si="734"/>
        <v/>
      </c>
      <c r="DC322" s="25" t="str">
        <f t="shared" si="735"/>
        <v/>
      </c>
      <c r="DD322" s="25" t="str">
        <f t="shared" si="736"/>
        <v/>
      </c>
      <c r="DE322" s="25" t="str">
        <f t="shared" si="737"/>
        <v/>
      </c>
      <c r="DF322" s="25" t="str">
        <f t="shared" si="738"/>
        <v/>
      </c>
      <c r="DG322" s="25" t="str">
        <f t="shared" si="739"/>
        <v/>
      </c>
      <c r="DH322" s="25"/>
      <c r="DI322" s="25"/>
      <c r="DJ322" s="25" t="str">
        <f t="shared" si="740"/>
        <v/>
      </c>
      <c r="DK322" s="25" t="str">
        <f t="shared" si="741"/>
        <v/>
      </c>
      <c r="DL322" s="25" t="str">
        <f t="shared" si="742"/>
        <v/>
      </c>
      <c r="DM322" s="25" t="str">
        <f t="shared" si="743"/>
        <v/>
      </c>
      <c r="DN322" s="25" t="str">
        <f t="shared" si="744"/>
        <v/>
      </c>
      <c r="DO322" s="25" t="str">
        <f t="shared" si="745"/>
        <v/>
      </c>
      <c r="DP322" s="25" t="str">
        <f t="shared" si="746"/>
        <v/>
      </c>
      <c r="DQ322" s="25" t="str">
        <f t="shared" si="747"/>
        <v/>
      </c>
      <c r="DR322" s="25" t="str">
        <f t="shared" si="748"/>
        <v/>
      </c>
      <c r="DS322" s="25"/>
      <c r="DT322" s="24"/>
      <c r="DU322" s="24" t="str">
        <f t="shared" si="749"/>
        <v/>
      </c>
      <c r="DV322" s="24" t="str">
        <f t="shared" si="750"/>
        <v/>
      </c>
      <c r="DW322" s="24" t="str">
        <f t="shared" si="751"/>
        <v/>
      </c>
      <c r="DX322" s="24" t="str">
        <f t="shared" si="752"/>
        <v/>
      </c>
      <c r="DY322" s="24" t="str">
        <f t="shared" si="753"/>
        <v/>
      </c>
      <c r="DZ322" s="24" t="str">
        <f t="shared" si="754"/>
        <v/>
      </c>
      <c r="EA322" s="24" t="str">
        <f t="shared" si="755"/>
        <v/>
      </c>
      <c r="EB322" s="24" t="str">
        <f t="shared" si="756"/>
        <v/>
      </c>
      <c r="EC322" s="24" t="str">
        <f t="shared" si="757"/>
        <v/>
      </c>
      <c r="ED322" s="24"/>
      <c r="EE322" s="24"/>
      <c r="EF322" s="24" t="str">
        <f t="shared" si="758"/>
        <v/>
      </c>
      <c r="EG322" s="24" t="str">
        <f t="shared" si="759"/>
        <v/>
      </c>
      <c r="EH322" s="24" t="str">
        <f t="shared" si="760"/>
        <v/>
      </c>
      <c r="EI322" s="24" t="str">
        <f t="shared" si="761"/>
        <v/>
      </c>
      <c r="EJ322" s="24" t="str">
        <f t="shared" si="762"/>
        <v/>
      </c>
      <c r="EK322" s="24" t="str">
        <f t="shared" si="763"/>
        <v/>
      </c>
      <c r="EL322" s="24" t="str">
        <f t="shared" si="764"/>
        <v/>
      </c>
      <c r="EM322" s="24" t="str">
        <f t="shared" si="765"/>
        <v/>
      </c>
      <c r="EN322" s="24" t="str">
        <f t="shared" si="766"/>
        <v/>
      </c>
      <c r="EO322" s="24"/>
      <c r="EP322" s="24"/>
      <c r="EQ322" s="24" t="str">
        <f t="shared" si="646"/>
        <v/>
      </c>
      <c r="ER322" s="24" t="str">
        <f t="shared" si="767"/>
        <v/>
      </c>
      <c r="ES322" s="24" t="str">
        <f t="shared" si="647"/>
        <v/>
      </c>
      <c r="ET322" s="24" t="str">
        <f t="shared" si="648"/>
        <v/>
      </c>
      <c r="EU322" s="24" t="str">
        <f t="shared" si="649"/>
        <v/>
      </c>
      <c r="EV322" s="24" t="str">
        <f t="shared" si="650"/>
        <v/>
      </c>
      <c r="EW322" s="24" t="str">
        <f t="shared" si="651"/>
        <v/>
      </c>
      <c r="EX322" s="24" t="str">
        <f t="shared" si="652"/>
        <v/>
      </c>
      <c r="EY322" s="24" t="str">
        <f t="shared" si="653"/>
        <v/>
      </c>
      <c r="EZ322" s="24" t="str">
        <f t="shared" si="654"/>
        <v/>
      </c>
      <c r="FA322" s="24" t="str">
        <f t="shared" si="655"/>
        <v/>
      </c>
      <c r="FB322" s="24"/>
      <c r="FC322" s="24" t="str">
        <f t="shared" si="656"/>
        <v/>
      </c>
      <c r="FD322" s="24" t="str">
        <f t="shared" si="768"/>
        <v/>
      </c>
      <c r="FE322" s="24" t="str">
        <f t="shared" si="657"/>
        <v/>
      </c>
      <c r="FF322" s="24" t="str">
        <f t="shared" si="658"/>
        <v/>
      </c>
      <c r="FG322" s="24" t="str">
        <f t="shared" si="659"/>
        <v/>
      </c>
      <c r="FH322" s="24" t="str">
        <f t="shared" si="660"/>
        <v/>
      </c>
      <c r="FI322" s="24" t="str">
        <f t="shared" si="661"/>
        <v/>
      </c>
      <c r="FJ322" s="24" t="str">
        <f t="shared" si="662"/>
        <v/>
      </c>
      <c r="FK322" s="24" t="str">
        <f t="shared" si="663"/>
        <v/>
      </c>
      <c r="FL322" s="24" t="str">
        <f t="shared" si="664"/>
        <v/>
      </c>
      <c r="FM322" s="24" t="str">
        <f t="shared" si="665"/>
        <v/>
      </c>
      <c r="FN322" s="24"/>
      <c r="FO322" s="24" t="str">
        <f t="shared" si="666"/>
        <v/>
      </c>
      <c r="FP322" s="24" t="str">
        <f t="shared" si="769"/>
        <v/>
      </c>
      <c r="FQ322" s="24" t="str">
        <f t="shared" si="775"/>
        <v/>
      </c>
      <c r="FR322" s="24" t="str">
        <f t="shared" si="775"/>
        <v/>
      </c>
      <c r="FS322" s="24" t="str">
        <f t="shared" si="775"/>
        <v/>
      </c>
      <c r="FT322" s="24" t="str">
        <f t="shared" si="775"/>
        <v/>
      </c>
      <c r="FU322" s="24" t="str">
        <f t="shared" si="775"/>
        <v/>
      </c>
      <c r="FV322" s="24" t="str">
        <f t="shared" si="775"/>
        <v/>
      </c>
      <c r="FW322" s="24" t="str">
        <f t="shared" si="635"/>
        <v/>
      </c>
      <c r="FX322" s="24" t="str">
        <f t="shared" si="635"/>
        <v/>
      </c>
      <c r="FY322" s="24" t="str">
        <f t="shared" si="635"/>
        <v/>
      </c>
      <c r="FZ322" s="24"/>
      <c r="GA322" s="24" t="str">
        <f t="shared" si="667"/>
        <v/>
      </c>
      <c r="GB322" s="24" t="str">
        <f t="shared" si="770"/>
        <v/>
      </c>
      <c r="GC322" s="24" t="str">
        <f t="shared" si="776"/>
        <v/>
      </c>
      <c r="GD322" s="24" t="str">
        <f t="shared" si="776"/>
        <v/>
      </c>
      <c r="GE322" s="24" t="str">
        <f t="shared" si="776"/>
        <v/>
      </c>
      <c r="GF322" s="24" t="str">
        <f t="shared" si="776"/>
        <v/>
      </c>
      <c r="GG322" s="24" t="str">
        <f t="shared" si="776"/>
        <v/>
      </c>
      <c r="GH322" s="24" t="str">
        <f t="shared" si="776"/>
        <v/>
      </c>
      <c r="GI322" s="24" t="str">
        <f t="shared" si="636"/>
        <v/>
      </c>
      <c r="GJ322" s="24" t="str">
        <f t="shared" si="636"/>
        <v/>
      </c>
      <c r="GK322" s="24" t="str">
        <f t="shared" si="636"/>
        <v/>
      </c>
      <c r="GL322" s="24"/>
      <c r="GM322" s="24" t="str">
        <f t="shared" si="668"/>
        <v/>
      </c>
      <c r="GN322" s="24" t="str">
        <f t="shared" si="771"/>
        <v/>
      </c>
      <c r="GO322" s="24" t="str">
        <f t="shared" si="669"/>
        <v/>
      </c>
      <c r="GP322" s="24" t="str">
        <f t="shared" si="670"/>
        <v/>
      </c>
      <c r="GQ322" s="24" t="str">
        <f t="shared" si="671"/>
        <v/>
      </c>
      <c r="GR322" s="24" t="str">
        <f t="shared" si="672"/>
        <v/>
      </c>
      <c r="GS322" s="24" t="str">
        <f t="shared" si="673"/>
        <v/>
      </c>
      <c r="GT322" s="24" t="str">
        <f t="shared" si="674"/>
        <v/>
      </c>
      <c r="GU322" s="24" t="str">
        <f t="shared" si="675"/>
        <v/>
      </c>
      <c r="GV322" s="24" t="str">
        <f t="shared" si="676"/>
        <v/>
      </c>
      <c r="GW322" s="24" t="str">
        <f t="shared" si="677"/>
        <v/>
      </c>
      <c r="GX322" s="24"/>
      <c r="GY322" s="24" t="str">
        <f t="shared" si="678"/>
        <v/>
      </c>
      <c r="GZ322" s="24" t="str">
        <f t="shared" si="772"/>
        <v/>
      </c>
      <c r="HA322" s="24" t="str">
        <f t="shared" si="679"/>
        <v/>
      </c>
      <c r="HB322" s="24" t="str">
        <f t="shared" si="680"/>
        <v/>
      </c>
      <c r="HC322" s="24" t="str">
        <f t="shared" si="681"/>
        <v/>
      </c>
      <c r="HD322" s="24" t="str">
        <f t="shared" si="682"/>
        <v/>
      </c>
      <c r="HE322" s="24" t="str">
        <f t="shared" si="683"/>
        <v/>
      </c>
      <c r="HF322" s="24" t="str">
        <f t="shared" si="684"/>
        <v/>
      </c>
      <c r="HG322" s="24" t="str">
        <f t="shared" si="685"/>
        <v/>
      </c>
      <c r="HH322" s="24" t="str">
        <f t="shared" si="686"/>
        <v/>
      </c>
      <c r="HI322" s="24" t="str">
        <f t="shared" si="687"/>
        <v/>
      </c>
      <c r="HJ322" s="24"/>
      <c r="HK322" s="24" t="str">
        <f t="shared" si="688"/>
        <v/>
      </c>
      <c r="HL322" s="24" t="str">
        <f t="shared" si="773"/>
        <v/>
      </c>
      <c r="HM322" s="24" t="str">
        <f t="shared" si="633"/>
        <v/>
      </c>
      <c r="HN322" s="24" t="str">
        <f t="shared" si="633"/>
        <v/>
      </c>
      <c r="HO322" s="24" t="str">
        <f t="shared" si="633"/>
        <v/>
      </c>
      <c r="HP322" s="24" t="str">
        <f t="shared" si="631"/>
        <v/>
      </c>
      <c r="HQ322" s="24" t="str">
        <f t="shared" si="631"/>
        <v/>
      </c>
      <c r="HR322" s="24" t="str">
        <f t="shared" si="631"/>
        <v/>
      </c>
      <c r="HS322" s="24" t="str">
        <f t="shared" si="631"/>
        <v/>
      </c>
      <c r="HT322" s="24" t="str">
        <f t="shared" si="631"/>
        <v/>
      </c>
      <c r="HU322" s="24" t="str">
        <f t="shared" si="631"/>
        <v/>
      </c>
      <c r="HV322" s="24"/>
      <c r="HW322" s="24" t="str">
        <f t="shared" si="689"/>
        <v/>
      </c>
      <c r="HX322" s="24" t="str">
        <f t="shared" si="774"/>
        <v/>
      </c>
      <c r="HY322" s="24" t="str">
        <f t="shared" si="634"/>
        <v/>
      </c>
      <c r="HZ322" s="24" t="str">
        <f t="shared" si="634"/>
        <v/>
      </c>
      <c r="IA322" s="24" t="str">
        <f t="shared" si="634"/>
        <v/>
      </c>
      <c r="IB322" s="24" t="str">
        <f t="shared" si="632"/>
        <v/>
      </c>
      <c r="IC322" s="24" t="str">
        <f t="shared" si="632"/>
        <v/>
      </c>
      <c r="ID322" s="24" t="str">
        <f t="shared" si="632"/>
        <v/>
      </c>
      <c r="IE322" s="24" t="str">
        <f t="shared" si="632"/>
        <v/>
      </c>
      <c r="IF322" s="24" t="str">
        <f t="shared" si="632"/>
        <v/>
      </c>
      <c r="IG322" s="24" t="str">
        <f t="shared" si="632"/>
        <v/>
      </c>
    </row>
    <row r="323" spans="1:241" s="3" customFormat="1" x14ac:dyDescent="0.2">
      <c r="A323" s="27">
        <v>288</v>
      </c>
      <c r="B323" s="32" t="str">
        <f>IF(AND($B$3&lt;&gt;"",$C$3&lt;&gt;"",$B$4&lt;&gt;"",$C$4&lt;&gt;"",T323&lt;&gt;""),AirMass($B$3,$C$3,$B$4,$C$4,T323),"")</f>
        <v/>
      </c>
      <c r="C323" s="36" t="e">
        <f t="shared" si="690"/>
        <v>#N/A</v>
      </c>
      <c r="D323" s="5" t="str">
        <f t="shared" si="637"/>
        <v/>
      </c>
      <c r="E323" s="14" t="str">
        <f t="shared" si="638"/>
        <v/>
      </c>
      <c r="F323" s="32" t="str">
        <f t="shared" si="691"/>
        <v/>
      </c>
      <c r="G323" s="24" t="str">
        <f t="shared" si="639"/>
        <v/>
      </c>
      <c r="H323" s="24" t="str">
        <f t="shared" si="640"/>
        <v/>
      </c>
      <c r="I323" s="24"/>
      <c r="J323" s="8" t="str">
        <f t="shared" si="641"/>
        <v/>
      </c>
      <c r="K323" s="9" t="str">
        <f t="shared" si="642"/>
        <v/>
      </c>
      <c r="L323" s="40" t="str">
        <f t="shared" si="692"/>
        <v/>
      </c>
      <c r="M323" s="24" t="str">
        <f t="shared" si="643"/>
        <v/>
      </c>
      <c r="N323" s="25" t="str">
        <f t="shared" si="644"/>
        <v/>
      </c>
      <c r="O323" s="25"/>
      <c r="P323" s="50">
        <f t="shared" si="693"/>
        <v>0</v>
      </c>
      <c r="Q323" s="50">
        <f t="shared" si="694"/>
        <v>0</v>
      </c>
      <c r="R323" s="25"/>
      <c r="S323" s="25"/>
      <c r="T323" s="16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46" t="str">
        <f t="shared" si="645"/>
        <v/>
      </c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8"/>
      <c r="AR323" s="25"/>
      <c r="AS323" s="25"/>
      <c r="AT323" s="24" t="str">
        <f t="shared" si="777"/>
        <v/>
      </c>
      <c r="AU323" s="24" t="str">
        <f t="shared" si="777"/>
        <v/>
      </c>
      <c r="AV323" s="24" t="str">
        <f t="shared" si="777"/>
        <v/>
      </c>
      <c r="AW323" s="24" t="str">
        <f t="shared" si="777"/>
        <v/>
      </c>
      <c r="AX323" s="24" t="str">
        <f t="shared" si="777"/>
        <v/>
      </c>
      <c r="AY323" s="24" t="str">
        <f t="shared" si="777"/>
        <v/>
      </c>
      <c r="AZ323" s="24" t="str">
        <f t="shared" si="777"/>
        <v/>
      </c>
      <c r="BA323" s="24" t="str">
        <f t="shared" si="777"/>
        <v/>
      </c>
      <c r="BB323" s="24" t="str">
        <f t="shared" si="778"/>
        <v/>
      </c>
      <c r="BC323" s="24" t="str">
        <f t="shared" si="778"/>
        <v/>
      </c>
      <c r="BD323" s="25" t="str">
        <f t="shared" si="778"/>
        <v/>
      </c>
      <c r="BE323" s="25"/>
      <c r="BF323" s="25"/>
      <c r="BG323" s="26" t="str">
        <f t="shared" si="695"/>
        <v/>
      </c>
      <c r="BH323" s="26" t="str">
        <f t="shared" si="696"/>
        <v/>
      </c>
      <c r="BI323" s="26" t="str">
        <f t="shared" si="697"/>
        <v/>
      </c>
      <c r="BJ323" s="26" t="str">
        <f t="shared" si="698"/>
        <v/>
      </c>
      <c r="BK323" s="26" t="str">
        <f t="shared" si="699"/>
        <v/>
      </c>
      <c r="BL323" s="26" t="str">
        <f t="shared" si="700"/>
        <v/>
      </c>
      <c r="BM323" s="26" t="str">
        <f t="shared" si="701"/>
        <v/>
      </c>
      <c r="BN323" s="26" t="str">
        <f t="shared" si="702"/>
        <v/>
      </c>
      <c r="BO323" s="26" t="str">
        <f t="shared" si="703"/>
        <v/>
      </c>
      <c r="BP323" s="25"/>
      <c r="BQ323" s="25"/>
      <c r="BR323" s="25" t="str">
        <f t="shared" si="704"/>
        <v/>
      </c>
      <c r="BS323" s="25" t="str">
        <f t="shared" si="705"/>
        <v/>
      </c>
      <c r="BT323" s="25" t="str">
        <f t="shared" si="706"/>
        <v/>
      </c>
      <c r="BU323" s="25" t="str">
        <f t="shared" si="707"/>
        <v/>
      </c>
      <c r="BV323" s="25" t="str">
        <f t="shared" si="708"/>
        <v/>
      </c>
      <c r="BW323" s="25" t="str">
        <f t="shared" si="709"/>
        <v/>
      </c>
      <c r="BX323" s="25" t="str">
        <f t="shared" si="710"/>
        <v/>
      </c>
      <c r="BY323" s="25" t="str">
        <f t="shared" si="711"/>
        <v/>
      </c>
      <c r="BZ323" s="25" t="str">
        <f t="shared" si="712"/>
        <v/>
      </c>
      <c r="CA323" s="25"/>
      <c r="CB323" s="25"/>
      <c r="CC323" s="26">
        <f t="shared" si="713"/>
        <v>-0.23900000000000093</v>
      </c>
      <c r="CD323" s="26">
        <f t="shared" si="714"/>
        <v>-0.17900000000000044</v>
      </c>
      <c r="CE323" s="26">
        <f t="shared" si="715"/>
        <v>-0.54500000000000015</v>
      </c>
      <c r="CF323" s="26">
        <f t="shared" si="716"/>
        <v>-0.48700000000000027</v>
      </c>
      <c r="CG323" s="26">
        <f t="shared" si="717"/>
        <v>-0.55699999999999883</v>
      </c>
      <c r="CH323" s="26">
        <f t="shared" si="718"/>
        <v>-0.11200000000000027</v>
      </c>
      <c r="CI323" s="26" t="str">
        <f t="shared" si="719"/>
        <v/>
      </c>
      <c r="CJ323" s="26" t="str">
        <f t="shared" si="720"/>
        <v/>
      </c>
      <c r="CK323" s="26" t="str">
        <f t="shared" si="721"/>
        <v/>
      </c>
      <c r="CL323" s="25"/>
      <c r="CM323" s="25"/>
      <c r="CN323" s="25">
        <f t="shared" si="722"/>
        <v>0.42099999999999937</v>
      </c>
      <c r="CO323" s="25">
        <f t="shared" si="723"/>
        <v>0.48099999999999987</v>
      </c>
      <c r="CP323" s="25">
        <f t="shared" si="724"/>
        <v>0.11500000000000021</v>
      </c>
      <c r="CQ323" s="25">
        <f t="shared" si="725"/>
        <v>0.17300000000000004</v>
      </c>
      <c r="CR323" s="25">
        <f t="shared" si="726"/>
        <v>0.10300000000000153</v>
      </c>
      <c r="CS323" s="25">
        <f t="shared" si="727"/>
        <v>0.54800000000000004</v>
      </c>
      <c r="CT323" s="25" t="str">
        <f t="shared" si="728"/>
        <v/>
      </c>
      <c r="CU323" s="25" t="str">
        <f t="shared" si="729"/>
        <v/>
      </c>
      <c r="CV323" s="25" t="str">
        <f t="shared" si="730"/>
        <v/>
      </c>
      <c r="CW323" s="25"/>
      <c r="CX323" s="25"/>
      <c r="CY323" s="25" t="str">
        <f t="shared" si="731"/>
        <v/>
      </c>
      <c r="CZ323" s="25" t="str">
        <f t="shared" si="732"/>
        <v/>
      </c>
      <c r="DA323" s="25" t="str">
        <f t="shared" si="733"/>
        <v/>
      </c>
      <c r="DB323" s="25" t="str">
        <f t="shared" si="734"/>
        <v/>
      </c>
      <c r="DC323" s="25" t="str">
        <f t="shared" si="735"/>
        <v/>
      </c>
      <c r="DD323" s="25" t="str">
        <f t="shared" si="736"/>
        <v/>
      </c>
      <c r="DE323" s="25" t="str">
        <f t="shared" si="737"/>
        <v/>
      </c>
      <c r="DF323" s="25" t="str">
        <f t="shared" si="738"/>
        <v/>
      </c>
      <c r="DG323" s="25" t="str">
        <f t="shared" si="739"/>
        <v/>
      </c>
      <c r="DH323" s="25"/>
      <c r="DI323" s="25"/>
      <c r="DJ323" s="25" t="str">
        <f t="shared" si="740"/>
        <v/>
      </c>
      <c r="DK323" s="25" t="str">
        <f t="shared" si="741"/>
        <v/>
      </c>
      <c r="DL323" s="25" t="str">
        <f t="shared" si="742"/>
        <v/>
      </c>
      <c r="DM323" s="25" t="str">
        <f t="shared" si="743"/>
        <v/>
      </c>
      <c r="DN323" s="25" t="str">
        <f t="shared" si="744"/>
        <v/>
      </c>
      <c r="DO323" s="25" t="str">
        <f t="shared" si="745"/>
        <v/>
      </c>
      <c r="DP323" s="25" t="str">
        <f t="shared" si="746"/>
        <v/>
      </c>
      <c r="DQ323" s="25" t="str">
        <f t="shared" si="747"/>
        <v/>
      </c>
      <c r="DR323" s="25" t="str">
        <f t="shared" si="748"/>
        <v/>
      </c>
      <c r="DS323" s="25"/>
      <c r="DT323" s="24"/>
      <c r="DU323" s="24" t="str">
        <f t="shared" si="749"/>
        <v/>
      </c>
      <c r="DV323" s="24" t="str">
        <f t="shared" si="750"/>
        <v/>
      </c>
      <c r="DW323" s="24" t="str">
        <f t="shared" si="751"/>
        <v/>
      </c>
      <c r="DX323" s="24" t="str">
        <f t="shared" si="752"/>
        <v/>
      </c>
      <c r="DY323" s="24" t="str">
        <f t="shared" si="753"/>
        <v/>
      </c>
      <c r="DZ323" s="24" t="str">
        <f t="shared" si="754"/>
        <v/>
      </c>
      <c r="EA323" s="24" t="str">
        <f t="shared" si="755"/>
        <v/>
      </c>
      <c r="EB323" s="24" t="str">
        <f t="shared" si="756"/>
        <v/>
      </c>
      <c r="EC323" s="24" t="str">
        <f t="shared" si="757"/>
        <v/>
      </c>
      <c r="ED323" s="24"/>
      <c r="EE323" s="24"/>
      <c r="EF323" s="24" t="str">
        <f t="shared" si="758"/>
        <v/>
      </c>
      <c r="EG323" s="24" t="str">
        <f t="shared" si="759"/>
        <v/>
      </c>
      <c r="EH323" s="24" t="str">
        <f t="shared" si="760"/>
        <v/>
      </c>
      <c r="EI323" s="24" t="str">
        <f t="shared" si="761"/>
        <v/>
      </c>
      <c r="EJ323" s="24" t="str">
        <f t="shared" si="762"/>
        <v/>
      </c>
      <c r="EK323" s="24" t="str">
        <f t="shared" si="763"/>
        <v/>
      </c>
      <c r="EL323" s="24" t="str">
        <f t="shared" si="764"/>
        <v/>
      </c>
      <c r="EM323" s="24" t="str">
        <f t="shared" si="765"/>
        <v/>
      </c>
      <c r="EN323" s="24" t="str">
        <f t="shared" si="766"/>
        <v/>
      </c>
      <c r="EO323" s="24"/>
      <c r="EP323" s="24"/>
      <c r="EQ323" s="24" t="str">
        <f t="shared" si="646"/>
        <v/>
      </c>
      <c r="ER323" s="24" t="str">
        <f t="shared" si="767"/>
        <v/>
      </c>
      <c r="ES323" s="24" t="str">
        <f t="shared" si="647"/>
        <v/>
      </c>
      <c r="ET323" s="24" t="str">
        <f t="shared" si="648"/>
        <v/>
      </c>
      <c r="EU323" s="24" t="str">
        <f t="shared" si="649"/>
        <v/>
      </c>
      <c r="EV323" s="24" t="str">
        <f t="shared" si="650"/>
        <v/>
      </c>
      <c r="EW323" s="24" t="str">
        <f t="shared" si="651"/>
        <v/>
      </c>
      <c r="EX323" s="24" t="str">
        <f t="shared" si="652"/>
        <v/>
      </c>
      <c r="EY323" s="24" t="str">
        <f t="shared" si="653"/>
        <v/>
      </c>
      <c r="EZ323" s="24" t="str">
        <f t="shared" si="654"/>
        <v/>
      </c>
      <c r="FA323" s="24" t="str">
        <f t="shared" si="655"/>
        <v/>
      </c>
      <c r="FB323" s="24"/>
      <c r="FC323" s="24" t="str">
        <f t="shared" si="656"/>
        <v/>
      </c>
      <c r="FD323" s="24" t="str">
        <f t="shared" si="768"/>
        <v/>
      </c>
      <c r="FE323" s="24" t="str">
        <f t="shared" si="657"/>
        <v/>
      </c>
      <c r="FF323" s="24" t="str">
        <f t="shared" si="658"/>
        <v/>
      </c>
      <c r="FG323" s="24" t="str">
        <f t="shared" si="659"/>
        <v/>
      </c>
      <c r="FH323" s="24" t="str">
        <f t="shared" si="660"/>
        <v/>
      </c>
      <c r="FI323" s="24" t="str">
        <f t="shared" si="661"/>
        <v/>
      </c>
      <c r="FJ323" s="24" t="str">
        <f t="shared" si="662"/>
        <v/>
      </c>
      <c r="FK323" s="24" t="str">
        <f t="shared" si="663"/>
        <v/>
      </c>
      <c r="FL323" s="24" t="str">
        <f t="shared" si="664"/>
        <v/>
      </c>
      <c r="FM323" s="24" t="str">
        <f t="shared" si="665"/>
        <v/>
      </c>
      <c r="FN323" s="24"/>
      <c r="FO323" s="24" t="str">
        <f t="shared" si="666"/>
        <v/>
      </c>
      <c r="FP323" s="24" t="str">
        <f t="shared" si="769"/>
        <v/>
      </c>
      <c r="FQ323" s="24" t="str">
        <f t="shared" si="775"/>
        <v/>
      </c>
      <c r="FR323" s="24" t="str">
        <f t="shared" si="775"/>
        <v/>
      </c>
      <c r="FS323" s="24" t="str">
        <f t="shared" si="775"/>
        <v/>
      </c>
      <c r="FT323" s="24" t="str">
        <f t="shared" si="775"/>
        <v/>
      </c>
      <c r="FU323" s="24" t="str">
        <f t="shared" si="775"/>
        <v/>
      </c>
      <c r="FV323" s="24" t="str">
        <f t="shared" si="775"/>
        <v/>
      </c>
      <c r="FW323" s="24" t="str">
        <f t="shared" si="635"/>
        <v/>
      </c>
      <c r="FX323" s="24" t="str">
        <f t="shared" si="635"/>
        <v/>
      </c>
      <c r="FY323" s="24" t="str">
        <f t="shared" si="635"/>
        <v/>
      </c>
      <c r="FZ323" s="24"/>
      <c r="GA323" s="24" t="str">
        <f t="shared" si="667"/>
        <v/>
      </c>
      <c r="GB323" s="24" t="str">
        <f t="shared" si="770"/>
        <v/>
      </c>
      <c r="GC323" s="24" t="str">
        <f t="shared" si="776"/>
        <v/>
      </c>
      <c r="GD323" s="24" t="str">
        <f t="shared" si="776"/>
        <v/>
      </c>
      <c r="GE323" s="24" t="str">
        <f t="shared" si="776"/>
        <v/>
      </c>
      <c r="GF323" s="24" t="str">
        <f t="shared" si="776"/>
        <v/>
      </c>
      <c r="GG323" s="24" t="str">
        <f t="shared" si="776"/>
        <v/>
      </c>
      <c r="GH323" s="24" t="str">
        <f t="shared" si="776"/>
        <v/>
      </c>
      <c r="GI323" s="24" t="str">
        <f t="shared" si="636"/>
        <v/>
      </c>
      <c r="GJ323" s="24" t="str">
        <f t="shared" si="636"/>
        <v/>
      </c>
      <c r="GK323" s="24" t="str">
        <f t="shared" si="636"/>
        <v/>
      </c>
      <c r="GL323" s="24"/>
      <c r="GM323" s="24" t="str">
        <f t="shared" si="668"/>
        <v/>
      </c>
      <c r="GN323" s="24" t="str">
        <f t="shared" si="771"/>
        <v/>
      </c>
      <c r="GO323" s="24" t="str">
        <f t="shared" si="669"/>
        <v/>
      </c>
      <c r="GP323" s="24" t="str">
        <f t="shared" si="670"/>
        <v/>
      </c>
      <c r="GQ323" s="24" t="str">
        <f t="shared" si="671"/>
        <v/>
      </c>
      <c r="GR323" s="24" t="str">
        <f t="shared" si="672"/>
        <v/>
      </c>
      <c r="GS323" s="24" t="str">
        <f t="shared" si="673"/>
        <v/>
      </c>
      <c r="GT323" s="24" t="str">
        <f t="shared" si="674"/>
        <v/>
      </c>
      <c r="GU323" s="24" t="str">
        <f t="shared" si="675"/>
        <v/>
      </c>
      <c r="GV323" s="24" t="str">
        <f t="shared" si="676"/>
        <v/>
      </c>
      <c r="GW323" s="24" t="str">
        <f t="shared" si="677"/>
        <v/>
      </c>
      <c r="GX323" s="24"/>
      <c r="GY323" s="24" t="str">
        <f t="shared" si="678"/>
        <v/>
      </c>
      <c r="GZ323" s="24" t="str">
        <f t="shared" si="772"/>
        <v/>
      </c>
      <c r="HA323" s="24" t="str">
        <f t="shared" si="679"/>
        <v/>
      </c>
      <c r="HB323" s="24" t="str">
        <f t="shared" si="680"/>
        <v/>
      </c>
      <c r="HC323" s="24" t="str">
        <f t="shared" si="681"/>
        <v/>
      </c>
      <c r="HD323" s="24" t="str">
        <f t="shared" si="682"/>
        <v/>
      </c>
      <c r="HE323" s="24" t="str">
        <f t="shared" si="683"/>
        <v/>
      </c>
      <c r="HF323" s="24" t="str">
        <f t="shared" si="684"/>
        <v/>
      </c>
      <c r="HG323" s="24" t="str">
        <f t="shared" si="685"/>
        <v/>
      </c>
      <c r="HH323" s="24" t="str">
        <f t="shared" si="686"/>
        <v/>
      </c>
      <c r="HI323" s="24" t="str">
        <f t="shared" si="687"/>
        <v/>
      </c>
      <c r="HJ323" s="24"/>
      <c r="HK323" s="24" t="str">
        <f t="shared" si="688"/>
        <v/>
      </c>
      <c r="HL323" s="24" t="str">
        <f t="shared" si="773"/>
        <v/>
      </c>
      <c r="HM323" s="24" t="str">
        <f t="shared" si="633"/>
        <v/>
      </c>
      <c r="HN323" s="24" t="str">
        <f t="shared" si="633"/>
        <v/>
      </c>
      <c r="HO323" s="24" t="str">
        <f t="shared" si="633"/>
        <v/>
      </c>
      <c r="HP323" s="24" t="str">
        <f t="shared" si="631"/>
        <v/>
      </c>
      <c r="HQ323" s="24" t="str">
        <f t="shared" si="631"/>
        <v/>
      </c>
      <c r="HR323" s="24" t="str">
        <f t="shared" si="631"/>
        <v/>
      </c>
      <c r="HS323" s="24" t="str">
        <f t="shared" si="631"/>
        <v/>
      </c>
      <c r="HT323" s="24" t="str">
        <f t="shared" si="631"/>
        <v/>
      </c>
      <c r="HU323" s="24" t="str">
        <f t="shared" si="631"/>
        <v/>
      </c>
      <c r="HV323" s="24"/>
      <c r="HW323" s="24" t="str">
        <f t="shared" si="689"/>
        <v/>
      </c>
      <c r="HX323" s="24" t="str">
        <f t="shared" si="774"/>
        <v/>
      </c>
      <c r="HY323" s="24" t="str">
        <f t="shared" si="634"/>
        <v/>
      </c>
      <c r="HZ323" s="24" t="str">
        <f t="shared" si="634"/>
        <v/>
      </c>
      <c r="IA323" s="24" t="str">
        <f t="shared" si="634"/>
        <v/>
      </c>
      <c r="IB323" s="24" t="str">
        <f t="shared" si="632"/>
        <v/>
      </c>
      <c r="IC323" s="24" t="str">
        <f t="shared" si="632"/>
        <v/>
      </c>
      <c r="ID323" s="24" t="str">
        <f t="shared" si="632"/>
        <v/>
      </c>
      <c r="IE323" s="24" t="str">
        <f t="shared" si="632"/>
        <v/>
      </c>
      <c r="IF323" s="24" t="str">
        <f t="shared" si="632"/>
        <v/>
      </c>
      <c r="IG323" s="24" t="str">
        <f t="shared" si="632"/>
        <v/>
      </c>
    </row>
    <row r="324" spans="1:241" s="3" customFormat="1" x14ac:dyDescent="0.2">
      <c r="A324" s="27">
        <v>289</v>
      </c>
      <c r="B324" s="32" t="str">
        <f>IF(AND($B$3&lt;&gt;"",$C$3&lt;&gt;"",$B$4&lt;&gt;"",$C$4&lt;&gt;"",T324&lt;&gt;""),AirMass($B$3,$C$3,$B$4,$C$4,T324),"")</f>
        <v/>
      </c>
      <c r="C324" s="36" t="e">
        <f t="shared" si="690"/>
        <v>#N/A</v>
      </c>
      <c r="D324" s="5" t="str">
        <f t="shared" si="637"/>
        <v/>
      </c>
      <c r="E324" s="14" t="str">
        <f t="shared" si="638"/>
        <v/>
      </c>
      <c r="F324" s="32" t="str">
        <f t="shared" si="691"/>
        <v/>
      </c>
      <c r="G324" s="24" t="str">
        <f t="shared" si="639"/>
        <v/>
      </c>
      <c r="H324" s="24" t="str">
        <f t="shared" si="640"/>
        <v/>
      </c>
      <c r="I324" s="24"/>
      <c r="J324" s="8" t="str">
        <f t="shared" si="641"/>
        <v/>
      </c>
      <c r="K324" s="9" t="str">
        <f t="shared" si="642"/>
        <v/>
      </c>
      <c r="L324" s="40" t="str">
        <f t="shared" si="692"/>
        <v/>
      </c>
      <c r="M324" s="24" t="str">
        <f t="shared" si="643"/>
        <v/>
      </c>
      <c r="N324" s="25" t="str">
        <f t="shared" si="644"/>
        <v/>
      </c>
      <c r="O324" s="25"/>
      <c r="P324" s="50">
        <f t="shared" si="693"/>
        <v>0</v>
      </c>
      <c r="Q324" s="50">
        <f t="shared" si="694"/>
        <v>0</v>
      </c>
      <c r="R324" s="25"/>
      <c r="S324" s="25"/>
      <c r="T324" s="16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46" t="str">
        <f t="shared" si="645"/>
        <v/>
      </c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8"/>
      <c r="AR324" s="25"/>
      <c r="AS324" s="25"/>
      <c r="AT324" s="24" t="str">
        <f t="shared" si="777"/>
        <v/>
      </c>
      <c r="AU324" s="24" t="str">
        <f t="shared" si="777"/>
        <v/>
      </c>
      <c r="AV324" s="24" t="str">
        <f t="shared" si="777"/>
        <v/>
      </c>
      <c r="AW324" s="24" t="str">
        <f t="shared" si="777"/>
        <v/>
      </c>
      <c r="AX324" s="24" t="str">
        <f t="shared" si="777"/>
        <v/>
      </c>
      <c r="AY324" s="24" t="str">
        <f t="shared" si="777"/>
        <v/>
      </c>
      <c r="AZ324" s="24" t="str">
        <f t="shared" si="777"/>
        <v/>
      </c>
      <c r="BA324" s="24" t="str">
        <f t="shared" si="777"/>
        <v/>
      </c>
      <c r="BB324" s="24" t="str">
        <f t="shared" si="778"/>
        <v/>
      </c>
      <c r="BC324" s="24" t="str">
        <f t="shared" si="778"/>
        <v/>
      </c>
      <c r="BD324" s="25" t="str">
        <f t="shared" si="778"/>
        <v/>
      </c>
      <c r="BE324" s="25"/>
      <c r="BF324" s="25"/>
      <c r="BG324" s="26" t="str">
        <f t="shared" si="695"/>
        <v/>
      </c>
      <c r="BH324" s="26" t="str">
        <f t="shared" si="696"/>
        <v/>
      </c>
      <c r="BI324" s="26" t="str">
        <f t="shared" si="697"/>
        <v/>
      </c>
      <c r="BJ324" s="26" t="str">
        <f t="shared" si="698"/>
        <v/>
      </c>
      <c r="BK324" s="26" t="str">
        <f t="shared" si="699"/>
        <v/>
      </c>
      <c r="BL324" s="26" t="str">
        <f t="shared" si="700"/>
        <v/>
      </c>
      <c r="BM324" s="26" t="str">
        <f t="shared" si="701"/>
        <v/>
      </c>
      <c r="BN324" s="26" t="str">
        <f t="shared" si="702"/>
        <v/>
      </c>
      <c r="BO324" s="26" t="str">
        <f t="shared" si="703"/>
        <v/>
      </c>
      <c r="BP324" s="25"/>
      <c r="BQ324" s="25"/>
      <c r="BR324" s="25" t="str">
        <f t="shared" si="704"/>
        <v/>
      </c>
      <c r="BS324" s="25" t="str">
        <f t="shared" si="705"/>
        <v/>
      </c>
      <c r="BT324" s="25" t="str">
        <f t="shared" si="706"/>
        <v/>
      </c>
      <c r="BU324" s="25" t="str">
        <f t="shared" si="707"/>
        <v/>
      </c>
      <c r="BV324" s="25" t="str">
        <f t="shared" si="708"/>
        <v/>
      </c>
      <c r="BW324" s="25" t="str">
        <f t="shared" si="709"/>
        <v/>
      </c>
      <c r="BX324" s="25" t="str">
        <f t="shared" si="710"/>
        <v/>
      </c>
      <c r="BY324" s="25" t="str">
        <f t="shared" si="711"/>
        <v/>
      </c>
      <c r="BZ324" s="25" t="str">
        <f t="shared" si="712"/>
        <v/>
      </c>
      <c r="CA324" s="25"/>
      <c r="CB324" s="25"/>
      <c r="CC324" s="26">
        <f t="shared" si="713"/>
        <v>-0.23900000000000093</v>
      </c>
      <c r="CD324" s="26">
        <f t="shared" si="714"/>
        <v>-0.17900000000000044</v>
      </c>
      <c r="CE324" s="26">
        <f t="shared" si="715"/>
        <v>-0.54500000000000015</v>
      </c>
      <c r="CF324" s="26">
        <f t="shared" si="716"/>
        <v>-0.48700000000000027</v>
      </c>
      <c r="CG324" s="26">
        <f t="shared" si="717"/>
        <v>-0.55699999999999883</v>
      </c>
      <c r="CH324" s="26">
        <f t="shared" si="718"/>
        <v>-0.11200000000000027</v>
      </c>
      <c r="CI324" s="26" t="str">
        <f t="shared" si="719"/>
        <v/>
      </c>
      <c r="CJ324" s="26" t="str">
        <f t="shared" si="720"/>
        <v/>
      </c>
      <c r="CK324" s="26" t="str">
        <f t="shared" si="721"/>
        <v/>
      </c>
      <c r="CL324" s="25"/>
      <c r="CM324" s="25"/>
      <c r="CN324" s="25">
        <f t="shared" si="722"/>
        <v>0.42099999999999937</v>
      </c>
      <c r="CO324" s="25">
        <f t="shared" si="723"/>
        <v>0.48099999999999987</v>
      </c>
      <c r="CP324" s="25">
        <f t="shared" si="724"/>
        <v>0.11500000000000021</v>
      </c>
      <c r="CQ324" s="25">
        <f t="shared" si="725"/>
        <v>0.17300000000000004</v>
      </c>
      <c r="CR324" s="25">
        <f t="shared" si="726"/>
        <v>0.10300000000000153</v>
      </c>
      <c r="CS324" s="25">
        <f t="shared" si="727"/>
        <v>0.54800000000000004</v>
      </c>
      <c r="CT324" s="25" t="str">
        <f t="shared" si="728"/>
        <v/>
      </c>
      <c r="CU324" s="25" t="str">
        <f t="shared" si="729"/>
        <v/>
      </c>
      <c r="CV324" s="25" t="str">
        <f t="shared" si="730"/>
        <v/>
      </c>
      <c r="CW324" s="25"/>
      <c r="CX324" s="25"/>
      <c r="CY324" s="25" t="str">
        <f t="shared" si="731"/>
        <v/>
      </c>
      <c r="CZ324" s="25" t="str">
        <f t="shared" si="732"/>
        <v/>
      </c>
      <c r="DA324" s="25" t="str">
        <f t="shared" si="733"/>
        <v/>
      </c>
      <c r="DB324" s="25" t="str">
        <f t="shared" si="734"/>
        <v/>
      </c>
      <c r="DC324" s="25" t="str">
        <f t="shared" si="735"/>
        <v/>
      </c>
      <c r="DD324" s="25" t="str">
        <f t="shared" si="736"/>
        <v/>
      </c>
      <c r="DE324" s="25" t="str">
        <f t="shared" si="737"/>
        <v/>
      </c>
      <c r="DF324" s="25" t="str">
        <f t="shared" si="738"/>
        <v/>
      </c>
      <c r="DG324" s="25" t="str">
        <f t="shared" si="739"/>
        <v/>
      </c>
      <c r="DH324" s="25"/>
      <c r="DI324" s="25"/>
      <c r="DJ324" s="25" t="str">
        <f t="shared" si="740"/>
        <v/>
      </c>
      <c r="DK324" s="25" t="str">
        <f t="shared" si="741"/>
        <v/>
      </c>
      <c r="DL324" s="25" t="str">
        <f t="shared" si="742"/>
        <v/>
      </c>
      <c r="DM324" s="25" t="str">
        <f t="shared" si="743"/>
        <v/>
      </c>
      <c r="DN324" s="25" t="str">
        <f t="shared" si="744"/>
        <v/>
      </c>
      <c r="DO324" s="25" t="str">
        <f t="shared" si="745"/>
        <v/>
      </c>
      <c r="DP324" s="25" t="str">
        <f t="shared" si="746"/>
        <v/>
      </c>
      <c r="DQ324" s="25" t="str">
        <f t="shared" si="747"/>
        <v/>
      </c>
      <c r="DR324" s="25" t="str">
        <f t="shared" si="748"/>
        <v/>
      </c>
      <c r="DS324" s="25"/>
      <c r="DT324" s="24"/>
      <c r="DU324" s="24" t="str">
        <f t="shared" si="749"/>
        <v/>
      </c>
      <c r="DV324" s="24" t="str">
        <f t="shared" si="750"/>
        <v/>
      </c>
      <c r="DW324" s="24" t="str">
        <f t="shared" si="751"/>
        <v/>
      </c>
      <c r="DX324" s="24" t="str">
        <f t="shared" si="752"/>
        <v/>
      </c>
      <c r="DY324" s="24" t="str">
        <f t="shared" si="753"/>
        <v/>
      </c>
      <c r="DZ324" s="24" t="str">
        <f t="shared" si="754"/>
        <v/>
      </c>
      <c r="EA324" s="24" t="str">
        <f t="shared" si="755"/>
        <v/>
      </c>
      <c r="EB324" s="24" t="str">
        <f t="shared" si="756"/>
        <v/>
      </c>
      <c r="EC324" s="24" t="str">
        <f t="shared" si="757"/>
        <v/>
      </c>
      <c r="ED324" s="24"/>
      <c r="EE324" s="24"/>
      <c r="EF324" s="24" t="str">
        <f t="shared" si="758"/>
        <v/>
      </c>
      <c r="EG324" s="24" t="str">
        <f t="shared" si="759"/>
        <v/>
      </c>
      <c r="EH324" s="24" t="str">
        <f t="shared" si="760"/>
        <v/>
      </c>
      <c r="EI324" s="24" t="str">
        <f t="shared" si="761"/>
        <v/>
      </c>
      <c r="EJ324" s="24" t="str">
        <f t="shared" si="762"/>
        <v/>
      </c>
      <c r="EK324" s="24" t="str">
        <f t="shared" si="763"/>
        <v/>
      </c>
      <c r="EL324" s="24" t="str">
        <f t="shared" si="764"/>
        <v/>
      </c>
      <c r="EM324" s="24" t="str">
        <f t="shared" si="765"/>
        <v/>
      </c>
      <c r="EN324" s="24" t="str">
        <f t="shared" si="766"/>
        <v/>
      </c>
      <c r="EO324" s="24"/>
      <c r="EP324" s="24"/>
      <c r="EQ324" s="24" t="str">
        <f t="shared" si="646"/>
        <v/>
      </c>
      <c r="ER324" s="24" t="str">
        <f t="shared" si="767"/>
        <v/>
      </c>
      <c r="ES324" s="24" t="str">
        <f t="shared" si="647"/>
        <v/>
      </c>
      <c r="ET324" s="24" t="str">
        <f t="shared" si="648"/>
        <v/>
      </c>
      <c r="EU324" s="24" t="str">
        <f t="shared" si="649"/>
        <v/>
      </c>
      <c r="EV324" s="24" t="str">
        <f t="shared" si="650"/>
        <v/>
      </c>
      <c r="EW324" s="24" t="str">
        <f t="shared" si="651"/>
        <v/>
      </c>
      <c r="EX324" s="24" t="str">
        <f t="shared" si="652"/>
        <v/>
      </c>
      <c r="EY324" s="24" t="str">
        <f t="shared" si="653"/>
        <v/>
      </c>
      <c r="EZ324" s="24" t="str">
        <f t="shared" si="654"/>
        <v/>
      </c>
      <c r="FA324" s="24" t="str">
        <f t="shared" si="655"/>
        <v/>
      </c>
      <c r="FB324" s="24"/>
      <c r="FC324" s="24" t="str">
        <f t="shared" si="656"/>
        <v/>
      </c>
      <c r="FD324" s="24" t="str">
        <f t="shared" si="768"/>
        <v/>
      </c>
      <c r="FE324" s="24" t="str">
        <f t="shared" si="657"/>
        <v/>
      </c>
      <c r="FF324" s="24" t="str">
        <f t="shared" si="658"/>
        <v/>
      </c>
      <c r="FG324" s="24" t="str">
        <f t="shared" si="659"/>
        <v/>
      </c>
      <c r="FH324" s="24" t="str">
        <f t="shared" si="660"/>
        <v/>
      </c>
      <c r="FI324" s="24" t="str">
        <f t="shared" si="661"/>
        <v/>
      </c>
      <c r="FJ324" s="24" t="str">
        <f t="shared" si="662"/>
        <v/>
      </c>
      <c r="FK324" s="24" t="str">
        <f t="shared" si="663"/>
        <v/>
      </c>
      <c r="FL324" s="24" t="str">
        <f t="shared" si="664"/>
        <v/>
      </c>
      <c r="FM324" s="24" t="str">
        <f t="shared" si="665"/>
        <v/>
      </c>
      <c r="FN324" s="24"/>
      <c r="FO324" s="24" t="str">
        <f t="shared" si="666"/>
        <v/>
      </c>
      <c r="FP324" s="24" t="str">
        <f t="shared" si="769"/>
        <v/>
      </c>
      <c r="FQ324" s="24" t="str">
        <f t="shared" si="775"/>
        <v/>
      </c>
      <c r="FR324" s="24" t="str">
        <f t="shared" si="775"/>
        <v/>
      </c>
      <c r="FS324" s="24" t="str">
        <f t="shared" si="775"/>
        <v/>
      </c>
      <c r="FT324" s="24" t="str">
        <f t="shared" si="775"/>
        <v/>
      </c>
      <c r="FU324" s="24" t="str">
        <f t="shared" si="775"/>
        <v/>
      </c>
      <c r="FV324" s="24" t="str">
        <f t="shared" si="775"/>
        <v/>
      </c>
      <c r="FW324" s="24" t="str">
        <f t="shared" si="635"/>
        <v/>
      </c>
      <c r="FX324" s="24" t="str">
        <f t="shared" si="635"/>
        <v/>
      </c>
      <c r="FY324" s="24" t="str">
        <f t="shared" si="635"/>
        <v/>
      </c>
      <c r="FZ324" s="24"/>
      <c r="GA324" s="24" t="str">
        <f t="shared" si="667"/>
        <v/>
      </c>
      <c r="GB324" s="24" t="str">
        <f t="shared" si="770"/>
        <v/>
      </c>
      <c r="GC324" s="24" t="str">
        <f t="shared" si="776"/>
        <v/>
      </c>
      <c r="GD324" s="24" t="str">
        <f t="shared" si="776"/>
        <v/>
      </c>
      <c r="GE324" s="24" t="str">
        <f t="shared" si="776"/>
        <v/>
      </c>
      <c r="GF324" s="24" t="str">
        <f t="shared" si="776"/>
        <v/>
      </c>
      <c r="GG324" s="24" t="str">
        <f t="shared" si="776"/>
        <v/>
      </c>
      <c r="GH324" s="24" t="str">
        <f t="shared" si="776"/>
        <v/>
      </c>
      <c r="GI324" s="24" t="str">
        <f t="shared" si="636"/>
        <v/>
      </c>
      <c r="GJ324" s="24" t="str">
        <f t="shared" si="636"/>
        <v/>
      </c>
      <c r="GK324" s="24" t="str">
        <f t="shared" si="636"/>
        <v/>
      </c>
      <c r="GL324" s="24"/>
      <c r="GM324" s="24" t="str">
        <f t="shared" si="668"/>
        <v/>
      </c>
      <c r="GN324" s="24" t="str">
        <f t="shared" si="771"/>
        <v/>
      </c>
      <c r="GO324" s="24" t="str">
        <f t="shared" si="669"/>
        <v/>
      </c>
      <c r="GP324" s="24" t="str">
        <f t="shared" si="670"/>
        <v/>
      </c>
      <c r="GQ324" s="24" t="str">
        <f t="shared" si="671"/>
        <v/>
      </c>
      <c r="GR324" s="24" t="str">
        <f t="shared" si="672"/>
        <v/>
      </c>
      <c r="GS324" s="24" t="str">
        <f t="shared" si="673"/>
        <v/>
      </c>
      <c r="GT324" s="24" t="str">
        <f t="shared" si="674"/>
        <v/>
      </c>
      <c r="GU324" s="24" t="str">
        <f t="shared" si="675"/>
        <v/>
      </c>
      <c r="GV324" s="24" t="str">
        <f t="shared" si="676"/>
        <v/>
      </c>
      <c r="GW324" s="24" t="str">
        <f t="shared" si="677"/>
        <v/>
      </c>
      <c r="GX324" s="24"/>
      <c r="GY324" s="24" t="str">
        <f t="shared" si="678"/>
        <v/>
      </c>
      <c r="GZ324" s="24" t="str">
        <f t="shared" si="772"/>
        <v/>
      </c>
      <c r="HA324" s="24" t="str">
        <f t="shared" si="679"/>
        <v/>
      </c>
      <c r="HB324" s="24" t="str">
        <f t="shared" si="680"/>
        <v/>
      </c>
      <c r="HC324" s="24" t="str">
        <f t="shared" si="681"/>
        <v/>
      </c>
      <c r="HD324" s="24" t="str">
        <f t="shared" si="682"/>
        <v/>
      </c>
      <c r="HE324" s="24" t="str">
        <f t="shared" si="683"/>
        <v/>
      </c>
      <c r="HF324" s="24" t="str">
        <f t="shared" si="684"/>
        <v/>
      </c>
      <c r="HG324" s="24" t="str">
        <f t="shared" si="685"/>
        <v/>
      </c>
      <c r="HH324" s="24" t="str">
        <f t="shared" si="686"/>
        <v/>
      </c>
      <c r="HI324" s="24" t="str">
        <f t="shared" si="687"/>
        <v/>
      </c>
      <c r="HJ324" s="24"/>
      <c r="HK324" s="24" t="str">
        <f t="shared" si="688"/>
        <v/>
      </c>
      <c r="HL324" s="24" t="str">
        <f t="shared" si="773"/>
        <v/>
      </c>
      <c r="HM324" s="24" t="str">
        <f t="shared" si="633"/>
        <v/>
      </c>
      <c r="HN324" s="24" t="str">
        <f t="shared" si="633"/>
        <v/>
      </c>
      <c r="HO324" s="24" t="str">
        <f t="shared" si="633"/>
        <v/>
      </c>
      <c r="HP324" s="24" t="str">
        <f t="shared" si="631"/>
        <v/>
      </c>
      <c r="HQ324" s="24" t="str">
        <f t="shared" si="631"/>
        <v/>
      </c>
      <c r="HR324" s="24" t="str">
        <f t="shared" si="631"/>
        <v/>
      </c>
      <c r="HS324" s="24" t="str">
        <f t="shared" si="631"/>
        <v/>
      </c>
      <c r="HT324" s="24" t="str">
        <f t="shared" si="631"/>
        <v/>
      </c>
      <c r="HU324" s="24" t="str">
        <f t="shared" si="631"/>
        <v/>
      </c>
      <c r="HV324" s="24"/>
      <c r="HW324" s="24" t="str">
        <f t="shared" si="689"/>
        <v/>
      </c>
      <c r="HX324" s="24" t="str">
        <f t="shared" si="774"/>
        <v/>
      </c>
      <c r="HY324" s="24" t="str">
        <f t="shared" si="634"/>
        <v/>
      </c>
      <c r="HZ324" s="24" t="str">
        <f t="shared" si="634"/>
        <v/>
      </c>
      <c r="IA324" s="24" t="str">
        <f t="shared" si="634"/>
        <v/>
      </c>
      <c r="IB324" s="24" t="str">
        <f t="shared" si="632"/>
        <v/>
      </c>
      <c r="IC324" s="24" t="str">
        <f t="shared" si="632"/>
        <v/>
      </c>
      <c r="ID324" s="24" t="str">
        <f t="shared" si="632"/>
        <v/>
      </c>
      <c r="IE324" s="24" t="str">
        <f t="shared" si="632"/>
        <v/>
      </c>
      <c r="IF324" s="24" t="str">
        <f t="shared" si="632"/>
        <v/>
      </c>
      <c r="IG324" s="24" t="str">
        <f t="shared" si="632"/>
        <v/>
      </c>
    </row>
    <row r="325" spans="1:241" s="3" customFormat="1" x14ac:dyDescent="0.2">
      <c r="A325" s="27">
        <v>290</v>
      </c>
      <c r="B325" s="32" t="str">
        <f>IF(AND($B$3&lt;&gt;"",$C$3&lt;&gt;"",$B$4&lt;&gt;"",$C$4&lt;&gt;"",T325&lt;&gt;""),AirMass($B$3,$C$3,$B$4,$C$4,T325),"")</f>
        <v/>
      </c>
      <c r="C325" s="36" t="e">
        <f t="shared" si="690"/>
        <v>#N/A</v>
      </c>
      <c r="D325" s="5" t="str">
        <f t="shared" si="637"/>
        <v/>
      </c>
      <c r="E325" s="14" t="str">
        <f t="shared" si="638"/>
        <v/>
      </c>
      <c r="F325" s="32" t="str">
        <f t="shared" si="691"/>
        <v/>
      </c>
      <c r="G325" s="24" t="str">
        <f t="shared" si="639"/>
        <v/>
      </c>
      <c r="H325" s="24" t="str">
        <f t="shared" si="640"/>
        <v/>
      </c>
      <c r="I325" s="24"/>
      <c r="J325" s="8" t="str">
        <f t="shared" si="641"/>
        <v/>
      </c>
      <c r="K325" s="9" t="str">
        <f t="shared" si="642"/>
        <v/>
      </c>
      <c r="L325" s="40" t="str">
        <f t="shared" si="692"/>
        <v/>
      </c>
      <c r="M325" s="24" t="str">
        <f t="shared" si="643"/>
        <v/>
      </c>
      <c r="N325" s="25" t="str">
        <f t="shared" si="644"/>
        <v/>
      </c>
      <c r="O325" s="25"/>
      <c r="P325" s="50">
        <f t="shared" si="693"/>
        <v>0</v>
      </c>
      <c r="Q325" s="50">
        <f t="shared" si="694"/>
        <v>0</v>
      </c>
      <c r="R325" s="25"/>
      <c r="S325" s="25"/>
      <c r="T325" s="16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46" t="str">
        <f t="shared" si="645"/>
        <v/>
      </c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8"/>
      <c r="AR325" s="25"/>
      <c r="AS325" s="25"/>
      <c r="AT325" s="24" t="str">
        <f t="shared" si="777"/>
        <v/>
      </c>
      <c r="AU325" s="24" t="str">
        <f t="shared" si="777"/>
        <v/>
      </c>
      <c r="AV325" s="24" t="str">
        <f t="shared" si="777"/>
        <v/>
      </c>
      <c r="AW325" s="24" t="str">
        <f t="shared" si="777"/>
        <v/>
      </c>
      <c r="AX325" s="24" t="str">
        <f t="shared" si="777"/>
        <v/>
      </c>
      <c r="AY325" s="24" t="str">
        <f t="shared" si="777"/>
        <v/>
      </c>
      <c r="AZ325" s="24" t="str">
        <f t="shared" si="777"/>
        <v/>
      </c>
      <c r="BA325" s="24" t="str">
        <f t="shared" si="777"/>
        <v/>
      </c>
      <c r="BB325" s="24" t="str">
        <f t="shared" si="778"/>
        <v/>
      </c>
      <c r="BC325" s="24" t="str">
        <f t="shared" si="778"/>
        <v/>
      </c>
      <c r="BD325" s="25" t="str">
        <f t="shared" si="778"/>
        <v/>
      </c>
      <c r="BE325" s="25"/>
      <c r="BF325" s="25"/>
      <c r="BG325" s="26" t="str">
        <f t="shared" si="695"/>
        <v/>
      </c>
      <c r="BH325" s="26" t="str">
        <f t="shared" si="696"/>
        <v/>
      </c>
      <c r="BI325" s="26" t="str">
        <f t="shared" si="697"/>
        <v/>
      </c>
      <c r="BJ325" s="26" t="str">
        <f t="shared" si="698"/>
        <v/>
      </c>
      <c r="BK325" s="26" t="str">
        <f t="shared" si="699"/>
        <v/>
      </c>
      <c r="BL325" s="26" t="str">
        <f t="shared" si="700"/>
        <v/>
      </c>
      <c r="BM325" s="26" t="str">
        <f t="shared" si="701"/>
        <v/>
      </c>
      <c r="BN325" s="26" t="str">
        <f t="shared" si="702"/>
        <v/>
      </c>
      <c r="BO325" s="26" t="str">
        <f t="shared" si="703"/>
        <v/>
      </c>
      <c r="BP325" s="25"/>
      <c r="BQ325" s="25"/>
      <c r="BR325" s="25" t="str">
        <f t="shared" si="704"/>
        <v/>
      </c>
      <c r="BS325" s="25" t="str">
        <f t="shared" si="705"/>
        <v/>
      </c>
      <c r="BT325" s="25" t="str">
        <f t="shared" si="706"/>
        <v/>
      </c>
      <c r="BU325" s="25" t="str">
        <f t="shared" si="707"/>
        <v/>
      </c>
      <c r="BV325" s="25" t="str">
        <f t="shared" si="708"/>
        <v/>
      </c>
      <c r="BW325" s="25" t="str">
        <f t="shared" si="709"/>
        <v/>
      </c>
      <c r="BX325" s="25" t="str">
        <f t="shared" si="710"/>
        <v/>
      </c>
      <c r="BY325" s="25" t="str">
        <f t="shared" si="711"/>
        <v/>
      </c>
      <c r="BZ325" s="25" t="str">
        <f t="shared" si="712"/>
        <v/>
      </c>
      <c r="CA325" s="25"/>
      <c r="CB325" s="25"/>
      <c r="CC325" s="26">
        <f t="shared" si="713"/>
        <v>-0.23900000000000093</v>
      </c>
      <c r="CD325" s="26">
        <f t="shared" si="714"/>
        <v>-0.17900000000000044</v>
      </c>
      <c r="CE325" s="26">
        <f t="shared" si="715"/>
        <v>-0.54500000000000015</v>
      </c>
      <c r="CF325" s="26">
        <f t="shared" si="716"/>
        <v>-0.48700000000000027</v>
      </c>
      <c r="CG325" s="26">
        <f t="shared" si="717"/>
        <v>-0.55699999999999883</v>
      </c>
      <c r="CH325" s="26">
        <f t="shared" si="718"/>
        <v>-0.11200000000000027</v>
      </c>
      <c r="CI325" s="26" t="str">
        <f t="shared" si="719"/>
        <v/>
      </c>
      <c r="CJ325" s="26" t="str">
        <f t="shared" si="720"/>
        <v/>
      </c>
      <c r="CK325" s="26" t="str">
        <f t="shared" si="721"/>
        <v/>
      </c>
      <c r="CL325" s="25"/>
      <c r="CM325" s="25"/>
      <c r="CN325" s="25">
        <f t="shared" si="722"/>
        <v>0.42099999999999937</v>
      </c>
      <c r="CO325" s="25">
        <f t="shared" si="723"/>
        <v>0.48099999999999987</v>
      </c>
      <c r="CP325" s="25">
        <f t="shared" si="724"/>
        <v>0.11500000000000021</v>
      </c>
      <c r="CQ325" s="25">
        <f t="shared" si="725"/>
        <v>0.17300000000000004</v>
      </c>
      <c r="CR325" s="25">
        <f t="shared" si="726"/>
        <v>0.10300000000000153</v>
      </c>
      <c r="CS325" s="25">
        <f t="shared" si="727"/>
        <v>0.54800000000000004</v>
      </c>
      <c r="CT325" s="25" t="str">
        <f t="shared" si="728"/>
        <v/>
      </c>
      <c r="CU325" s="25" t="str">
        <f t="shared" si="729"/>
        <v/>
      </c>
      <c r="CV325" s="25" t="str">
        <f t="shared" si="730"/>
        <v/>
      </c>
      <c r="CW325" s="25"/>
      <c r="CX325" s="25"/>
      <c r="CY325" s="25" t="str">
        <f t="shared" si="731"/>
        <v/>
      </c>
      <c r="CZ325" s="25" t="str">
        <f t="shared" si="732"/>
        <v/>
      </c>
      <c r="DA325" s="25" t="str">
        <f t="shared" si="733"/>
        <v/>
      </c>
      <c r="DB325" s="25" t="str">
        <f t="shared" si="734"/>
        <v/>
      </c>
      <c r="DC325" s="25" t="str">
        <f t="shared" si="735"/>
        <v/>
      </c>
      <c r="DD325" s="25" t="str">
        <f t="shared" si="736"/>
        <v/>
      </c>
      <c r="DE325" s="25" t="str">
        <f t="shared" si="737"/>
        <v/>
      </c>
      <c r="DF325" s="25" t="str">
        <f t="shared" si="738"/>
        <v/>
      </c>
      <c r="DG325" s="25" t="str">
        <f t="shared" si="739"/>
        <v/>
      </c>
      <c r="DH325" s="25"/>
      <c r="DI325" s="25"/>
      <c r="DJ325" s="25" t="str">
        <f t="shared" si="740"/>
        <v/>
      </c>
      <c r="DK325" s="25" t="str">
        <f t="shared" si="741"/>
        <v/>
      </c>
      <c r="DL325" s="25" t="str">
        <f t="shared" si="742"/>
        <v/>
      </c>
      <c r="DM325" s="25" t="str">
        <f t="shared" si="743"/>
        <v/>
      </c>
      <c r="DN325" s="25" t="str">
        <f t="shared" si="744"/>
        <v/>
      </c>
      <c r="DO325" s="25" t="str">
        <f t="shared" si="745"/>
        <v/>
      </c>
      <c r="DP325" s="25" t="str">
        <f t="shared" si="746"/>
        <v/>
      </c>
      <c r="DQ325" s="25" t="str">
        <f t="shared" si="747"/>
        <v/>
      </c>
      <c r="DR325" s="25" t="str">
        <f t="shared" si="748"/>
        <v/>
      </c>
      <c r="DS325" s="25"/>
      <c r="DT325" s="24"/>
      <c r="DU325" s="24" t="str">
        <f t="shared" si="749"/>
        <v/>
      </c>
      <c r="DV325" s="24" t="str">
        <f t="shared" si="750"/>
        <v/>
      </c>
      <c r="DW325" s="24" t="str">
        <f t="shared" si="751"/>
        <v/>
      </c>
      <c r="DX325" s="24" t="str">
        <f t="shared" si="752"/>
        <v/>
      </c>
      <c r="DY325" s="24" t="str">
        <f t="shared" si="753"/>
        <v/>
      </c>
      <c r="DZ325" s="24" t="str">
        <f t="shared" si="754"/>
        <v/>
      </c>
      <c r="EA325" s="24" t="str">
        <f t="shared" si="755"/>
        <v/>
      </c>
      <c r="EB325" s="24" t="str">
        <f t="shared" si="756"/>
        <v/>
      </c>
      <c r="EC325" s="24" t="str">
        <f t="shared" si="757"/>
        <v/>
      </c>
      <c r="ED325" s="24"/>
      <c r="EE325" s="24"/>
      <c r="EF325" s="24" t="str">
        <f t="shared" si="758"/>
        <v/>
      </c>
      <c r="EG325" s="24" t="str">
        <f t="shared" si="759"/>
        <v/>
      </c>
      <c r="EH325" s="24" t="str">
        <f t="shared" si="760"/>
        <v/>
      </c>
      <c r="EI325" s="24" t="str">
        <f t="shared" si="761"/>
        <v/>
      </c>
      <c r="EJ325" s="24" t="str">
        <f t="shared" si="762"/>
        <v/>
      </c>
      <c r="EK325" s="24" t="str">
        <f t="shared" si="763"/>
        <v/>
      </c>
      <c r="EL325" s="24" t="str">
        <f t="shared" si="764"/>
        <v/>
      </c>
      <c r="EM325" s="24" t="str">
        <f t="shared" si="765"/>
        <v/>
      </c>
      <c r="EN325" s="24" t="str">
        <f t="shared" si="766"/>
        <v/>
      </c>
      <c r="EO325" s="24"/>
      <c r="EP325" s="24"/>
      <c r="EQ325" s="24" t="str">
        <f t="shared" si="646"/>
        <v/>
      </c>
      <c r="ER325" s="24" t="str">
        <f t="shared" si="767"/>
        <v/>
      </c>
      <c r="ES325" s="24" t="str">
        <f t="shared" si="647"/>
        <v/>
      </c>
      <c r="ET325" s="24" t="str">
        <f t="shared" si="648"/>
        <v/>
      </c>
      <c r="EU325" s="24" t="str">
        <f t="shared" si="649"/>
        <v/>
      </c>
      <c r="EV325" s="24" t="str">
        <f t="shared" si="650"/>
        <v/>
      </c>
      <c r="EW325" s="24" t="str">
        <f t="shared" si="651"/>
        <v/>
      </c>
      <c r="EX325" s="24" t="str">
        <f t="shared" si="652"/>
        <v/>
      </c>
      <c r="EY325" s="24" t="str">
        <f t="shared" si="653"/>
        <v/>
      </c>
      <c r="EZ325" s="24" t="str">
        <f t="shared" si="654"/>
        <v/>
      </c>
      <c r="FA325" s="24" t="str">
        <f t="shared" si="655"/>
        <v/>
      </c>
      <c r="FB325" s="24"/>
      <c r="FC325" s="24" t="str">
        <f t="shared" si="656"/>
        <v/>
      </c>
      <c r="FD325" s="24" t="str">
        <f t="shared" si="768"/>
        <v/>
      </c>
      <c r="FE325" s="24" t="str">
        <f t="shared" si="657"/>
        <v/>
      </c>
      <c r="FF325" s="24" t="str">
        <f t="shared" si="658"/>
        <v/>
      </c>
      <c r="FG325" s="24" t="str">
        <f t="shared" si="659"/>
        <v/>
      </c>
      <c r="FH325" s="24" t="str">
        <f t="shared" si="660"/>
        <v/>
      </c>
      <c r="FI325" s="24" t="str">
        <f t="shared" si="661"/>
        <v/>
      </c>
      <c r="FJ325" s="24" t="str">
        <f t="shared" si="662"/>
        <v/>
      </c>
      <c r="FK325" s="24" t="str">
        <f t="shared" si="663"/>
        <v/>
      </c>
      <c r="FL325" s="24" t="str">
        <f t="shared" si="664"/>
        <v/>
      </c>
      <c r="FM325" s="24" t="str">
        <f t="shared" si="665"/>
        <v/>
      </c>
      <c r="FN325" s="24"/>
      <c r="FO325" s="24" t="str">
        <f t="shared" si="666"/>
        <v/>
      </c>
      <c r="FP325" s="24" t="str">
        <f t="shared" si="769"/>
        <v/>
      </c>
      <c r="FQ325" s="24" t="str">
        <f t="shared" si="775"/>
        <v/>
      </c>
      <c r="FR325" s="24" t="str">
        <f t="shared" si="775"/>
        <v/>
      </c>
      <c r="FS325" s="24" t="str">
        <f t="shared" si="775"/>
        <v/>
      </c>
      <c r="FT325" s="24" t="str">
        <f t="shared" si="775"/>
        <v/>
      </c>
      <c r="FU325" s="24" t="str">
        <f t="shared" si="775"/>
        <v/>
      </c>
      <c r="FV325" s="24" t="str">
        <f t="shared" si="775"/>
        <v/>
      </c>
      <c r="FW325" s="24" t="str">
        <f t="shared" si="635"/>
        <v/>
      </c>
      <c r="FX325" s="24" t="str">
        <f t="shared" si="635"/>
        <v/>
      </c>
      <c r="FY325" s="24" t="str">
        <f t="shared" si="635"/>
        <v/>
      </c>
      <c r="FZ325" s="24"/>
      <c r="GA325" s="24" t="str">
        <f t="shared" si="667"/>
        <v/>
      </c>
      <c r="GB325" s="24" t="str">
        <f t="shared" si="770"/>
        <v/>
      </c>
      <c r="GC325" s="24" t="str">
        <f t="shared" si="776"/>
        <v/>
      </c>
      <c r="GD325" s="24" t="str">
        <f t="shared" si="776"/>
        <v/>
      </c>
      <c r="GE325" s="24" t="str">
        <f t="shared" si="776"/>
        <v/>
      </c>
      <c r="GF325" s="24" t="str">
        <f t="shared" si="776"/>
        <v/>
      </c>
      <c r="GG325" s="24" t="str">
        <f t="shared" si="776"/>
        <v/>
      </c>
      <c r="GH325" s="24" t="str">
        <f t="shared" si="776"/>
        <v/>
      </c>
      <c r="GI325" s="24" t="str">
        <f t="shared" si="636"/>
        <v/>
      </c>
      <c r="GJ325" s="24" t="str">
        <f t="shared" si="636"/>
        <v/>
      </c>
      <c r="GK325" s="24" t="str">
        <f t="shared" si="636"/>
        <v/>
      </c>
      <c r="GL325" s="24"/>
      <c r="GM325" s="24" t="str">
        <f t="shared" si="668"/>
        <v/>
      </c>
      <c r="GN325" s="24" t="str">
        <f t="shared" si="771"/>
        <v/>
      </c>
      <c r="GO325" s="24" t="str">
        <f t="shared" si="669"/>
        <v/>
      </c>
      <c r="GP325" s="24" t="str">
        <f t="shared" si="670"/>
        <v/>
      </c>
      <c r="GQ325" s="24" t="str">
        <f t="shared" si="671"/>
        <v/>
      </c>
      <c r="GR325" s="24" t="str">
        <f t="shared" si="672"/>
        <v/>
      </c>
      <c r="GS325" s="24" t="str">
        <f t="shared" si="673"/>
        <v/>
      </c>
      <c r="GT325" s="24" t="str">
        <f t="shared" si="674"/>
        <v/>
      </c>
      <c r="GU325" s="24" t="str">
        <f t="shared" si="675"/>
        <v/>
      </c>
      <c r="GV325" s="24" t="str">
        <f t="shared" si="676"/>
        <v/>
      </c>
      <c r="GW325" s="24" t="str">
        <f t="shared" si="677"/>
        <v/>
      </c>
      <c r="GX325" s="24"/>
      <c r="GY325" s="24" t="str">
        <f t="shared" si="678"/>
        <v/>
      </c>
      <c r="GZ325" s="24" t="str">
        <f t="shared" si="772"/>
        <v/>
      </c>
      <c r="HA325" s="24" t="str">
        <f t="shared" si="679"/>
        <v/>
      </c>
      <c r="HB325" s="24" t="str">
        <f t="shared" si="680"/>
        <v/>
      </c>
      <c r="HC325" s="24" t="str">
        <f t="shared" si="681"/>
        <v/>
      </c>
      <c r="HD325" s="24" t="str">
        <f t="shared" si="682"/>
        <v/>
      </c>
      <c r="HE325" s="24" t="str">
        <f t="shared" si="683"/>
        <v/>
      </c>
      <c r="HF325" s="24" t="str">
        <f t="shared" si="684"/>
        <v/>
      </c>
      <c r="HG325" s="24" t="str">
        <f t="shared" si="685"/>
        <v/>
      </c>
      <c r="HH325" s="24" t="str">
        <f t="shared" si="686"/>
        <v/>
      </c>
      <c r="HI325" s="24" t="str">
        <f t="shared" si="687"/>
        <v/>
      </c>
      <c r="HJ325" s="24"/>
      <c r="HK325" s="24" t="str">
        <f t="shared" si="688"/>
        <v/>
      </c>
      <c r="HL325" s="24" t="str">
        <f t="shared" si="773"/>
        <v/>
      </c>
      <c r="HM325" s="24" t="str">
        <f t="shared" si="633"/>
        <v/>
      </c>
      <c r="HN325" s="24" t="str">
        <f t="shared" si="633"/>
        <v/>
      </c>
      <c r="HO325" s="24" t="str">
        <f t="shared" si="633"/>
        <v/>
      </c>
      <c r="HP325" s="24" t="str">
        <f t="shared" si="631"/>
        <v/>
      </c>
      <c r="HQ325" s="24" t="str">
        <f t="shared" si="631"/>
        <v/>
      </c>
      <c r="HR325" s="24" t="str">
        <f t="shared" si="631"/>
        <v/>
      </c>
      <c r="HS325" s="24" t="str">
        <f t="shared" si="631"/>
        <v/>
      </c>
      <c r="HT325" s="24" t="str">
        <f t="shared" si="631"/>
        <v/>
      </c>
      <c r="HU325" s="24" t="str">
        <f t="shared" si="631"/>
        <v/>
      </c>
      <c r="HV325" s="24"/>
      <c r="HW325" s="24" t="str">
        <f t="shared" si="689"/>
        <v/>
      </c>
      <c r="HX325" s="24" t="str">
        <f t="shared" si="774"/>
        <v/>
      </c>
      <c r="HY325" s="24" t="str">
        <f t="shared" si="634"/>
        <v/>
      </c>
      <c r="HZ325" s="24" t="str">
        <f t="shared" si="634"/>
        <v/>
      </c>
      <c r="IA325" s="24" t="str">
        <f t="shared" si="634"/>
        <v/>
      </c>
      <c r="IB325" s="24" t="str">
        <f t="shared" si="632"/>
        <v/>
      </c>
      <c r="IC325" s="24" t="str">
        <f t="shared" si="632"/>
        <v/>
      </c>
      <c r="ID325" s="24" t="str">
        <f t="shared" si="632"/>
        <v/>
      </c>
      <c r="IE325" s="24" t="str">
        <f t="shared" si="632"/>
        <v/>
      </c>
      <c r="IF325" s="24" t="str">
        <f t="shared" si="632"/>
        <v/>
      </c>
      <c r="IG325" s="24" t="str">
        <f t="shared" si="632"/>
        <v/>
      </c>
    </row>
    <row r="326" spans="1:241" s="3" customFormat="1" x14ac:dyDescent="0.2">
      <c r="A326" s="27">
        <v>291</v>
      </c>
      <c r="B326" s="32" t="str">
        <f>IF(AND($B$3&lt;&gt;"",$C$3&lt;&gt;"",$B$4&lt;&gt;"",$C$4&lt;&gt;"",T326&lt;&gt;""),AirMass($B$3,$C$3,$B$4,$C$4,T326),"")</f>
        <v/>
      </c>
      <c r="C326" s="36" t="e">
        <f t="shared" si="690"/>
        <v>#N/A</v>
      </c>
      <c r="D326" s="5" t="str">
        <f t="shared" si="637"/>
        <v/>
      </c>
      <c r="E326" s="14" t="str">
        <f t="shared" si="638"/>
        <v/>
      </c>
      <c r="F326" s="32" t="str">
        <f t="shared" si="691"/>
        <v/>
      </c>
      <c r="G326" s="24" t="str">
        <f t="shared" si="639"/>
        <v/>
      </c>
      <c r="H326" s="24" t="str">
        <f t="shared" si="640"/>
        <v/>
      </c>
      <c r="I326" s="24"/>
      <c r="J326" s="8" t="str">
        <f t="shared" si="641"/>
        <v/>
      </c>
      <c r="K326" s="9" t="str">
        <f t="shared" si="642"/>
        <v/>
      </c>
      <c r="L326" s="40" t="str">
        <f t="shared" si="692"/>
        <v/>
      </c>
      <c r="M326" s="24" t="str">
        <f t="shared" si="643"/>
        <v/>
      </c>
      <c r="N326" s="25" t="str">
        <f t="shared" si="644"/>
        <v/>
      </c>
      <c r="O326" s="25"/>
      <c r="P326" s="50">
        <f t="shared" si="693"/>
        <v>0</v>
      </c>
      <c r="Q326" s="50">
        <f t="shared" si="694"/>
        <v>0</v>
      </c>
      <c r="R326" s="25"/>
      <c r="S326" s="25"/>
      <c r="T326" s="16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46" t="str">
        <f t="shared" si="645"/>
        <v/>
      </c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8"/>
      <c r="AR326" s="25"/>
      <c r="AS326" s="25"/>
      <c r="AT326" s="24" t="str">
        <f t="shared" si="777"/>
        <v/>
      </c>
      <c r="AU326" s="24" t="str">
        <f t="shared" si="777"/>
        <v/>
      </c>
      <c r="AV326" s="24" t="str">
        <f t="shared" si="777"/>
        <v/>
      </c>
      <c r="AW326" s="24" t="str">
        <f t="shared" si="777"/>
        <v/>
      </c>
      <c r="AX326" s="24" t="str">
        <f t="shared" si="777"/>
        <v/>
      </c>
      <c r="AY326" s="24" t="str">
        <f t="shared" si="777"/>
        <v/>
      </c>
      <c r="AZ326" s="24" t="str">
        <f t="shared" si="777"/>
        <v/>
      </c>
      <c r="BA326" s="24" t="str">
        <f t="shared" si="777"/>
        <v/>
      </c>
      <c r="BB326" s="24" t="str">
        <f t="shared" si="778"/>
        <v/>
      </c>
      <c r="BC326" s="24" t="str">
        <f t="shared" si="778"/>
        <v/>
      </c>
      <c r="BD326" s="25" t="str">
        <f t="shared" si="778"/>
        <v/>
      </c>
      <c r="BE326" s="25"/>
      <c r="BF326" s="25"/>
      <c r="BG326" s="26" t="str">
        <f t="shared" si="695"/>
        <v/>
      </c>
      <c r="BH326" s="26" t="str">
        <f t="shared" si="696"/>
        <v/>
      </c>
      <c r="BI326" s="26" t="str">
        <f t="shared" si="697"/>
        <v/>
      </c>
      <c r="BJ326" s="26" t="str">
        <f t="shared" si="698"/>
        <v/>
      </c>
      <c r="BK326" s="26" t="str">
        <f t="shared" si="699"/>
        <v/>
      </c>
      <c r="BL326" s="26" t="str">
        <f t="shared" si="700"/>
        <v/>
      </c>
      <c r="BM326" s="26" t="str">
        <f t="shared" si="701"/>
        <v/>
      </c>
      <c r="BN326" s="26" t="str">
        <f t="shared" si="702"/>
        <v/>
      </c>
      <c r="BO326" s="26" t="str">
        <f t="shared" si="703"/>
        <v/>
      </c>
      <c r="BP326" s="25"/>
      <c r="BQ326" s="25"/>
      <c r="BR326" s="25" t="str">
        <f t="shared" si="704"/>
        <v/>
      </c>
      <c r="BS326" s="25" t="str">
        <f t="shared" si="705"/>
        <v/>
      </c>
      <c r="BT326" s="25" t="str">
        <f t="shared" si="706"/>
        <v/>
      </c>
      <c r="BU326" s="25" t="str">
        <f t="shared" si="707"/>
        <v/>
      </c>
      <c r="BV326" s="25" t="str">
        <f t="shared" si="708"/>
        <v/>
      </c>
      <c r="BW326" s="25" t="str">
        <f t="shared" si="709"/>
        <v/>
      </c>
      <c r="BX326" s="25" t="str">
        <f t="shared" si="710"/>
        <v/>
      </c>
      <c r="BY326" s="25" t="str">
        <f t="shared" si="711"/>
        <v/>
      </c>
      <c r="BZ326" s="25" t="str">
        <f t="shared" si="712"/>
        <v/>
      </c>
      <c r="CA326" s="25"/>
      <c r="CB326" s="25"/>
      <c r="CC326" s="26">
        <f t="shared" si="713"/>
        <v>-0.23900000000000093</v>
      </c>
      <c r="CD326" s="26">
        <f t="shared" si="714"/>
        <v>-0.17900000000000044</v>
      </c>
      <c r="CE326" s="26">
        <f t="shared" si="715"/>
        <v>-0.54500000000000015</v>
      </c>
      <c r="CF326" s="26">
        <f t="shared" si="716"/>
        <v>-0.48700000000000027</v>
      </c>
      <c r="CG326" s="26">
        <f t="shared" si="717"/>
        <v>-0.55699999999999883</v>
      </c>
      <c r="CH326" s="26">
        <f t="shared" si="718"/>
        <v>-0.11200000000000027</v>
      </c>
      <c r="CI326" s="26" t="str">
        <f t="shared" si="719"/>
        <v/>
      </c>
      <c r="CJ326" s="26" t="str">
        <f t="shared" si="720"/>
        <v/>
      </c>
      <c r="CK326" s="26" t="str">
        <f t="shared" si="721"/>
        <v/>
      </c>
      <c r="CL326" s="25"/>
      <c r="CM326" s="25"/>
      <c r="CN326" s="25">
        <f t="shared" si="722"/>
        <v>0.42099999999999937</v>
      </c>
      <c r="CO326" s="25">
        <f t="shared" si="723"/>
        <v>0.48099999999999987</v>
      </c>
      <c r="CP326" s="25">
        <f t="shared" si="724"/>
        <v>0.11500000000000021</v>
      </c>
      <c r="CQ326" s="25">
        <f t="shared" si="725"/>
        <v>0.17300000000000004</v>
      </c>
      <c r="CR326" s="25">
        <f t="shared" si="726"/>
        <v>0.10300000000000153</v>
      </c>
      <c r="CS326" s="25">
        <f t="shared" si="727"/>
        <v>0.54800000000000004</v>
      </c>
      <c r="CT326" s="25" t="str">
        <f t="shared" si="728"/>
        <v/>
      </c>
      <c r="CU326" s="25" t="str">
        <f t="shared" si="729"/>
        <v/>
      </c>
      <c r="CV326" s="25" t="str">
        <f t="shared" si="730"/>
        <v/>
      </c>
      <c r="CW326" s="25"/>
      <c r="CX326" s="25"/>
      <c r="CY326" s="25" t="str">
        <f t="shared" si="731"/>
        <v/>
      </c>
      <c r="CZ326" s="25" t="str">
        <f t="shared" si="732"/>
        <v/>
      </c>
      <c r="DA326" s="25" t="str">
        <f t="shared" si="733"/>
        <v/>
      </c>
      <c r="DB326" s="25" t="str">
        <f t="shared" si="734"/>
        <v/>
      </c>
      <c r="DC326" s="25" t="str">
        <f t="shared" si="735"/>
        <v/>
      </c>
      <c r="DD326" s="25" t="str">
        <f t="shared" si="736"/>
        <v/>
      </c>
      <c r="DE326" s="25" t="str">
        <f t="shared" si="737"/>
        <v/>
      </c>
      <c r="DF326" s="25" t="str">
        <f t="shared" si="738"/>
        <v/>
      </c>
      <c r="DG326" s="25" t="str">
        <f t="shared" si="739"/>
        <v/>
      </c>
      <c r="DH326" s="25"/>
      <c r="DI326" s="25"/>
      <c r="DJ326" s="25" t="str">
        <f t="shared" si="740"/>
        <v/>
      </c>
      <c r="DK326" s="25" t="str">
        <f t="shared" si="741"/>
        <v/>
      </c>
      <c r="DL326" s="25" t="str">
        <f t="shared" si="742"/>
        <v/>
      </c>
      <c r="DM326" s="25" t="str">
        <f t="shared" si="743"/>
        <v/>
      </c>
      <c r="DN326" s="25" t="str">
        <f t="shared" si="744"/>
        <v/>
      </c>
      <c r="DO326" s="25" t="str">
        <f t="shared" si="745"/>
        <v/>
      </c>
      <c r="DP326" s="25" t="str">
        <f t="shared" si="746"/>
        <v/>
      </c>
      <c r="DQ326" s="25" t="str">
        <f t="shared" si="747"/>
        <v/>
      </c>
      <c r="DR326" s="25" t="str">
        <f t="shared" si="748"/>
        <v/>
      </c>
      <c r="DS326" s="25"/>
      <c r="DT326" s="24"/>
      <c r="DU326" s="24" t="str">
        <f t="shared" si="749"/>
        <v/>
      </c>
      <c r="DV326" s="24" t="str">
        <f t="shared" si="750"/>
        <v/>
      </c>
      <c r="DW326" s="24" t="str">
        <f t="shared" si="751"/>
        <v/>
      </c>
      <c r="DX326" s="24" t="str">
        <f t="shared" si="752"/>
        <v/>
      </c>
      <c r="DY326" s="24" t="str">
        <f t="shared" si="753"/>
        <v/>
      </c>
      <c r="DZ326" s="24" t="str">
        <f t="shared" si="754"/>
        <v/>
      </c>
      <c r="EA326" s="24" t="str">
        <f t="shared" si="755"/>
        <v/>
      </c>
      <c r="EB326" s="24" t="str">
        <f t="shared" si="756"/>
        <v/>
      </c>
      <c r="EC326" s="24" t="str">
        <f t="shared" si="757"/>
        <v/>
      </c>
      <c r="ED326" s="24"/>
      <c r="EE326" s="24"/>
      <c r="EF326" s="24" t="str">
        <f t="shared" si="758"/>
        <v/>
      </c>
      <c r="EG326" s="24" t="str">
        <f t="shared" si="759"/>
        <v/>
      </c>
      <c r="EH326" s="24" t="str">
        <f t="shared" si="760"/>
        <v/>
      </c>
      <c r="EI326" s="24" t="str">
        <f t="shared" si="761"/>
        <v/>
      </c>
      <c r="EJ326" s="24" t="str">
        <f t="shared" si="762"/>
        <v/>
      </c>
      <c r="EK326" s="24" t="str">
        <f t="shared" si="763"/>
        <v/>
      </c>
      <c r="EL326" s="24" t="str">
        <f t="shared" si="764"/>
        <v/>
      </c>
      <c r="EM326" s="24" t="str">
        <f t="shared" si="765"/>
        <v/>
      </c>
      <c r="EN326" s="24" t="str">
        <f t="shared" si="766"/>
        <v/>
      </c>
      <c r="EO326" s="24"/>
      <c r="EP326" s="24"/>
      <c r="EQ326" s="24" t="str">
        <f t="shared" si="646"/>
        <v/>
      </c>
      <c r="ER326" s="24" t="str">
        <f t="shared" si="767"/>
        <v/>
      </c>
      <c r="ES326" s="24" t="str">
        <f t="shared" si="647"/>
        <v/>
      </c>
      <c r="ET326" s="24" t="str">
        <f t="shared" si="648"/>
        <v/>
      </c>
      <c r="EU326" s="24" t="str">
        <f t="shared" si="649"/>
        <v/>
      </c>
      <c r="EV326" s="24" t="str">
        <f t="shared" si="650"/>
        <v/>
      </c>
      <c r="EW326" s="24" t="str">
        <f t="shared" si="651"/>
        <v/>
      </c>
      <c r="EX326" s="24" t="str">
        <f t="shared" si="652"/>
        <v/>
      </c>
      <c r="EY326" s="24" t="str">
        <f t="shared" si="653"/>
        <v/>
      </c>
      <c r="EZ326" s="24" t="str">
        <f t="shared" si="654"/>
        <v/>
      </c>
      <c r="FA326" s="24" t="str">
        <f t="shared" si="655"/>
        <v/>
      </c>
      <c r="FB326" s="24"/>
      <c r="FC326" s="24" t="str">
        <f t="shared" si="656"/>
        <v/>
      </c>
      <c r="FD326" s="24" t="str">
        <f t="shared" si="768"/>
        <v/>
      </c>
      <c r="FE326" s="24" t="str">
        <f t="shared" si="657"/>
        <v/>
      </c>
      <c r="FF326" s="24" t="str">
        <f t="shared" si="658"/>
        <v/>
      </c>
      <c r="FG326" s="24" t="str">
        <f t="shared" si="659"/>
        <v/>
      </c>
      <c r="FH326" s="24" t="str">
        <f t="shared" si="660"/>
        <v/>
      </c>
      <c r="FI326" s="24" t="str">
        <f t="shared" si="661"/>
        <v/>
      </c>
      <c r="FJ326" s="24" t="str">
        <f t="shared" si="662"/>
        <v/>
      </c>
      <c r="FK326" s="24" t="str">
        <f t="shared" si="663"/>
        <v/>
      </c>
      <c r="FL326" s="24" t="str">
        <f t="shared" si="664"/>
        <v/>
      </c>
      <c r="FM326" s="24" t="str">
        <f t="shared" si="665"/>
        <v/>
      </c>
      <c r="FN326" s="24"/>
      <c r="FO326" s="24" t="str">
        <f t="shared" si="666"/>
        <v/>
      </c>
      <c r="FP326" s="24" t="str">
        <f t="shared" si="769"/>
        <v/>
      </c>
      <c r="FQ326" s="24" t="str">
        <f t="shared" si="775"/>
        <v/>
      </c>
      <c r="FR326" s="24" t="str">
        <f t="shared" si="775"/>
        <v/>
      </c>
      <c r="FS326" s="24" t="str">
        <f t="shared" si="775"/>
        <v/>
      </c>
      <c r="FT326" s="24" t="str">
        <f t="shared" si="775"/>
        <v/>
      </c>
      <c r="FU326" s="24" t="str">
        <f t="shared" si="775"/>
        <v/>
      </c>
      <c r="FV326" s="24" t="str">
        <f t="shared" si="775"/>
        <v/>
      </c>
      <c r="FW326" s="24" t="str">
        <f t="shared" si="635"/>
        <v/>
      </c>
      <c r="FX326" s="24" t="str">
        <f t="shared" si="635"/>
        <v/>
      </c>
      <c r="FY326" s="24" t="str">
        <f t="shared" si="635"/>
        <v/>
      </c>
      <c r="FZ326" s="24"/>
      <c r="GA326" s="24" t="str">
        <f t="shared" si="667"/>
        <v/>
      </c>
      <c r="GB326" s="24" t="str">
        <f t="shared" si="770"/>
        <v/>
      </c>
      <c r="GC326" s="24" t="str">
        <f t="shared" si="776"/>
        <v/>
      </c>
      <c r="GD326" s="24" t="str">
        <f t="shared" si="776"/>
        <v/>
      </c>
      <c r="GE326" s="24" t="str">
        <f t="shared" si="776"/>
        <v/>
      </c>
      <c r="GF326" s="24" t="str">
        <f t="shared" si="776"/>
        <v/>
      </c>
      <c r="GG326" s="24" t="str">
        <f t="shared" si="776"/>
        <v/>
      </c>
      <c r="GH326" s="24" t="str">
        <f t="shared" si="776"/>
        <v/>
      </c>
      <c r="GI326" s="24" t="str">
        <f t="shared" si="636"/>
        <v/>
      </c>
      <c r="GJ326" s="24" t="str">
        <f t="shared" si="636"/>
        <v/>
      </c>
      <c r="GK326" s="24" t="str">
        <f t="shared" si="636"/>
        <v/>
      </c>
      <c r="GL326" s="24"/>
      <c r="GM326" s="24" t="str">
        <f t="shared" si="668"/>
        <v/>
      </c>
      <c r="GN326" s="24" t="str">
        <f t="shared" si="771"/>
        <v/>
      </c>
      <c r="GO326" s="24" t="str">
        <f t="shared" si="669"/>
        <v/>
      </c>
      <c r="GP326" s="24" t="str">
        <f t="shared" si="670"/>
        <v/>
      </c>
      <c r="GQ326" s="24" t="str">
        <f t="shared" si="671"/>
        <v/>
      </c>
      <c r="GR326" s="24" t="str">
        <f t="shared" si="672"/>
        <v/>
      </c>
      <c r="GS326" s="24" t="str">
        <f t="shared" si="673"/>
        <v/>
      </c>
      <c r="GT326" s="24" t="str">
        <f t="shared" si="674"/>
        <v/>
      </c>
      <c r="GU326" s="24" t="str">
        <f t="shared" si="675"/>
        <v/>
      </c>
      <c r="GV326" s="24" t="str">
        <f t="shared" si="676"/>
        <v/>
      </c>
      <c r="GW326" s="24" t="str">
        <f t="shared" si="677"/>
        <v/>
      </c>
      <c r="GX326" s="24"/>
      <c r="GY326" s="24" t="str">
        <f t="shared" si="678"/>
        <v/>
      </c>
      <c r="GZ326" s="24" t="str">
        <f t="shared" si="772"/>
        <v/>
      </c>
      <c r="HA326" s="24" t="str">
        <f t="shared" si="679"/>
        <v/>
      </c>
      <c r="HB326" s="24" t="str">
        <f t="shared" si="680"/>
        <v/>
      </c>
      <c r="HC326" s="24" t="str">
        <f t="shared" si="681"/>
        <v/>
      </c>
      <c r="HD326" s="24" t="str">
        <f t="shared" si="682"/>
        <v/>
      </c>
      <c r="HE326" s="24" t="str">
        <f t="shared" si="683"/>
        <v/>
      </c>
      <c r="HF326" s="24" t="str">
        <f t="shared" si="684"/>
        <v/>
      </c>
      <c r="HG326" s="24" t="str">
        <f t="shared" si="685"/>
        <v/>
      </c>
      <c r="HH326" s="24" t="str">
        <f t="shared" si="686"/>
        <v/>
      </c>
      <c r="HI326" s="24" t="str">
        <f t="shared" si="687"/>
        <v/>
      </c>
      <c r="HJ326" s="24"/>
      <c r="HK326" s="24" t="str">
        <f t="shared" si="688"/>
        <v/>
      </c>
      <c r="HL326" s="24" t="str">
        <f t="shared" si="773"/>
        <v/>
      </c>
      <c r="HM326" s="24" t="str">
        <f t="shared" si="633"/>
        <v/>
      </c>
      <c r="HN326" s="24" t="str">
        <f t="shared" si="633"/>
        <v/>
      </c>
      <c r="HO326" s="24" t="str">
        <f t="shared" si="633"/>
        <v/>
      </c>
      <c r="HP326" s="24" t="str">
        <f t="shared" si="631"/>
        <v/>
      </c>
      <c r="HQ326" s="24" t="str">
        <f t="shared" si="631"/>
        <v/>
      </c>
      <c r="HR326" s="24" t="str">
        <f t="shared" si="631"/>
        <v/>
      </c>
      <c r="HS326" s="24" t="str">
        <f t="shared" si="631"/>
        <v/>
      </c>
      <c r="HT326" s="24" t="str">
        <f t="shared" si="631"/>
        <v/>
      </c>
      <c r="HU326" s="24" t="str">
        <f t="shared" si="631"/>
        <v/>
      </c>
      <c r="HV326" s="24"/>
      <c r="HW326" s="24" t="str">
        <f t="shared" si="689"/>
        <v/>
      </c>
      <c r="HX326" s="24" t="str">
        <f t="shared" si="774"/>
        <v/>
      </c>
      <c r="HY326" s="24" t="str">
        <f t="shared" si="634"/>
        <v/>
      </c>
      <c r="HZ326" s="24" t="str">
        <f t="shared" si="634"/>
        <v/>
      </c>
      <c r="IA326" s="24" t="str">
        <f t="shared" si="634"/>
        <v/>
      </c>
      <c r="IB326" s="24" t="str">
        <f t="shared" si="632"/>
        <v/>
      </c>
      <c r="IC326" s="24" t="str">
        <f t="shared" si="632"/>
        <v/>
      </c>
      <c r="ID326" s="24" t="str">
        <f t="shared" si="632"/>
        <v/>
      </c>
      <c r="IE326" s="24" t="str">
        <f t="shared" si="632"/>
        <v/>
      </c>
      <c r="IF326" s="24" t="str">
        <f t="shared" si="632"/>
        <v/>
      </c>
      <c r="IG326" s="24" t="str">
        <f t="shared" si="632"/>
        <v/>
      </c>
    </row>
    <row r="327" spans="1:241" s="3" customFormat="1" x14ac:dyDescent="0.2">
      <c r="A327" s="27">
        <v>292</v>
      </c>
      <c r="B327" s="32" t="str">
        <f>IF(AND($B$3&lt;&gt;"",$C$3&lt;&gt;"",$B$4&lt;&gt;"",$C$4&lt;&gt;"",T327&lt;&gt;""),AirMass($B$3,$C$3,$B$4,$C$4,T327),"")</f>
        <v/>
      </c>
      <c r="C327" s="36" t="e">
        <f t="shared" si="690"/>
        <v>#N/A</v>
      </c>
      <c r="D327" s="5" t="str">
        <f t="shared" si="637"/>
        <v/>
      </c>
      <c r="E327" s="14" t="str">
        <f t="shared" si="638"/>
        <v/>
      </c>
      <c r="F327" s="32" t="str">
        <f t="shared" si="691"/>
        <v/>
      </c>
      <c r="G327" s="24" t="str">
        <f t="shared" si="639"/>
        <v/>
      </c>
      <c r="H327" s="24" t="str">
        <f t="shared" si="640"/>
        <v/>
      </c>
      <c r="I327" s="24"/>
      <c r="J327" s="8" t="str">
        <f t="shared" si="641"/>
        <v/>
      </c>
      <c r="K327" s="9" t="str">
        <f t="shared" si="642"/>
        <v/>
      </c>
      <c r="L327" s="40" t="str">
        <f t="shared" si="692"/>
        <v/>
      </c>
      <c r="M327" s="24" t="str">
        <f t="shared" si="643"/>
        <v/>
      </c>
      <c r="N327" s="25" t="str">
        <f t="shared" si="644"/>
        <v/>
      </c>
      <c r="O327" s="25"/>
      <c r="P327" s="50">
        <f t="shared" si="693"/>
        <v>0</v>
      </c>
      <c r="Q327" s="50">
        <f t="shared" si="694"/>
        <v>0</v>
      </c>
      <c r="R327" s="25"/>
      <c r="S327" s="25"/>
      <c r="T327" s="16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46" t="str">
        <f t="shared" si="645"/>
        <v/>
      </c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8"/>
      <c r="AR327" s="25"/>
      <c r="AS327" s="25"/>
      <c r="AT327" s="24" t="str">
        <f t="shared" si="777"/>
        <v/>
      </c>
      <c r="AU327" s="24" t="str">
        <f t="shared" si="777"/>
        <v/>
      </c>
      <c r="AV327" s="24" t="str">
        <f t="shared" si="777"/>
        <v/>
      </c>
      <c r="AW327" s="24" t="str">
        <f t="shared" si="777"/>
        <v/>
      </c>
      <c r="AX327" s="24" t="str">
        <f t="shared" si="777"/>
        <v/>
      </c>
      <c r="AY327" s="24" t="str">
        <f t="shared" si="777"/>
        <v/>
      </c>
      <c r="AZ327" s="24" t="str">
        <f t="shared" si="777"/>
        <v/>
      </c>
      <c r="BA327" s="24" t="str">
        <f t="shared" si="777"/>
        <v/>
      </c>
      <c r="BB327" s="24" t="str">
        <f t="shared" si="778"/>
        <v/>
      </c>
      <c r="BC327" s="24" t="str">
        <f t="shared" si="778"/>
        <v/>
      </c>
      <c r="BD327" s="25" t="str">
        <f t="shared" si="778"/>
        <v/>
      </c>
      <c r="BE327" s="25"/>
      <c r="BF327" s="25"/>
      <c r="BG327" s="26" t="str">
        <f t="shared" si="695"/>
        <v/>
      </c>
      <c r="BH327" s="26" t="str">
        <f t="shared" si="696"/>
        <v/>
      </c>
      <c r="BI327" s="26" t="str">
        <f t="shared" si="697"/>
        <v/>
      </c>
      <c r="BJ327" s="26" t="str">
        <f t="shared" si="698"/>
        <v/>
      </c>
      <c r="BK327" s="26" t="str">
        <f t="shared" si="699"/>
        <v/>
      </c>
      <c r="BL327" s="26" t="str">
        <f t="shared" si="700"/>
        <v/>
      </c>
      <c r="BM327" s="26" t="str">
        <f t="shared" si="701"/>
        <v/>
      </c>
      <c r="BN327" s="26" t="str">
        <f t="shared" si="702"/>
        <v/>
      </c>
      <c r="BO327" s="26" t="str">
        <f t="shared" si="703"/>
        <v/>
      </c>
      <c r="BP327" s="25"/>
      <c r="BQ327" s="25"/>
      <c r="BR327" s="25" t="str">
        <f t="shared" si="704"/>
        <v/>
      </c>
      <c r="BS327" s="25" t="str">
        <f t="shared" si="705"/>
        <v/>
      </c>
      <c r="BT327" s="25" t="str">
        <f t="shared" si="706"/>
        <v/>
      </c>
      <c r="BU327" s="25" t="str">
        <f t="shared" si="707"/>
        <v/>
      </c>
      <c r="BV327" s="25" t="str">
        <f t="shared" si="708"/>
        <v/>
      </c>
      <c r="BW327" s="25" t="str">
        <f t="shared" si="709"/>
        <v/>
      </c>
      <c r="BX327" s="25" t="str">
        <f t="shared" si="710"/>
        <v/>
      </c>
      <c r="BY327" s="25" t="str">
        <f t="shared" si="711"/>
        <v/>
      </c>
      <c r="BZ327" s="25" t="str">
        <f t="shared" si="712"/>
        <v/>
      </c>
      <c r="CA327" s="25"/>
      <c r="CB327" s="25"/>
      <c r="CC327" s="26">
        <f t="shared" si="713"/>
        <v>-0.23900000000000093</v>
      </c>
      <c r="CD327" s="26">
        <f t="shared" si="714"/>
        <v>-0.17900000000000044</v>
      </c>
      <c r="CE327" s="26">
        <f t="shared" si="715"/>
        <v>-0.54500000000000015</v>
      </c>
      <c r="CF327" s="26">
        <f t="shared" si="716"/>
        <v>-0.48700000000000027</v>
      </c>
      <c r="CG327" s="26">
        <f t="shared" si="717"/>
        <v>-0.55699999999999883</v>
      </c>
      <c r="CH327" s="26">
        <f t="shared" si="718"/>
        <v>-0.11200000000000027</v>
      </c>
      <c r="CI327" s="26" t="str">
        <f t="shared" si="719"/>
        <v/>
      </c>
      <c r="CJ327" s="26" t="str">
        <f t="shared" si="720"/>
        <v/>
      </c>
      <c r="CK327" s="26" t="str">
        <f t="shared" si="721"/>
        <v/>
      </c>
      <c r="CL327" s="25"/>
      <c r="CM327" s="25"/>
      <c r="CN327" s="25">
        <f t="shared" si="722"/>
        <v>0.42099999999999937</v>
      </c>
      <c r="CO327" s="25">
        <f t="shared" si="723"/>
        <v>0.48099999999999987</v>
      </c>
      <c r="CP327" s="25">
        <f t="shared" si="724"/>
        <v>0.11500000000000021</v>
      </c>
      <c r="CQ327" s="25">
        <f t="shared" si="725"/>
        <v>0.17300000000000004</v>
      </c>
      <c r="CR327" s="25">
        <f t="shared" si="726"/>
        <v>0.10300000000000153</v>
      </c>
      <c r="CS327" s="25">
        <f t="shared" si="727"/>
        <v>0.54800000000000004</v>
      </c>
      <c r="CT327" s="25" t="str">
        <f t="shared" si="728"/>
        <v/>
      </c>
      <c r="CU327" s="25" t="str">
        <f t="shared" si="729"/>
        <v/>
      </c>
      <c r="CV327" s="25" t="str">
        <f t="shared" si="730"/>
        <v/>
      </c>
      <c r="CW327" s="25"/>
      <c r="CX327" s="25"/>
      <c r="CY327" s="25" t="str">
        <f t="shared" si="731"/>
        <v/>
      </c>
      <c r="CZ327" s="25" t="str">
        <f t="shared" si="732"/>
        <v/>
      </c>
      <c r="DA327" s="25" t="str">
        <f t="shared" si="733"/>
        <v/>
      </c>
      <c r="DB327" s="25" t="str">
        <f t="shared" si="734"/>
        <v/>
      </c>
      <c r="DC327" s="25" t="str">
        <f t="shared" si="735"/>
        <v/>
      </c>
      <c r="DD327" s="25" t="str">
        <f t="shared" si="736"/>
        <v/>
      </c>
      <c r="DE327" s="25" t="str">
        <f t="shared" si="737"/>
        <v/>
      </c>
      <c r="DF327" s="25" t="str">
        <f t="shared" si="738"/>
        <v/>
      </c>
      <c r="DG327" s="25" t="str">
        <f t="shared" si="739"/>
        <v/>
      </c>
      <c r="DH327" s="25"/>
      <c r="DI327" s="25"/>
      <c r="DJ327" s="25" t="str">
        <f t="shared" si="740"/>
        <v/>
      </c>
      <c r="DK327" s="25" t="str">
        <f t="shared" si="741"/>
        <v/>
      </c>
      <c r="DL327" s="25" t="str">
        <f t="shared" si="742"/>
        <v/>
      </c>
      <c r="DM327" s="25" t="str">
        <f t="shared" si="743"/>
        <v/>
      </c>
      <c r="DN327" s="25" t="str">
        <f t="shared" si="744"/>
        <v/>
      </c>
      <c r="DO327" s="25" t="str">
        <f t="shared" si="745"/>
        <v/>
      </c>
      <c r="DP327" s="25" t="str">
        <f t="shared" si="746"/>
        <v/>
      </c>
      <c r="DQ327" s="25" t="str">
        <f t="shared" si="747"/>
        <v/>
      </c>
      <c r="DR327" s="25" t="str">
        <f t="shared" si="748"/>
        <v/>
      </c>
      <c r="DS327" s="25"/>
      <c r="DT327" s="24"/>
      <c r="DU327" s="24" t="str">
        <f t="shared" si="749"/>
        <v/>
      </c>
      <c r="DV327" s="24" t="str">
        <f t="shared" si="750"/>
        <v/>
      </c>
      <c r="DW327" s="24" t="str">
        <f t="shared" si="751"/>
        <v/>
      </c>
      <c r="DX327" s="24" t="str">
        <f t="shared" si="752"/>
        <v/>
      </c>
      <c r="DY327" s="24" t="str">
        <f t="shared" si="753"/>
        <v/>
      </c>
      <c r="DZ327" s="24" t="str">
        <f t="shared" si="754"/>
        <v/>
      </c>
      <c r="EA327" s="24" t="str">
        <f t="shared" si="755"/>
        <v/>
      </c>
      <c r="EB327" s="24" t="str">
        <f t="shared" si="756"/>
        <v/>
      </c>
      <c r="EC327" s="24" t="str">
        <f t="shared" si="757"/>
        <v/>
      </c>
      <c r="ED327" s="24"/>
      <c r="EE327" s="24"/>
      <c r="EF327" s="24" t="str">
        <f t="shared" si="758"/>
        <v/>
      </c>
      <c r="EG327" s="24" t="str">
        <f t="shared" si="759"/>
        <v/>
      </c>
      <c r="EH327" s="24" t="str">
        <f t="shared" si="760"/>
        <v/>
      </c>
      <c r="EI327" s="24" t="str">
        <f t="shared" si="761"/>
        <v/>
      </c>
      <c r="EJ327" s="24" t="str">
        <f t="shared" si="762"/>
        <v/>
      </c>
      <c r="EK327" s="24" t="str">
        <f t="shared" si="763"/>
        <v/>
      </c>
      <c r="EL327" s="24" t="str">
        <f t="shared" si="764"/>
        <v/>
      </c>
      <c r="EM327" s="24" t="str">
        <f t="shared" si="765"/>
        <v/>
      </c>
      <c r="EN327" s="24" t="str">
        <f t="shared" si="766"/>
        <v/>
      </c>
      <c r="EO327" s="24"/>
      <c r="EP327" s="24"/>
      <c r="EQ327" s="24" t="str">
        <f t="shared" si="646"/>
        <v/>
      </c>
      <c r="ER327" s="24" t="str">
        <f t="shared" si="767"/>
        <v/>
      </c>
      <c r="ES327" s="24" t="str">
        <f t="shared" si="647"/>
        <v/>
      </c>
      <c r="ET327" s="24" t="str">
        <f t="shared" si="648"/>
        <v/>
      </c>
      <c r="EU327" s="24" t="str">
        <f t="shared" si="649"/>
        <v/>
      </c>
      <c r="EV327" s="24" t="str">
        <f t="shared" si="650"/>
        <v/>
      </c>
      <c r="EW327" s="24" t="str">
        <f t="shared" si="651"/>
        <v/>
      </c>
      <c r="EX327" s="24" t="str">
        <f t="shared" si="652"/>
        <v/>
      </c>
      <c r="EY327" s="24" t="str">
        <f t="shared" si="653"/>
        <v/>
      </c>
      <c r="EZ327" s="24" t="str">
        <f t="shared" si="654"/>
        <v/>
      </c>
      <c r="FA327" s="24" t="str">
        <f t="shared" si="655"/>
        <v/>
      </c>
      <c r="FB327" s="24"/>
      <c r="FC327" s="24" t="str">
        <f t="shared" si="656"/>
        <v/>
      </c>
      <c r="FD327" s="24" t="str">
        <f t="shared" si="768"/>
        <v/>
      </c>
      <c r="FE327" s="24" t="str">
        <f t="shared" si="657"/>
        <v/>
      </c>
      <c r="FF327" s="24" t="str">
        <f t="shared" si="658"/>
        <v/>
      </c>
      <c r="FG327" s="24" t="str">
        <f t="shared" si="659"/>
        <v/>
      </c>
      <c r="FH327" s="24" t="str">
        <f t="shared" si="660"/>
        <v/>
      </c>
      <c r="FI327" s="24" t="str">
        <f t="shared" si="661"/>
        <v/>
      </c>
      <c r="FJ327" s="24" t="str">
        <f t="shared" si="662"/>
        <v/>
      </c>
      <c r="FK327" s="24" t="str">
        <f t="shared" si="663"/>
        <v/>
      </c>
      <c r="FL327" s="24" t="str">
        <f t="shared" si="664"/>
        <v/>
      </c>
      <c r="FM327" s="24" t="str">
        <f t="shared" si="665"/>
        <v/>
      </c>
      <c r="FN327" s="24"/>
      <c r="FO327" s="24" t="str">
        <f t="shared" si="666"/>
        <v/>
      </c>
      <c r="FP327" s="24" t="str">
        <f t="shared" si="769"/>
        <v/>
      </c>
      <c r="FQ327" s="24" t="str">
        <f t="shared" si="775"/>
        <v/>
      </c>
      <c r="FR327" s="24" t="str">
        <f t="shared" si="775"/>
        <v/>
      </c>
      <c r="FS327" s="24" t="str">
        <f t="shared" si="775"/>
        <v/>
      </c>
      <c r="FT327" s="24" t="str">
        <f t="shared" si="775"/>
        <v/>
      </c>
      <c r="FU327" s="24" t="str">
        <f t="shared" si="775"/>
        <v/>
      </c>
      <c r="FV327" s="24" t="str">
        <f t="shared" si="775"/>
        <v/>
      </c>
      <c r="FW327" s="24" t="str">
        <f t="shared" si="635"/>
        <v/>
      </c>
      <c r="FX327" s="24" t="str">
        <f t="shared" si="635"/>
        <v/>
      </c>
      <c r="FY327" s="24" t="str">
        <f t="shared" si="635"/>
        <v/>
      </c>
      <c r="FZ327" s="24"/>
      <c r="GA327" s="24" t="str">
        <f t="shared" si="667"/>
        <v/>
      </c>
      <c r="GB327" s="24" t="str">
        <f t="shared" si="770"/>
        <v/>
      </c>
      <c r="GC327" s="24" t="str">
        <f t="shared" si="776"/>
        <v/>
      </c>
      <c r="GD327" s="24" t="str">
        <f t="shared" si="776"/>
        <v/>
      </c>
      <c r="GE327" s="24" t="str">
        <f t="shared" si="776"/>
        <v/>
      </c>
      <c r="GF327" s="24" t="str">
        <f t="shared" si="776"/>
        <v/>
      </c>
      <c r="GG327" s="24" t="str">
        <f t="shared" si="776"/>
        <v/>
      </c>
      <c r="GH327" s="24" t="str">
        <f t="shared" si="776"/>
        <v/>
      </c>
      <c r="GI327" s="24" t="str">
        <f t="shared" si="636"/>
        <v/>
      </c>
      <c r="GJ327" s="24" t="str">
        <f t="shared" si="636"/>
        <v/>
      </c>
      <c r="GK327" s="24" t="str">
        <f t="shared" si="636"/>
        <v/>
      </c>
      <c r="GL327" s="24"/>
      <c r="GM327" s="24" t="str">
        <f t="shared" si="668"/>
        <v/>
      </c>
      <c r="GN327" s="24" t="str">
        <f t="shared" si="771"/>
        <v/>
      </c>
      <c r="GO327" s="24" t="str">
        <f t="shared" si="669"/>
        <v/>
      </c>
      <c r="GP327" s="24" t="str">
        <f t="shared" si="670"/>
        <v/>
      </c>
      <c r="GQ327" s="24" t="str">
        <f t="shared" si="671"/>
        <v/>
      </c>
      <c r="GR327" s="24" t="str">
        <f t="shared" si="672"/>
        <v/>
      </c>
      <c r="GS327" s="24" t="str">
        <f t="shared" si="673"/>
        <v/>
      </c>
      <c r="GT327" s="24" t="str">
        <f t="shared" si="674"/>
        <v/>
      </c>
      <c r="GU327" s="24" t="str">
        <f t="shared" si="675"/>
        <v/>
      </c>
      <c r="GV327" s="24" t="str">
        <f t="shared" si="676"/>
        <v/>
      </c>
      <c r="GW327" s="24" t="str">
        <f t="shared" si="677"/>
        <v/>
      </c>
      <c r="GX327" s="24"/>
      <c r="GY327" s="24" t="str">
        <f t="shared" si="678"/>
        <v/>
      </c>
      <c r="GZ327" s="24" t="str">
        <f t="shared" si="772"/>
        <v/>
      </c>
      <c r="HA327" s="24" t="str">
        <f t="shared" si="679"/>
        <v/>
      </c>
      <c r="HB327" s="24" t="str">
        <f t="shared" si="680"/>
        <v/>
      </c>
      <c r="HC327" s="24" t="str">
        <f t="shared" si="681"/>
        <v/>
      </c>
      <c r="HD327" s="24" t="str">
        <f t="shared" si="682"/>
        <v/>
      </c>
      <c r="HE327" s="24" t="str">
        <f t="shared" si="683"/>
        <v/>
      </c>
      <c r="HF327" s="24" t="str">
        <f t="shared" si="684"/>
        <v/>
      </c>
      <c r="HG327" s="24" t="str">
        <f t="shared" si="685"/>
        <v/>
      </c>
      <c r="HH327" s="24" t="str">
        <f t="shared" si="686"/>
        <v/>
      </c>
      <c r="HI327" s="24" t="str">
        <f t="shared" si="687"/>
        <v/>
      </c>
      <c r="HJ327" s="24"/>
      <c r="HK327" s="24" t="str">
        <f t="shared" si="688"/>
        <v/>
      </c>
      <c r="HL327" s="24" t="str">
        <f t="shared" si="773"/>
        <v/>
      </c>
      <c r="HM327" s="24" t="str">
        <f t="shared" si="633"/>
        <v/>
      </c>
      <c r="HN327" s="24" t="str">
        <f t="shared" si="633"/>
        <v/>
      </c>
      <c r="HO327" s="24" t="str">
        <f t="shared" si="633"/>
        <v/>
      </c>
      <c r="HP327" s="24" t="str">
        <f t="shared" si="631"/>
        <v/>
      </c>
      <c r="HQ327" s="24" t="str">
        <f t="shared" si="631"/>
        <v/>
      </c>
      <c r="HR327" s="24" t="str">
        <f t="shared" si="631"/>
        <v/>
      </c>
      <c r="HS327" s="24" t="str">
        <f t="shared" si="631"/>
        <v/>
      </c>
      <c r="HT327" s="24" t="str">
        <f t="shared" si="631"/>
        <v/>
      </c>
      <c r="HU327" s="24" t="str">
        <f t="shared" si="631"/>
        <v/>
      </c>
      <c r="HV327" s="24"/>
      <c r="HW327" s="24" t="str">
        <f t="shared" si="689"/>
        <v/>
      </c>
      <c r="HX327" s="24" t="str">
        <f t="shared" si="774"/>
        <v/>
      </c>
      <c r="HY327" s="24" t="str">
        <f t="shared" si="634"/>
        <v/>
      </c>
      <c r="HZ327" s="24" t="str">
        <f t="shared" si="634"/>
        <v/>
      </c>
      <c r="IA327" s="24" t="str">
        <f t="shared" si="634"/>
        <v/>
      </c>
      <c r="IB327" s="24" t="str">
        <f t="shared" si="632"/>
        <v/>
      </c>
      <c r="IC327" s="24" t="str">
        <f t="shared" si="632"/>
        <v/>
      </c>
      <c r="ID327" s="24" t="str">
        <f t="shared" si="632"/>
        <v/>
      </c>
      <c r="IE327" s="24" t="str">
        <f t="shared" si="632"/>
        <v/>
      </c>
      <c r="IF327" s="24" t="str">
        <f t="shared" si="632"/>
        <v/>
      </c>
      <c r="IG327" s="24" t="str">
        <f t="shared" si="632"/>
        <v/>
      </c>
    </row>
    <row r="328" spans="1:241" s="3" customFormat="1" x14ac:dyDescent="0.2">
      <c r="A328" s="27">
        <v>293</v>
      </c>
      <c r="B328" s="32" t="str">
        <f>IF(AND($B$3&lt;&gt;"",$C$3&lt;&gt;"",$B$4&lt;&gt;"",$C$4&lt;&gt;"",T328&lt;&gt;""),AirMass($B$3,$C$3,$B$4,$C$4,T328),"")</f>
        <v/>
      </c>
      <c r="C328" s="36" t="e">
        <f t="shared" si="690"/>
        <v>#N/A</v>
      </c>
      <c r="D328" s="5" t="str">
        <f t="shared" si="637"/>
        <v/>
      </c>
      <c r="E328" s="14" t="str">
        <f t="shared" si="638"/>
        <v/>
      </c>
      <c r="F328" s="32" t="str">
        <f t="shared" si="691"/>
        <v/>
      </c>
      <c r="G328" s="24" t="str">
        <f t="shared" si="639"/>
        <v/>
      </c>
      <c r="H328" s="24" t="str">
        <f t="shared" si="640"/>
        <v/>
      </c>
      <c r="I328" s="24"/>
      <c r="J328" s="8" t="str">
        <f t="shared" si="641"/>
        <v/>
      </c>
      <c r="K328" s="9" t="str">
        <f t="shared" si="642"/>
        <v/>
      </c>
      <c r="L328" s="40" t="str">
        <f t="shared" si="692"/>
        <v/>
      </c>
      <c r="M328" s="24" t="str">
        <f t="shared" si="643"/>
        <v/>
      </c>
      <c r="N328" s="25" t="str">
        <f t="shared" si="644"/>
        <v/>
      </c>
      <c r="O328" s="25"/>
      <c r="P328" s="50">
        <f t="shared" si="693"/>
        <v>0</v>
      </c>
      <c r="Q328" s="50">
        <f t="shared" si="694"/>
        <v>0</v>
      </c>
      <c r="R328" s="25"/>
      <c r="S328" s="25"/>
      <c r="T328" s="16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46" t="str">
        <f t="shared" si="645"/>
        <v/>
      </c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8"/>
      <c r="AR328" s="25"/>
      <c r="AS328" s="25"/>
      <c r="AT328" s="24" t="str">
        <f t="shared" si="777"/>
        <v/>
      </c>
      <c r="AU328" s="24" t="str">
        <f t="shared" si="777"/>
        <v/>
      </c>
      <c r="AV328" s="24" t="str">
        <f t="shared" si="777"/>
        <v/>
      </c>
      <c r="AW328" s="24" t="str">
        <f t="shared" si="777"/>
        <v/>
      </c>
      <c r="AX328" s="24" t="str">
        <f t="shared" si="777"/>
        <v/>
      </c>
      <c r="AY328" s="24" t="str">
        <f t="shared" si="777"/>
        <v/>
      </c>
      <c r="AZ328" s="24" t="str">
        <f t="shared" si="777"/>
        <v/>
      </c>
      <c r="BA328" s="24" t="str">
        <f t="shared" si="777"/>
        <v/>
      </c>
      <c r="BB328" s="24" t="str">
        <f t="shared" si="778"/>
        <v/>
      </c>
      <c r="BC328" s="24" t="str">
        <f t="shared" si="778"/>
        <v/>
      </c>
      <c r="BD328" s="25" t="str">
        <f t="shared" si="778"/>
        <v/>
      </c>
      <c r="BE328" s="25"/>
      <c r="BF328" s="25"/>
      <c r="BG328" s="26" t="str">
        <f t="shared" si="695"/>
        <v/>
      </c>
      <c r="BH328" s="26" t="str">
        <f t="shared" si="696"/>
        <v/>
      </c>
      <c r="BI328" s="26" t="str">
        <f t="shared" si="697"/>
        <v/>
      </c>
      <c r="BJ328" s="26" t="str">
        <f t="shared" si="698"/>
        <v/>
      </c>
      <c r="BK328" s="26" t="str">
        <f t="shared" si="699"/>
        <v/>
      </c>
      <c r="BL328" s="26" t="str">
        <f t="shared" si="700"/>
        <v/>
      </c>
      <c r="BM328" s="26" t="str">
        <f t="shared" si="701"/>
        <v/>
      </c>
      <c r="BN328" s="26" t="str">
        <f t="shared" si="702"/>
        <v/>
      </c>
      <c r="BO328" s="26" t="str">
        <f t="shared" si="703"/>
        <v/>
      </c>
      <c r="BP328" s="25"/>
      <c r="BQ328" s="25"/>
      <c r="BR328" s="25" t="str">
        <f t="shared" si="704"/>
        <v/>
      </c>
      <c r="BS328" s="25" t="str">
        <f t="shared" si="705"/>
        <v/>
      </c>
      <c r="BT328" s="25" t="str">
        <f t="shared" si="706"/>
        <v/>
      </c>
      <c r="BU328" s="25" t="str">
        <f t="shared" si="707"/>
        <v/>
      </c>
      <c r="BV328" s="25" t="str">
        <f t="shared" si="708"/>
        <v/>
      </c>
      <c r="BW328" s="25" t="str">
        <f t="shared" si="709"/>
        <v/>
      </c>
      <c r="BX328" s="25" t="str">
        <f t="shared" si="710"/>
        <v/>
      </c>
      <c r="BY328" s="25" t="str">
        <f t="shared" si="711"/>
        <v/>
      </c>
      <c r="BZ328" s="25" t="str">
        <f t="shared" si="712"/>
        <v/>
      </c>
      <c r="CA328" s="25"/>
      <c r="CB328" s="25"/>
      <c r="CC328" s="26">
        <f t="shared" si="713"/>
        <v>-0.23900000000000093</v>
      </c>
      <c r="CD328" s="26">
        <f t="shared" si="714"/>
        <v>-0.17900000000000044</v>
      </c>
      <c r="CE328" s="26">
        <f t="shared" si="715"/>
        <v>-0.54500000000000015</v>
      </c>
      <c r="CF328" s="26">
        <f t="shared" si="716"/>
        <v>-0.48700000000000027</v>
      </c>
      <c r="CG328" s="26">
        <f t="shared" si="717"/>
        <v>-0.55699999999999883</v>
      </c>
      <c r="CH328" s="26">
        <f t="shared" si="718"/>
        <v>-0.11200000000000027</v>
      </c>
      <c r="CI328" s="26" t="str">
        <f t="shared" si="719"/>
        <v/>
      </c>
      <c r="CJ328" s="26" t="str">
        <f t="shared" si="720"/>
        <v/>
      </c>
      <c r="CK328" s="26" t="str">
        <f t="shared" si="721"/>
        <v/>
      </c>
      <c r="CL328" s="25"/>
      <c r="CM328" s="25"/>
      <c r="CN328" s="25">
        <f t="shared" si="722"/>
        <v>0.42099999999999937</v>
      </c>
      <c r="CO328" s="25">
        <f t="shared" si="723"/>
        <v>0.48099999999999987</v>
      </c>
      <c r="CP328" s="25">
        <f t="shared" si="724"/>
        <v>0.11500000000000021</v>
      </c>
      <c r="CQ328" s="25">
        <f t="shared" si="725"/>
        <v>0.17300000000000004</v>
      </c>
      <c r="CR328" s="25">
        <f t="shared" si="726"/>
        <v>0.10300000000000153</v>
      </c>
      <c r="CS328" s="25">
        <f t="shared" si="727"/>
        <v>0.54800000000000004</v>
      </c>
      <c r="CT328" s="25" t="str">
        <f t="shared" si="728"/>
        <v/>
      </c>
      <c r="CU328" s="25" t="str">
        <f t="shared" si="729"/>
        <v/>
      </c>
      <c r="CV328" s="25" t="str">
        <f t="shared" si="730"/>
        <v/>
      </c>
      <c r="CW328" s="25"/>
      <c r="CX328" s="25"/>
      <c r="CY328" s="25" t="str">
        <f t="shared" si="731"/>
        <v/>
      </c>
      <c r="CZ328" s="25" t="str">
        <f t="shared" si="732"/>
        <v/>
      </c>
      <c r="DA328" s="25" t="str">
        <f t="shared" si="733"/>
        <v/>
      </c>
      <c r="DB328" s="25" t="str">
        <f t="shared" si="734"/>
        <v/>
      </c>
      <c r="DC328" s="25" t="str">
        <f t="shared" si="735"/>
        <v/>
      </c>
      <c r="DD328" s="25" t="str">
        <f t="shared" si="736"/>
        <v/>
      </c>
      <c r="DE328" s="25" t="str">
        <f t="shared" si="737"/>
        <v/>
      </c>
      <c r="DF328" s="25" t="str">
        <f t="shared" si="738"/>
        <v/>
      </c>
      <c r="DG328" s="25" t="str">
        <f t="shared" si="739"/>
        <v/>
      </c>
      <c r="DH328" s="25"/>
      <c r="DI328" s="25"/>
      <c r="DJ328" s="25" t="str">
        <f t="shared" si="740"/>
        <v/>
      </c>
      <c r="DK328" s="25" t="str">
        <f t="shared" si="741"/>
        <v/>
      </c>
      <c r="DL328" s="25" t="str">
        <f t="shared" si="742"/>
        <v/>
      </c>
      <c r="DM328" s="25" t="str">
        <f t="shared" si="743"/>
        <v/>
      </c>
      <c r="DN328" s="25" t="str">
        <f t="shared" si="744"/>
        <v/>
      </c>
      <c r="DO328" s="25" t="str">
        <f t="shared" si="745"/>
        <v/>
      </c>
      <c r="DP328" s="25" t="str">
        <f t="shared" si="746"/>
        <v/>
      </c>
      <c r="DQ328" s="25" t="str">
        <f t="shared" si="747"/>
        <v/>
      </c>
      <c r="DR328" s="25" t="str">
        <f t="shared" si="748"/>
        <v/>
      </c>
      <c r="DS328" s="25"/>
      <c r="DT328" s="24"/>
      <c r="DU328" s="24" t="str">
        <f t="shared" si="749"/>
        <v/>
      </c>
      <c r="DV328" s="24" t="str">
        <f t="shared" si="750"/>
        <v/>
      </c>
      <c r="DW328" s="24" t="str">
        <f t="shared" si="751"/>
        <v/>
      </c>
      <c r="DX328" s="24" t="str">
        <f t="shared" si="752"/>
        <v/>
      </c>
      <c r="DY328" s="24" t="str">
        <f t="shared" si="753"/>
        <v/>
      </c>
      <c r="DZ328" s="24" t="str">
        <f t="shared" si="754"/>
        <v/>
      </c>
      <c r="EA328" s="24" t="str">
        <f t="shared" si="755"/>
        <v/>
      </c>
      <c r="EB328" s="24" t="str">
        <f t="shared" si="756"/>
        <v/>
      </c>
      <c r="EC328" s="24" t="str">
        <f t="shared" si="757"/>
        <v/>
      </c>
      <c r="ED328" s="24"/>
      <c r="EE328" s="24"/>
      <c r="EF328" s="24" t="str">
        <f t="shared" si="758"/>
        <v/>
      </c>
      <c r="EG328" s="24" t="str">
        <f t="shared" si="759"/>
        <v/>
      </c>
      <c r="EH328" s="24" t="str">
        <f t="shared" si="760"/>
        <v/>
      </c>
      <c r="EI328" s="24" t="str">
        <f t="shared" si="761"/>
        <v/>
      </c>
      <c r="EJ328" s="24" t="str">
        <f t="shared" si="762"/>
        <v/>
      </c>
      <c r="EK328" s="24" t="str">
        <f t="shared" si="763"/>
        <v/>
      </c>
      <c r="EL328" s="24" t="str">
        <f t="shared" si="764"/>
        <v/>
      </c>
      <c r="EM328" s="24" t="str">
        <f t="shared" si="765"/>
        <v/>
      </c>
      <c r="EN328" s="24" t="str">
        <f t="shared" si="766"/>
        <v/>
      </c>
      <c r="EO328" s="24"/>
      <c r="EP328" s="24"/>
      <c r="EQ328" s="24" t="str">
        <f t="shared" si="646"/>
        <v/>
      </c>
      <c r="ER328" s="24" t="str">
        <f t="shared" si="767"/>
        <v/>
      </c>
      <c r="ES328" s="24" t="str">
        <f t="shared" si="647"/>
        <v/>
      </c>
      <c r="ET328" s="24" t="str">
        <f t="shared" si="648"/>
        <v/>
      </c>
      <c r="EU328" s="24" t="str">
        <f t="shared" si="649"/>
        <v/>
      </c>
      <c r="EV328" s="24" t="str">
        <f t="shared" si="650"/>
        <v/>
      </c>
      <c r="EW328" s="24" t="str">
        <f t="shared" si="651"/>
        <v/>
      </c>
      <c r="EX328" s="24" t="str">
        <f t="shared" si="652"/>
        <v/>
      </c>
      <c r="EY328" s="24" t="str">
        <f t="shared" si="653"/>
        <v/>
      </c>
      <c r="EZ328" s="24" t="str">
        <f t="shared" si="654"/>
        <v/>
      </c>
      <c r="FA328" s="24" t="str">
        <f t="shared" si="655"/>
        <v/>
      </c>
      <c r="FB328" s="24"/>
      <c r="FC328" s="24" t="str">
        <f t="shared" si="656"/>
        <v/>
      </c>
      <c r="FD328" s="24" t="str">
        <f t="shared" si="768"/>
        <v/>
      </c>
      <c r="FE328" s="24" t="str">
        <f t="shared" si="657"/>
        <v/>
      </c>
      <c r="FF328" s="24" t="str">
        <f t="shared" si="658"/>
        <v/>
      </c>
      <c r="FG328" s="24" t="str">
        <f t="shared" si="659"/>
        <v/>
      </c>
      <c r="FH328" s="24" t="str">
        <f t="shared" si="660"/>
        <v/>
      </c>
      <c r="FI328" s="24" t="str">
        <f t="shared" si="661"/>
        <v/>
      </c>
      <c r="FJ328" s="24" t="str">
        <f t="shared" si="662"/>
        <v/>
      </c>
      <c r="FK328" s="24" t="str">
        <f t="shared" si="663"/>
        <v/>
      </c>
      <c r="FL328" s="24" t="str">
        <f t="shared" si="664"/>
        <v/>
      </c>
      <c r="FM328" s="24" t="str">
        <f t="shared" si="665"/>
        <v/>
      </c>
      <c r="FN328" s="24"/>
      <c r="FO328" s="24" t="str">
        <f t="shared" si="666"/>
        <v/>
      </c>
      <c r="FP328" s="24" t="str">
        <f t="shared" si="769"/>
        <v/>
      </c>
      <c r="FQ328" s="24" t="str">
        <f t="shared" si="775"/>
        <v/>
      </c>
      <c r="FR328" s="24" t="str">
        <f t="shared" si="775"/>
        <v/>
      </c>
      <c r="FS328" s="24" t="str">
        <f t="shared" si="775"/>
        <v/>
      </c>
      <c r="FT328" s="24" t="str">
        <f t="shared" si="775"/>
        <v/>
      </c>
      <c r="FU328" s="24" t="str">
        <f t="shared" si="775"/>
        <v/>
      </c>
      <c r="FV328" s="24" t="str">
        <f t="shared" si="775"/>
        <v/>
      </c>
      <c r="FW328" s="24" t="str">
        <f t="shared" si="635"/>
        <v/>
      </c>
      <c r="FX328" s="24" t="str">
        <f t="shared" si="635"/>
        <v/>
      </c>
      <c r="FY328" s="24" t="str">
        <f t="shared" si="635"/>
        <v/>
      </c>
      <c r="FZ328" s="24"/>
      <c r="GA328" s="24" t="str">
        <f t="shared" si="667"/>
        <v/>
      </c>
      <c r="GB328" s="24" t="str">
        <f t="shared" si="770"/>
        <v/>
      </c>
      <c r="GC328" s="24" t="str">
        <f t="shared" si="776"/>
        <v/>
      </c>
      <c r="GD328" s="24" t="str">
        <f t="shared" si="776"/>
        <v/>
      </c>
      <c r="GE328" s="24" t="str">
        <f t="shared" si="776"/>
        <v/>
      </c>
      <c r="GF328" s="24" t="str">
        <f t="shared" si="776"/>
        <v/>
      </c>
      <c r="GG328" s="24" t="str">
        <f t="shared" si="776"/>
        <v/>
      </c>
      <c r="GH328" s="24" t="str">
        <f t="shared" si="776"/>
        <v/>
      </c>
      <c r="GI328" s="24" t="str">
        <f t="shared" si="636"/>
        <v/>
      </c>
      <c r="GJ328" s="24" t="str">
        <f t="shared" si="636"/>
        <v/>
      </c>
      <c r="GK328" s="24" t="str">
        <f t="shared" si="636"/>
        <v/>
      </c>
      <c r="GL328" s="24"/>
      <c r="GM328" s="24" t="str">
        <f t="shared" si="668"/>
        <v/>
      </c>
      <c r="GN328" s="24" t="str">
        <f t="shared" si="771"/>
        <v/>
      </c>
      <c r="GO328" s="24" t="str">
        <f t="shared" si="669"/>
        <v/>
      </c>
      <c r="GP328" s="24" t="str">
        <f t="shared" si="670"/>
        <v/>
      </c>
      <c r="GQ328" s="24" t="str">
        <f t="shared" si="671"/>
        <v/>
      </c>
      <c r="GR328" s="24" t="str">
        <f t="shared" si="672"/>
        <v/>
      </c>
      <c r="GS328" s="24" t="str">
        <f t="shared" si="673"/>
        <v/>
      </c>
      <c r="GT328" s="24" t="str">
        <f t="shared" si="674"/>
        <v/>
      </c>
      <c r="GU328" s="24" t="str">
        <f t="shared" si="675"/>
        <v/>
      </c>
      <c r="GV328" s="24" t="str">
        <f t="shared" si="676"/>
        <v/>
      </c>
      <c r="GW328" s="24" t="str">
        <f t="shared" si="677"/>
        <v/>
      </c>
      <c r="GX328" s="24"/>
      <c r="GY328" s="24" t="str">
        <f t="shared" si="678"/>
        <v/>
      </c>
      <c r="GZ328" s="24" t="str">
        <f t="shared" si="772"/>
        <v/>
      </c>
      <c r="HA328" s="24" t="str">
        <f t="shared" si="679"/>
        <v/>
      </c>
      <c r="HB328" s="24" t="str">
        <f t="shared" si="680"/>
        <v/>
      </c>
      <c r="HC328" s="24" t="str">
        <f t="shared" si="681"/>
        <v/>
      </c>
      <c r="HD328" s="24" t="str">
        <f t="shared" si="682"/>
        <v/>
      </c>
      <c r="HE328" s="24" t="str">
        <f t="shared" si="683"/>
        <v/>
      </c>
      <c r="HF328" s="24" t="str">
        <f t="shared" si="684"/>
        <v/>
      </c>
      <c r="HG328" s="24" t="str">
        <f t="shared" si="685"/>
        <v/>
      </c>
      <c r="HH328" s="24" t="str">
        <f t="shared" si="686"/>
        <v/>
      </c>
      <c r="HI328" s="24" t="str">
        <f t="shared" si="687"/>
        <v/>
      </c>
      <c r="HJ328" s="24"/>
      <c r="HK328" s="24" t="str">
        <f t="shared" si="688"/>
        <v/>
      </c>
      <c r="HL328" s="24" t="str">
        <f t="shared" si="773"/>
        <v/>
      </c>
      <c r="HM328" s="24" t="str">
        <f t="shared" si="633"/>
        <v/>
      </c>
      <c r="HN328" s="24" t="str">
        <f t="shared" si="633"/>
        <v/>
      </c>
      <c r="HO328" s="24" t="str">
        <f t="shared" si="633"/>
        <v/>
      </c>
      <c r="HP328" s="24" t="str">
        <f t="shared" si="631"/>
        <v/>
      </c>
      <c r="HQ328" s="24" t="str">
        <f t="shared" si="631"/>
        <v/>
      </c>
      <c r="HR328" s="24" t="str">
        <f t="shared" si="631"/>
        <v/>
      </c>
      <c r="HS328" s="24" t="str">
        <f t="shared" si="631"/>
        <v/>
      </c>
      <c r="HT328" s="24" t="str">
        <f t="shared" si="631"/>
        <v/>
      </c>
      <c r="HU328" s="24" t="str">
        <f t="shared" si="631"/>
        <v/>
      </c>
      <c r="HV328" s="24"/>
      <c r="HW328" s="24" t="str">
        <f t="shared" si="689"/>
        <v/>
      </c>
      <c r="HX328" s="24" t="str">
        <f t="shared" si="774"/>
        <v/>
      </c>
      <c r="HY328" s="24" t="str">
        <f t="shared" si="634"/>
        <v/>
      </c>
      <c r="HZ328" s="24" t="str">
        <f t="shared" si="634"/>
        <v/>
      </c>
      <c r="IA328" s="24" t="str">
        <f t="shared" si="634"/>
        <v/>
      </c>
      <c r="IB328" s="24" t="str">
        <f t="shared" si="632"/>
        <v/>
      </c>
      <c r="IC328" s="24" t="str">
        <f t="shared" si="632"/>
        <v/>
      </c>
      <c r="ID328" s="24" t="str">
        <f t="shared" si="632"/>
        <v/>
      </c>
      <c r="IE328" s="24" t="str">
        <f t="shared" si="632"/>
        <v/>
      </c>
      <c r="IF328" s="24" t="str">
        <f t="shared" si="632"/>
        <v/>
      </c>
      <c r="IG328" s="24" t="str">
        <f t="shared" si="632"/>
        <v/>
      </c>
    </row>
    <row r="329" spans="1:241" s="3" customFormat="1" x14ac:dyDescent="0.2">
      <c r="A329" s="27">
        <v>294</v>
      </c>
      <c r="B329" s="32" t="str">
        <f>IF(AND($B$3&lt;&gt;"",$C$3&lt;&gt;"",$B$4&lt;&gt;"",$C$4&lt;&gt;"",T329&lt;&gt;""),AirMass($B$3,$C$3,$B$4,$C$4,T329),"")</f>
        <v/>
      </c>
      <c r="C329" s="36" t="e">
        <f t="shared" si="690"/>
        <v>#N/A</v>
      </c>
      <c r="D329" s="5" t="str">
        <f t="shared" si="637"/>
        <v/>
      </c>
      <c r="E329" s="14" t="str">
        <f t="shared" si="638"/>
        <v/>
      </c>
      <c r="F329" s="32" t="str">
        <f t="shared" si="691"/>
        <v/>
      </c>
      <c r="G329" s="24" t="str">
        <f t="shared" si="639"/>
        <v/>
      </c>
      <c r="H329" s="24" t="str">
        <f t="shared" si="640"/>
        <v/>
      </c>
      <c r="I329" s="24"/>
      <c r="J329" s="8" t="str">
        <f t="shared" si="641"/>
        <v/>
      </c>
      <c r="K329" s="9" t="str">
        <f t="shared" si="642"/>
        <v/>
      </c>
      <c r="L329" s="40" t="str">
        <f t="shared" si="692"/>
        <v/>
      </c>
      <c r="M329" s="24" t="str">
        <f t="shared" si="643"/>
        <v/>
      </c>
      <c r="N329" s="25" t="str">
        <f t="shared" si="644"/>
        <v/>
      </c>
      <c r="O329" s="25"/>
      <c r="P329" s="50">
        <f t="shared" si="693"/>
        <v>0</v>
      </c>
      <c r="Q329" s="50">
        <f t="shared" si="694"/>
        <v>0</v>
      </c>
      <c r="R329" s="25"/>
      <c r="S329" s="25"/>
      <c r="T329" s="16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46" t="str">
        <f t="shared" si="645"/>
        <v/>
      </c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8"/>
      <c r="AR329" s="25"/>
      <c r="AS329" s="25"/>
      <c r="AT329" s="24" t="str">
        <f t="shared" si="777"/>
        <v/>
      </c>
      <c r="AU329" s="24" t="str">
        <f t="shared" si="777"/>
        <v/>
      </c>
      <c r="AV329" s="24" t="str">
        <f t="shared" si="777"/>
        <v/>
      </c>
      <c r="AW329" s="24" t="str">
        <f t="shared" si="777"/>
        <v/>
      </c>
      <c r="AX329" s="24" t="str">
        <f t="shared" si="777"/>
        <v/>
      </c>
      <c r="AY329" s="24" t="str">
        <f t="shared" si="777"/>
        <v/>
      </c>
      <c r="AZ329" s="24" t="str">
        <f t="shared" si="777"/>
        <v/>
      </c>
      <c r="BA329" s="24" t="str">
        <f t="shared" si="777"/>
        <v/>
      </c>
      <c r="BB329" s="24" t="str">
        <f t="shared" si="778"/>
        <v/>
      </c>
      <c r="BC329" s="24" t="str">
        <f t="shared" si="778"/>
        <v/>
      </c>
      <c r="BD329" s="25" t="str">
        <f t="shared" si="778"/>
        <v/>
      </c>
      <c r="BE329" s="25"/>
      <c r="BF329" s="25"/>
      <c r="BG329" s="26" t="str">
        <f t="shared" si="695"/>
        <v/>
      </c>
      <c r="BH329" s="26" t="str">
        <f t="shared" si="696"/>
        <v/>
      </c>
      <c r="BI329" s="26" t="str">
        <f t="shared" si="697"/>
        <v/>
      </c>
      <c r="BJ329" s="26" t="str">
        <f t="shared" si="698"/>
        <v/>
      </c>
      <c r="BK329" s="26" t="str">
        <f t="shared" si="699"/>
        <v/>
      </c>
      <c r="BL329" s="26" t="str">
        <f t="shared" si="700"/>
        <v/>
      </c>
      <c r="BM329" s="26" t="str">
        <f t="shared" si="701"/>
        <v/>
      </c>
      <c r="BN329" s="26" t="str">
        <f t="shared" si="702"/>
        <v/>
      </c>
      <c r="BO329" s="26" t="str">
        <f t="shared" si="703"/>
        <v/>
      </c>
      <c r="BP329" s="25"/>
      <c r="BQ329" s="25"/>
      <c r="BR329" s="25" t="str">
        <f t="shared" si="704"/>
        <v/>
      </c>
      <c r="BS329" s="25" t="str">
        <f t="shared" si="705"/>
        <v/>
      </c>
      <c r="BT329" s="25" t="str">
        <f t="shared" si="706"/>
        <v/>
      </c>
      <c r="BU329" s="25" t="str">
        <f t="shared" si="707"/>
        <v/>
      </c>
      <c r="BV329" s="25" t="str">
        <f t="shared" si="708"/>
        <v/>
      </c>
      <c r="BW329" s="25" t="str">
        <f t="shared" si="709"/>
        <v/>
      </c>
      <c r="BX329" s="25" t="str">
        <f t="shared" si="710"/>
        <v/>
      </c>
      <c r="BY329" s="25" t="str">
        <f t="shared" si="711"/>
        <v/>
      </c>
      <c r="BZ329" s="25" t="str">
        <f t="shared" si="712"/>
        <v/>
      </c>
      <c r="CA329" s="25"/>
      <c r="CB329" s="25"/>
      <c r="CC329" s="26">
        <f t="shared" si="713"/>
        <v>-0.23900000000000093</v>
      </c>
      <c r="CD329" s="26">
        <f t="shared" si="714"/>
        <v>-0.17900000000000044</v>
      </c>
      <c r="CE329" s="26">
        <f t="shared" si="715"/>
        <v>-0.54500000000000015</v>
      </c>
      <c r="CF329" s="26">
        <f t="shared" si="716"/>
        <v>-0.48700000000000027</v>
      </c>
      <c r="CG329" s="26">
        <f t="shared" si="717"/>
        <v>-0.55699999999999883</v>
      </c>
      <c r="CH329" s="26">
        <f t="shared" si="718"/>
        <v>-0.11200000000000027</v>
      </c>
      <c r="CI329" s="26" t="str">
        <f t="shared" si="719"/>
        <v/>
      </c>
      <c r="CJ329" s="26" t="str">
        <f t="shared" si="720"/>
        <v/>
      </c>
      <c r="CK329" s="26" t="str">
        <f t="shared" si="721"/>
        <v/>
      </c>
      <c r="CL329" s="25"/>
      <c r="CM329" s="25"/>
      <c r="CN329" s="25">
        <f t="shared" si="722"/>
        <v>0.42099999999999937</v>
      </c>
      <c r="CO329" s="25">
        <f t="shared" si="723"/>
        <v>0.48099999999999987</v>
      </c>
      <c r="CP329" s="25">
        <f t="shared" si="724"/>
        <v>0.11500000000000021</v>
      </c>
      <c r="CQ329" s="25">
        <f t="shared" si="725"/>
        <v>0.17300000000000004</v>
      </c>
      <c r="CR329" s="25">
        <f t="shared" si="726"/>
        <v>0.10300000000000153</v>
      </c>
      <c r="CS329" s="25">
        <f t="shared" si="727"/>
        <v>0.54800000000000004</v>
      </c>
      <c r="CT329" s="25" t="str">
        <f t="shared" si="728"/>
        <v/>
      </c>
      <c r="CU329" s="25" t="str">
        <f t="shared" si="729"/>
        <v/>
      </c>
      <c r="CV329" s="25" t="str">
        <f t="shared" si="730"/>
        <v/>
      </c>
      <c r="CW329" s="25"/>
      <c r="CX329" s="25"/>
      <c r="CY329" s="25" t="str">
        <f t="shared" si="731"/>
        <v/>
      </c>
      <c r="CZ329" s="25" t="str">
        <f t="shared" si="732"/>
        <v/>
      </c>
      <c r="DA329" s="25" t="str">
        <f t="shared" si="733"/>
        <v/>
      </c>
      <c r="DB329" s="25" t="str">
        <f t="shared" si="734"/>
        <v/>
      </c>
      <c r="DC329" s="25" t="str">
        <f t="shared" si="735"/>
        <v/>
      </c>
      <c r="DD329" s="25" t="str">
        <f t="shared" si="736"/>
        <v/>
      </c>
      <c r="DE329" s="25" t="str">
        <f t="shared" si="737"/>
        <v/>
      </c>
      <c r="DF329" s="25" t="str">
        <f t="shared" si="738"/>
        <v/>
      </c>
      <c r="DG329" s="25" t="str">
        <f t="shared" si="739"/>
        <v/>
      </c>
      <c r="DH329" s="25"/>
      <c r="DI329" s="25"/>
      <c r="DJ329" s="25" t="str">
        <f t="shared" si="740"/>
        <v/>
      </c>
      <c r="DK329" s="25" t="str">
        <f t="shared" si="741"/>
        <v/>
      </c>
      <c r="DL329" s="25" t="str">
        <f t="shared" si="742"/>
        <v/>
      </c>
      <c r="DM329" s="25" t="str">
        <f t="shared" si="743"/>
        <v/>
      </c>
      <c r="DN329" s="25" t="str">
        <f t="shared" si="744"/>
        <v/>
      </c>
      <c r="DO329" s="25" t="str">
        <f t="shared" si="745"/>
        <v/>
      </c>
      <c r="DP329" s="25" t="str">
        <f t="shared" si="746"/>
        <v/>
      </c>
      <c r="DQ329" s="25" t="str">
        <f t="shared" si="747"/>
        <v/>
      </c>
      <c r="DR329" s="25" t="str">
        <f t="shared" si="748"/>
        <v/>
      </c>
      <c r="DS329" s="25"/>
      <c r="DT329" s="24"/>
      <c r="DU329" s="24" t="str">
        <f t="shared" si="749"/>
        <v/>
      </c>
      <c r="DV329" s="24" t="str">
        <f t="shared" si="750"/>
        <v/>
      </c>
      <c r="DW329" s="24" t="str">
        <f t="shared" si="751"/>
        <v/>
      </c>
      <c r="DX329" s="24" t="str">
        <f t="shared" si="752"/>
        <v/>
      </c>
      <c r="DY329" s="24" t="str">
        <f t="shared" si="753"/>
        <v/>
      </c>
      <c r="DZ329" s="24" t="str">
        <f t="shared" si="754"/>
        <v/>
      </c>
      <c r="EA329" s="24" t="str">
        <f t="shared" si="755"/>
        <v/>
      </c>
      <c r="EB329" s="24" t="str">
        <f t="shared" si="756"/>
        <v/>
      </c>
      <c r="EC329" s="24" t="str">
        <f t="shared" si="757"/>
        <v/>
      </c>
      <c r="ED329" s="24"/>
      <c r="EE329" s="24"/>
      <c r="EF329" s="24" t="str">
        <f t="shared" si="758"/>
        <v/>
      </c>
      <c r="EG329" s="24" t="str">
        <f t="shared" si="759"/>
        <v/>
      </c>
      <c r="EH329" s="24" t="str">
        <f t="shared" si="760"/>
        <v/>
      </c>
      <c r="EI329" s="24" t="str">
        <f t="shared" si="761"/>
        <v/>
      </c>
      <c r="EJ329" s="24" t="str">
        <f t="shared" si="762"/>
        <v/>
      </c>
      <c r="EK329" s="24" t="str">
        <f t="shared" si="763"/>
        <v/>
      </c>
      <c r="EL329" s="24" t="str">
        <f t="shared" si="764"/>
        <v/>
      </c>
      <c r="EM329" s="24" t="str">
        <f t="shared" si="765"/>
        <v/>
      </c>
      <c r="EN329" s="24" t="str">
        <f t="shared" si="766"/>
        <v/>
      </c>
      <c r="EO329" s="24"/>
      <c r="EP329" s="24"/>
      <c r="EQ329" s="24" t="str">
        <f t="shared" si="646"/>
        <v/>
      </c>
      <c r="ER329" s="24" t="str">
        <f t="shared" si="767"/>
        <v/>
      </c>
      <c r="ES329" s="24" t="str">
        <f t="shared" si="647"/>
        <v/>
      </c>
      <c r="ET329" s="24" t="str">
        <f t="shared" si="648"/>
        <v/>
      </c>
      <c r="EU329" s="24" t="str">
        <f t="shared" si="649"/>
        <v/>
      </c>
      <c r="EV329" s="24" t="str">
        <f t="shared" si="650"/>
        <v/>
      </c>
      <c r="EW329" s="24" t="str">
        <f t="shared" si="651"/>
        <v/>
      </c>
      <c r="EX329" s="24" t="str">
        <f t="shared" si="652"/>
        <v/>
      </c>
      <c r="EY329" s="24" t="str">
        <f t="shared" si="653"/>
        <v/>
      </c>
      <c r="EZ329" s="24" t="str">
        <f t="shared" si="654"/>
        <v/>
      </c>
      <c r="FA329" s="24" t="str">
        <f t="shared" si="655"/>
        <v/>
      </c>
      <c r="FB329" s="24"/>
      <c r="FC329" s="24" t="str">
        <f t="shared" si="656"/>
        <v/>
      </c>
      <c r="FD329" s="24" t="str">
        <f t="shared" si="768"/>
        <v/>
      </c>
      <c r="FE329" s="24" t="str">
        <f t="shared" si="657"/>
        <v/>
      </c>
      <c r="FF329" s="24" t="str">
        <f t="shared" si="658"/>
        <v/>
      </c>
      <c r="FG329" s="24" t="str">
        <f t="shared" si="659"/>
        <v/>
      </c>
      <c r="FH329" s="24" t="str">
        <f t="shared" si="660"/>
        <v/>
      </c>
      <c r="FI329" s="24" t="str">
        <f t="shared" si="661"/>
        <v/>
      </c>
      <c r="FJ329" s="24" t="str">
        <f t="shared" si="662"/>
        <v/>
      </c>
      <c r="FK329" s="24" t="str">
        <f t="shared" si="663"/>
        <v/>
      </c>
      <c r="FL329" s="24" t="str">
        <f t="shared" si="664"/>
        <v/>
      </c>
      <c r="FM329" s="24" t="str">
        <f t="shared" si="665"/>
        <v/>
      </c>
      <c r="FN329" s="24"/>
      <c r="FO329" s="24" t="str">
        <f t="shared" si="666"/>
        <v/>
      </c>
      <c r="FP329" s="24" t="str">
        <f t="shared" si="769"/>
        <v/>
      </c>
      <c r="FQ329" s="24" t="str">
        <f t="shared" si="775"/>
        <v/>
      </c>
      <c r="FR329" s="24" t="str">
        <f t="shared" si="775"/>
        <v/>
      </c>
      <c r="FS329" s="24" t="str">
        <f t="shared" si="775"/>
        <v/>
      </c>
      <c r="FT329" s="24" t="str">
        <f t="shared" si="775"/>
        <v/>
      </c>
      <c r="FU329" s="24" t="str">
        <f t="shared" si="775"/>
        <v/>
      </c>
      <c r="FV329" s="24" t="str">
        <f t="shared" si="775"/>
        <v/>
      </c>
      <c r="FW329" s="24" t="str">
        <f t="shared" si="635"/>
        <v/>
      </c>
      <c r="FX329" s="24" t="str">
        <f t="shared" si="635"/>
        <v/>
      </c>
      <c r="FY329" s="24" t="str">
        <f t="shared" si="635"/>
        <v/>
      </c>
      <c r="FZ329" s="24"/>
      <c r="GA329" s="24" t="str">
        <f t="shared" si="667"/>
        <v/>
      </c>
      <c r="GB329" s="24" t="str">
        <f t="shared" si="770"/>
        <v/>
      </c>
      <c r="GC329" s="24" t="str">
        <f t="shared" si="776"/>
        <v/>
      </c>
      <c r="GD329" s="24" t="str">
        <f t="shared" si="776"/>
        <v/>
      </c>
      <c r="GE329" s="24" t="str">
        <f t="shared" si="776"/>
        <v/>
      </c>
      <c r="GF329" s="24" t="str">
        <f t="shared" si="776"/>
        <v/>
      </c>
      <c r="GG329" s="24" t="str">
        <f t="shared" si="776"/>
        <v/>
      </c>
      <c r="GH329" s="24" t="str">
        <f t="shared" si="776"/>
        <v/>
      </c>
      <c r="GI329" s="24" t="str">
        <f t="shared" si="636"/>
        <v/>
      </c>
      <c r="GJ329" s="24" t="str">
        <f t="shared" si="636"/>
        <v/>
      </c>
      <c r="GK329" s="24" t="str">
        <f t="shared" si="636"/>
        <v/>
      </c>
      <c r="GL329" s="24"/>
      <c r="GM329" s="24" t="str">
        <f t="shared" si="668"/>
        <v/>
      </c>
      <c r="GN329" s="24" t="str">
        <f t="shared" si="771"/>
        <v/>
      </c>
      <c r="GO329" s="24" t="str">
        <f t="shared" si="669"/>
        <v/>
      </c>
      <c r="GP329" s="24" t="str">
        <f t="shared" si="670"/>
        <v/>
      </c>
      <c r="GQ329" s="24" t="str">
        <f t="shared" si="671"/>
        <v/>
      </c>
      <c r="GR329" s="24" t="str">
        <f t="shared" si="672"/>
        <v/>
      </c>
      <c r="GS329" s="24" t="str">
        <f t="shared" si="673"/>
        <v/>
      </c>
      <c r="GT329" s="24" t="str">
        <f t="shared" si="674"/>
        <v/>
      </c>
      <c r="GU329" s="24" t="str">
        <f t="shared" si="675"/>
        <v/>
      </c>
      <c r="GV329" s="24" t="str">
        <f t="shared" si="676"/>
        <v/>
      </c>
      <c r="GW329" s="24" t="str">
        <f t="shared" si="677"/>
        <v/>
      </c>
      <c r="GX329" s="24"/>
      <c r="GY329" s="24" t="str">
        <f t="shared" si="678"/>
        <v/>
      </c>
      <c r="GZ329" s="24" t="str">
        <f t="shared" si="772"/>
        <v/>
      </c>
      <c r="HA329" s="24" t="str">
        <f t="shared" si="679"/>
        <v/>
      </c>
      <c r="HB329" s="24" t="str">
        <f t="shared" si="680"/>
        <v/>
      </c>
      <c r="HC329" s="24" t="str">
        <f t="shared" si="681"/>
        <v/>
      </c>
      <c r="HD329" s="24" t="str">
        <f t="shared" si="682"/>
        <v/>
      </c>
      <c r="HE329" s="24" t="str">
        <f t="shared" si="683"/>
        <v/>
      </c>
      <c r="HF329" s="24" t="str">
        <f t="shared" si="684"/>
        <v/>
      </c>
      <c r="HG329" s="24" t="str">
        <f t="shared" si="685"/>
        <v/>
      </c>
      <c r="HH329" s="24" t="str">
        <f t="shared" si="686"/>
        <v/>
      </c>
      <c r="HI329" s="24" t="str">
        <f t="shared" si="687"/>
        <v/>
      </c>
      <c r="HJ329" s="24"/>
      <c r="HK329" s="24" t="str">
        <f t="shared" si="688"/>
        <v/>
      </c>
      <c r="HL329" s="24" t="str">
        <f t="shared" si="773"/>
        <v/>
      </c>
      <c r="HM329" s="24" t="str">
        <f t="shared" si="633"/>
        <v/>
      </c>
      <c r="HN329" s="24" t="str">
        <f t="shared" si="633"/>
        <v/>
      </c>
      <c r="HO329" s="24" t="str">
        <f t="shared" si="633"/>
        <v/>
      </c>
      <c r="HP329" s="24" t="str">
        <f t="shared" si="631"/>
        <v/>
      </c>
      <c r="HQ329" s="24" t="str">
        <f t="shared" si="631"/>
        <v/>
      </c>
      <c r="HR329" s="24" t="str">
        <f t="shared" si="631"/>
        <v/>
      </c>
      <c r="HS329" s="24" t="str">
        <f t="shared" si="631"/>
        <v/>
      </c>
      <c r="HT329" s="24" t="str">
        <f t="shared" si="631"/>
        <v/>
      </c>
      <c r="HU329" s="24" t="str">
        <f t="shared" si="631"/>
        <v/>
      </c>
      <c r="HV329" s="24"/>
      <c r="HW329" s="24" t="str">
        <f t="shared" si="689"/>
        <v/>
      </c>
      <c r="HX329" s="24" t="str">
        <f t="shared" si="774"/>
        <v/>
      </c>
      <c r="HY329" s="24" t="str">
        <f t="shared" si="634"/>
        <v/>
      </c>
      <c r="HZ329" s="24" t="str">
        <f t="shared" si="634"/>
        <v/>
      </c>
      <c r="IA329" s="24" t="str">
        <f t="shared" si="634"/>
        <v/>
      </c>
      <c r="IB329" s="24" t="str">
        <f t="shared" si="632"/>
        <v/>
      </c>
      <c r="IC329" s="24" t="str">
        <f t="shared" si="632"/>
        <v/>
      </c>
      <c r="ID329" s="24" t="str">
        <f t="shared" si="632"/>
        <v/>
      </c>
      <c r="IE329" s="24" t="str">
        <f t="shared" si="632"/>
        <v/>
      </c>
      <c r="IF329" s="24" t="str">
        <f t="shared" si="632"/>
        <v/>
      </c>
      <c r="IG329" s="24" t="str">
        <f t="shared" si="632"/>
        <v/>
      </c>
    </row>
    <row r="330" spans="1:241" s="3" customFormat="1" x14ac:dyDescent="0.2">
      <c r="A330" s="27">
        <v>295</v>
      </c>
      <c r="B330" s="32" t="str">
        <f>IF(AND($B$3&lt;&gt;"",$C$3&lt;&gt;"",$B$4&lt;&gt;"",$C$4&lt;&gt;"",T330&lt;&gt;""),AirMass($B$3,$C$3,$B$4,$C$4,T330),"")</f>
        <v/>
      </c>
      <c r="C330" s="36" t="e">
        <f t="shared" si="690"/>
        <v>#N/A</v>
      </c>
      <c r="D330" s="5" t="str">
        <f t="shared" si="637"/>
        <v/>
      </c>
      <c r="E330" s="14" t="str">
        <f t="shared" si="638"/>
        <v/>
      </c>
      <c r="F330" s="32" t="str">
        <f t="shared" si="691"/>
        <v/>
      </c>
      <c r="G330" s="24" t="str">
        <f t="shared" si="639"/>
        <v/>
      </c>
      <c r="H330" s="24" t="str">
        <f t="shared" si="640"/>
        <v/>
      </c>
      <c r="I330" s="24"/>
      <c r="J330" s="8" t="str">
        <f t="shared" si="641"/>
        <v/>
      </c>
      <c r="K330" s="9" t="str">
        <f t="shared" si="642"/>
        <v/>
      </c>
      <c r="L330" s="40" t="str">
        <f t="shared" si="692"/>
        <v/>
      </c>
      <c r="M330" s="24" t="str">
        <f t="shared" si="643"/>
        <v/>
      </c>
      <c r="N330" s="25" t="str">
        <f t="shared" si="644"/>
        <v/>
      </c>
      <c r="O330" s="25"/>
      <c r="P330" s="50">
        <f t="shared" si="693"/>
        <v>0</v>
      </c>
      <c r="Q330" s="50">
        <f t="shared" si="694"/>
        <v>0</v>
      </c>
      <c r="R330" s="25"/>
      <c r="S330" s="25"/>
      <c r="T330" s="16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46" t="str">
        <f t="shared" si="645"/>
        <v/>
      </c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8"/>
      <c r="AR330" s="25"/>
      <c r="AS330" s="25"/>
      <c r="AT330" s="24" t="str">
        <f t="shared" si="777"/>
        <v/>
      </c>
      <c r="AU330" s="24" t="str">
        <f t="shared" si="777"/>
        <v/>
      </c>
      <c r="AV330" s="24" t="str">
        <f t="shared" si="777"/>
        <v/>
      </c>
      <c r="AW330" s="24" t="str">
        <f t="shared" si="777"/>
        <v/>
      </c>
      <c r="AX330" s="24" t="str">
        <f t="shared" si="777"/>
        <v/>
      </c>
      <c r="AY330" s="24" t="str">
        <f t="shared" si="777"/>
        <v/>
      </c>
      <c r="AZ330" s="24" t="str">
        <f t="shared" si="777"/>
        <v/>
      </c>
      <c r="BA330" s="24" t="str">
        <f t="shared" si="777"/>
        <v/>
      </c>
      <c r="BB330" s="24" t="str">
        <f t="shared" si="778"/>
        <v/>
      </c>
      <c r="BC330" s="24" t="str">
        <f t="shared" si="778"/>
        <v/>
      </c>
      <c r="BD330" s="25" t="str">
        <f t="shared" si="778"/>
        <v/>
      </c>
      <c r="BE330" s="25"/>
      <c r="BF330" s="25"/>
      <c r="BG330" s="26" t="str">
        <f t="shared" si="695"/>
        <v/>
      </c>
      <c r="BH330" s="26" t="str">
        <f t="shared" si="696"/>
        <v/>
      </c>
      <c r="BI330" s="26" t="str">
        <f t="shared" si="697"/>
        <v/>
      </c>
      <c r="BJ330" s="26" t="str">
        <f t="shared" si="698"/>
        <v/>
      </c>
      <c r="BK330" s="26" t="str">
        <f t="shared" si="699"/>
        <v/>
      </c>
      <c r="BL330" s="26" t="str">
        <f t="shared" si="700"/>
        <v/>
      </c>
      <c r="BM330" s="26" t="str">
        <f t="shared" si="701"/>
        <v/>
      </c>
      <c r="BN330" s="26" t="str">
        <f t="shared" si="702"/>
        <v/>
      </c>
      <c r="BO330" s="26" t="str">
        <f t="shared" si="703"/>
        <v/>
      </c>
      <c r="BP330" s="25"/>
      <c r="BQ330" s="25"/>
      <c r="BR330" s="25" t="str">
        <f t="shared" si="704"/>
        <v/>
      </c>
      <c r="BS330" s="25" t="str">
        <f t="shared" si="705"/>
        <v/>
      </c>
      <c r="BT330" s="25" t="str">
        <f t="shared" si="706"/>
        <v/>
      </c>
      <c r="BU330" s="25" t="str">
        <f t="shared" si="707"/>
        <v/>
      </c>
      <c r="BV330" s="25" t="str">
        <f t="shared" si="708"/>
        <v/>
      </c>
      <c r="BW330" s="25" t="str">
        <f t="shared" si="709"/>
        <v/>
      </c>
      <c r="BX330" s="25" t="str">
        <f t="shared" si="710"/>
        <v/>
      </c>
      <c r="BY330" s="25" t="str">
        <f t="shared" si="711"/>
        <v/>
      </c>
      <c r="BZ330" s="25" t="str">
        <f t="shared" si="712"/>
        <v/>
      </c>
      <c r="CA330" s="25"/>
      <c r="CB330" s="25"/>
      <c r="CC330" s="26">
        <f t="shared" si="713"/>
        <v>-0.23900000000000093</v>
      </c>
      <c r="CD330" s="26">
        <f t="shared" si="714"/>
        <v>-0.17900000000000044</v>
      </c>
      <c r="CE330" s="26">
        <f t="shared" si="715"/>
        <v>-0.54500000000000015</v>
      </c>
      <c r="CF330" s="26">
        <f t="shared" si="716"/>
        <v>-0.48700000000000027</v>
      </c>
      <c r="CG330" s="26">
        <f t="shared" si="717"/>
        <v>-0.55699999999999883</v>
      </c>
      <c r="CH330" s="26">
        <f t="shared" si="718"/>
        <v>-0.11200000000000027</v>
      </c>
      <c r="CI330" s="26" t="str">
        <f t="shared" si="719"/>
        <v/>
      </c>
      <c r="CJ330" s="26" t="str">
        <f t="shared" si="720"/>
        <v/>
      </c>
      <c r="CK330" s="26" t="str">
        <f t="shared" si="721"/>
        <v/>
      </c>
      <c r="CL330" s="25"/>
      <c r="CM330" s="25"/>
      <c r="CN330" s="25">
        <f t="shared" si="722"/>
        <v>0.42099999999999937</v>
      </c>
      <c r="CO330" s="25">
        <f t="shared" si="723"/>
        <v>0.48099999999999987</v>
      </c>
      <c r="CP330" s="25">
        <f t="shared" si="724"/>
        <v>0.11500000000000021</v>
      </c>
      <c r="CQ330" s="25">
        <f t="shared" si="725"/>
        <v>0.17300000000000004</v>
      </c>
      <c r="CR330" s="25">
        <f t="shared" si="726"/>
        <v>0.10300000000000153</v>
      </c>
      <c r="CS330" s="25">
        <f t="shared" si="727"/>
        <v>0.54800000000000004</v>
      </c>
      <c r="CT330" s="25" t="str">
        <f t="shared" si="728"/>
        <v/>
      </c>
      <c r="CU330" s="25" t="str">
        <f t="shared" si="729"/>
        <v/>
      </c>
      <c r="CV330" s="25" t="str">
        <f t="shared" si="730"/>
        <v/>
      </c>
      <c r="CW330" s="25"/>
      <c r="CX330" s="25"/>
      <c r="CY330" s="25" t="str">
        <f t="shared" si="731"/>
        <v/>
      </c>
      <c r="CZ330" s="25" t="str">
        <f t="shared" si="732"/>
        <v/>
      </c>
      <c r="DA330" s="25" t="str">
        <f t="shared" si="733"/>
        <v/>
      </c>
      <c r="DB330" s="25" t="str">
        <f t="shared" si="734"/>
        <v/>
      </c>
      <c r="DC330" s="25" t="str">
        <f t="shared" si="735"/>
        <v/>
      </c>
      <c r="DD330" s="25" t="str">
        <f t="shared" si="736"/>
        <v/>
      </c>
      <c r="DE330" s="25" t="str">
        <f t="shared" si="737"/>
        <v/>
      </c>
      <c r="DF330" s="25" t="str">
        <f t="shared" si="738"/>
        <v/>
      </c>
      <c r="DG330" s="25" t="str">
        <f t="shared" si="739"/>
        <v/>
      </c>
      <c r="DH330" s="25"/>
      <c r="DI330" s="25"/>
      <c r="DJ330" s="25" t="str">
        <f t="shared" si="740"/>
        <v/>
      </c>
      <c r="DK330" s="25" t="str">
        <f t="shared" si="741"/>
        <v/>
      </c>
      <c r="DL330" s="25" t="str">
        <f t="shared" si="742"/>
        <v/>
      </c>
      <c r="DM330" s="25" t="str">
        <f t="shared" si="743"/>
        <v/>
      </c>
      <c r="DN330" s="25" t="str">
        <f t="shared" si="744"/>
        <v/>
      </c>
      <c r="DO330" s="25" t="str">
        <f t="shared" si="745"/>
        <v/>
      </c>
      <c r="DP330" s="25" t="str">
        <f t="shared" si="746"/>
        <v/>
      </c>
      <c r="DQ330" s="25" t="str">
        <f t="shared" si="747"/>
        <v/>
      </c>
      <c r="DR330" s="25" t="str">
        <f t="shared" si="748"/>
        <v/>
      </c>
      <c r="DS330" s="25"/>
      <c r="DT330" s="24"/>
      <c r="DU330" s="24" t="str">
        <f t="shared" si="749"/>
        <v/>
      </c>
      <c r="DV330" s="24" t="str">
        <f t="shared" si="750"/>
        <v/>
      </c>
      <c r="DW330" s="24" t="str">
        <f t="shared" si="751"/>
        <v/>
      </c>
      <c r="DX330" s="24" t="str">
        <f t="shared" si="752"/>
        <v/>
      </c>
      <c r="DY330" s="24" t="str">
        <f t="shared" si="753"/>
        <v/>
      </c>
      <c r="DZ330" s="24" t="str">
        <f t="shared" si="754"/>
        <v/>
      </c>
      <c r="EA330" s="24" t="str">
        <f t="shared" si="755"/>
        <v/>
      </c>
      <c r="EB330" s="24" t="str">
        <f t="shared" si="756"/>
        <v/>
      </c>
      <c r="EC330" s="24" t="str">
        <f t="shared" si="757"/>
        <v/>
      </c>
      <c r="ED330" s="24"/>
      <c r="EE330" s="24"/>
      <c r="EF330" s="24" t="str">
        <f t="shared" si="758"/>
        <v/>
      </c>
      <c r="EG330" s="24" t="str">
        <f t="shared" si="759"/>
        <v/>
      </c>
      <c r="EH330" s="24" t="str">
        <f t="shared" si="760"/>
        <v/>
      </c>
      <c r="EI330" s="24" t="str">
        <f t="shared" si="761"/>
        <v/>
      </c>
      <c r="EJ330" s="24" t="str">
        <f t="shared" si="762"/>
        <v/>
      </c>
      <c r="EK330" s="24" t="str">
        <f t="shared" si="763"/>
        <v/>
      </c>
      <c r="EL330" s="24" t="str">
        <f t="shared" si="764"/>
        <v/>
      </c>
      <c r="EM330" s="24" t="str">
        <f t="shared" si="765"/>
        <v/>
      </c>
      <c r="EN330" s="24" t="str">
        <f t="shared" si="766"/>
        <v/>
      </c>
      <c r="EO330" s="24"/>
      <c r="EP330" s="24"/>
      <c r="EQ330" s="24" t="str">
        <f t="shared" si="646"/>
        <v/>
      </c>
      <c r="ER330" s="24" t="str">
        <f t="shared" si="767"/>
        <v/>
      </c>
      <c r="ES330" s="24" t="str">
        <f t="shared" si="647"/>
        <v/>
      </c>
      <c r="ET330" s="24" t="str">
        <f t="shared" si="648"/>
        <v/>
      </c>
      <c r="EU330" s="24" t="str">
        <f t="shared" si="649"/>
        <v/>
      </c>
      <c r="EV330" s="24" t="str">
        <f t="shared" si="650"/>
        <v/>
      </c>
      <c r="EW330" s="24" t="str">
        <f t="shared" si="651"/>
        <v/>
      </c>
      <c r="EX330" s="24" t="str">
        <f t="shared" si="652"/>
        <v/>
      </c>
      <c r="EY330" s="24" t="str">
        <f t="shared" si="653"/>
        <v/>
      </c>
      <c r="EZ330" s="24" t="str">
        <f t="shared" si="654"/>
        <v/>
      </c>
      <c r="FA330" s="24" t="str">
        <f t="shared" si="655"/>
        <v/>
      </c>
      <c r="FB330" s="24"/>
      <c r="FC330" s="24" t="str">
        <f t="shared" si="656"/>
        <v/>
      </c>
      <c r="FD330" s="24" t="str">
        <f t="shared" si="768"/>
        <v/>
      </c>
      <c r="FE330" s="24" t="str">
        <f t="shared" si="657"/>
        <v/>
      </c>
      <c r="FF330" s="24" t="str">
        <f t="shared" si="658"/>
        <v/>
      </c>
      <c r="FG330" s="24" t="str">
        <f t="shared" si="659"/>
        <v/>
      </c>
      <c r="FH330" s="24" t="str">
        <f t="shared" si="660"/>
        <v/>
      </c>
      <c r="FI330" s="24" t="str">
        <f t="shared" si="661"/>
        <v/>
      </c>
      <c r="FJ330" s="24" t="str">
        <f t="shared" si="662"/>
        <v/>
      </c>
      <c r="FK330" s="24" t="str">
        <f t="shared" si="663"/>
        <v/>
      </c>
      <c r="FL330" s="24" t="str">
        <f t="shared" si="664"/>
        <v/>
      </c>
      <c r="FM330" s="24" t="str">
        <f t="shared" si="665"/>
        <v/>
      </c>
      <c r="FN330" s="24"/>
      <c r="FO330" s="24" t="str">
        <f t="shared" si="666"/>
        <v/>
      </c>
      <c r="FP330" s="24" t="str">
        <f t="shared" si="769"/>
        <v/>
      </c>
      <c r="FQ330" s="24" t="str">
        <f t="shared" si="775"/>
        <v/>
      </c>
      <c r="FR330" s="24" t="str">
        <f t="shared" si="775"/>
        <v/>
      </c>
      <c r="FS330" s="24" t="str">
        <f t="shared" si="775"/>
        <v/>
      </c>
      <c r="FT330" s="24" t="str">
        <f t="shared" si="775"/>
        <v/>
      </c>
      <c r="FU330" s="24" t="str">
        <f t="shared" si="775"/>
        <v/>
      </c>
      <c r="FV330" s="24" t="str">
        <f t="shared" si="775"/>
        <v/>
      </c>
      <c r="FW330" s="24" t="str">
        <f t="shared" si="635"/>
        <v/>
      </c>
      <c r="FX330" s="24" t="str">
        <f t="shared" si="635"/>
        <v/>
      </c>
      <c r="FY330" s="24" t="str">
        <f t="shared" si="635"/>
        <v/>
      </c>
      <c r="FZ330" s="24"/>
      <c r="GA330" s="24" t="str">
        <f t="shared" si="667"/>
        <v/>
      </c>
      <c r="GB330" s="24" t="str">
        <f t="shared" si="770"/>
        <v/>
      </c>
      <c r="GC330" s="24" t="str">
        <f t="shared" si="776"/>
        <v/>
      </c>
      <c r="GD330" s="24" t="str">
        <f t="shared" si="776"/>
        <v/>
      </c>
      <c r="GE330" s="24" t="str">
        <f t="shared" si="776"/>
        <v/>
      </c>
      <c r="GF330" s="24" t="str">
        <f t="shared" si="776"/>
        <v/>
      </c>
      <c r="GG330" s="24" t="str">
        <f t="shared" si="776"/>
        <v/>
      </c>
      <c r="GH330" s="24" t="str">
        <f t="shared" si="776"/>
        <v/>
      </c>
      <c r="GI330" s="24" t="str">
        <f t="shared" si="636"/>
        <v/>
      </c>
      <c r="GJ330" s="24" t="str">
        <f t="shared" si="636"/>
        <v/>
      </c>
      <c r="GK330" s="24" t="str">
        <f t="shared" si="636"/>
        <v/>
      </c>
      <c r="GL330" s="24"/>
      <c r="GM330" s="24" t="str">
        <f t="shared" si="668"/>
        <v/>
      </c>
      <c r="GN330" s="24" t="str">
        <f t="shared" si="771"/>
        <v/>
      </c>
      <c r="GO330" s="24" t="str">
        <f t="shared" si="669"/>
        <v/>
      </c>
      <c r="GP330" s="24" t="str">
        <f t="shared" si="670"/>
        <v/>
      </c>
      <c r="GQ330" s="24" t="str">
        <f t="shared" si="671"/>
        <v/>
      </c>
      <c r="GR330" s="24" t="str">
        <f t="shared" si="672"/>
        <v/>
      </c>
      <c r="GS330" s="24" t="str">
        <f t="shared" si="673"/>
        <v/>
      </c>
      <c r="GT330" s="24" t="str">
        <f t="shared" si="674"/>
        <v/>
      </c>
      <c r="GU330" s="24" t="str">
        <f t="shared" si="675"/>
        <v/>
      </c>
      <c r="GV330" s="24" t="str">
        <f t="shared" si="676"/>
        <v/>
      </c>
      <c r="GW330" s="24" t="str">
        <f t="shared" si="677"/>
        <v/>
      </c>
      <c r="GX330" s="24"/>
      <c r="GY330" s="24" t="str">
        <f t="shared" si="678"/>
        <v/>
      </c>
      <c r="GZ330" s="24" t="str">
        <f t="shared" si="772"/>
        <v/>
      </c>
      <c r="HA330" s="24" t="str">
        <f t="shared" si="679"/>
        <v/>
      </c>
      <c r="HB330" s="24" t="str">
        <f t="shared" si="680"/>
        <v/>
      </c>
      <c r="HC330" s="24" t="str">
        <f t="shared" si="681"/>
        <v/>
      </c>
      <c r="HD330" s="24" t="str">
        <f t="shared" si="682"/>
        <v/>
      </c>
      <c r="HE330" s="24" t="str">
        <f t="shared" si="683"/>
        <v/>
      </c>
      <c r="HF330" s="24" t="str">
        <f t="shared" si="684"/>
        <v/>
      </c>
      <c r="HG330" s="24" t="str">
        <f t="shared" si="685"/>
        <v/>
      </c>
      <c r="HH330" s="24" t="str">
        <f t="shared" si="686"/>
        <v/>
      </c>
      <c r="HI330" s="24" t="str">
        <f t="shared" si="687"/>
        <v/>
      </c>
      <c r="HJ330" s="24"/>
      <c r="HK330" s="24" t="str">
        <f t="shared" si="688"/>
        <v/>
      </c>
      <c r="HL330" s="24" t="str">
        <f t="shared" si="773"/>
        <v/>
      </c>
      <c r="HM330" s="24" t="str">
        <f t="shared" si="633"/>
        <v/>
      </c>
      <c r="HN330" s="24" t="str">
        <f t="shared" si="633"/>
        <v/>
      </c>
      <c r="HO330" s="24" t="str">
        <f t="shared" si="633"/>
        <v/>
      </c>
      <c r="HP330" s="24" t="str">
        <f t="shared" si="631"/>
        <v/>
      </c>
      <c r="HQ330" s="24" t="str">
        <f t="shared" si="631"/>
        <v/>
      </c>
      <c r="HR330" s="24" t="str">
        <f t="shared" si="631"/>
        <v/>
      </c>
      <c r="HS330" s="24" t="str">
        <f t="shared" si="631"/>
        <v/>
      </c>
      <c r="HT330" s="24" t="str">
        <f t="shared" si="631"/>
        <v/>
      </c>
      <c r="HU330" s="24" t="str">
        <f t="shared" si="631"/>
        <v/>
      </c>
      <c r="HV330" s="24"/>
      <c r="HW330" s="24" t="str">
        <f t="shared" si="689"/>
        <v/>
      </c>
      <c r="HX330" s="24" t="str">
        <f t="shared" si="774"/>
        <v/>
      </c>
      <c r="HY330" s="24" t="str">
        <f t="shared" si="634"/>
        <v/>
      </c>
      <c r="HZ330" s="24" t="str">
        <f t="shared" si="634"/>
        <v/>
      </c>
      <c r="IA330" s="24" t="str">
        <f t="shared" si="634"/>
        <v/>
      </c>
      <c r="IB330" s="24" t="str">
        <f t="shared" si="632"/>
        <v/>
      </c>
      <c r="IC330" s="24" t="str">
        <f t="shared" si="632"/>
        <v/>
      </c>
      <c r="ID330" s="24" t="str">
        <f t="shared" si="632"/>
        <v/>
      </c>
      <c r="IE330" s="24" t="str">
        <f t="shared" si="632"/>
        <v/>
      </c>
      <c r="IF330" s="24" t="str">
        <f t="shared" si="632"/>
        <v/>
      </c>
      <c r="IG330" s="24" t="str">
        <f t="shared" si="632"/>
        <v/>
      </c>
    </row>
    <row r="331" spans="1:241" s="3" customFormat="1" x14ac:dyDescent="0.2">
      <c r="A331" s="27">
        <v>296</v>
      </c>
      <c r="B331" s="32" t="str">
        <f>IF(AND($B$3&lt;&gt;"",$C$3&lt;&gt;"",$B$4&lt;&gt;"",$C$4&lt;&gt;"",T331&lt;&gt;""),AirMass($B$3,$C$3,$B$4,$C$4,T331),"")</f>
        <v/>
      </c>
      <c r="C331" s="36" t="e">
        <f t="shared" si="690"/>
        <v>#N/A</v>
      </c>
      <c r="D331" s="5" t="str">
        <f t="shared" si="637"/>
        <v/>
      </c>
      <c r="E331" s="14" t="str">
        <f t="shared" si="638"/>
        <v/>
      </c>
      <c r="F331" s="32" t="str">
        <f t="shared" si="691"/>
        <v/>
      </c>
      <c r="G331" s="24" t="str">
        <f t="shared" si="639"/>
        <v/>
      </c>
      <c r="H331" s="24" t="str">
        <f t="shared" si="640"/>
        <v/>
      </c>
      <c r="I331" s="24"/>
      <c r="J331" s="8" t="str">
        <f t="shared" si="641"/>
        <v/>
      </c>
      <c r="K331" s="9" t="str">
        <f t="shared" si="642"/>
        <v/>
      </c>
      <c r="L331" s="40" t="str">
        <f t="shared" si="692"/>
        <v/>
      </c>
      <c r="M331" s="24" t="str">
        <f t="shared" si="643"/>
        <v/>
      </c>
      <c r="N331" s="25" t="str">
        <f t="shared" si="644"/>
        <v/>
      </c>
      <c r="O331" s="25"/>
      <c r="P331" s="50">
        <f t="shared" si="693"/>
        <v>0</v>
      </c>
      <c r="Q331" s="50">
        <f t="shared" si="694"/>
        <v>0</v>
      </c>
      <c r="R331" s="25"/>
      <c r="S331" s="25"/>
      <c r="T331" s="16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46" t="str">
        <f t="shared" si="645"/>
        <v/>
      </c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8"/>
      <c r="AR331" s="25"/>
      <c r="AS331" s="25"/>
      <c r="AT331" s="24" t="str">
        <f t="shared" si="777"/>
        <v/>
      </c>
      <c r="AU331" s="24" t="str">
        <f t="shared" si="777"/>
        <v/>
      </c>
      <c r="AV331" s="24" t="str">
        <f t="shared" si="777"/>
        <v/>
      </c>
      <c r="AW331" s="24" t="str">
        <f t="shared" si="777"/>
        <v/>
      </c>
      <c r="AX331" s="24" t="str">
        <f t="shared" si="777"/>
        <v/>
      </c>
      <c r="AY331" s="24" t="str">
        <f t="shared" si="777"/>
        <v/>
      </c>
      <c r="AZ331" s="24" t="str">
        <f t="shared" si="777"/>
        <v/>
      </c>
      <c r="BA331" s="24" t="str">
        <f t="shared" si="777"/>
        <v/>
      </c>
      <c r="BB331" s="24" t="str">
        <f t="shared" si="778"/>
        <v/>
      </c>
      <c r="BC331" s="24" t="str">
        <f t="shared" si="778"/>
        <v/>
      </c>
      <c r="BD331" s="25" t="str">
        <f t="shared" si="778"/>
        <v/>
      </c>
      <c r="BE331" s="25"/>
      <c r="BF331" s="25"/>
      <c r="BG331" s="26" t="str">
        <f t="shared" si="695"/>
        <v/>
      </c>
      <c r="BH331" s="26" t="str">
        <f t="shared" si="696"/>
        <v/>
      </c>
      <c r="BI331" s="26" t="str">
        <f t="shared" si="697"/>
        <v/>
      </c>
      <c r="BJ331" s="26" t="str">
        <f t="shared" si="698"/>
        <v/>
      </c>
      <c r="BK331" s="26" t="str">
        <f t="shared" si="699"/>
        <v/>
      </c>
      <c r="BL331" s="26" t="str">
        <f t="shared" si="700"/>
        <v/>
      </c>
      <c r="BM331" s="26" t="str">
        <f t="shared" si="701"/>
        <v/>
      </c>
      <c r="BN331" s="26" t="str">
        <f t="shared" si="702"/>
        <v/>
      </c>
      <c r="BO331" s="26" t="str">
        <f t="shared" si="703"/>
        <v/>
      </c>
      <c r="BP331" s="25"/>
      <c r="BQ331" s="25"/>
      <c r="BR331" s="25" t="str">
        <f t="shared" si="704"/>
        <v/>
      </c>
      <c r="BS331" s="25" t="str">
        <f t="shared" si="705"/>
        <v/>
      </c>
      <c r="BT331" s="25" t="str">
        <f t="shared" si="706"/>
        <v/>
      </c>
      <c r="BU331" s="25" t="str">
        <f t="shared" si="707"/>
        <v/>
      </c>
      <c r="BV331" s="25" t="str">
        <f t="shared" si="708"/>
        <v/>
      </c>
      <c r="BW331" s="25" t="str">
        <f t="shared" si="709"/>
        <v/>
      </c>
      <c r="BX331" s="25" t="str">
        <f t="shared" si="710"/>
        <v/>
      </c>
      <c r="BY331" s="25" t="str">
        <f t="shared" si="711"/>
        <v/>
      </c>
      <c r="BZ331" s="25" t="str">
        <f t="shared" si="712"/>
        <v/>
      </c>
      <c r="CA331" s="25"/>
      <c r="CB331" s="25"/>
      <c r="CC331" s="26">
        <f t="shared" si="713"/>
        <v>-0.23900000000000093</v>
      </c>
      <c r="CD331" s="26">
        <f t="shared" si="714"/>
        <v>-0.17900000000000044</v>
      </c>
      <c r="CE331" s="26">
        <f t="shared" si="715"/>
        <v>-0.54500000000000015</v>
      </c>
      <c r="CF331" s="26">
        <f t="shared" si="716"/>
        <v>-0.48700000000000027</v>
      </c>
      <c r="CG331" s="26">
        <f t="shared" si="717"/>
        <v>-0.55699999999999883</v>
      </c>
      <c r="CH331" s="26">
        <f t="shared" si="718"/>
        <v>-0.11200000000000027</v>
      </c>
      <c r="CI331" s="26" t="str">
        <f t="shared" si="719"/>
        <v/>
      </c>
      <c r="CJ331" s="26" t="str">
        <f t="shared" si="720"/>
        <v/>
      </c>
      <c r="CK331" s="26" t="str">
        <f t="shared" si="721"/>
        <v/>
      </c>
      <c r="CL331" s="25"/>
      <c r="CM331" s="25"/>
      <c r="CN331" s="25">
        <f t="shared" si="722"/>
        <v>0.42099999999999937</v>
      </c>
      <c r="CO331" s="25">
        <f t="shared" si="723"/>
        <v>0.48099999999999987</v>
      </c>
      <c r="CP331" s="25">
        <f t="shared" si="724"/>
        <v>0.11500000000000021</v>
      </c>
      <c r="CQ331" s="25">
        <f t="shared" si="725"/>
        <v>0.17300000000000004</v>
      </c>
      <c r="CR331" s="25">
        <f t="shared" si="726"/>
        <v>0.10300000000000153</v>
      </c>
      <c r="CS331" s="25">
        <f t="shared" si="727"/>
        <v>0.54800000000000004</v>
      </c>
      <c r="CT331" s="25" t="str">
        <f t="shared" si="728"/>
        <v/>
      </c>
      <c r="CU331" s="25" t="str">
        <f t="shared" si="729"/>
        <v/>
      </c>
      <c r="CV331" s="25" t="str">
        <f t="shared" si="730"/>
        <v/>
      </c>
      <c r="CW331" s="25"/>
      <c r="CX331" s="25"/>
      <c r="CY331" s="25" t="str">
        <f t="shared" si="731"/>
        <v/>
      </c>
      <c r="CZ331" s="25" t="str">
        <f t="shared" si="732"/>
        <v/>
      </c>
      <c r="DA331" s="25" t="str">
        <f t="shared" si="733"/>
        <v/>
      </c>
      <c r="DB331" s="25" t="str">
        <f t="shared" si="734"/>
        <v/>
      </c>
      <c r="DC331" s="25" t="str">
        <f t="shared" si="735"/>
        <v/>
      </c>
      <c r="DD331" s="25" t="str">
        <f t="shared" si="736"/>
        <v/>
      </c>
      <c r="DE331" s="25" t="str">
        <f t="shared" si="737"/>
        <v/>
      </c>
      <c r="DF331" s="25" t="str">
        <f t="shared" si="738"/>
        <v/>
      </c>
      <c r="DG331" s="25" t="str">
        <f t="shared" si="739"/>
        <v/>
      </c>
      <c r="DH331" s="25"/>
      <c r="DI331" s="25"/>
      <c r="DJ331" s="25" t="str">
        <f t="shared" si="740"/>
        <v/>
      </c>
      <c r="DK331" s="25" t="str">
        <f t="shared" si="741"/>
        <v/>
      </c>
      <c r="DL331" s="25" t="str">
        <f t="shared" si="742"/>
        <v/>
      </c>
      <c r="DM331" s="25" t="str">
        <f t="shared" si="743"/>
        <v/>
      </c>
      <c r="DN331" s="25" t="str">
        <f t="shared" si="744"/>
        <v/>
      </c>
      <c r="DO331" s="25" t="str">
        <f t="shared" si="745"/>
        <v/>
      </c>
      <c r="DP331" s="25" t="str">
        <f t="shared" si="746"/>
        <v/>
      </c>
      <c r="DQ331" s="25" t="str">
        <f t="shared" si="747"/>
        <v/>
      </c>
      <c r="DR331" s="25" t="str">
        <f t="shared" si="748"/>
        <v/>
      </c>
      <c r="DS331" s="25"/>
      <c r="DT331" s="24"/>
      <c r="DU331" s="24" t="str">
        <f t="shared" si="749"/>
        <v/>
      </c>
      <c r="DV331" s="24" t="str">
        <f t="shared" si="750"/>
        <v/>
      </c>
      <c r="DW331" s="24" t="str">
        <f t="shared" si="751"/>
        <v/>
      </c>
      <c r="DX331" s="24" t="str">
        <f t="shared" si="752"/>
        <v/>
      </c>
      <c r="DY331" s="24" t="str">
        <f t="shared" si="753"/>
        <v/>
      </c>
      <c r="DZ331" s="24" t="str">
        <f t="shared" si="754"/>
        <v/>
      </c>
      <c r="EA331" s="24" t="str">
        <f t="shared" si="755"/>
        <v/>
      </c>
      <c r="EB331" s="24" t="str">
        <f t="shared" si="756"/>
        <v/>
      </c>
      <c r="EC331" s="24" t="str">
        <f t="shared" si="757"/>
        <v/>
      </c>
      <c r="ED331" s="24"/>
      <c r="EE331" s="24"/>
      <c r="EF331" s="24" t="str">
        <f t="shared" si="758"/>
        <v/>
      </c>
      <c r="EG331" s="24" t="str">
        <f t="shared" si="759"/>
        <v/>
      </c>
      <c r="EH331" s="24" t="str">
        <f t="shared" si="760"/>
        <v/>
      </c>
      <c r="EI331" s="24" t="str">
        <f t="shared" si="761"/>
        <v/>
      </c>
      <c r="EJ331" s="24" t="str">
        <f t="shared" si="762"/>
        <v/>
      </c>
      <c r="EK331" s="24" t="str">
        <f t="shared" si="763"/>
        <v/>
      </c>
      <c r="EL331" s="24" t="str">
        <f t="shared" si="764"/>
        <v/>
      </c>
      <c r="EM331" s="24" t="str">
        <f t="shared" si="765"/>
        <v/>
      </c>
      <c r="EN331" s="24" t="str">
        <f t="shared" si="766"/>
        <v/>
      </c>
      <c r="EO331" s="24"/>
      <c r="EP331" s="24"/>
      <c r="EQ331" s="24" t="str">
        <f t="shared" si="646"/>
        <v/>
      </c>
      <c r="ER331" s="24" t="str">
        <f t="shared" si="767"/>
        <v/>
      </c>
      <c r="ES331" s="24" t="str">
        <f t="shared" si="647"/>
        <v/>
      </c>
      <c r="ET331" s="24" t="str">
        <f t="shared" si="648"/>
        <v/>
      </c>
      <c r="EU331" s="24" t="str">
        <f t="shared" si="649"/>
        <v/>
      </c>
      <c r="EV331" s="24" t="str">
        <f t="shared" si="650"/>
        <v/>
      </c>
      <c r="EW331" s="24" t="str">
        <f t="shared" si="651"/>
        <v/>
      </c>
      <c r="EX331" s="24" t="str">
        <f t="shared" si="652"/>
        <v/>
      </c>
      <c r="EY331" s="24" t="str">
        <f t="shared" si="653"/>
        <v/>
      </c>
      <c r="EZ331" s="24" t="str">
        <f t="shared" si="654"/>
        <v/>
      </c>
      <c r="FA331" s="24" t="str">
        <f t="shared" si="655"/>
        <v/>
      </c>
      <c r="FB331" s="24"/>
      <c r="FC331" s="24" t="str">
        <f t="shared" si="656"/>
        <v/>
      </c>
      <c r="FD331" s="24" t="str">
        <f t="shared" si="768"/>
        <v/>
      </c>
      <c r="FE331" s="24" t="str">
        <f t="shared" si="657"/>
        <v/>
      </c>
      <c r="FF331" s="24" t="str">
        <f t="shared" si="658"/>
        <v/>
      </c>
      <c r="FG331" s="24" t="str">
        <f t="shared" si="659"/>
        <v/>
      </c>
      <c r="FH331" s="24" t="str">
        <f t="shared" si="660"/>
        <v/>
      </c>
      <c r="FI331" s="24" t="str">
        <f t="shared" si="661"/>
        <v/>
      </c>
      <c r="FJ331" s="24" t="str">
        <f t="shared" si="662"/>
        <v/>
      </c>
      <c r="FK331" s="24" t="str">
        <f t="shared" si="663"/>
        <v/>
      </c>
      <c r="FL331" s="24" t="str">
        <f t="shared" si="664"/>
        <v/>
      </c>
      <c r="FM331" s="24" t="str">
        <f t="shared" si="665"/>
        <v/>
      </c>
      <c r="FN331" s="24"/>
      <c r="FO331" s="24" t="str">
        <f t="shared" si="666"/>
        <v/>
      </c>
      <c r="FP331" s="24" t="str">
        <f t="shared" si="769"/>
        <v/>
      </c>
      <c r="FQ331" s="24" t="str">
        <f t="shared" si="775"/>
        <v/>
      </c>
      <c r="FR331" s="24" t="str">
        <f t="shared" si="775"/>
        <v/>
      </c>
      <c r="FS331" s="24" t="str">
        <f t="shared" si="775"/>
        <v/>
      </c>
      <c r="FT331" s="24" t="str">
        <f t="shared" si="775"/>
        <v/>
      </c>
      <c r="FU331" s="24" t="str">
        <f t="shared" si="775"/>
        <v/>
      </c>
      <c r="FV331" s="24" t="str">
        <f t="shared" si="775"/>
        <v/>
      </c>
      <c r="FW331" s="24" t="str">
        <f t="shared" si="635"/>
        <v/>
      </c>
      <c r="FX331" s="24" t="str">
        <f t="shared" si="635"/>
        <v/>
      </c>
      <c r="FY331" s="24" t="str">
        <f t="shared" si="635"/>
        <v/>
      </c>
      <c r="FZ331" s="24"/>
      <c r="GA331" s="24" t="str">
        <f t="shared" si="667"/>
        <v/>
      </c>
      <c r="GB331" s="24" t="str">
        <f t="shared" si="770"/>
        <v/>
      </c>
      <c r="GC331" s="24" t="str">
        <f t="shared" si="776"/>
        <v/>
      </c>
      <c r="GD331" s="24" t="str">
        <f t="shared" si="776"/>
        <v/>
      </c>
      <c r="GE331" s="24" t="str">
        <f t="shared" si="776"/>
        <v/>
      </c>
      <c r="GF331" s="24" t="str">
        <f t="shared" si="776"/>
        <v/>
      </c>
      <c r="GG331" s="24" t="str">
        <f t="shared" si="776"/>
        <v/>
      </c>
      <c r="GH331" s="24" t="str">
        <f t="shared" si="776"/>
        <v/>
      </c>
      <c r="GI331" s="24" t="str">
        <f t="shared" si="636"/>
        <v/>
      </c>
      <c r="GJ331" s="24" t="str">
        <f t="shared" si="636"/>
        <v/>
      </c>
      <c r="GK331" s="24" t="str">
        <f t="shared" si="636"/>
        <v/>
      </c>
      <c r="GL331" s="24"/>
      <c r="GM331" s="24" t="str">
        <f t="shared" si="668"/>
        <v/>
      </c>
      <c r="GN331" s="24" t="str">
        <f t="shared" si="771"/>
        <v/>
      </c>
      <c r="GO331" s="24" t="str">
        <f t="shared" si="669"/>
        <v/>
      </c>
      <c r="GP331" s="24" t="str">
        <f t="shared" si="670"/>
        <v/>
      </c>
      <c r="GQ331" s="24" t="str">
        <f t="shared" si="671"/>
        <v/>
      </c>
      <c r="GR331" s="24" t="str">
        <f t="shared" si="672"/>
        <v/>
      </c>
      <c r="GS331" s="24" t="str">
        <f t="shared" si="673"/>
        <v/>
      </c>
      <c r="GT331" s="24" t="str">
        <f t="shared" si="674"/>
        <v/>
      </c>
      <c r="GU331" s="24" t="str">
        <f t="shared" si="675"/>
        <v/>
      </c>
      <c r="GV331" s="24" t="str">
        <f t="shared" si="676"/>
        <v/>
      </c>
      <c r="GW331" s="24" t="str">
        <f t="shared" si="677"/>
        <v/>
      </c>
      <c r="GX331" s="24"/>
      <c r="GY331" s="24" t="str">
        <f t="shared" si="678"/>
        <v/>
      </c>
      <c r="GZ331" s="24" t="str">
        <f t="shared" si="772"/>
        <v/>
      </c>
      <c r="HA331" s="24" t="str">
        <f t="shared" si="679"/>
        <v/>
      </c>
      <c r="HB331" s="24" t="str">
        <f t="shared" si="680"/>
        <v/>
      </c>
      <c r="HC331" s="24" t="str">
        <f t="shared" si="681"/>
        <v/>
      </c>
      <c r="HD331" s="24" t="str">
        <f t="shared" si="682"/>
        <v/>
      </c>
      <c r="HE331" s="24" t="str">
        <f t="shared" si="683"/>
        <v/>
      </c>
      <c r="HF331" s="24" t="str">
        <f t="shared" si="684"/>
        <v/>
      </c>
      <c r="HG331" s="24" t="str">
        <f t="shared" si="685"/>
        <v/>
      </c>
      <c r="HH331" s="24" t="str">
        <f t="shared" si="686"/>
        <v/>
      </c>
      <c r="HI331" s="24" t="str">
        <f t="shared" si="687"/>
        <v/>
      </c>
      <c r="HJ331" s="24"/>
      <c r="HK331" s="24" t="str">
        <f t="shared" si="688"/>
        <v/>
      </c>
      <c r="HL331" s="24" t="str">
        <f t="shared" si="773"/>
        <v/>
      </c>
      <c r="HM331" s="24" t="str">
        <f t="shared" si="633"/>
        <v/>
      </c>
      <c r="HN331" s="24" t="str">
        <f t="shared" si="633"/>
        <v/>
      </c>
      <c r="HO331" s="24" t="str">
        <f t="shared" si="633"/>
        <v/>
      </c>
      <c r="HP331" s="24" t="str">
        <f t="shared" si="631"/>
        <v/>
      </c>
      <c r="HQ331" s="24" t="str">
        <f t="shared" si="631"/>
        <v/>
      </c>
      <c r="HR331" s="24" t="str">
        <f t="shared" si="631"/>
        <v/>
      </c>
      <c r="HS331" s="24" t="str">
        <f t="shared" si="631"/>
        <v/>
      </c>
      <c r="HT331" s="24" t="str">
        <f t="shared" si="631"/>
        <v/>
      </c>
      <c r="HU331" s="24" t="str">
        <f t="shared" si="631"/>
        <v/>
      </c>
      <c r="HV331" s="24"/>
      <c r="HW331" s="24" t="str">
        <f t="shared" si="689"/>
        <v/>
      </c>
      <c r="HX331" s="24" t="str">
        <f t="shared" si="774"/>
        <v/>
      </c>
      <c r="HY331" s="24" t="str">
        <f t="shared" si="634"/>
        <v/>
      </c>
      <c r="HZ331" s="24" t="str">
        <f t="shared" si="634"/>
        <v/>
      </c>
      <c r="IA331" s="24" t="str">
        <f t="shared" si="634"/>
        <v/>
      </c>
      <c r="IB331" s="24" t="str">
        <f t="shared" si="632"/>
        <v/>
      </c>
      <c r="IC331" s="24" t="str">
        <f t="shared" si="632"/>
        <v/>
      </c>
      <c r="ID331" s="24" t="str">
        <f t="shared" si="632"/>
        <v/>
      </c>
      <c r="IE331" s="24" t="str">
        <f t="shared" si="632"/>
        <v/>
      </c>
      <c r="IF331" s="24" t="str">
        <f t="shared" si="632"/>
        <v/>
      </c>
      <c r="IG331" s="24" t="str">
        <f t="shared" si="632"/>
        <v/>
      </c>
    </row>
    <row r="332" spans="1:241" s="3" customFormat="1" x14ac:dyDescent="0.2">
      <c r="A332" s="27">
        <v>297</v>
      </c>
      <c r="B332" s="32" t="str">
        <f>IF(AND($B$3&lt;&gt;"",$C$3&lt;&gt;"",$B$4&lt;&gt;"",$C$4&lt;&gt;"",T332&lt;&gt;""),AirMass($B$3,$C$3,$B$4,$C$4,T332),"")</f>
        <v/>
      </c>
      <c r="C332" s="36" t="e">
        <f t="shared" si="690"/>
        <v>#N/A</v>
      </c>
      <c r="D332" s="5" t="str">
        <f t="shared" si="637"/>
        <v/>
      </c>
      <c r="E332" s="14" t="str">
        <f t="shared" si="638"/>
        <v/>
      </c>
      <c r="F332" s="32" t="str">
        <f t="shared" si="691"/>
        <v/>
      </c>
      <c r="G332" s="24" t="str">
        <f t="shared" si="639"/>
        <v/>
      </c>
      <c r="H332" s="24" t="str">
        <f t="shared" si="640"/>
        <v/>
      </c>
      <c r="I332" s="24"/>
      <c r="J332" s="8" t="str">
        <f t="shared" si="641"/>
        <v/>
      </c>
      <c r="K332" s="9" t="str">
        <f t="shared" si="642"/>
        <v/>
      </c>
      <c r="L332" s="40" t="str">
        <f t="shared" si="692"/>
        <v/>
      </c>
      <c r="M332" s="24" t="str">
        <f t="shared" si="643"/>
        <v/>
      </c>
      <c r="N332" s="25" t="str">
        <f t="shared" si="644"/>
        <v/>
      </c>
      <c r="O332" s="25"/>
      <c r="P332" s="50">
        <f t="shared" si="693"/>
        <v>0</v>
      </c>
      <c r="Q332" s="50">
        <f t="shared" si="694"/>
        <v>0</v>
      </c>
      <c r="R332" s="25"/>
      <c r="S332" s="25"/>
      <c r="T332" s="16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46" t="str">
        <f t="shared" si="645"/>
        <v/>
      </c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8"/>
      <c r="AR332" s="25"/>
      <c r="AS332" s="25"/>
      <c r="AT332" s="24" t="str">
        <f t="shared" si="777"/>
        <v/>
      </c>
      <c r="AU332" s="24" t="str">
        <f t="shared" si="777"/>
        <v/>
      </c>
      <c r="AV332" s="24" t="str">
        <f t="shared" si="777"/>
        <v/>
      </c>
      <c r="AW332" s="24" t="str">
        <f t="shared" si="777"/>
        <v/>
      </c>
      <c r="AX332" s="24" t="str">
        <f t="shared" si="777"/>
        <v/>
      </c>
      <c r="AY332" s="24" t="str">
        <f t="shared" si="777"/>
        <v/>
      </c>
      <c r="AZ332" s="24" t="str">
        <f t="shared" si="777"/>
        <v/>
      </c>
      <c r="BA332" s="24" t="str">
        <f t="shared" si="777"/>
        <v/>
      </c>
      <c r="BB332" s="24" t="str">
        <f t="shared" si="778"/>
        <v/>
      </c>
      <c r="BC332" s="24" t="str">
        <f t="shared" si="778"/>
        <v/>
      </c>
      <c r="BD332" s="25" t="str">
        <f t="shared" si="778"/>
        <v/>
      </c>
      <c r="BE332" s="25"/>
      <c r="BF332" s="25"/>
      <c r="BG332" s="26" t="str">
        <f t="shared" si="695"/>
        <v/>
      </c>
      <c r="BH332" s="26" t="str">
        <f t="shared" si="696"/>
        <v/>
      </c>
      <c r="BI332" s="26" t="str">
        <f t="shared" si="697"/>
        <v/>
      </c>
      <c r="BJ332" s="26" t="str">
        <f t="shared" si="698"/>
        <v/>
      </c>
      <c r="BK332" s="26" t="str">
        <f t="shared" si="699"/>
        <v/>
      </c>
      <c r="BL332" s="26" t="str">
        <f t="shared" si="700"/>
        <v/>
      </c>
      <c r="BM332" s="26" t="str">
        <f t="shared" si="701"/>
        <v/>
      </c>
      <c r="BN332" s="26" t="str">
        <f t="shared" si="702"/>
        <v/>
      </c>
      <c r="BO332" s="26" t="str">
        <f t="shared" si="703"/>
        <v/>
      </c>
      <c r="BP332" s="25"/>
      <c r="BQ332" s="25"/>
      <c r="BR332" s="25" t="str">
        <f t="shared" si="704"/>
        <v/>
      </c>
      <c r="BS332" s="25" t="str">
        <f t="shared" si="705"/>
        <v/>
      </c>
      <c r="BT332" s="25" t="str">
        <f t="shared" si="706"/>
        <v/>
      </c>
      <c r="BU332" s="25" t="str">
        <f t="shared" si="707"/>
        <v/>
      </c>
      <c r="BV332" s="25" t="str">
        <f t="shared" si="708"/>
        <v/>
      </c>
      <c r="BW332" s="25" t="str">
        <f t="shared" si="709"/>
        <v/>
      </c>
      <c r="BX332" s="25" t="str">
        <f t="shared" si="710"/>
        <v/>
      </c>
      <c r="BY332" s="25" t="str">
        <f t="shared" si="711"/>
        <v/>
      </c>
      <c r="BZ332" s="25" t="str">
        <f t="shared" si="712"/>
        <v/>
      </c>
      <c r="CA332" s="25"/>
      <c r="CB332" s="25"/>
      <c r="CC332" s="26">
        <f t="shared" si="713"/>
        <v>-0.23900000000000093</v>
      </c>
      <c r="CD332" s="26">
        <f t="shared" si="714"/>
        <v>-0.17900000000000044</v>
      </c>
      <c r="CE332" s="26">
        <f t="shared" si="715"/>
        <v>-0.54500000000000015</v>
      </c>
      <c r="CF332" s="26">
        <f t="shared" si="716"/>
        <v>-0.48700000000000027</v>
      </c>
      <c r="CG332" s="26">
        <f t="shared" si="717"/>
        <v>-0.55699999999999883</v>
      </c>
      <c r="CH332" s="26">
        <f t="shared" si="718"/>
        <v>-0.11200000000000027</v>
      </c>
      <c r="CI332" s="26" t="str">
        <f t="shared" si="719"/>
        <v/>
      </c>
      <c r="CJ332" s="26" t="str">
        <f t="shared" si="720"/>
        <v/>
      </c>
      <c r="CK332" s="26" t="str">
        <f t="shared" si="721"/>
        <v/>
      </c>
      <c r="CL332" s="25"/>
      <c r="CM332" s="25"/>
      <c r="CN332" s="25">
        <f t="shared" si="722"/>
        <v>0.42099999999999937</v>
      </c>
      <c r="CO332" s="25">
        <f t="shared" si="723"/>
        <v>0.48099999999999987</v>
      </c>
      <c r="CP332" s="25">
        <f t="shared" si="724"/>
        <v>0.11500000000000021</v>
      </c>
      <c r="CQ332" s="25">
        <f t="shared" si="725"/>
        <v>0.17300000000000004</v>
      </c>
      <c r="CR332" s="25">
        <f t="shared" si="726"/>
        <v>0.10300000000000153</v>
      </c>
      <c r="CS332" s="25">
        <f t="shared" si="727"/>
        <v>0.54800000000000004</v>
      </c>
      <c r="CT332" s="25" t="str">
        <f t="shared" si="728"/>
        <v/>
      </c>
      <c r="CU332" s="25" t="str">
        <f t="shared" si="729"/>
        <v/>
      </c>
      <c r="CV332" s="25" t="str">
        <f t="shared" si="730"/>
        <v/>
      </c>
      <c r="CW332" s="25"/>
      <c r="CX332" s="25"/>
      <c r="CY332" s="25" t="str">
        <f t="shared" si="731"/>
        <v/>
      </c>
      <c r="CZ332" s="25" t="str">
        <f t="shared" si="732"/>
        <v/>
      </c>
      <c r="DA332" s="25" t="str">
        <f t="shared" si="733"/>
        <v/>
      </c>
      <c r="DB332" s="25" t="str">
        <f t="shared" si="734"/>
        <v/>
      </c>
      <c r="DC332" s="25" t="str">
        <f t="shared" si="735"/>
        <v/>
      </c>
      <c r="DD332" s="25" t="str">
        <f t="shared" si="736"/>
        <v/>
      </c>
      <c r="DE332" s="25" t="str">
        <f t="shared" si="737"/>
        <v/>
      </c>
      <c r="DF332" s="25" t="str">
        <f t="shared" si="738"/>
        <v/>
      </c>
      <c r="DG332" s="25" t="str">
        <f t="shared" si="739"/>
        <v/>
      </c>
      <c r="DH332" s="25"/>
      <c r="DI332" s="25"/>
      <c r="DJ332" s="25" t="str">
        <f t="shared" si="740"/>
        <v/>
      </c>
      <c r="DK332" s="25" t="str">
        <f t="shared" si="741"/>
        <v/>
      </c>
      <c r="DL332" s="25" t="str">
        <f t="shared" si="742"/>
        <v/>
      </c>
      <c r="DM332" s="25" t="str">
        <f t="shared" si="743"/>
        <v/>
      </c>
      <c r="DN332" s="25" t="str">
        <f t="shared" si="744"/>
        <v/>
      </c>
      <c r="DO332" s="25" t="str">
        <f t="shared" si="745"/>
        <v/>
      </c>
      <c r="DP332" s="25" t="str">
        <f t="shared" si="746"/>
        <v/>
      </c>
      <c r="DQ332" s="25" t="str">
        <f t="shared" si="747"/>
        <v/>
      </c>
      <c r="DR332" s="25" t="str">
        <f t="shared" si="748"/>
        <v/>
      </c>
      <c r="DS332" s="25"/>
      <c r="DT332" s="24"/>
      <c r="DU332" s="24" t="str">
        <f t="shared" si="749"/>
        <v/>
      </c>
      <c r="DV332" s="24" t="str">
        <f t="shared" si="750"/>
        <v/>
      </c>
      <c r="DW332" s="24" t="str">
        <f t="shared" si="751"/>
        <v/>
      </c>
      <c r="DX332" s="24" t="str">
        <f t="shared" si="752"/>
        <v/>
      </c>
      <c r="DY332" s="24" t="str">
        <f t="shared" si="753"/>
        <v/>
      </c>
      <c r="DZ332" s="24" t="str">
        <f t="shared" si="754"/>
        <v/>
      </c>
      <c r="EA332" s="24" t="str">
        <f t="shared" si="755"/>
        <v/>
      </c>
      <c r="EB332" s="24" t="str">
        <f t="shared" si="756"/>
        <v/>
      </c>
      <c r="EC332" s="24" t="str">
        <f t="shared" si="757"/>
        <v/>
      </c>
      <c r="ED332" s="24"/>
      <c r="EE332" s="24"/>
      <c r="EF332" s="24" t="str">
        <f t="shared" si="758"/>
        <v/>
      </c>
      <c r="EG332" s="24" t="str">
        <f t="shared" si="759"/>
        <v/>
      </c>
      <c r="EH332" s="24" t="str">
        <f t="shared" si="760"/>
        <v/>
      </c>
      <c r="EI332" s="24" t="str">
        <f t="shared" si="761"/>
        <v/>
      </c>
      <c r="EJ332" s="24" t="str">
        <f t="shared" si="762"/>
        <v/>
      </c>
      <c r="EK332" s="24" t="str">
        <f t="shared" si="763"/>
        <v/>
      </c>
      <c r="EL332" s="24" t="str">
        <f t="shared" si="764"/>
        <v/>
      </c>
      <c r="EM332" s="24" t="str">
        <f t="shared" si="765"/>
        <v/>
      </c>
      <c r="EN332" s="24" t="str">
        <f t="shared" si="766"/>
        <v/>
      </c>
      <c r="EO332" s="24"/>
      <c r="EP332" s="24"/>
      <c r="EQ332" s="24" t="str">
        <f t="shared" si="646"/>
        <v/>
      </c>
      <c r="ER332" s="24" t="str">
        <f t="shared" si="767"/>
        <v/>
      </c>
      <c r="ES332" s="24" t="str">
        <f t="shared" si="647"/>
        <v/>
      </c>
      <c r="ET332" s="24" t="str">
        <f t="shared" si="648"/>
        <v/>
      </c>
      <c r="EU332" s="24" t="str">
        <f t="shared" si="649"/>
        <v/>
      </c>
      <c r="EV332" s="24" t="str">
        <f t="shared" si="650"/>
        <v/>
      </c>
      <c r="EW332" s="24" t="str">
        <f t="shared" si="651"/>
        <v/>
      </c>
      <c r="EX332" s="24" t="str">
        <f t="shared" si="652"/>
        <v/>
      </c>
      <c r="EY332" s="24" t="str">
        <f t="shared" si="653"/>
        <v/>
      </c>
      <c r="EZ332" s="24" t="str">
        <f t="shared" si="654"/>
        <v/>
      </c>
      <c r="FA332" s="24" t="str">
        <f t="shared" si="655"/>
        <v/>
      </c>
      <c r="FB332" s="24"/>
      <c r="FC332" s="24" t="str">
        <f t="shared" si="656"/>
        <v/>
      </c>
      <c r="FD332" s="24" t="str">
        <f t="shared" si="768"/>
        <v/>
      </c>
      <c r="FE332" s="24" t="str">
        <f t="shared" si="657"/>
        <v/>
      </c>
      <c r="FF332" s="24" t="str">
        <f t="shared" si="658"/>
        <v/>
      </c>
      <c r="FG332" s="24" t="str">
        <f t="shared" si="659"/>
        <v/>
      </c>
      <c r="FH332" s="24" t="str">
        <f t="shared" si="660"/>
        <v/>
      </c>
      <c r="FI332" s="24" t="str">
        <f t="shared" si="661"/>
        <v/>
      </c>
      <c r="FJ332" s="24" t="str">
        <f t="shared" si="662"/>
        <v/>
      </c>
      <c r="FK332" s="24" t="str">
        <f t="shared" si="663"/>
        <v/>
      </c>
      <c r="FL332" s="24" t="str">
        <f t="shared" si="664"/>
        <v/>
      </c>
      <c r="FM332" s="24" t="str">
        <f t="shared" si="665"/>
        <v/>
      </c>
      <c r="FN332" s="24"/>
      <c r="FO332" s="24" t="str">
        <f t="shared" si="666"/>
        <v/>
      </c>
      <c r="FP332" s="24" t="str">
        <f t="shared" si="769"/>
        <v/>
      </c>
      <c r="FQ332" s="24" t="str">
        <f t="shared" si="775"/>
        <v/>
      </c>
      <c r="FR332" s="24" t="str">
        <f t="shared" si="775"/>
        <v/>
      </c>
      <c r="FS332" s="24" t="str">
        <f t="shared" si="775"/>
        <v/>
      </c>
      <c r="FT332" s="24" t="str">
        <f t="shared" si="775"/>
        <v/>
      </c>
      <c r="FU332" s="24" t="str">
        <f t="shared" si="775"/>
        <v/>
      </c>
      <c r="FV332" s="24" t="str">
        <f t="shared" si="775"/>
        <v/>
      </c>
      <c r="FW332" s="24" t="str">
        <f t="shared" si="635"/>
        <v/>
      </c>
      <c r="FX332" s="24" t="str">
        <f t="shared" si="635"/>
        <v/>
      </c>
      <c r="FY332" s="24" t="str">
        <f t="shared" si="635"/>
        <v/>
      </c>
      <c r="FZ332" s="24"/>
      <c r="GA332" s="24" t="str">
        <f t="shared" si="667"/>
        <v/>
      </c>
      <c r="GB332" s="24" t="str">
        <f t="shared" si="770"/>
        <v/>
      </c>
      <c r="GC332" s="24" t="str">
        <f t="shared" si="776"/>
        <v/>
      </c>
      <c r="GD332" s="24" t="str">
        <f t="shared" si="776"/>
        <v/>
      </c>
      <c r="GE332" s="24" t="str">
        <f t="shared" si="776"/>
        <v/>
      </c>
      <c r="GF332" s="24" t="str">
        <f t="shared" si="776"/>
        <v/>
      </c>
      <c r="GG332" s="24" t="str">
        <f t="shared" si="776"/>
        <v/>
      </c>
      <c r="GH332" s="24" t="str">
        <f t="shared" si="776"/>
        <v/>
      </c>
      <c r="GI332" s="24" t="str">
        <f t="shared" si="636"/>
        <v/>
      </c>
      <c r="GJ332" s="24" t="str">
        <f t="shared" si="636"/>
        <v/>
      </c>
      <c r="GK332" s="24" t="str">
        <f t="shared" si="636"/>
        <v/>
      </c>
      <c r="GL332" s="24"/>
      <c r="GM332" s="24" t="str">
        <f t="shared" si="668"/>
        <v/>
      </c>
      <c r="GN332" s="24" t="str">
        <f t="shared" si="771"/>
        <v/>
      </c>
      <c r="GO332" s="24" t="str">
        <f t="shared" si="669"/>
        <v/>
      </c>
      <c r="GP332" s="24" t="str">
        <f t="shared" si="670"/>
        <v/>
      </c>
      <c r="GQ332" s="24" t="str">
        <f t="shared" si="671"/>
        <v/>
      </c>
      <c r="GR332" s="24" t="str">
        <f t="shared" si="672"/>
        <v/>
      </c>
      <c r="GS332" s="24" t="str">
        <f t="shared" si="673"/>
        <v/>
      </c>
      <c r="GT332" s="24" t="str">
        <f t="shared" si="674"/>
        <v/>
      </c>
      <c r="GU332" s="24" t="str">
        <f t="shared" si="675"/>
        <v/>
      </c>
      <c r="GV332" s="24" t="str">
        <f t="shared" si="676"/>
        <v/>
      </c>
      <c r="GW332" s="24" t="str">
        <f t="shared" si="677"/>
        <v/>
      </c>
      <c r="GX332" s="24"/>
      <c r="GY332" s="24" t="str">
        <f t="shared" si="678"/>
        <v/>
      </c>
      <c r="GZ332" s="24" t="str">
        <f t="shared" si="772"/>
        <v/>
      </c>
      <c r="HA332" s="24" t="str">
        <f t="shared" si="679"/>
        <v/>
      </c>
      <c r="HB332" s="24" t="str">
        <f t="shared" si="680"/>
        <v/>
      </c>
      <c r="HC332" s="24" t="str">
        <f t="shared" si="681"/>
        <v/>
      </c>
      <c r="HD332" s="24" t="str">
        <f t="shared" si="682"/>
        <v/>
      </c>
      <c r="HE332" s="24" t="str">
        <f t="shared" si="683"/>
        <v/>
      </c>
      <c r="HF332" s="24" t="str">
        <f t="shared" si="684"/>
        <v/>
      </c>
      <c r="HG332" s="24" t="str">
        <f t="shared" si="685"/>
        <v/>
      </c>
      <c r="HH332" s="24" t="str">
        <f t="shared" si="686"/>
        <v/>
      </c>
      <c r="HI332" s="24" t="str">
        <f t="shared" si="687"/>
        <v/>
      </c>
      <c r="HJ332" s="24"/>
      <c r="HK332" s="24" t="str">
        <f t="shared" si="688"/>
        <v/>
      </c>
      <c r="HL332" s="24" t="str">
        <f t="shared" si="773"/>
        <v/>
      </c>
      <c r="HM332" s="24" t="str">
        <f t="shared" si="633"/>
        <v/>
      </c>
      <c r="HN332" s="24" t="str">
        <f t="shared" si="633"/>
        <v/>
      </c>
      <c r="HO332" s="24" t="str">
        <f t="shared" si="633"/>
        <v/>
      </c>
      <c r="HP332" s="24" t="str">
        <f t="shared" si="631"/>
        <v/>
      </c>
      <c r="HQ332" s="24" t="str">
        <f t="shared" si="631"/>
        <v/>
      </c>
      <c r="HR332" s="24" t="str">
        <f t="shared" si="631"/>
        <v/>
      </c>
      <c r="HS332" s="24" t="str">
        <f t="shared" si="631"/>
        <v/>
      </c>
      <c r="HT332" s="24" t="str">
        <f t="shared" si="631"/>
        <v/>
      </c>
      <c r="HU332" s="24" t="str">
        <f t="shared" si="631"/>
        <v/>
      </c>
      <c r="HV332" s="24"/>
      <c r="HW332" s="24" t="str">
        <f t="shared" si="689"/>
        <v/>
      </c>
      <c r="HX332" s="24" t="str">
        <f t="shared" si="774"/>
        <v/>
      </c>
      <c r="HY332" s="24" t="str">
        <f t="shared" si="634"/>
        <v/>
      </c>
      <c r="HZ332" s="24" t="str">
        <f t="shared" si="634"/>
        <v/>
      </c>
      <c r="IA332" s="24" t="str">
        <f t="shared" si="634"/>
        <v/>
      </c>
      <c r="IB332" s="24" t="str">
        <f t="shared" si="632"/>
        <v/>
      </c>
      <c r="IC332" s="24" t="str">
        <f t="shared" si="632"/>
        <v/>
      </c>
      <c r="ID332" s="24" t="str">
        <f t="shared" si="632"/>
        <v/>
      </c>
      <c r="IE332" s="24" t="str">
        <f t="shared" si="632"/>
        <v/>
      </c>
      <c r="IF332" s="24" t="str">
        <f t="shared" si="632"/>
        <v/>
      </c>
      <c r="IG332" s="24" t="str">
        <f t="shared" si="632"/>
        <v/>
      </c>
    </row>
    <row r="333" spans="1:241" s="3" customFormat="1" x14ac:dyDescent="0.2">
      <c r="A333" s="27">
        <v>298</v>
      </c>
      <c r="B333" s="32" t="str">
        <f>IF(AND($B$3&lt;&gt;"",$C$3&lt;&gt;"",$B$4&lt;&gt;"",$C$4&lt;&gt;"",T333&lt;&gt;""),AirMass($B$3,$C$3,$B$4,$C$4,T333),"")</f>
        <v/>
      </c>
      <c r="C333" s="36" t="e">
        <f t="shared" si="690"/>
        <v>#N/A</v>
      </c>
      <c r="D333" s="5" t="str">
        <f t="shared" si="637"/>
        <v/>
      </c>
      <c r="E333" s="14" t="str">
        <f t="shared" si="638"/>
        <v/>
      </c>
      <c r="F333" s="32" t="str">
        <f t="shared" si="691"/>
        <v/>
      </c>
      <c r="G333" s="24" t="str">
        <f t="shared" si="639"/>
        <v/>
      </c>
      <c r="H333" s="24" t="str">
        <f t="shared" si="640"/>
        <v/>
      </c>
      <c r="I333" s="24"/>
      <c r="J333" s="8" t="str">
        <f t="shared" si="641"/>
        <v/>
      </c>
      <c r="K333" s="9" t="str">
        <f t="shared" si="642"/>
        <v/>
      </c>
      <c r="L333" s="40" t="str">
        <f t="shared" si="692"/>
        <v/>
      </c>
      <c r="M333" s="24" t="str">
        <f t="shared" si="643"/>
        <v/>
      </c>
      <c r="N333" s="25" t="str">
        <f t="shared" si="644"/>
        <v/>
      </c>
      <c r="O333" s="25"/>
      <c r="P333" s="50">
        <f t="shared" si="693"/>
        <v>0</v>
      </c>
      <c r="Q333" s="50">
        <f t="shared" si="694"/>
        <v>0</v>
      </c>
      <c r="R333" s="25"/>
      <c r="S333" s="25"/>
      <c r="T333" s="16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46" t="str">
        <f t="shared" si="645"/>
        <v/>
      </c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8"/>
      <c r="AR333" s="25"/>
      <c r="AS333" s="25"/>
      <c r="AT333" s="24" t="str">
        <f t="shared" si="777"/>
        <v/>
      </c>
      <c r="AU333" s="24" t="str">
        <f t="shared" si="777"/>
        <v/>
      </c>
      <c r="AV333" s="24" t="str">
        <f t="shared" si="777"/>
        <v/>
      </c>
      <c r="AW333" s="24" t="str">
        <f t="shared" si="777"/>
        <v/>
      </c>
      <c r="AX333" s="24" t="str">
        <f t="shared" si="777"/>
        <v/>
      </c>
      <c r="AY333" s="24" t="str">
        <f t="shared" si="777"/>
        <v/>
      </c>
      <c r="AZ333" s="24" t="str">
        <f t="shared" si="777"/>
        <v/>
      </c>
      <c r="BA333" s="24" t="str">
        <f t="shared" si="777"/>
        <v/>
      </c>
      <c r="BB333" s="24" t="str">
        <f t="shared" si="778"/>
        <v/>
      </c>
      <c r="BC333" s="24" t="str">
        <f t="shared" si="778"/>
        <v/>
      </c>
      <c r="BD333" s="25" t="str">
        <f t="shared" si="778"/>
        <v/>
      </c>
      <c r="BE333" s="25"/>
      <c r="BF333" s="25"/>
      <c r="BG333" s="26" t="str">
        <f t="shared" si="695"/>
        <v/>
      </c>
      <c r="BH333" s="26" t="str">
        <f t="shared" si="696"/>
        <v/>
      </c>
      <c r="BI333" s="26" t="str">
        <f t="shared" si="697"/>
        <v/>
      </c>
      <c r="BJ333" s="26" t="str">
        <f t="shared" si="698"/>
        <v/>
      </c>
      <c r="BK333" s="26" t="str">
        <f t="shared" si="699"/>
        <v/>
      </c>
      <c r="BL333" s="26" t="str">
        <f t="shared" si="700"/>
        <v/>
      </c>
      <c r="BM333" s="26" t="str">
        <f t="shared" si="701"/>
        <v/>
      </c>
      <c r="BN333" s="26" t="str">
        <f t="shared" si="702"/>
        <v/>
      </c>
      <c r="BO333" s="26" t="str">
        <f t="shared" si="703"/>
        <v/>
      </c>
      <c r="BP333" s="25"/>
      <c r="BQ333" s="25"/>
      <c r="BR333" s="25" t="str">
        <f t="shared" si="704"/>
        <v/>
      </c>
      <c r="BS333" s="25" t="str">
        <f t="shared" si="705"/>
        <v/>
      </c>
      <c r="BT333" s="25" t="str">
        <f t="shared" si="706"/>
        <v/>
      </c>
      <c r="BU333" s="25" t="str">
        <f t="shared" si="707"/>
        <v/>
      </c>
      <c r="BV333" s="25" t="str">
        <f t="shared" si="708"/>
        <v/>
      </c>
      <c r="BW333" s="25" t="str">
        <f t="shared" si="709"/>
        <v/>
      </c>
      <c r="BX333" s="25" t="str">
        <f t="shared" si="710"/>
        <v/>
      </c>
      <c r="BY333" s="25" t="str">
        <f t="shared" si="711"/>
        <v/>
      </c>
      <c r="BZ333" s="25" t="str">
        <f t="shared" si="712"/>
        <v/>
      </c>
      <c r="CA333" s="25"/>
      <c r="CB333" s="25"/>
      <c r="CC333" s="26">
        <f t="shared" si="713"/>
        <v>-0.23900000000000093</v>
      </c>
      <c r="CD333" s="26">
        <f t="shared" si="714"/>
        <v>-0.17900000000000044</v>
      </c>
      <c r="CE333" s="26">
        <f t="shared" si="715"/>
        <v>-0.54500000000000015</v>
      </c>
      <c r="CF333" s="26">
        <f t="shared" si="716"/>
        <v>-0.48700000000000027</v>
      </c>
      <c r="CG333" s="26">
        <f t="shared" si="717"/>
        <v>-0.55699999999999883</v>
      </c>
      <c r="CH333" s="26">
        <f t="shared" si="718"/>
        <v>-0.11200000000000027</v>
      </c>
      <c r="CI333" s="26" t="str">
        <f t="shared" si="719"/>
        <v/>
      </c>
      <c r="CJ333" s="26" t="str">
        <f t="shared" si="720"/>
        <v/>
      </c>
      <c r="CK333" s="26" t="str">
        <f t="shared" si="721"/>
        <v/>
      </c>
      <c r="CL333" s="25"/>
      <c r="CM333" s="25"/>
      <c r="CN333" s="25">
        <f t="shared" si="722"/>
        <v>0.42099999999999937</v>
      </c>
      <c r="CO333" s="25">
        <f t="shared" si="723"/>
        <v>0.48099999999999987</v>
      </c>
      <c r="CP333" s="25">
        <f t="shared" si="724"/>
        <v>0.11500000000000021</v>
      </c>
      <c r="CQ333" s="25">
        <f t="shared" si="725"/>
        <v>0.17300000000000004</v>
      </c>
      <c r="CR333" s="25">
        <f t="shared" si="726"/>
        <v>0.10300000000000153</v>
      </c>
      <c r="CS333" s="25">
        <f t="shared" si="727"/>
        <v>0.54800000000000004</v>
      </c>
      <c r="CT333" s="25" t="str">
        <f t="shared" si="728"/>
        <v/>
      </c>
      <c r="CU333" s="25" t="str">
        <f t="shared" si="729"/>
        <v/>
      </c>
      <c r="CV333" s="25" t="str">
        <f t="shared" si="730"/>
        <v/>
      </c>
      <c r="CW333" s="25"/>
      <c r="CX333" s="25"/>
      <c r="CY333" s="25" t="str">
        <f t="shared" si="731"/>
        <v/>
      </c>
      <c r="CZ333" s="25" t="str">
        <f t="shared" si="732"/>
        <v/>
      </c>
      <c r="DA333" s="25" t="str">
        <f t="shared" si="733"/>
        <v/>
      </c>
      <c r="DB333" s="25" t="str">
        <f t="shared" si="734"/>
        <v/>
      </c>
      <c r="DC333" s="25" t="str">
        <f t="shared" si="735"/>
        <v/>
      </c>
      <c r="DD333" s="25" t="str">
        <f t="shared" si="736"/>
        <v/>
      </c>
      <c r="DE333" s="25" t="str">
        <f t="shared" si="737"/>
        <v/>
      </c>
      <c r="DF333" s="25" t="str">
        <f t="shared" si="738"/>
        <v/>
      </c>
      <c r="DG333" s="25" t="str">
        <f t="shared" si="739"/>
        <v/>
      </c>
      <c r="DH333" s="25"/>
      <c r="DI333" s="25"/>
      <c r="DJ333" s="25" t="str">
        <f t="shared" si="740"/>
        <v/>
      </c>
      <c r="DK333" s="25" t="str">
        <f t="shared" si="741"/>
        <v/>
      </c>
      <c r="DL333" s="25" t="str">
        <f t="shared" si="742"/>
        <v/>
      </c>
      <c r="DM333" s="25" t="str">
        <f t="shared" si="743"/>
        <v/>
      </c>
      <c r="DN333" s="25" t="str">
        <f t="shared" si="744"/>
        <v/>
      </c>
      <c r="DO333" s="25" t="str">
        <f t="shared" si="745"/>
        <v/>
      </c>
      <c r="DP333" s="25" t="str">
        <f t="shared" si="746"/>
        <v/>
      </c>
      <c r="DQ333" s="25" t="str">
        <f t="shared" si="747"/>
        <v/>
      </c>
      <c r="DR333" s="25" t="str">
        <f t="shared" si="748"/>
        <v/>
      </c>
      <c r="DS333" s="25"/>
      <c r="DT333" s="24"/>
      <c r="DU333" s="24" t="str">
        <f t="shared" si="749"/>
        <v/>
      </c>
      <c r="DV333" s="24" t="str">
        <f t="shared" si="750"/>
        <v/>
      </c>
      <c r="DW333" s="24" t="str">
        <f t="shared" si="751"/>
        <v/>
      </c>
      <c r="DX333" s="24" t="str">
        <f t="shared" si="752"/>
        <v/>
      </c>
      <c r="DY333" s="24" t="str">
        <f t="shared" si="753"/>
        <v/>
      </c>
      <c r="DZ333" s="24" t="str">
        <f t="shared" si="754"/>
        <v/>
      </c>
      <c r="EA333" s="24" t="str">
        <f t="shared" si="755"/>
        <v/>
      </c>
      <c r="EB333" s="24" t="str">
        <f t="shared" si="756"/>
        <v/>
      </c>
      <c r="EC333" s="24" t="str">
        <f t="shared" si="757"/>
        <v/>
      </c>
      <c r="ED333" s="24"/>
      <c r="EE333" s="24"/>
      <c r="EF333" s="24" t="str">
        <f t="shared" si="758"/>
        <v/>
      </c>
      <c r="EG333" s="24" t="str">
        <f t="shared" si="759"/>
        <v/>
      </c>
      <c r="EH333" s="24" t="str">
        <f t="shared" si="760"/>
        <v/>
      </c>
      <c r="EI333" s="24" t="str">
        <f t="shared" si="761"/>
        <v/>
      </c>
      <c r="EJ333" s="24" t="str">
        <f t="shared" si="762"/>
        <v/>
      </c>
      <c r="EK333" s="24" t="str">
        <f t="shared" si="763"/>
        <v/>
      </c>
      <c r="EL333" s="24" t="str">
        <f t="shared" si="764"/>
        <v/>
      </c>
      <c r="EM333" s="24" t="str">
        <f t="shared" si="765"/>
        <v/>
      </c>
      <c r="EN333" s="24" t="str">
        <f t="shared" si="766"/>
        <v/>
      </c>
      <c r="EO333" s="24"/>
      <c r="EP333" s="24"/>
      <c r="EQ333" s="24" t="str">
        <f t="shared" si="646"/>
        <v/>
      </c>
      <c r="ER333" s="24" t="str">
        <f t="shared" si="767"/>
        <v/>
      </c>
      <c r="ES333" s="24" t="str">
        <f t="shared" si="647"/>
        <v/>
      </c>
      <c r="ET333" s="24" t="str">
        <f t="shared" si="648"/>
        <v/>
      </c>
      <c r="EU333" s="24" t="str">
        <f t="shared" si="649"/>
        <v/>
      </c>
      <c r="EV333" s="24" t="str">
        <f t="shared" si="650"/>
        <v/>
      </c>
      <c r="EW333" s="24" t="str">
        <f t="shared" si="651"/>
        <v/>
      </c>
      <c r="EX333" s="24" t="str">
        <f t="shared" si="652"/>
        <v/>
      </c>
      <c r="EY333" s="24" t="str">
        <f t="shared" si="653"/>
        <v/>
      </c>
      <c r="EZ333" s="24" t="str">
        <f t="shared" si="654"/>
        <v/>
      </c>
      <c r="FA333" s="24" t="str">
        <f t="shared" si="655"/>
        <v/>
      </c>
      <c r="FB333" s="24"/>
      <c r="FC333" s="24" t="str">
        <f t="shared" si="656"/>
        <v/>
      </c>
      <c r="FD333" s="24" t="str">
        <f t="shared" si="768"/>
        <v/>
      </c>
      <c r="FE333" s="24" t="str">
        <f t="shared" si="657"/>
        <v/>
      </c>
      <c r="FF333" s="24" t="str">
        <f t="shared" si="658"/>
        <v/>
      </c>
      <c r="FG333" s="24" t="str">
        <f t="shared" si="659"/>
        <v/>
      </c>
      <c r="FH333" s="24" t="str">
        <f t="shared" si="660"/>
        <v/>
      </c>
      <c r="FI333" s="24" t="str">
        <f t="shared" si="661"/>
        <v/>
      </c>
      <c r="FJ333" s="24" t="str">
        <f t="shared" si="662"/>
        <v/>
      </c>
      <c r="FK333" s="24" t="str">
        <f t="shared" si="663"/>
        <v/>
      </c>
      <c r="FL333" s="24" t="str">
        <f t="shared" si="664"/>
        <v/>
      </c>
      <c r="FM333" s="24" t="str">
        <f t="shared" si="665"/>
        <v/>
      </c>
      <c r="FN333" s="24"/>
      <c r="FO333" s="24" t="str">
        <f t="shared" si="666"/>
        <v/>
      </c>
      <c r="FP333" s="24" t="str">
        <f t="shared" si="769"/>
        <v/>
      </c>
      <c r="FQ333" s="24" t="str">
        <f t="shared" si="775"/>
        <v/>
      </c>
      <c r="FR333" s="24" t="str">
        <f t="shared" si="775"/>
        <v/>
      </c>
      <c r="FS333" s="24" t="str">
        <f t="shared" si="775"/>
        <v/>
      </c>
      <c r="FT333" s="24" t="str">
        <f t="shared" si="775"/>
        <v/>
      </c>
      <c r="FU333" s="24" t="str">
        <f t="shared" si="775"/>
        <v/>
      </c>
      <c r="FV333" s="24" t="str">
        <f t="shared" si="775"/>
        <v/>
      </c>
      <c r="FW333" s="24" t="str">
        <f t="shared" si="635"/>
        <v/>
      </c>
      <c r="FX333" s="24" t="str">
        <f t="shared" si="635"/>
        <v/>
      </c>
      <c r="FY333" s="24" t="str">
        <f t="shared" si="635"/>
        <v/>
      </c>
      <c r="FZ333" s="24"/>
      <c r="GA333" s="24" t="str">
        <f t="shared" si="667"/>
        <v/>
      </c>
      <c r="GB333" s="24" t="str">
        <f t="shared" si="770"/>
        <v/>
      </c>
      <c r="GC333" s="24" t="str">
        <f t="shared" si="776"/>
        <v/>
      </c>
      <c r="GD333" s="24" t="str">
        <f t="shared" si="776"/>
        <v/>
      </c>
      <c r="GE333" s="24" t="str">
        <f t="shared" si="776"/>
        <v/>
      </c>
      <c r="GF333" s="24" t="str">
        <f t="shared" si="776"/>
        <v/>
      </c>
      <c r="GG333" s="24" t="str">
        <f t="shared" si="776"/>
        <v/>
      </c>
      <c r="GH333" s="24" t="str">
        <f t="shared" si="776"/>
        <v/>
      </c>
      <c r="GI333" s="24" t="str">
        <f t="shared" si="636"/>
        <v/>
      </c>
      <c r="GJ333" s="24" t="str">
        <f t="shared" si="636"/>
        <v/>
      </c>
      <c r="GK333" s="24" t="str">
        <f t="shared" si="636"/>
        <v/>
      </c>
      <c r="GL333" s="24"/>
      <c r="GM333" s="24" t="str">
        <f t="shared" si="668"/>
        <v/>
      </c>
      <c r="GN333" s="24" t="str">
        <f t="shared" si="771"/>
        <v/>
      </c>
      <c r="GO333" s="24" t="str">
        <f t="shared" si="669"/>
        <v/>
      </c>
      <c r="GP333" s="24" t="str">
        <f t="shared" si="670"/>
        <v/>
      </c>
      <c r="GQ333" s="24" t="str">
        <f t="shared" si="671"/>
        <v/>
      </c>
      <c r="GR333" s="24" t="str">
        <f t="shared" si="672"/>
        <v/>
      </c>
      <c r="GS333" s="24" t="str">
        <f t="shared" si="673"/>
        <v/>
      </c>
      <c r="GT333" s="24" t="str">
        <f t="shared" si="674"/>
        <v/>
      </c>
      <c r="GU333" s="24" t="str">
        <f t="shared" si="675"/>
        <v/>
      </c>
      <c r="GV333" s="24" t="str">
        <f t="shared" si="676"/>
        <v/>
      </c>
      <c r="GW333" s="24" t="str">
        <f t="shared" si="677"/>
        <v/>
      </c>
      <c r="GX333" s="24"/>
      <c r="GY333" s="24" t="str">
        <f t="shared" si="678"/>
        <v/>
      </c>
      <c r="GZ333" s="24" t="str">
        <f t="shared" si="772"/>
        <v/>
      </c>
      <c r="HA333" s="24" t="str">
        <f t="shared" si="679"/>
        <v/>
      </c>
      <c r="HB333" s="24" t="str">
        <f t="shared" si="680"/>
        <v/>
      </c>
      <c r="HC333" s="24" t="str">
        <f t="shared" si="681"/>
        <v/>
      </c>
      <c r="HD333" s="24" t="str">
        <f t="shared" si="682"/>
        <v/>
      </c>
      <c r="HE333" s="24" t="str">
        <f t="shared" si="683"/>
        <v/>
      </c>
      <c r="HF333" s="24" t="str">
        <f t="shared" si="684"/>
        <v/>
      </c>
      <c r="HG333" s="24" t="str">
        <f t="shared" si="685"/>
        <v/>
      </c>
      <c r="HH333" s="24" t="str">
        <f t="shared" si="686"/>
        <v/>
      </c>
      <c r="HI333" s="24" t="str">
        <f t="shared" si="687"/>
        <v/>
      </c>
      <c r="HJ333" s="24"/>
      <c r="HK333" s="24" t="str">
        <f t="shared" si="688"/>
        <v/>
      </c>
      <c r="HL333" s="24" t="str">
        <f t="shared" si="773"/>
        <v/>
      </c>
      <c r="HM333" s="24" t="str">
        <f t="shared" si="633"/>
        <v/>
      </c>
      <c r="HN333" s="24" t="str">
        <f t="shared" si="633"/>
        <v/>
      </c>
      <c r="HO333" s="24" t="str">
        <f t="shared" si="633"/>
        <v/>
      </c>
      <c r="HP333" s="24" t="str">
        <f t="shared" si="631"/>
        <v/>
      </c>
      <c r="HQ333" s="24" t="str">
        <f t="shared" si="631"/>
        <v/>
      </c>
      <c r="HR333" s="24" t="str">
        <f t="shared" si="631"/>
        <v/>
      </c>
      <c r="HS333" s="24" t="str">
        <f t="shared" si="631"/>
        <v/>
      </c>
      <c r="HT333" s="24" t="str">
        <f t="shared" si="631"/>
        <v/>
      </c>
      <c r="HU333" s="24" t="str">
        <f t="shared" si="631"/>
        <v/>
      </c>
      <c r="HV333" s="24"/>
      <c r="HW333" s="24" t="str">
        <f t="shared" si="689"/>
        <v/>
      </c>
      <c r="HX333" s="24" t="str">
        <f t="shared" si="774"/>
        <v/>
      </c>
      <c r="HY333" s="24" t="str">
        <f t="shared" si="634"/>
        <v/>
      </c>
      <c r="HZ333" s="24" t="str">
        <f t="shared" si="634"/>
        <v/>
      </c>
      <c r="IA333" s="24" t="str">
        <f t="shared" si="634"/>
        <v/>
      </c>
      <c r="IB333" s="24" t="str">
        <f t="shared" si="632"/>
        <v/>
      </c>
      <c r="IC333" s="24" t="str">
        <f t="shared" si="632"/>
        <v/>
      </c>
      <c r="ID333" s="24" t="str">
        <f t="shared" si="632"/>
        <v/>
      </c>
      <c r="IE333" s="24" t="str">
        <f t="shared" si="632"/>
        <v/>
      </c>
      <c r="IF333" s="24" t="str">
        <f t="shared" si="632"/>
        <v/>
      </c>
      <c r="IG333" s="24" t="str">
        <f t="shared" si="632"/>
        <v/>
      </c>
    </row>
    <row r="334" spans="1:241" s="3" customFormat="1" x14ac:dyDescent="0.2">
      <c r="A334" s="27">
        <v>299</v>
      </c>
      <c r="B334" s="32" t="str">
        <f>IF(AND($B$3&lt;&gt;"",$C$3&lt;&gt;"",$B$4&lt;&gt;"",$C$4&lt;&gt;"",T334&lt;&gt;""),AirMass($B$3,$C$3,$B$4,$C$4,T334),"")</f>
        <v/>
      </c>
      <c r="C334" s="36" t="e">
        <f t="shared" si="690"/>
        <v>#N/A</v>
      </c>
      <c r="D334" s="5" t="str">
        <f t="shared" si="637"/>
        <v/>
      </c>
      <c r="E334" s="14" t="str">
        <f t="shared" si="638"/>
        <v/>
      </c>
      <c r="F334" s="32" t="str">
        <f t="shared" si="691"/>
        <v/>
      </c>
      <c r="G334" s="24" t="str">
        <f t="shared" si="639"/>
        <v/>
      </c>
      <c r="H334" s="24" t="str">
        <f t="shared" si="640"/>
        <v/>
      </c>
      <c r="I334" s="24"/>
      <c r="J334" s="8" t="str">
        <f t="shared" si="641"/>
        <v/>
      </c>
      <c r="K334" s="9" t="str">
        <f t="shared" si="642"/>
        <v/>
      </c>
      <c r="L334" s="40" t="str">
        <f t="shared" si="692"/>
        <v/>
      </c>
      <c r="M334" s="24" t="str">
        <f t="shared" si="643"/>
        <v/>
      </c>
      <c r="N334" s="25" t="str">
        <f t="shared" si="644"/>
        <v/>
      </c>
      <c r="O334" s="25"/>
      <c r="P334" s="50">
        <f t="shared" si="693"/>
        <v>0</v>
      </c>
      <c r="Q334" s="50">
        <f t="shared" si="694"/>
        <v>0</v>
      </c>
      <c r="R334" s="25"/>
      <c r="S334" s="25"/>
      <c r="T334" s="16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46" t="str">
        <f t="shared" si="645"/>
        <v/>
      </c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8"/>
      <c r="AR334" s="25"/>
      <c r="AS334" s="25"/>
      <c r="AT334" s="24" t="str">
        <f t="shared" si="777"/>
        <v/>
      </c>
      <c r="AU334" s="24" t="str">
        <f t="shared" si="777"/>
        <v/>
      </c>
      <c r="AV334" s="24" t="str">
        <f t="shared" si="777"/>
        <v/>
      </c>
      <c r="AW334" s="24" t="str">
        <f t="shared" si="777"/>
        <v/>
      </c>
      <c r="AX334" s="24" t="str">
        <f t="shared" si="777"/>
        <v/>
      </c>
      <c r="AY334" s="24" t="str">
        <f t="shared" si="777"/>
        <v/>
      </c>
      <c r="AZ334" s="24" t="str">
        <f t="shared" si="777"/>
        <v/>
      </c>
      <c r="BA334" s="24" t="str">
        <f t="shared" si="777"/>
        <v/>
      </c>
      <c r="BB334" s="24" t="str">
        <f t="shared" si="778"/>
        <v/>
      </c>
      <c r="BC334" s="24" t="str">
        <f t="shared" si="778"/>
        <v/>
      </c>
      <c r="BD334" s="25" t="str">
        <f t="shared" si="778"/>
        <v/>
      </c>
      <c r="BE334" s="25"/>
      <c r="BF334" s="25"/>
      <c r="BG334" s="26" t="str">
        <f t="shared" si="695"/>
        <v/>
      </c>
      <c r="BH334" s="26" t="str">
        <f t="shared" si="696"/>
        <v/>
      </c>
      <c r="BI334" s="26" t="str">
        <f t="shared" si="697"/>
        <v/>
      </c>
      <c r="BJ334" s="26" t="str">
        <f t="shared" si="698"/>
        <v/>
      </c>
      <c r="BK334" s="26" t="str">
        <f t="shared" si="699"/>
        <v/>
      </c>
      <c r="BL334" s="26" t="str">
        <f t="shared" si="700"/>
        <v/>
      </c>
      <c r="BM334" s="26" t="str">
        <f t="shared" si="701"/>
        <v/>
      </c>
      <c r="BN334" s="26" t="str">
        <f t="shared" si="702"/>
        <v/>
      </c>
      <c r="BO334" s="26" t="str">
        <f t="shared" si="703"/>
        <v/>
      </c>
      <c r="BP334" s="25"/>
      <c r="BQ334" s="25"/>
      <c r="BR334" s="25" t="str">
        <f t="shared" si="704"/>
        <v/>
      </c>
      <c r="BS334" s="25" t="str">
        <f t="shared" si="705"/>
        <v/>
      </c>
      <c r="BT334" s="25" t="str">
        <f t="shared" si="706"/>
        <v/>
      </c>
      <c r="BU334" s="25" t="str">
        <f t="shared" si="707"/>
        <v/>
      </c>
      <c r="BV334" s="25" t="str">
        <f t="shared" si="708"/>
        <v/>
      </c>
      <c r="BW334" s="25" t="str">
        <f t="shared" si="709"/>
        <v/>
      </c>
      <c r="BX334" s="25" t="str">
        <f t="shared" si="710"/>
        <v/>
      </c>
      <c r="BY334" s="25" t="str">
        <f t="shared" si="711"/>
        <v/>
      </c>
      <c r="BZ334" s="25" t="str">
        <f t="shared" si="712"/>
        <v/>
      </c>
      <c r="CA334" s="25"/>
      <c r="CB334" s="25"/>
      <c r="CC334" s="26">
        <f t="shared" si="713"/>
        <v>-0.23900000000000093</v>
      </c>
      <c r="CD334" s="26">
        <f t="shared" si="714"/>
        <v>-0.17900000000000044</v>
      </c>
      <c r="CE334" s="26">
        <f t="shared" si="715"/>
        <v>-0.54500000000000015</v>
      </c>
      <c r="CF334" s="26">
        <f t="shared" si="716"/>
        <v>-0.48700000000000027</v>
      </c>
      <c r="CG334" s="26">
        <f t="shared" si="717"/>
        <v>-0.55699999999999883</v>
      </c>
      <c r="CH334" s="26">
        <f t="shared" si="718"/>
        <v>-0.11200000000000027</v>
      </c>
      <c r="CI334" s="26" t="str">
        <f t="shared" si="719"/>
        <v/>
      </c>
      <c r="CJ334" s="26" t="str">
        <f t="shared" si="720"/>
        <v/>
      </c>
      <c r="CK334" s="26" t="str">
        <f t="shared" si="721"/>
        <v/>
      </c>
      <c r="CL334" s="25"/>
      <c r="CM334" s="25"/>
      <c r="CN334" s="25">
        <f t="shared" si="722"/>
        <v>0.42099999999999937</v>
      </c>
      <c r="CO334" s="25">
        <f t="shared" si="723"/>
        <v>0.48099999999999987</v>
      </c>
      <c r="CP334" s="25">
        <f t="shared" si="724"/>
        <v>0.11500000000000021</v>
      </c>
      <c r="CQ334" s="25">
        <f t="shared" si="725"/>
        <v>0.17300000000000004</v>
      </c>
      <c r="CR334" s="25">
        <f t="shared" si="726"/>
        <v>0.10300000000000153</v>
      </c>
      <c r="CS334" s="25">
        <f t="shared" si="727"/>
        <v>0.54800000000000004</v>
      </c>
      <c r="CT334" s="25" t="str">
        <f t="shared" si="728"/>
        <v/>
      </c>
      <c r="CU334" s="25" t="str">
        <f t="shared" si="729"/>
        <v/>
      </c>
      <c r="CV334" s="25" t="str">
        <f t="shared" si="730"/>
        <v/>
      </c>
      <c r="CW334" s="25"/>
      <c r="CX334" s="25"/>
      <c r="CY334" s="25" t="str">
        <f t="shared" si="731"/>
        <v/>
      </c>
      <c r="CZ334" s="25" t="str">
        <f t="shared" si="732"/>
        <v/>
      </c>
      <c r="DA334" s="25" t="str">
        <f t="shared" si="733"/>
        <v/>
      </c>
      <c r="DB334" s="25" t="str">
        <f t="shared" si="734"/>
        <v/>
      </c>
      <c r="DC334" s="25" t="str">
        <f t="shared" si="735"/>
        <v/>
      </c>
      <c r="DD334" s="25" t="str">
        <f t="shared" si="736"/>
        <v/>
      </c>
      <c r="DE334" s="25" t="str">
        <f t="shared" si="737"/>
        <v/>
      </c>
      <c r="DF334" s="25" t="str">
        <f t="shared" si="738"/>
        <v/>
      </c>
      <c r="DG334" s="25" t="str">
        <f t="shared" si="739"/>
        <v/>
      </c>
      <c r="DH334" s="25"/>
      <c r="DI334" s="25"/>
      <c r="DJ334" s="25" t="str">
        <f t="shared" si="740"/>
        <v/>
      </c>
      <c r="DK334" s="25" t="str">
        <f t="shared" si="741"/>
        <v/>
      </c>
      <c r="DL334" s="25" t="str">
        <f t="shared" si="742"/>
        <v/>
      </c>
      <c r="DM334" s="25" t="str">
        <f t="shared" si="743"/>
        <v/>
      </c>
      <c r="DN334" s="25" t="str">
        <f t="shared" si="744"/>
        <v/>
      </c>
      <c r="DO334" s="25" t="str">
        <f t="shared" si="745"/>
        <v/>
      </c>
      <c r="DP334" s="25" t="str">
        <f t="shared" si="746"/>
        <v/>
      </c>
      <c r="DQ334" s="25" t="str">
        <f t="shared" si="747"/>
        <v/>
      </c>
      <c r="DR334" s="25" t="str">
        <f t="shared" si="748"/>
        <v/>
      </c>
      <c r="DS334" s="25"/>
      <c r="DT334" s="24"/>
      <c r="DU334" s="24" t="str">
        <f t="shared" si="749"/>
        <v/>
      </c>
      <c r="DV334" s="24" t="str">
        <f t="shared" si="750"/>
        <v/>
      </c>
      <c r="DW334" s="24" t="str">
        <f t="shared" si="751"/>
        <v/>
      </c>
      <c r="DX334" s="24" t="str">
        <f t="shared" si="752"/>
        <v/>
      </c>
      <c r="DY334" s="24" t="str">
        <f t="shared" si="753"/>
        <v/>
      </c>
      <c r="DZ334" s="24" t="str">
        <f t="shared" si="754"/>
        <v/>
      </c>
      <c r="EA334" s="24" t="str">
        <f t="shared" si="755"/>
        <v/>
      </c>
      <c r="EB334" s="24" t="str">
        <f t="shared" si="756"/>
        <v/>
      </c>
      <c r="EC334" s="24" t="str">
        <f t="shared" si="757"/>
        <v/>
      </c>
      <c r="ED334" s="24"/>
      <c r="EE334" s="24"/>
      <c r="EF334" s="24" t="str">
        <f t="shared" si="758"/>
        <v/>
      </c>
      <c r="EG334" s="24" t="str">
        <f t="shared" si="759"/>
        <v/>
      </c>
      <c r="EH334" s="24" t="str">
        <f t="shared" si="760"/>
        <v/>
      </c>
      <c r="EI334" s="24" t="str">
        <f t="shared" si="761"/>
        <v/>
      </c>
      <c r="EJ334" s="24" t="str">
        <f t="shared" si="762"/>
        <v/>
      </c>
      <c r="EK334" s="24" t="str">
        <f t="shared" si="763"/>
        <v/>
      </c>
      <c r="EL334" s="24" t="str">
        <f t="shared" si="764"/>
        <v/>
      </c>
      <c r="EM334" s="24" t="str">
        <f t="shared" si="765"/>
        <v/>
      </c>
      <c r="EN334" s="24" t="str">
        <f t="shared" si="766"/>
        <v/>
      </c>
      <c r="EO334" s="24"/>
      <c r="EP334" s="24"/>
      <c r="EQ334" s="24" t="str">
        <f t="shared" si="646"/>
        <v/>
      </c>
      <c r="ER334" s="24" t="str">
        <f t="shared" si="767"/>
        <v/>
      </c>
      <c r="ES334" s="24" t="str">
        <f t="shared" si="647"/>
        <v/>
      </c>
      <c r="ET334" s="24" t="str">
        <f t="shared" si="648"/>
        <v/>
      </c>
      <c r="EU334" s="24" t="str">
        <f t="shared" si="649"/>
        <v/>
      </c>
      <c r="EV334" s="24" t="str">
        <f t="shared" si="650"/>
        <v/>
      </c>
      <c r="EW334" s="24" t="str">
        <f t="shared" si="651"/>
        <v/>
      </c>
      <c r="EX334" s="24" t="str">
        <f t="shared" si="652"/>
        <v/>
      </c>
      <c r="EY334" s="24" t="str">
        <f t="shared" si="653"/>
        <v/>
      </c>
      <c r="EZ334" s="24" t="str">
        <f t="shared" si="654"/>
        <v/>
      </c>
      <c r="FA334" s="24" t="str">
        <f t="shared" si="655"/>
        <v/>
      </c>
      <c r="FB334" s="24"/>
      <c r="FC334" s="24" t="str">
        <f t="shared" si="656"/>
        <v/>
      </c>
      <c r="FD334" s="24" t="str">
        <f t="shared" si="768"/>
        <v/>
      </c>
      <c r="FE334" s="24" t="str">
        <f t="shared" si="657"/>
        <v/>
      </c>
      <c r="FF334" s="24" t="str">
        <f t="shared" si="658"/>
        <v/>
      </c>
      <c r="FG334" s="24" t="str">
        <f t="shared" si="659"/>
        <v/>
      </c>
      <c r="FH334" s="24" t="str">
        <f t="shared" si="660"/>
        <v/>
      </c>
      <c r="FI334" s="24" t="str">
        <f t="shared" si="661"/>
        <v/>
      </c>
      <c r="FJ334" s="24" t="str">
        <f t="shared" si="662"/>
        <v/>
      </c>
      <c r="FK334" s="24" t="str">
        <f t="shared" si="663"/>
        <v/>
      </c>
      <c r="FL334" s="24" t="str">
        <f t="shared" si="664"/>
        <v/>
      </c>
      <c r="FM334" s="24" t="str">
        <f t="shared" si="665"/>
        <v/>
      </c>
      <c r="FN334" s="24"/>
      <c r="FO334" s="24" t="str">
        <f t="shared" si="666"/>
        <v/>
      </c>
      <c r="FP334" s="24" t="str">
        <f t="shared" si="769"/>
        <v/>
      </c>
      <c r="FQ334" s="24" t="str">
        <f t="shared" si="775"/>
        <v/>
      </c>
      <c r="FR334" s="24" t="str">
        <f t="shared" si="775"/>
        <v/>
      </c>
      <c r="FS334" s="24" t="str">
        <f t="shared" si="775"/>
        <v/>
      </c>
      <c r="FT334" s="24" t="str">
        <f t="shared" si="775"/>
        <v/>
      </c>
      <c r="FU334" s="24" t="str">
        <f t="shared" si="775"/>
        <v/>
      </c>
      <c r="FV334" s="24" t="str">
        <f t="shared" si="775"/>
        <v/>
      </c>
      <c r="FW334" s="24" t="str">
        <f t="shared" si="635"/>
        <v/>
      </c>
      <c r="FX334" s="24" t="str">
        <f t="shared" si="635"/>
        <v/>
      </c>
      <c r="FY334" s="24" t="str">
        <f t="shared" si="635"/>
        <v/>
      </c>
      <c r="FZ334" s="24"/>
      <c r="GA334" s="24" t="str">
        <f t="shared" si="667"/>
        <v/>
      </c>
      <c r="GB334" s="24" t="str">
        <f t="shared" si="770"/>
        <v/>
      </c>
      <c r="GC334" s="24" t="str">
        <f t="shared" si="776"/>
        <v/>
      </c>
      <c r="GD334" s="24" t="str">
        <f t="shared" si="776"/>
        <v/>
      </c>
      <c r="GE334" s="24" t="str">
        <f t="shared" si="776"/>
        <v/>
      </c>
      <c r="GF334" s="24" t="str">
        <f t="shared" si="776"/>
        <v/>
      </c>
      <c r="GG334" s="24" t="str">
        <f t="shared" si="776"/>
        <v/>
      </c>
      <c r="GH334" s="24" t="str">
        <f t="shared" si="776"/>
        <v/>
      </c>
      <c r="GI334" s="24" t="str">
        <f t="shared" si="636"/>
        <v/>
      </c>
      <c r="GJ334" s="24" t="str">
        <f t="shared" si="636"/>
        <v/>
      </c>
      <c r="GK334" s="24" t="str">
        <f t="shared" si="636"/>
        <v/>
      </c>
      <c r="GL334" s="24"/>
      <c r="GM334" s="24" t="str">
        <f t="shared" si="668"/>
        <v/>
      </c>
      <c r="GN334" s="24" t="str">
        <f t="shared" si="771"/>
        <v/>
      </c>
      <c r="GO334" s="24" t="str">
        <f t="shared" si="669"/>
        <v/>
      </c>
      <c r="GP334" s="24" t="str">
        <f t="shared" si="670"/>
        <v/>
      </c>
      <c r="GQ334" s="24" t="str">
        <f t="shared" si="671"/>
        <v/>
      </c>
      <c r="GR334" s="24" t="str">
        <f t="shared" si="672"/>
        <v/>
      </c>
      <c r="GS334" s="24" t="str">
        <f t="shared" si="673"/>
        <v/>
      </c>
      <c r="GT334" s="24" t="str">
        <f t="shared" si="674"/>
        <v/>
      </c>
      <c r="GU334" s="24" t="str">
        <f t="shared" si="675"/>
        <v/>
      </c>
      <c r="GV334" s="24" t="str">
        <f t="shared" si="676"/>
        <v/>
      </c>
      <c r="GW334" s="24" t="str">
        <f t="shared" si="677"/>
        <v/>
      </c>
      <c r="GX334" s="24"/>
      <c r="GY334" s="24" t="str">
        <f t="shared" si="678"/>
        <v/>
      </c>
      <c r="GZ334" s="24" t="str">
        <f t="shared" si="772"/>
        <v/>
      </c>
      <c r="HA334" s="24" t="str">
        <f t="shared" si="679"/>
        <v/>
      </c>
      <c r="HB334" s="24" t="str">
        <f t="shared" si="680"/>
        <v/>
      </c>
      <c r="HC334" s="24" t="str">
        <f t="shared" si="681"/>
        <v/>
      </c>
      <c r="HD334" s="24" t="str">
        <f t="shared" si="682"/>
        <v/>
      </c>
      <c r="HE334" s="24" t="str">
        <f t="shared" si="683"/>
        <v/>
      </c>
      <c r="HF334" s="24" t="str">
        <f t="shared" si="684"/>
        <v/>
      </c>
      <c r="HG334" s="24" t="str">
        <f t="shared" si="685"/>
        <v/>
      </c>
      <c r="HH334" s="24" t="str">
        <f t="shared" si="686"/>
        <v/>
      </c>
      <c r="HI334" s="24" t="str">
        <f t="shared" si="687"/>
        <v/>
      </c>
      <c r="HJ334" s="24"/>
      <c r="HK334" s="24" t="str">
        <f t="shared" si="688"/>
        <v/>
      </c>
      <c r="HL334" s="24" t="str">
        <f t="shared" si="773"/>
        <v/>
      </c>
      <c r="HM334" s="24" t="str">
        <f t="shared" si="633"/>
        <v/>
      </c>
      <c r="HN334" s="24" t="str">
        <f t="shared" si="633"/>
        <v/>
      </c>
      <c r="HO334" s="24" t="str">
        <f t="shared" si="633"/>
        <v/>
      </c>
      <c r="HP334" s="24" t="str">
        <f t="shared" si="631"/>
        <v/>
      </c>
      <c r="HQ334" s="24" t="str">
        <f t="shared" si="631"/>
        <v/>
      </c>
      <c r="HR334" s="24" t="str">
        <f t="shared" si="631"/>
        <v/>
      </c>
      <c r="HS334" s="24" t="str">
        <f t="shared" si="631"/>
        <v/>
      </c>
      <c r="HT334" s="24" t="str">
        <f t="shared" si="631"/>
        <v/>
      </c>
      <c r="HU334" s="24" t="str">
        <f t="shared" si="631"/>
        <v/>
      </c>
      <c r="HV334" s="24"/>
      <c r="HW334" s="24" t="str">
        <f t="shared" si="689"/>
        <v/>
      </c>
      <c r="HX334" s="24" t="str">
        <f t="shared" si="774"/>
        <v/>
      </c>
      <c r="HY334" s="24" t="str">
        <f t="shared" si="634"/>
        <v/>
      </c>
      <c r="HZ334" s="24" t="str">
        <f t="shared" si="634"/>
        <v/>
      </c>
      <c r="IA334" s="24" t="str">
        <f t="shared" si="634"/>
        <v/>
      </c>
      <c r="IB334" s="24" t="str">
        <f t="shared" si="632"/>
        <v/>
      </c>
      <c r="IC334" s="24" t="str">
        <f t="shared" si="632"/>
        <v/>
      </c>
      <c r="ID334" s="24" t="str">
        <f t="shared" si="632"/>
        <v/>
      </c>
      <c r="IE334" s="24" t="str">
        <f t="shared" si="632"/>
        <v/>
      </c>
      <c r="IF334" s="24" t="str">
        <f t="shared" si="632"/>
        <v/>
      </c>
      <c r="IG334" s="24" t="str">
        <f t="shared" si="632"/>
        <v/>
      </c>
    </row>
    <row r="335" spans="1:241" s="3" customFormat="1" x14ac:dyDescent="0.2">
      <c r="A335" s="27">
        <v>300</v>
      </c>
      <c r="B335" s="32" t="str">
        <f>IF(AND($B$3&lt;&gt;"",$C$3&lt;&gt;"",$B$4&lt;&gt;"",$C$4&lt;&gt;"",T335&lt;&gt;""),AirMass($B$3,$C$3,$B$4,$C$4,T335),"")</f>
        <v/>
      </c>
      <c r="C335" s="36" t="e">
        <f t="shared" si="690"/>
        <v>#N/A</v>
      </c>
      <c r="D335" s="5" t="str">
        <f t="shared" si="637"/>
        <v/>
      </c>
      <c r="E335" s="14" t="str">
        <f t="shared" si="638"/>
        <v/>
      </c>
      <c r="F335" s="32" t="str">
        <f t="shared" si="691"/>
        <v/>
      </c>
      <c r="G335" s="24" t="str">
        <f t="shared" si="639"/>
        <v/>
      </c>
      <c r="H335" s="24" t="str">
        <f t="shared" si="640"/>
        <v/>
      </c>
      <c r="I335" s="24"/>
      <c r="J335" s="8" t="str">
        <f t="shared" si="641"/>
        <v/>
      </c>
      <c r="K335" s="9" t="str">
        <f t="shared" si="642"/>
        <v/>
      </c>
      <c r="L335" s="40" t="str">
        <f t="shared" si="692"/>
        <v/>
      </c>
      <c r="M335" s="24" t="str">
        <f t="shared" si="643"/>
        <v/>
      </c>
      <c r="N335" s="25" t="str">
        <f t="shared" si="644"/>
        <v/>
      </c>
      <c r="O335" s="25"/>
      <c r="P335" s="50">
        <f t="shared" si="693"/>
        <v>0</v>
      </c>
      <c r="Q335" s="50">
        <f t="shared" si="694"/>
        <v>0</v>
      </c>
      <c r="R335" s="25"/>
      <c r="S335" s="25"/>
      <c r="T335" s="16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46" t="str">
        <f t="shared" si="645"/>
        <v/>
      </c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8"/>
      <c r="AR335" s="25"/>
      <c r="AS335" s="25"/>
      <c r="AT335" s="24" t="str">
        <f t="shared" si="777"/>
        <v/>
      </c>
      <c r="AU335" s="24" t="str">
        <f t="shared" si="777"/>
        <v/>
      </c>
      <c r="AV335" s="24" t="str">
        <f t="shared" si="777"/>
        <v/>
      </c>
      <c r="AW335" s="24" t="str">
        <f t="shared" si="777"/>
        <v/>
      </c>
      <c r="AX335" s="24" t="str">
        <f t="shared" si="777"/>
        <v/>
      </c>
      <c r="AY335" s="24" t="str">
        <f t="shared" si="777"/>
        <v/>
      </c>
      <c r="AZ335" s="24" t="str">
        <f t="shared" si="777"/>
        <v/>
      </c>
      <c r="BA335" s="24" t="str">
        <f t="shared" si="777"/>
        <v/>
      </c>
      <c r="BB335" s="24" t="str">
        <f t="shared" si="778"/>
        <v/>
      </c>
      <c r="BC335" s="24" t="str">
        <f t="shared" si="778"/>
        <v/>
      </c>
      <c r="BD335" s="25" t="str">
        <f t="shared" si="778"/>
        <v/>
      </c>
      <c r="BE335" s="25"/>
      <c r="BF335" s="25"/>
      <c r="BG335" s="26" t="str">
        <f t="shared" si="695"/>
        <v/>
      </c>
      <c r="BH335" s="26" t="str">
        <f t="shared" si="696"/>
        <v/>
      </c>
      <c r="BI335" s="26" t="str">
        <f t="shared" si="697"/>
        <v/>
      </c>
      <c r="BJ335" s="26" t="str">
        <f t="shared" si="698"/>
        <v/>
      </c>
      <c r="BK335" s="26" t="str">
        <f t="shared" si="699"/>
        <v/>
      </c>
      <c r="BL335" s="26" t="str">
        <f t="shared" si="700"/>
        <v/>
      </c>
      <c r="BM335" s="26" t="str">
        <f t="shared" si="701"/>
        <v/>
      </c>
      <c r="BN335" s="26" t="str">
        <f t="shared" si="702"/>
        <v/>
      </c>
      <c r="BO335" s="26" t="str">
        <f t="shared" si="703"/>
        <v/>
      </c>
      <c r="BP335" s="25"/>
      <c r="BQ335" s="25"/>
      <c r="BR335" s="25" t="str">
        <f t="shared" si="704"/>
        <v/>
      </c>
      <c r="BS335" s="25" t="str">
        <f t="shared" si="705"/>
        <v/>
      </c>
      <c r="BT335" s="25" t="str">
        <f t="shared" si="706"/>
        <v/>
      </c>
      <c r="BU335" s="25" t="str">
        <f t="shared" si="707"/>
        <v/>
      </c>
      <c r="BV335" s="25" t="str">
        <f t="shared" si="708"/>
        <v/>
      </c>
      <c r="BW335" s="25" t="str">
        <f t="shared" si="709"/>
        <v/>
      </c>
      <c r="BX335" s="25" t="str">
        <f t="shared" si="710"/>
        <v/>
      </c>
      <c r="BY335" s="25" t="str">
        <f t="shared" si="711"/>
        <v/>
      </c>
      <c r="BZ335" s="25" t="str">
        <f t="shared" si="712"/>
        <v/>
      </c>
      <c r="CA335" s="25"/>
      <c r="CB335" s="25"/>
      <c r="CC335" s="26">
        <f t="shared" si="713"/>
        <v>-0.23900000000000093</v>
      </c>
      <c r="CD335" s="26">
        <f t="shared" si="714"/>
        <v>-0.17900000000000044</v>
      </c>
      <c r="CE335" s="26">
        <f t="shared" si="715"/>
        <v>-0.54500000000000015</v>
      </c>
      <c r="CF335" s="26">
        <f t="shared" si="716"/>
        <v>-0.48700000000000027</v>
      </c>
      <c r="CG335" s="26">
        <f t="shared" si="717"/>
        <v>-0.55699999999999883</v>
      </c>
      <c r="CH335" s="26">
        <f t="shared" si="718"/>
        <v>-0.11200000000000027</v>
      </c>
      <c r="CI335" s="26" t="str">
        <f t="shared" si="719"/>
        <v/>
      </c>
      <c r="CJ335" s="26" t="str">
        <f t="shared" si="720"/>
        <v/>
      </c>
      <c r="CK335" s="26" t="str">
        <f t="shared" si="721"/>
        <v/>
      </c>
      <c r="CL335" s="25"/>
      <c r="CM335" s="25"/>
      <c r="CN335" s="25">
        <f t="shared" si="722"/>
        <v>0.42099999999999937</v>
      </c>
      <c r="CO335" s="25">
        <f t="shared" si="723"/>
        <v>0.48099999999999987</v>
      </c>
      <c r="CP335" s="25">
        <f t="shared" si="724"/>
        <v>0.11500000000000021</v>
      </c>
      <c r="CQ335" s="25">
        <f t="shared" si="725"/>
        <v>0.17300000000000004</v>
      </c>
      <c r="CR335" s="25">
        <f t="shared" si="726"/>
        <v>0.10300000000000153</v>
      </c>
      <c r="CS335" s="25">
        <f t="shared" si="727"/>
        <v>0.54800000000000004</v>
      </c>
      <c r="CT335" s="25" t="str">
        <f t="shared" si="728"/>
        <v/>
      </c>
      <c r="CU335" s="25" t="str">
        <f t="shared" si="729"/>
        <v/>
      </c>
      <c r="CV335" s="25" t="str">
        <f t="shared" si="730"/>
        <v/>
      </c>
      <c r="CW335" s="25"/>
      <c r="CX335" s="25"/>
      <c r="CY335" s="25" t="str">
        <f t="shared" si="731"/>
        <v/>
      </c>
      <c r="CZ335" s="25" t="str">
        <f t="shared" si="732"/>
        <v/>
      </c>
      <c r="DA335" s="25" t="str">
        <f t="shared" si="733"/>
        <v/>
      </c>
      <c r="DB335" s="25" t="str">
        <f t="shared" si="734"/>
        <v/>
      </c>
      <c r="DC335" s="25" t="str">
        <f t="shared" si="735"/>
        <v/>
      </c>
      <c r="DD335" s="25" t="str">
        <f t="shared" si="736"/>
        <v/>
      </c>
      <c r="DE335" s="25" t="str">
        <f t="shared" si="737"/>
        <v/>
      </c>
      <c r="DF335" s="25" t="str">
        <f t="shared" si="738"/>
        <v/>
      </c>
      <c r="DG335" s="25" t="str">
        <f t="shared" si="739"/>
        <v/>
      </c>
      <c r="DH335" s="25"/>
      <c r="DI335" s="25"/>
      <c r="DJ335" s="25" t="str">
        <f t="shared" si="740"/>
        <v/>
      </c>
      <c r="DK335" s="25" t="str">
        <f t="shared" si="741"/>
        <v/>
      </c>
      <c r="DL335" s="25" t="str">
        <f t="shared" si="742"/>
        <v/>
      </c>
      <c r="DM335" s="25" t="str">
        <f t="shared" si="743"/>
        <v/>
      </c>
      <c r="DN335" s="25" t="str">
        <f t="shared" si="744"/>
        <v/>
      </c>
      <c r="DO335" s="25" t="str">
        <f t="shared" si="745"/>
        <v/>
      </c>
      <c r="DP335" s="25" t="str">
        <f t="shared" si="746"/>
        <v/>
      </c>
      <c r="DQ335" s="25" t="str">
        <f t="shared" si="747"/>
        <v/>
      </c>
      <c r="DR335" s="25" t="str">
        <f t="shared" si="748"/>
        <v/>
      </c>
      <c r="DS335" s="25"/>
      <c r="DT335" s="24"/>
      <c r="DU335" s="24" t="str">
        <f t="shared" si="749"/>
        <v/>
      </c>
      <c r="DV335" s="24" t="str">
        <f t="shared" si="750"/>
        <v/>
      </c>
      <c r="DW335" s="24" t="str">
        <f t="shared" si="751"/>
        <v/>
      </c>
      <c r="DX335" s="24" t="str">
        <f t="shared" si="752"/>
        <v/>
      </c>
      <c r="DY335" s="24" t="str">
        <f t="shared" si="753"/>
        <v/>
      </c>
      <c r="DZ335" s="24" t="str">
        <f t="shared" si="754"/>
        <v/>
      </c>
      <c r="EA335" s="24" t="str">
        <f t="shared" si="755"/>
        <v/>
      </c>
      <c r="EB335" s="24" t="str">
        <f t="shared" si="756"/>
        <v/>
      </c>
      <c r="EC335" s="24" t="str">
        <f t="shared" si="757"/>
        <v/>
      </c>
      <c r="ED335" s="24"/>
      <c r="EE335" s="24"/>
      <c r="EF335" s="24" t="str">
        <f t="shared" si="758"/>
        <v/>
      </c>
      <c r="EG335" s="24" t="str">
        <f t="shared" si="759"/>
        <v/>
      </c>
      <c r="EH335" s="24" t="str">
        <f t="shared" si="760"/>
        <v/>
      </c>
      <c r="EI335" s="24" t="str">
        <f t="shared" si="761"/>
        <v/>
      </c>
      <c r="EJ335" s="24" t="str">
        <f t="shared" si="762"/>
        <v/>
      </c>
      <c r="EK335" s="24" t="str">
        <f t="shared" si="763"/>
        <v/>
      </c>
      <c r="EL335" s="24" t="str">
        <f t="shared" si="764"/>
        <v/>
      </c>
      <c r="EM335" s="24" t="str">
        <f t="shared" si="765"/>
        <v/>
      </c>
      <c r="EN335" s="24" t="str">
        <f t="shared" si="766"/>
        <v/>
      </c>
      <c r="EO335" s="24"/>
      <c r="EP335" s="24"/>
      <c r="EQ335" s="24" t="str">
        <f t="shared" si="646"/>
        <v/>
      </c>
      <c r="ER335" s="24" t="str">
        <f t="shared" si="767"/>
        <v/>
      </c>
      <c r="ES335" s="24" t="str">
        <f t="shared" si="647"/>
        <v/>
      </c>
      <c r="ET335" s="24" t="str">
        <f t="shared" si="648"/>
        <v/>
      </c>
      <c r="EU335" s="24" t="str">
        <f t="shared" si="649"/>
        <v/>
      </c>
      <c r="EV335" s="24" t="str">
        <f t="shared" si="650"/>
        <v/>
      </c>
      <c r="EW335" s="24" t="str">
        <f t="shared" si="651"/>
        <v/>
      </c>
      <c r="EX335" s="24" t="str">
        <f t="shared" si="652"/>
        <v/>
      </c>
      <c r="EY335" s="24" t="str">
        <f t="shared" si="653"/>
        <v/>
      </c>
      <c r="EZ335" s="24" t="str">
        <f t="shared" si="654"/>
        <v/>
      </c>
      <c r="FA335" s="24" t="str">
        <f t="shared" si="655"/>
        <v/>
      </c>
      <c r="FB335" s="24"/>
      <c r="FC335" s="24" t="str">
        <f t="shared" si="656"/>
        <v/>
      </c>
      <c r="FD335" s="24" t="str">
        <f t="shared" si="768"/>
        <v/>
      </c>
      <c r="FE335" s="24" t="str">
        <f t="shared" si="657"/>
        <v/>
      </c>
      <c r="FF335" s="24" t="str">
        <f t="shared" si="658"/>
        <v/>
      </c>
      <c r="FG335" s="24" t="str">
        <f t="shared" si="659"/>
        <v/>
      </c>
      <c r="FH335" s="24" t="str">
        <f t="shared" si="660"/>
        <v/>
      </c>
      <c r="FI335" s="24" t="str">
        <f t="shared" si="661"/>
        <v/>
      </c>
      <c r="FJ335" s="24" t="str">
        <f t="shared" si="662"/>
        <v/>
      </c>
      <c r="FK335" s="24" t="str">
        <f t="shared" si="663"/>
        <v/>
      </c>
      <c r="FL335" s="24" t="str">
        <f t="shared" si="664"/>
        <v/>
      </c>
      <c r="FM335" s="24" t="str">
        <f t="shared" si="665"/>
        <v/>
      </c>
      <c r="FN335" s="24"/>
      <c r="FO335" s="24" t="str">
        <f t="shared" si="666"/>
        <v/>
      </c>
      <c r="FP335" s="24" t="str">
        <f t="shared" si="769"/>
        <v/>
      </c>
      <c r="FQ335" s="24" t="str">
        <f t="shared" si="775"/>
        <v/>
      </c>
      <c r="FR335" s="24" t="str">
        <f t="shared" si="775"/>
        <v/>
      </c>
      <c r="FS335" s="24" t="str">
        <f t="shared" si="775"/>
        <v/>
      </c>
      <c r="FT335" s="24" t="str">
        <f t="shared" si="775"/>
        <v/>
      </c>
      <c r="FU335" s="24" t="str">
        <f t="shared" si="775"/>
        <v/>
      </c>
      <c r="FV335" s="24" t="str">
        <f t="shared" si="775"/>
        <v/>
      </c>
      <c r="FW335" s="24" t="str">
        <f t="shared" si="635"/>
        <v/>
      </c>
      <c r="FX335" s="24" t="str">
        <f t="shared" si="635"/>
        <v/>
      </c>
      <c r="FY335" s="24" t="str">
        <f t="shared" si="635"/>
        <v/>
      </c>
      <c r="FZ335" s="24"/>
      <c r="GA335" s="24" t="str">
        <f t="shared" si="667"/>
        <v/>
      </c>
      <c r="GB335" s="24" t="str">
        <f t="shared" si="770"/>
        <v/>
      </c>
      <c r="GC335" s="24" t="str">
        <f t="shared" si="776"/>
        <v/>
      </c>
      <c r="GD335" s="24" t="str">
        <f t="shared" si="776"/>
        <v/>
      </c>
      <c r="GE335" s="24" t="str">
        <f t="shared" si="776"/>
        <v/>
      </c>
      <c r="GF335" s="24" t="str">
        <f t="shared" si="776"/>
        <v/>
      </c>
      <c r="GG335" s="24" t="str">
        <f t="shared" si="776"/>
        <v/>
      </c>
      <c r="GH335" s="24" t="str">
        <f t="shared" si="776"/>
        <v/>
      </c>
      <c r="GI335" s="24" t="str">
        <f t="shared" si="636"/>
        <v/>
      </c>
      <c r="GJ335" s="24" t="str">
        <f t="shared" si="636"/>
        <v/>
      </c>
      <c r="GK335" s="24" t="str">
        <f t="shared" si="636"/>
        <v/>
      </c>
      <c r="GL335" s="24"/>
      <c r="GM335" s="24" t="str">
        <f t="shared" si="668"/>
        <v/>
      </c>
      <c r="GN335" s="24" t="str">
        <f t="shared" si="771"/>
        <v/>
      </c>
      <c r="GO335" s="24" t="str">
        <f t="shared" si="669"/>
        <v/>
      </c>
      <c r="GP335" s="24" t="str">
        <f t="shared" si="670"/>
        <v/>
      </c>
      <c r="GQ335" s="24" t="str">
        <f t="shared" si="671"/>
        <v/>
      </c>
      <c r="GR335" s="24" t="str">
        <f t="shared" si="672"/>
        <v/>
      </c>
      <c r="GS335" s="24" t="str">
        <f t="shared" si="673"/>
        <v/>
      </c>
      <c r="GT335" s="24" t="str">
        <f t="shared" si="674"/>
        <v/>
      </c>
      <c r="GU335" s="24" t="str">
        <f t="shared" si="675"/>
        <v/>
      </c>
      <c r="GV335" s="24" t="str">
        <f t="shared" si="676"/>
        <v/>
      </c>
      <c r="GW335" s="24" t="str">
        <f t="shared" si="677"/>
        <v/>
      </c>
      <c r="GX335" s="24"/>
      <c r="GY335" s="24" t="str">
        <f t="shared" si="678"/>
        <v/>
      </c>
      <c r="GZ335" s="24" t="str">
        <f t="shared" si="772"/>
        <v/>
      </c>
      <c r="HA335" s="24" t="str">
        <f t="shared" si="679"/>
        <v/>
      </c>
      <c r="HB335" s="24" t="str">
        <f t="shared" si="680"/>
        <v/>
      </c>
      <c r="HC335" s="24" t="str">
        <f t="shared" si="681"/>
        <v/>
      </c>
      <c r="HD335" s="24" t="str">
        <f t="shared" si="682"/>
        <v/>
      </c>
      <c r="HE335" s="24" t="str">
        <f t="shared" si="683"/>
        <v/>
      </c>
      <c r="HF335" s="24" t="str">
        <f t="shared" si="684"/>
        <v/>
      </c>
      <c r="HG335" s="24" t="str">
        <f t="shared" si="685"/>
        <v/>
      </c>
      <c r="HH335" s="24" t="str">
        <f t="shared" si="686"/>
        <v/>
      </c>
      <c r="HI335" s="24" t="str">
        <f t="shared" si="687"/>
        <v/>
      </c>
      <c r="HJ335" s="24"/>
      <c r="HK335" s="24" t="str">
        <f t="shared" si="688"/>
        <v/>
      </c>
      <c r="HL335" s="24" t="str">
        <f t="shared" si="773"/>
        <v/>
      </c>
      <c r="HM335" s="24" t="str">
        <f t="shared" si="633"/>
        <v/>
      </c>
      <c r="HN335" s="24" t="str">
        <f t="shared" si="633"/>
        <v/>
      </c>
      <c r="HO335" s="24" t="str">
        <f t="shared" si="633"/>
        <v/>
      </c>
      <c r="HP335" s="24" t="str">
        <f t="shared" si="631"/>
        <v/>
      </c>
      <c r="HQ335" s="24" t="str">
        <f t="shared" si="631"/>
        <v/>
      </c>
      <c r="HR335" s="24" t="str">
        <f t="shared" si="631"/>
        <v/>
      </c>
      <c r="HS335" s="24" t="str">
        <f t="shared" si="631"/>
        <v/>
      </c>
      <c r="HT335" s="24" t="str">
        <f t="shared" si="631"/>
        <v/>
      </c>
      <c r="HU335" s="24" t="str">
        <f t="shared" si="631"/>
        <v/>
      </c>
      <c r="HV335" s="24"/>
      <c r="HW335" s="24" t="str">
        <f t="shared" si="689"/>
        <v/>
      </c>
      <c r="HX335" s="24" t="str">
        <f t="shared" si="774"/>
        <v/>
      </c>
      <c r="HY335" s="24" t="str">
        <f t="shared" si="634"/>
        <v/>
      </c>
      <c r="HZ335" s="24" t="str">
        <f t="shared" si="634"/>
        <v/>
      </c>
      <c r="IA335" s="24" t="str">
        <f t="shared" si="634"/>
        <v/>
      </c>
      <c r="IB335" s="24" t="str">
        <f t="shared" si="632"/>
        <v/>
      </c>
      <c r="IC335" s="24" t="str">
        <f t="shared" si="632"/>
        <v/>
      </c>
      <c r="ID335" s="24" t="str">
        <f t="shared" si="632"/>
        <v/>
      </c>
      <c r="IE335" s="24" t="str">
        <f t="shared" si="632"/>
        <v/>
      </c>
      <c r="IF335" s="24" t="str">
        <f t="shared" si="632"/>
        <v/>
      </c>
      <c r="IG335" s="24" t="str">
        <f t="shared" si="632"/>
        <v/>
      </c>
    </row>
    <row r="336" spans="1:241" s="3" customFormat="1" x14ac:dyDescent="0.2">
      <c r="A336" s="27">
        <v>301</v>
      </c>
      <c r="B336" s="32" t="str">
        <f>IF(AND($B$3&lt;&gt;"",$C$3&lt;&gt;"",$B$4&lt;&gt;"",$C$4&lt;&gt;"",T336&lt;&gt;""),AirMass($B$3,$C$3,$B$4,$C$4,T336),"")</f>
        <v/>
      </c>
      <c r="C336" s="36" t="e">
        <f t="shared" si="690"/>
        <v>#N/A</v>
      </c>
      <c r="D336" s="5" t="str">
        <f t="shared" si="637"/>
        <v/>
      </c>
      <c r="E336" s="14" t="str">
        <f t="shared" si="638"/>
        <v/>
      </c>
      <c r="F336" s="32" t="str">
        <f t="shared" si="691"/>
        <v/>
      </c>
      <c r="G336" s="24" t="str">
        <f t="shared" si="639"/>
        <v/>
      </c>
      <c r="H336" s="24" t="str">
        <f t="shared" si="640"/>
        <v/>
      </c>
      <c r="I336" s="24"/>
      <c r="J336" s="8" t="str">
        <f t="shared" si="641"/>
        <v/>
      </c>
      <c r="K336" s="9" t="str">
        <f t="shared" si="642"/>
        <v/>
      </c>
      <c r="L336" s="40" t="str">
        <f t="shared" si="692"/>
        <v/>
      </c>
      <c r="M336" s="24" t="str">
        <f t="shared" si="643"/>
        <v/>
      </c>
      <c r="N336" s="25" t="str">
        <f t="shared" si="644"/>
        <v/>
      </c>
      <c r="O336" s="25"/>
      <c r="P336" s="50">
        <f t="shared" si="693"/>
        <v>0</v>
      </c>
      <c r="Q336" s="50">
        <f t="shared" si="694"/>
        <v>0</v>
      </c>
      <c r="R336" s="25"/>
      <c r="S336" s="25"/>
      <c r="T336" s="16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46" t="str">
        <f t="shared" si="645"/>
        <v/>
      </c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8"/>
      <c r="AR336" s="25"/>
      <c r="AS336" s="25"/>
      <c r="AT336" s="24" t="str">
        <f t="shared" si="777"/>
        <v/>
      </c>
      <c r="AU336" s="24" t="str">
        <f t="shared" ref="AU336:BD371" si="779">IF(AND(V336&lt;&gt;"",AH336&lt;&gt;""),AH336-V336,"")</f>
        <v/>
      </c>
      <c r="AV336" s="24" t="str">
        <f t="shared" si="779"/>
        <v/>
      </c>
      <c r="AW336" s="24" t="str">
        <f t="shared" si="779"/>
        <v/>
      </c>
      <c r="AX336" s="24" t="str">
        <f t="shared" si="779"/>
        <v/>
      </c>
      <c r="AY336" s="24" t="str">
        <f t="shared" si="779"/>
        <v/>
      </c>
      <c r="AZ336" s="24" t="str">
        <f t="shared" si="779"/>
        <v/>
      </c>
      <c r="BA336" s="24" t="str">
        <f t="shared" si="779"/>
        <v/>
      </c>
      <c r="BB336" s="24" t="str">
        <f t="shared" si="778"/>
        <v/>
      </c>
      <c r="BC336" s="24" t="str">
        <f t="shared" si="778"/>
        <v/>
      </c>
      <c r="BD336" s="25" t="str">
        <f t="shared" si="778"/>
        <v/>
      </c>
      <c r="BE336" s="25"/>
      <c r="BF336" s="25"/>
      <c r="BG336" s="26" t="str">
        <f t="shared" si="695"/>
        <v/>
      </c>
      <c r="BH336" s="26" t="str">
        <f t="shared" si="696"/>
        <v/>
      </c>
      <c r="BI336" s="26" t="str">
        <f t="shared" si="697"/>
        <v/>
      </c>
      <c r="BJ336" s="26" t="str">
        <f t="shared" si="698"/>
        <v/>
      </c>
      <c r="BK336" s="26" t="str">
        <f t="shared" si="699"/>
        <v/>
      </c>
      <c r="BL336" s="26" t="str">
        <f t="shared" si="700"/>
        <v/>
      </c>
      <c r="BM336" s="26" t="str">
        <f t="shared" si="701"/>
        <v/>
      </c>
      <c r="BN336" s="26" t="str">
        <f t="shared" si="702"/>
        <v/>
      </c>
      <c r="BO336" s="26" t="str">
        <f t="shared" si="703"/>
        <v/>
      </c>
      <c r="BP336" s="25"/>
      <c r="BQ336" s="25"/>
      <c r="BR336" s="25" t="str">
        <f t="shared" si="704"/>
        <v/>
      </c>
      <c r="BS336" s="25" t="str">
        <f t="shared" si="705"/>
        <v/>
      </c>
      <c r="BT336" s="25" t="str">
        <f t="shared" si="706"/>
        <v/>
      </c>
      <c r="BU336" s="25" t="str">
        <f t="shared" si="707"/>
        <v/>
      </c>
      <c r="BV336" s="25" t="str">
        <f t="shared" si="708"/>
        <v/>
      </c>
      <c r="BW336" s="25" t="str">
        <f t="shared" si="709"/>
        <v/>
      </c>
      <c r="BX336" s="25" t="str">
        <f t="shared" si="710"/>
        <v/>
      </c>
      <c r="BY336" s="25" t="str">
        <f t="shared" si="711"/>
        <v/>
      </c>
      <c r="BZ336" s="25" t="str">
        <f t="shared" si="712"/>
        <v/>
      </c>
      <c r="CA336" s="25"/>
      <c r="CB336" s="25"/>
      <c r="CC336" s="26">
        <f t="shared" si="713"/>
        <v>-0.23900000000000093</v>
      </c>
      <c r="CD336" s="26">
        <f t="shared" si="714"/>
        <v>-0.17900000000000044</v>
      </c>
      <c r="CE336" s="26">
        <f t="shared" si="715"/>
        <v>-0.54500000000000015</v>
      </c>
      <c r="CF336" s="26">
        <f t="shared" si="716"/>
        <v>-0.48700000000000027</v>
      </c>
      <c r="CG336" s="26">
        <f t="shared" si="717"/>
        <v>-0.55699999999999883</v>
      </c>
      <c r="CH336" s="26">
        <f t="shared" si="718"/>
        <v>-0.11200000000000027</v>
      </c>
      <c r="CI336" s="26" t="str">
        <f t="shared" si="719"/>
        <v/>
      </c>
      <c r="CJ336" s="26" t="str">
        <f t="shared" si="720"/>
        <v/>
      </c>
      <c r="CK336" s="26" t="str">
        <f t="shared" si="721"/>
        <v/>
      </c>
      <c r="CL336" s="25"/>
      <c r="CM336" s="25"/>
      <c r="CN336" s="25">
        <f t="shared" si="722"/>
        <v>0.42099999999999937</v>
      </c>
      <c r="CO336" s="25">
        <f t="shared" si="723"/>
        <v>0.48099999999999987</v>
      </c>
      <c r="CP336" s="25">
        <f t="shared" si="724"/>
        <v>0.11500000000000021</v>
      </c>
      <c r="CQ336" s="25">
        <f t="shared" si="725"/>
        <v>0.17300000000000004</v>
      </c>
      <c r="CR336" s="25">
        <f t="shared" si="726"/>
        <v>0.10300000000000153</v>
      </c>
      <c r="CS336" s="25">
        <f t="shared" si="727"/>
        <v>0.54800000000000004</v>
      </c>
      <c r="CT336" s="25" t="str">
        <f t="shared" si="728"/>
        <v/>
      </c>
      <c r="CU336" s="25" t="str">
        <f t="shared" si="729"/>
        <v/>
      </c>
      <c r="CV336" s="25" t="str">
        <f t="shared" si="730"/>
        <v/>
      </c>
      <c r="CW336" s="25"/>
      <c r="CX336" s="25"/>
      <c r="CY336" s="25" t="str">
        <f t="shared" si="731"/>
        <v/>
      </c>
      <c r="CZ336" s="25" t="str">
        <f t="shared" si="732"/>
        <v/>
      </c>
      <c r="DA336" s="25" t="str">
        <f t="shared" si="733"/>
        <v/>
      </c>
      <c r="DB336" s="25" t="str">
        <f t="shared" si="734"/>
        <v/>
      </c>
      <c r="DC336" s="25" t="str">
        <f t="shared" si="735"/>
        <v/>
      </c>
      <c r="DD336" s="25" t="str">
        <f t="shared" si="736"/>
        <v/>
      </c>
      <c r="DE336" s="25" t="str">
        <f t="shared" si="737"/>
        <v/>
      </c>
      <c r="DF336" s="25" t="str">
        <f t="shared" si="738"/>
        <v/>
      </c>
      <c r="DG336" s="25" t="str">
        <f t="shared" si="739"/>
        <v/>
      </c>
      <c r="DH336" s="25"/>
      <c r="DI336" s="25"/>
      <c r="DJ336" s="25" t="str">
        <f t="shared" si="740"/>
        <v/>
      </c>
      <c r="DK336" s="25" t="str">
        <f t="shared" si="741"/>
        <v/>
      </c>
      <c r="DL336" s="25" t="str">
        <f t="shared" si="742"/>
        <v/>
      </c>
      <c r="DM336" s="25" t="str">
        <f t="shared" si="743"/>
        <v/>
      </c>
      <c r="DN336" s="25" t="str">
        <f t="shared" si="744"/>
        <v/>
      </c>
      <c r="DO336" s="25" t="str">
        <f t="shared" si="745"/>
        <v/>
      </c>
      <c r="DP336" s="25" t="str">
        <f t="shared" si="746"/>
        <v/>
      </c>
      <c r="DQ336" s="25" t="str">
        <f t="shared" si="747"/>
        <v/>
      </c>
      <c r="DR336" s="25" t="str">
        <f t="shared" si="748"/>
        <v/>
      </c>
      <c r="DS336" s="25"/>
      <c r="DT336" s="24"/>
      <c r="DU336" s="24" t="str">
        <f t="shared" si="749"/>
        <v/>
      </c>
      <c r="DV336" s="24" t="str">
        <f t="shared" si="750"/>
        <v/>
      </c>
      <c r="DW336" s="24" t="str">
        <f t="shared" si="751"/>
        <v/>
      </c>
      <c r="DX336" s="24" t="str">
        <f t="shared" si="752"/>
        <v/>
      </c>
      <c r="DY336" s="24" t="str">
        <f t="shared" si="753"/>
        <v/>
      </c>
      <c r="DZ336" s="24" t="str">
        <f t="shared" si="754"/>
        <v/>
      </c>
      <c r="EA336" s="24" t="str">
        <f t="shared" si="755"/>
        <v/>
      </c>
      <c r="EB336" s="24" t="str">
        <f t="shared" si="756"/>
        <v/>
      </c>
      <c r="EC336" s="24" t="str">
        <f t="shared" si="757"/>
        <v/>
      </c>
      <c r="ED336" s="24"/>
      <c r="EE336" s="24"/>
      <c r="EF336" s="24" t="str">
        <f t="shared" si="758"/>
        <v/>
      </c>
      <c r="EG336" s="24" t="str">
        <f t="shared" si="759"/>
        <v/>
      </c>
      <c r="EH336" s="24" t="str">
        <f t="shared" si="760"/>
        <v/>
      </c>
      <c r="EI336" s="24" t="str">
        <f t="shared" si="761"/>
        <v/>
      </c>
      <c r="EJ336" s="24" t="str">
        <f t="shared" si="762"/>
        <v/>
      </c>
      <c r="EK336" s="24" t="str">
        <f t="shared" si="763"/>
        <v/>
      </c>
      <c r="EL336" s="24" t="str">
        <f t="shared" si="764"/>
        <v/>
      </c>
      <c r="EM336" s="24" t="str">
        <f t="shared" si="765"/>
        <v/>
      </c>
      <c r="EN336" s="24" t="str">
        <f t="shared" si="766"/>
        <v/>
      </c>
      <c r="EO336" s="24"/>
      <c r="EP336" s="24"/>
      <c r="EQ336" s="24" t="str">
        <f t="shared" si="646"/>
        <v/>
      </c>
      <c r="ER336" s="24" t="str">
        <f t="shared" si="767"/>
        <v/>
      </c>
      <c r="ES336" s="24" t="str">
        <f t="shared" si="647"/>
        <v/>
      </c>
      <c r="ET336" s="24" t="str">
        <f t="shared" si="648"/>
        <v/>
      </c>
      <c r="EU336" s="24" t="str">
        <f t="shared" si="649"/>
        <v/>
      </c>
      <c r="EV336" s="24" t="str">
        <f t="shared" si="650"/>
        <v/>
      </c>
      <c r="EW336" s="24" t="str">
        <f t="shared" si="651"/>
        <v/>
      </c>
      <c r="EX336" s="24" t="str">
        <f t="shared" si="652"/>
        <v/>
      </c>
      <c r="EY336" s="24" t="str">
        <f t="shared" si="653"/>
        <v/>
      </c>
      <c r="EZ336" s="24" t="str">
        <f t="shared" si="654"/>
        <v/>
      </c>
      <c r="FA336" s="24" t="str">
        <f t="shared" si="655"/>
        <v/>
      </c>
      <c r="FB336" s="24"/>
      <c r="FC336" s="24" t="str">
        <f t="shared" si="656"/>
        <v/>
      </c>
      <c r="FD336" s="24" t="str">
        <f t="shared" si="768"/>
        <v/>
      </c>
      <c r="FE336" s="24" t="str">
        <f t="shared" si="657"/>
        <v/>
      </c>
      <c r="FF336" s="24" t="str">
        <f t="shared" si="658"/>
        <v/>
      </c>
      <c r="FG336" s="24" t="str">
        <f t="shared" si="659"/>
        <v/>
      </c>
      <c r="FH336" s="24" t="str">
        <f t="shared" si="660"/>
        <v/>
      </c>
      <c r="FI336" s="24" t="str">
        <f t="shared" si="661"/>
        <v/>
      </c>
      <c r="FJ336" s="24" t="str">
        <f t="shared" si="662"/>
        <v/>
      </c>
      <c r="FK336" s="24" t="str">
        <f t="shared" si="663"/>
        <v/>
      </c>
      <c r="FL336" s="24" t="str">
        <f t="shared" si="664"/>
        <v/>
      </c>
      <c r="FM336" s="24" t="str">
        <f t="shared" si="665"/>
        <v/>
      </c>
      <c r="FN336" s="24"/>
      <c r="FO336" s="24" t="str">
        <f t="shared" si="666"/>
        <v/>
      </c>
      <c r="FP336" s="24" t="str">
        <f t="shared" si="769"/>
        <v/>
      </c>
      <c r="FQ336" s="24" t="str">
        <f t="shared" si="775"/>
        <v/>
      </c>
      <c r="FR336" s="24" t="str">
        <f t="shared" si="775"/>
        <v/>
      </c>
      <c r="FS336" s="24" t="str">
        <f t="shared" si="775"/>
        <v/>
      </c>
      <c r="FT336" s="24" t="str">
        <f t="shared" si="775"/>
        <v/>
      </c>
      <c r="FU336" s="24" t="str">
        <f t="shared" si="775"/>
        <v/>
      </c>
      <c r="FV336" s="24" t="str">
        <f t="shared" si="775"/>
        <v/>
      </c>
      <c r="FW336" s="24" t="str">
        <f t="shared" si="635"/>
        <v/>
      </c>
      <c r="FX336" s="24" t="str">
        <f t="shared" si="635"/>
        <v/>
      </c>
      <c r="FY336" s="24" t="str">
        <f t="shared" si="635"/>
        <v/>
      </c>
      <c r="FZ336" s="24"/>
      <c r="GA336" s="24" t="str">
        <f t="shared" si="667"/>
        <v/>
      </c>
      <c r="GB336" s="24" t="str">
        <f t="shared" si="770"/>
        <v/>
      </c>
      <c r="GC336" s="24" t="str">
        <f t="shared" si="776"/>
        <v/>
      </c>
      <c r="GD336" s="24" t="str">
        <f t="shared" si="776"/>
        <v/>
      </c>
      <c r="GE336" s="24" t="str">
        <f t="shared" si="776"/>
        <v/>
      </c>
      <c r="GF336" s="24" t="str">
        <f t="shared" si="776"/>
        <v/>
      </c>
      <c r="GG336" s="24" t="str">
        <f t="shared" si="776"/>
        <v/>
      </c>
      <c r="GH336" s="24" t="str">
        <f t="shared" si="776"/>
        <v/>
      </c>
      <c r="GI336" s="24" t="str">
        <f t="shared" si="636"/>
        <v/>
      </c>
      <c r="GJ336" s="24" t="str">
        <f t="shared" si="636"/>
        <v/>
      </c>
      <c r="GK336" s="24" t="str">
        <f t="shared" si="636"/>
        <v/>
      </c>
      <c r="GL336" s="24"/>
      <c r="GM336" s="24" t="str">
        <f t="shared" si="668"/>
        <v/>
      </c>
      <c r="GN336" s="24" t="str">
        <f t="shared" si="771"/>
        <v/>
      </c>
      <c r="GO336" s="24" t="str">
        <f t="shared" si="669"/>
        <v/>
      </c>
      <c r="GP336" s="24" t="str">
        <f t="shared" si="670"/>
        <v/>
      </c>
      <c r="GQ336" s="24" t="str">
        <f t="shared" si="671"/>
        <v/>
      </c>
      <c r="GR336" s="24" t="str">
        <f t="shared" si="672"/>
        <v/>
      </c>
      <c r="GS336" s="24" t="str">
        <f t="shared" si="673"/>
        <v/>
      </c>
      <c r="GT336" s="24" t="str">
        <f t="shared" si="674"/>
        <v/>
      </c>
      <c r="GU336" s="24" t="str">
        <f t="shared" si="675"/>
        <v/>
      </c>
      <c r="GV336" s="24" t="str">
        <f t="shared" si="676"/>
        <v/>
      </c>
      <c r="GW336" s="24" t="str">
        <f t="shared" si="677"/>
        <v/>
      </c>
      <c r="GX336" s="24"/>
      <c r="GY336" s="24" t="str">
        <f t="shared" si="678"/>
        <v/>
      </c>
      <c r="GZ336" s="24" t="str">
        <f t="shared" si="772"/>
        <v/>
      </c>
      <c r="HA336" s="24" t="str">
        <f t="shared" si="679"/>
        <v/>
      </c>
      <c r="HB336" s="24" t="str">
        <f t="shared" si="680"/>
        <v/>
      </c>
      <c r="HC336" s="24" t="str">
        <f t="shared" si="681"/>
        <v/>
      </c>
      <c r="HD336" s="24" t="str">
        <f t="shared" si="682"/>
        <v/>
      </c>
      <c r="HE336" s="24" t="str">
        <f t="shared" si="683"/>
        <v/>
      </c>
      <c r="HF336" s="24" t="str">
        <f t="shared" si="684"/>
        <v/>
      </c>
      <c r="HG336" s="24" t="str">
        <f t="shared" si="685"/>
        <v/>
      </c>
      <c r="HH336" s="24" t="str">
        <f t="shared" si="686"/>
        <v/>
      </c>
      <c r="HI336" s="24" t="str">
        <f t="shared" si="687"/>
        <v/>
      </c>
      <c r="HJ336" s="24"/>
      <c r="HK336" s="24" t="str">
        <f t="shared" si="688"/>
        <v/>
      </c>
      <c r="HL336" s="24" t="str">
        <f t="shared" si="773"/>
        <v/>
      </c>
      <c r="HM336" s="24" t="str">
        <f t="shared" si="633"/>
        <v/>
      </c>
      <c r="HN336" s="24" t="str">
        <f t="shared" si="633"/>
        <v/>
      </c>
      <c r="HO336" s="24" t="str">
        <f t="shared" si="633"/>
        <v/>
      </c>
      <c r="HP336" s="24" t="str">
        <f t="shared" si="631"/>
        <v/>
      </c>
      <c r="HQ336" s="24" t="str">
        <f t="shared" si="631"/>
        <v/>
      </c>
      <c r="HR336" s="24" t="str">
        <f t="shared" si="631"/>
        <v/>
      </c>
      <c r="HS336" s="24" t="str">
        <f t="shared" si="631"/>
        <v/>
      </c>
      <c r="HT336" s="24" t="str">
        <f t="shared" si="631"/>
        <v/>
      </c>
      <c r="HU336" s="24" t="str">
        <f t="shared" si="631"/>
        <v/>
      </c>
      <c r="HV336" s="24"/>
      <c r="HW336" s="24" t="str">
        <f t="shared" si="689"/>
        <v/>
      </c>
      <c r="HX336" s="24" t="str">
        <f t="shared" si="774"/>
        <v/>
      </c>
      <c r="HY336" s="24" t="str">
        <f t="shared" si="634"/>
        <v/>
      </c>
      <c r="HZ336" s="24" t="str">
        <f t="shared" si="634"/>
        <v/>
      </c>
      <c r="IA336" s="24" t="str">
        <f t="shared" si="634"/>
        <v/>
      </c>
      <c r="IB336" s="24" t="str">
        <f t="shared" si="632"/>
        <v/>
      </c>
      <c r="IC336" s="24" t="str">
        <f t="shared" si="632"/>
        <v/>
      </c>
      <c r="ID336" s="24" t="str">
        <f t="shared" si="632"/>
        <v/>
      </c>
      <c r="IE336" s="24" t="str">
        <f t="shared" si="632"/>
        <v/>
      </c>
      <c r="IF336" s="24" t="str">
        <f t="shared" si="632"/>
        <v/>
      </c>
      <c r="IG336" s="24" t="str">
        <f t="shared" si="632"/>
        <v/>
      </c>
    </row>
    <row r="337" spans="1:241" s="3" customFormat="1" x14ac:dyDescent="0.2">
      <c r="A337" s="27">
        <v>302</v>
      </c>
      <c r="B337" s="32" t="str">
        <f>IF(AND($B$3&lt;&gt;"",$C$3&lt;&gt;"",$B$4&lt;&gt;"",$C$4&lt;&gt;"",T337&lt;&gt;""),AirMass($B$3,$C$3,$B$4,$C$4,T337),"")</f>
        <v/>
      </c>
      <c r="C337" s="36" t="e">
        <f t="shared" si="690"/>
        <v>#N/A</v>
      </c>
      <c r="D337" s="5" t="str">
        <f t="shared" si="637"/>
        <v/>
      </c>
      <c r="E337" s="14" t="str">
        <f t="shared" si="638"/>
        <v/>
      </c>
      <c r="F337" s="32" t="str">
        <f t="shared" si="691"/>
        <v/>
      </c>
      <c r="G337" s="24" t="str">
        <f t="shared" si="639"/>
        <v/>
      </c>
      <c r="H337" s="24" t="str">
        <f t="shared" si="640"/>
        <v/>
      </c>
      <c r="I337" s="24"/>
      <c r="J337" s="8" t="str">
        <f t="shared" si="641"/>
        <v/>
      </c>
      <c r="K337" s="9" t="str">
        <f t="shared" si="642"/>
        <v/>
      </c>
      <c r="L337" s="40" t="str">
        <f t="shared" si="692"/>
        <v/>
      </c>
      <c r="M337" s="24" t="str">
        <f t="shared" si="643"/>
        <v/>
      </c>
      <c r="N337" s="25" t="str">
        <f t="shared" si="644"/>
        <v/>
      </c>
      <c r="O337" s="25"/>
      <c r="P337" s="50">
        <f t="shared" si="693"/>
        <v>0</v>
      </c>
      <c r="Q337" s="50">
        <f t="shared" si="694"/>
        <v>0</v>
      </c>
      <c r="R337" s="25"/>
      <c r="S337" s="25"/>
      <c r="T337" s="16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46" t="str">
        <f t="shared" si="645"/>
        <v/>
      </c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8"/>
      <c r="AR337" s="25"/>
      <c r="AS337" s="25"/>
      <c r="AT337" s="24" t="str">
        <f t="shared" ref="AT337:BD391" si="780">IF(AND(U337&lt;&gt;"",AG337&lt;&gt;""),AG337-U337,"")</f>
        <v/>
      </c>
      <c r="AU337" s="24" t="str">
        <f t="shared" si="779"/>
        <v/>
      </c>
      <c r="AV337" s="24" t="str">
        <f t="shared" si="779"/>
        <v/>
      </c>
      <c r="AW337" s="24" t="str">
        <f t="shared" si="779"/>
        <v/>
      </c>
      <c r="AX337" s="24" t="str">
        <f t="shared" si="779"/>
        <v/>
      </c>
      <c r="AY337" s="24" t="str">
        <f t="shared" si="779"/>
        <v/>
      </c>
      <c r="AZ337" s="24" t="str">
        <f t="shared" si="779"/>
        <v/>
      </c>
      <c r="BA337" s="24" t="str">
        <f t="shared" si="779"/>
        <v/>
      </c>
      <c r="BB337" s="24" t="str">
        <f t="shared" si="778"/>
        <v/>
      </c>
      <c r="BC337" s="24" t="str">
        <f t="shared" si="778"/>
        <v/>
      </c>
      <c r="BD337" s="25" t="str">
        <f t="shared" si="778"/>
        <v/>
      </c>
      <c r="BE337" s="25"/>
      <c r="BF337" s="25"/>
      <c r="BG337" s="26" t="str">
        <f t="shared" si="695"/>
        <v/>
      </c>
      <c r="BH337" s="26" t="str">
        <f t="shared" si="696"/>
        <v/>
      </c>
      <c r="BI337" s="26" t="str">
        <f t="shared" si="697"/>
        <v/>
      </c>
      <c r="BJ337" s="26" t="str">
        <f t="shared" si="698"/>
        <v/>
      </c>
      <c r="BK337" s="26" t="str">
        <f t="shared" si="699"/>
        <v/>
      </c>
      <c r="BL337" s="26" t="str">
        <f t="shared" si="700"/>
        <v/>
      </c>
      <c r="BM337" s="26" t="str">
        <f t="shared" si="701"/>
        <v/>
      </c>
      <c r="BN337" s="26" t="str">
        <f t="shared" si="702"/>
        <v/>
      </c>
      <c r="BO337" s="26" t="str">
        <f t="shared" si="703"/>
        <v/>
      </c>
      <c r="BP337" s="25"/>
      <c r="BQ337" s="25"/>
      <c r="BR337" s="25" t="str">
        <f t="shared" si="704"/>
        <v/>
      </c>
      <c r="BS337" s="25" t="str">
        <f t="shared" si="705"/>
        <v/>
      </c>
      <c r="BT337" s="25" t="str">
        <f t="shared" si="706"/>
        <v/>
      </c>
      <c r="BU337" s="25" t="str">
        <f t="shared" si="707"/>
        <v/>
      </c>
      <c r="BV337" s="25" t="str">
        <f t="shared" si="708"/>
        <v/>
      </c>
      <c r="BW337" s="25" t="str">
        <f t="shared" si="709"/>
        <v/>
      </c>
      <c r="BX337" s="25" t="str">
        <f t="shared" si="710"/>
        <v/>
      </c>
      <c r="BY337" s="25" t="str">
        <f t="shared" si="711"/>
        <v/>
      </c>
      <c r="BZ337" s="25" t="str">
        <f t="shared" si="712"/>
        <v/>
      </c>
      <c r="CA337" s="25"/>
      <c r="CB337" s="25"/>
      <c r="CC337" s="26">
        <f t="shared" si="713"/>
        <v>-0.23900000000000093</v>
      </c>
      <c r="CD337" s="26">
        <f t="shared" si="714"/>
        <v>-0.17900000000000044</v>
      </c>
      <c r="CE337" s="26">
        <f t="shared" si="715"/>
        <v>-0.54500000000000015</v>
      </c>
      <c r="CF337" s="26">
        <f t="shared" si="716"/>
        <v>-0.48700000000000027</v>
      </c>
      <c r="CG337" s="26">
        <f t="shared" si="717"/>
        <v>-0.55699999999999883</v>
      </c>
      <c r="CH337" s="26">
        <f t="shared" si="718"/>
        <v>-0.11200000000000027</v>
      </c>
      <c r="CI337" s="26" t="str">
        <f t="shared" si="719"/>
        <v/>
      </c>
      <c r="CJ337" s="26" t="str">
        <f t="shared" si="720"/>
        <v/>
      </c>
      <c r="CK337" s="26" t="str">
        <f t="shared" si="721"/>
        <v/>
      </c>
      <c r="CL337" s="25"/>
      <c r="CM337" s="25"/>
      <c r="CN337" s="25">
        <f t="shared" si="722"/>
        <v>0.42099999999999937</v>
      </c>
      <c r="CO337" s="25">
        <f t="shared" si="723"/>
        <v>0.48099999999999987</v>
      </c>
      <c r="CP337" s="25">
        <f t="shared" si="724"/>
        <v>0.11500000000000021</v>
      </c>
      <c r="CQ337" s="25">
        <f t="shared" si="725"/>
        <v>0.17300000000000004</v>
      </c>
      <c r="CR337" s="25">
        <f t="shared" si="726"/>
        <v>0.10300000000000153</v>
      </c>
      <c r="CS337" s="25">
        <f t="shared" si="727"/>
        <v>0.54800000000000004</v>
      </c>
      <c r="CT337" s="25" t="str">
        <f t="shared" si="728"/>
        <v/>
      </c>
      <c r="CU337" s="25" t="str">
        <f t="shared" si="729"/>
        <v/>
      </c>
      <c r="CV337" s="25" t="str">
        <f t="shared" si="730"/>
        <v/>
      </c>
      <c r="CW337" s="25"/>
      <c r="CX337" s="25"/>
      <c r="CY337" s="25" t="str">
        <f t="shared" si="731"/>
        <v/>
      </c>
      <c r="CZ337" s="25" t="str">
        <f t="shared" si="732"/>
        <v/>
      </c>
      <c r="DA337" s="25" t="str">
        <f t="shared" si="733"/>
        <v/>
      </c>
      <c r="DB337" s="25" t="str">
        <f t="shared" si="734"/>
        <v/>
      </c>
      <c r="DC337" s="25" t="str">
        <f t="shared" si="735"/>
        <v/>
      </c>
      <c r="DD337" s="25" t="str">
        <f t="shared" si="736"/>
        <v/>
      </c>
      <c r="DE337" s="25" t="str">
        <f t="shared" si="737"/>
        <v/>
      </c>
      <c r="DF337" s="25" t="str">
        <f t="shared" si="738"/>
        <v/>
      </c>
      <c r="DG337" s="25" t="str">
        <f t="shared" si="739"/>
        <v/>
      </c>
      <c r="DH337" s="25"/>
      <c r="DI337" s="25"/>
      <c r="DJ337" s="25" t="str">
        <f t="shared" si="740"/>
        <v/>
      </c>
      <c r="DK337" s="25" t="str">
        <f t="shared" si="741"/>
        <v/>
      </c>
      <c r="DL337" s="25" t="str">
        <f t="shared" si="742"/>
        <v/>
      </c>
      <c r="DM337" s="25" t="str">
        <f t="shared" si="743"/>
        <v/>
      </c>
      <c r="DN337" s="25" t="str">
        <f t="shared" si="744"/>
        <v/>
      </c>
      <c r="DO337" s="25" t="str">
        <f t="shared" si="745"/>
        <v/>
      </c>
      <c r="DP337" s="25" t="str">
        <f t="shared" si="746"/>
        <v/>
      </c>
      <c r="DQ337" s="25" t="str">
        <f t="shared" si="747"/>
        <v/>
      </c>
      <c r="DR337" s="25" t="str">
        <f t="shared" si="748"/>
        <v/>
      </c>
      <c r="DS337" s="25"/>
      <c r="DT337" s="24"/>
      <c r="DU337" s="24" t="str">
        <f t="shared" si="749"/>
        <v/>
      </c>
      <c r="DV337" s="24" t="str">
        <f t="shared" si="750"/>
        <v/>
      </c>
      <c r="DW337" s="24" t="str">
        <f t="shared" si="751"/>
        <v/>
      </c>
      <c r="DX337" s="24" t="str">
        <f t="shared" si="752"/>
        <v/>
      </c>
      <c r="DY337" s="24" t="str">
        <f t="shared" si="753"/>
        <v/>
      </c>
      <c r="DZ337" s="24" t="str">
        <f t="shared" si="754"/>
        <v/>
      </c>
      <c r="EA337" s="24" t="str">
        <f t="shared" si="755"/>
        <v/>
      </c>
      <c r="EB337" s="24" t="str">
        <f t="shared" si="756"/>
        <v/>
      </c>
      <c r="EC337" s="24" t="str">
        <f t="shared" si="757"/>
        <v/>
      </c>
      <c r="ED337" s="24"/>
      <c r="EE337" s="24"/>
      <c r="EF337" s="24" t="str">
        <f t="shared" si="758"/>
        <v/>
      </c>
      <c r="EG337" s="24" t="str">
        <f t="shared" si="759"/>
        <v/>
      </c>
      <c r="EH337" s="24" t="str">
        <f t="shared" si="760"/>
        <v/>
      </c>
      <c r="EI337" s="24" t="str">
        <f t="shared" si="761"/>
        <v/>
      </c>
      <c r="EJ337" s="24" t="str">
        <f t="shared" si="762"/>
        <v/>
      </c>
      <c r="EK337" s="24" t="str">
        <f t="shared" si="763"/>
        <v/>
      </c>
      <c r="EL337" s="24" t="str">
        <f t="shared" si="764"/>
        <v/>
      </c>
      <c r="EM337" s="24" t="str">
        <f t="shared" si="765"/>
        <v/>
      </c>
      <c r="EN337" s="24" t="str">
        <f t="shared" si="766"/>
        <v/>
      </c>
      <c r="EO337" s="24"/>
      <c r="EP337" s="24"/>
      <c r="EQ337" s="24" t="str">
        <f t="shared" si="646"/>
        <v/>
      </c>
      <c r="ER337" s="24" t="str">
        <f t="shared" si="767"/>
        <v/>
      </c>
      <c r="ES337" s="24" t="str">
        <f t="shared" si="647"/>
        <v/>
      </c>
      <c r="ET337" s="24" t="str">
        <f t="shared" si="648"/>
        <v/>
      </c>
      <c r="EU337" s="24" t="str">
        <f t="shared" si="649"/>
        <v/>
      </c>
      <c r="EV337" s="24" t="str">
        <f t="shared" si="650"/>
        <v/>
      </c>
      <c r="EW337" s="24" t="str">
        <f t="shared" si="651"/>
        <v/>
      </c>
      <c r="EX337" s="24" t="str">
        <f t="shared" si="652"/>
        <v/>
      </c>
      <c r="EY337" s="24" t="str">
        <f t="shared" si="653"/>
        <v/>
      </c>
      <c r="EZ337" s="24" t="str">
        <f t="shared" si="654"/>
        <v/>
      </c>
      <c r="FA337" s="24" t="str">
        <f t="shared" si="655"/>
        <v/>
      </c>
      <c r="FB337" s="24"/>
      <c r="FC337" s="24" t="str">
        <f t="shared" si="656"/>
        <v/>
      </c>
      <c r="FD337" s="24" t="str">
        <f t="shared" si="768"/>
        <v/>
      </c>
      <c r="FE337" s="24" t="str">
        <f t="shared" si="657"/>
        <v/>
      </c>
      <c r="FF337" s="24" t="str">
        <f t="shared" si="658"/>
        <v/>
      </c>
      <c r="FG337" s="24" t="str">
        <f t="shared" si="659"/>
        <v/>
      </c>
      <c r="FH337" s="24" t="str">
        <f t="shared" si="660"/>
        <v/>
      </c>
      <c r="FI337" s="24" t="str">
        <f t="shared" si="661"/>
        <v/>
      </c>
      <c r="FJ337" s="24" t="str">
        <f t="shared" si="662"/>
        <v/>
      </c>
      <c r="FK337" s="24" t="str">
        <f t="shared" si="663"/>
        <v/>
      </c>
      <c r="FL337" s="24" t="str">
        <f t="shared" si="664"/>
        <v/>
      </c>
      <c r="FM337" s="24" t="str">
        <f t="shared" si="665"/>
        <v/>
      </c>
      <c r="FN337" s="24"/>
      <c r="FO337" s="24" t="str">
        <f t="shared" si="666"/>
        <v/>
      </c>
      <c r="FP337" s="24" t="str">
        <f t="shared" si="769"/>
        <v/>
      </c>
      <c r="FQ337" s="24" t="str">
        <f t="shared" si="775"/>
        <v/>
      </c>
      <c r="FR337" s="24" t="str">
        <f t="shared" si="775"/>
        <v/>
      </c>
      <c r="FS337" s="24" t="str">
        <f t="shared" si="775"/>
        <v/>
      </c>
      <c r="FT337" s="24" t="str">
        <f t="shared" si="775"/>
        <v/>
      </c>
      <c r="FU337" s="24" t="str">
        <f t="shared" si="775"/>
        <v/>
      </c>
      <c r="FV337" s="24" t="str">
        <f t="shared" si="775"/>
        <v/>
      </c>
      <c r="FW337" s="24" t="str">
        <f t="shared" si="635"/>
        <v/>
      </c>
      <c r="FX337" s="24" t="str">
        <f t="shared" si="635"/>
        <v/>
      </c>
      <c r="FY337" s="24" t="str">
        <f t="shared" si="635"/>
        <v/>
      </c>
      <c r="FZ337" s="24"/>
      <c r="GA337" s="24" t="str">
        <f t="shared" si="667"/>
        <v/>
      </c>
      <c r="GB337" s="24" t="str">
        <f t="shared" si="770"/>
        <v/>
      </c>
      <c r="GC337" s="24" t="str">
        <f t="shared" si="776"/>
        <v/>
      </c>
      <c r="GD337" s="24" t="str">
        <f t="shared" si="776"/>
        <v/>
      </c>
      <c r="GE337" s="24" t="str">
        <f t="shared" si="776"/>
        <v/>
      </c>
      <c r="GF337" s="24" t="str">
        <f t="shared" si="776"/>
        <v/>
      </c>
      <c r="GG337" s="24" t="str">
        <f t="shared" si="776"/>
        <v/>
      </c>
      <c r="GH337" s="24" t="str">
        <f t="shared" si="776"/>
        <v/>
      </c>
      <c r="GI337" s="24" t="str">
        <f t="shared" si="636"/>
        <v/>
      </c>
      <c r="GJ337" s="24" t="str">
        <f t="shared" si="636"/>
        <v/>
      </c>
      <c r="GK337" s="24" t="str">
        <f t="shared" si="636"/>
        <v/>
      </c>
      <c r="GL337" s="24"/>
      <c r="GM337" s="24" t="str">
        <f t="shared" si="668"/>
        <v/>
      </c>
      <c r="GN337" s="24" t="str">
        <f t="shared" si="771"/>
        <v/>
      </c>
      <c r="GO337" s="24" t="str">
        <f t="shared" si="669"/>
        <v/>
      </c>
      <c r="GP337" s="24" t="str">
        <f t="shared" si="670"/>
        <v/>
      </c>
      <c r="GQ337" s="24" t="str">
        <f t="shared" si="671"/>
        <v/>
      </c>
      <c r="GR337" s="24" t="str">
        <f t="shared" si="672"/>
        <v/>
      </c>
      <c r="GS337" s="24" t="str">
        <f t="shared" si="673"/>
        <v/>
      </c>
      <c r="GT337" s="24" t="str">
        <f t="shared" si="674"/>
        <v/>
      </c>
      <c r="GU337" s="24" t="str">
        <f t="shared" si="675"/>
        <v/>
      </c>
      <c r="GV337" s="24" t="str">
        <f t="shared" si="676"/>
        <v/>
      </c>
      <c r="GW337" s="24" t="str">
        <f t="shared" si="677"/>
        <v/>
      </c>
      <c r="GX337" s="24"/>
      <c r="GY337" s="24" t="str">
        <f t="shared" si="678"/>
        <v/>
      </c>
      <c r="GZ337" s="24" t="str">
        <f t="shared" si="772"/>
        <v/>
      </c>
      <c r="HA337" s="24" t="str">
        <f t="shared" si="679"/>
        <v/>
      </c>
      <c r="HB337" s="24" t="str">
        <f t="shared" si="680"/>
        <v/>
      </c>
      <c r="HC337" s="24" t="str">
        <f t="shared" si="681"/>
        <v/>
      </c>
      <c r="HD337" s="24" t="str">
        <f t="shared" si="682"/>
        <v/>
      </c>
      <c r="HE337" s="24" t="str">
        <f t="shared" si="683"/>
        <v/>
      </c>
      <c r="HF337" s="24" t="str">
        <f t="shared" si="684"/>
        <v/>
      </c>
      <c r="HG337" s="24" t="str">
        <f t="shared" si="685"/>
        <v/>
      </c>
      <c r="HH337" s="24" t="str">
        <f t="shared" si="686"/>
        <v/>
      </c>
      <c r="HI337" s="24" t="str">
        <f t="shared" si="687"/>
        <v/>
      </c>
      <c r="HJ337" s="24"/>
      <c r="HK337" s="24" t="str">
        <f t="shared" si="688"/>
        <v/>
      </c>
      <c r="HL337" s="24" t="str">
        <f t="shared" si="773"/>
        <v/>
      </c>
      <c r="HM337" s="24" t="str">
        <f t="shared" si="633"/>
        <v/>
      </c>
      <c r="HN337" s="24" t="str">
        <f t="shared" si="633"/>
        <v/>
      </c>
      <c r="HO337" s="24" t="str">
        <f t="shared" si="633"/>
        <v/>
      </c>
      <c r="HP337" s="24" t="str">
        <f t="shared" si="631"/>
        <v/>
      </c>
      <c r="HQ337" s="24" t="str">
        <f t="shared" si="631"/>
        <v/>
      </c>
      <c r="HR337" s="24" t="str">
        <f t="shared" si="631"/>
        <v/>
      </c>
      <c r="HS337" s="24" t="str">
        <f t="shared" si="631"/>
        <v/>
      </c>
      <c r="HT337" s="24" t="str">
        <f t="shared" si="631"/>
        <v/>
      </c>
      <c r="HU337" s="24" t="str">
        <f t="shared" si="631"/>
        <v/>
      </c>
      <c r="HV337" s="24"/>
      <c r="HW337" s="24" t="str">
        <f t="shared" si="689"/>
        <v/>
      </c>
      <c r="HX337" s="24" t="str">
        <f t="shared" si="774"/>
        <v/>
      </c>
      <c r="HY337" s="24" t="str">
        <f t="shared" si="634"/>
        <v/>
      </c>
      <c r="HZ337" s="24" t="str">
        <f t="shared" si="634"/>
        <v/>
      </c>
      <c r="IA337" s="24" t="str">
        <f t="shared" si="634"/>
        <v/>
      </c>
      <c r="IB337" s="24" t="str">
        <f t="shared" si="632"/>
        <v/>
      </c>
      <c r="IC337" s="24" t="str">
        <f t="shared" si="632"/>
        <v/>
      </c>
      <c r="ID337" s="24" t="str">
        <f t="shared" si="632"/>
        <v/>
      </c>
      <c r="IE337" s="24" t="str">
        <f t="shared" si="632"/>
        <v/>
      </c>
      <c r="IF337" s="24" t="str">
        <f t="shared" si="632"/>
        <v/>
      </c>
      <c r="IG337" s="24" t="str">
        <f t="shared" si="632"/>
        <v/>
      </c>
    </row>
    <row r="338" spans="1:241" s="3" customFormat="1" x14ac:dyDescent="0.2">
      <c r="A338" s="27">
        <v>303</v>
      </c>
      <c r="B338" s="32" t="str">
        <f>IF(AND($B$3&lt;&gt;"",$C$3&lt;&gt;"",$B$4&lt;&gt;"",$C$4&lt;&gt;"",T338&lt;&gt;""),AirMass($B$3,$C$3,$B$4,$C$4,T338),"")</f>
        <v/>
      </c>
      <c r="C338" s="36" t="e">
        <f t="shared" si="690"/>
        <v>#N/A</v>
      </c>
      <c r="D338" s="5" t="str">
        <f t="shared" si="637"/>
        <v/>
      </c>
      <c r="E338" s="14" t="str">
        <f t="shared" si="638"/>
        <v/>
      </c>
      <c r="F338" s="32" t="str">
        <f t="shared" si="691"/>
        <v/>
      </c>
      <c r="G338" s="24" t="str">
        <f t="shared" si="639"/>
        <v/>
      </c>
      <c r="H338" s="24" t="str">
        <f t="shared" si="640"/>
        <v/>
      </c>
      <c r="I338" s="24"/>
      <c r="J338" s="8" t="str">
        <f t="shared" si="641"/>
        <v/>
      </c>
      <c r="K338" s="9" t="str">
        <f t="shared" si="642"/>
        <v/>
      </c>
      <c r="L338" s="40" t="str">
        <f t="shared" si="692"/>
        <v/>
      </c>
      <c r="M338" s="24" t="str">
        <f t="shared" si="643"/>
        <v/>
      </c>
      <c r="N338" s="25" t="str">
        <f t="shared" si="644"/>
        <v/>
      </c>
      <c r="O338" s="25"/>
      <c r="P338" s="50">
        <f t="shared" si="693"/>
        <v>0</v>
      </c>
      <c r="Q338" s="50">
        <f t="shared" si="694"/>
        <v>0</v>
      </c>
      <c r="R338" s="25"/>
      <c r="S338" s="25"/>
      <c r="T338" s="16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46" t="str">
        <f t="shared" si="645"/>
        <v/>
      </c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8"/>
      <c r="AR338" s="25"/>
      <c r="AS338" s="25"/>
      <c r="AT338" s="24" t="str">
        <f t="shared" si="780"/>
        <v/>
      </c>
      <c r="AU338" s="24" t="str">
        <f t="shared" si="779"/>
        <v/>
      </c>
      <c r="AV338" s="24" t="str">
        <f t="shared" si="779"/>
        <v/>
      </c>
      <c r="AW338" s="24" t="str">
        <f t="shared" si="779"/>
        <v/>
      </c>
      <c r="AX338" s="24" t="str">
        <f t="shared" si="779"/>
        <v/>
      </c>
      <c r="AY338" s="24" t="str">
        <f t="shared" si="779"/>
        <v/>
      </c>
      <c r="AZ338" s="24" t="str">
        <f t="shared" si="779"/>
        <v/>
      </c>
      <c r="BA338" s="24" t="str">
        <f t="shared" si="779"/>
        <v/>
      </c>
      <c r="BB338" s="24" t="str">
        <f t="shared" si="778"/>
        <v/>
      </c>
      <c r="BC338" s="24" t="str">
        <f t="shared" si="778"/>
        <v/>
      </c>
      <c r="BD338" s="25" t="str">
        <f t="shared" si="778"/>
        <v/>
      </c>
      <c r="BE338" s="25"/>
      <c r="BF338" s="25"/>
      <c r="BG338" s="26" t="str">
        <f t="shared" si="695"/>
        <v/>
      </c>
      <c r="BH338" s="26" t="str">
        <f t="shared" si="696"/>
        <v/>
      </c>
      <c r="BI338" s="26" t="str">
        <f t="shared" si="697"/>
        <v/>
      </c>
      <c r="BJ338" s="26" t="str">
        <f t="shared" si="698"/>
        <v/>
      </c>
      <c r="BK338" s="26" t="str">
        <f t="shared" si="699"/>
        <v/>
      </c>
      <c r="BL338" s="26" t="str">
        <f t="shared" si="700"/>
        <v/>
      </c>
      <c r="BM338" s="26" t="str">
        <f t="shared" si="701"/>
        <v/>
      </c>
      <c r="BN338" s="26" t="str">
        <f t="shared" si="702"/>
        <v/>
      </c>
      <c r="BO338" s="26" t="str">
        <f t="shared" si="703"/>
        <v/>
      </c>
      <c r="BP338" s="25"/>
      <c r="BQ338" s="25"/>
      <c r="BR338" s="25" t="str">
        <f t="shared" si="704"/>
        <v/>
      </c>
      <c r="BS338" s="25" t="str">
        <f t="shared" si="705"/>
        <v/>
      </c>
      <c r="BT338" s="25" t="str">
        <f t="shared" si="706"/>
        <v/>
      </c>
      <c r="BU338" s="25" t="str">
        <f t="shared" si="707"/>
        <v/>
      </c>
      <c r="BV338" s="25" t="str">
        <f t="shared" si="708"/>
        <v/>
      </c>
      <c r="BW338" s="25" t="str">
        <f t="shared" si="709"/>
        <v/>
      </c>
      <c r="BX338" s="25" t="str">
        <f t="shared" si="710"/>
        <v/>
      </c>
      <c r="BY338" s="25" t="str">
        <f t="shared" si="711"/>
        <v/>
      </c>
      <c r="BZ338" s="25" t="str">
        <f t="shared" si="712"/>
        <v/>
      </c>
      <c r="CA338" s="25"/>
      <c r="CB338" s="25"/>
      <c r="CC338" s="26">
        <f t="shared" si="713"/>
        <v>-0.23900000000000093</v>
      </c>
      <c r="CD338" s="26">
        <f t="shared" si="714"/>
        <v>-0.17900000000000044</v>
      </c>
      <c r="CE338" s="26">
        <f t="shared" si="715"/>
        <v>-0.54500000000000015</v>
      </c>
      <c r="CF338" s="26">
        <f t="shared" si="716"/>
        <v>-0.48700000000000027</v>
      </c>
      <c r="CG338" s="26">
        <f t="shared" si="717"/>
        <v>-0.55699999999999883</v>
      </c>
      <c r="CH338" s="26">
        <f t="shared" si="718"/>
        <v>-0.11200000000000027</v>
      </c>
      <c r="CI338" s="26" t="str">
        <f t="shared" si="719"/>
        <v/>
      </c>
      <c r="CJ338" s="26" t="str">
        <f t="shared" si="720"/>
        <v/>
      </c>
      <c r="CK338" s="26" t="str">
        <f t="shared" si="721"/>
        <v/>
      </c>
      <c r="CL338" s="25"/>
      <c r="CM338" s="25"/>
      <c r="CN338" s="25">
        <f t="shared" si="722"/>
        <v>0.42099999999999937</v>
      </c>
      <c r="CO338" s="25">
        <f t="shared" si="723"/>
        <v>0.48099999999999987</v>
      </c>
      <c r="CP338" s="25">
        <f t="shared" si="724"/>
        <v>0.11500000000000021</v>
      </c>
      <c r="CQ338" s="25">
        <f t="shared" si="725"/>
        <v>0.17300000000000004</v>
      </c>
      <c r="CR338" s="25">
        <f t="shared" si="726"/>
        <v>0.10300000000000153</v>
      </c>
      <c r="CS338" s="25">
        <f t="shared" si="727"/>
        <v>0.54800000000000004</v>
      </c>
      <c r="CT338" s="25" t="str">
        <f t="shared" si="728"/>
        <v/>
      </c>
      <c r="CU338" s="25" t="str">
        <f t="shared" si="729"/>
        <v/>
      </c>
      <c r="CV338" s="25" t="str">
        <f t="shared" si="730"/>
        <v/>
      </c>
      <c r="CW338" s="25"/>
      <c r="CX338" s="25"/>
      <c r="CY338" s="25" t="str">
        <f t="shared" si="731"/>
        <v/>
      </c>
      <c r="CZ338" s="25" t="str">
        <f t="shared" si="732"/>
        <v/>
      </c>
      <c r="DA338" s="25" t="str">
        <f t="shared" si="733"/>
        <v/>
      </c>
      <c r="DB338" s="25" t="str">
        <f t="shared" si="734"/>
        <v/>
      </c>
      <c r="DC338" s="25" t="str">
        <f t="shared" si="735"/>
        <v/>
      </c>
      <c r="DD338" s="25" t="str">
        <f t="shared" si="736"/>
        <v/>
      </c>
      <c r="DE338" s="25" t="str">
        <f t="shared" si="737"/>
        <v/>
      </c>
      <c r="DF338" s="25" t="str">
        <f t="shared" si="738"/>
        <v/>
      </c>
      <c r="DG338" s="25" t="str">
        <f t="shared" si="739"/>
        <v/>
      </c>
      <c r="DH338" s="25"/>
      <c r="DI338" s="25"/>
      <c r="DJ338" s="25" t="str">
        <f t="shared" si="740"/>
        <v/>
      </c>
      <c r="DK338" s="25" t="str">
        <f t="shared" si="741"/>
        <v/>
      </c>
      <c r="DL338" s="25" t="str">
        <f t="shared" si="742"/>
        <v/>
      </c>
      <c r="DM338" s="25" t="str">
        <f t="shared" si="743"/>
        <v/>
      </c>
      <c r="DN338" s="25" t="str">
        <f t="shared" si="744"/>
        <v/>
      </c>
      <c r="DO338" s="25" t="str">
        <f t="shared" si="745"/>
        <v/>
      </c>
      <c r="DP338" s="25" t="str">
        <f t="shared" si="746"/>
        <v/>
      </c>
      <c r="DQ338" s="25" t="str">
        <f t="shared" si="747"/>
        <v/>
      </c>
      <c r="DR338" s="25" t="str">
        <f t="shared" si="748"/>
        <v/>
      </c>
      <c r="DS338" s="25"/>
      <c r="DT338" s="24"/>
      <c r="DU338" s="24" t="str">
        <f t="shared" si="749"/>
        <v/>
      </c>
      <c r="DV338" s="24" t="str">
        <f t="shared" si="750"/>
        <v/>
      </c>
      <c r="DW338" s="24" t="str">
        <f t="shared" si="751"/>
        <v/>
      </c>
      <c r="DX338" s="24" t="str">
        <f t="shared" si="752"/>
        <v/>
      </c>
      <c r="DY338" s="24" t="str">
        <f t="shared" si="753"/>
        <v/>
      </c>
      <c r="DZ338" s="24" t="str">
        <f t="shared" si="754"/>
        <v/>
      </c>
      <c r="EA338" s="24" t="str">
        <f t="shared" si="755"/>
        <v/>
      </c>
      <c r="EB338" s="24" t="str">
        <f t="shared" si="756"/>
        <v/>
      </c>
      <c r="EC338" s="24" t="str">
        <f t="shared" si="757"/>
        <v/>
      </c>
      <c r="ED338" s="24"/>
      <c r="EE338" s="24"/>
      <c r="EF338" s="24" t="str">
        <f t="shared" si="758"/>
        <v/>
      </c>
      <c r="EG338" s="24" t="str">
        <f t="shared" si="759"/>
        <v/>
      </c>
      <c r="EH338" s="24" t="str">
        <f t="shared" si="760"/>
        <v/>
      </c>
      <c r="EI338" s="24" t="str">
        <f t="shared" si="761"/>
        <v/>
      </c>
      <c r="EJ338" s="24" t="str">
        <f t="shared" si="762"/>
        <v/>
      </c>
      <c r="EK338" s="24" t="str">
        <f t="shared" si="763"/>
        <v/>
      </c>
      <c r="EL338" s="24" t="str">
        <f t="shared" si="764"/>
        <v/>
      </c>
      <c r="EM338" s="24" t="str">
        <f t="shared" si="765"/>
        <v/>
      </c>
      <c r="EN338" s="24" t="str">
        <f t="shared" si="766"/>
        <v/>
      </c>
      <c r="EO338" s="24"/>
      <c r="EP338" s="24"/>
      <c r="EQ338" s="24" t="str">
        <f t="shared" si="646"/>
        <v/>
      </c>
      <c r="ER338" s="24" t="str">
        <f t="shared" si="767"/>
        <v/>
      </c>
      <c r="ES338" s="24" t="str">
        <f t="shared" si="647"/>
        <v/>
      </c>
      <c r="ET338" s="24" t="str">
        <f t="shared" si="648"/>
        <v/>
      </c>
      <c r="EU338" s="24" t="str">
        <f t="shared" si="649"/>
        <v/>
      </c>
      <c r="EV338" s="24" t="str">
        <f t="shared" si="650"/>
        <v/>
      </c>
      <c r="EW338" s="24" t="str">
        <f t="shared" si="651"/>
        <v/>
      </c>
      <c r="EX338" s="24" t="str">
        <f t="shared" si="652"/>
        <v/>
      </c>
      <c r="EY338" s="24" t="str">
        <f t="shared" si="653"/>
        <v/>
      </c>
      <c r="EZ338" s="24" t="str">
        <f t="shared" si="654"/>
        <v/>
      </c>
      <c r="FA338" s="24" t="str">
        <f t="shared" si="655"/>
        <v/>
      </c>
      <c r="FB338" s="24"/>
      <c r="FC338" s="24" t="str">
        <f t="shared" si="656"/>
        <v/>
      </c>
      <c r="FD338" s="24" t="str">
        <f t="shared" si="768"/>
        <v/>
      </c>
      <c r="FE338" s="24" t="str">
        <f t="shared" si="657"/>
        <v/>
      </c>
      <c r="FF338" s="24" t="str">
        <f t="shared" si="658"/>
        <v/>
      </c>
      <c r="FG338" s="24" t="str">
        <f t="shared" si="659"/>
        <v/>
      </c>
      <c r="FH338" s="24" t="str">
        <f t="shared" si="660"/>
        <v/>
      </c>
      <c r="FI338" s="24" t="str">
        <f t="shared" si="661"/>
        <v/>
      </c>
      <c r="FJ338" s="24" t="str">
        <f t="shared" si="662"/>
        <v/>
      </c>
      <c r="FK338" s="24" t="str">
        <f t="shared" si="663"/>
        <v/>
      </c>
      <c r="FL338" s="24" t="str">
        <f t="shared" si="664"/>
        <v/>
      </c>
      <c r="FM338" s="24" t="str">
        <f t="shared" si="665"/>
        <v/>
      </c>
      <c r="FN338" s="24"/>
      <c r="FO338" s="24" t="str">
        <f t="shared" si="666"/>
        <v/>
      </c>
      <c r="FP338" s="24" t="str">
        <f t="shared" si="769"/>
        <v/>
      </c>
      <c r="FQ338" s="24" t="str">
        <f t="shared" si="775"/>
        <v/>
      </c>
      <c r="FR338" s="24" t="str">
        <f t="shared" si="775"/>
        <v/>
      </c>
      <c r="FS338" s="24" t="str">
        <f t="shared" si="775"/>
        <v/>
      </c>
      <c r="FT338" s="24" t="str">
        <f t="shared" si="775"/>
        <v/>
      </c>
      <c r="FU338" s="24" t="str">
        <f t="shared" si="775"/>
        <v/>
      </c>
      <c r="FV338" s="24" t="str">
        <f t="shared" si="775"/>
        <v/>
      </c>
      <c r="FW338" s="24" t="str">
        <f t="shared" si="635"/>
        <v/>
      </c>
      <c r="FX338" s="24" t="str">
        <f t="shared" si="635"/>
        <v/>
      </c>
      <c r="FY338" s="24" t="str">
        <f t="shared" si="635"/>
        <v/>
      </c>
      <c r="FZ338" s="24"/>
      <c r="GA338" s="24" t="str">
        <f t="shared" si="667"/>
        <v/>
      </c>
      <c r="GB338" s="24" t="str">
        <f t="shared" si="770"/>
        <v/>
      </c>
      <c r="GC338" s="24" t="str">
        <f t="shared" si="776"/>
        <v/>
      </c>
      <c r="GD338" s="24" t="str">
        <f t="shared" si="776"/>
        <v/>
      </c>
      <c r="GE338" s="24" t="str">
        <f t="shared" si="776"/>
        <v/>
      </c>
      <c r="GF338" s="24" t="str">
        <f t="shared" si="776"/>
        <v/>
      </c>
      <c r="GG338" s="24" t="str">
        <f t="shared" si="776"/>
        <v/>
      </c>
      <c r="GH338" s="24" t="str">
        <f t="shared" si="776"/>
        <v/>
      </c>
      <c r="GI338" s="24" t="str">
        <f t="shared" si="636"/>
        <v/>
      </c>
      <c r="GJ338" s="24" t="str">
        <f t="shared" si="636"/>
        <v/>
      </c>
      <c r="GK338" s="24" t="str">
        <f t="shared" si="636"/>
        <v/>
      </c>
      <c r="GL338" s="24"/>
      <c r="GM338" s="24" t="str">
        <f t="shared" si="668"/>
        <v/>
      </c>
      <c r="GN338" s="24" t="str">
        <f t="shared" si="771"/>
        <v/>
      </c>
      <c r="GO338" s="24" t="str">
        <f t="shared" si="669"/>
        <v/>
      </c>
      <c r="GP338" s="24" t="str">
        <f t="shared" si="670"/>
        <v/>
      </c>
      <c r="GQ338" s="24" t="str">
        <f t="shared" si="671"/>
        <v/>
      </c>
      <c r="GR338" s="24" t="str">
        <f t="shared" si="672"/>
        <v/>
      </c>
      <c r="GS338" s="24" t="str">
        <f t="shared" si="673"/>
        <v/>
      </c>
      <c r="GT338" s="24" t="str">
        <f t="shared" si="674"/>
        <v/>
      </c>
      <c r="GU338" s="24" t="str">
        <f t="shared" si="675"/>
        <v/>
      </c>
      <c r="GV338" s="24" t="str">
        <f t="shared" si="676"/>
        <v/>
      </c>
      <c r="GW338" s="24" t="str">
        <f t="shared" si="677"/>
        <v/>
      </c>
      <c r="GX338" s="24"/>
      <c r="GY338" s="24" t="str">
        <f t="shared" si="678"/>
        <v/>
      </c>
      <c r="GZ338" s="24" t="str">
        <f t="shared" si="772"/>
        <v/>
      </c>
      <c r="HA338" s="24" t="str">
        <f t="shared" si="679"/>
        <v/>
      </c>
      <c r="HB338" s="24" t="str">
        <f t="shared" si="680"/>
        <v/>
      </c>
      <c r="HC338" s="24" t="str">
        <f t="shared" si="681"/>
        <v/>
      </c>
      <c r="HD338" s="24" t="str">
        <f t="shared" si="682"/>
        <v/>
      </c>
      <c r="HE338" s="24" t="str">
        <f t="shared" si="683"/>
        <v/>
      </c>
      <c r="HF338" s="24" t="str">
        <f t="shared" si="684"/>
        <v/>
      </c>
      <c r="HG338" s="24" t="str">
        <f t="shared" si="685"/>
        <v/>
      </c>
      <c r="HH338" s="24" t="str">
        <f t="shared" si="686"/>
        <v/>
      </c>
      <c r="HI338" s="24" t="str">
        <f t="shared" si="687"/>
        <v/>
      </c>
      <c r="HJ338" s="24"/>
      <c r="HK338" s="24" t="str">
        <f t="shared" si="688"/>
        <v/>
      </c>
      <c r="HL338" s="24" t="str">
        <f t="shared" si="773"/>
        <v/>
      </c>
      <c r="HM338" s="24" t="str">
        <f t="shared" si="633"/>
        <v/>
      </c>
      <c r="HN338" s="24" t="str">
        <f t="shared" si="633"/>
        <v/>
      </c>
      <c r="HO338" s="24" t="str">
        <f t="shared" si="633"/>
        <v/>
      </c>
      <c r="HP338" s="24" t="str">
        <f t="shared" si="631"/>
        <v/>
      </c>
      <c r="HQ338" s="24" t="str">
        <f t="shared" si="631"/>
        <v/>
      </c>
      <c r="HR338" s="24" t="str">
        <f t="shared" si="631"/>
        <v/>
      </c>
      <c r="HS338" s="24" t="str">
        <f t="shared" si="631"/>
        <v/>
      </c>
      <c r="HT338" s="24" t="str">
        <f t="shared" si="631"/>
        <v/>
      </c>
      <c r="HU338" s="24" t="str">
        <f t="shared" si="631"/>
        <v/>
      </c>
      <c r="HV338" s="24"/>
      <c r="HW338" s="24" t="str">
        <f t="shared" si="689"/>
        <v/>
      </c>
      <c r="HX338" s="24" t="str">
        <f t="shared" si="774"/>
        <v/>
      </c>
      <c r="HY338" s="24" t="str">
        <f t="shared" si="634"/>
        <v/>
      </c>
      <c r="HZ338" s="24" t="str">
        <f t="shared" si="634"/>
        <v/>
      </c>
      <c r="IA338" s="24" t="str">
        <f t="shared" si="634"/>
        <v/>
      </c>
      <c r="IB338" s="24" t="str">
        <f t="shared" si="632"/>
        <v/>
      </c>
      <c r="IC338" s="24" t="str">
        <f t="shared" si="632"/>
        <v/>
      </c>
      <c r="ID338" s="24" t="str">
        <f t="shared" si="632"/>
        <v/>
      </c>
      <c r="IE338" s="24" t="str">
        <f t="shared" si="632"/>
        <v/>
      </c>
      <c r="IF338" s="24" t="str">
        <f t="shared" si="632"/>
        <v/>
      </c>
      <c r="IG338" s="24" t="str">
        <f t="shared" si="632"/>
        <v/>
      </c>
    </row>
    <row r="339" spans="1:241" s="3" customFormat="1" x14ac:dyDescent="0.2">
      <c r="A339" s="27">
        <v>304</v>
      </c>
      <c r="B339" s="32" t="str">
        <f>IF(AND($B$3&lt;&gt;"",$C$3&lt;&gt;"",$B$4&lt;&gt;"",$C$4&lt;&gt;"",T339&lt;&gt;""),AirMass($B$3,$C$3,$B$4,$C$4,T339),"")</f>
        <v/>
      </c>
      <c r="C339" s="36" t="e">
        <f t="shared" si="690"/>
        <v>#N/A</v>
      </c>
      <c r="D339" s="5" t="str">
        <f t="shared" si="637"/>
        <v/>
      </c>
      <c r="E339" s="14" t="str">
        <f t="shared" si="638"/>
        <v/>
      </c>
      <c r="F339" s="32" t="str">
        <f t="shared" si="691"/>
        <v/>
      </c>
      <c r="G339" s="24" t="str">
        <f t="shared" si="639"/>
        <v/>
      </c>
      <c r="H339" s="24" t="str">
        <f t="shared" si="640"/>
        <v/>
      </c>
      <c r="I339" s="24"/>
      <c r="J339" s="8" t="str">
        <f t="shared" si="641"/>
        <v/>
      </c>
      <c r="K339" s="9" t="str">
        <f t="shared" si="642"/>
        <v/>
      </c>
      <c r="L339" s="40" t="str">
        <f t="shared" si="692"/>
        <v/>
      </c>
      <c r="M339" s="24" t="str">
        <f t="shared" si="643"/>
        <v/>
      </c>
      <c r="N339" s="25" t="str">
        <f t="shared" si="644"/>
        <v/>
      </c>
      <c r="O339" s="25"/>
      <c r="P339" s="50">
        <f t="shared" si="693"/>
        <v>0</v>
      </c>
      <c r="Q339" s="50">
        <f t="shared" si="694"/>
        <v>0</v>
      </c>
      <c r="R339" s="25"/>
      <c r="S339" s="25"/>
      <c r="T339" s="16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46" t="str">
        <f t="shared" si="645"/>
        <v/>
      </c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8"/>
      <c r="AR339" s="25"/>
      <c r="AS339" s="25"/>
      <c r="AT339" s="24" t="str">
        <f t="shared" si="780"/>
        <v/>
      </c>
      <c r="AU339" s="24" t="str">
        <f t="shared" si="779"/>
        <v/>
      </c>
      <c r="AV339" s="24" t="str">
        <f t="shared" si="779"/>
        <v/>
      </c>
      <c r="AW339" s="24" t="str">
        <f t="shared" si="779"/>
        <v/>
      </c>
      <c r="AX339" s="24" t="str">
        <f t="shared" si="779"/>
        <v/>
      </c>
      <c r="AY339" s="24" t="str">
        <f t="shared" si="779"/>
        <v/>
      </c>
      <c r="AZ339" s="24" t="str">
        <f t="shared" si="779"/>
        <v/>
      </c>
      <c r="BA339" s="24" t="str">
        <f t="shared" si="779"/>
        <v/>
      </c>
      <c r="BB339" s="24" t="str">
        <f t="shared" si="778"/>
        <v/>
      </c>
      <c r="BC339" s="24" t="str">
        <f t="shared" si="778"/>
        <v/>
      </c>
      <c r="BD339" s="25" t="str">
        <f t="shared" si="778"/>
        <v/>
      </c>
      <c r="BE339" s="25"/>
      <c r="BF339" s="25"/>
      <c r="BG339" s="26" t="str">
        <f t="shared" si="695"/>
        <v/>
      </c>
      <c r="BH339" s="26" t="str">
        <f t="shared" si="696"/>
        <v/>
      </c>
      <c r="BI339" s="26" t="str">
        <f t="shared" si="697"/>
        <v/>
      </c>
      <c r="BJ339" s="26" t="str">
        <f t="shared" si="698"/>
        <v/>
      </c>
      <c r="BK339" s="26" t="str">
        <f t="shared" si="699"/>
        <v/>
      </c>
      <c r="BL339" s="26" t="str">
        <f t="shared" si="700"/>
        <v/>
      </c>
      <c r="BM339" s="26" t="str">
        <f t="shared" si="701"/>
        <v/>
      </c>
      <c r="BN339" s="26" t="str">
        <f t="shared" si="702"/>
        <v/>
      </c>
      <c r="BO339" s="26" t="str">
        <f t="shared" si="703"/>
        <v/>
      </c>
      <c r="BP339" s="25"/>
      <c r="BQ339" s="25"/>
      <c r="BR339" s="25" t="str">
        <f t="shared" si="704"/>
        <v/>
      </c>
      <c r="BS339" s="25" t="str">
        <f t="shared" si="705"/>
        <v/>
      </c>
      <c r="BT339" s="25" t="str">
        <f t="shared" si="706"/>
        <v/>
      </c>
      <c r="BU339" s="25" t="str">
        <f t="shared" si="707"/>
        <v/>
      </c>
      <c r="BV339" s="25" t="str">
        <f t="shared" si="708"/>
        <v/>
      </c>
      <c r="BW339" s="25" t="str">
        <f t="shared" si="709"/>
        <v/>
      </c>
      <c r="BX339" s="25" t="str">
        <f t="shared" si="710"/>
        <v/>
      </c>
      <c r="BY339" s="25" t="str">
        <f t="shared" si="711"/>
        <v/>
      </c>
      <c r="BZ339" s="25" t="str">
        <f t="shared" si="712"/>
        <v/>
      </c>
      <c r="CA339" s="25"/>
      <c r="CB339" s="25"/>
      <c r="CC339" s="26">
        <f t="shared" si="713"/>
        <v>-0.23900000000000093</v>
      </c>
      <c r="CD339" s="26">
        <f t="shared" si="714"/>
        <v>-0.17900000000000044</v>
      </c>
      <c r="CE339" s="26">
        <f t="shared" si="715"/>
        <v>-0.54500000000000015</v>
      </c>
      <c r="CF339" s="26">
        <f t="shared" si="716"/>
        <v>-0.48700000000000027</v>
      </c>
      <c r="CG339" s="26">
        <f t="shared" si="717"/>
        <v>-0.55699999999999883</v>
      </c>
      <c r="CH339" s="26">
        <f t="shared" si="718"/>
        <v>-0.11200000000000027</v>
      </c>
      <c r="CI339" s="26" t="str">
        <f t="shared" si="719"/>
        <v/>
      </c>
      <c r="CJ339" s="26" t="str">
        <f t="shared" si="720"/>
        <v/>
      </c>
      <c r="CK339" s="26" t="str">
        <f t="shared" si="721"/>
        <v/>
      </c>
      <c r="CL339" s="25"/>
      <c r="CM339" s="25"/>
      <c r="CN339" s="25">
        <f t="shared" si="722"/>
        <v>0.42099999999999937</v>
      </c>
      <c r="CO339" s="25">
        <f t="shared" si="723"/>
        <v>0.48099999999999987</v>
      </c>
      <c r="CP339" s="25">
        <f t="shared" si="724"/>
        <v>0.11500000000000021</v>
      </c>
      <c r="CQ339" s="25">
        <f t="shared" si="725"/>
        <v>0.17300000000000004</v>
      </c>
      <c r="CR339" s="25">
        <f t="shared" si="726"/>
        <v>0.10300000000000153</v>
      </c>
      <c r="CS339" s="25">
        <f t="shared" si="727"/>
        <v>0.54800000000000004</v>
      </c>
      <c r="CT339" s="25" t="str">
        <f t="shared" si="728"/>
        <v/>
      </c>
      <c r="CU339" s="25" t="str">
        <f t="shared" si="729"/>
        <v/>
      </c>
      <c r="CV339" s="25" t="str">
        <f t="shared" si="730"/>
        <v/>
      </c>
      <c r="CW339" s="25"/>
      <c r="CX339" s="25"/>
      <c r="CY339" s="25" t="str">
        <f t="shared" si="731"/>
        <v/>
      </c>
      <c r="CZ339" s="25" t="str">
        <f t="shared" si="732"/>
        <v/>
      </c>
      <c r="DA339" s="25" t="str">
        <f t="shared" si="733"/>
        <v/>
      </c>
      <c r="DB339" s="25" t="str">
        <f t="shared" si="734"/>
        <v/>
      </c>
      <c r="DC339" s="25" t="str">
        <f t="shared" si="735"/>
        <v/>
      </c>
      <c r="DD339" s="25" t="str">
        <f t="shared" si="736"/>
        <v/>
      </c>
      <c r="DE339" s="25" t="str">
        <f t="shared" si="737"/>
        <v/>
      </c>
      <c r="DF339" s="25" t="str">
        <f t="shared" si="738"/>
        <v/>
      </c>
      <c r="DG339" s="25" t="str">
        <f t="shared" si="739"/>
        <v/>
      </c>
      <c r="DH339" s="25"/>
      <c r="DI339" s="25"/>
      <c r="DJ339" s="25" t="str">
        <f t="shared" si="740"/>
        <v/>
      </c>
      <c r="DK339" s="25" t="str">
        <f t="shared" si="741"/>
        <v/>
      </c>
      <c r="DL339" s="25" t="str">
        <f t="shared" si="742"/>
        <v/>
      </c>
      <c r="DM339" s="25" t="str">
        <f t="shared" si="743"/>
        <v/>
      </c>
      <c r="DN339" s="25" t="str">
        <f t="shared" si="744"/>
        <v/>
      </c>
      <c r="DO339" s="25" t="str">
        <f t="shared" si="745"/>
        <v/>
      </c>
      <c r="DP339" s="25" t="str">
        <f t="shared" si="746"/>
        <v/>
      </c>
      <c r="DQ339" s="25" t="str">
        <f t="shared" si="747"/>
        <v/>
      </c>
      <c r="DR339" s="25" t="str">
        <f t="shared" si="748"/>
        <v/>
      </c>
      <c r="DS339" s="25"/>
      <c r="DT339" s="24"/>
      <c r="DU339" s="24" t="str">
        <f t="shared" si="749"/>
        <v/>
      </c>
      <c r="DV339" s="24" t="str">
        <f t="shared" si="750"/>
        <v/>
      </c>
      <c r="DW339" s="24" t="str">
        <f t="shared" si="751"/>
        <v/>
      </c>
      <c r="DX339" s="24" t="str">
        <f t="shared" si="752"/>
        <v/>
      </c>
      <c r="DY339" s="24" t="str">
        <f t="shared" si="753"/>
        <v/>
      </c>
      <c r="DZ339" s="24" t="str">
        <f t="shared" si="754"/>
        <v/>
      </c>
      <c r="EA339" s="24" t="str">
        <f t="shared" si="755"/>
        <v/>
      </c>
      <c r="EB339" s="24" t="str">
        <f t="shared" si="756"/>
        <v/>
      </c>
      <c r="EC339" s="24" t="str">
        <f t="shared" si="757"/>
        <v/>
      </c>
      <c r="ED339" s="24"/>
      <c r="EE339" s="24"/>
      <c r="EF339" s="24" t="str">
        <f t="shared" si="758"/>
        <v/>
      </c>
      <c r="EG339" s="24" t="str">
        <f t="shared" si="759"/>
        <v/>
      </c>
      <c r="EH339" s="24" t="str">
        <f t="shared" si="760"/>
        <v/>
      </c>
      <c r="EI339" s="24" t="str">
        <f t="shared" si="761"/>
        <v/>
      </c>
      <c r="EJ339" s="24" t="str">
        <f t="shared" si="762"/>
        <v/>
      </c>
      <c r="EK339" s="24" t="str">
        <f t="shared" si="763"/>
        <v/>
      </c>
      <c r="EL339" s="24" t="str">
        <f t="shared" si="764"/>
        <v/>
      </c>
      <c r="EM339" s="24" t="str">
        <f t="shared" si="765"/>
        <v/>
      </c>
      <c r="EN339" s="24" t="str">
        <f t="shared" si="766"/>
        <v/>
      </c>
      <c r="EO339" s="24"/>
      <c r="EP339" s="24"/>
      <c r="EQ339" s="24" t="str">
        <f t="shared" si="646"/>
        <v/>
      </c>
      <c r="ER339" s="24" t="str">
        <f t="shared" si="767"/>
        <v/>
      </c>
      <c r="ES339" s="24" t="str">
        <f t="shared" si="647"/>
        <v/>
      </c>
      <c r="ET339" s="24" t="str">
        <f t="shared" si="648"/>
        <v/>
      </c>
      <c r="EU339" s="24" t="str">
        <f t="shared" si="649"/>
        <v/>
      </c>
      <c r="EV339" s="24" t="str">
        <f t="shared" si="650"/>
        <v/>
      </c>
      <c r="EW339" s="24" t="str">
        <f t="shared" si="651"/>
        <v/>
      </c>
      <c r="EX339" s="24" t="str">
        <f t="shared" si="652"/>
        <v/>
      </c>
      <c r="EY339" s="24" t="str">
        <f t="shared" si="653"/>
        <v/>
      </c>
      <c r="EZ339" s="24" t="str">
        <f t="shared" si="654"/>
        <v/>
      </c>
      <c r="FA339" s="24" t="str">
        <f t="shared" si="655"/>
        <v/>
      </c>
      <c r="FB339" s="24"/>
      <c r="FC339" s="24" t="str">
        <f t="shared" si="656"/>
        <v/>
      </c>
      <c r="FD339" s="24" t="str">
        <f t="shared" si="768"/>
        <v/>
      </c>
      <c r="FE339" s="24" t="str">
        <f t="shared" si="657"/>
        <v/>
      </c>
      <c r="FF339" s="24" t="str">
        <f t="shared" si="658"/>
        <v/>
      </c>
      <c r="FG339" s="24" t="str">
        <f t="shared" si="659"/>
        <v/>
      </c>
      <c r="FH339" s="24" t="str">
        <f t="shared" si="660"/>
        <v/>
      </c>
      <c r="FI339" s="24" t="str">
        <f t="shared" si="661"/>
        <v/>
      </c>
      <c r="FJ339" s="24" t="str">
        <f t="shared" si="662"/>
        <v/>
      </c>
      <c r="FK339" s="24" t="str">
        <f t="shared" si="663"/>
        <v/>
      </c>
      <c r="FL339" s="24" t="str">
        <f t="shared" si="664"/>
        <v/>
      </c>
      <c r="FM339" s="24" t="str">
        <f t="shared" si="665"/>
        <v/>
      </c>
      <c r="FN339" s="24"/>
      <c r="FO339" s="24" t="str">
        <f t="shared" si="666"/>
        <v/>
      </c>
      <c r="FP339" s="24" t="str">
        <f t="shared" si="769"/>
        <v/>
      </c>
      <c r="FQ339" s="24" t="str">
        <f t="shared" si="775"/>
        <v/>
      </c>
      <c r="FR339" s="24" t="str">
        <f t="shared" si="775"/>
        <v/>
      </c>
      <c r="FS339" s="24" t="str">
        <f t="shared" si="775"/>
        <v/>
      </c>
      <c r="FT339" s="24" t="str">
        <f t="shared" si="775"/>
        <v/>
      </c>
      <c r="FU339" s="24" t="str">
        <f t="shared" si="775"/>
        <v/>
      </c>
      <c r="FV339" s="24" t="str">
        <f t="shared" si="775"/>
        <v/>
      </c>
      <c r="FW339" s="24" t="str">
        <f t="shared" si="635"/>
        <v/>
      </c>
      <c r="FX339" s="24" t="str">
        <f t="shared" si="635"/>
        <v/>
      </c>
      <c r="FY339" s="24" t="str">
        <f t="shared" si="635"/>
        <v/>
      </c>
      <c r="FZ339" s="24"/>
      <c r="GA339" s="24" t="str">
        <f t="shared" si="667"/>
        <v/>
      </c>
      <c r="GB339" s="24" t="str">
        <f t="shared" si="770"/>
        <v/>
      </c>
      <c r="GC339" s="24" t="str">
        <f t="shared" si="776"/>
        <v/>
      </c>
      <c r="GD339" s="24" t="str">
        <f t="shared" si="776"/>
        <v/>
      </c>
      <c r="GE339" s="24" t="str">
        <f t="shared" si="776"/>
        <v/>
      </c>
      <c r="GF339" s="24" t="str">
        <f t="shared" si="776"/>
        <v/>
      </c>
      <c r="GG339" s="24" t="str">
        <f t="shared" si="776"/>
        <v/>
      </c>
      <c r="GH339" s="24" t="str">
        <f t="shared" si="776"/>
        <v/>
      </c>
      <c r="GI339" s="24" t="str">
        <f t="shared" si="636"/>
        <v/>
      </c>
      <c r="GJ339" s="24" t="str">
        <f t="shared" si="636"/>
        <v/>
      </c>
      <c r="GK339" s="24" t="str">
        <f t="shared" si="636"/>
        <v/>
      </c>
      <c r="GL339" s="24"/>
      <c r="GM339" s="24" t="str">
        <f t="shared" si="668"/>
        <v/>
      </c>
      <c r="GN339" s="24" t="str">
        <f t="shared" si="771"/>
        <v/>
      </c>
      <c r="GO339" s="24" t="str">
        <f t="shared" si="669"/>
        <v/>
      </c>
      <c r="GP339" s="24" t="str">
        <f t="shared" si="670"/>
        <v/>
      </c>
      <c r="GQ339" s="24" t="str">
        <f t="shared" si="671"/>
        <v/>
      </c>
      <c r="GR339" s="24" t="str">
        <f t="shared" si="672"/>
        <v/>
      </c>
      <c r="GS339" s="24" t="str">
        <f t="shared" si="673"/>
        <v/>
      </c>
      <c r="GT339" s="24" t="str">
        <f t="shared" si="674"/>
        <v/>
      </c>
      <c r="GU339" s="24" t="str">
        <f t="shared" si="675"/>
        <v/>
      </c>
      <c r="GV339" s="24" t="str">
        <f t="shared" si="676"/>
        <v/>
      </c>
      <c r="GW339" s="24" t="str">
        <f t="shared" si="677"/>
        <v/>
      </c>
      <c r="GX339" s="24"/>
      <c r="GY339" s="24" t="str">
        <f t="shared" si="678"/>
        <v/>
      </c>
      <c r="GZ339" s="24" t="str">
        <f t="shared" si="772"/>
        <v/>
      </c>
      <c r="HA339" s="24" t="str">
        <f t="shared" si="679"/>
        <v/>
      </c>
      <c r="HB339" s="24" t="str">
        <f t="shared" si="680"/>
        <v/>
      </c>
      <c r="HC339" s="24" t="str">
        <f t="shared" si="681"/>
        <v/>
      </c>
      <c r="HD339" s="24" t="str">
        <f t="shared" si="682"/>
        <v/>
      </c>
      <c r="HE339" s="24" t="str">
        <f t="shared" si="683"/>
        <v/>
      </c>
      <c r="HF339" s="24" t="str">
        <f t="shared" si="684"/>
        <v/>
      </c>
      <c r="HG339" s="24" t="str">
        <f t="shared" si="685"/>
        <v/>
      </c>
      <c r="HH339" s="24" t="str">
        <f t="shared" si="686"/>
        <v/>
      </c>
      <c r="HI339" s="24" t="str">
        <f t="shared" si="687"/>
        <v/>
      </c>
      <c r="HJ339" s="24"/>
      <c r="HK339" s="24" t="str">
        <f t="shared" si="688"/>
        <v/>
      </c>
      <c r="HL339" s="24" t="str">
        <f t="shared" si="773"/>
        <v/>
      </c>
      <c r="HM339" s="24" t="str">
        <f t="shared" si="633"/>
        <v/>
      </c>
      <c r="HN339" s="24" t="str">
        <f t="shared" si="633"/>
        <v/>
      </c>
      <c r="HO339" s="24" t="str">
        <f t="shared" si="633"/>
        <v/>
      </c>
      <c r="HP339" s="24" t="str">
        <f t="shared" si="631"/>
        <v/>
      </c>
      <c r="HQ339" s="24" t="str">
        <f t="shared" si="631"/>
        <v/>
      </c>
      <c r="HR339" s="24" t="str">
        <f t="shared" si="631"/>
        <v/>
      </c>
      <c r="HS339" s="24" t="str">
        <f t="shared" si="631"/>
        <v/>
      </c>
      <c r="HT339" s="24" t="str">
        <f t="shared" si="631"/>
        <v/>
      </c>
      <c r="HU339" s="24" t="str">
        <f t="shared" si="631"/>
        <v/>
      </c>
      <c r="HV339" s="24"/>
      <c r="HW339" s="24" t="str">
        <f t="shared" si="689"/>
        <v/>
      </c>
      <c r="HX339" s="24" t="str">
        <f t="shared" si="774"/>
        <v/>
      </c>
      <c r="HY339" s="24" t="str">
        <f t="shared" si="634"/>
        <v/>
      </c>
      <c r="HZ339" s="24" t="str">
        <f t="shared" si="634"/>
        <v/>
      </c>
      <c r="IA339" s="24" t="str">
        <f t="shared" si="634"/>
        <v/>
      </c>
      <c r="IB339" s="24" t="str">
        <f t="shared" si="632"/>
        <v/>
      </c>
      <c r="IC339" s="24" t="str">
        <f t="shared" si="632"/>
        <v/>
      </c>
      <c r="ID339" s="24" t="str">
        <f t="shared" si="632"/>
        <v/>
      </c>
      <c r="IE339" s="24" t="str">
        <f t="shared" si="632"/>
        <v/>
      </c>
      <c r="IF339" s="24" t="str">
        <f t="shared" si="632"/>
        <v/>
      </c>
      <c r="IG339" s="24" t="str">
        <f t="shared" si="632"/>
        <v/>
      </c>
    </row>
    <row r="340" spans="1:241" s="3" customFormat="1" x14ac:dyDescent="0.2">
      <c r="A340" s="27">
        <v>305</v>
      </c>
      <c r="B340" s="32" t="str">
        <f>IF(AND($B$3&lt;&gt;"",$C$3&lt;&gt;"",$B$4&lt;&gt;"",$C$4&lt;&gt;"",T340&lt;&gt;""),AirMass($B$3,$C$3,$B$4,$C$4,T340),"")</f>
        <v/>
      </c>
      <c r="C340" s="36" t="e">
        <f t="shared" si="690"/>
        <v>#N/A</v>
      </c>
      <c r="D340" s="5" t="str">
        <f t="shared" si="637"/>
        <v/>
      </c>
      <c r="E340" s="14" t="str">
        <f t="shared" si="638"/>
        <v/>
      </c>
      <c r="F340" s="32" t="str">
        <f t="shared" si="691"/>
        <v/>
      </c>
      <c r="G340" s="24" t="str">
        <f t="shared" si="639"/>
        <v/>
      </c>
      <c r="H340" s="24" t="str">
        <f t="shared" si="640"/>
        <v/>
      </c>
      <c r="I340" s="24"/>
      <c r="J340" s="8" t="str">
        <f t="shared" si="641"/>
        <v/>
      </c>
      <c r="K340" s="9" t="str">
        <f t="shared" si="642"/>
        <v/>
      </c>
      <c r="L340" s="40" t="str">
        <f t="shared" si="692"/>
        <v/>
      </c>
      <c r="M340" s="24" t="str">
        <f t="shared" si="643"/>
        <v/>
      </c>
      <c r="N340" s="25" t="str">
        <f t="shared" si="644"/>
        <v/>
      </c>
      <c r="O340" s="25"/>
      <c r="P340" s="50">
        <f t="shared" si="693"/>
        <v>0</v>
      </c>
      <c r="Q340" s="50">
        <f t="shared" si="694"/>
        <v>0</v>
      </c>
      <c r="R340" s="25"/>
      <c r="S340" s="25"/>
      <c r="T340" s="16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46" t="str">
        <f t="shared" si="645"/>
        <v/>
      </c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8"/>
      <c r="AR340" s="25"/>
      <c r="AS340" s="25"/>
      <c r="AT340" s="24" t="str">
        <f t="shared" si="780"/>
        <v/>
      </c>
      <c r="AU340" s="24" t="str">
        <f t="shared" si="779"/>
        <v/>
      </c>
      <c r="AV340" s="24" t="str">
        <f t="shared" si="779"/>
        <v/>
      </c>
      <c r="AW340" s="24" t="str">
        <f t="shared" si="779"/>
        <v/>
      </c>
      <c r="AX340" s="24" t="str">
        <f t="shared" si="779"/>
        <v/>
      </c>
      <c r="AY340" s="24" t="str">
        <f t="shared" si="779"/>
        <v/>
      </c>
      <c r="AZ340" s="24" t="str">
        <f t="shared" si="779"/>
        <v/>
      </c>
      <c r="BA340" s="24" t="str">
        <f t="shared" si="779"/>
        <v/>
      </c>
      <c r="BB340" s="24" t="str">
        <f t="shared" si="778"/>
        <v/>
      </c>
      <c r="BC340" s="24" t="str">
        <f t="shared" si="778"/>
        <v/>
      </c>
      <c r="BD340" s="25" t="str">
        <f t="shared" si="778"/>
        <v/>
      </c>
      <c r="BE340" s="25"/>
      <c r="BF340" s="25"/>
      <c r="BG340" s="26" t="str">
        <f t="shared" si="695"/>
        <v/>
      </c>
      <c r="BH340" s="26" t="str">
        <f t="shared" si="696"/>
        <v/>
      </c>
      <c r="BI340" s="26" t="str">
        <f t="shared" si="697"/>
        <v/>
      </c>
      <c r="BJ340" s="26" t="str">
        <f t="shared" si="698"/>
        <v/>
      </c>
      <c r="BK340" s="26" t="str">
        <f t="shared" si="699"/>
        <v/>
      </c>
      <c r="BL340" s="26" t="str">
        <f t="shared" si="700"/>
        <v/>
      </c>
      <c r="BM340" s="26" t="str">
        <f t="shared" si="701"/>
        <v/>
      </c>
      <c r="BN340" s="26" t="str">
        <f t="shared" si="702"/>
        <v/>
      </c>
      <c r="BO340" s="26" t="str">
        <f t="shared" si="703"/>
        <v/>
      </c>
      <c r="BP340" s="25"/>
      <c r="BQ340" s="25"/>
      <c r="BR340" s="25" t="str">
        <f t="shared" si="704"/>
        <v/>
      </c>
      <c r="BS340" s="25" t="str">
        <f t="shared" si="705"/>
        <v/>
      </c>
      <c r="BT340" s="25" t="str">
        <f t="shared" si="706"/>
        <v/>
      </c>
      <c r="BU340" s="25" t="str">
        <f t="shared" si="707"/>
        <v/>
      </c>
      <c r="BV340" s="25" t="str">
        <f t="shared" si="708"/>
        <v/>
      </c>
      <c r="BW340" s="25" t="str">
        <f t="shared" si="709"/>
        <v/>
      </c>
      <c r="BX340" s="25" t="str">
        <f t="shared" si="710"/>
        <v/>
      </c>
      <c r="BY340" s="25" t="str">
        <f t="shared" si="711"/>
        <v/>
      </c>
      <c r="BZ340" s="25" t="str">
        <f t="shared" si="712"/>
        <v/>
      </c>
      <c r="CA340" s="25"/>
      <c r="CB340" s="25"/>
      <c r="CC340" s="26">
        <f t="shared" si="713"/>
        <v>-0.23900000000000093</v>
      </c>
      <c r="CD340" s="26">
        <f t="shared" si="714"/>
        <v>-0.17900000000000044</v>
      </c>
      <c r="CE340" s="26">
        <f t="shared" si="715"/>
        <v>-0.54500000000000015</v>
      </c>
      <c r="CF340" s="26">
        <f t="shared" si="716"/>
        <v>-0.48700000000000027</v>
      </c>
      <c r="CG340" s="26">
        <f t="shared" si="717"/>
        <v>-0.55699999999999883</v>
      </c>
      <c r="CH340" s="26">
        <f t="shared" si="718"/>
        <v>-0.11200000000000027</v>
      </c>
      <c r="CI340" s="26" t="str">
        <f t="shared" si="719"/>
        <v/>
      </c>
      <c r="CJ340" s="26" t="str">
        <f t="shared" si="720"/>
        <v/>
      </c>
      <c r="CK340" s="26" t="str">
        <f t="shared" si="721"/>
        <v/>
      </c>
      <c r="CL340" s="25"/>
      <c r="CM340" s="25"/>
      <c r="CN340" s="25">
        <f t="shared" si="722"/>
        <v>0.42099999999999937</v>
      </c>
      <c r="CO340" s="25">
        <f t="shared" si="723"/>
        <v>0.48099999999999987</v>
      </c>
      <c r="CP340" s="25">
        <f t="shared" si="724"/>
        <v>0.11500000000000021</v>
      </c>
      <c r="CQ340" s="25">
        <f t="shared" si="725"/>
        <v>0.17300000000000004</v>
      </c>
      <c r="CR340" s="25">
        <f t="shared" si="726"/>
        <v>0.10300000000000153</v>
      </c>
      <c r="CS340" s="25">
        <f t="shared" si="727"/>
        <v>0.54800000000000004</v>
      </c>
      <c r="CT340" s="25" t="str">
        <f t="shared" si="728"/>
        <v/>
      </c>
      <c r="CU340" s="25" t="str">
        <f t="shared" si="729"/>
        <v/>
      </c>
      <c r="CV340" s="25" t="str">
        <f t="shared" si="730"/>
        <v/>
      </c>
      <c r="CW340" s="25"/>
      <c r="CX340" s="25"/>
      <c r="CY340" s="25" t="str">
        <f t="shared" si="731"/>
        <v/>
      </c>
      <c r="CZ340" s="25" t="str">
        <f t="shared" si="732"/>
        <v/>
      </c>
      <c r="DA340" s="25" t="str">
        <f t="shared" si="733"/>
        <v/>
      </c>
      <c r="DB340" s="25" t="str">
        <f t="shared" si="734"/>
        <v/>
      </c>
      <c r="DC340" s="25" t="str">
        <f t="shared" si="735"/>
        <v/>
      </c>
      <c r="DD340" s="25" t="str">
        <f t="shared" si="736"/>
        <v/>
      </c>
      <c r="DE340" s="25" t="str">
        <f t="shared" si="737"/>
        <v/>
      </c>
      <c r="DF340" s="25" t="str">
        <f t="shared" si="738"/>
        <v/>
      </c>
      <c r="DG340" s="25" t="str">
        <f t="shared" si="739"/>
        <v/>
      </c>
      <c r="DH340" s="25"/>
      <c r="DI340" s="25"/>
      <c r="DJ340" s="25" t="str">
        <f t="shared" si="740"/>
        <v/>
      </c>
      <c r="DK340" s="25" t="str">
        <f t="shared" si="741"/>
        <v/>
      </c>
      <c r="DL340" s="25" t="str">
        <f t="shared" si="742"/>
        <v/>
      </c>
      <c r="DM340" s="25" t="str">
        <f t="shared" si="743"/>
        <v/>
      </c>
      <c r="DN340" s="25" t="str">
        <f t="shared" si="744"/>
        <v/>
      </c>
      <c r="DO340" s="25" t="str">
        <f t="shared" si="745"/>
        <v/>
      </c>
      <c r="DP340" s="25" t="str">
        <f t="shared" si="746"/>
        <v/>
      </c>
      <c r="DQ340" s="25" t="str">
        <f t="shared" si="747"/>
        <v/>
      </c>
      <c r="DR340" s="25" t="str">
        <f t="shared" si="748"/>
        <v/>
      </c>
      <c r="DS340" s="25"/>
      <c r="DT340" s="24"/>
      <c r="DU340" s="24" t="str">
        <f t="shared" si="749"/>
        <v/>
      </c>
      <c r="DV340" s="24" t="str">
        <f t="shared" si="750"/>
        <v/>
      </c>
      <c r="DW340" s="24" t="str">
        <f t="shared" si="751"/>
        <v/>
      </c>
      <c r="DX340" s="24" t="str">
        <f t="shared" si="752"/>
        <v/>
      </c>
      <c r="DY340" s="24" t="str">
        <f t="shared" si="753"/>
        <v/>
      </c>
      <c r="DZ340" s="24" t="str">
        <f t="shared" si="754"/>
        <v/>
      </c>
      <c r="EA340" s="24" t="str">
        <f t="shared" si="755"/>
        <v/>
      </c>
      <c r="EB340" s="24" t="str">
        <f t="shared" si="756"/>
        <v/>
      </c>
      <c r="EC340" s="24" t="str">
        <f t="shared" si="757"/>
        <v/>
      </c>
      <c r="ED340" s="24"/>
      <c r="EE340" s="24"/>
      <c r="EF340" s="24" t="str">
        <f t="shared" si="758"/>
        <v/>
      </c>
      <c r="EG340" s="24" t="str">
        <f t="shared" si="759"/>
        <v/>
      </c>
      <c r="EH340" s="24" t="str">
        <f t="shared" si="760"/>
        <v/>
      </c>
      <c r="EI340" s="24" t="str">
        <f t="shared" si="761"/>
        <v/>
      </c>
      <c r="EJ340" s="24" t="str">
        <f t="shared" si="762"/>
        <v/>
      </c>
      <c r="EK340" s="24" t="str">
        <f t="shared" si="763"/>
        <v/>
      </c>
      <c r="EL340" s="24" t="str">
        <f t="shared" si="764"/>
        <v/>
      </c>
      <c r="EM340" s="24" t="str">
        <f t="shared" si="765"/>
        <v/>
      </c>
      <c r="EN340" s="24" t="str">
        <f t="shared" si="766"/>
        <v/>
      </c>
      <c r="EO340" s="24"/>
      <c r="EP340" s="24"/>
      <c r="EQ340" s="24" t="str">
        <f t="shared" si="646"/>
        <v/>
      </c>
      <c r="ER340" s="24" t="str">
        <f t="shared" si="767"/>
        <v/>
      </c>
      <c r="ES340" s="24" t="str">
        <f t="shared" si="647"/>
        <v/>
      </c>
      <c r="ET340" s="24" t="str">
        <f t="shared" si="648"/>
        <v/>
      </c>
      <c r="EU340" s="24" t="str">
        <f t="shared" si="649"/>
        <v/>
      </c>
      <c r="EV340" s="24" t="str">
        <f t="shared" si="650"/>
        <v/>
      </c>
      <c r="EW340" s="24" t="str">
        <f t="shared" si="651"/>
        <v/>
      </c>
      <c r="EX340" s="24" t="str">
        <f t="shared" si="652"/>
        <v/>
      </c>
      <c r="EY340" s="24" t="str">
        <f t="shared" si="653"/>
        <v/>
      </c>
      <c r="EZ340" s="24" t="str">
        <f t="shared" si="654"/>
        <v/>
      </c>
      <c r="FA340" s="24" t="str">
        <f t="shared" si="655"/>
        <v/>
      </c>
      <c r="FB340" s="24"/>
      <c r="FC340" s="24" t="str">
        <f t="shared" si="656"/>
        <v/>
      </c>
      <c r="FD340" s="24" t="str">
        <f t="shared" si="768"/>
        <v/>
      </c>
      <c r="FE340" s="24" t="str">
        <f t="shared" si="657"/>
        <v/>
      </c>
      <c r="FF340" s="24" t="str">
        <f t="shared" si="658"/>
        <v/>
      </c>
      <c r="FG340" s="24" t="str">
        <f t="shared" si="659"/>
        <v/>
      </c>
      <c r="FH340" s="24" t="str">
        <f t="shared" si="660"/>
        <v/>
      </c>
      <c r="FI340" s="24" t="str">
        <f t="shared" si="661"/>
        <v/>
      </c>
      <c r="FJ340" s="24" t="str">
        <f t="shared" si="662"/>
        <v/>
      </c>
      <c r="FK340" s="24" t="str">
        <f t="shared" si="663"/>
        <v/>
      </c>
      <c r="FL340" s="24" t="str">
        <f t="shared" si="664"/>
        <v/>
      </c>
      <c r="FM340" s="24" t="str">
        <f t="shared" si="665"/>
        <v/>
      </c>
      <c r="FN340" s="24"/>
      <c r="FO340" s="24" t="str">
        <f t="shared" si="666"/>
        <v/>
      </c>
      <c r="FP340" s="24" t="str">
        <f t="shared" si="769"/>
        <v/>
      </c>
      <c r="FQ340" s="24" t="str">
        <f t="shared" si="775"/>
        <v/>
      </c>
      <c r="FR340" s="24" t="str">
        <f t="shared" si="775"/>
        <v/>
      </c>
      <c r="FS340" s="24" t="str">
        <f t="shared" si="775"/>
        <v/>
      </c>
      <c r="FT340" s="24" t="str">
        <f t="shared" si="775"/>
        <v/>
      </c>
      <c r="FU340" s="24" t="str">
        <f t="shared" si="775"/>
        <v/>
      </c>
      <c r="FV340" s="24" t="str">
        <f t="shared" si="775"/>
        <v/>
      </c>
      <c r="FW340" s="24" t="str">
        <f t="shared" si="635"/>
        <v/>
      </c>
      <c r="FX340" s="24" t="str">
        <f t="shared" si="635"/>
        <v/>
      </c>
      <c r="FY340" s="24" t="str">
        <f t="shared" si="635"/>
        <v/>
      </c>
      <c r="FZ340" s="24"/>
      <c r="GA340" s="24" t="str">
        <f t="shared" si="667"/>
        <v/>
      </c>
      <c r="GB340" s="24" t="str">
        <f t="shared" si="770"/>
        <v/>
      </c>
      <c r="GC340" s="24" t="str">
        <f t="shared" si="776"/>
        <v/>
      </c>
      <c r="GD340" s="24" t="str">
        <f t="shared" si="776"/>
        <v/>
      </c>
      <c r="GE340" s="24" t="str">
        <f t="shared" si="776"/>
        <v/>
      </c>
      <c r="GF340" s="24" t="str">
        <f t="shared" si="776"/>
        <v/>
      </c>
      <c r="GG340" s="24" t="str">
        <f t="shared" si="776"/>
        <v/>
      </c>
      <c r="GH340" s="24" t="str">
        <f t="shared" si="776"/>
        <v/>
      </c>
      <c r="GI340" s="24" t="str">
        <f t="shared" si="636"/>
        <v/>
      </c>
      <c r="GJ340" s="24" t="str">
        <f t="shared" si="636"/>
        <v/>
      </c>
      <c r="GK340" s="24" t="str">
        <f t="shared" si="636"/>
        <v/>
      </c>
      <c r="GL340" s="24"/>
      <c r="GM340" s="24" t="str">
        <f t="shared" si="668"/>
        <v/>
      </c>
      <c r="GN340" s="24" t="str">
        <f t="shared" si="771"/>
        <v/>
      </c>
      <c r="GO340" s="24" t="str">
        <f t="shared" si="669"/>
        <v/>
      </c>
      <c r="GP340" s="24" t="str">
        <f t="shared" si="670"/>
        <v/>
      </c>
      <c r="GQ340" s="24" t="str">
        <f t="shared" si="671"/>
        <v/>
      </c>
      <c r="GR340" s="24" t="str">
        <f t="shared" si="672"/>
        <v/>
      </c>
      <c r="GS340" s="24" t="str">
        <f t="shared" si="673"/>
        <v/>
      </c>
      <c r="GT340" s="24" t="str">
        <f t="shared" si="674"/>
        <v/>
      </c>
      <c r="GU340" s="24" t="str">
        <f t="shared" si="675"/>
        <v/>
      </c>
      <c r="GV340" s="24" t="str">
        <f t="shared" si="676"/>
        <v/>
      </c>
      <c r="GW340" s="24" t="str">
        <f t="shared" si="677"/>
        <v/>
      </c>
      <c r="GX340" s="24"/>
      <c r="GY340" s="24" t="str">
        <f t="shared" si="678"/>
        <v/>
      </c>
      <c r="GZ340" s="24" t="str">
        <f t="shared" si="772"/>
        <v/>
      </c>
      <c r="HA340" s="24" t="str">
        <f t="shared" si="679"/>
        <v/>
      </c>
      <c r="HB340" s="24" t="str">
        <f t="shared" si="680"/>
        <v/>
      </c>
      <c r="HC340" s="24" t="str">
        <f t="shared" si="681"/>
        <v/>
      </c>
      <c r="HD340" s="24" t="str">
        <f t="shared" si="682"/>
        <v/>
      </c>
      <c r="HE340" s="24" t="str">
        <f t="shared" si="683"/>
        <v/>
      </c>
      <c r="HF340" s="24" t="str">
        <f t="shared" si="684"/>
        <v/>
      </c>
      <c r="HG340" s="24" t="str">
        <f t="shared" si="685"/>
        <v/>
      </c>
      <c r="HH340" s="24" t="str">
        <f t="shared" si="686"/>
        <v/>
      </c>
      <c r="HI340" s="24" t="str">
        <f t="shared" si="687"/>
        <v/>
      </c>
      <c r="HJ340" s="24"/>
      <c r="HK340" s="24" t="str">
        <f t="shared" si="688"/>
        <v/>
      </c>
      <c r="HL340" s="24" t="str">
        <f t="shared" si="773"/>
        <v/>
      </c>
      <c r="HM340" s="24" t="str">
        <f t="shared" si="633"/>
        <v/>
      </c>
      <c r="HN340" s="24" t="str">
        <f t="shared" si="633"/>
        <v/>
      </c>
      <c r="HO340" s="24" t="str">
        <f t="shared" si="633"/>
        <v/>
      </c>
      <c r="HP340" s="24" t="str">
        <f t="shared" si="631"/>
        <v/>
      </c>
      <c r="HQ340" s="24" t="str">
        <f t="shared" si="631"/>
        <v/>
      </c>
      <c r="HR340" s="24" t="str">
        <f t="shared" si="631"/>
        <v/>
      </c>
      <c r="HS340" s="24" t="str">
        <f t="shared" ref="HS340:HU403" si="781">IF(AND(GU340&lt;&gt;"",EL340&lt;&gt;""),GU340+EL340*$D$21,"")</f>
        <v/>
      </c>
      <c r="HT340" s="24" t="str">
        <f t="shared" si="781"/>
        <v/>
      </c>
      <c r="HU340" s="24" t="str">
        <f t="shared" si="781"/>
        <v/>
      </c>
      <c r="HV340" s="24"/>
      <c r="HW340" s="24" t="str">
        <f t="shared" si="689"/>
        <v/>
      </c>
      <c r="HX340" s="24" t="str">
        <f t="shared" si="774"/>
        <v/>
      </c>
      <c r="HY340" s="24" t="str">
        <f t="shared" si="634"/>
        <v/>
      </c>
      <c r="HZ340" s="24" t="str">
        <f t="shared" si="634"/>
        <v/>
      </c>
      <c r="IA340" s="24" t="str">
        <f t="shared" si="634"/>
        <v/>
      </c>
      <c r="IB340" s="24" t="str">
        <f t="shared" si="632"/>
        <v/>
      </c>
      <c r="IC340" s="24" t="str">
        <f t="shared" si="632"/>
        <v/>
      </c>
      <c r="ID340" s="24" t="str">
        <f t="shared" si="632"/>
        <v/>
      </c>
      <c r="IE340" s="24" t="str">
        <f t="shared" ref="IE340:IG403" si="782">IF(AND(HG340&lt;&gt;"",EL340&lt;&gt;""),HG340+EL340*$D$20,"")</f>
        <v/>
      </c>
      <c r="IF340" s="24" t="str">
        <f t="shared" si="782"/>
        <v/>
      </c>
      <c r="IG340" s="24" t="str">
        <f t="shared" si="782"/>
        <v/>
      </c>
    </row>
    <row r="341" spans="1:241" s="3" customFormat="1" x14ac:dyDescent="0.2">
      <c r="A341" s="27">
        <v>306</v>
      </c>
      <c r="B341" s="32" t="str">
        <f>IF(AND($B$3&lt;&gt;"",$C$3&lt;&gt;"",$B$4&lt;&gt;"",$C$4&lt;&gt;"",T341&lt;&gt;""),AirMass($B$3,$C$3,$B$4,$C$4,T341),"")</f>
        <v/>
      </c>
      <c r="C341" s="36" t="e">
        <f t="shared" si="690"/>
        <v>#N/A</v>
      </c>
      <c r="D341" s="5" t="str">
        <f t="shared" si="637"/>
        <v/>
      </c>
      <c r="E341" s="14" t="str">
        <f t="shared" si="638"/>
        <v/>
      </c>
      <c r="F341" s="32" t="str">
        <f t="shared" si="691"/>
        <v/>
      </c>
      <c r="G341" s="24" t="str">
        <f t="shared" si="639"/>
        <v/>
      </c>
      <c r="H341" s="24" t="str">
        <f t="shared" si="640"/>
        <v/>
      </c>
      <c r="I341" s="24"/>
      <c r="J341" s="8" t="str">
        <f t="shared" si="641"/>
        <v/>
      </c>
      <c r="K341" s="9" t="str">
        <f t="shared" si="642"/>
        <v/>
      </c>
      <c r="L341" s="40" t="str">
        <f t="shared" si="692"/>
        <v/>
      </c>
      <c r="M341" s="24" t="str">
        <f t="shared" si="643"/>
        <v/>
      </c>
      <c r="N341" s="25" t="str">
        <f t="shared" si="644"/>
        <v/>
      </c>
      <c r="O341" s="25"/>
      <c r="P341" s="50">
        <f t="shared" si="693"/>
        <v>0</v>
      </c>
      <c r="Q341" s="50">
        <f t="shared" si="694"/>
        <v>0</v>
      </c>
      <c r="R341" s="25"/>
      <c r="S341" s="25"/>
      <c r="T341" s="16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46" t="str">
        <f t="shared" si="645"/>
        <v/>
      </c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8"/>
      <c r="AR341" s="25"/>
      <c r="AS341" s="25"/>
      <c r="AT341" s="24" t="str">
        <f t="shared" si="780"/>
        <v/>
      </c>
      <c r="AU341" s="24" t="str">
        <f t="shared" si="779"/>
        <v/>
      </c>
      <c r="AV341" s="24" t="str">
        <f t="shared" si="779"/>
        <v/>
      </c>
      <c r="AW341" s="24" t="str">
        <f t="shared" si="779"/>
        <v/>
      </c>
      <c r="AX341" s="24" t="str">
        <f t="shared" si="779"/>
        <v/>
      </c>
      <c r="AY341" s="24" t="str">
        <f t="shared" si="779"/>
        <v/>
      </c>
      <c r="AZ341" s="24" t="str">
        <f t="shared" si="779"/>
        <v/>
      </c>
      <c r="BA341" s="24" t="str">
        <f t="shared" si="779"/>
        <v/>
      </c>
      <c r="BB341" s="24" t="str">
        <f t="shared" si="778"/>
        <v/>
      </c>
      <c r="BC341" s="24" t="str">
        <f t="shared" si="778"/>
        <v/>
      </c>
      <c r="BD341" s="25" t="str">
        <f t="shared" si="778"/>
        <v/>
      </c>
      <c r="BE341" s="25"/>
      <c r="BF341" s="25"/>
      <c r="BG341" s="26" t="str">
        <f t="shared" si="695"/>
        <v/>
      </c>
      <c r="BH341" s="26" t="str">
        <f t="shared" si="696"/>
        <v/>
      </c>
      <c r="BI341" s="26" t="str">
        <f t="shared" si="697"/>
        <v/>
      </c>
      <c r="BJ341" s="26" t="str">
        <f t="shared" si="698"/>
        <v/>
      </c>
      <c r="BK341" s="26" t="str">
        <f t="shared" si="699"/>
        <v/>
      </c>
      <c r="BL341" s="26" t="str">
        <f t="shared" si="700"/>
        <v/>
      </c>
      <c r="BM341" s="26" t="str">
        <f t="shared" si="701"/>
        <v/>
      </c>
      <c r="BN341" s="26" t="str">
        <f t="shared" si="702"/>
        <v/>
      </c>
      <c r="BO341" s="26" t="str">
        <f t="shared" si="703"/>
        <v/>
      </c>
      <c r="BP341" s="25"/>
      <c r="BQ341" s="25"/>
      <c r="BR341" s="25" t="str">
        <f t="shared" si="704"/>
        <v/>
      </c>
      <c r="BS341" s="25" t="str">
        <f t="shared" si="705"/>
        <v/>
      </c>
      <c r="BT341" s="25" t="str">
        <f t="shared" si="706"/>
        <v/>
      </c>
      <c r="BU341" s="25" t="str">
        <f t="shared" si="707"/>
        <v/>
      </c>
      <c r="BV341" s="25" t="str">
        <f t="shared" si="708"/>
        <v/>
      </c>
      <c r="BW341" s="25" t="str">
        <f t="shared" si="709"/>
        <v/>
      </c>
      <c r="BX341" s="25" t="str">
        <f t="shared" si="710"/>
        <v/>
      </c>
      <c r="BY341" s="25" t="str">
        <f t="shared" si="711"/>
        <v/>
      </c>
      <c r="BZ341" s="25" t="str">
        <f t="shared" si="712"/>
        <v/>
      </c>
      <c r="CA341" s="25"/>
      <c r="CB341" s="25"/>
      <c r="CC341" s="26">
        <f t="shared" si="713"/>
        <v>-0.23900000000000093</v>
      </c>
      <c r="CD341" s="26">
        <f t="shared" si="714"/>
        <v>-0.17900000000000044</v>
      </c>
      <c r="CE341" s="26">
        <f t="shared" si="715"/>
        <v>-0.54500000000000015</v>
      </c>
      <c r="CF341" s="26">
        <f t="shared" si="716"/>
        <v>-0.48700000000000027</v>
      </c>
      <c r="CG341" s="26">
        <f t="shared" si="717"/>
        <v>-0.55699999999999883</v>
      </c>
      <c r="CH341" s="26">
        <f t="shared" si="718"/>
        <v>-0.11200000000000027</v>
      </c>
      <c r="CI341" s="26" t="str">
        <f t="shared" si="719"/>
        <v/>
      </c>
      <c r="CJ341" s="26" t="str">
        <f t="shared" si="720"/>
        <v/>
      </c>
      <c r="CK341" s="26" t="str">
        <f t="shared" si="721"/>
        <v/>
      </c>
      <c r="CL341" s="25"/>
      <c r="CM341" s="25"/>
      <c r="CN341" s="25">
        <f t="shared" si="722"/>
        <v>0.42099999999999937</v>
      </c>
      <c r="CO341" s="25">
        <f t="shared" si="723"/>
        <v>0.48099999999999987</v>
      </c>
      <c r="CP341" s="25">
        <f t="shared" si="724"/>
        <v>0.11500000000000021</v>
      </c>
      <c r="CQ341" s="25">
        <f t="shared" si="725"/>
        <v>0.17300000000000004</v>
      </c>
      <c r="CR341" s="25">
        <f t="shared" si="726"/>
        <v>0.10300000000000153</v>
      </c>
      <c r="CS341" s="25">
        <f t="shared" si="727"/>
        <v>0.54800000000000004</v>
      </c>
      <c r="CT341" s="25" t="str">
        <f t="shared" si="728"/>
        <v/>
      </c>
      <c r="CU341" s="25" t="str">
        <f t="shared" si="729"/>
        <v/>
      </c>
      <c r="CV341" s="25" t="str">
        <f t="shared" si="730"/>
        <v/>
      </c>
      <c r="CW341" s="25"/>
      <c r="CX341" s="25"/>
      <c r="CY341" s="25" t="str">
        <f t="shared" si="731"/>
        <v/>
      </c>
      <c r="CZ341" s="25" t="str">
        <f t="shared" si="732"/>
        <v/>
      </c>
      <c r="DA341" s="25" t="str">
        <f t="shared" si="733"/>
        <v/>
      </c>
      <c r="DB341" s="25" t="str">
        <f t="shared" si="734"/>
        <v/>
      </c>
      <c r="DC341" s="25" t="str">
        <f t="shared" si="735"/>
        <v/>
      </c>
      <c r="DD341" s="25" t="str">
        <f t="shared" si="736"/>
        <v/>
      </c>
      <c r="DE341" s="25" t="str">
        <f t="shared" si="737"/>
        <v/>
      </c>
      <c r="DF341" s="25" t="str">
        <f t="shared" si="738"/>
        <v/>
      </c>
      <c r="DG341" s="25" t="str">
        <f t="shared" si="739"/>
        <v/>
      </c>
      <c r="DH341" s="25"/>
      <c r="DI341" s="25"/>
      <c r="DJ341" s="25" t="str">
        <f t="shared" si="740"/>
        <v/>
      </c>
      <c r="DK341" s="25" t="str">
        <f t="shared" si="741"/>
        <v/>
      </c>
      <c r="DL341" s="25" t="str">
        <f t="shared" si="742"/>
        <v/>
      </c>
      <c r="DM341" s="25" t="str">
        <f t="shared" si="743"/>
        <v/>
      </c>
      <c r="DN341" s="25" t="str">
        <f t="shared" si="744"/>
        <v/>
      </c>
      <c r="DO341" s="25" t="str">
        <f t="shared" si="745"/>
        <v/>
      </c>
      <c r="DP341" s="25" t="str">
        <f t="shared" si="746"/>
        <v/>
      </c>
      <c r="DQ341" s="25" t="str">
        <f t="shared" si="747"/>
        <v/>
      </c>
      <c r="DR341" s="25" t="str">
        <f t="shared" si="748"/>
        <v/>
      </c>
      <c r="DS341" s="25"/>
      <c r="DT341" s="24"/>
      <c r="DU341" s="24" t="str">
        <f t="shared" si="749"/>
        <v/>
      </c>
      <c r="DV341" s="24" t="str">
        <f t="shared" si="750"/>
        <v/>
      </c>
      <c r="DW341" s="24" t="str">
        <f t="shared" si="751"/>
        <v/>
      </c>
      <c r="DX341" s="24" t="str">
        <f t="shared" si="752"/>
        <v/>
      </c>
      <c r="DY341" s="24" t="str">
        <f t="shared" si="753"/>
        <v/>
      </c>
      <c r="DZ341" s="24" t="str">
        <f t="shared" si="754"/>
        <v/>
      </c>
      <c r="EA341" s="24" t="str">
        <f t="shared" si="755"/>
        <v/>
      </c>
      <c r="EB341" s="24" t="str">
        <f t="shared" si="756"/>
        <v/>
      </c>
      <c r="EC341" s="24" t="str">
        <f t="shared" si="757"/>
        <v/>
      </c>
      <c r="ED341" s="24"/>
      <c r="EE341" s="24"/>
      <c r="EF341" s="24" t="str">
        <f t="shared" si="758"/>
        <v/>
      </c>
      <c r="EG341" s="24" t="str">
        <f t="shared" si="759"/>
        <v/>
      </c>
      <c r="EH341" s="24" t="str">
        <f t="shared" si="760"/>
        <v/>
      </c>
      <c r="EI341" s="24" t="str">
        <f t="shared" si="761"/>
        <v/>
      </c>
      <c r="EJ341" s="24" t="str">
        <f t="shared" si="762"/>
        <v/>
      </c>
      <c r="EK341" s="24" t="str">
        <f t="shared" si="763"/>
        <v/>
      </c>
      <c r="EL341" s="24" t="str">
        <f t="shared" si="764"/>
        <v/>
      </c>
      <c r="EM341" s="24" t="str">
        <f t="shared" si="765"/>
        <v/>
      </c>
      <c r="EN341" s="24" t="str">
        <f t="shared" si="766"/>
        <v/>
      </c>
      <c r="EO341" s="24"/>
      <c r="EP341" s="24"/>
      <c r="EQ341" s="24" t="str">
        <f t="shared" si="646"/>
        <v/>
      </c>
      <c r="ER341" s="24" t="str">
        <f t="shared" si="767"/>
        <v/>
      </c>
      <c r="ES341" s="24" t="str">
        <f t="shared" si="647"/>
        <v/>
      </c>
      <c r="ET341" s="24" t="str">
        <f t="shared" si="648"/>
        <v/>
      </c>
      <c r="EU341" s="24" t="str">
        <f t="shared" si="649"/>
        <v/>
      </c>
      <c r="EV341" s="24" t="str">
        <f t="shared" si="650"/>
        <v/>
      </c>
      <c r="EW341" s="24" t="str">
        <f t="shared" si="651"/>
        <v/>
      </c>
      <c r="EX341" s="24" t="str">
        <f t="shared" si="652"/>
        <v/>
      </c>
      <c r="EY341" s="24" t="str">
        <f t="shared" si="653"/>
        <v/>
      </c>
      <c r="EZ341" s="24" t="str">
        <f t="shared" si="654"/>
        <v/>
      </c>
      <c r="FA341" s="24" t="str">
        <f t="shared" si="655"/>
        <v/>
      </c>
      <c r="FB341" s="24"/>
      <c r="FC341" s="24" t="str">
        <f t="shared" si="656"/>
        <v/>
      </c>
      <c r="FD341" s="24" t="str">
        <f t="shared" si="768"/>
        <v/>
      </c>
      <c r="FE341" s="24" t="str">
        <f t="shared" si="657"/>
        <v/>
      </c>
      <c r="FF341" s="24" t="str">
        <f t="shared" si="658"/>
        <v/>
      </c>
      <c r="FG341" s="24" t="str">
        <f t="shared" si="659"/>
        <v/>
      </c>
      <c r="FH341" s="24" t="str">
        <f t="shared" si="660"/>
        <v/>
      </c>
      <c r="FI341" s="24" t="str">
        <f t="shared" si="661"/>
        <v/>
      </c>
      <c r="FJ341" s="24" t="str">
        <f t="shared" si="662"/>
        <v/>
      </c>
      <c r="FK341" s="24" t="str">
        <f t="shared" si="663"/>
        <v/>
      </c>
      <c r="FL341" s="24" t="str">
        <f t="shared" si="664"/>
        <v/>
      </c>
      <c r="FM341" s="24" t="str">
        <f t="shared" si="665"/>
        <v/>
      </c>
      <c r="FN341" s="24"/>
      <c r="FO341" s="24" t="str">
        <f t="shared" si="666"/>
        <v/>
      </c>
      <c r="FP341" s="24" t="str">
        <f t="shared" si="769"/>
        <v/>
      </c>
      <c r="FQ341" s="24" t="str">
        <f t="shared" si="775"/>
        <v/>
      </c>
      <c r="FR341" s="24" t="str">
        <f t="shared" si="775"/>
        <v/>
      </c>
      <c r="FS341" s="24" t="str">
        <f t="shared" si="775"/>
        <v/>
      </c>
      <c r="FT341" s="24" t="str">
        <f t="shared" si="775"/>
        <v/>
      </c>
      <c r="FU341" s="24" t="str">
        <f t="shared" si="775"/>
        <v/>
      </c>
      <c r="FV341" s="24" t="str">
        <f t="shared" si="775"/>
        <v/>
      </c>
      <c r="FW341" s="24" t="str">
        <f t="shared" si="635"/>
        <v/>
      </c>
      <c r="FX341" s="24" t="str">
        <f t="shared" si="635"/>
        <v/>
      </c>
      <c r="FY341" s="24" t="str">
        <f t="shared" si="635"/>
        <v/>
      </c>
      <c r="FZ341" s="24"/>
      <c r="GA341" s="24" t="str">
        <f t="shared" si="667"/>
        <v/>
      </c>
      <c r="GB341" s="24" t="str">
        <f t="shared" si="770"/>
        <v/>
      </c>
      <c r="GC341" s="24" t="str">
        <f t="shared" si="776"/>
        <v/>
      </c>
      <c r="GD341" s="24" t="str">
        <f t="shared" si="776"/>
        <v/>
      </c>
      <c r="GE341" s="24" t="str">
        <f t="shared" si="776"/>
        <v/>
      </c>
      <c r="GF341" s="24" t="str">
        <f t="shared" si="776"/>
        <v/>
      </c>
      <c r="GG341" s="24" t="str">
        <f t="shared" si="776"/>
        <v/>
      </c>
      <c r="GH341" s="24" t="str">
        <f t="shared" si="776"/>
        <v/>
      </c>
      <c r="GI341" s="24" t="str">
        <f t="shared" si="636"/>
        <v/>
      </c>
      <c r="GJ341" s="24" t="str">
        <f t="shared" si="636"/>
        <v/>
      </c>
      <c r="GK341" s="24" t="str">
        <f t="shared" si="636"/>
        <v/>
      </c>
      <c r="GL341" s="24"/>
      <c r="GM341" s="24" t="str">
        <f t="shared" si="668"/>
        <v/>
      </c>
      <c r="GN341" s="24" t="str">
        <f t="shared" si="771"/>
        <v/>
      </c>
      <c r="GO341" s="24" t="str">
        <f t="shared" si="669"/>
        <v/>
      </c>
      <c r="GP341" s="24" t="str">
        <f t="shared" si="670"/>
        <v/>
      </c>
      <c r="GQ341" s="24" t="str">
        <f t="shared" si="671"/>
        <v/>
      </c>
      <c r="GR341" s="24" t="str">
        <f t="shared" si="672"/>
        <v/>
      </c>
      <c r="GS341" s="24" t="str">
        <f t="shared" si="673"/>
        <v/>
      </c>
      <c r="GT341" s="24" t="str">
        <f t="shared" si="674"/>
        <v/>
      </c>
      <c r="GU341" s="24" t="str">
        <f t="shared" si="675"/>
        <v/>
      </c>
      <c r="GV341" s="24" t="str">
        <f t="shared" si="676"/>
        <v/>
      </c>
      <c r="GW341" s="24" t="str">
        <f t="shared" si="677"/>
        <v/>
      </c>
      <c r="GX341" s="24"/>
      <c r="GY341" s="24" t="str">
        <f t="shared" si="678"/>
        <v/>
      </c>
      <c r="GZ341" s="24" t="str">
        <f t="shared" si="772"/>
        <v/>
      </c>
      <c r="HA341" s="24" t="str">
        <f t="shared" si="679"/>
        <v/>
      </c>
      <c r="HB341" s="24" t="str">
        <f t="shared" si="680"/>
        <v/>
      </c>
      <c r="HC341" s="24" t="str">
        <f t="shared" si="681"/>
        <v/>
      </c>
      <c r="HD341" s="24" t="str">
        <f t="shared" si="682"/>
        <v/>
      </c>
      <c r="HE341" s="24" t="str">
        <f t="shared" si="683"/>
        <v/>
      </c>
      <c r="HF341" s="24" t="str">
        <f t="shared" si="684"/>
        <v/>
      </c>
      <c r="HG341" s="24" t="str">
        <f t="shared" si="685"/>
        <v/>
      </c>
      <c r="HH341" s="24" t="str">
        <f t="shared" si="686"/>
        <v/>
      </c>
      <c r="HI341" s="24" t="str">
        <f t="shared" si="687"/>
        <v/>
      </c>
      <c r="HJ341" s="24"/>
      <c r="HK341" s="24" t="str">
        <f t="shared" si="688"/>
        <v/>
      </c>
      <c r="HL341" s="24" t="str">
        <f t="shared" si="773"/>
        <v/>
      </c>
      <c r="HM341" s="24" t="str">
        <f t="shared" si="633"/>
        <v/>
      </c>
      <c r="HN341" s="24" t="str">
        <f t="shared" si="633"/>
        <v/>
      </c>
      <c r="HO341" s="24" t="str">
        <f t="shared" si="633"/>
        <v/>
      </c>
      <c r="HP341" s="24" t="str">
        <f t="shared" si="633"/>
        <v/>
      </c>
      <c r="HQ341" s="24" t="str">
        <f t="shared" si="633"/>
        <v/>
      </c>
      <c r="HR341" s="24" t="str">
        <f t="shared" si="633"/>
        <v/>
      </c>
      <c r="HS341" s="24" t="str">
        <f t="shared" si="781"/>
        <v/>
      </c>
      <c r="HT341" s="24" t="str">
        <f t="shared" si="781"/>
        <v/>
      </c>
      <c r="HU341" s="24" t="str">
        <f t="shared" si="781"/>
        <v/>
      </c>
      <c r="HV341" s="24"/>
      <c r="HW341" s="24" t="str">
        <f t="shared" si="689"/>
        <v/>
      </c>
      <c r="HX341" s="24" t="str">
        <f t="shared" si="774"/>
        <v/>
      </c>
      <c r="HY341" s="24" t="str">
        <f t="shared" si="634"/>
        <v/>
      </c>
      <c r="HZ341" s="24" t="str">
        <f t="shared" si="634"/>
        <v/>
      </c>
      <c r="IA341" s="24" t="str">
        <f t="shared" si="634"/>
        <v/>
      </c>
      <c r="IB341" s="24" t="str">
        <f t="shared" si="634"/>
        <v/>
      </c>
      <c r="IC341" s="24" t="str">
        <f t="shared" si="634"/>
        <v/>
      </c>
      <c r="ID341" s="24" t="str">
        <f t="shared" si="634"/>
        <v/>
      </c>
      <c r="IE341" s="24" t="str">
        <f t="shared" si="782"/>
        <v/>
      </c>
      <c r="IF341" s="24" t="str">
        <f t="shared" si="782"/>
        <v/>
      </c>
      <c r="IG341" s="24" t="str">
        <f t="shared" si="782"/>
        <v/>
      </c>
    </row>
    <row r="342" spans="1:241" s="3" customFormat="1" x14ac:dyDescent="0.2">
      <c r="A342" s="27">
        <v>307</v>
      </c>
      <c r="B342" s="32" t="str">
        <f>IF(AND($B$3&lt;&gt;"",$C$3&lt;&gt;"",$B$4&lt;&gt;"",$C$4&lt;&gt;"",T342&lt;&gt;""),AirMass($B$3,$C$3,$B$4,$C$4,T342),"")</f>
        <v/>
      </c>
      <c r="C342" s="36" t="e">
        <f t="shared" si="690"/>
        <v>#N/A</v>
      </c>
      <c r="D342" s="5" t="str">
        <f t="shared" si="637"/>
        <v/>
      </c>
      <c r="E342" s="14" t="str">
        <f t="shared" si="638"/>
        <v/>
      </c>
      <c r="F342" s="32" t="str">
        <f t="shared" si="691"/>
        <v/>
      </c>
      <c r="G342" s="24" t="str">
        <f t="shared" si="639"/>
        <v/>
      </c>
      <c r="H342" s="24" t="str">
        <f t="shared" si="640"/>
        <v/>
      </c>
      <c r="I342" s="24"/>
      <c r="J342" s="8" t="str">
        <f t="shared" si="641"/>
        <v/>
      </c>
      <c r="K342" s="9" t="str">
        <f t="shared" si="642"/>
        <v/>
      </c>
      <c r="L342" s="40" t="str">
        <f t="shared" si="692"/>
        <v/>
      </c>
      <c r="M342" s="24" t="str">
        <f t="shared" si="643"/>
        <v/>
      </c>
      <c r="N342" s="25" t="str">
        <f t="shared" si="644"/>
        <v/>
      </c>
      <c r="O342" s="25"/>
      <c r="P342" s="50">
        <f t="shared" si="693"/>
        <v>0</v>
      </c>
      <c r="Q342" s="50">
        <f t="shared" si="694"/>
        <v>0</v>
      </c>
      <c r="R342" s="25"/>
      <c r="S342" s="25"/>
      <c r="T342" s="16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46" t="str">
        <f t="shared" si="645"/>
        <v/>
      </c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8"/>
      <c r="AR342" s="25"/>
      <c r="AS342" s="25"/>
      <c r="AT342" s="24" t="str">
        <f t="shared" si="780"/>
        <v/>
      </c>
      <c r="AU342" s="24" t="str">
        <f t="shared" si="779"/>
        <v/>
      </c>
      <c r="AV342" s="24" t="str">
        <f t="shared" si="779"/>
        <v/>
      </c>
      <c r="AW342" s="24" t="str">
        <f t="shared" si="779"/>
        <v/>
      </c>
      <c r="AX342" s="24" t="str">
        <f t="shared" si="779"/>
        <v/>
      </c>
      <c r="AY342" s="24" t="str">
        <f t="shared" si="779"/>
        <v/>
      </c>
      <c r="AZ342" s="24" t="str">
        <f t="shared" si="779"/>
        <v/>
      </c>
      <c r="BA342" s="24" t="str">
        <f t="shared" si="779"/>
        <v/>
      </c>
      <c r="BB342" s="24" t="str">
        <f t="shared" si="778"/>
        <v/>
      </c>
      <c r="BC342" s="24" t="str">
        <f t="shared" si="778"/>
        <v/>
      </c>
      <c r="BD342" s="25" t="str">
        <f t="shared" si="778"/>
        <v/>
      </c>
      <c r="BE342" s="25"/>
      <c r="BF342" s="25"/>
      <c r="BG342" s="26" t="str">
        <f t="shared" si="695"/>
        <v/>
      </c>
      <c r="BH342" s="26" t="str">
        <f t="shared" si="696"/>
        <v/>
      </c>
      <c r="BI342" s="26" t="str">
        <f t="shared" si="697"/>
        <v/>
      </c>
      <c r="BJ342" s="26" t="str">
        <f t="shared" si="698"/>
        <v/>
      </c>
      <c r="BK342" s="26" t="str">
        <f t="shared" si="699"/>
        <v/>
      </c>
      <c r="BL342" s="26" t="str">
        <f t="shared" si="700"/>
        <v/>
      </c>
      <c r="BM342" s="26" t="str">
        <f t="shared" si="701"/>
        <v/>
      </c>
      <c r="BN342" s="26" t="str">
        <f t="shared" si="702"/>
        <v/>
      </c>
      <c r="BO342" s="26" t="str">
        <f t="shared" si="703"/>
        <v/>
      </c>
      <c r="BP342" s="25"/>
      <c r="BQ342" s="25"/>
      <c r="BR342" s="25" t="str">
        <f t="shared" si="704"/>
        <v/>
      </c>
      <c r="BS342" s="25" t="str">
        <f t="shared" si="705"/>
        <v/>
      </c>
      <c r="BT342" s="25" t="str">
        <f t="shared" si="706"/>
        <v/>
      </c>
      <c r="BU342" s="25" t="str">
        <f t="shared" si="707"/>
        <v/>
      </c>
      <c r="BV342" s="25" t="str">
        <f t="shared" si="708"/>
        <v/>
      </c>
      <c r="BW342" s="25" t="str">
        <f t="shared" si="709"/>
        <v/>
      </c>
      <c r="BX342" s="25" t="str">
        <f t="shared" si="710"/>
        <v/>
      </c>
      <c r="BY342" s="25" t="str">
        <f t="shared" si="711"/>
        <v/>
      </c>
      <c r="BZ342" s="25" t="str">
        <f t="shared" si="712"/>
        <v/>
      </c>
      <c r="CA342" s="25"/>
      <c r="CB342" s="25"/>
      <c r="CC342" s="26">
        <f t="shared" si="713"/>
        <v>-0.23900000000000093</v>
      </c>
      <c r="CD342" s="26">
        <f t="shared" si="714"/>
        <v>-0.17900000000000044</v>
      </c>
      <c r="CE342" s="26">
        <f t="shared" si="715"/>
        <v>-0.54500000000000015</v>
      </c>
      <c r="CF342" s="26">
        <f t="shared" si="716"/>
        <v>-0.48700000000000027</v>
      </c>
      <c r="CG342" s="26">
        <f t="shared" si="717"/>
        <v>-0.55699999999999883</v>
      </c>
      <c r="CH342" s="26">
        <f t="shared" si="718"/>
        <v>-0.11200000000000027</v>
      </c>
      <c r="CI342" s="26" t="str">
        <f t="shared" si="719"/>
        <v/>
      </c>
      <c r="CJ342" s="26" t="str">
        <f t="shared" si="720"/>
        <v/>
      </c>
      <c r="CK342" s="26" t="str">
        <f t="shared" si="721"/>
        <v/>
      </c>
      <c r="CL342" s="25"/>
      <c r="CM342" s="25"/>
      <c r="CN342" s="25">
        <f t="shared" si="722"/>
        <v>0.42099999999999937</v>
      </c>
      <c r="CO342" s="25">
        <f t="shared" si="723"/>
        <v>0.48099999999999987</v>
      </c>
      <c r="CP342" s="25">
        <f t="shared" si="724"/>
        <v>0.11500000000000021</v>
      </c>
      <c r="CQ342" s="25">
        <f t="shared" si="725"/>
        <v>0.17300000000000004</v>
      </c>
      <c r="CR342" s="25">
        <f t="shared" si="726"/>
        <v>0.10300000000000153</v>
      </c>
      <c r="CS342" s="25">
        <f t="shared" si="727"/>
        <v>0.54800000000000004</v>
      </c>
      <c r="CT342" s="25" t="str">
        <f t="shared" si="728"/>
        <v/>
      </c>
      <c r="CU342" s="25" t="str">
        <f t="shared" si="729"/>
        <v/>
      </c>
      <c r="CV342" s="25" t="str">
        <f t="shared" si="730"/>
        <v/>
      </c>
      <c r="CW342" s="25"/>
      <c r="CX342" s="25"/>
      <c r="CY342" s="25" t="str">
        <f t="shared" si="731"/>
        <v/>
      </c>
      <c r="CZ342" s="25" t="str">
        <f t="shared" si="732"/>
        <v/>
      </c>
      <c r="DA342" s="25" t="str">
        <f t="shared" si="733"/>
        <v/>
      </c>
      <c r="DB342" s="25" t="str">
        <f t="shared" si="734"/>
        <v/>
      </c>
      <c r="DC342" s="25" t="str">
        <f t="shared" si="735"/>
        <v/>
      </c>
      <c r="DD342" s="25" t="str">
        <f t="shared" si="736"/>
        <v/>
      </c>
      <c r="DE342" s="25" t="str">
        <f t="shared" si="737"/>
        <v/>
      </c>
      <c r="DF342" s="25" t="str">
        <f t="shared" si="738"/>
        <v/>
      </c>
      <c r="DG342" s="25" t="str">
        <f t="shared" si="739"/>
        <v/>
      </c>
      <c r="DH342" s="25"/>
      <c r="DI342" s="25"/>
      <c r="DJ342" s="25" t="str">
        <f t="shared" si="740"/>
        <v/>
      </c>
      <c r="DK342" s="25" t="str">
        <f t="shared" si="741"/>
        <v/>
      </c>
      <c r="DL342" s="25" t="str">
        <f t="shared" si="742"/>
        <v/>
      </c>
      <c r="DM342" s="25" t="str">
        <f t="shared" si="743"/>
        <v/>
      </c>
      <c r="DN342" s="25" t="str">
        <f t="shared" si="744"/>
        <v/>
      </c>
      <c r="DO342" s="25" t="str">
        <f t="shared" si="745"/>
        <v/>
      </c>
      <c r="DP342" s="25" t="str">
        <f t="shared" si="746"/>
        <v/>
      </c>
      <c r="DQ342" s="25" t="str">
        <f t="shared" si="747"/>
        <v/>
      </c>
      <c r="DR342" s="25" t="str">
        <f t="shared" si="748"/>
        <v/>
      </c>
      <c r="DS342" s="25"/>
      <c r="DT342" s="24"/>
      <c r="DU342" s="24" t="str">
        <f t="shared" si="749"/>
        <v/>
      </c>
      <c r="DV342" s="24" t="str">
        <f t="shared" si="750"/>
        <v/>
      </c>
      <c r="DW342" s="24" t="str">
        <f t="shared" si="751"/>
        <v/>
      </c>
      <c r="DX342" s="24" t="str">
        <f t="shared" si="752"/>
        <v/>
      </c>
      <c r="DY342" s="24" t="str">
        <f t="shared" si="753"/>
        <v/>
      </c>
      <c r="DZ342" s="24" t="str">
        <f t="shared" si="754"/>
        <v/>
      </c>
      <c r="EA342" s="24" t="str">
        <f t="shared" si="755"/>
        <v/>
      </c>
      <c r="EB342" s="24" t="str">
        <f t="shared" si="756"/>
        <v/>
      </c>
      <c r="EC342" s="24" t="str">
        <f t="shared" si="757"/>
        <v/>
      </c>
      <c r="ED342" s="24"/>
      <c r="EE342" s="24"/>
      <c r="EF342" s="24" t="str">
        <f t="shared" si="758"/>
        <v/>
      </c>
      <c r="EG342" s="24" t="str">
        <f t="shared" si="759"/>
        <v/>
      </c>
      <c r="EH342" s="24" t="str">
        <f t="shared" si="760"/>
        <v/>
      </c>
      <c r="EI342" s="24" t="str">
        <f t="shared" si="761"/>
        <v/>
      </c>
      <c r="EJ342" s="24" t="str">
        <f t="shared" si="762"/>
        <v/>
      </c>
      <c r="EK342" s="24" t="str">
        <f t="shared" si="763"/>
        <v/>
      </c>
      <c r="EL342" s="24" t="str">
        <f t="shared" si="764"/>
        <v/>
      </c>
      <c r="EM342" s="24" t="str">
        <f t="shared" si="765"/>
        <v/>
      </c>
      <c r="EN342" s="24" t="str">
        <f t="shared" si="766"/>
        <v/>
      </c>
      <c r="EO342" s="24"/>
      <c r="EP342" s="24"/>
      <c r="EQ342" s="24" t="str">
        <f t="shared" si="646"/>
        <v/>
      </c>
      <c r="ER342" s="24" t="str">
        <f t="shared" si="767"/>
        <v/>
      </c>
      <c r="ES342" s="24" t="str">
        <f t="shared" si="647"/>
        <v/>
      </c>
      <c r="ET342" s="24" t="str">
        <f t="shared" si="648"/>
        <v/>
      </c>
      <c r="EU342" s="24" t="str">
        <f t="shared" si="649"/>
        <v/>
      </c>
      <c r="EV342" s="24" t="str">
        <f t="shared" si="650"/>
        <v/>
      </c>
      <c r="EW342" s="24" t="str">
        <f t="shared" si="651"/>
        <v/>
      </c>
      <c r="EX342" s="24" t="str">
        <f t="shared" si="652"/>
        <v/>
      </c>
      <c r="EY342" s="24" t="str">
        <f t="shared" si="653"/>
        <v/>
      </c>
      <c r="EZ342" s="24" t="str">
        <f t="shared" si="654"/>
        <v/>
      </c>
      <c r="FA342" s="24" t="str">
        <f t="shared" si="655"/>
        <v/>
      </c>
      <c r="FB342" s="24"/>
      <c r="FC342" s="24" t="str">
        <f t="shared" si="656"/>
        <v/>
      </c>
      <c r="FD342" s="24" t="str">
        <f t="shared" si="768"/>
        <v/>
      </c>
      <c r="FE342" s="24" t="str">
        <f t="shared" si="657"/>
        <v/>
      </c>
      <c r="FF342" s="24" t="str">
        <f t="shared" si="658"/>
        <v/>
      </c>
      <c r="FG342" s="24" t="str">
        <f t="shared" si="659"/>
        <v/>
      </c>
      <c r="FH342" s="24" t="str">
        <f t="shared" si="660"/>
        <v/>
      </c>
      <c r="FI342" s="24" t="str">
        <f t="shared" si="661"/>
        <v/>
      </c>
      <c r="FJ342" s="24" t="str">
        <f t="shared" si="662"/>
        <v/>
      </c>
      <c r="FK342" s="24" t="str">
        <f t="shared" si="663"/>
        <v/>
      </c>
      <c r="FL342" s="24" t="str">
        <f t="shared" si="664"/>
        <v/>
      </c>
      <c r="FM342" s="24" t="str">
        <f t="shared" si="665"/>
        <v/>
      </c>
      <c r="FN342" s="24"/>
      <c r="FO342" s="24" t="str">
        <f t="shared" si="666"/>
        <v/>
      </c>
      <c r="FP342" s="24" t="str">
        <f t="shared" si="769"/>
        <v/>
      </c>
      <c r="FQ342" s="24" t="str">
        <f t="shared" si="775"/>
        <v/>
      </c>
      <c r="FR342" s="24" t="str">
        <f t="shared" si="775"/>
        <v/>
      </c>
      <c r="FS342" s="24" t="str">
        <f t="shared" si="775"/>
        <v/>
      </c>
      <c r="FT342" s="24" t="str">
        <f t="shared" ref="FT342:FY388" si="783">IF(AND(EV342&lt;&gt;"",DX342&lt;&gt;""),EV342+DX342*$D$21,"")</f>
        <v/>
      </c>
      <c r="FU342" s="24" t="str">
        <f t="shared" si="783"/>
        <v/>
      </c>
      <c r="FV342" s="24" t="str">
        <f t="shared" si="783"/>
        <v/>
      </c>
      <c r="FW342" s="24" t="str">
        <f t="shared" si="635"/>
        <v/>
      </c>
      <c r="FX342" s="24" t="str">
        <f t="shared" si="635"/>
        <v/>
      </c>
      <c r="FY342" s="24" t="str">
        <f t="shared" si="635"/>
        <v/>
      </c>
      <c r="FZ342" s="24"/>
      <c r="GA342" s="24" t="str">
        <f t="shared" si="667"/>
        <v/>
      </c>
      <c r="GB342" s="24" t="str">
        <f t="shared" si="770"/>
        <v/>
      </c>
      <c r="GC342" s="24" t="str">
        <f t="shared" si="776"/>
        <v/>
      </c>
      <c r="GD342" s="24" t="str">
        <f t="shared" si="776"/>
        <v/>
      </c>
      <c r="GE342" s="24" t="str">
        <f t="shared" si="776"/>
        <v/>
      </c>
      <c r="GF342" s="24" t="str">
        <f t="shared" ref="GF342:GK388" si="784">IF(AND(FH342&lt;&gt;"",DX342&lt;&gt;""),FH342+DX342*$D$20,"")</f>
        <v/>
      </c>
      <c r="GG342" s="24" t="str">
        <f t="shared" si="784"/>
        <v/>
      </c>
      <c r="GH342" s="24" t="str">
        <f t="shared" si="784"/>
        <v/>
      </c>
      <c r="GI342" s="24" t="str">
        <f t="shared" si="636"/>
        <v/>
      </c>
      <c r="GJ342" s="24" t="str">
        <f t="shared" si="636"/>
        <v/>
      </c>
      <c r="GK342" s="24" t="str">
        <f t="shared" si="636"/>
        <v/>
      </c>
      <c r="GL342" s="24"/>
      <c r="GM342" s="24" t="str">
        <f t="shared" si="668"/>
        <v/>
      </c>
      <c r="GN342" s="24" t="str">
        <f t="shared" si="771"/>
        <v/>
      </c>
      <c r="GO342" s="24" t="str">
        <f t="shared" si="669"/>
        <v/>
      </c>
      <c r="GP342" s="24" t="str">
        <f t="shared" si="670"/>
        <v/>
      </c>
      <c r="GQ342" s="24" t="str">
        <f t="shared" si="671"/>
        <v/>
      </c>
      <c r="GR342" s="24" t="str">
        <f t="shared" si="672"/>
        <v/>
      </c>
      <c r="GS342" s="24" t="str">
        <f t="shared" si="673"/>
        <v/>
      </c>
      <c r="GT342" s="24" t="str">
        <f t="shared" si="674"/>
        <v/>
      </c>
      <c r="GU342" s="24" t="str">
        <f t="shared" si="675"/>
        <v/>
      </c>
      <c r="GV342" s="24" t="str">
        <f t="shared" si="676"/>
        <v/>
      </c>
      <c r="GW342" s="24" t="str">
        <f t="shared" si="677"/>
        <v/>
      </c>
      <c r="GX342" s="24"/>
      <c r="GY342" s="24" t="str">
        <f t="shared" si="678"/>
        <v/>
      </c>
      <c r="GZ342" s="24" t="str">
        <f t="shared" si="772"/>
        <v/>
      </c>
      <c r="HA342" s="24" t="str">
        <f t="shared" si="679"/>
        <v/>
      </c>
      <c r="HB342" s="24" t="str">
        <f t="shared" si="680"/>
        <v/>
      </c>
      <c r="HC342" s="24" t="str">
        <f t="shared" si="681"/>
        <v/>
      </c>
      <c r="HD342" s="24" t="str">
        <f t="shared" si="682"/>
        <v/>
      </c>
      <c r="HE342" s="24" t="str">
        <f t="shared" si="683"/>
        <v/>
      </c>
      <c r="HF342" s="24" t="str">
        <f t="shared" si="684"/>
        <v/>
      </c>
      <c r="HG342" s="24" t="str">
        <f t="shared" si="685"/>
        <v/>
      </c>
      <c r="HH342" s="24" t="str">
        <f t="shared" si="686"/>
        <v/>
      </c>
      <c r="HI342" s="24" t="str">
        <f t="shared" si="687"/>
        <v/>
      </c>
      <c r="HJ342" s="24"/>
      <c r="HK342" s="24" t="str">
        <f t="shared" si="688"/>
        <v/>
      </c>
      <c r="HL342" s="24" t="str">
        <f t="shared" si="773"/>
        <v/>
      </c>
      <c r="HM342" s="24" t="str">
        <f t="shared" ref="HM342:HR384" si="785">IF(AND(GO342&lt;&gt;"",EF342&lt;&gt;""),GO342+EF342*$D$21,"")</f>
        <v/>
      </c>
      <c r="HN342" s="24" t="str">
        <f t="shared" si="785"/>
        <v/>
      </c>
      <c r="HO342" s="24" t="str">
        <f t="shared" si="785"/>
        <v/>
      </c>
      <c r="HP342" s="24" t="str">
        <f t="shared" si="785"/>
        <v/>
      </c>
      <c r="HQ342" s="24" t="str">
        <f t="shared" si="785"/>
        <v/>
      </c>
      <c r="HR342" s="24" t="str">
        <f t="shared" si="785"/>
        <v/>
      </c>
      <c r="HS342" s="24" t="str">
        <f t="shared" si="781"/>
        <v/>
      </c>
      <c r="HT342" s="24" t="str">
        <f t="shared" si="781"/>
        <v/>
      </c>
      <c r="HU342" s="24" t="str">
        <f t="shared" si="781"/>
        <v/>
      </c>
      <c r="HV342" s="24"/>
      <c r="HW342" s="24" t="str">
        <f t="shared" si="689"/>
        <v/>
      </c>
      <c r="HX342" s="24" t="str">
        <f t="shared" si="774"/>
        <v/>
      </c>
      <c r="HY342" s="24" t="str">
        <f t="shared" ref="HY342:ID384" si="786">IF(AND(HA342&lt;&gt;"",EF342&lt;&gt;""),HA342+EF342*$D$20,"")</f>
        <v/>
      </c>
      <c r="HZ342" s="24" t="str">
        <f t="shared" si="786"/>
        <v/>
      </c>
      <c r="IA342" s="24" t="str">
        <f t="shared" si="786"/>
        <v/>
      </c>
      <c r="IB342" s="24" t="str">
        <f t="shared" si="786"/>
        <v/>
      </c>
      <c r="IC342" s="24" t="str">
        <f t="shared" si="786"/>
        <v/>
      </c>
      <c r="ID342" s="24" t="str">
        <f t="shared" si="786"/>
        <v/>
      </c>
      <c r="IE342" s="24" t="str">
        <f t="shared" si="782"/>
        <v/>
      </c>
      <c r="IF342" s="24" t="str">
        <f t="shared" si="782"/>
        <v/>
      </c>
      <c r="IG342" s="24" t="str">
        <f t="shared" si="782"/>
        <v/>
      </c>
    </row>
    <row r="343" spans="1:241" s="3" customFormat="1" x14ac:dyDescent="0.2">
      <c r="A343" s="27">
        <v>308</v>
      </c>
      <c r="B343" s="32" t="str">
        <f>IF(AND($B$3&lt;&gt;"",$C$3&lt;&gt;"",$B$4&lt;&gt;"",$C$4&lt;&gt;"",T343&lt;&gt;""),AirMass($B$3,$C$3,$B$4,$C$4,T343),"")</f>
        <v/>
      </c>
      <c r="C343" s="36" t="e">
        <f t="shared" si="690"/>
        <v>#N/A</v>
      </c>
      <c r="D343" s="5" t="str">
        <f t="shared" si="637"/>
        <v/>
      </c>
      <c r="E343" s="14" t="str">
        <f t="shared" si="638"/>
        <v/>
      </c>
      <c r="F343" s="32" t="str">
        <f t="shared" si="691"/>
        <v/>
      </c>
      <c r="G343" s="24" t="str">
        <f t="shared" si="639"/>
        <v/>
      </c>
      <c r="H343" s="24" t="str">
        <f t="shared" si="640"/>
        <v/>
      </c>
      <c r="I343" s="24"/>
      <c r="J343" s="8" t="str">
        <f t="shared" si="641"/>
        <v/>
      </c>
      <c r="K343" s="9" t="str">
        <f t="shared" si="642"/>
        <v/>
      </c>
      <c r="L343" s="40" t="str">
        <f t="shared" si="692"/>
        <v/>
      </c>
      <c r="M343" s="24" t="str">
        <f t="shared" si="643"/>
        <v/>
      </c>
      <c r="N343" s="25" t="str">
        <f t="shared" si="644"/>
        <v/>
      </c>
      <c r="O343" s="25"/>
      <c r="P343" s="50">
        <f t="shared" si="693"/>
        <v>0</v>
      </c>
      <c r="Q343" s="50">
        <f t="shared" si="694"/>
        <v>0</v>
      </c>
      <c r="R343" s="25"/>
      <c r="S343" s="25"/>
      <c r="T343" s="16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46" t="str">
        <f t="shared" si="645"/>
        <v/>
      </c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8"/>
      <c r="AR343" s="25"/>
      <c r="AS343" s="25"/>
      <c r="AT343" s="24" t="str">
        <f t="shared" si="780"/>
        <v/>
      </c>
      <c r="AU343" s="24" t="str">
        <f t="shared" si="779"/>
        <v/>
      </c>
      <c r="AV343" s="24" t="str">
        <f t="shared" si="779"/>
        <v/>
      </c>
      <c r="AW343" s="24" t="str">
        <f t="shared" si="779"/>
        <v/>
      </c>
      <c r="AX343" s="24" t="str">
        <f t="shared" si="779"/>
        <v/>
      </c>
      <c r="AY343" s="24" t="str">
        <f t="shared" si="779"/>
        <v/>
      </c>
      <c r="AZ343" s="24" t="str">
        <f t="shared" si="779"/>
        <v/>
      </c>
      <c r="BA343" s="24" t="str">
        <f t="shared" si="779"/>
        <v/>
      </c>
      <c r="BB343" s="24" t="str">
        <f t="shared" si="778"/>
        <v/>
      </c>
      <c r="BC343" s="24" t="str">
        <f t="shared" si="778"/>
        <v/>
      </c>
      <c r="BD343" s="25" t="str">
        <f t="shared" si="778"/>
        <v/>
      </c>
      <c r="BE343" s="25"/>
      <c r="BF343" s="25"/>
      <c r="BG343" s="26" t="str">
        <f t="shared" si="695"/>
        <v/>
      </c>
      <c r="BH343" s="26" t="str">
        <f t="shared" si="696"/>
        <v/>
      </c>
      <c r="BI343" s="26" t="str">
        <f t="shared" si="697"/>
        <v/>
      </c>
      <c r="BJ343" s="26" t="str">
        <f t="shared" si="698"/>
        <v/>
      </c>
      <c r="BK343" s="26" t="str">
        <f t="shared" si="699"/>
        <v/>
      </c>
      <c r="BL343" s="26" t="str">
        <f t="shared" si="700"/>
        <v/>
      </c>
      <c r="BM343" s="26" t="str">
        <f t="shared" si="701"/>
        <v/>
      </c>
      <c r="BN343" s="26" t="str">
        <f t="shared" si="702"/>
        <v/>
      </c>
      <c r="BO343" s="26" t="str">
        <f t="shared" si="703"/>
        <v/>
      </c>
      <c r="BP343" s="25"/>
      <c r="BQ343" s="25"/>
      <c r="BR343" s="25" t="str">
        <f t="shared" si="704"/>
        <v/>
      </c>
      <c r="BS343" s="25" t="str">
        <f t="shared" si="705"/>
        <v/>
      </c>
      <c r="BT343" s="25" t="str">
        <f t="shared" si="706"/>
        <v/>
      </c>
      <c r="BU343" s="25" t="str">
        <f t="shared" si="707"/>
        <v/>
      </c>
      <c r="BV343" s="25" t="str">
        <f t="shared" si="708"/>
        <v/>
      </c>
      <c r="BW343" s="25" t="str">
        <f t="shared" si="709"/>
        <v/>
      </c>
      <c r="BX343" s="25" t="str">
        <f t="shared" si="710"/>
        <v/>
      </c>
      <c r="BY343" s="25" t="str">
        <f t="shared" si="711"/>
        <v/>
      </c>
      <c r="BZ343" s="25" t="str">
        <f t="shared" si="712"/>
        <v/>
      </c>
      <c r="CA343" s="25"/>
      <c r="CB343" s="25"/>
      <c r="CC343" s="26">
        <f t="shared" si="713"/>
        <v>-0.23900000000000093</v>
      </c>
      <c r="CD343" s="26">
        <f t="shared" si="714"/>
        <v>-0.17900000000000044</v>
      </c>
      <c r="CE343" s="26">
        <f t="shared" si="715"/>
        <v>-0.54500000000000015</v>
      </c>
      <c r="CF343" s="26">
        <f t="shared" si="716"/>
        <v>-0.48700000000000027</v>
      </c>
      <c r="CG343" s="26">
        <f t="shared" si="717"/>
        <v>-0.55699999999999883</v>
      </c>
      <c r="CH343" s="26">
        <f t="shared" si="718"/>
        <v>-0.11200000000000027</v>
      </c>
      <c r="CI343" s="26" t="str">
        <f t="shared" si="719"/>
        <v/>
      </c>
      <c r="CJ343" s="26" t="str">
        <f t="shared" si="720"/>
        <v/>
      </c>
      <c r="CK343" s="26" t="str">
        <f t="shared" si="721"/>
        <v/>
      </c>
      <c r="CL343" s="25"/>
      <c r="CM343" s="25"/>
      <c r="CN343" s="25">
        <f t="shared" si="722"/>
        <v>0.42099999999999937</v>
      </c>
      <c r="CO343" s="25">
        <f t="shared" si="723"/>
        <v>0.48099999999999987</v>
      </c>
      <c r="CP343" s="25">
        <f t="shared" si="724"/>
        <v>0.11500000000000021</v>
      </c>
      <c r="CQ343" s="25">
        <f t="shared" si="725"/>
        <v>0.17300000000000004</v>
      </c>
      <c r="CR343" s="25">
        <f t="shared" si="726"/>
        <v>0.10300000000000153</v>
      </c>
      <c r="CS343" s="25">
        <f t="shared" si="727"/>
        <v>0.54800000000000004</v>
      </c>
      <c r="CT343" s="25" t="str">
        <f t="shared" si="728"/>
        <v/>
      </c>
      <c r="CU343" s="25" t="str">
        <f t="shared" si="729"/>
        <v/>
      </c>
      <c r="CV343" s="25" t="str">
        <f t="shared" si="730"/>
        <v/>
      </c>
      <c r="CW343" s="25"/>
      <c r="CX343" s="25"/>
      <c r="CY343" s="25" t="str">
        <f t="shared" si="731"/>
        <v/>
      </c>
      <c r="CZ343" s="25" t="str">
        <f t="shared" si="732"/>
        <v/>
      </c>
      <c r="DA343" s="25" t="str">
        <f t="shared" si="733"/>
        <v/>
      </c>
      <c r="DB343" s="25" t="str">
        <f t="shared" si="734"/>
        <v/>
      </c>
      <c r="DC343" s="25" t="str">
        <f t="shared" si="735"/>
        <v/>
      </c>
      <c r="DD343" s="25" t="str">
        <f t="shared" si="736"/>
        <v/>
      </c>
      <c r="DE343" s="25" t="str">
        <f t="shared" si="737"/>
        <v/>
      </c>
      <c r="DF343" s="25" t="str">
        <f t="shared" si="738"/>
        <v/>
      </c>
      <c r="DG343" s="25" t="str">
        <f t="shared" si="739"/>
        <v/>
      </c>
      <c r="DH343" s="25"/>
      <c r="DI343" s="25"/>
      <c r="DJ343" s="25" t="str">
        <f t="shared" si="740"/>
        <v/>
      </c>
      <c r="DK343" s="25" t="str">
        <f t="shared" si="741"/>
        <v/>
      </c>
      <c r="DL343" s="25" t="str">
        <f t="shared" si="742"/>
        <v/>
      </c>
      <c r="DM343" s="25" t="str">
        <f t="shared" si="743"/>
        <v/>
      </c>
      <c r="DN343" s="25" t="str">
        <f t="shared" si="744"/>
        <v/>
      </c>
      <c r="DO343" s="25" t="str">
        <f t="shared" si="745"/>
        <v/>
      </c>
      <c r="DP343" s="25" t="str">
        <f t="shared" si="746"/>
        <v/>
      </c>
      <c r="DQ343" s="25" t="str">
        <f t="shared" si="747"/>
        <v/>
      </c>
      <c r="DR343" s="25" t="str">
        <f t="shared" si="748"/>
        <v/>
      </c>
      <c r="DS343" s="25"/>
      <c r="DT343" s="24"/>
      <c r="DU343" s="24" t="str">
        <f t="shared" si="749"/>
        <v/>
      </c>
      <c r="DV343" s="24" t="str">
        <f t="shared" si="750"/>
        <v/>
      </c>
      <c r="DW343" s="24" t="str">
        <f t="shared" si="751"/>
        <v/>
      </c>
      <c r="DX343" s="24" t="str">
        <f t="shared" si="752"/>
        <v/>
      </c>
      <c r="DY343" s="24" t="str">
        <f t="shared" si="753"/>
        <v/>
      </c>
      <c r="DZ343" s="24" t="str">
        <f t="shared" si="754"/>
        <v/>
      </c>
      <c r="EA343" s="24" t="str">
        <f t="shared" si="755"/>
        <v/>
      </c>
      <c r="EB343" s="24" t="str">
        <f t="shared" si="756"/>
        <v/>
      </c>
      <c r="EC343" s="24" t="str">
        <f t="shared" si="757"/>
        <v/>
      </c>
      <c r="ED343" s="24"/>
      <c r="EE343" s="24"/>
      <c r="EF343" s="24" t="str">
        <f t="shared" si="758"/>
        <v/>
      </c>
      <c r="EG343" s="24" t="str">
        <f t="shared" si="759"/>
        <v/>
      </c>
      <c r="EH343" s="24" t="str">
        <f t="shared" si="760"/>
        <v/>
      </c>
      <c r="EI343" s="24" t="str">
        <f t="shared" si="761"/>
        <v/>
      </c>
      <c r="EJ343" s="24" t="str">
        <f t="shared" si="762"/>
        <v/>
      </c>
      <c r="EK343" s="24" t="str">
        <f t="shared" si="763"/>
        <v/>
      </c>
      <c r="EL343" s="24" t="str">
        <f t="shared" si="764"/>
        <v/>
      </c>
      <c r="EM343" s="24" t="str">
        <f t="shared" si="765"/>
        <v/>
      </c>
      <c r="EN343" s="24" t="str">
        <f t="shared" si="766"/>
        <v/>
      </c>
      <c r="EO343" s="24"/>
      <c r="EP343" s="24"/>
      <c r="EQ343" s="24" t="str">
        <f t="shared" si="646"/>
        <v/>
      </c>
      <c r="ER343" s="24" t="str">
        <f t="shared" si="767"/>
        <v/>
      </c>
      <c r="ES343" s="24" t="str">
        <f t="shared" si="647"/>
        <v/>
      </c>
      <c r="ET343" s="24" t="str">
        <f t="shared" si="648"/>
        <v/>
      </c>
      <c r="EU343" s="24" t="str">
        <f t="shared" si="649"/>
        <v/>
      </c>
      <c r="EV343" s="24" t="str">
        <f t="shared" si="650"/>
        <v/>
      </c>
      <c r="EW343" s="24" t="str">
        <f t="shared" si="651"/>
        <v/>
      </c>
      <c r="EX343" s="24" t="str">
        <f t="shared" si="652"/>
        <v/>
      </c>
      <c r="EY343" s="24" t="str">
        <f t="shared" si="653"/>
        <v/>
      </c>
      <c r="EZ343" s="24" t="str">
        <f t="shared" si="654"/>
        <v/>
      </c>
      <c r="FA343" s="24" t="str">
        <f t="shared" si="655"/>
        <v/>
      </c>
      <c r="FB343" s="24"/>
      <c r="FC343" s="24" t="str">
        <f t="shared" si="656"/>
        <v/>
      </c>
      <c r="FD343" s="24" t="str">
        <f t="shared" si="768"/>
        <v/>
      </c>
      <c r="FE343" s="24" t="str">
        <f t="shared" si="657"/>
        <v/>
      </c>
      <c r="FF343" s="24" t="str">
        <f t="shared" si="658"/>
        <v/>
      </c>
      <c r="FG343" s="24" t="str">
        <f t="shared" si="659"/>
        <v/>
      </c>
      <c r="FH343" s="24" t="str">
        <f t="shared" si="660"/>
        <v/>
      </c>
      <c r="FI343" s="24" t="str">
        <f t="shared" si="661"/>
        <v/>
      </c>
      <c r="FJ343" s="24" t="str">
        <f t="shared" si="662"/>
        <v/>
      </c>
      <c r="FK343" s="24" t="str">
        <f t="shared" si="663"/>
        <v/>
      </c>
      <c r="FL343" s="24" t="str">
        <f t="shared" si="664"/>
        <v/>
      </c>
      <c r="FM343" s="24" t="str">
        <f t="shared" si="665"/>
        <v/>
      </c>
      <c r="FN343" s="24"/>
      <c r="FO343" s="24" t="str">
        <f t="shared" si="666"/>
        <v/>
      </c>
      <c r="FP343" s="24" t="str">
        <f t="shared" si="769"/>
        <v/>
      </c>
      <c r="FQ343" s="24" t="str">
        <f t="shared" ref="FQ343:FY401" si="787">IF(AND(ES343&lt;&gt;"",DU343&lt;&gt;""),ES343+DU343*$D$21,"")</f>
        <v/>
      </c>
      <c r="FR343" s="24" t="str">
        <f t="shared" si="787"/>
        <v/>
      </c>
      <c r="FS343" s="24" t="str">
        <f t="shared" si="787"/>
        <v/>
      </c>
      <c r="FT343" s="24" t="str">
        <f t="shared" si="783"/>
        <v/>
      </c>
      <c r="FU343" s="24" t="str">
        <f t="shared" si="783"/>
        <v/>
      </c>
      <c r="FV343" s="24" t="str">
        <f t="shared" si="783"/>
        <v/>
      </c>
      <c r="FW343" s="24" t="str">
        <f t="shared" si="635"/>
        <v/>
      </c>
      <c r="FX343" s="24" t="str">
        <f t="shared" si="635"/>
        <v/>
      </c>
      <c r="FY343" s="24" t="str">
        <f t="shared" si="635"/>
        <v/>
      </c>
      <c r="FZ343" s="24"/>
      <c r="GA343" s="24" t="str">
        <f t="shared" si="667"/>
        <v/>
      </c>
      <c r="GB343" s="24" t="str">
        <f t="shared" si="770"/>
        <v/>
      </c>
      <c r="GC343" s="24" t="str">
        <f t="shared" ref="GC343:GK401" si="788">IF(AND(FE343&lt;&gt;"",DU343&lt;&gt;""),FE343+DU343*$D$20,"")</f>
        <v/>
      </c>
      <c r="GD343" s="24" t="str">
        <f t="shared" si="788"/>
        <v/>
      </c>
      <c r="GE343" s="24" t="str">
        <f t="shared" si="788"/>
        <v/>
      </c>
      <c r="GF343" s="24" t="str">
        <f t="shared" si="784"/>
        <v/>
      </c>
      <c r="GG343" s="24" t="str">
        <f t="shared" si="784"/>
        <v/>
      </c>
      <c r="GH343" s="24" t="str">
        <f t="shared" si="784"/>
        <v/>
      </c>
      <c r="GI343" s="24" t="str">
        <f t="shared" si="636"/>
        <v/>
      </c>
      <c r="GJ343" s="24" t="str">
        <f t="shared" si="636"/>
        <v/>
      </c>
      <c r="GK343" s="24" t="str">
        <f t="shared" si="636"/>
        <v/>
      </c>
      <c r="GL343" s="24"/>
      <c r="GM343" s="24" t="str">
        <f t="shared" si="668"/>
        <v/>
      </c>
      <c r="GN343" s="24" t="str">
        <f t="shared" si="771"/>
        <v/>
      </c>
      <c r="GO343" s="24" t="str">
        <f t="shared" si="669"/>
        <v/>
      </c>
      <c r="GP343" s="24" t="str">
        <f t="shared" si="670"/>
        <v/>
      </c>
      <c r="GQ343" s="24" t="str">
        <f t="shared" si="671"/>
        <v/>
      </c>
      <c r="GR343" s="24" t="str">
        <f t="shared" si="672"/>
        <v/>
      </c>
      <c r="GS343" s="24" t="str">
        <f t="shared" si="673"/>
        <v/>
      </c>
      <c r="GT343" s="24" t="str">
        <f t="shared" si="674"/>
        <v/>
      </c>
      <c r="GU343" s="24" t="str">
        <f t="shared" si="675"/>
        <v/>
      </c>
      <c r="GV343" s="24" t="str">
        <f t="shared" si="676"/>
        <v/>
      </c>
      <c r="GW343" s="24" t="str">
        <f t="shared" si="677"/>
        <v/>
      </c>
      <c r="GX343" s="24"/>
      <c r="GY343" s="24" t="str">
        <f t="shared" si="678"/>
        <v/>
      </c>
      <c r="GZ343" s="24" t="str">
        <f t="shared" si="772"/>
        <v/>
      </c>
      <c r="HA343" s="24" t="str">
        <f t="shared" si="679"/>
        <v/>
      </c>
      <c r="HB343" s="24" t="str">
        <f t="shared" si="680"/>
        <v/>
      </c>
      <c r="HC343" s="24" t="str">
        <f t="shared" si="681"/>
        <v/>
      </c>
      <c r="HD343" s="24" t="str">
        <f t="shared" si="682"/>
        <v/>
      </c>
      <c r="HE343" s="24" t="str">
        <f t="shared" si="683"/>
        <v/>
      </c>
      <c r="HF343" s="24" t="str">
        <f t="shared" si="684"/>
        <v/>
      </c>
      <c r="HG343" s="24" t="str">
        <f t="shared" si="685"/>
        <v/>
      </c>
      <c r="HH343" s="24" t="str">
        <f t="shared" si="686"/>
        <v/>
      </c>
      <c r="HI343" s="24" t="str">
        <f t="shared" si="687"/>
        <v/>
      </c>
      <c r="HJ343" s="24"/>
      <c r="HK343" s="24" t="str">
        <f t="shared" si="688"/>
        <v/>
      </c>
      <c r="HL343" s="24" t="str">
        <f t="shared" si="773"/>
        <v/>
      </c>
      <c r="HM343" s="24" t="str">
        <f t="shared" si="785"/>
        <v/>
      </c>
      <c r="HN343" s="24" t="str">
        <f t="shared" si="785"/>
        <v/>
      </c>
      <c r="HO343" s="24" t="str">
        <f t="shared" si="785"/>
        <v/>
      </c>
      <c r="HP343" s="24" t="str">
        <f t="shared" si="785"/>
        <v/>
      </c>
      <c r="HQ343" s="24" t="str">
        <f t="shared" si="785"/>
        <v/>
      </c>
      <c r="HR343" s="24" t="str">
        <f t="shared" si="785"/>
        <v/>
      </c>
      <c r="HS343" s="24" t="str">
        <f t="shared" si="781"/>
        <v/>
      </c>
      <c r="HT343" s="24" t="str">
        <f t="shared" si="781"/>
        <v/>
      </c>
      <c r="HU343" s="24" t="str">
        <f t="shared" si="781"/>
        <v/>
      </c>
      <c r="HV343" s="24"/>
      <c r="HW343" s="24" t="str">
        <f t="shared" si="689"/>
        <v/>
      </c>
      <c r="HX343" s="24" t="str">
        <f t="shared" si="774"/>
        <v/>
      </c>
      <c r="HY343" s="24" t="str">
        <f t="shared" si="786"/>
        <v/>
      </c>
      <c r="HZ343" s="24" t="str">
        <f t="shared" si="786"/>
        <v/>
      </c>
      <c r="IA343" s="24" t="str">
        <f t="shared" si="786"/>
        <v/>
      </c>
      <c r="IB343" s="24" t="str">
        <f t="shared" si="786"/>
        <v/>
      </c>
      <c r="IC343" s="24" t="str">
        <f t="shared" si="786"/>
        <v/>
      </c>
      <c r="ID343" s="24" t="str">
        <f t="shared" si="786"/>
        <v/>
      </c>
      <c r="IE343" s="24" t="str">
        <f t="shared" si="782"/>
        <v/>
      </c>
      <c r="IF343" s="24" t="str">
        <f t="shared" si="782"/>
        <v/>
      </c>
      <c r="IG343" s="24" t="str">
        <f t="shared" si="782"/>
        <v/>
      </c>
    </row>
    <row r="344" spans="1:241" s="3" customFormat="1" x14ac:dyDescent="0.2">
      <c r="A344" s="27">
        <v>309</v>
      </c>
      <c r="B344" s="32" t="str">
        <f>IF(AND($B$3&lt;&gt;"",$C$3&lt;&gt;"",$B$4&lt;&gt;"",$C$4&lt;&gt;"",T344&lt;&gt;""),AirMass($B$3,$C$3,$B$4,$C$4,T344),"")</f>
        <v/>
      </c>
      <c r="C344" s="36" t="e">
        <f t="shared" si="690"/>
        <v>#N/A</v>
      </c>
      <c r="D344" s="5" t="str">
        <f t="shared" si="637"/>
        <v/>
      </c>
      <c r="E344" s="14" t="str">
        <f t="shared" si="638"/>
        <v/>
      </c>
      <c r="F344" s="32" t="str">
        <f t="shared" si="691"/>
        <v/>
      </c>
      <c r="G344" s="24" t="str">
        <f t="shared" si="639"/>
        <v/>
      </c>
      <c r="H344" s="24" t="str">
        <f t="shared" si="640"/>
        <v/>
      </c>
      <c r="I344" s="24"/>
      <c r="J344" s="8" t="str">
        <f t="shared" si="641"/>
        <v/>
      </c>
      <c r="K344" s="9" t="str">
        <f t="shared" si="642"/>
        <v/>
      </c>
      <c r="L344" s="40" t="str">
        <f t="shared" si="692"/>
        <v/>
      </c>
      <c r="M344" s="24" t="str">
        <f t="shared" si="643"/>
        <v/>
      </c>
      <c r="N344" s="25" t="str">
        <f t="shared" si="644"/>
        <v/>
      </c>
      <c r="O344" s="25"/>
      <c r="P344" s="50">
        <f t="shared" si="693"/>
        <v>0</v>
      </c>
      <c r="Q344" s="50">
        <f t="shared" si="694"/>
        <v>0</v>
      </c>
      <c r="R344" s="25"/>
      <c r="S344" s="25"/>
      <c r="T344" s="16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46" t="str">
        <f t="shared" si="645"/>
        <v/>
      </c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8"/>
      <c r="AR344" s="25"/>
      <c r="AS344" s="25"/>
      <c r="AT344" s="24" t="str">
        <f t="shared" si="780"/>
        <v/>
      </c>
      <c r="AU344" s="24" t="str">
        <f t="shared" si="779"/>
        <v/>
      </c>
      <c r="AV344" s="24" t="str">
        <f t="shared" si="779"/>
        <v/>
      </c>
      <c r="AW344" s="24" t="str">
        <f t="shared" si="779"/>
        <v/>
      </c>
      <c r="AX344" s="24" t="str">
        <f t="shared" si="779"/>
        <v/>
      </c>
      <c r="AY344" s="24" t="str">
        <f t="shared" si="779"/>
        <v/>
      </c>
      <c r="AZ344" s="24" t="str">
        <f t="shared" si="779"/>
        <v/>
      </c>
      <c r="BA344" s="24" t="str">
        <f t="shared" si="779"/>
        <v/>
      </c>
      <c r="BB344" s="24" t="str">
        <f t="shared" si="778"/>
        <v/>
      </c>
      <c r="BC344" s="24" t="str">
        <f t="shared" si="778"/>
        <v/>
      </c>
      <c r="BD344" s="25" t="str">
        <f t="shared" si="778"/>
        <v/>
      </c>
      <c r="BE344" s="25"/>
      <c r="BF344" s="25"/>
      <c r="BG344" s="26" t="str">
        <f t="shared" si="695"/>
        <v/>
      </c>
      <c r="BH344" s="26" t="str">
        <f t="shared" si="696"/>
        <v/>
      </c>
      <c r="BI344" s="26" t="str">
        <f t="shared" si="697"/>
        <v/>
      </c>
      <c r="BJ344" s="26" t="str">
        <f t="shared" si="698"/>
        <v/>
      </c>
      <c r="BK344" s="26" t="str">
        <f t="shared" si="699"/>
        <v/>
      </c>
      <c r="BL344" s="26" t="str">
        <f t="shared" si="700"/>
        <v/>
      </c>
      <c r="BM344" s="26" t="str">
        <f t="shared" si="701"/>
        <v/>
      </c>
      <c r="BN344" s="26" t="str">
        <f t="shared" si="702"/>
        <v/>
      </c>
      <c r="BO344" s="26" t="str">
        <f t="shared" si="703"/>
        <v/>
      </c>
      <c r="BP344" s="25"/>
      <c r="BQ344" s="25"/>
      <c r="BR344" s="25" t="str">
        <f t="shared" si="704"/>
        <v/>
      </c>
      <c r="BS344" s="25" t="str">
        <f t="shared" si="705"/>
        <v/>
      </c>
      <c r="BT344" s="25" t="str">
        <f t="shared" si="706"/>
        <v/>
      </c>
      <c r="BU344" s="25" t="str">
        <f t="shared" si="707"/>
        <v/>
      </c>
      <c r="BV344" s="25" t="str">
        <f t="shared" si="708"/>
        <v/>
      </c>
      <c r="BW344" s="25" t="str">
        <f t="shared" si="709"/>
        <v/>
      </c>
      <c r="BX344" s="25" t="str">
        <f t="shared" si="710"/>
        <v/>
      </c>
      <c r="BY344" s="25" t="str">
        <f t="shared" si="711"/>
        <v/>
      </c>
      <c r="BZ344" s="25" t="str">
        <f t="shared" si="712"/>
        <v/>
      </c>
      <c r="CA344" s="25"/>
      <c r="CB344" s="25"/>
      <c r="CC344" s="26">
        <f t="shared" si="713"/>
        <v>-0.23900000000000093</v>
      </c>
      <c r="CD344" s="26">
        <f t="shared" si="714"/>
        <v>-0.17900000000000044</v>
      </c>
      <c r="CE344" s="26">
        <f t="shared" si="715"/>
        <v>-0.54500000000000015</v>
      </c>
      <c r="CF344" s="26">
        <f t="shared" si="716"/>
        <v>-0.48700000000000027</v>
      </c>
      <c r="CG344" s="26">
        <f t="shared" si="717"/>
        <v>-0.55699999999999883</v>
      </c>
      <c r="CH344" s="26">
        <f t="shared" si="718"/>
        <v>-0.11200000000000027</v>
      </c>
      <c r="CI344" s="26" t="str">
        <f t="shared" si="719"/>
        <v/>
      </c>
      <c r="CJ344" s="26" t="str">
        <f t="shared" si="720"/>
        <v/>
      </c>
      <c r="CK344" s="26" t="str">
        <f t="shared" si="721"/>
        <v/>
      </c>
      <c r="CL344" s="25"/>
      <c r="CM344" s="25"/>
      <c r="CN344" s="25">
        <f t="shared" si="722"/>
        <v>0.42099999999999937</v>
      </c>
      <c r="CO344" s="25">
        <f t="shared" si="723"/>
        <v>0.48099999999999987</v>
      </c>
      <c r="CP344" s="25">
        <f t="shared" si="724"/>
        <v>0.11500000000000021</v>
      </c>
      <c r="CQ344" s="25">
        <f t="shared" si="725"/>
        <v>0.17300000000000004</v>
      </c>
      <c r="CR344" s="25">
        <f t="shared" si="726"/>
        <v>0.10300000000000153</v>
      </c>
      <c r="CS344" s="25">
        <f t="shared" si="727"/>
        <v>0.54800000000000004</v>
      </c>
      <c r="CT344" s="25" t="str">
        <f t="shared" si="728"/>
        <v/>
      </c>
      <c r="CU344" s="25" t="str">
        <f t="shared" si="729"/>
        <v/>
      </c>
      <c r="CV344" s="25" t="str">
        <f t="shared" si="730"/>
        <v/>
      </c>
      <c r="CW344" s="25"/>
      <c r="CX344" s="25"/>
      <c r="CY344" s="25" t="str">
        <f t="shared" si="731"/>
        <v/>
      </c>
      <c r="CZ344" s="25" t="str">
        <f t="shared" si="732"/>
        <v/>
      </c>
      <c r="DA344" s="25" t="str">
        <f t="shared" si="733"/>
        <v/>
      </c>
      <c r="DB344" s="25" t="str">
        <f t="shared" si="734"/>
        <v/>
      </c>
      <c r="DC344" s="25" t="str">
        <f t="shared" si="735"/>
        <v/>
      </c>
      <c r="DD344" s="25" t="str">
        <f t="shared" si="736"/>
        <v/>
      </c>
      <c r="DE344" s="25" t="str">
        <f t="shared" si="737"/>
        <v/>
      </c>
      <c r="DF344" s="25" t="str">
        <f t="shared" si="738"/>
        <v/>
      </c>
      <c r="DG344" s="25" t="str">
        <f t="shared" si="739"/>
        <v/>
      </c>
      <c r="DH344" s="25"/>
      <c r="DI344" s="25"/>
      <c r="DJ344" s="25" t="str">
        <f t="shared" si="740"/>
        <v/>
      </c>
      <c r="DK344" s="25" t="str">
        <f t="shared" si="741"/>
        <v/>
      </c>
      <c r="DL344" s="25" t="str">
        <f t="shared" si="742"/>
        <v/>
      </c>
      <c r="DM344" s="25" t="str">
        <f t="shared" si="743"/>
        <v/>
      </c>
      <c r="DN344" s="25" t="str">
        <f t="shared" si="744"/>
        <v/>
      </c>
      <c r="DO344" s="25" t="str">
        <f t="shared" si="745"/>
        <v/>
      </c>
      <c r="DP344" s="25" t="str">
        <f t="shared" si="746"/>
        <v/>
      </c>
      <c r="DQ344" s="25" t="str">
        <f t="shared" si="747"/>
        <v/>
      </c>
      <c r="DR344" s="25" t="str">
        <f t="shared" si="748"/>
        <v/>
      </c>
      <c r="DS344" s="25"/>
      <c r="DT344" s="24"/>
      <c r="DU344" s="24" t="str">
        <f t="shared" si="749"/>
        <v/>
      </c>
      <c r="DV344" s="24" t="str">
        <f t="shared" si="750"/>
        <v/>
      </c>
      <c r="DW344" s="24" t="str">
        <f t="shared" si="751"/>
        <v/>
      </c>
      <c r="DX344" s="24" t="str">
        <f t="shared" si="752"/>
        <v/>
      </c>
      <c r="DY344" s="24" t="str">
        <f t="shared" si="753"/>
        <v/>
      </c>
      <c r="DZ344" s="24" t="str">
        <f t="shared" si="754"/>
        <v/>
      </c>
      <c r="EA344" s="24" t="str">
        <f t="shared" si="755"/>
        <v/>
      </c>
      <c r="EB344" s="24" t="str">
        <f t="shared" si="756"/>
        <v/>
      </c>
      <c r="EC344" s="24" t="str">
        <f t="shared" si="757"/>
        <v/>
      </c>
      <c r="ED344" s="24"/>
      <c r="EE344" s="24"/>
      <c r="EF344" s="24" t="str">
        <f t="shared" si="758"/>
        <v/>
      </c>
      <c r="EG344" s="24" t="str">
        <f t="shared" si="759"/>
        <v/>
      </c>
      <c r="EH344" s="24" t="str">
        <f t="shared" si="760"/>
        <v/>
      </c>
      <c r="EI344" s="24" t="str">
        <f t="shared" si="761"/>
        <v/>
      </c>
      <c r="EJ344" s="24" t="str">
        <f t="shared" si="762"/>
        <v/>
      </c>
      <c r="EK344" s="24" t="str">
        <f t="shared" si="763"/>
        <v/>
      </c>
      <c r="EL344" s="24" t="str">
        <f t="shared" si="764"/>
        <v/>
      </c>
      <c r="EM344" s="24" t="str">
        <f t="shared" si="765"/>
        <v/>
      </c>
      <c r="EN344" s="24" t="str">
        <f t="shared" si="766"/>
        <v/>
      </c>
      <c r="EO344" s="24"/>
      <c r="EP344" s="24"/>
      <c r="EQ344" s="24" t="str">
        <f t="shared" si="646"/>
        <v/>
      </c>
      <c r="ER344" s="24" t="str">
        <f t="shared" si="767"/>
        <v/>
      </c>
      <c r="ES344" s="24" t="str">
        <f t="shared" si="647"/>
        <v/>
      </c>
      <c r="ET344" s="24" t="str">
        <f t="shared" si="648"/>
        <v/>
      </c>
      <c r="EU344" s="24" t="str">
        <f t="shared" si="649"/>
        <v/>
      </c>
      <c r="EV344" s="24" t="str">
        <f t="shared" si="650"/>
        <v/>
      </c>
      <c r="EW344" s="24" t="str">
        <f t="shared" si="651"/>
        <v/>
      </c>
      <c r="EX344" s="24" t="str">
        <f t="shared" si="652"/>
        <v/>
      </c>
      <c r="EY344" s="24" t="str">
        <f t="shared" si="653"/>
        <v/>
      </c>
      <c r="EZ344" s="24" t="str">
        <f t="shared" si="654"/>
        <v/>
      </c>
      <c r="FA344" s="24" t="str">
        <f t="shared" si="655"/>
        <v/>
      </c>
      <c r="FB344" s="24"/>
      <c r="FC344" s="24" t="str">
        <f t="shared" si="656"/>
        <v/>
      </c>
      <c r="FD344" s="24" t="str">
        <f t="shared" si="768"/>
        <v/>
      </c>
      <c r="FE344" s="24" t="str">
        <f t="shared" si="657"/>
        <v/>
      </c>
      <c r="FF344" s="24" t="str">
        <f t="shared" si="658"/>
        <v/>
      </c>
      <c r="FG344" s="24" t="str">
        <f t="shared" si="659"/>
        <v/>
      </c>
      <c r="FH344" s="24" t="str">
        <f t="shared" si="660"/>
        <v/>
      </c>
      <c r="FI344" s="24" t="str">
        <f t="shared" si="661"/>
        <v/>
      </c>
      <c r="FJ344" s="24" t="str">
        <f t="shared" si="662"/>
        <v/>
      </c>
      <c r="FK344" s="24" t="str">
        <f t="shared" si="663"/>
        <v/>
      </c>
      <c r="FL344" s="24" t="str">
        <f t="shared" si="664"/>
        <v/>
      </c>
      <c r="FM344" s="24" t="str">
        <f t="shared" si="665"/>
        <v/>
      </c>
      <c r="FN344" s="24"/>
      <c r="FO344" s="24" t="str">
        <f t="shared" si="666"/>
        <v/>
      </c>
      <c r="FP344" s="24" t="str">
        <f t="shared" si="769"/>
        <v/>
      </c>
      <c r="FQ344" s="24" t="str">
        <f t="shared" si="787"/>
        <v/>
      </c>
      <c r="FR344" s="24" t="str">
        <f t="shared" si="787"/>
        <v/>
      </c>
      <c r="FS344" s="24" t="str">
        <f t="shared" si="787"/>
        <v/>
      </c>
      <c r="FT344" s="24" t="str">
        <f t="shared" si="783"/>
        <v/>
      </c>
      <c r="FU344" s="24" t="str">
        <f t="shared" si="783"/>
        <v/>
      </c>
      <c r="FV344" s="24" t="str">
        <f t="shared" si="783"/>
        <v/>
      </c>
      <c r="FW344" s="24" t="str">
        <f t="shared" si="635"/>
        <v/>
      </c>
      <c r="FX344" s="24" t="str">
        <f t="shared" si="635"/>
        <v/>
      </c>
      <c r="FY344" s="24" t="str">
        <f t="shared" si="635"/>
        <v/>
      </c>
      <c r="FZ344" s="24"/>
      <c r="GA344" s="24" t="str">
        <f t="shared" si="667"/>
        <v/>
      </c>
      <c r="GB344" s="24" t="str">
        <f t="shared" si="770"/>
        <v/>
      </c>
      <c r="GC344" s="24" t="str">
        <f t="shared" si="788"/>
        <v/>
      </c>
      <c r="GD344" s="24" t="str">
        <f t="shared" si="788"/>
        <v/>
      </c>
      <c r="GE344" s="24" t="str">
        <f t="shared" si="788"/>
        <v/>
      </c>
      <c r="GF344" s="24" t="str">
        <f t="shared" si="784"/>
        <v/>
      </c>
      <c r="GG344" s="24" t="str">
        <f t="shared" si="784"/>
        <v/>
      </c>
      <c r="GH344" s="24" t="str">
        <f t="shared" si="784"/>
        <v/>
      </c>
      <c r="GI344" s="24" t="str">
        <f t="shared" si="636"/>
        <v/>
      </c>
      <c r="GJ344" s="24" t="str">
        <f t="shared" si="636"/>
        <v/>
      </c>
      <c r="GK344" s="24" t="str">
        <f t="shared" si="636"/>
        <v/>
      </c>
      <c r="GL344" s="24"/>
      <c r="GM344" s="24" t="str">
        <f t="shared" si="668"/>
        <v/>
      </c>
      <c r="GN344" s="24" t="str">
        <f t="shared" si="771"/>
        <v/>
      </c>
      <c r="GO344" s="24" t="str">
        <f t="shared" si="669"/>
        <v/>
      </c>
      <c r="GP344" s="24" t="str">
        <f t="shared" si="670"/>
        <v/>
      </c>
      <c r="GQ344" s="24" t="str">
        <f t="shared" si="671"/>
        <v/>
      </c>
      <c r="GR344" s="24" t="str">
        <f t="shared" si="672"/>
        <v/>
      </c>
      <c r="GS344" s="24" t="str">
        <f t="shared" si="673"/>
        <v/>
      </c>
      <c r="GT344" s="24" t="str">
        <f t="shared" si="674"/>
        <v/>
      </c>
      <c r="GU344" s="24" t="str">
        <f t="shared" si="675"/>
        <v/>
      </c>
      <c r="GV344" s="24" t="str">
        <f t="shared" si="676"/>
        <v/>
      </c>
      <c r="GW344" s="24" t="str">
        <f t="shared" si="677"/>
        <v/>
      </c>
      <c r="GX344" s="24"/>
      <c r="GY344" s="24" t="str">
        <f t="shared" si="678"/>
        <v/>
      </c>
      <c r="GZ344" s="24" t="str">
        <f t="shared" si="772"/>
        <v/>
      </c>
      <c r="HA344" s="24" t="str">
        <f t="shared" si="679"/>
        <v/>
      </c>
      <c r="HB344" s="24" t="str">
        <f t="shared" si="680"/>
        <v/>
      </c>
      <c r="HC344" s="24" t="str">
        <f t="shared" si="681"/>
        <v/>
      </c>
      <c r="HD344" s="24" t="str">
        <f t="shared" si="682"/>
        <v/>
      </c>
      <c r="HE344" s="24" t="str">
        <f t="shared" si="683"/>
        <v/>
      </c>
      <c r="HF344" s="24" t="str">
        <f t="shared" si="684"/>
        <v/>
      </c>
      <c r="HG344" s="24" t="str">
        <f t="shared" si="685"/>
        <v/>
      </c>
      <c r="HH344" s="24" t="str">
        <f t="shared" si="686"/>
        <v/>
      </c>
      <c r="HI344" s="24" t="str">
        <f t="shared" si="687"/>
        <v/>
      </c>
      <c r="HJ344" s="24"/>
      <c r="HK344" s="24" t="str">
        <f t="shared" si="688"/>
        <v/>
      </c>
      <c r="HL344" s="24" t="str">
        <f t="shared" si="773"/>
        <v/>
      </c>
      <c r="HM344" s="24" t="str">
        <f t="shared" si="785"/>
        <v/>
      </c>
      <c r="HN344" s="24" t="str">
        <f t="shared" si="785"/>
        <v/>
      </c>
      <c r="HO344" s="24" t="str">
        <f t="shared" si="785"/>
        <v/>
      </c>
      <c r="HP344" s="24" t="str">
        <f t="shared" si="785"/>
        <v/>
      </c>
      <c r="HQ344" s="24" t="str">
        <f t="shared" si="785"/>
        <v/>
      </c>
      <c r="HR344" s="24" t="str">
        <f t="shared" si="785"/>
        <v/>
      </c>
      <c r="HS344" s="24" t="str">
        <f t="shared" si="781"/>
        <v/>
      </c>
      <c r="HT344" s="24" t="str">
        <f t="shared" si="781"/>
        <v/>
      </c>
      <c r="HU344" s="24" t="str">
        <f t="shared" si="781"/>
        <v/>
      </c>
      <c r="HV344" s="24"/>
      <c r="HW344" s="24" t="str">
        <f t="shared" si="689"/>
        <v/>
      </c>
      <c r="HX344" s="24" t="str">
        <f t="shared" si="774"/>
        <v/>
      </c>
      <c r="HY344" s="24" t="str">
        <f t="shared" si="786"/>
        <v/>
      </c>
      <c r="HZ344" s="24" t="str">
        <f t="shared" si="786"/>
        <v/>
      </c>
      <c r="IA344" s="24" t="str">
        <f t="shared" si="786"/>
        <v/>
      </c>
      <c r="IB344" s="24" t="str">
        <f t="shared" si="786"/>
        <v/>
      </c>
      <c r="IC344" s="24" t="str">
        <f t="shared" si="786"/>
        <v/>
      </c>
      <c r="ID344" s="24" t="str">
        <f t="shared" si="786"/>
        <v/>
      </c>
      <c r="IE344" s="24" t="str">
        <f t="shared" si="782"/>
        <v/>
      </c>
      <c r="IF344" s="24" t="str">
        <f t="shared" si="782"/>
        <v/>
      </c>
      <c r="IG344" s="24" t="str">
        <f t="shared" si="782"/>
        <v/>
      </c>
    </row>
    <row r="345" spans="1:241" s="3" customFormat="1" x14ac:dyDescent="0.2">
      <c r="A345" s="27">
        <v>310</v>
      </c>
      <c r="B345" s="32" t="str">
        <f>IF(AND($B$3&lt;&gt;"",$C$3&lt;&gt;"",$B$4&lt;&gt;"",$C$4&lt;&gt;"",T345&lt;&gt;""),AirMass($B$3,$C$3,$B$4,$C$4,T345),"")</f>
        <v/>
      </c>
      <c r="C345" s="36" t="e">
        <f t="shared" si="690"/>
        <v>#N/A</v>
      </c>
      <c r="D345" s="5" t="str">
        <f t="shared" si="637"/>
        <v/>
      </c>
      <c r="E345" s="14" t="str">
        <f t="shared" si="638"/>
        <v/>
      </c>
      <c r="F345" s="32" t="str">
        <f t="shared" si="691"/>
        <v/>
      </c>
      <c r="G345" s="24" t="str">
        <f t="shared" si="639"/>
        <v/>
      </c>
      <c r="H345" s="24" t="str">
        <f t="shared" si="640"/>
        <v/>
      </c>
      <c r="I345" s="24"/>
      <c r="J345" s="8" t="str">
        <f t="shared" si="641"/>
        <v/>
      </c>
      <c r="K345" s="9" t="str">
        <f t="shared" si="642"/>
        <v/>
      </c>
      <c r="L345" s="40" t="str">
        <f t="shared" si="692"/>
        <v/>
      </c>
      <c r="M345" s="24" t="str">
        <f t="shared" si="643"/>
        <v/>
      </c>
      <c r="N345" s="25" t="str">
        <f t="shared" si="644"/>
        <v/>
      </c>
      <c r="O345" s="25"/>
      <c r="P345" s="50">
        <f t="shared" si="693"/>
        <v>0</v>
      </c>
      <c r="Q345" s="50">
        <f t="shared" si="694"/>
        <v>0</v>
      </c>
      <c r="R345" s="25"/>
      <c r="S345" s="25"/>
      <c r="T345" s="16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46" t="str">
        <f t="shared" si="645"/>
        <v/>
      </c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8"/>
      <c r="AR345" s="25"/>
      <c r="AS345" s="25"/>
      <c r="AT345" s="24" t="str">
        <f t="shared" si="780"/>
        <v/>
      </c>
      <c r="AU345" s="24" t="str">
        <f t="shared" si="779"/>
        <v/>
      </c>
      <c r="AV345" s="24" t="str">
        <f t="shared" si="779"/>
        <v/>
      </c>
      <c r="AW345" s="24" t="str">
        <f t="shared" si="779"/>
        <v/>
      </c>
      <c r="AX345" s="24" t="str">
        <f t="shared" si="779"/>
        <v/>
      </c>
      <c r="AY345" s="24" t="str">
        <f t="shared" si="779"/>
        <v/>
      </c>
      <c r="AZ345" s="24" t="str">
        <f t="shared" si="779"/>
        <v/>
      </c>
      <c r="BA345" s="24" t="str">
        <f t="shared" si="779"/>
        <v/>
      </c>
      <c r="BB345" s="24" t="str">
        <f t="shared" si="778"/>
        <v/>
      </c>
      <c r="BC345" s="24" t="str">
        <f t="shared" si="778"/>
        <v/>
      </c>
      <c r="BD345" s="25" t="str">
        <f t="shared" si="778"/>
        <v/>
      </c>
      <c r="BE345" s="25"/>
      <c r="BF345" s="25"/>
      <c r="BG345" s="26" t="str">
        <f t="shared" si="695"/>
        <v/>
      </c>
      <c r="BH345" s="26" t="str">
        <f t="shared" si="696"/>
        <v/>
      </c>
      <c r="BI345" s="26" t="str">
        <f t="shared" si="697"/>
        <v/>
      </c>
      <c r="BJ345" s="26" t="str">
        <f t="shared" si="698"/>
        <v/>
      </c>
      <c r="BK345" s="26" t="str">
        <f t="shared" si="699"/>
        <v/>
      </c>
      <c r="BL345" s="26" t="str">
        <f t="shared" si="700"/>
        <v/>
      </c>
      <c r="BM345" s="26" t="str">
        <f t="shared" si="701"/>
        <v/>
      </c>
      <c r="BN345" s="26" t="str">
        <f t="shared" si="702"/>
        <v/>
      </c>
      <c r="BO345" s="26" t="str">
        <f t="shared" si="703"/>
        <v/>
      </c>
      <c r="BP345" s="25"/>
      <c r="BQ345" s="25"/>
      <c r="BR345" s="25" t="str">
        <f t="shared" si="704"/>
        <v/>
      </c>
      <c r="BS345" s="25" t="str">
        <f t="shared" si="705"/>
        <v/>
      </c>
      <c r="BT345" s="25" t="str">
        <f t="shared" si="706"/>
        <v/>
      </c>
      <c r="BU345" s="25" t="str">
        <f t="shared" si="707"/>
        <v/>
      </c>
      <c r="BV345" s="25" t="str">
        <f t="shared" si="708"/>
        <v/>
      </c>
      <c r="BW345" s="25" t="str">
        <f t="shared" si="709"/>
        <v/>
      </c>
      <c r="BX345" s="25" t="str">
        <f t="shared" si="710"/>
        <v/>
      </c>
      <c r="BY345" s="25" t="str">
        <f t="shared" si="711"/>
        <v/>
      </c>
      <c r="BZ345" s="25" t="str">
        <f t="shared" si="712"/>
        <v/>
      </c>
      <c r="CA345" s="25"/>
      <c r="CB345" s="25"/>
      <c r="CC345" s="26">
        <f t="shared" si="713"/>
        <v>-0.23900000000000093</v>
      </c>
      <c r="CD345" s="26">
        <f t="shared" si="714"/>
        <v>-0.17900000000000044</v>
      </c>
      <c r="CE345" s="26">
        <f t="shared" si="715"/>
        <v>-0.54500000000000015</v>
      </c>
      <c r="CF345" s="26">
        <f t="shared" si="716"/>
        <v>-0.48700000000000027</v>
      </c>
      <c r="CG345" s="26">
        <f t="shared" si="717"/>
        <v>-0.55699999999999883</v>
      </c>
      <c r="CH345" s="26">
        <f t="shared" si="718"/>
        <v>-0.11200000000000027</v>
      </c>
      <c r="CI345" s="26" t="str">
        <f t="shared" si="719"/>
        <v/>
      </c>
      <c r="CJ345" s="26" t="str">
        <f t="shared" si="720"/>
        <v/>
      </c>
      <c r="CK345" s="26" t="str">
        <f t="shared" si="721"/>
        <v/>
      </c>
      <c r="CL345" s="25"/>
      <c r="CM345" s="25"/>
      <c r="CN345" s="25">
        <f t="shared" si="722"/>
        <v>0.42099999999999937</v>
      </c>
      <c r="CO345" s="25">
        <f t="shared" si="723"/>
        <v>0.48099999999999987</v>
      </c>
      <c r="CP345" s="25">
        <f t="shared" si="724"/>
        <v>0.11500000000000021</v>
      </c>
      <c r="CQ345" s="25">
        <f t="shared" si="725"/>
        <v>0.17300000000000004</v>
      </c>
      <c r="CR345" s="25">
        <f t="shared" si="726"/>
        <v>0.10300000000000153</v>
      </c>
      <c r="CS345" s="25">
        <f t="shared" si="727"/>
        <v>0.54800000000000004</v>
      </c>
      <c r="CT345" s="25" t="str">
        <f t="shared" si="728"/>
        <v/>
      </c>
      <c r="CU345" s="25" t="str">
        <f t="shared" si="729"/>
        <v/>
      </c>
      <c r="CV345" s="25" t="str">
        <f t="shared" si="730"/>
        <v/>
      </c>
      <c r="CW345" s="25"/>
      <c r="CX345" s="25"/>
      <c r="CY345" s="25" t="str">
        <f t="shared" si="731"/>
        <v/>
      </c>
      <c r="CZ345" s="25" t="str">
        <f t="shared" si="732"/>
        <v/>
      </c>
      <c r="DA345" s="25" t="str">
        <f t="shared" si="733"/>
        <v/>
      </c>
      <c r="DB345" s="25" t="str">
        <f t="shared" si="734"/>
        <v/>
      </c>
      <c r="DC345" s="25" t="str">
        <f t="shared" si="735"/>
        <v/>
      </c>
      <c r="DD345" s="25" t="str">
        <f t="shared" si="736"/>
        <v/>
      </c>
      <c r="DE345" s="25" t="str">
        <f t="shared" si="737"/>
        <v/>
      </c>
      <c r="DF345" s="25" t="str">
        <f t="shared" si="738"/>
        <v/>
      </c>
      <c r="DG345" s="25" t="str">
        <f t="shared" si="739"/>
        <v/>
      </c>
      <c r="DH345" s="25"/>
      <c r="DI345" s="25"/>
      <c r="DJ345" s="25" t="str">
        <f t="shared" si="740"/>
        <v/>
      </c>
      <c r="DK345" s="25" t="str">
        <f t="shared" si="741"/>
        <v/>
      </c>
      <c r="DL345" s="25" t="str">
        <f t="shared" si="742"/>
        <v/>
      </c>
      <c r="DM345" s="25" t="str">
        <f t="shared" si="743"/>
        <v/>
      </c>
      <c r="DN345" s="25" t="str">
        <f t="shared" si="744"/>
        <v/>
      </c>
      <c r="DO345" s="25" t="str">
        <f t="shared" si="745"/>
        <v/>
      </c>
      <c r="DP345" s="25" t="str">
        <f t="shared" si="746"/>
        <v/>
      </c>
      <c r="DQ345" s="25" t="str">
        <f t="shared" si="747"/>
        <v/>
      </c>
      <c r="DR345" s="25" t="str">
        <f t="shared" si="748"/>
        <v/>
      </c>
      <c r="DS345" s="25"/>
      <c r="DT345" s="24"/>
      <c r="DU345" s="24" t="str">
        <f t="shared" si="749"/>
        <v/>
      </c>
      <c r="DV345" s="24" t="str">
        <f t="shared" si="750"/>
        <v/>
      </c>
      <c r="DW345" s="24" t="str">
        <f t="shared" si="751"/>
        <v/>
      </c>
      <c r="DX345" s="24" t="str">
        <f t="shared" si="752"/>
        <v/>
      </c>
      <c r="DY345" s="24" t="str">
        <f t="shared" si="753"/>
        <v/>
      </c>
      <c r="DZ345" s="24" t="str">
        <f t="shared" si="754"/>
        <v/>
      </c>
      <c r="EA345" s="24" t="str">
        <f t="shared" si="755"/>
        <v/>
      </c>
      <c r="EB345" s="24" t="str">
        <f t="shared" si="756"/>
        <v/>
      </c>
      <c r="EC345" s="24" t="str">
        <f t="shared" si="757"/>
        <v/>
      </c>
      <c r="ED345" s="24"/>
      <c r="EE345" s="24"/>
      <c r="EF345" s="24" t="str">
        <f t="shared" si="758"/>
        <v/>
      </c>
      <c r="EG345" s="24" t="str">
        <f t="shared" si="759"/>
        <v/>
      </c>
      <c r="EH345" s="24" t="str">
        <f t="shared" si="760"/>
        <v/>
      </c>
      <c r="EI345" s="24" t="str">
        <f t="shared" si="761"/>
        <v/>
      </c>
      <c r="EJ345" s="24" t="str">
        <f t="shared" si="762"/>
        <v/>
      </c>
      <c r="EK345" s="24" t="str">
        <f t="shared" si="763"/>
        <v/>
      </c>
      <c r="EL345" s="24" t="str">
        <f t="shared" si="764"/>
        <v/>
      </c>
      <c r="EM345" s="24" t="str">
        <f t="shared" si="765"/>
        <v/>
      </c>
      <c r="EN345" s="24" t="str">
        <f t="shared" si="766"/>
        <v/>
      </c>
      <c r="EO345" s="24"/>
      <c r="EP345" s="24"/>
      <c r="EQ345" s="24" t="str">
        <f t="shared" si="646"/>
        <v/>
      </c>
      <c r="ER345" s="24" t="str">
        <f t="shared" si="767"/>
        <v/>
      </c>
      <c r="ES345" s="24" t="str">
        <f t="shared" si="647"/>
        <v/>
      </c>
      <c r="ET345" s="24" t="str">
        <f t="shared" si="648"/>
        <v/>
      </c>
      <c r="EU345" s="24" t="str">
        <f t="shared" si="649"/>
        <v/>
      </c>
      <c r="EV345" s="24" t="str">
        <f t="shared" si="650"/>
        <v/>
      </c>
      <c r="EW345" s="24" t="str">
        <f t="shared" si="651"/>
        <v/>
      </c>
      <c r="EX345" s="24" t="str">
        <f t="shared" si="652"/>
        <v/>
      </c>
      <c r="EY345" s="24" t="str">
        <f t="shared" si="653"/>
        <v/>
      </c>
      <c r="EZ345" s="24" t="str">
        <f t="shared" si="654"/>
        <v/>
      </c>
      <c r="FA345" s="24" t="str">
        <f t="shared" si="655"/>
        <v/>
      </c>
      <c r="FB345" s="24"/>
      <c r="FC345" s="24" t="str">
        <f t="shared" si="656"/>
        <v/>
      </c>
      <c r="FD345" s="24" t="str">
        <f t="shared" si="768"/>
        <v/>
      </c>
      <c r="FE345" s="24" t="str">
        <f t="shared" si="657"/>
        <v/>
      </c>
      <c r="FF345" s="24" t="str">
        <f t="shared" si="658"/>
        <v/>
      </c>
      <c r="FG345" s="24" t="str">
        <f t="shared" si="659"/>
        <v/>
      </c>
      <c r="FH345" s="24" t="str">
        <f t="shared" si="660"/>
        <v/>
      </c>
      <c r="FI345" s="24" t="str">
        <f t="shared" si="661"/>
        <v/>
      </c>
      <c r="FJ345" s="24" t="str">
        <f t="shared" si="662"/>
        <v/>
      </c>
      <c r="FK345" s="24" t="str">
        <f t="shared" si="663"/>
        <v/>
      </c>
      <c r="FL345" s="24" t="str">
        <f t="shared" si="664"/>
        <v/>
      </c>
      <c r="FM345" s="24" t="str">
        <f t="shared" si="665"/>
        <v/>
      </c>
      <c r="FN345" s="24"/>
      <c r="FO345" s="24" t="str">
        <f t="shared" si="666"/>
        <v/>
      </c>
      <c r="FP345" s="24" t="str">
        <f t="shared" si="769"/>
        <v/>
      </c>
      <c r="FQ345" s="24" t="str">
        <f t="shared" si="787"/>
        <v/>
      </c>
      <c r="FR345" s="24" t="str">
        <f t="shared" si="787"/>
        <v/>
      </c>
      <c r="FS345" s="24" t="str">
        <f t="shared" si="787"/>
        <v/>
      </c>
      <c r="FT345" s="24" t="str">
        <f t="shared" si="783"/>
        <v/>
      </c>
      <c r="FU345" s="24" t="str">
        <f t="shared" si="783"/>
        <v/>
      </c>
      <c r="FV345" s="24" t="str">
        <f t="shared" si="783"/>
        <v/>
      </c>
      <c r="FW345" s="24" t="str">
        <f t="shared" si="635"/>
        <v/>
      </c>
      <c r="FX345" s="24" t="str">
        <f t="shared" si="635"/>
        <v/>
      </c>
      <c r="FY345" s="24" t="str">
        <f t="shared" si="635"/>
        <v/>
      </c>
      <c r="FZ345" s="24"/>
      <c r="GA345" s="24" t="str">
        <f t="shared" si="667"/>
        <v/>
      </c>
      <c r="GB345" s="24" t="str">
        <f t="shared" si="770"/>
        <v/>
      </c>
      <c r="GC345" s="24" t="str">
        <f t="shared" si="788"/>
        <v/>
      </c>
      <c r="GD345" s="24" t="str">
        <f t="shared" si="788"/>
        <v/>
      </c>
      <c r="GE345" s="24" t="str">
        <f t="shared" si="788"/>
        <v/>
      </c>
      <c r="GF345" s="24" t="str">
        <f t="shared" si="784"/>
        <v/>
      </c>
      <c r="GG345" s="24" t="str">
        <f t="shared" si="784"/>
        <v/>
      </c>
      <c r="GH345" s="24" t="str">
        <f t="shared" si="784"/>
        <v/>
      </c>
      <c r="GI345" s="24" t="str">
        <f t="shared" si="636"/>
        <v/>
      </c>
      <c r="GJ345" s="24" t="str">
        <f t="shared" si="636"/>
        <v/>
      </c>
      <c r="GK345" s="24" t="str">
        <f t="shared" si="636"/>
        <v/>
      </c>
      <c r="GL345" s="24"/>
      <c r="GM345" s="24" t="str">
        <f t="shared" si="668"/>
        <v/>
      </c>
      <c r="GN345" s="24" t="str">
        <f t="shared" si="771"/>
        <v/>
      </c>
      <c r="GO345" s="24" t="str">
        <f t="shared" si="669"/>
        <v/>
      </c>
      <c r="GP345" s="24" t="str">
        <f t="shared" si="670"/>
        <v/>
      </c>
      <c r="GQ345" s="24" t="str">
        <f t="shared" si="671"/>
        <v/>
      </c>
      <c r="GR345" s="24" t="str">
        <f t="shared" si="672"/>
        <v/>
      </c>
      <c r="GS345" s="24" t="str">
        <f t="shared" si="673"/>
        <v/>
      </c>
      <c r="GT345" s="24" t="str">
        <f t="shared" si="674"/>
        <v/>
      </c>
      <c r="GU345" s="24" t="str">
        <f t="shared" si="675"/>
        <v/>
      </c>
      <c r="GV345" s="24" t="str">
        <f t="shared" si="676"/>
        <v/>
      </c>
      <c r="GW345" s="24" t="str">
        <f t="shared" si="677"/>
        <v/>
      </c>
      <c r="GX345" s="24"/>
      <c r="GY345" s="24" t="str">
        <f t="shared" si="678"/>
        <v/>
      </c>
      <c r="GZ345" s="24" t="str">
        <f t="shared" si="772"/>
        <v/>
      </c>
      <c r="HA345" s="24" t="str">
        <f t="shared" si="679"/>
        <v/>
      </c>
      <c r="HB345" s="24" t="str">
        <f t="shared" si="680"/>
        <v/>
      </c>
      <c r="HC345" s="24" t="str">
        <f t="shared" si="681"/>
        <v/>
      </c>
      <c r="HD345" s="24" t="str">
        <f t="shared" si="682"/>
        <v/>
      </c>
      <c r="HE345" s="24" t="str">
        <f t="shared" si="683"/>
        <v/>
      </c>
      <c r="HF345" s="24" t="str">
        <f t="shared" si="684"/>
        <v/>
      </c>
      <c r="HG345" s="24" t="str">
        <f t="shared" si="685"/>
        <v/>
      </c>
      <c r="HH345" s="24" t="str">
        <f t="shared" si="686"/>
        <v/>
      </c>
      <c r="HI345" s="24" t="str">
        <f t="shared" si="687"/>
        <v/>
      </c>
      <c r="HJ345" s="24"/>
      <c r="HK345" s="24" t="str">
        <f t="shared" si="688"/>
        <v/>
      </c>
      <c r="HL345" s="24" t="str">
        <f t="shared" si="773"/>
        <v/>
      </c>
      <c r="HM345" s="24" t="str">
        <f t="shared" si="785"/>
        <v/>
      </c>
      <c r="HN345" s="24" t="str">
        <f t="shared" si="785"/>
        <v/>
      </c>
      <c r="HO345" s="24" t="str">
        <f t="shared" si="785"/>
        <v/>
      </c>
      <c r="HP345" s="24" t="str">
        <f t="shared" si="785"/>
        <v/>
      </c>
      <c r="HQ345" s="24" t="str">
        <f t="shared" si="785"/>
        <v/>
      </c>
      <c r="HR345" s="24" t="str">
        <f t="shared" si="785"/>
        <v/>
      </c>
      <c r="HS345" s="24" t="str">
        <f t="shared" si="781"/>
        <v/>
      </c>
      <c r="HT345" s="24" t="str">
        <f t="shared" si="781"/>
        <v/>
      </c>
      <c r="HU345" s="24" t="str">
        <f t="shared" si="781"/>
        <v/>
      </c>
      <c r="HV345" s="24"/>
      <c r="HW345" s="24" t="str">
        <f t="shared" si="689"/>
        <v/>
      </c>
      <c r="HX345" s="24" t="str">
        <f t="shared" si="774"/>
        <v/>
      </c>
      <c r="HY345" s="24" t="str">
        <f t="shared" si="786"/>
        <v/>
      </c>
      <c r="HZ345" s="24" t="str">
        <f t="shared" si="786"/>
        <v/>
      </c>
      <c r="IA345" s="24" t="str">
        <f t="shared" si="786"/>
        <v/>
      </c>
      <c r="IB345" s="24" t="str">
        <f t="shared" si="786"/>
        <v/>
      </c>
      <c r="IC345" s="24" t="str">
        <f t="shared" si="786"/>
        <v/>
      </c>
      <c r="ID345" s="24" t="str">
        <f t="shared" si="786"/>
        <v/>
      </c>
      <c r="IE345" s="24" t="str">
        <f t="shared" si="782"/>
        <v/>
      </c>
      <c r="IF345" s="24" t="str">
        <f t="shared" si="782"/>
        <v/>
      </c>
      <c r="IG345" s="24" t="str">
        <f t="shared" si="782"/>
        <v/>
      </c>
    </row>
    <row r="346" spans="1:241" s="3" customFormat="1" x14ac:dyDescent="0.2">
      <c r="A346" s="27">
        <v>311</v>
      </c>
      <c r="B346" s="32" t="str">
        <f>IF(AND($B$3&lt;&gt;"",$C$3&lt;&gt;"",$B$4&lt;&gt;"",$C$4&lt;&gt;"",T346&lt;&gt;""),AirMass($B$3,$C$3,$B$4,$C$4,T346),"")</f>
        <v/>
      </c>
      <c r="C346" s="36" t="e">
        <f t="shared" si="690"/>
        <v>#N/A</v>
      </c>
      <c r="D346" s="5" t="str">
        <f t="shared" si="637"/>
        <v/>
      </c>
      <c r="E346" s="14" t="str">
        <f t="shared" si="638"/>
        <v/>
      </c>
      <c r="F346" s="32" t="str">
        <f t="shared" si="691"/>
        <v/>
      </c>
      <c r="G346" s="24" t="str">
        <f t="shared" si="639"/>
        <v/>
      </c>
      <c r="H346" s="24" t="str">
        <f t="shared" si="640"/>
        <v/>
      </c>
      <c r="I346" s="24"/>
      <c r="J346" s="8" t="str">
        <f t="shared" si="641"/>
        <v/>
      </c>
      <c r="K346" s="9" t="str">
        <f t="shared" si="642"/>
        <v/>
      </c>
      <c r="L346" s="40" t="str">
        <f t="shared" si="692"/>
        <v/>
      </c>
      <c r="M346" s="24" t="str">
        <f t="shared" si="643"/>
        <v/>
      </c>
      <c r="N346" s="25" t="str">
        <f t="shared" si="644"/>
        <v/>
      </c>
      <c r="O346" s="25"/>
      <c r="P346" s="50">
        <f t="shared" si="693"/>
        <v>0</v>
      </c>
      <c r="Q346" s="50">
        <f t="shared" si="694"/>
        <v>0</v>
      </c>
      <c r="R346" s="25"/>
      <c r="S346" s="25"/>
      <c r="T346" s="16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46" t="str">
        <f t="shared" si="645"/>
        <v/>
      </c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8"/>
      <c r="AR346" s="25"/>
      <c r="AS346" s="25"/>
      <c r="AT346" s="24" t="str">
        <f t="shared" si="780"/>
        <v/>
      </c>
      <c r="AU346" s="24" t="str">
        <f t="shared" si="779"/>
        <v/>
      </c>
      <c r="AV346" s="24" t="str">
        <f t="shared" si="779"/>
        <v/>
      </c>
      <c r="AW346" s="24" t="str">
        <f t="shared" si="779"/>
        <v/>
      </c>
      <c r="AX346" s="24" t="str">
        <f t="shared" si="779"/>
        <v/>
      </c>
      <c r="AY346" s="24" t="str">
        <f t="shared" si="779"/>
        <v/>
      </c>
      <c r="AZ346" s="24" t="str">
        <f t="shared" si="779"/>
        <v/>
      </c>
      <c r="BA346" s="24" t="str">
        <f t="shared" si="779"/>
        <v/>
      </c>
      <c r="BB346" s="24" t="str">
        <f t="shared" si="778"/>
        <v/>
      </c>
      <c r="BC346" s="24" t="str">
        <f t="shared" si="778"/>
        <v/>
      </c>
      <c r="BD346" s="25" t="str">
        <f t="shared" si="778"/>
        <v/>
      </c>
      <c r="BE346" s="25"/>
      <c r="BF346" s="25"/>
      <c r="BG346" s="26" t="str">
        <f t="shared" si="695"/>
        <v/>
      </c>
      <c r="BH346" s="26" t="str">
        <f t="shared" si="696"/>
        <v/>
      </c>
      <c r="BI346" s="26" t="str">
        <f t="shared" si="697"/>
        <v/>
      </c>
      <c r="BJ346" s="26" t="str">
        <f t="shared" si="698"/>
        <v/>
      </c>
      <c r="BK346" s="26" t="str">
        <f t="shared" si="699"/>
        <v/>
      </c>
      <c r="BL346" s="26" t="str">
        <f t="shared" si="700"/>
        <v/>
      </c>
      <c r="BM346" s="26" t="str">
        <f t="shared" si="701"/>
        <v/>
      </c>
      <c r="BN346" s="26" t="str">
        <f t="shared" si="702"/>
        <v/>
      </c>
      <c r="BO346" s="26" t="str">
        <f t="shared" si="703"/>
        <v/>
      </c>
      <c r="BP346" s="25"/>
      <c r="BQ346" s="25"/>
      <c r="BR346" s="25" t="str">
        <f t="shared" si="704"/>
        <v/>
      </c>
      <c r="BS346" s="25" t="str">
        <f t="shared" si="705"/>
        <v/>
      </c>
      <c r="BT346" s="25" t="str">
        <f t="shared" si="706"/>
        <v/>
      </c>
      <c r="BU346" s="25" t="str">
        <f t="shared" si="707"/>
        <v/>
      </c>
      <c r="BV346" s="25" t="str">
        <f t="shared" si="708"/>
        <v/>
      </c>
      <c r="BW346" s="25" t="str">
        <f t="shared" si="709"/>
        <v/>
      </c>
      <c r="BX346" s="25" t="str">
        <f t="shared" si="710"/>
        <v/>
      </c>
      <c r="BY346" s="25" t="str">
        <f t="shared" si="711"/>
        <v/>
      </c>
      <c r="BZ346" s="25" t="str">
        <f t="shared" si="712"/>
        <v/>
      </c>
      <c r="CA346" s="25"/>
      <c r="CB346" s="25"/>
      <c r="CC346" s="26">
        <f t="shared" si="713"/>
        <v>-0.23900000000000093</v>
      </c>
      <c r="CD346" s="26">
        <f t="shared" si="714"/>
        <v>-0.17900000000000044</v>
      </c>
      <c r="CE346" s="26">
        <f t="shared" si="715"/>
        <v>-0.54500000000000015</v>
      </c>
      <c r="CF346" s="26">
        <f t="shared" si="716"/>
        <v>-0.48700000000000027</v>
      </c>
      <c r="CG346" s="26">
        <f t="shared" si="717"/>
        <v>-0.55699999999999883</v>
      </c>
      <c r="CH346" s="26">
        <f t="shared" si="718"/>
        <v>-0.11200000000000027</v>
      </c>
      <c r="CI346" s="26" t="str">
        <f t="shared" si="719"/>
        <v/>
      </c>
      <c r="CJ346" s="26" t="str">
        <f t="shared" si="720"/>
        <v/>
      </c>
      <c r="CK346" s="26" t="str">
        <f t="shared" si="721"/>
        <v/>
      </c>
      <c r="CL346" s="25"/>
      <c r="CM346" s="25"/>
      <c r="CN346" s="25">
        <f t="shared" si="722"/>
        <v>0.42099999999999937</v>
      </c>
      <c r="CO346" s="25">
        <f t="shared" si="723"/>
        <v>0.48099999999999987</v>
      </c>
      <c r="CP346" s="25">
        <f t="shared" si="724"/>
        <v>0.11500000000000021</v>
      </c>
      <c r="CQ346" s="25">
        <f t="shared" si="725"/>
        <v>0.17300000000000004</v>
      </c>
      <c r="CR346" s="25">
        <f t="shared" si="726"/>
        <v>0.10300000000000153</v>
      </c>
      <c r="CS346" s="25">
        <f t="shared" si="727"/>
        <v>0.54800000000000004</v>
      </c>
      <c r="CT346" s="25" t="str">
        <f t="shared" si="728"/>
        <v/>
      </c>
      <c r="CU346" s="25" t="str">
        <f t="shared" si="729"/>
        <v/>
      </c>
      <c r="CV346" s="25" t="str">
        <f t="shared" si="730"/>
        <v/>
      </c>
      <c r="CW346" s="25"/>
      <c r="CX346" s="25"/>
      <c r="CY346" s="25" t="str">
        <f t="shared" si="731"/>
        <v/>
      </c>
      <c r="CZ346" s="25" t="str">
        <f t="shared" si="732"/>
        <v/>
      </c>
      <c r="DA346" s="25" t="str">
        <f t="shared" si="733"/>
        <v/>
      </c>
      <c r="DB346" s="25" t="str">
        <f t="shared" si="734"/>
        <v/>
      </c>
      <c r="DC346" s="25" t="str">
        <f t="shared" si="735"/>
        <v/>
      </c>
      <c r="DD346" s="25" t="str">
        <f t="shared" si="736"/>
        <v/>
      </c>
      <c r="DE346" s="25" t="str">
        <f t="shared" si="737"/>
        <v/>
      </c>
      <c r="DF346" s="25" t="str">
        <f t="shared" si="738"/>
        <v/>
      </c>
      <c r="DG346" s="25" t="str">
        <f t="shared" si="739"/>
        <v/>
      </c>
      <c r="DH346" s="25"/>
      <c r="DI346" s="25"/>
      <c r="DJ346" s="25" t="str">
        <f t="shared" si="740"/>
        <v/>
      </c>
      <c r="DK346" s="25" t="str">
        <f t="shared" si="741"/>
        <v/>
      </c>
      <c r="DL346" s="25" t="str">
        <f t="shared" si="742"/>
        <v/>
      </c>
      <c r="DM346" s="25" t="str">
        <f t="shared" si="743"/>
        <v/>
      </c>
      <c r="DN346" s="25" t="str">
        <f t="shared" si="744"/>
        <v/>
      </c>
      <c r="DO346" s="25" t="str">
        <f t="shared" si="745"/>
        <v/>
      </c>
      <c r="DP346" s="25" t="str">
        <f t="shared" si="746"/>
        <v/>
      </c>
      <c r="DQ346" s="25" t="str">
        <f t="shared" si="747"/>
        <v/>
      </c>
      <c r="DR346" s="25" t="str">
        <f t="shared" si="748"/>
        <v/>
      </c>
      <c r="DS346" s="25"/>
      <c r="DT346" s="24"/>
      <c r="DU346" s="24" t="str">
        <f t="shared" si="749"/>
        <v/>
      </c>
      <c r="DV346" s="24" t="str">
        <f t="shared" si="750"/>
        <v/>
      </c>
      <c r="DW346" s="24" t="str">
        <f t="shared" si="751"/>
        <v/>
      </c>
      <c r="DX346" s="24" t="str">
        <f t="shared" si="752"/>
        <v/>
      </c>
      <c r="DY346" s="24" t="str">
        <f t="shared" si="753"/>
        <v/>
      </c>
      <c r="DZ346" s="24" t="str">
        <f t="shared" si="754"/>
        <v/>
      </c>
      <c r="EA346" s="24" t="str">
        <f t="shared" si="755"/>
        <v/>
      </c>
      <c r="EB346" s="24" t="str">
        <f t="shared" si="756"/>
        <v/>
      </c>
      <c r="EC346" s="24" t="str">
        <f t="shared" si="757"/>
        <v/>
      </c>
      <c r="ED346" s="24"/>
      <c r="EE346" s="24"/>
      <c r="EF346" s="24" t="str">
        <f t="shared" si="758"/>
        <v/>
      </c>
      <c r="EG346" s="24" t="str">
        <f t="shared" si="759"/>
        <v/>
      </c>
      <c r="EH346" s="24" t="str">
        <f t="shared" si="760"/>
        <v/>
      </c>
      <c r="EI346" s="24" t="str">
        <f t="shared" si="761"/>
        <v/>
      </c>
      <c r="EJ346" s="24" t="str">
        <f t="shared" si="762"/>
        <v/>
      </c>
      <c r="EK346" s="24" t="str">
        <f t="shared" si="763"/>
        <v/>
      </c>
      <c r="EL346" s="24" t="str">
        <f t="shared" si="764"/>
        <v/>
      </c>
      <c r="EM346" s="24" t="str">
        <f t="shared" si="765"/>
        <v/>
      </c>
      <c r="EN346" s="24" t="str">
        <f t="shared" si="766"/>
        <v/>
      </c>
      <c r="EO346" s="24"/>
      <c r="EP346" s="24"/>
      <c r="EQ346" s="24" t="str">
        <f t="shared" si="646"/>
        <v/>
      </c>
      <c r="ER346" s="24" t="str">
        <f t="shared" si="767"/>
        <v/>
      </c>
      <c r="ES346" s="24" t="str">
        <f t="shared" si="647"/>
        <v/>
      </c>
      <c r="ET346" s="24" t="str">
        <f t="shared" si="648"/>
        <v/>
      </c>
      <c r="EU346" s="24" t="str">
        <f t="shared" si="649"/>
        <v/>
      </c>
      <c r="EV346" s="24" t="str">
        <f t="shared" si="650"/>
        <v/>
      </c>
      <c r="EW346" s="24" t="str">
        <f t="shared" si="651"/>
        <v/>
      </c>
      <c r="EX346" s="24" t="str">
        <f t="shared" si="652"/>
        <v/>
      </c>
      <c r="EY346" s="24" t="str">
        <f t="shared" si="653"/>
        <v/>
      </c>
      <c r="EZ346" s="24" t="str">
        <f t="shared" si="654"/>
        <v/>
      </c>
      <c r="FA346" s="24" t="str">
        <f t="shared" si="655"/>
        <v/>
      </c>
      <c r="FB346" s="24"/>
      <c r="FC346" s="24" t="str">
        <f t="shared" si="656"/>
        <v/>
      </c>
      <c r="FD346" s="24" t="str">
        <f t="shared" si="768"/>
        <v/>
      </c>
      <c r="FE346" s="24" t="str">
        <f t="shared" si="657"/>
        <v/>
      </c>
      <c r="FF346" s="24" t="str">
        <f t="shared" si="658"/>
        <v/>
      </c>
      <c r="FG346" s="24" t="str">
        <f t="shared" si="659"/>
        <v/>
      </c>
      <c r="FH346" s="24" t="str">
        <f t="shared" si="660"/>
        <v/>
      </c>
      <c r="FI346" s="24" t="str">
        <f t="shared" si="661"/>
        <v/>
      </c>
      <c r="FJ346" s="24" t="str">
        <f t="shared" si="662"/>
        <v/>
      </c>
      <c r="FK346" s="24" t="str">
        <f t="shared" si="663"/>
        <v/>
      </c>
      <c r="FL346" s="24" t="str">
        <f t="shared" si="664"/>
        <v/>
      </c>
      <c r="FM346" s="24" t="str">
        <f t="shared" si="665"/>
        <v/>
      </c>
      <c r="FN346" s="24"/>
      <c r="FO346" s="24" t="str">
        <f t="shared" si="666"/>
        <v/>
      </c>
      <c r="FP346" s="24" t="str">
        <f t="shared" si="769"/>
        <v/>
      </c>
      <c r="FQ346" s="24" t="str">
        <f t="shared" si="787"/>
        <v/>
      </c>
      <c r="FR346" s="24" t="str">
        <f t="shared" si="787"/>
        <v/>
      </c>
      <c r="FS346" s="24" t="str">
        <f t="shared" si="787"/>
        <v/>
      </c>
      <c r="FT346" s="24" t="str">
        <f t="shared" si="783"/>
        <v/>
      </c>
      <c r="FU346" s="24" t="str">
        <f t="shared" si="783"/>
        <v/>
      </c>
      <c r="FV346" s="24" t="str">
        <f t="shared" si="783"/>
        <v/>
      </c>
      <c r="FW346" s="24" t="str">
        <f t="shared" si="635"/>
        <v/>
      </c>
      <c r="FX346" s="24" t="str">
        <f t="shared" si="635"/>
        <v/>
      </c>
      <c r="FY346" s="24" t="str">
        <f t="shared" si="635"/>
        <v/>
      </c>
      <c r="FZ346" s="24"/>
      <c r="GA346" s="24" t="str">
        <f t="shared" si="667"/>
        <v/>
      </c>
      <c r="GB346" s="24" t="str">
        <f t="shared" si="770"/>
        <v/>
      </c>
      <c r="GC346" s="24" t="str">
        <f t="shared" si="788"/>
        <v/>
      </c>
      <c r="GD346" s="24" t="str">
        <f t="shared" si="788"/>
        <v/>
      </c>
      <c r="GE346" s="24" t="str">
        <f t="shared" si="788"/>
        <v/>
      </c>
      <c r="GF346" s="24" t="str">
        <f t="shared" si="784"/>
        <v/>
      </c>
      <c r="GG346" s="24" t="str">
        <f t="shared" si="784"/>
        <v/>
      </c>
      <c r="GH346" s="24" t="str">
        <f t="shared" si="784"/>
        <v/>
      </c>
      <c r="GI346" s="24" t="str">
        <f t="shared" si="636"/>
        <v/>
      </c>
      <c r="GJ346" s="24" t="str">
        <f t="shared" si="636"/>
        <v/>
      </c>
      <c r="GK346" s="24" t="str">
        <f t="shared" si="636"/>
        <v/>
      </c>
      <c r="GL346" s="24"/>
      <c r="GM346" s="24" t="str">
        <f t="shared" si="668"/>
        <v/>
      </c>
      <c r="GN346" s="24" t="str">
        <f t="shared" si="771"/>
        <v/>
      </c>
      <c r="GO346" s="24" t="str">
        <f t="shared" si="669"/>
        <v/>
      </c>
      <c r="GP346" s="24" t="str">
        <f t="shared" si="670"/>
        <v/>
      </c>
      <c r="GQ346" s="24" t="str">
        <f t="shared" si="671"/>
        <v/>
      </c>
      <c r="GR346" s="24" t="str">
        <f t="shared" si="672"/>
        <v/>
      </c>
      <c r="GS346" s="24" t="str">
        <f t="shared" si="673"/>
        <v/>
      </c>
      <c r="GT346" s="24" t="str">
        <f t="shared" si="674"/>
        <v/>
      </c>
      <c r="GU346" s="24" t="str">
        <f t="shared" si="675"/>
        <v/>
      </c>
      <c r="GV346" s="24" t="str">
        <f t="shared" si="676"/>
        <v/>
      </c>
      <c r="GW346" s="24" t="str">
        <f t="shared" si="677"/>
        <v/>
      </c>
      <c r="GX346" s="24"/>
      <c r="GY346" s="24" t="str">
        <f t="shared" si="678"/>
        <v/>
      </c>
      <c r="GZ346" s="24" t="str">
        <f t="shared" si="772"/>
        <v/>
      </c>
      <c r="HA346" s="24" t="str">
        <f t="shared" si="679"/>
        <v/>
      </c>
      <c r="HB346" s="24" t="str">
        <f t="shared" si="680"/>
        <v/>
      </c>
      <c r="HC346" s="24" t="str">
        <f t="shared" si="681"/>
        <v/>
      </c>
      <c r="HD346" s="24" t="str">
        <f t="shared" si="682"/>
        <v/>
      </c>
      <c r="HE346" s="24" t="str">
        <f t="shared" si="683"/>
        <v/>
      </c>
      <c r="HF346" s="24" t="str">
        <f t="shared" si="684"/>
        <v/>
      </c>
      <c r="HG346" s="24" t="str">
        <f t="shared" si="685"/>
        <v/>
      </c>
      <c r="HH346" s="24" t="str">
        <f t="shared" si="686"/>
        <v/>
      </c>
      <c r="HI346" s="24" t="str">
        <f t="shared" si="687"/>
        <v/>
      </c>
      <c r="HJ346" s="24"/>
      <c r="HK346" s="24" t="str">
        <f t="shared" si="688"/>
        <v/>
      </c>
      <c r="HL346" s="24" t="str">
        <f t="shared" si="773"/>
        <v/>
      </c>
      <c r="HM346" s="24" t="str">
        <f t="shared" si="785"/>
        <v/>
      </c>
      <c r="HN346" s="24" t="str">
        <f t="shared" si="785"/>
        <v/>
      </c>
      <c r="HO346" s="24" t="str">
        <f t="shared" si="785"/>
        <v/>
      </c>
      <c r="HP346" s="24" t="str">
        <f t="shared" si="785"/>
        <v/>
      </c>
      <c r="HQ346" s="24" t="str">
        <f t="shared" si="785"/>
        <v/>
      </c>
      <c r="HR346" s="24" t="str">
        <f t="shared" si="785"/>
        <v/>
      </c>
      <c r="HS346" s="24" t="str">
        <f t="shared" si="781"/>
        <v/>
      </c>
      <c r="HT346" s="24" t="str">
        <f t="shared" si="781"/>
        <v/>
      </c>
      <c r="HU346" s="24" t="str">
        <f t="shared" si="781"/>
        <v/>
      </c>
      <c r="HV346" s="24"/>
      <c r="HW346" s="24" t="str">
        <f t="shared" si="689"/>
        <v/>
      </c>
      <c r="HX346" s="24" t="str">
        <f t="shared" si="774"/>
        <v/>
      </c>
      <c r="HY346" s="24" t="str">
        <f t="shared" si="786"/>
        <v/>
      </c>
      <c r="HZ346" s="24" t="str">
        <f t="shared" si="786"/>
        <v/>
      </c>
      <c r="IA346" s="24" t="str">
        <f t="shared" si="786"/>
        <v/>
      </c>
      <c r="IB346" s="24" t="str">
        <f t="shared" si="786"/>
        <v/>
      </c>
      <c r="IC346" s="24" t="str">
        <f t="shared" si="786"/>
        <v/>
      </c>
      <c r="ID346" s="24" t="str">
        <f t="shared" si="786"/>
        <v/>
      </c>
      <c r="IE346" s="24" t="str">
        <f t="shared" si="782"/>
        <v/>
      </c>
      <c r="IF346" s="24" t="str">
        <f t="shared" si="782"/>
        <v/>
      </c>
      <c r="IG346" s="24" t="str">
        <f t="shared" si="782"/>
        <v/>
      </c>
    </row>
    <row r="347" spans="1:241" s="3" customFormat="1" x14ac:dyDescent="0.2">
      <c r="A347" s="27">
        <v>312</v>
      </c>
      <c r="B347" s="32" t="str">
        <f>IF(AND($B$3&lt;&gt;"",$C$3&lt;&gt;"",$B$4&lt;&gt;"",$C$4&lt;&gt;"",T347&lt;&gt;""),AirMass($B$3,$C$3,$B$4,$C$4,T347),"")</f>
        <v/>
      </c>
      <c r="C347" s="36" t="e">
        <f t="shared" si="690"/>
        <v>#N/A</v>
      </c>
      <c r="D347" s="5" t="str">
        <f t="shared" si="637"/>
        <v/>
      </c>
      <c r="E347" s="14" t="str">
        <f t="shared" si="638"/>
        <v/>
      </c>
      <c r="F347" s="32" t="str">
        <f t="shared" si="691"/>
        <v/>
      </c>
      <c r="G347" s="24" t="str">
        <f t="shared" si="639"/>
        <v/>
      </c>
      <c r="H347" s="24" t="str">
        <f t="shared" si="640"/>
        <v/>
      </c>
      <c r="I347" s="24"/>
      <c r="J347" s="8" t="str">
        <f t="shared" si="641"/>
        <v/>
      </c>
      <c r="K347" s="9" t="str">
        <f t="shared" si="642"/>
        <v/>
      </c>
      <c r="L347" s="40" t="str">
        <f t="shared" si="692"/>
        <v/>
      </c>
      <c r="M347" s="24" t="str">
        <f t="shared" si="643"/>
        <v/>
      </c>
      <c r="N347" s="25" t="str">
        <f t="shared" si="644"/>
        <v/>
      </c>
      <c r="O347" s="25"/>
      <c r="P347" s="50">
        <f t="shared" si="693"/>
        <v>0</v>
      </c>
      <c r="Q347" s="50">
        <f t="shared" si="694"/>
        <v>0</v>
      </c>
      <c r="R347" s="25"/>
      <c r="S347" s="25"/>
      <c r="T347" s="16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46" t="str">
        <f t="shared" si="645"/>
        <v/>
      </c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8"/>
      <c r="AR347" s="25"/>
      <c r="AS347" s="25"/>
      <c r="AT347" s="24" t="str">
        <f t="shared" si="780"/>
        <v/>
      </c>
      <c r="AU347" s="24" t="str">
        <f t="shared" si="779"/>
        <v/>
      </c>
      <c r="AV347" s="24" t="str">
        <f t="shared" si="779"/>
        <v/>
      </c>
      <c r="AW347" s="24" t="str">
        <f t="shared" si="779"/>
        <v/>
      </c>
      <c r="AX347" s="24" t="str">
        <f t="shared" si="779"/>
        <v/>
      </c>
      <c r="AY347" s="24" t="str">
        <f t="shared" si="779"/>
        <v/>
      </c>
      <c r="AZ347" s="24" t="str">
        <f t="shared" si="779"/>
        <v/>
      </c>
      <c r="BA347" s="24" t="str">
        <f t="shared" si="779"/>
        <v/>
      </c>
      <c r="BB347" s="24" t="str">
        <f t="shared" si="778"/>
        <v/>
      </c>
      <c r="BC347" s="24" t="str">
        <f t="shared" si="778"/>
        <v/>
      </c>
      <c r="BD347" s="25" t="str">
        <f t="shared" si="778"/>
        <v/>
      </c>
      <c r="BE347" s="25"/>
      <c r="BF347" s="25"/>
      <c r="BG347" s="26" t="str">
        <f t="shared" si="695"/>
        <v/>
      </c>
      <c r="BH347" s="26" t="str">
        <f t="shared" si="696"/>
        <v/>
      </c>
      <c r="BI347" s="26" t="str">
        <f t="shared" si="697"/>
        <v/>
      </c>
      <c r="BJ347" s="26" t="str">
        <f t="shared" si="698"/>
        <v/>
      </c>
      <c r="BK347" s="26" t="str">
        <f t="shared" si="699"/>
        <v/>
      </c>
      <c r="BL347" s="26" t="str">
        <f t="shared" si="700"/>
        <v/>
      </c>
      <c r="BM347" s="26" t="str">
        <f t="shared" si="701"/>
        <v/>
      </c>
      <c r="BN347" s="26" t="str">
        <f t="shared" si="702"/>
        <v/>
      </c>
      <c r="BO347" s="26" t="str">
        <f t="shared" si="703"/>
        <v/>
      </c>
      <c r="BP347" s="25"/>
      <c r="BQ347" s="25"/>
      <c r="BR347" s="25" t="str">
        <f t="shared" si="704"/>
        <v/>
      </c>
      <c r="BS347" s="25" t="str">
        <f t="shared" si="705"/>
        <v/>
      </c>
      <c r="BT347" s="25" t="str">
        <f t="shared" si="706"/>
        <v/>
      </c>
      <c r="BU347" s="25" t="str">
        <f t="shared" si="707"/>
        <v/>
      </c>
      <c r="BV347" s="25" t="str">
        <f t="shared" si="708"/>
        <v/>
      </c>
      <c r="BW347" s="25" t="str">
        <f t="shared" si="709"/>
        <v/>
      </c>
      <c r="BX347" s="25" t="str">
        <f t="shared" si="710"/>
        <v/>
      </c>
      <c r="BY347" s="25" t="str">
        <f t="shared" si="711"/>
        <v/>
      </c>
      <c r="BZ347" s="25" t="str">
        <f t="shared" si="712"/>
        <v/>
      </c>
      <c r="CA347" s="25"/>
      <c r="CB347" s="25"/>
      <c r="CC347" s="26">
        <f t="shared" si="713"/>
        <v>-0.23900000000000093</v>
      </c>
      <c r="CD347" s="26">
        <f t="shared" si="714"/>
        <v>-0.17900000000000044</v>
      </c>
      <c r="CE347" s="26">
        <f t="shared" si="715"/>
        <v>-0.54500000000000015</v>
      </c>
      <c r="CF347" s="26">
        <f t="shared" si="716"/>
        <v>-0.48700000000000027</v>
      </c>
      <c r="CG347" s="26">
        <f t="shared" si="717"/>
        <v>-0.55699999999999883</v>
      </c>
      <c r="CH347" s="26">
        <f t="shared" si="718"/>
        <v>-0.11200000000000027</v>
      </c>
      <c r="CI347" s="26" t="str">
        <f t="shared" si="719"/>
        <v/>
      </c>
      <c r="CJ347" s="26" t="str">
        <f t="shared" si="720"/>
        <v/>
      </c>
      <c r="CK347" s="26" t="str">
        <f t="shared" si="721"/>
        <v/>
      </c>
      <c r="CL347" s="25"/>
      <c r="CM347" s="25"/>
      <c r="CN347" s="25">
        <f t="shared" si="722"/>
        <v>0.42099999999999937</v>
      </c>
      <c r="CO347" s="25">
        <f t="shared" si="723"/>
        <v>0.48099999999999987</v>
      </c>
      <c r="CP347" s="25">
        <f t="shared" si="724"/>
        <v>0.11500000000000021</v>
      </c>
      <c r="CQ347" s="25">
        <f t="shared" si="725"/>
        <v>0.17300000000000004</v>
      </c>
      <c r="CR347" s="25">
        <f t="shared" si="726"/>
        <v>0.10300000000000153</v>
      </c>
      <c r="CS347" s="25">
        <f t="shared" si="727"/>
        <v>0.54800000000000004</v>
      </c>
      <c r="CT347" s="25" t="str">
        <f t="shared" si="728"/>
        <v/>
      </c>
      <c r="CU347" s="25" t="str">
        <f t="shared" si="729"/>
        <v/>
      </c>
      <c r="CV347" s="25" t="str">
        <f t="shared" si="730"/>
        <v/>
      </c>
      <c r="CW347" s="25"/>
      <c r="CX347" s="25"/>
      <c r="CY347" s="25" t="str">
        <f t="shared" si="731"/>
        <v/>
      </c>
      <c r="CZ347" s="25" t="str">
        <f t="shared" si="732"/>
        <v/>
      </c>
      <c r="DA347" s="25" t="str">
        <f t="shared" si="733"/>
        <v/>
      </c>
      <c r="DB347" s="25" t="str">
        <f t="shared" si="734"/>
        <v/>
      </c>
      <c r="DC347" s="25" t="str">
        <f t="shared" si="735"/>
        <v/>
      </c>
      <c r="DD347" s="25" t="str">
        <f t="shared" si="736"/>
        <v/>
      </c>
      <c r="DE347" s="25" t="str">
        <f t="shared" si="737"/>
        <v/>
      </c>
      <c r="DF347" s="25" t="str">
        <f t="shared" si="738"/>
        <v/>
      </c>
      <c r="DG347" s="25" t="str">
        <f t="shared" si="739"/>
        <v/>
      </c>
      <c r="DH347" s="25"/>
      <c r="DI347" s="25"/>
      <c r="DJ347" s="25" t="str">
        <f t="shared" si="740"/>
        <v/>
      </c>
      <c r="DK347" s="25" t="str">
        <f t="shared" si="741"/>
        <v/>
      </c>
      <c r="DL347" s="25" t="str">
        <f t="shared" si="742"/>
        <v/>
      </c>
      <c r="DM347" s="25" t="str">
        <f t="shared" si="743"/>
        <v/>
      </c>
      <c r="DN347" s="25" t="str">
        <f t="shared" si="744"/>
        <v/>
      </c>
      <c r="DO347" s="25" t="str">
        <f t="shared" si="745"/>
        <v/>
      </c>
      <c r="DP347" s="25" t="str">
        <f t="shared" si="746"/>
        <v/>
      </c>
      <c r="DQ347" s="25" t="str">
        <f t="shared" si="747"/>
        <v/>
      </c>
      <c r="DR347" s="25" t="str">
        <f t="shared" si="748"/>
        <v/>
      </c>
      <c r="DS347" s="25"/>
      <c r="DT347" s="24"/>
      <c r="DU347" s="24" t="str">
        <f t="shared" si="749"/>
        <v/>
      </c>
      <c r="DV347" s="24" t="str">
        <f t="shared" si="750"/>
        <v/>
      </c>
      <c r="DW347" s="24" t="str">
        <f t="shared" si="751"/>
        <v/>
      </c>
      <c r="DX347" s="24" t="str">
        <f t="shared" si="752"/>
        <v/>
      </c>
      <c r="DY347" s="24" t="str">
        <f t="shared" si="753"/>
        <v/>
      </c>
      <c r="DZ347" s="24" t="str">
        <f t="shared" si="754"/>
        <v/>
      </c>
      <c r="EA347" s="24" t="str">
        <f t="shared" si="755"/>
        <v/>
      </c>
      <c r="EB347" s="24" t="str">
        <f t="shared" si="756"/>
        <v/>
      </c>
      <c r="EC347" s="24" t="str">
        <f t="shared" si="757"/>
        <v/>
      </c>
      <c r="ED347" s="24"/>
      <c r="EE347" s="24"/>
      <c r="EF347" s="24" t="str">
        <f t="shared" si="758"/>
        <v/>
      </c>
      <c r="EG347" s="24" t="str">
        <f t="shared" si="759"/>
        <v/>
      </c>
      <c r="EH347" s="24" t="str">
        <f t="shared" si="760"/>
        <v/>
      </c>
      <c r="EI347" s="24" t="str">
        <f t="shared" si="761"/>
        <v/>
      </c>
      <c r="EJ347" s="24" t="str">
        <f t="shared" si="762"/>
        <v/>
      </c>
      <c r="EK347" s="24" t="str">
        <f t="shared" si="763"/>
        <v/>
      </c>
      <c r="EL347" s="24" t="str">
        <f t="shared" si="764"/>
        <v/>
      </c>
      <c r="EM347" s="24" t="str">
        <f t="shared" si="765"/>
        <v/>
      </c>
      <c r="EN347" s="24" t="str">
        <f t="shared" si="766"/>
        <v/>
      </c>
      <c r="EO347" s="24"/>
      <c r="EP347" s="24"/>
      <c r="EQ347" s="24" t="str">
        <f t="shared" si="646"/>
        <v/>
      </c>
      <c r="ER347" s="24" t="str">
        <f t="shared" si="767"/>
        <v/>
      </c>
      <c r="ES347" s="24" t="str">
        <f t="shared" si="647"/>
        <v/>
      </c>
      <c r="ET347" s="24" t="str">
        <f t="shared" si="648"/>
        <v/>
      </c>
      <c r="EU347" s="24" t="str">
        <f t="shared" si="649"/>
        <v/>
      </c>
      <c r="EV347" s="24" t="str">
        <f t="shared" si="650"/>
        <v/>
      </c>
      <c r="EW347" s="24" t="str">
        <f t="shared" si="651"/>
        <v/>
      </c>
      <c r="EX347" s="24" t="str">
        <f t="shared" si="652"/>
        <v/>
      </c>
      <c r="EY347" s="24" t="str">
        <f t="shared" si="653"/>
        <v/>
      </c>
      <c r="EZ347" s="24" t="str">
        <f t="shared" si="654"/>
        <v/>
      </c>
      <c r="FA347" s="24" t="str">
        <f t="shared" si="655"/>
        <v/>
      </c>
      <c r="FB347" s="24"/>
      <c r="FC347" s="24" t="str">
        <f t="shared" si="656"/>
        <v/>
      </c>
      <c r="FD347" s="24" t="str">
        <f t="shared" si="768"/>
        <v/>
      </c>
      <c r="FE347" s="24" t="str">
        <f t="shared" si="657"/>
        <v/>
      </c>
      <c r="FF347" s="24" t="str">
        <f t="shared" si="658"/>
        <v/>
      </c>
      <c r="FG347" s="24" t="str">
        <f t="shared" si="659"/>
        <v/>
      </c>
      <c r="FH347" s="24" t="str">
        <f t="shared" si="660"/>
        <v/>
      </c>
      <c r="FI347" s="24" t="str">
        <f t="shared" si="661"/>
        <v/>
      </c>
      <c r="FJ347" s="24" t="str">
        <f t="shared" si="662"/>
        <v/>
      </c>
      <c r="FK347" s="24" t="str">
        <f t="shared" si="663"/>
        <v/>
      </c>
      <c r="FL347" s="24" t="str">
        <f t="shared" si="664"/>
        <v/>
      </c>
      <c r="FM347" s="24" t="str">
        <f t="shared" si="665"/>
        <v/>
      </c>
      <c r="FN347" s="24"/>
      <c r="FO347" s="24" t="str">
        <f t="shared" si="666"/>
        <v/>
      </c>
      <c r="FP347" s="24" t="str">
        <f t="shared" si="769"/>
        <v/>
      </c>
      <c r="FQ347" s="24" t="str">
        <f t="shared" si="787"/>
        <v/>
      </c>
      <c r="FR347" s="24" t="str">
        <f t="shared" si="787"/>
        <v/>
      </c>
      <c r="FS347" s="24" t="str">
        <f t="shared" si="787"/>
        <v/>
      </c>
      <c r="FT347" s="24" t="str">
        <f t="shared" si="783"/>
        <v/>
      </c>
      <c r="FU347" s="24" t="str">
        <f t="shared" si="783"/>
        <v/>
      </c>
      <c r="FV347" s="24" t="str">
        <f t="shared" si="783"/>
        <v/>
      </c>
      <c r="FW347" s="24" t="str">
        <f t="shared" si="635"/>
        <v/>
      </c>
      <c r="FX347" s="24" t="str">
        <f t="shared" si="635"/>
        <v/>
      </c>
      <c r="FY347" s="24" t="str">
        <f t="shared" si="635"/>
        <v/>
      </c>
      <c r="FZ347" s="24"/>
      <c r="GA347" s="24" t="str">
        <f t="shared" si="667"/>
        <v/>
      </c>
      <c r="GB347" s="24" t="str">
        <f t="shared" si="770"/>
        <v/>
      </c>
      <c r="GC347" s="24" t="str">
        <f t="shared" si="788"/>
        <v/>
      </c>
      <c r="GD347" s="24" t="str">
        <f t="shared" si="788"/>
        <v/>
      </c>
      <c r="GE347" s="24" t="str">
        <f t="shared" si="788"/>
        <v/>
      </c>
      <c r="GF347" s="24" t="str">
        <f t="shared" si="784"/>
        <v/>
      </c>
      <c r="GG347" s="24" t="str">
        <f t="shared" si="784"/>
        <v/>
      </c>
      <c r="GH347" s="24" t="str">
        <f t="shared" si="784"/>
        <v/>
      </c>
      <c r="GI347" s="24" t="str">
        <f t="shared" si="636"/>
        <v/>
      </c>
      <c r="GJ347" s="24" t="str">
        <f t="shared" si="636"/>
        <v/>
      </c>
      <c r="GK347" s="24" t="str">
        <f t="shared" si="636"/>
        <v/>
      </c>
      <c r="GL347" s="24"/>
      <c r="GM347" s="24" t="str">
        <f t="shared" si="668"/>
        <v/>
      </c>
      <c r="GN347" s="24" t="str">
        <f t="shared" si="771"/>
        <v/>
      </c>
      <c r="GO347" s="24" t="str">
        <f t="shared" si="669"/>
        <v/>
      </c>
      <c r="GP347" s="24" t="str">
        <f t="shared" si="670"/>
        <v/>
      </c>
      <c r="GQ347" s="24" t="str">
        <f t="shared" si="671"/>
        <v/>
      </c>
      <c r="GR347" s="24" t="str">
        <f t="shared" si="672"/>
        <v/>
      </c>
      <c r="GS347" s="24" t="str">
        <f t="shared" si="673"/>
        <v/>
      </c>
      <c r="GT347" s="24" t="str">
        <f t="shared" si="674"/>
        <v/>
      </c>
      <c r="GU347" s="24" t="str">
        <f t="shared" si="675"/>
        <v/>
      </c>
      <c r="GV347" s="24" t="str">
        <f t="shared" si="676"/>
        <v/>
      </c>
      <c r="GW347" s="24" t="str">
        <f t="shared" si="677"/>
        <v/>
      </c>
      <c r="GX347" s="24"/>
      <c r="GY347" s="24" t="str">
        <f t="shared" si="678"/>
        <v/>
      </c>
      <c r="GZ347" s="24" t="str">
        <f t="shared" si="772"/>
        <v/>
      </c>
      <c r="HA347" s="24" t="str">
        <f t="shared" si="679"/>
        <v/>
      </c>
      <c r="HB347" s="24" t="str">
        <f t="shared" si="680"/>
        <v/>
      </c>
      <c r="HC347" s="24" t="str">
        <f t="shared" si="681"/>
        <v/>
      </c>
      <c r="HD347" s="24" t="str">
        <f t="shared" si="682"/>
        <v/>
      </c>
      <c r="HE347" s="24" t="str">
        <f t="shared" si="683"/>
        <v/>
      </c>
      <c r="HF347" s="24" t="str">
        <f t="shared" si="684"/>
        <v/>
      </c>
      <c r="HG347" s="24" t="str">
        <f t="shared" si="685"/>
        <v/>
      </c>
      <c r="HH347" s="24" t="str">
        <f t="shared" si="686"/>
        <v/>
      </c>
      <c r="HI347" s="24" t="str">
        <f t="shared" si="687"/>
        <v/>
      </c>
      <c r="HJ347" s="24"/>
      <c r="HK347" s="24" t="str">
        <f t="shared" si="688"/>
        <v/>
      </c>
      <c r="HL347" s="24" t="str">
        <f t="shared" si="773"/>
        <v/>
      </c>
      <c r="HM347" s="24" t="str">
        <f t="shared" si="785"/>
        <v/>
      </c>
      <c r="HN347" s="24" t="str">
        <f t="shared" si="785"/>
        <v/>
      </c>
      <c r="HO347" s="24" t="str">
        <f t="shared" si="785"/>
        <v/>
      </c>
      <c r="HP347" s="24" t="str">
        <f t="shared" si="785"/>
        <v/>
      </c>
      <c r="HQ347" s="24" t="str">
        <f t="shared" si="785"/>
        <v/>
      </c>
      <c r="HR347" s="24" t="str">
        <f t="shared" si="785"/>
        <v/>
      </c>
      <c r="HS347" s="24" t="str">
        <f t="shared" si="781"/>
        <v/>
      </c>
      <c r="HT347" s="24" t="str">
        <f t="shared" si="781"/>
        <v/>
      </c>
      <c r="HU347" s="24" t="str">
        <f t="shared" si="781"/>
        <v/>
      </c>
      <c r="HV347" s="24"/>
      <c r="HW347" s="24" t="str">
        <f t="shared" si="689"/>
        <v/>
      </c>
      <c r="HX347" s="24" t="str">
        <f t="shared" si="774"/>
        <v/>
      </c>
      <c r="HY347" s="24" t="str">
        <f t="shared" si="786"/>
        <v/>
      </c>
      <c r="HZ347" s="24" t="str">
        <f t="shared" si="786"/>
        <v/>
      </c>
      <c r="IA347" s="24" t="str">
        <f t="shared" si="786"/>
        <v/>
      </c>
      <c r="IB347" s="24" t="str">
        <f t="shared" si="786"/>
        <v/>
      </c>
      <c r="IC347" s="24" t="str">
        <f t="shared" si="786"/>
        <v/>
      </c>
      <c r="ID347" s="24" t="str">
        <f t="shared" si="786"/>
        <v/>
      </c>
      <c r="IE347" s="24" t="str">
        <f t="shared" si="782"/>
        <v/>
      </c>
      <c r="IF347" s="24" t="str">
        <f t="shared" si="782"/>
        <v/>
      </c>
      <c r="IG347" s="24" t="str">
        <f t="shared" si="782"/>
        <v/>
      </c>
    </row>
    <row r="348" spans="1:241" s="3" customFormat="1" x14ac:dyDescent="0.2">
      <c r="A348" s="27">
        <v>313</v>
      </c>
      <c r="B348" s="32" t="str">
        <f>IF(AND($B$3&lt;&gt;"",$C$3&lt;&gt;"",$B$4&lt;&gt;"",$C$4&lt;&gt;"",T348&lt;&gt;""),AirMass($B$3,$C$3,$B$4,$C$4,T348),"")</f>
        <v/>
      </c>
      <c r="C348" s="36" t="e">
        <f t="shared" si="690"/>
        <v>#N/A</v>
      </c>
      <c r="D348" s="5" t="str">
        <f t="shared" si="637"/>
        <v/>
      </c>
      <c r="E348" s="14" t="str">
        <f t="shared" si="638"/>
        <v/>
      </c>
      <c r="F348" s="32" t="str">
        <f t="shared" si="691"/>
        <v/>
      </c>
      <c r="G348" s="24" t="str">
        <f t="shared" si="639"/>
        <v/>
      </c>
      <c r="H348" s="24" t="str">
        <f t="shared" si="640"/>
        <v/>
      </c>
      <c r="I348" s="24"/>
      <c r="J348" s="8" t="str">
        <f t="shared" si="641"/>
        <v/>
      </c>
      <c r="K348" s="9" t="str">
        <f t="shared" si="642"/>
        <v/>
      </c>
      <c r="L348" s="40" t="str">
        <f t="shared" si="692"/>
        <v/>
      </c>
      <c r="M348" s="24" t="str">
        <f t="shared" si="643"/>
        <v/>
      </c>
      <c r="N348" s="25" t="str">
        <f t="shared" si="644"/>
        <v/>
      </c>
      <c r="O348" s="25"/>
      <c r="P348" s="50">
        <f t="shared" si="693"/>
        <v>0</v>
      </c>
      <c r="Q348" s="50">
        <f t="shared" si="694"/>
        <v>0</v>
      </c>
      <c r="R348" s="25"/>
      <c r="S348" s="25"/>
      <c r="T348" s="16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46" t="str">
        <f t="shared" si="645"/>
        <v/>
      </c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8"/>
      <c r="AR348" s="25"/>
      <c r="AS348" s="25"/>
      <c r="AT348" s="24" t="str">
        <f t="shared" si="780"/>
        <v/>
      </c>
      <c r="AU348" s="24" t="str">
        <f t="shared" si="779"/>
        <v/>
      </c>
      <c r="AV348" s="24" t="str">
        <f t="shared" si="779"/>
        <v/>
      </c>
      <c r="AW348" s="24" t="str">
        <f t="shared" si="779"/>
        <v/>
      </c>
      <c r="AX348" s="24" t="str">
        <f t="shared" si="779"/>
        <v/>
      </c>
      <c r="AY348" s="24" t="str">
        <f t="shared" si="779"/>
        <v/>
      </c>
      <c r="AZ348" s="24" t="str">
        <f t="shared" si="779"/>
        <v/>
      </c>
      <c r="BA348" s="24" t="str">
        <f t="shared" si="779"/>
        <v/>
      </c>
      <c r="BB348" s="24" t="str">
        <f t="shared" si="778"/>
        <v/>
      </c>
      <c r="BC348" s="24" t="str">
        <f t="shared" si="778"/>
        <v/>
      </c>
      <c r="BD348" s="25" t="str">
        <f t="shared" si="778"/>
        <v/>
      </c>
      <c r="BE348" s="25"/>
      <c r="BF348" s="25"/>
      <c r="BG348" s="26" t="str">
        <f t="shared" si="695"/>
        <v/>
      </c>
      <c r="BH348" s="26" t="str">
        <f t="shared" si="696"/>
        <v/>
      </c>
      <c r="BI348" s="26" t="str">
        <f t="shared" si="697"/>
        <v/>
      </c>
      <c r="BJ348" s="26" t="str">
        <f t="shared" si="698"/>
        <v/>
      </c>
      <c r="BK348" s="26" t="str">
        <f t="shared" si="699"/>
        <v/>
      </c>
      <c r="BL348" s="26" t="str">
        <f t="shared" si="700"/>
        <v/>
      </c>
      <c r="BM348" s="26" t="str">
        <f t="shared" si="701"/>
        <v/>
      </c>
      <c r="BN348" s="26" t="str">
        <f t="shared" si="702"/>
        <v/>
      </c>
      <c r="BO348" s="26" t="str">
        <f t="shared" si="703"/>
        <v/>
      </c>
      <c r="BP348" s="25"/>
      <c r="BQ348" s="25"/>
      <c r="BR348" s="25" t="str">
        <f t="shared" si="704"/>
        <v/>
      </c>
      <c r="BS348" s="25" t="str">
        <f t="shared" si="705"/>
        <v/>
      </c>
      <c r="BT348" s="25" t="str">
        <f t="shared" si="706"/>
        <v/>
      </c>
      <c r="BU348" s="25" t="str">
        <f t="shared" si="707"/>
        <v/>
      </c>
      <c r="BV348" s="25" t="str">
        <f t="shared" si="708"/>
        <v/>
      </c>
      <c r="BW348" s="25" t="str">
        <f t="shared" si="709"/>
        <v/>
      </c>
      <c r="BX348" s="25" t="str">
        <f t="shared" si="710"/>
        <v/>
      </c>
      <c r="BY348" s="25" t="str">
        <f t="shared" si="711"/>
        <v/>
      </c>
      <c r="BZ348" s="25" t="str">
        <f t="shared" si="712"/>
        <v/>
      </c>
      <c r="CA348" s="25"/>
      <c r="CB348" s="25"/>
      <c r="CC348" s="26">
        <f t="shared" si="713"/>
        <v>-0.23900000000000093</v>
      </c>
      <c r="CD348" s="26">
        <f t="shared" si="714"/>
        <v>-0.17900000000000044</v>
      </c>
      <c r="CE348" s="26">
        <f t="shared" si="715"/>
        <v>-0.54500000000000015</v>
      </c>
      <c r="CF348" s="26">
        <f t="shared" si="716"/>
        <v>-0.48700000000000027</v>
      </c>
      <c r="CG348" s="26">
        <f t="shared" si="717"/>
        <v>-0.55699999999999883</v>
      </c>
      <c r="CH348" s="26">
        <f t="shared" si="718"/>
        <v>-0.11200000000000027</v>
      </c>
      <c r="CI348" s="26" t="str">
        <f t="shared" si="719"/>
        <v/>
      </c>
      <c r="CJ348" s="26" t="str">
        <f t="shared" si="720"/>
        <v/>
      </c>
      <c r="CK348" s="26" t="str">
        <f t="shared" si="721"/>
        <v/>
      </c>
      <c r="CL348" s="25"/>
      <c r="CM348" s="25"/>
      <c r="CN348" s="25">
        <f t="shared" si="722"/>
        <v>0.42099999999999937</v>
      </c>
      <c r="CO348" s="25">
        <f t="shared" si="723"/>
        <v>0.48099999999999987</v>
      </c>
      <c r="CP348" s="25">
        <f t="shared" si="724"/>
        <v>0.11500000000000021</v>
      </c>
      <c r="CQ348" s="25">
        <f t="shared" si="725"/>
        <v>0.17300000000000004</v>
      </c>
      <c r="CR348" s="25">
        <f t="shared" si="726"/>
        <v>0.10300000000000153</v>
      </c>
      <c r="CS348" s="25">
        <f t="shared" si="727"/>
        <v>0.54800000000000004</v>
      </c>
      <c r="CT348" s="25" t="str">
        <f t="shared" si="728"/>
        <v/>
      </c>
      <c r="CU348" s="25" t="str">
        <f t="shared" si="729"/>
        <v/>
      </c>
      <c r="CV348" s="25" t="str">
        <f t="shared" si="730"/>
        <v/>
      </c>
      <c r="CW348" s="25"/>
      <c r="CX348" s="25"/>
      <c r="CY348" s="25" t="str">
        <f t="shared" si="731"/>
        <v/>
      </c>
      <c r="CZ348" s="25" t="str">
        <f t="shared" si="732"/>
        <v/>
      </c>
      <c r="DA348" s="25" t="str">
        <f t="shared" si="733"/>
        <v/>
      </c>
      <c r="DB348" s="25" t="str">
        <f t="shared" si="734"/>
        <v/>
      </c>
      <c r="DC348" s="25" t="str">
        <f t="shared" si="735"/>
        <v/>
      </c>
      <c r="DD348" s="25" t="str">
        <f t="shared" si="736"/>
        <v/>
      </c>
      <c r="DE348" s="25" t="str">
        <f t="shared" si="737"/>
        <v/>
      </c>
      <c r="DF348" s="25" t="str">
        <f t="shared" si="738"/>
        <v/>
      </c>
      <c r="DG348" s="25" t="str">
        <f t="shared" si="739"/>
        <v/>
      </c>
      <c r="DH348" s="25"/>
      <c r="DI348" s="25"/>
      <c r="DJ348" s="25" t="str">
        <f t="shared" si="740"/>
        <v/>
      </c>
      <c r="DK348" s="25" t="str">
        <f t="shared" si="741"/>
        <v/>
      </c>
      <c r="DL348" s="25" t="str">
        <f t="shared" si="742"/>
        <v/>
      </c>
      <c r="DM348" s="25" t="str">
        <f t="shared" si="743"/>
        <v/>
      </c>
      <c r="DN348" s="25" t="str">
        <f t="shared" si="744"/>
        <v/>
      </c>
      <c r="DO348" s="25" t="str">
        <f t="shared" si="745"/>
        <v/>
      </c>
      <c r="DP348" s="25" t="str">
        <f t="shared" si="746"/>
        <v/>
      </c>
      <c r="DQ348" s="25" t="str">
        <f t="shared" si="747"/>
        <v/>
      </c>
      <c r="DR348" s="25" t="str">
        <f t="shared" si="748"/>
        <v/>
      </c>
      <c r="DS348" s="25"/>
      <c r="DT348" s="24"/>
      <c r="DU348" s="24" t="str">
        <f t="shared" si="749"/>
        <v/>
      </c>
      <c r="DV348" s="24" t="str">
        <f t="shared" si="750"/>
        <v/>
      </c>
      <c r="DW348" s="24" t="str">
        <f t="shared" si="751"/>
        <v/>
      </c>
      <c r="DX348" s="24" t="str">
        <f t="shared" si="752"/>
        <v/>
      </c>
      <c r="DY348" s="24" t="str">
        <f t="shared" si="753"/>
        <v/>
      </c>
      <c r="DZ348" s="24" t="str">
        <f t="shared" si="754"/>
        <v/>
      </c>
      <c r="EA348" s="24" t="str">
        <f t="shared" si="755"/>
        <v/>
      </c>
      <c r="EB348" s="24" t="str">
        <f t="shared" si="756"/>
        <v/>
      </c>
      <c r="EC348" s="24" t="str">
        <f t="shared" si="757"/>
        <v/>
      </c>
      <c r="ED348" s="24"/>
      <c r="EE348" s="24"/>
      <c r="EF348" s="24" t="str">
        <f t="shared" si="758"/>
        <v/>
      </c>
      <c r="EG348" s="24" t="str">
        <f t="shared" si="759"/>
        <v/>
      </c>
      <c r="EH348" s="24" t="str">
        <f t="shared" si="760"/>
        <v/>
      </c>
      <c r="EI348" s="24" t="str">
        <f t="shared" si="761"/>
        <v/>
      </c>
      <c r="EJ348" s="24" t="str">
        <f t="shared" si="762"/>
        <v/>
      </c>
      <c r="EK348" s="24" t="str">
        <f t="shared" si="763"/>
        <v/>
      </c>
      <c r="EL348" s="24" t="str">
        <f t="shared" si="764"/>
        <v/>
      </c>
      <c r="EM348" s="24" t="str">
        <f t="shared" si="765"/>
        <v/>
      </c>
      <c r="EN348" s="24" t="str">
        <f t="shared" si="766"/>
        <v/>
      </c>
      <c r="EO348" s="24"/>
      <c r="EP348" s="24"/>
      <c r="EQ348" s="24" t="str">
        <f t="shared" si="646"/>
        <v/>
      </c>
      <c r="ER348" s="24" t="str">
        <f t="shared" si="767"/>
        <v/>
      </c>
      <c r="ES348" s="24" t="str">
        <f t="shared" si="647"/>
        <v/>
      </c>
      <c r="ET348" s="24" t="str">
        <f t="shared" si="648"/>
        <v/>
      </c>
      <c r="EU348" s="24" t="str">
        <f t="shared" si="649"/>
        <v/>
      </c>
      <c r="EV348" s="24" t="str">
        <f t="shared" si="650"/>
        <v/>
      </c>
      <c r="EW348" s="24" t="str">
        <f t="shared" si="651"/>
        <v/>
      </c>
      <c r="EX348" s="24" t="str">
        <f t="shared" si="652"/>
        <v/>
      </c>
      <c r="EY348" s="24" t="str">
        <f t="shared" si="653"/>
        <v/>
      </c>
      <c r="EZ348" s="24" t="str">
        <f t="shared" si="654"/>
        <v/>
      </c>
      <c r="FA348" s="24" t="str">
        <f t="shared" si="655"/>
        <v/>
      </c>
      <c r="FB348" s="24"/>
      <c r="FC348" s="24" t="str">
        <f t="shared" si="656"/>
        <v/>
      </c>
      <c r="FD348" s="24" t="str">
        <f t="shared" si="768"/>
        <v/>
      </c>
      <c r="FE348" s="24" t="str">
        <f t="shared" si="657"/>
        <v/>
      </c>
      <c r="FF348" s="24" t="str">
        <f t="shared" si="658"/>
        <v/>
      </c>
      <c r="FG348" s="24" t="str">
        <f t="shared" si="659"/>
        <v/>
      </c>
      <c r="FH348" s="24" t="str">
        <f t="shared" si="660"/>
        <v/>
      </c>
      <c r="FI348" s="24" t="str">
        <f t="shared" si="661"/>
        <v/>
      </c>
      <c r="FJ348" s="24" t="str">
        <f t="shared" si="662"/>
        <v/>
      </c>
      <c r="FK348" s="24" t="str">
        <f t="shared" si="663"/>
        <v/>
      </c>
      <c r="FL348" s="24" t="str">
        <f t="shared" si="664"/>
        <v/>
      </c>
      <c r="FM348" s="24" t="str">
        <f t="shared" si="665"/>
        <v/>
      </c>
      <c r="FN348" s="24"/>
      <c r="FO348" s="24" t="str">
        <f t="shared" si="666"/>
        <v/>
      </c>
      <c r="FP348" s="24" t="str">
        <f t="shared" si="769"/>
        <v/>
      </c>
      <c r="FQ348" s="24" t="str">
        <f t="shared" si="787"/>
        <v/>
      </c>
      <c r="FR348" s="24" t="str">
        <f t="shared" si="787"/>
        <v/>
      </c>
      <c r="FS348" s="24" t="str">
        <f t="shared" si="787"/>
        <v/>
      </c>
      <c r="FT348" s="24" t="str">
        <f t="shared" si="783"/>
        <v/>
      </c>
      <c r="FU348" s="24" t="str">
        <f t="shared" si="783"/>
        <v/>
      </c>
      <c r="FV348" s="24" t="str">
        <f t="shared" si="783"/>
        <v/>
      </c>
      <c r="FW348" s="24" t="str">
        <f t="shared" si="635"/>
        <v/>
      </c>
      <c r="FX348" s="24" t="str">
        <f t="shared" si="635"/>
        <v/>
      </c>
      <c r="FY348" s="24" t="str">
        <f t="shared" si="635"/>
        <v/>
      </c>
      <c r="FZ348" s="24"/>
      <c r="GA348" s="24" t="str">
        <f t="shared" si="667"/>
        <v/>
      </c>
      <c r="GB348" s="24" t="str">
        <f t="shared" si="770"/>
        <v/>
      </c>
      <c r="GC348" s="24" t="str">
        <f t="shared" si="788"/>
        <v/>
      </c>
      <c r="GD348" s="24" t="str">
        <f t="shared" si="788"/>
        <v/>
      </c>
      <c r="GE348" s="24" t="str">
        <f t="shared" si="788"/>
        <v/>
      </c>
      <c r="GF348" s="24" t="str">
        <f t="shared" si="784"/>
        <v/>
      </c>
      <c r="GG348" s="24" t="str">
        <f t="shared" si="784"/>
        <v/>
      </c>
      <c r="GH348" s="24" t="str">
        <f t="shared" si="784"/>
        <v/>
      </c>
      <c r="GI348" s="24" t="str">
        <f t="shared" si="636"/>
        <v/>
      </c>
      <c r="GJ348" s="24" t="str">
        <f t="shared" si="636"/>
        <v/>
      </c>
      <c r="GK348" s="24" t="str">
        <f t="shared" si="636"/>
        <v/>
      </c>
      <c r="GL348" s="24"/>
      <c r="GM348" s="24" t="str">
        <f t="shared" si="668"/>
        <v/>
      </c>
      <c r="GN348" s="24" t="str">
        <f t="shared" si="771"/>
        <v/>
      </c>
      <c r="GO348" s="24" t="str">
        <f t="shared" si="669"/>
        <v/>
      </c>
      <c r="GP348" s="24" t="str">
        <f t="shared" si="670"/>
        <v/>
      </c>
      <c r="GQ348" s="24" t="str">
        <f t="shared" si="671"/>
        <v/>
      </c>
      <c r="GR348" s="24" t="str">
        <f t="shared" si="672"/>
        <v/>
      </c>
      <c r="GS348" s="24" t="str">
        <f t="shared" si="673"/>
        <v/>
      </c>
      <c r="GT348" s="24" t="str">
        <f t="shared" si="674"/>
        <v/>
      </c>
      <c r="GU348" s="24" t="str">
        <f t="shared" si="675"/>
        <v/>
      </c>
      <c r="GV348" s="24" t="str">
        <f t="shared" si="676"/>
        <v/>
      </c>
      <c r="GW348" s="24" t="str">
        <f t="shared" si="677"/>
        <v/>
      </c>
      <c r="GX348" s="24"/>
      <c r="GY348" s="24" t="str">
        <f t="shared" si="678"/>
        <v/>
      </c>
      <c r="GZ348" s="24" t="str">
        <f t="shared" si="772"/>
        <v/>
      </c>
      <c r="HA348" s="24" t="str">
        <f t="shared" si="679"/>
        <v/>
      </c>
      <c r="HB348" s="24" t="str">
        <f t="shared" si="680"/>
        <v/>
      </c>
      <c r="HC348" s="24" t="str">
        <f t="shared" si="681"/>
        <v/>
      </c>
      <c r="HD348" s="24" t="str">
        <f t="shared" si="682"/>
        <v/>
      </c>
      <c r="HE348" s="24" t="str">
        <f t="shared" si="683"/>
        <v/>
      </c>
      <c r="HF348" s="24" t="str">
        <f t="shared" si="684"/>
        <v/>
      </c>
      <c r="HG348" s="24" t="str">
        <f t="shared" si="685"/>
        <v/>
      </c>
      <c r="HH348" s="24" t="str">
        <f t="shared" si="686"/>
        <v/>
      </c>
      <c r="HI348" s="24" t="str">
        <f t="shared" si="687"/>
        <v/>
      </c>
      <c r="HJ348" s="24"/>
      <c r="HK348" s="24" t="str">
        <f t="shared" si="688"/>
        <v/>
      </c>
      <c r="HL348" s="24" t="str">
        <f t="shared" si="773"/>
        <v/>
      </c>
      <c r="HM348" s="24" t="str">
        <f t="shared" si="785"/>
        <v/>
      </c>
      <c r="HN348" s="24" t="str">
        <f t="shared" si="785"/>
        <v/>
      </c>
      <c r="HO348" s="24" t="str">
        <f t="shared" si="785"/>
        <v/>
      </c>
      <c r="HP348" s="24" t="str">
        <f t="shared" si="785"/>
        <v/>
      </c>
      <c r="HQ348" s="24" t="str">
        <f t="shared" si="785"/>
        <v/>
      </c>
      <c r="HR348" s="24" t="str">
        <f t="shared" si="785"/>
        <v/>
      </c>
      <c r="HS348" s="24" t="str">
        <f t="shared" si="781"/>
        <v/>
      </c>
      <c r="HT348" s="24" t="str">
        <f t="shared" si="781"/>
        <v/>
      </c>
      <c r="HU348" s="24" t="str">
        <f t="shared" si="781"/>
        <v/>
      </c>
      <c r="HV348" s="24"/>
      <c r="HW348" s="24" t="str">
        <f t="shared" si="689"/>
        <v/>
      </c>
      <c r="HX348" s="24" t="str">
        <f t="shared" si="774"/>
        <v/>
      </c>
      <c r="HY348" s="24" t="str">
        <f t="shared" si="786"/>
        <v/>
      </c>
      <c r="HZ348" s="24" t="str">
        <f t="shared" si="786"/>
        <v/>
      </c>
      <c r="IA348" s="24" t="str">
        <f t="shared" si="786"/>
        <v/>
      </c>
      <c r="IB348" s="24" t="str">
        <f t="shared" si="786"/>
        <v/>
      </c>
      <c r="IC348" s="24" t="str">
        <f t="shared" si="786"/>
        <v/>
      </c>
      <c r="ID348" s="24" t="str">
        <f t="shared" si="786"/>
        <v/>
      </c>
      <c r="IE348" s="24" t="str">
        <f t="shared" si="782"/>
        <v/>
      </c>
      <c r="IF348" s="24" t="str">
        <f t="shared" si="782"/>
        <v/>
      </c>
      <c r="IG348" s="24" t="str">
        <f t="shared" si="782"/>
        <v/>
      </c>
    </row>
    <row r="349" spans="1:241" s="3" customFormat="1" x14ac:dyDescent="0.2">
      <c r="A349" s="27">
        <v>314</v>
      </c>
      <c r="B349" s="32" t="str">
        <f>IF(AND($B$3&lt;&gt;"",$C$3&lt;&gt;"",$B$4&lt;&gt;"",$C$4&lt;&gt;"",T349&lt;&gt;""),AirMass($B$3,$C$3,$B$4,$C$4,T349),"")</f>
        <v/>
      </c>
      <c r="C349" s="36" t="e">
        <f t="shared" si="690"/>
        <v>#N/A</v>
      </c>
      <c r="D349" s="5" t="str">
        <f t="shared" si="637"/>
        <v/>
      </c>
      <c r="E349" s="14" t="str">
        <f t="shared" si="638"/>
        <v/>
      </c>
      <c r="F349" s="32" t="str">
        <f t="shared" si="691"/>
        <v/>
      </c>
      <c r="G349" s="24" t="str">
        <f t="shared" si="639"/>
        <v/>
      </c>
      <c r="H349" s="24" t="str">
        <f t="shared" si="640"/>
        <v/>
      </c>
      <c r="I349" s="24"/>
      <c r="J349" s="8" t="str">
        <f t="shared" si="641"/>
        <v/>
      </c>
      <c r="K349" s="9" t="str">
        <f t="shared" si="642"/>
        <v/>
      </c>
      <c r="L349" s="40" t="str">
        <f t="shared" si="692"/>
        <v/>
      </c>
      <c r="M349" s="24" t="str">
        <f t="shared" si="643"/>
        <v/>
      </c>
      <c r="N349" s="25" t="str">
        <f t="shared" si="644"/>
        <v/>
      </c>
      <c r="O349" s="25"/>
      <c r="P349" s="50">
        <f t="shared" si="693"/>
        <v>0</v>
      </c>
      <c r="Q349" s="50">
        <f t="shared" si="694"/>
        <v>0</v>
      </c>
      <c r="R349" s="25"/>
      <c r="S349" s="25"/>
      <c r="T349" s="16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46" t="str">
        <f t="shared" si="645"/>
        <v/>
      </c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8"/>
      <c r="AR349" s="25"/>
      <c r="AS349" s="25"/>
      <c r="AT349" s="24" t="str">
        <f t="shared" si="780"/>
        <v/>
      </c>
      <c r="AU349" s="24" t="str">
        <f t="shared" si="779"/>
        <v/>
      </c>
      <c r="AV349" s="24" t="str">
        <f t="shared" si="779"/>
        <v/>
      </c>
      <c r="AW349" s="24" t="str">
        <f t="shared" si="779"/>
        <v/>
      </c>
      <c r="AX349" s="24" t="str">
        <f t="shared" si="779"/>
        <v/>
      </c>
      <c r="AY349" s="24" t="str">
        <f t="shared" si="779"/>
        <v/>
      </c>
      <c r="AZ349" s="24" t="str">
        <f t="shared" si="779"/>
        <v/>
      </c>
      <c r="BA349" s="24" t="str">
        <f t="shared" si="779"/>
        <v/>
      </c>
      <c r="BB349" s="24" t="str">
        <f t="shared" si="778"/>
        <v/>
      </c>
      <c r="BC349" s="24" t="str">
        <f t="shared" si="778"/>
        <v/>
      </c>
      <c r="BD349" s="25" t="str">
        <f t="shared" si="778"/>
        <v/>
      </c>
      <c r="BE349" s="25"/>
      <c r="BF349" s="25"/>
      <c r="BG349" s="26" t="str">
        <f t="shared" si="695"/>
        <v/>
      </c>
      <c r="BH349" s="26" t="str">
        <f t="shared" si="696"/>
        <v/>
      </c>
      <c r="BI349" s="26" t="str">
        <f t="shared" si="697"/>
        <v/>
      </c>
      <c r="BJ349" s="26" t="str">
        <f t="shared" si="698"/>
        <v/>
      </c>
      <c r="BK349" s="26" t="str">
        <f t="shared" si="699"/>
        <v/>
      </c>
      <c r="BL349" s="26" t="str">
        <f t="shared" si="700"/>
        <v/>
      </c>
      <c r="BM349" s="26" t="str">
        <f t="shared" si="701"/>
        <v/>
      </c>
      <c r="BN349" s="26" t="str">
        <f t="shared" si="702"/>
        <v/>
      </c>
      <c r="BO349" s="26" t="str">
        <f t="shared" si="703"/>
        <v/>
      </c>
      <c r="BP349" s="25"/>
      <c r="BQ349" s="25"/>
      <c r="BR349" s="25" t="str">
        <f t="shared" si="704"/>
        <v/>
      </c>
      <c r="BS349" s="25" t="str">
        <f t="shared" si="705"/>
        <v/>
      </c>
      <c r="BT349" s="25" t="str">
        <f t="shared" si="706"/>
        <v/>
      </c>
      <c r="BU349" s="25" t="str">
        <f t="shared" si="707"/>
        <v/>
      </c>
      <c r="BV349" s="25" t="str">
        <f t="shared" si="708"/>
        <v/>
      </c>
      <c r="BW349" s="25" t="str">
        <f t="shared" si="709"/>
        <v/>
      </c>
      <c r="BX349" s="25" t="str">
        <f t="shared" si="710"/>
        <v/>
      </c>
      <c r="BY349" s="25" t="str">
        <f t="shared" si="711"/>
        <v/>
      </c>
      <c r="BZ349" s="25" t="str">
        <f t="shared" si="712"/>
        <v/>
      </c>
      <c r="CA349" s="25"/>
      <c r="CB349" s="25"/>
      <c r="CC349" s="26">
        <f t="shared" si="713"/>
        <v>-0.23900000000000093</v>
      </c>
      <c r="CD349" s="26">
        <f t="shared" si="714"/>
        <v>-0.17900000000000044</v>
      </c>
      <c r="CE349" s="26">
        <f t="shared" si="715"/>
        <v>-0.54500000000000015</v>
      </c>
      <c r="CF349" s="26">
        <f t="shared" si="716"/>
        <v>-0.48700000000000027</v>
      </c>
      <c r="CG349" s="26">
        <f t="shared" si="717"/>
        <v>-0.55699999999999883</v>
      </c>
      <c r="CH349" s="26">
        <f t="shared" si="718"/>
        <v>-0.11200000000000027</v>
      </c>
      <c r="CI349" s="26" t="str">
        <f t="shared" si="719"/>
        <v/>
      </c>
      <c r="CJ349" s="26" t="str">
        <f t="shared" si="720"/>
        <v/>
      </c>
      <c r="CK349" s="26" t="str">
        <f t="shared" si="721"/>
        <v/>
      </c>
      <c r="CL349" s="25"/>
      <c r="CM349" s="25"/>
      <c r="CN349" s="25">
        <f t="shared" si="722"/>
        <v>0.42099999999999937</v>
      </c>
      <c r="CO349" s="25">
        <f t="shared" si="723"/>
        <v>0.48099999999999987</v>
      </c>
      <c r="CP349" s="25">
        <f t="shared" si="724"/>
        <v>0.11500000000000021</v>
      </c>
      <c r="CQ349" s="25">
        <f t="shared" si="725"/>
        <v>0.17300000000000004</v>
      </c>
      <c r="CR349" s="25">
        <f t="shared" si="726"/>
        <v>0.10300000000000153</v>
      </c>
      <c r="CS349" s="25">
        <f t="shared" si="727"/>
        <v>0.54800000000000004</v>
      </c>
      <c r="CT349" s="25" t="str">
        <f t="shared" si="728"/>
        <v/>
      </c>
      <c r="CU349" s="25" t="str">
        <f t="shared" si="729"/>
        <v/>
      </c>
      <c r="CV349" s="25" t="str">
        <f t="shared" si="730"/>
        <v/>
      </c>
      <c r="CW349" s="25"/>
      <c r="CX349" s="25"/>
      <c r="CY349" s="25" t="str">
        <f t="shared" si="731"/>
        <v/>
      </c>
      <c r="CZ349" s="25" t="str">
        <f t="shared" si="732"/>
        <v/>
      </c>
      <c r="DA349" s="25" t="str">
        <f t="shared" si="733"/>
        <v/>
      </c>
      <c r="DB349" s="25" t="str">
        <f t="shared" si="734"/>
        <v/>
      </c>
      <c r="DC349" s="25" t="str">
        <f t="shared" si="735"/>
        <v/>
      </c>
      <c r="DD349" s="25" t="str">
        <f t="shared" si="736"/>
        <v/>
      </c>
      <c r="DE349" s="25" t="str">
        <f t="shared" si="737"/>
        <v/>
      </c>
      <c r="DF349" s="25" t="str">
        <f t="shared" si="738"/>
        <v/>
      </c>
      <c r="DG349" s="25" t="str">
        <f t="shared" si="739"/>
        <v/>
      </c>
      <c r="DH349" s="25"/>
      <c r="DI349" s="25"/>
      <c r="DJ349" s="25" t="str">
        <f t="shared" si="740"/>
        <v/>
      </c>
      <c r="DK349" s="25" t="str">
        <f t="shared" si="741"/>
        <v/>
      </c>
      <c r="DL349" s="25" t="str">
        <f t="shared" si="742"/>
        <v/>
      </c>
      <c r="DM349" s="25" t="str">
        <f t="shared" si="743"/>
        <v/>
      </c>
      <c r="DN349" s="25" t="str">
        <f t="shared" si="744"/>
        <v/>
      </c>
      <c r="DO349" s="25" t="str">
        <f t="shared" si="745"/>
        <v/>
      </c>
      <c r="DP349" s="25" t="str">
        <f t="shared" si="746"/>
        <v/>
      </c>
      <c r="DQ349" s="25" t="str">
        <f t="shared" si="747"/>
        <v/>
      </c>
      <c r="DR349" s="25" t="str">
        <f t="shared" si="748"/>
        <v/>
      </c>
      <c r="DS349" s="25"/>
      <c r="DT349" s="24"/>
      <c r="DU349" s="24" t="str">
        <f t="shared" si="749"/>
        <v/>
      </c>
      <c r="DV349" s="24" t="str">
        <f t="shared" si="750"/>
        <v/>
      </c>
      <c r="DW349" s="24" t="str">
        <f t="shared" si="751"/>
        <v/>
      </c>
      <c r="DX349" s="24" t="str">
        <f t="shared" si="752"/>
        <v/>
      </c>
      <c r="DY349" s="24" t="str">
        <f t="shared" si="753"/>
        <v/>
      </c>
      <c r="DZ349" s="24" t="str">
        <f t="shared" si="754"/>
        <v/>
      </c>
      <c r="EA349" s="24" t="str">
        <f t="shared" si="755"/>
        <v/>
      </c>
      <c r="EB349" s="24" t="str">
        <f t="shared" si="756"/>
        <v/>
      </c>
      <c r="EC349" s="24" t="str">
        <f t="shared" si="757"/>
        <v/>
      </c>
      <c r="ED349" s="24"/>
      <c r="EE349" s="24"/>
      <c r="EF349" s="24" t="str">
        <f t="shared" si="758"/>
        <v/>
      </c>
      <c r="EG349" s="24" t="str">
        <f t="shared" si="759"/>
        <v/>
      </c>
      <c r="EH349" s="24" t="str">
        <f t="shared" si="760"/>
        <v/>
      </c>
      <c r="EI349" s="24" t="str">
        <f t="shared" si="761"/>
        <v/>
      </c>
      <c r="EJ349" s="24" t="str">
        <f t="shared" si="762"/>
        <v/>
      </c>
      <c r="EK349" s="24" t="str">
        <f t="shared" si="763"/>
        <v/>
      </c>
      <c r="EL349" s="24" t="str">
        <f t="shared" si="764"/>
        <v/>
      </c>
      <c r="EM349" s="24" t="str">
        <f t="shared" si="765"/>
        <v/>
      </c>
      <c r="EN349" s="24" t="str">
        <f t="shared" si="766"/>
        <v/>
      </c>
      <c r="EO349" s="24"/>
      <c r="EP349" s="24"/>
      <c r="EQ349" s="24" t="str">
        <f t="shared" si="646"/>
        <v/>
      </c>
      <c r="ER349" s="24" t="str">
        <f t="shared" si="767"/>
        <v/>
      </c>
      <c r="ES349" s="24" t="str">
        <f t="shared" si="647"/>
        <v/>
      </c>
      <c r="ET349" s="24" t="str">
        <f t="shared" si="648"/>
        <v/>
      </c>
      <c r="EU349" s="24" t="str">
        <f t="shared" si="649"/>
        <v/>
      </c>
      <c r="EV349" s="24" t="str">
        <f t="shared" si="650"/>
        <v/>
      </c>
      <c r="EW349" s="24" t="str">
        <f t="shared" si="651"/>
        <v/>
      </c>
      <c r="EX349" s="24" t="str">
        <f t="shared" si="652"/>
        <v/>
      </c>
      <c r="EY349" s="24" t="str">
        <f t="shared" si="653"/>
        <v/>
      </c>
      <c r="EZ349" s="24" t="str">
        <f t="shared" si="654"/>
        <v/>
      </c>
      <c r="FA349" s="24" t="str">
        <f t="shared" si="655"/>
        <v/>
      </c>
      <c r="FB349" s="24"/>
      <c r="FC349" s="24" t="str">
        <f t="shared" si="656"/>
        <v/>
      </c>
      <c r="FD349" s="24" t="str">
        <f t="shared" si="768"/>
        <v/>
      </c>
      <c r="FE349" s="24" t="str">
        <f t="shared" si="657"/>
        <v/>
      </c>
      <c r="FF349" s="24" t="str">
        <f t="shared" si="658"/>
        <v/>
      </c>
      <c r="FG349" s="24" t="str">
        <f t="shared" si="659"/>
        <v/>
      </c>
      <c r="FH349" s="24" t="str">
        <f t="shared" si="660"/>
        <v/>
      </c>
      <c r="FI349" s="24" t="str">
        <f t="shared" si="661"/>
        <v/>
      </c>
      <c r="FJ349" s="24" t="str">
        <f t="shared" si="662"/>
        <v/>
      </c>
      <c r="FK349" s="24" t="str">
        <f t="shared" si="663"/>
        <v/>
      </c>
      <c r="FL349" s="24" t="str">
        <f t="shared" si="664"/>
        <v/>
      </c>
      <c r="FM349" s="24" t="str">
        <f t="shared" si="665"/>
        <v/>
      </c>
      <c r="FN349" s="24"/>
      <c r="FO349" s="24" t="str">
        <f t="shared" si="666"/>
        <v/>
      </c>
      <c r="FP349" s="24" t="str">
        <f t="shared" si="769"/>
        <v/>
      </c>
      <c r="FQ349" s="24" t="str">
        <f t="shared" si="787"/>
        <v/>
      </c>
      <c r="FR349" s="24" t="str">
        <f t="shared" si="787"/>
        <v/>
      </c>
      <c r="FS349" s="24" t="str">
        <f t="shared" si="787"/>
        <v/>
      </c>
      <c r="FT349" s="24" t="str">
        <f t="shared" si="783"/>
        <v/>
      </c>
      <c r="FU349" s="24" t="str">
        <f t="shared" si="783"/>
        <v/>
      </c>
      <c r="FV349" s="24" t="str">
        <f t="shared" si="783"/>
        <v/>
      </c>
      <c r="FW349" s="24" t="str">
        <f t="shared" si="635"/>
        <v/>
      </c>
      <c r="FX349" s="24" t="str">
        <f t="shared" si="635"/>
        <v/>
      </c>
      <c r="FY349" s="24" t="str">
        <f t="shared" si="635"/>
        <v/>
      </c>
      <c r="FZ349" s="24"/>
      <c r="GA349" s="24" t="str">
        <f t="shared" si="667"/>
        <v/>
      </c>
      <c r="GB349" s="24" t="str">
        <f t="shared" si="770"/>
        <v/>
      </c>
      <c r="GC349" s="24" t="str">
        <f t="shared" si="788"/>
        <v/>
      </c>
      <c r="GD349" s="24" t="str">
        <f t="shared" si="788"/>
        <v/>
      </c>
      <c r="GE349" s="24" t="str">
        <f t="shared" si="788"/>
        <v/>
      </c>
      <c r="GF349" s="24" t="str">
        <f t="shared" si="784"/>
        <v/>
      </c>
      <c r="GG349" s="24" t="str">
        <f t="shared" si="784"/>
        <v/>
      </c>
      <c r="GH349" s="24" t="str">
        <f t="shared" si="784"/>
        <v/>
      </c>
      <c r="GI349" s="24" t="str">
        <f t="shared" si="636"/>
        <v/>
      </c>
      <c r="GJ349" s="24" t="str">
        <f t="shared" si="636"/>
        <v/>
      </c>
      <c r="GK349" s="24" t="str">
        <f t="shared" si="636"/>
        <v/>
      </c>
      <c r="GL349" s="24"/>
      <c r="GM349" s="24" t="str">
        <f t="shared" si="668"/>
        <v/>
      </c>
      <c r="GN349" s="24" t="str">
        <f t="shared" si="771"/>
        <v/>
      </c>
      <c r="GO349" s="24" t="str">
        <f t="shared" si="669"/>
        <v/>
      </c>
      <c r="GP349" s="24" t="str">
        <f t="shared" si="670"/>
        <v/>
      </c>
      <c r="GQ349" s="24" t="str">
        <f t="shared" si="671"/>
        <v/>
      </c>
      <c r="GR349" s="24" t="str">
        <f t="shared" si="672"/>
        <v/>
      </c>
      <c r="GS349" s="24" t="str">
        <f t="shared" si="673"/>
        <v/>
      </c>
      <c r="GT349" s="24" t="str">
        <f t="shared" si="674"/>
        <v/>
      </c>
      <c r="GU349" s="24" t="str">
        <f t="shared" si="675"/>
        <v/>
      </c>
      <c r="GV349" s="24" t="str">
        <f t="shared" si="676"/>
        <v/>
      </c>
      <c r="GW349" s="24" t="str">
        <f t="shared" si="677"/>
        <v/>
      </c>
      <c r="GX349" s="24"/>
      <c r="GY349" s="24" t="str">
        <f t="shared" si="678"/>
        <v/>
      </c>
      <c r="GZ349" s="24" t="str">
        <f t="shared" si="772"/>
        <v/>
      </c>
      <c r="HA349" s="24" t="str">
        <f t="shared" si="679"/>
        <v/>
      </c>
      <c r="HB349" s="24" t="str">
        <f t="shared" si="680"/>
        <v/>
      </c>
      <c r="HC349" s="24" t="str">
        <f t="shared" si="681"/>
        <v/>
      </c>
      <c r="HD349" s="24" t="str">
        <f t="shared" si="682"/>
        <v/>
      </c>
      <c r="HE349" s="24" t="str">
        <f t="shared" si="683"/>
        <v/>
      </c>
      <c r="HF349" s="24" t="str">
        <f t="shared" si="684"/>
        <v/>
      </c>
      <c r="HG349" s="24" t="str">
        <f t="shared" si="685"/>
        <v/>
      </c>
      <c r="HH349" s="24" t="str">
        <f t="shared" si="686"/>
        <v/>
      </c>
      <c r="HI349" s="24" t="str">
        <f t="shared" si="687"/>
        <v/>
      </c>
      <c r="HJ349" s="24"/>
      <c r="HK349" s="24" t="str">
        <f t="shared" si="688"/>
        <v/>
      </c>
      <c r="HL349" s="24" t="str">
        <f t="shared" si="773"/>
        <v/>
      </c>
      <c r="HM349" s="24" t="str">
        <f t="shared" si="785"/>
        <v/>
      </c>
      <c r="HN349" s="24" t="str">
        <f t="shared" si="785"/>
        <v/>
      </c>
      <c r="HO349" s="24" t="str">
        <f t="shared" si="785"/>
        <v/>
      </c>
      <c r="HP349" s="24" t="str">
        <f t="shared" si="785"/>
        <v/>
      </c>
      <c r="HQ349" s="24" t="str">
        <f t="shared" si="785"/>
        <v/>
      </c>
      <c r="HR349" s="24" t="str">
        <f t="shared" si="785"/>
        <v/>
      </c>
      <c r="HS349" s="24" t="str">
        <f t="shared" si="781"/>
        <v/>
      </c>
      <c r="HT349" s="24" t="str">
        <f t="shared" si="781"/>
        <v/>
      </c>
      <c r="HU349" s="24" t="str">
        <f t="shared" si="781"/>
        <v/>
      </c>
      <c r="HV349" s="24"/>
      <c r="HW349" s="24" t="str">
        <f t="shared" si="689"/>
        <v/>
      </c>
      <c r="HX349" s="24" t="str">
        <f t="shared" si="774"/>
        <v/>
      </c>
      <c r="HY349" s="24" t="str">
        <f t="shared" si="786"/>
        <v/>
      </c>
      <c r="HZ349" s="24" t="str">
        <f t="shared" si="786"/>
        <v/>
      </c>
      <c r="IA349" s="24" t="str">
        <f t="shared" si="786"/>
        <v/>
      </c>
      <c r="IB349" s="24" t="str">
        <f t="shared" si="786"/>
        <v/>
      </c>
      <c r="IC349" s="24" t="str">
        <f t="shared" si="786"/>
        <v/>
      </c>
      <c r="ID349" s="24" t="str">
        <f t="shared" si="786"/>
        <v/>
      </c>
      <c r="IE349" s="24" t="str">
        <f t="shared" si="782"/>
        <v/>
      </c>
      <c r="IF349" s="24" t="str">
        <f t="shared" si="782"/>
        <v/>
      </c>
      <c r="IG349" s="24" t="str">
        <f t="shared" si="782"/>
        <v/>
      </c>
    </row>
    <row r="350" spans="1:241" s="3" customFormat="1" x14ac:dyDescent="0.2">
      <c r="A350" s="27">
        <v>315</v>
      </c>
      <c r="B350" s="32" t="str">
        <f>IF(AND($B$3&lt;&gt;"",$C$3&lt;&gt;"",$B$4&lt;&gt;"",$C$4&lt;&gt;"",T350&lt;&gt;""),AirMass($B$3,$C$3,$B$4,$C$4,T350),"")</f>
        <v/>
      </c>
      <c r="C350" s="36" t="e">
        <f t="shared" si="690"/>
        <v>#N/A</v>
      </c>
      <c r="D350" s="5" t="str">
        <f t="shared" si="637"/>
        <v/>
      </c>
      <c r="E350" s="14" t="str">
        <f t="shared" si="638"/>
        <v/>
      </c>
      <c r="F350" s="32" t="str">
        <f t="shared" si="691"/>
        <v/>
      </c>
      <c r="G350" s="24" t="str">
        <f t="shared" si="639"/>
        <v/>
      </c>
      <c r="H350" s="24" t="str">
        <f t="shared" si="640"/>
        <v/>
      </c>
      <c r="I350" s="24"/>
      <c r="J350" s="8" t="str">
        <f t="shared" si="641"/>
        <v/>
      </c>
      <c r="K350" s="9" t="str">
        <f t="shared" si="642"/>
        <v/>
      </c>
      <c r="L350" s="40" t="str">
        <f t="shared" si="692"/>
        <v/>
      </c>
      <c r="M350" s="24" t="str">
        <f t="shared" si="643"/>
        <v/>
      </c>
      <c r="N350" s="25" t="str">
        <f t="shared" si="644"/>
        <v/>
      </c>
      <c r="O350" s="25"/>
      <c r="P350" s="50">
        <f t="shared" si="693"/>
        <v>0</v>
      </c>
      <c r="Q350" s="50">
        <f t="shared" si="694"/>
        <v>0</v>
      </c>
      <c r="R350" s="25"/>
      <c r="S350" s="25"/>
      <c r="T350" s="16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46" t="str">
        <f t="shared" si="645"/>
        <v/>
      </c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8"/>
      <c r="AR350" s="25"/>
      <c r="AS350" s="25"/>
      <c r="AT350" s="24" t="str">
        <f t="shared" si="780"/>
        <v/>
      </c>
      <c r="AU350" s="24" t="str">
        <f t="shared" si="779"/>
        <v/>
      </c>
      <c r="AV350" s="24" t="str">
        <f t="shared" si="779"/>
        <v/>
      </c>
      <c r="AW350" s="24" t="str">
        <f t="shared" si="779"/>
        <v/>
      </c>
      <c r="AX350" s="24" t="str">
        <f t="shared" si="779"/>
        <v/>
      </c>
      <c r="AY350" s="24" t="str">
        <f t="shared" si="779"/>
        <v/>
      </c>
      <c r="AZ350" s="24" t="str">
        <f t="shared" si="779"/>
        <v/>
      </c>
      <c r="BA350" s="24" t="str">
        <f t="shared" si="779"/>
        <v/>
      </c>
      <c r="BB350" s="24" t="str">
        <f t="shared" si="778"/>
        <v/>
      </c>
      <c r="BC350" s="24" t="str">
        <f t="shared" si="778"/>
        <v/>
      </c>
      <c r="BD350" s="25" t="str">
        <f t="shared" si="778"/>
        <v/>
      </c>
      <c r="BE350" s="25"/>
      <c r="BF350" s="25"/>
      <c r="BG350" s="26" t="str">
        <f t="shared" si="695"/>
        <v/>
      </c>
      <c r="BH350" s="26" t="str">
        <f t="shared" si="696"/>
        <v/>
      </c>
      <c r="BI350" s="26" t="str">
        <f t="shared" si="697"/>
        <v/>
      </c>
      <c r="BJ350" s="26" t="str">
        <f t="shared" si="698"/>
        <v/>
      </c>
      <c r="BK350" s="26" t="str">
        <f t="shared" si="699"/>
        <v/>
      </c>
      <c r="BL350" s="26" t="str">
        <f t="shared" si="700"/>
        <v/>
      </c>
      <c r="BM350" s="26" t="str">
        <f t="shared" si="701"/>
        <v/>
      </c>
      <c r="BN350" s="26" t="str">
        <f t="shared" si="702"/>
        <v/>
      </c>
      <c r="BO350" s="26" t="str">
        <f t="shared" si="703"/>
        <v/>
      </c>
      <c r="BP350" s="25"/>
      <c r="BQ350" s="25"/>
      <c r="BR350" s="25" t="str">
        <f t="shared" si="704"/>
        <v/>
      </c>
      <c r="BS350" s="25" t="str">
        <f t="shared" si="705"/>
        <v/>
      </c>
      <c r="BT350" s="25" t="str">
        <f t="shared" si="706"/>
        <v/>
      </c>
      <c r="BU350" s="25" t="str">
        <f t="shared" si="707"/>
        <v/>
      </c>
      <c r="BV350" s="25" t="str">
        <f t="shared" si="708"/>
        <v/>
      </c>
      <c r="BW350" s="25" t="str">
        <f t="shared" si="709"/>
        <v/>
      </c>
      <c r="BX350" s="25" t="str">
        <f t="shared" si="710"/>
        <v/>
      </c>
      <c r="BY350" s="25" t="str">
        <f t="shared" si="711"/>
        <v/>
      </c>
      <c r="BZ350" s="25" t="str">
        <f t="shared" si="712"/>
        <v/>
      </c>
      <c r="CA350" s="25"/>
      <c r="CB350" s="25"/>
      <c r="CC350" s="26">
        <f t="shared" si="713"/>
        <v>-0.23900000000000093</v>
      </c>
      <c r="CD350" s="26">
        <f t="shared" si="714"/>
        <v>-0.17900000000000044</v>
      </c>
      <c r="CE350" s="26">
        <f t="shared" si="715"/>
        <v>-0.54500000000000015</v>
      </c>
      <c r="CF350" s="26">
        <f t="shared" si="716"/>
        <v>-0.48700000000000027</v>
      </c>
      <c r="CG350" s="26">
        <f t="shared" si="717"/>
        <v>-0.55699999999999883</v>
      </c>
      <c r="CH350" s="26">
        <f t="shared" si="718"/>
        <v>-0.11200000000000027</v>
      </c>
      <c r="CI350" s="26" t="str">
        <f t="shared" si="719"/>
        <v/>
      </c>
      <c r="CJ350" s="26" t="str">
        <f t="shared" si="720"/>
        <v/>
      </c>
      <c r="CK350" s="26" t="str">
        <f t="shared" si="721"/>
        <v/>
      </c>
      <c r="CL350" s="25"/>
      <c r="CM350" s="25"/>
      <c r="CN350" s="25">
        <f t="shared" si="722"/>
        <v>0.42099999999999937</v>
      </c>
      <c r="CO350" s="25">
        <f t="shared" si="723"/>
        <v>0.48099999999999987</v>
      </c>
      <c r="CP350" s="25">
        <f t="shared" si="724"/>
        <v>0.11500000000000021</v>
      </c>
      <c r="CQ350" s="25">
        <f t="shared" si="725"/>
        <v>0.17300000000000004</v>
      </c>
      <c r="CR350" s="25">
        <f t="shared" si="726"/>
        <v>0.10300000000000153</v>
      </c>
      <c r="CS350" s="25">
        <f t="shared" si="727"/>
        <v>0.54800000000000004</v>
      </c>
      <c r="CT350" s="25" t="str">
        <f t="shared" si="728"/>
        <v/>
      </c>
      <c r="CU350" s="25" t="str">
        <f t="shared" si="729"/>
        <v/>
      </c>
      <c r="CV350" s="25" t="str">
        <f t="shared" si="730"/>
        <v/>
      </c>
      <c r="CW350" s="25"/>
      <c r="CX350" s="25"/>
      <c r="CY350" s="25" t="str">
        <f t="shared" si="731"/>
        <v/>
      </c>
      <c r="CZ350" s="25" t="str">
        <f t="shared" si="732"/>
        <v/>
      </c>
      <c r="DA350" s="25" t="str">
        <f t="shared" si="733"/>
        <v/>
      </c>
      <c r="DB350" s="25" t="str">
        <f t="shared" si="734"/>
        <v/>
      </c>
      <c r="DC350" s="25" t="str">
        <f t="shared" si="735"/>
        <v/>
      </c>
      <c r="DD350" s="25" t="str">
        <f t="shared" si="736"/>
        <v/>
      </c>
      <c r="DE350" s="25" t="str">
        <f t="shared" si="737"/>
        <v/>
      </c>
      <c r="DF350" s="25" t="str">
        <f t="shared" si="738"/>
        <v/>
      </c>
      <c r="DG350" s="25" t="str">
        <f t="shared" si="739"/>
        <v/>
      </c>
      <c r="DH350" s="25"/>
      <c r="DI350" s="25"/>
      <c r="DJ350" s="25" t="str">
        <f t="shared" si="740"/>
        <v/>
      </c>
      <c r="DK350" s="25" t="str">
        <f t="shared" si="741"/>
        <v/>
      </c>
      <c r="DL350" s="25" t="str">
        <f t="shared" si="742"/>
        <v/>
      </c>
      <c r="DM350" s="25" t="str">
        <f t="shared" si="743"/>
        <v/>
      </c>
      <c r="DN350" s="25" t="str">
        <f t="shared" si="744"/>
        <v/>
      </c>
      <c r="DO350" s="25" t="str">
        <f t="shared" si="745"/>
        <v/>
      </c>
      <c r="DP350" s="25" t="str">
        <f t="shared" si="746"/>
        <v/>
      </c>
      <c r="DQ350" s="25" t="str">
        <f t="shared" si="747"/>
        <v/>
      </c>
      <c r="DR350" s="25" t="str">
        <f t="shared" si="748"/>
        <v/>
      </c>
      <c r="DS350" s="25"/>
      <c r="DT350" s="24"/>
      <c r="DU350" s="24" t="str">
        <f t="shared" si="749"/>
        <v/>
      </c>
      <c r="DV350" s="24" t="str">
        <f t="shared" si="750"/>
        <v/>
      </c>
      <c r="DW350" s="24" t="str">
        <f t="shared" si="751"/>
        <v/>
      </c>
      <c r="DX350" s="24" t="str">
        <f t="shared" si="752"/>
        <v/>
      </c>
      <c r="DY350" s="24" t="str">
        <f t="shared" si="753"/>
        <v/>
      </c>
      <c r="DZ350" s="24" t="str">
        <f t="shared" si="754"/>
        <v/>
      </c>
      <c r="EA350" s="24" t="str">
        <f t="shared" si="755"/>
        <v/>
      </c>
      <c r="EB350" s="24" t="str">
        <f t="shared" si="756"/>
        <v/>
      </c>
      <c r="EC350" s="24" t="str">
        <f t="shared" si="757"/>
        <v/>
      </c>
      <c r="ED350" s="24"/>
      <c r="EE350" s="24"/>
      <c r="EF350" s="24" t="str">
        <f t="shared" si="758"/>
        <v/>
      </c>
      <c r="EG350" s="24" t="str">
        <f t="shared" si="759"/>
        <v/>
      </c>
      <c r="EH350" s="24" t="str">
        <f t="shared" si="760"/>
        <v/>
      </c>
      <c r="EI350" s="24" t="str">
        <f t="shared" si="761"/>
        <v/>
      </c>
      <c r="EJ350" s="24" t="str">
        <f t="shared" si="762"/>
        <v/>
      </c>
      <c r="EK350" s="24" t="str">
        <f t="shared" si="763"/>
        <v/>
      </c>
      <c r="EL350" s="24" t="str">
        <f t="shared" si="764"/>
        <v/>
      </c>
      <c r="EM350" s="24" t="str">
        <f t="shared" si="765"/>
        <v/>
      </c>
      <c r="EN350" s="24" t="str">
        <f t="shared" si="766"/>
        <v/>
      </c>
      <c r="EO350" s="24"/>
      <c r="EP350" s="24"/>
      <c r="EQ350" s="24" t="str">
        <f t="shared" si="646"/>
        <v/>
      </c>
      <c r="ER350" s="24" t="str">
        <f t="shared" si="767"/>
        <v/>
      </c>
      <c r="ES350" s="24" t="str">
        <f t="shared" si="647"/>
        <v/>
      </c>
      <c r="ET350" s="24" t="str">
        <f t="shared" si="648"/>
        <v/>
      </c>
      <c r="EU350" s="24" t="str">
        <f t="shared" si="649"/>
        <v/>
      </c>
      <c r="EV350" s="24" t="str">
        <f t="shared" si="650"/>
        <v/>
      </c>
      <c r="EW350" s="24" t="str">
        <f t="shared" si="651"/>
        <v/>
      </c>
      <c r="EX350" s="24" t="str">
        <f t="shared" si="652"/>
        <v/>
      </c>
      <c r="EY350" s="24" t="str">
        <f t="shared" si="653"/>
        <v/>
      </c>
      <c r="EZ350" s="24" t="str">
        <f t="shared" si="654"/>
        <v/>
      </c>
      <c r="FA350" s="24" t="str">
        <f t="shared" si="655"/>
        <v/>
      </c>
      <c r="FB350" s="24"/>
      <c r="FC350" s="24" t="str">
        <f t="shared" si="656"/>
        <v/>
      </c>
      <c r="FD350" s="24" t="str">
        <f t="shared" si="768"/>
        <v/>
      </c>
      <c r="FE350" s="24" t="str">
        <f t="shared" si="657"/>
        <v/>
      </c>
      <c r="FF350" s="24" t="str">
        <f t="shared" si="658"/>
        <v/>
      </c>
      <c r="FG350" s="24" t="str">
        <f t="shared" si="659"/>
        <v/>
      </c>
      <c r="FH350" s="24" t="str">
        <f t="shared" si="660"/>
        <v/>
      </c>
      <c r="FI350" s="24" t="str">
        <f t="shared" si="661"/>
        <v/>
      </c>
      <c r="FJ350" s="24" t="str">
        <f t="shared" si="662"/>
        <v/>
      </c>
      <c r="FK350" s="24" t="str">
        <f t="shared" si="663"/>
        <v/>
      </c>
      <c r="FL350" s="24" t="str">
        <f t="shared" si="664"/>
        <v/>
      </c>
      <c r="FM350" s="24" t="str">
        <f t="shared" si="665"/>
        <v/>
      </c>
      <c r="FN350" s="24"/>
      <c r="FO350" s="24" t="str">
        <f t="shared" si="666"/>
        <v/>
      </c>
      <c r="FP350" s="24" t="str">
        <f t="shared" si="769"/>
        <v/>
      </c>
      <c r="FQ350" s="24" t="str">
        <f t="shared" si="787"/>
        <v/>
      </c>
      <c r="FR350" s="24" t="str">
        <f t="shared" si="787"/>
        <v/>
      </c>
      <c r="FS350" s="24" t="str">
        <f t="shared" si="787"/>
        <v/>
      </c>
      <c r="FT350" s="24" t="str">
        <f t="shared" si="783"/>
        <v/>
      </c>
      <c r="FU350" s="24" t="str">
        <f t="shared" si="783"/>
        <v/>
      </c>
      <c r="FV350" s="24" t="str">
        <f t="shared" si="783"/>
        <v/>
      </c>
      <c r="FW350" s="24" t="str">
        <f t="shared" si="635"/>
        <v/>
      </c>
      <c r="FX350" s="24" t="str">
        <f t="shared" si="635"/>
        <v/>
      </c>
      <c r="FY350" s="24" t="str">
        <f t="shared" si="635"/>
        <v/>
      </c>
      <c r="FZ350" s="24"/>
      <c r="GA350" s="24" t="str">
        <f t="shared" si="667"/>
        <v/>
      </c>
      <c r="GB350" s="24" t="str">
        <f t="shared" si="770"/>
        <v/>
      </c>
      <c r="GC350" s="24" t="str">
        <f t="shared" si="788"/>
        <v/>
      </c>
      <c r="GD350" s="24" t="str">
        <f t="shared" si="788"/>
        <v/>
      </c>
      <c r="GE350" s="24" t="str">
        <f t="shared" si="788"/>
        <v/>
      </c>
      <c r="GF350" s="24" t="str">
        <f t="shared" si="784"/>
        <v/>
      </c>
      <c r="GG350" s="24" t="str">
        <f t="shared" si="784"/>
        <v/>
      </c>
      <c r="GH350" s="24" t="str">
        <f t="shared" si="784"/>
        <v/>
      </c>
      <c r="GI350" s="24" t="str">
        <f t="shared" si="636"/>
        <v/>
      </c>
      <c r="GJ350" s="24" t="str">
        <f t="shared" si="636"/>
        <v/>
      </c>
      <c r="GK350" s="24" t="str">
        <f t="shared" si="636"/>
        <v/>
      </c>
      <c r="GL350" s="24"/>
      <c r="GM350" s="24" t="str">
        <f t="shared" si="668"/>
        <v/>
      </c>
      <c r="GN350" s="24" t="str">
        <f t="shared" si="771"/>
        <v/>
      </c>
      <c r="GO350" s="24" t="str">
        <f t="shared" si="669"/>
        <v/>
      </c>
      <c r="GP350" s="24" t="str">
        <f t="shared" si="670"/>
        <v/>
      </c>
      <c r="GQ350" s="24" t="str">
        <f t="shared" si="671"/>
        <v/>
      </c>
      <c r="GR350" s="24" t="str">
        <f t="shared" si="672"/>
        <v/>
      </c>
      <c r="GS350" s="24" t="str">
        <f t="shared" si="673"/>
        <v/>
      </c>
      <c r="GT350" s="24" t="str">
        <f t="shared" si="674"/>
        <v/>
      </c>
      <c r="GU350" s="24" t="str">
        <f t="shared" si="675"/>
        <v/>
      </c>
      <c r="GV350" s="24" t="str">
        <f t="shared" si="676"/>
        <v/>
      </c>
      <c r="GW350" s="24" t="str">
        <f t="shared" si="677"/>
        <v/>
      </c>
      <c r="GX350" s="24"/>
      <c r="GY350" s="24" t="str">
        <f t="shared" si="678"/>
        <v/>
      </c>
      <c r="GZ350" s="24" t="str">
        <f t="shared" si="772"/>
        <v/>
      </c>
      <c r="HA350" s="24" t="str">
        <f t="shared" si="679"/>
        <v/>
      </c>
      <c r="HB350" s="24" t="str">
        <f t="shared" si="680"/>
        <v/>
      </c>
      <c r="HC350" s="24" t="str">
        <f t="shared" si="681"/>
        <v/>
      </c>
      <c r="HD350" s="24" t="str">
        <f t="shared" si="682"/>
        <v/>
      </c>
      <c r="HE350" s="24" t="str">
        <f t="shared" si="683"/>
        <v/>
      </c>
      <c r="HF350" s="24" t="str">
        <f t="shared" si="684"/>
        <v/>
      </c>
      <c r="HG350" s="24" t="str">
        <f t="shared" si="685"/>
        <v/>
      </c>
      <c r="HH350" s="24" t="str">
        <f t="shared" si="686"/>
        <v/>
      </c>
      <c r="HI350" s="24" t="str">
        <f t="shared" si="687"/>
        <v/>
      </c>
      <c r="HJ350" s="24"/>
      <c r="HK350" s="24" t="str">
        <f t="shared" si="688"/>
        <v/>
      </c>
      <c r="HL350" s="24" t="str">
        <f t="shared" si="773"/>
        <v/>
      </c>
      <c r="HM350" s="24" t="str">
        <f t="shared" si="785"/>
        <v/>
      </c>
      <c r="HN350" s="24" t="str">
        <f t="shared" si="785"/>
        <v/>
      </c>
      <c r="HO350" s="24" t="str">
        <f t="shared" si="785"/>
        <v/>
      </c>
      <c r="HP350" s="24" t="str">
        <f t="shared" si="785"/>
        <v/>
      </c>
      <c r="HQ350" s="24" t="str">
        <f t="shared" si="785"/>
        <v/>
      </c>
      <c r="HR350" s="24" t="str">
        <f t="shared" si="785"/>
        <v/>
      </c>
      <c r="HS350" s="24" t="str">
        <f t="shared" si="781"/>
        <v/>
      </c>
      <c r="HT350" s="24" t="str">
        <f t="shared" si="781"/>
        <v/>
      </c>
      <c r="HU350" s="24" t="str">
        <f t="shared" si="781"/>
        <v/>
      </c>
      <c r="HV350" s="24"/>
      <c r="HW350" s="24" t="str">
        <f t="shared" si="689"/>
        <v/>
      </c>
      <c r="HX350" s="24" t="str">
        <f t="shared" si="774"/>
        <v/>
      </c>
      <c r="HY350" s="24" t="str">
        <f t="shared" si="786"/>
        <v/>
      </c>
      <c r="HZ350" s="24" t="str">
        <f t="shared" si="786"/>
        <v/>
      </c>
      <c r="IA350" s="24" t="str">
        <f t="shared" si="786"/>
        <v/>
      </c>
      <c r="IB350" s="24" t="str">
        <f t="shared" si="786"/>
        <v/>
      </c>
      <c r="IC350" s="24" t="str">
        <f t="shared" si="786"/>
        <v/>
      </c>
      <c r="ID350" s="24" t="str">
        <f t="shared" si="786"/>
        <v/>
      </c>
      <c r="IE350" s="24" t="str">
        <f t="shared" si="782"/>
        <v/>
      </c>
      <c r="IF350" s="24" t="str">
        <f t="shared" si="782"/>
        <v/>
      </c>
      <c r="IG350" s="24" t="str">
        <f t="shared" si="782"/>
        <v/>
      </c>
    </row>
    <row r="351" spans="1:241" s="3" customFormat="1" x14ac:dyDescent="0.2">
      <c r="A351" s="27">
        <v>316</v>
      </c>
      <c r="B351" s="32" t="str">
        <f>IF(AND($B$3&lt;&gt;"",$C$3&lt;&gt;"",$B$4&lt;&gt;"",$C$4&lt;&gt;"",T351&lt;&gt;""),AirMass($B$3,$C$3,$B$4,$C$4,T351),"")</f>
        <v/>
      </c>
      <c r="C351" s="36" t="e">
        <f t="shared" si="690"/>
        <v>#N/A</v>
      </c>
      <c r="D351" s="5" t="str">
        <f t="shared" si="637"/>
        <v/>
      </c>
      <c r="E351" s="14" t="str">
        <f t="shared" si="638"/>
        <v/>
      </c>
      <c r="F351" s="32" t="str">
        <f t="shared" si="691"/>
        <v/>
      </c>
      <c r="G351" s="24" t="str">
        <f t="shared" si="639"/>
        <v/>
      </c>
      <c r="H351" s="24" t="str">
        <f t="shared" si="640"/>
        <v/>
      </c>
      <c r="I351" s="24"/>
      <c r="J351" s="8" t="str">
        <f t="shared" si="641"/>
        <v/>
      </c>
      <c r="K351" s="9" t="str">
        <f t="shared" si="642"/>
        <v/>
      </c>
      <c r="L351" s="40" t="str">
        <f t="shared" si="692"/>
        <v/>
      </c>
      <c r="M351" s="24" t="str">
        <f t="shared" si="643"/>
        <v/>
      </c>
      <c r="N351" s="25" t="str">
        <f t="shared" si="644"/>
        <v/>
      </c>
      <c r="O351" s="25"/>
      <c r="P351" s="50">
        <f t="shared" si="693"/>
        <v>0</v>
      </c>
      <c r="Q351" s="50">
        <f t="shared" si="694"/>
        <v>0</v>
      </c>
      <c r="R351" s="25"/>
      <c r="S351" s="25"/>
      <c r="T351" s="16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46" t="str">
        <f t="shared" si="645"/>
        <v/>
      </c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8"/>
      <c r="AR351" s="25"/>
      <c r="AS351" s="25"/>
      <c r="AT351" s="24" t="str">
        <f t="shared" si="780"/>
        <v/>
      </c>
      <c r="AU351" s="24" t="str">
        <f t="shared" si="779"/>
        <v/>
      </c>
      <c r="AV351" s="24" t="str">
        <f t="shared" si="779"/>
        <v/>
      </c>
      <c r="AW351" s="24" t="str">
        <f t="shared" si="779"/>
        <v/>
      </c>
      <c r="AX351" s="24" t="str">
        <f t="shared" si="779"/>
        <v/>
      </c>
      <c r="AY351" s="24" t="str">
        <f t="shared" si="779"/>
        <v/>
      </c>
      <c r="AZ351" s="24" t="str">
        <f t="shared" si="779"/>
        <v/>
      </c>
      <c r="BA351" s="24" t="str">
        <f t="shared" si="779"/>
        <v/>
      </c>
      <c r="BB351" s="24" t="str">
        <f t="shared" si="778"/>
        <v/>
      </c>
      <c r="BC351" s="24" t="str">
        <f t="shared" si="778"/>
        <v/>
      </c>
      <c r="BD351" s="25" t="str">
        <f t="shared" si="778"/>
        <v/>
      </c>
      <c r="BE351" s="25"/>
      <c r="BF351" s="25"/>
      <c r="BG351" s="26" t="str">
        <f t="shared" si="695"/>
        <v/>
      </c>
      <c r="BH351" s="26" t="str">
        <f t="shared" si="696"/>
        <v/>
      </c>
      <c r="BI351" s="26" t="str">
        <f t="shared" si="697"/>
        <v/>
      </c>
      <c r="BJ351" s="26" t="str">
        <f t="shared" si="698"/>
        <v/>
      </c>
      <c r="BK351" s="26" t="str">
        <f t="shared" si="699"/>
        <v/>
      </c>
      <c r="BL351" s="26" t="str">
        <f t="shared" si="700"/>
        <v/>
      </c>
      <c r="BM351" s="26" t="str">
        <f t="shared" si="701"/>
        <v/>
      </c>
      <c r="BN351" s="26" t="str">
        <f t="shared" si="702"/>
        <v/>
      </c>
      <c r="BO351" s="26" t="str">
        <f t="shared" si="703"/>
        <v/>
      </c>
      <c r="BP351" s="25"/>
      <c r="BQ351" s="25"/>
      <c r="BR351" s="25" t="str">
        <f t="shared" si="704"/>
        <v/>
      </c>
      <c r="BS351" s="25" t="str">
        <f t="shared" si="705"/>
        <v/>
      </c>
      <c r="BT351" s="25" t="str">
        <f t="shared" si="706"/>
        <v/>
      </c>
      <c r="BU351" s="25" t="str">
        <f t="shared" si="707"/>
        <v/>
      </c>
      <c r="BV351" s="25" t="str">
        <f t="shared" si="708"/>
        <v/>
      </c>
      <c r="BW351" s="25" t="str">
        <f t="shared" si="709"/>
        <v/>
      </c>
      <c r="BX351" s="25" t="str">
        <f t="shared" si="710"/>
        <v/>
      </c>
      <c r="BY351" s="25" t="str">
        <f t="shared" si="711"/>
        <v/>
      </c>
      <c r="BZ351" s="25" t="str">
        <f t="shared" si="712"/>
        <v/>
      </c>
      <c r="CA351" s="25"/>
      <c r="CB351" s="25"/>
      <c r="CC351" s="26">
        <f t="shared" si="713"/>
        <v>-0.23900000000000093</v>
      </c>
      <c r="CD351" s="26">
        <f t="shared" si="714"/>
        <v>-0.17900000000000044</v>
      </c>
      <c r="CE351" s="26">
        <f t="shared" si="715"/>
        <v>-0.54500000000000015</v>
      </c>
      <c r="CF351" s="26">
        <f t="shared" si="716"/>
        <v>-0.48700000000000027</v>
      </c>
      <c r="CG351" s="26">
        <f t="shared" si="717"/>
        <v>-0.55699999999999883</v>
      </c>
      <c r="CH351" s="26">
        <f t="shared" si="718"/>
        <v>-0.11200000000000027</v>
      </c>
      <c r="CI351" s="26" t="str">
        <f t="shared" si="719"/>
        <v/>
      </c>
      <c r="CJ351" s="26" t="str">
        <f t="shared" si="720"/>
        <v/>
      </c>
      <c r="CK351" s="26" t="str">
        <f t="shared" si="721"/>
        <v/>
      </c>
      <c r="CL351" s="25"/>
      <c r="CM351" s="25"/>
      <c r="CN351" s="25">
        <f t="shared" si="722"/>
        <v>0.42099999999999937</v>
      </c>
      <c r="CO351" s="25">
        <f t="shared" si="723"/>
        <v>0.48099999999999987</v>
      </c>
      <c r="CP351" s="25">
        <f t="shared" si="724"/>
        <v>0.11500000000000021</v>
      </c>
      <c r="CQ351" s="25">
        <f t="shared" si="725"/>
        <v>0.17300000000000004</v>
      </c>
      <c r="CR351" s="25">
        <f t="shared" si="726"/>
        <v>0.10300000000000153</v>
      </c>
      <c r="CS351" s="25">
        <f t="shared" si="727"/>
        <v>0.54800000000000004</v>
      </c>
      <c r="CT351" s="25" t="str">
        <f t="shared" si="728"/>
        <v/>
      </c>
      <c r="CU351" s="25" t="str">
        <f t="shared" si="729"/>
        <v/>
      </c>
      <c r="CV351" s="25" t="str">
        <f t="shared" si="730"/>
        <v/>
      </c>
      <c r="CW351" s="25"/>
      <c r="CX351" s="25"/>
      <c r="CY351" s="25" t="str">
        <f t="shared" si="731"/>
        <v/>
      </c>
      <c r="CZ351" s="25" t="str">
        <f t="shared" si="732"/>
        <v/>
      </c>
      <c r="DA351" s="25" t="str">
        <f t="shared" si="733"/>
        <v/>
      </c>
      <c r="DB351" s="25" t="str">
        <f t="shared" si="734"/>
        <v/>
      </c>
      <c r="DC351" s="25" t="str">
        <f t="shared" si="735"/>
        <v/>
      </c>
      <c r="DD351" s="25" t="str">
        <f t="shared" si="736"/>
        <v/>
      </c>
      <c r="DE351" s="25" t="str">
        <f t="shared" si="737"/>
        <v/>
      </c>
      <c r="DF351" s="25" t="str">
        <f t="shared" si="738"/>
        <v/>
      </c>
      <c r="DG351" s="25" t="str">
        <f t="shared" si="739"/>
        <v/>
      </c>
      <c r="DH351" s="25"/>
      <c r="DI351" s="25"/>
      <c r="DJ351" s="25" t="str">
        <f t="shared" si="740"/>
        <v/>
      </c>
      <c r="DK351" s="25" t="str">
        <f t="shared" si="741"/>
        <v/>
      </c>
      <c r="DL351" s="25" t="str">
        <f t="shared" si="742"/>
        <v/>
      </c>
      <c r="DM351" s="25" t="str">
        <f t="shared" si="743"/>
        <v/>
      </c>
      <c r="DN351" s="25" t="str">
        <f t="shared" si="744"/>
        <v/>
      </c>
      <c r="DO351" s="25" t="str">
        <f t="shared" si="745"/>
        <v/>
      </c>
      <c r="DP351" s="25" t="str">
        <f t="shared" si="746"/>
        <v/>
      </c>
      <c r="DQ351" s="25" t="str">
        <f t="shared" si="747"/>
        <v/>
      </c>
      <c r="DR351" s="25" t="str">
        <f t="shared" si="748"/>
        <v/>
      </c>
      <c r="DS351" s="25"/>
      <c r="DT351" s="24"/>
      <c r="DU351" s="24" t="str">
        <f t="shared" si="749"/>
        <v/>
      </c>
      <c r="DV351" s="24" t="str">
        <f t="shared" si="750"/>
        <v/>
      </c>
      <c r="DW351" s="24" t="str">
        <f t="shared" si="751"/>
        <v/>
      </c>
      <c r="DX351" s="24" t="str">
        <f t="shared" si="752"/>
        <v/>
      </c>
      <c r="DY351" s="24" t="str">
        <f t="shared" si="753"/>
        <v/>
      </c>
      <c r="DZ351" s="24" t="str">
        <f t="shared" si="754"/>
        <v/>
      </c>
      <c r="EA351" s="24" t="str">
        <f t="shared" si="755"/>
        <v/>
      </c>
      <c r="EB351" s="24" t="str">
        <f t="shared" si="756"/>
        <v/>
      </c>
      <c r="EC351" s="24" t="str">
        <f t="shared" si="757"/>
        <v/>
      </c>
      <c r="ED351" s="24"/>
      <c r="EE351" s="24"/>
      <c r="EF351" s="24" t="str">
        <f t="shared" si="758"/>
        <v/>
      </c>
      <c r="EG351" s="24" t="str">
        <f t="shared" si="759"/>
        <v/>
      </c>
      <c r="EH351" s="24" t="str">
        <f t="shared" si="760"/>
        <v/>
      </c>
      <c r="EI351" s="24" t="str">
        <f t="shared" si="761"/>
        <v/>
      </c>
      <c r="EJ351" s="24" t="str">
        <f t="shared" si="762"/>
        <v/>
      </c>
      <c r="EK351" s="24" t="str">
        <f t="shared" si="763"/>
        <v/>
      </c>
      <c r="EL351" s="24" t="str">
        <f t="shared" si="764"/>
        <v/>
      </c>
      <c r="EM351" s="24" t="str">
        <f t="shared" si="765"/>
        <v/>
      </c>
      <c r="EN351" s="24" t="str">
        <f t="shared" si="766"/>
        <v/>
      </c>
      <c r="EO351" s="24"/>
      <c r="EP351" s="24"/>
      <c r="EQ351" s="24" t="str">
        <f t="shared" si="646"/>
        <v/>
      </c>
      <c r="ER351" s="24" t="str">
        <f t="shared" si="767"/>
        <v/>
      </c>
      <c r="ES351" s="24" t="str">
        <f t="shared" si="647"/>
        <v/>
      </c>
      <c r="ET351" s="24" t="str">
        <f t="shared" si="648"/>
        <v/>
      </c>
      <c r="EU351" s="24" t="str">
        <f t="shared" si="649"/>
        <v/>
      </c>
      <c r="EV351" s="24" t="str">
        <f t="shared" si="650"/>
        <v/>
      </c>
      <c r="EW351" s="24" t="str">
        <f t="shared" si="651"/>
        <v/>
      </c>
      <c r="EX351" s="24" t="str">
        <f t="shared" si="652"/>
        <v/>
      </c>
      <c r="EY351" s="24" t="str">
        <f t="shared" si="653"/>
        <v/>
      </c>
      <c r="EZ351" s="24" t="str">
        <f t="shared" si="654"/>
        <v/>
      </c>
      <c r="FA351" s="24" t="str">
        <f t="shared" si="655"/>
        <v/>
      </c>
      <c r="FB351" s="24"/>
      <c r="FC351" s="24" t="str">
        <f t="shared" si="656"/>
        <v/>
      </c>
      <c r="FD351" s="24" t="str">
        <f t="shared" si="768"/>
        <v/>
      </c>
      <c r="FE351" s="24" t="str">
        <f t="shared" si="657"/>
        <v/>
      </c>
      <c r="FF351" s="24" t="str">
        <f t="shared" si="658"/>
        <v/>
      </c>
      <c r="FG351" s="24" t="str">
        <f t="shared" si="659"/>
        <v/>
      </c>
      <c r="FH351" s="24" t="str">
        <f t="shared" si="660"/>
        <v/>
      </c>
      <c r="FI351" s="24" t="str">
        <f t="shared" si="661"/>
        <v/>
      </c>
      <c r="FJ351" s="24" t="str">
        <f t="shared" si="662"/>
        <v/>
      </c>
      <c r="FK351" s="24" t="str">
        <f t="shared" si="663"/>
        <v/>
      </c>
      <c r="FL351" s="24" t="str">
        <f t="shared" si="664"/>
        <v/>
      </c>
      <c r="FM351" s="24" t="str">
        <f t="shared" si="665"/>
        <v/>
      </c>
      <c r="FN351" s="24"/>
      <c r="FO351" s="24" t="str">
        <f t="shared" si="666"/>
        <v/>
      </c>
      <c r="FP351" s="24" t="str">
        <f t="shared" si="769"/>
        <v/>
      </c>
      <c r="FQ351" s="24" t="str">
        <f t="shared" si="787"/>
        <v/>
      </c>
      <c r="FR351" s="24" t="str">
        <f t="shared" si="787"/>
        <v/>
      </c>
      <c r="FS351" s="24" t="str">
        <f t="shared" si="787"/>
        <v/>
      </c>
      <c r="FT351" s="24" t="str">
        <f t="shared" si="783"/>
        <v/>
      </c>
      <c r="FU351" s="24" t="str">
        <f t="shared" si="783"/>
        <v/>
      </c>
      <c r="FV351" s="24" t="str">
        <f t="shared" si="783"/>
        <v/>
      </c>
      <c r="FW351" s="24" t="str">
        <f t="shared" si="783"/>
        <v/>
      </c>
      <c r="FX351" s="24" t="str">
        <f t="shared" si="783"/>
        <v/>
      </c>
      <c r="FY351" s="24" t="str">
        <f t="shared" si="783"/>
        <v/>
      </c>
      <c r="FZ351" s="24"/>
      <c r="GA351" s="24" t="str">
        <f t="shared" si="667"/>
        <v/>
      </c>
      <c r="GB351" s="24" t="str">
        <f t="shared" si="770"/>
        <v/>
      </c>
      <c r="GC351" s="24" t="str">
        <f t="shared" si="788"/>
        <v/>
      </c>
      <c r="GD351" s="24" t="str">
        <f t="shared" si="788"/>
        <v/>
      </c>
      <c r="GE351" s="24" t="str">
        <f t="shared" si="788"/>
        <v/>
      </c>
      <c r="GF351" s="24" t="str">
        <f t="shared" si="784"/>
        <v/>
      </c>
      <c r="GG351" s="24" t="str">
        <f t="shared" si="784"/>
        <v/>
      </c>
      <c r="GH351" s="24" t="str">
        <f t="shared" si="784"/>
        <v/>
      </c>
      <c r="GI351" s="24" t="str">
        <f t="shared" si="784"/>
        <v/>
      </c>
      <c r="GJ351" s="24" t="str">
        <f t="shared" si="784"/>
        <v/>
      </c>
      <c r="GK351" s="24" t="str">
        <f t="shared" si="784"/>
        <v/>
      </c>
      <c r="GL351" s="24"/>
      <c r="GM351" s="24" t="str">
        <f t="shared" si="668"/>
        <v/>
      </c>
      <c r="GN351" s="24" t="str">
        <f t="shared" si="771"/>
        <v/>
      </c>
      <c r="GO351" s="24" t="str">
        <f t="shared" si="669"/>
        <v/>
      </c>
      <c r="GP351" s="24" t="str">
        <f t="shared" si="670"/>
        <v/>
      </c>
      <c r="GQ351" s="24" t="str">
        <f t="shared" si="671"/>
        <v/>
      </c>
      <c r="GR351" s="24" t="str">
        <f t="shared" si="672"/>
        <v/>
      </c>
      <c r="GS351" s="24" t="str">
        <f t="shared" si="673"/>
        <v/>
      </c>
      <c r="GT351" s="24" t="str">
        <f t="shared" si="674"/>
        <v/>
      </c>
      <c r="GU351" s="24" t="str">
        <f t="shared" si="675"/>
        <v/>
      </c>
      <c r="GV351" s="24" t="str">
        <f t="shared" si="676"/>
        <v/>
      </c>
      <c r="GW351" s="24" t="str">
        <f t="shared" si="677"/>
        <v/>
      </c>
      <c r="GX351" s="24"/>
      <c r="GY351" s="24" t="str">
        <f t="shared" si="678"/>
        <v/>
      </c>
      <c r="GZ351" s="24" t="str">
        <f t="shared" si="772"/>
        <v/>
      </c>
      <c r="HA351" s="24" t="str">
        <f t="shared" si="679"/>
        <v/>
      </c>
      <c r="HB351" s="24" t="str">
        <f t="shared" si="680"/>
        <v/>
      </c>
      <c r="HC351" s="24" t="str">
        <f t="shared" si="681"/>
        <v/>
      </c>
      <c r="HD351" s="24" t="str">
        <f t="shared" si="682"/>
        <v/>
      </c>
      <c r="HE351" s="24" t="str">
        <f t="shared" si="683"/>
        <v/>
      </c>
      <c r="HF351" s="24" t="str">
        <f t="shared" si="684"/>
        <v/>
      </c>
      <c r="HG351" s="24" t="str">
        <f t="shared" si="685"/>
        <v/>
      </c>
      <c r="HH351" s="24" t="str">
        <f t="shared" si="686"/>
        <v/>
      </c>
      <c r="HI351" s="24" t="str">
        <f t="shared" si="687"/>
        <v/>
      </c>
      <c r="HJ351" s="24"/>
      <c r="HK351" s="24" t="str">
        <f t="shared" si="688"/>
        <v/>
      </c>
      <c r="HL351" s="24" t="str">
        <f t="shared" si="773"/>
        <v/>
      </c>
      <c r="HM351" s="24" t="str">
        <f t="shared" si="785"/>
        <v/>
      </c>
      <c r="HN351" s="24" t="str">
        <f t="shared" si="785"/>
        <v/>
      </c>
      <c r="HO351" s="24" t="str">
        <f t="shared" si="785"/>
        <v/>
      </c>
      <c r="HP351" s="24" t="str">
        <f t="shared" si="785"/>
        <v/>
      </c>
      <c r="HQ351" s="24" t="str">
        <f t="shared" si="785"/>
        <v/>
      </c>
      <c r="HR351" s="24" t="str">
        <f t="shared" si="785"/>
        <v/>
      </c>
      <c r="HS351" s="24" t="str">
        <f t="shared" si="781"/>
        <v/>
      </c>
      <c r="HT351" s="24" t="str">
        <f t="shared" si="781"/>
        <v/>
      </c>
      <c r="HU351" s="24" t="str">
        <f t="shared" si="781"/>
        <v/>
      </c>
      <c r="HV351" s="24"/>
      <c r="HW351" s="24" t="str">
        <f t="shared" si="689"/>
        <v/>
      </c>
      <c r="HX351" s="24" t="str">
        <f t="shared" si="774"/>
        <v/>
      </c>
      <c r="HY351" s="24" t="str">
        <f t="shared" si="786"/>
        <v/>
      </c>
      <c r="HZ351" s="24" t="str">
        <f t="shared" si="786"/>
        <v/>
      </c>
      <c r="IA351" s="24" t="str">
        <f t="shared" si="786"/>
        <v/>
      </c>
      <c r="IB351" s="24" t="str">
        <f t="shared" si="786"/>
        <v/>
      </c>
      <c r="IC351" s="24" t="str">
        <f t="shared" si="786"/>
        <v/>
      </c>
      <c r="ID351" s="24" t="str">
        <f t="shared" si="786"/>
        <v/>
      </c>
      <c r="IE351" s="24" t="str">
        <f t="shared" si="782"/>
        <v/>
      </c>
      <c r="IF351" s="24" t="str">
        <f t="shared" si="782"/>
        <v/>
      </c>
      <c r="IG351" s="24" t="str">
        <f t="shared" si="782"/>
        <v/>
      </c>
    </row>
    <row r="352" spans="1:241" s="3" customFormat="1" x14ac:dyDescent="0.2">
      <c r="A352" s="27">
        <v>317</v>
      </c>
      <c r="B352" s="32" t="str">
        <f>IF(AND($B$3&lt;&gt;"",$C$3&lt;&gt;"",$B$4&lt;&gt;"",$C$4&lt;&gt;"",T352&lt;&gt;""),AirMass($B$3,$C$3,$B$4,$C$4,T352),"")</f>
        <v/>
      </c>
      <c r="C352" s="36" t="e">
        <f t="shared" si="690"/>
        <v>#N/A</v>
      </c>
      <c r="D352" s="5" t="str">
        <f t="shared" si="637"/>
        <v/>
      </c>
      <c r="E352" s="14" t="str">
        <f t="shared" si="638"/>
        <v/>
      </c>
      <c r="F352" s="32" t="str">
        <f t="shared" si="691"/>
        <v/>
      </c>
      <c r="G352" s="24" t="str">
        <f t="shared" si="639"/>
        <v/>
      </c>
      <c r="H352" s="24" t="str">
        <f t="shared" si="640"/>
        <v/>
      </c>
      <c r="I352" s="24"/>
      <c r="J352" s="8" t="str">
        <f t="shared" si="641"/>
        <v/>
      </c>
      <c r="K352" s="9" t="str">
        <f t="shared" si="642"/>
        <v/>
      </c>
      <c r="L352" s="40" t="str">
        <f t="shared" si="692"/>
        <v/>
      </c>
      <c r="M352" s="24" t="str">
        <f t="shared" si="643"/>
        <v/>
      </c>
      <c r="N352" s="25" t="str">
        <f t="shared" si="644"/>
        <v/>
      </c>
      <c r="O352" s="25"/>
      <c r="P352" s="50">
        <f t="shared" si="693"/>
        <v>0</v>
      </c>
      <c r="Q352" s="50">
        <f t="shared" si="694"/>
        <v>0</v>
      </c>
      <c r="R352" s="25"/>
      <c r="S352" s="25"/>
      <c r="T352" s="16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46" t="str">
        <f t="shared" si="645"/>
        <v/>
      </c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8"/>
      <c r="AR352" s="25"/>
      <c r="AS352" s="25"/>
      <c r="AT352" s="24" t="str">
        <f t="shared" si="780"/>
        <v/>
      </c>
      <c r="AU352" s="24" t="str">
        <f t="shared" si="779"/>
        <v/>
      </c>
      <c r="AV352" s="24" t="str">
        <f t="shared" si="779"/>
        <v/>
      </c>
      <c r="AW352" s="24" t="str">
        <f t="shared" si="779"/>
        <v/>
      </c>
      <c r="AX352" s="24" t="str">
        <f t="shared" si="779"/>
        <v/>
      </c>
      <c r="AY352" s="24" t="str">
        <f t="shared" si="779"/>
        <v/>
      </c>
      <c r="AZ352" s="24" t="str">
        <f t="shared" si="779"/>
        <v/>
      </c>
      <c r="BA352" s="24" t="str">
        <f t="shared" si="779"/>
        <v/>
      </c>
      <c r="BB352" s="24" t="str">
        <f t="shared" si="778"/>
        <v/>
      </c>
      <c r="BC352" s="24" t="str">
        <f t="shared" si="778"/>
        <v/>
      </c>
      <c r="BD352" s="25" t="str">
        <f t="shared" si="778"/>
        <v/>
      </c>
      <c r="BE352" s="25"/>
      <c r="BF352" s="25"/>
      <c r="BG352" s="26" t="str">
        <f t="shared" si="695"/>
        <v/>
      </c>
      <c r="BH352" s="26" t="str">
        <f t="shared" si="696"/>
        <v/>
      </c>
      <c r="BI352" s="26" t="str">
        <f t="shared" si="697"/>
        <v/>
      </c>
      <c r="BJ352" s="26" t="str">
        <f t="shared" si="698"/>
        <v/>
      </c>
      <c r="BK352" s="26" t="str">
        <f t="shared" si="699"/>
        <v/>
      </c>
      <c r="BL352" s="26" t="str">
        <f t="shared" si="700"/>
        <v/>
      </c>
      <c r="BM352" s="26" t="str">
        <f t="shared" si="701"/>
        <v/>
      </c>
      <c r="BN352" s="26" t="str">
        <f t="shared" si="702"/>
        <v/>
      </c>
      <c r="BO352" s="26" t="str">
        <f t="shared" si="703"/>
        <v/>
      </c>
      <c r="BP352" s="25"/>
      <c r="BQ352" s="25"/>
      <c r="BR352" s="25" t="str">
        <f t="shared" si="704"/>
        <v/>
      </c>
      <c r="BS352" s="25" t="str">
        <f t="shared" si="705"/>
        <v/>
      </c>
      <c r="BT352" s="25" t="str">
        <f t="shared" si="706"/>
        <v/>
      </c>
      <c r="BU352" s="25" t="str">
        <f t="shared" si="707"/>
        <v/>
      </c>
      <c r="BV352" s="25" t="str">
        <f t="shared" si="708"/>
        <v/>
      </c>
      <c r="BW352" s="25" t="str">
        <f t="shared" si="709"/>
        <v/>
      </c>
      <c r="BX352" s="25" t="str">
        <f t="shared" si="710"/>
        <v/>
      </c>
      <c r="BY352" s="25" t="str">
        <f t="shared" si="711"/>
        <v/>
      </c>
      <c r="BZ352" s="25" t="str">
        <f t="shared" si="712"/>
        <v/>
      </c>
      <c r="CA352" s="25"/>
      <c r="CB352" s="25"/>
      <c r="CC352" s="26">
        <f t="shared" si="713"/>
        <v>-0.23900000000000093</v>
      </c>
      <c r="CD352" s="26">
        <f t="shared" si="714"/>
        <v>-0.17900000000000044</v>
      </c>
      <c r="CE352" s="26">
        <f t="shared" si="715"/>
        <v>-0.54500000000000015</v>
      </c>
      <c r="CF352" s="26">
        <f t="shared" si="716"/>
        <v>-0.48700000000000027</v>
      </c>
      <c r="CG352" s="26">
        <f t="shared" si="717"/>
        <v>-0.55699999999999883</v>
      </c>
      <c r="CH352" s="26">
        <f t="shared" si="718"/>
        <v>-0.11200000000000027</v>
      </c>
      <c r="CI352" s="26" t="str">
        <f t="shared" si="719"/>
        <v/>
      </c>
      <c r="CJ352" s="26" t="str">
        <f t="shared" si="720"/>
        <v/>
      </c>
      <c r="CK352" s="26" t="str">
        <f t="shared" si="721"/>
        <v/>
      </c>
      <c r="CL352" s="25"/>
      <c r="CM352" s="25"/>
      <c r="CN352" s="25">
        <f t="shared" si="722"/>
        <v>0.42099999999999937</v>
      </c>
      <c r="CO352" s="25">
        <f t="shared" si="723"/>
        <v>0.48099999999999987</v>
      </c>
      <c r="CP352" s="25">
        <f t="shared" si="724"/>
        <v>0.11500000000000021</v>
      </c>
      <c r="CQ352" s="25">
        <f t="shared" si="725"/>
        <v>0.17300000000000004</v>
      </c>
      <c r="CR352" s="25">
        <f t="shared" si="726"/>
        <v>0.10300000000000153</v>
      </c>
      <c r="CS352" s="25">
        <f t="shared" si="727"/>
        <v>0.54800000000000004</v>
      </c>
      <c r="CT352" s="25" t="str">
        <f t="shared" si="728"/>
        <v/>
      </c>
      <c r="CU352" s="25" t="str">
        <f t="shared" si="729"/>
        <v/>
      </c>
      <c r="CV352" s="25" t="str">
        <f t="shared" si="730"/>
        <v/>
      </c>
      <c r="CW352" s="25"/>
      <c r="CX352" s="25"/>
      <c r="CY352" s="25" t="str">
        <f t="shared" si="731"/>
        <v/>
      </c>
      <c r="CZ352" s="25" t="str">
        <f t="shared" si="732"/>
        <v/>
      </c>
      <c r="DA352" s="25" t="str">
        <f t="shared" si="733"/>
        <v/>
      </c>
      <c r="DB352" s="25" t="str">
        <f t="shared" si="734"/>
        <v/>
      </c>
      <c r="DC352" s="25" t="str">
        <f t="shared" si="735"/>
        <v/>
      </c>
      <c r="DD352" s="25" t="str">
        <f t="shared" si="736"/>
        <v/>
      </c>
      <c r="DE352" s="25" t="str">
        <f t="shared" si="737"/>
        <v/>
      </c>
      <c r="DF352" s="25" t="str">
        <f t="shared" si="738"/>
        <v/>
      </c>
      <c r="DG352" s="25" t="str">
        <f t="shared" si="739"/>
        <v/>
      </c>
      <c r="DH352" s="25"/>
      <c r="DI352" s="25"/>
      <c r="DJ352" s="25" t="str">
        <f t="shared" si="740"/>
        <v/>
      </c>
      <c r="DK352" s="25" t="str">
        <f t="shared" si="741"/>
        <v/>
      </c>
      <c r="DL352" s="25" t="str">
        <f t="shared" si="742"/>
        <v/>
      </c>
      <c r="DM352" s="25" t="str">
        <f t="shared" si="743"/>
        <v/>
      </c>
      <c r="DN352" s="25" t="str">
        <f t="shared" si="744"/>
        <v/>
      </c>
      <c r="DO352" s="25" t="str">
        <f t="shared" si="745"/>
        <v/>
      </c>
      <c r="DP352" s="25" t="str">
        <f t="shared" si="746"/>
        <v/>
      </c>
      <c r="DQ352" s="25" t="str">
        <f t="shared" si="747"/>
        <v/>
      </c>
      <c r="DR352" s="25" t="str">
        <f t="shared" si="748"/>
        <v/>
      </c>
      <c r="DS352" s="25"/>
      <c r="DT352" s="24"/>
      <c r="DU352" s="24" t="str">
        <f t="shared" si="749"/>
        <v/>
      </c>
      <c r="DV352" s="24" t="str">
        <f t="shared" si="750"/>
        <v/>
      </c>
      <c r="DW352" s="24" t="str">
        <f t="shared" si="751"/>
        <v/>
      </c>
      <c r="DX352" s="24" t="str">
        <f t="shared" si="752"/>
        <v/>
      </c>
      <c r="DY352" s="24" t="str">
        <f t="shared" si="753"/>
        <v/>
      </c>
      <c r="DZ352" s="24" t="str">
        <f t="shared" si="754"/>
        <v/>
      </c>
      <c r="EA352" s="24" t="str">
        <f t="shared" si="755"/>
        <v/>
      </c>
      <c r="EB352" s="24" t="str">
        <f t="shared" si="756"/>
        <v/>
      </c>
      <c r="EC352" s="24" t="str">
        <f t="shared" si="757"/>
        <v/>
      </c>
      <c r="ED352" s="24"/>
      <c r="EE352" s="24"/>
      <c r="EF352" s="24" t="str">
        <f t="shared" si="758"/>
        <v/>
      </c>
      <c r="EG352" s="24" t="str">
        <f t="shared" si="759"/>
        <v/>
      </c>
      <c r="EH352" s="24" t="str">
        <f t="shared" si="760"/>
        <v/>
      </c>
      <c r="EI352" s="24" t="str">
        <f t="shared" si="761"/>
        <v/>
      </c>
      <c r="EJ352" s="24" t="str">
        <f t="shared" si="762"/>
        <v/>
      </c>
      <c r="EK352" s="24" t="str">
        <f t="shared" si="763"/>
        <v/>
      </c>
      <c r="EL352" s="24" t="str">
        <f t="shared" si="764"/>
        <v/>
      </c>
      <c r="EM352" s="24" t="str">
        <f t="shared" si="765"/>
        <v/>
      </c>
      <c r="EN352" s="24" t="str">
        <f t="shared" si="766"/>
        <v/>
      </c>
      <c r="EO352" s="24"/>
      <c r="EP352" s="24"/>
      <c r="EQ352" s="24" t="str">
        <f t="shared" si="646"/>
        <v/>
      </c>
      <c r="ER352" s="24" t="str">
        <f t="shared" si="767"/>
        <v/>
      </c>
      <c r="ES352" s="24" t="str">
        <f t="shared" si="647"/>
        <v/>
      </c>
      <c r="ET352" s="24" t="str">
        <f t="shared" si="648"/>
        <v/>
      </c>
      <c r="EU352" s="24" t="str">
        <f t="shared" si="649"/>
        <v/>
      </c>
      <c r="EV352" s="24" t="str">
        <f t="shared" si="650"/>
        <v/>
      </c>
      <c r="EW352" s="24" t="str">
        <f t="shared" si="651"/>
        <v/>
      </c>
      <c r="EX352" s="24" t="str">
        <f t="shared" si="652"/>
        <v/>
      </c>
      <c r="EY352" s="24" t="str">
        <f t="shared" si="653"/>
        <v/>
      </c>
      <c r="EZ352" s="24" t="str">
        <f t="shared" si="654"/>
        <v/>
      </c>
      <c r="FA352" s="24" t="str">
        <f t="shared" si="655"/>
        <v/>
      </c>
      <c r="FB352" s="24"/>
      <c r="FC352" s="24" t="str">
        <f t="shared" si="656"/>
        <v/>
      </c>
      <c r="FD352" s="24" t="str">
        <f t="shared" si="768"/>
        <v/>
      </c>
      <c r="FE352" s="24" t="str">
        <f t="shared" si="657"/>
        <v/>
      </c>
      <c r="FF352" s="24" t="str">
        <f t="shared" si="658"/>
        <v/>
      </c>
      <c r="FG352" s="24" t="str">
        <f t="shared" si="659"/>
        <v/>
      </c>
      <c r="FH352" s="24" t="str">
        <f t="shared" si="660"/>
        <v/>
      </c>
      <c r="FI352" s="24" t="str">
        <f t="shared" si="661"/>
        <v/>
      </c>
      <c r="FJ352" s="24" t="str">
        <f t="shared" si="662"/>
        <v/>
      </c>
      <c r="FK352" s="24" t="str">
        <f t="shared" si="663"/>
        <v/>
      </c>
      <c r="FL352" s="24" t="str">
        <f t="shared" si="664"/>
        <v/>
      </c>
      <c r="FM352" s="24" t="str">
        <f t="shared" si="665"/>
        <v/>
      </c>
      <c r="FN352" s="24"/>
      <c r="FO352" s="24" t="str">
        <f t="shared" si="666"/>
        <v/>
      </c>
      <c r="FP352" s="24" t="str">
        <f t="shared" si="769"/>
        <v/>
      </c>
      <c r="FQ352" s="24" t="str">
        <f t="shared" si="787"/>
        <v/>
      </c>
      <c r="FR352" s="24" t="str">
        <f t="shared" si="787"/>
        <v/>
      </c>
      <c r="FS352" s="24" t="str">
        <f t="shared" si="787"/>
        <v/>
      </c>
      <c r="FT352" s="24" t="str">
        <f t="shared" si="783"/>
        <v/>
      </c>
      <c r="FU352" s="24" t="str">
        <f t="shared" si="783"/>
        <v/>
      </c>
      <c r="FV352" s="24" t="str">
        <f t="shared" si="783"/>
        <v/>
      </c>
      <c r="FW352" s="24" t="str">
        <f t="shared" si="783"/>
        <v/>
      </c>
      <c r="FX352" s="24" t="str">
        <f t="shared" si="783"/>
        <v/>
      </c>
      <c r="FY352" s="24" t="str">
        <f t="shared" si="783"/>
        <v/>
      </c>
      <c r="FZ352" s="24"/>
      <c r="GA352" s="24" t="str">
        <f t="shared" si="667"/>
        <v/>
      </c>
      <c r="GB352" s="24" t="str">
        <f t="shared" si="770"/>
        <v/>
      </c>
      <c r="GC352" s="24" t="str">
        <f t="shared" si="788"/>
        <v/>
      </c>
      <c r="GD352" s="24" t="str">
        <f t="shared" si="788"/>
        <v/>
      </c>
      <c r="GE352" s="24" t="str">
        <f t="shared" si="788"/>
        <v/>
      </c>
      <c r="GF352" s="24" t="str">
        <f t="shared" si="784"/>
        <v/>
      </c>
      <c r="GG352" s="24" t="str">
        <f t="shared" si="784"/>
        <v/>
      </c>
      <c r="GH352" s="24" t="str">
        <f t="shared" si="784"/>
        <v/>
      </c>
      <c r="GI352" s="24" t="str">
        <f t="shared" si="784"/>
        <v/>
      </c>
      <c r="GJ352" s="24" t="str">
        <f t="shared" si="784"/>
        <v/>
      </c>
      <c r="GK352" s="24" t="str">
        <f t="shared" si="784"/>
        <v/>
      </c>
      <c r="GL352" s="24"/>
      <c r="GM352" s="24" t="str">
        <f t="shared" si="668"/>
        <v/>
      </c>
      <c r="GN352" s="24" t="str">
        <f t="shared" si="771"/>
        <v/>
      </c>
      <c r="GO352" s="24" t="str">
        <f t="shared" si="669"/>
        <v/>
      </c>
      <c r="GP352" s="24" t="str">
        <f t="shared" si="670"/>
        <v/>
      </c>
      <c r="GQ352" s="24" t="str">
        <f t="shared" si="671"/>
        <v/>
      </c>
      <c r="GR352" s="24" t="str">
        <f t="shared" si="672"/>
        <v/>
      </c>
      <c r="GS352" s="24" t="str">
        <f t="shared" si="673"/>
        <v/>
      </c>
      <c r="GT352" s="24" t="str">
        <f t="shared" si="674"/>
        <v/>
      </c>
      <c r="GU352" s="24" t="str">
        <f t="shared" si="675"/>
        <v/>
      </c>
      <c r="GV352" s="24" t="str">
        <f t="shared" si="676"/>
        <v/>
      </c>
      <c r="GW352" s="24" t="str">
        <f t="shared" si="677"/>
        <v/>
      </c>
      <c r="GX352" s="24"/>
      <c r="GY352" s="24" t="str">
        <f t="shared" si="678"/>
        <v/>
      </c>
      <c r="GZ352" s="24" t="str">
        <f t="shared" si="772"/>
        <v/>
      </c>
      <c r="HA352" s="24" t="str">
        <f t="shared" si="679"/>
        <v/>
      </c>
      <c r="HB352" s="24" t="str">
        <f t="shared" si="680"/>
        <v/>
      </c>
      <c r="HC352" s="24" t="str">
        <f t="shared" si="681"/>
        <v/>
      </c>
      <c r="HD352" s="24" t="str">
        <f t="shared" si="682"/>
        <v/>
      </c>
      <c r="HE352" s="24" t="str">
        <f t="shared" si="683"/>
        <v/>
      </c>
      <c r="HF352" s="24" t="str">
        <f t="shared" si="684"/>
        <v/>
      </c>
      <c r="HG352" s="24" t="str">
        <f t="shared" si="685"/>
        <v/>
      </c>
      <c r="HH352" s="24" t="str">
        <f t="shared" si="686"/>
        <v/>
      </c>
      <c r="HI352" s="24" t="str">
        <f t="shared" si="687"/>
        <v/>
      </c>
      <c r="HJ352" s="24"/>
      <c r="HK352" s="24" t="str">
        <f t="shared" si="688"/>
        <v/>
      </c>
      <c r="HL352" s="24" t="str">
        <f t="shared" si="773"/>
        <v/>
      </c>
      <c r="HM352" s="24" t="str">
        <f t="shared" si="785"/>
        <v/>
      </c>
      <c r="HN352" s="24" t="str">
        <f t="shared" si="785"/>
        <v/>
      </c>
      <c r="HO352" s="24" t="str">
        <f t="shared" si="785"/>
        <v/>
      </c>
      <c r="HP352" s="24" t="str">
        <f t="shared" si="785"/>
        <v/>
      </c>
      <c r="HQ352" s="24" t="str">
        <f t="shared" si="785"/>
        <v/>
      </c>
      <c r="HR352" s="24" t="str">
        <f t="shared" si="785"/>
        <v/>
      </c>
      <c r="HS352" s="24" t="str">
        <f t="shared" si="781"/>
        <v/>
      </c>
      <c r="HT352" s="24" t="str">
        <f t="shared" si="781"/>
        <v/>
      </c>
      <c r="HU352" s="24" t="str">
        <f t="shared" si="781"/>
        <v/>
      </c>
      <c r="HV352" s="24"/>
      <c r="HW352" s="24" t="str">
        <f t="shared" si="689"/>
        <v/>
      </c>
      <c r="HX352" s="24" t="str">
        <f t="shared" si="774"/>
        <v/>
      </c>
      <c r="HY352" s="24" t="str">
        <f t="shared" si="786"/>
        <v/>
      </c>
      <c r="HZ352" s="24" t="str">
        <f t="shared" si="786"/>
        <v/>
      </c>
      <c r="IA352" s="24" t="str">
        <f t="shared" si="786"/>
        <v/>
      </c>
      <c r="IB352" s="24" t="str">
        <f t="shared" si="786"/>
        <v/>
      </c>
      <c r="IC352" s="24" t="str">
        <f t="shared" si="786"/>
        <v/>
      </c>
      <c r="ID352" s="24" t="str">
        <f t="shared" si="786"/>
        <v/>
      </c>
      <c r="IE352" s="24" t="str">
        <f t="shared" si="782"/>
        <v/>
      </c>
      <c r="IF352" s="24" t="str">
        <f t="shared" si="782"/>
        <v/>
      </c>
      <c r="IG352" s="24" t="str">
        <f t="shared" si="782"/>
        <v/>
      </c>
    </row>
    <row r="353" spans="1:241" s="3" customFormat="1" x14ac:dyDescent="0.2">
      <c r="A353" s="27">
        <v>318</v>
      </c>
      <c r="B353" s="32" t="str">
        <f>IF(AND($B$3&lt;&gt;"",$C$3&lt;&gt;"",$B$4&lt;&gt;"",$C$4&lt;&gt;"",T353&lt;&gt;""),AirMass($B$3,$C$3,$B$4,$C$4,T353),"")</f>
        <v/>
      </c>
      <c r="C353" s="36" t="e">
        <f t="shared" si="690"/>
        <v>#N/A</v>
      </c>
      <c r="D353" s="5" t="str">
        <f t="shared" si="637"/>
        <v/>
      </c>
      <c r="E353" s="14" t="str">
        <f t="shared" si="638"/>
        <v/>
      </c>
      <c r="F353" s="32" t="str">
        <f t="shared" si="691"/>
        <v/>
      </c>
      <c r="G353" s="24" t="str">
        <f t="shared" si="639"/>
        <v/>
      </c>
      <c r="H353" s="24" t="str">
        <f t="shared" si="640"/>
        <v/>
      </c>
      <c r="I353" s="24"/>
      <c r="J353" s="8" t="str">
        <f t="shared" si="641"/>
        <v/>
      </c>
      <c r="K353" s="9" t="str">
        <f t="shared" si="642"/>
        <v/>
      </c>
      <c r="L353" s="40" t="str">
        <f t="shared" si="692"/>
        <v/>
      </c>
      <c r="M353" s="24" t="str">
        <f t="shared" si="643"/>
        <v/>
      </c>
      <c r="N353" s="25" t="str">
        <f t="shared" si="644"/>
        <v/>
      </c>
      <c r="O353" s="25"/>
      <c r="P353" s="50">
        <f t="shared" si="693"/>
        <v>0</v>
      </c>
      <c r="Q353" s="50">
        <f t="shared" si="694"/>
        <v>0</v>
      </c>
      <c r="R353" s="25"/>
      <c r="S353" s="25"/>
      <c r="T353" s="16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46" t="str">
        <f t="shared" si="645"/>
        <v/>
      </c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8"/>
      <c r="AR353" s="25"/>
      <c r="AS353" s="25"/>
      <c r="AT353" s="24" t="str">
        <f t="shared" si="780"/>
        <v/>
      </c>
      <c r="AU353" s="24" t="str">
        <f t="shared" si="779"/>
        <v/>
      </c>
      <c r="AV353" s="24" t="str">
        <f t="shared" si="779"/>
        <v/>
      </c>
      <c r="AW353" s="24" t="str">
        <f t="shared" si="779"/>
        <v/>
      </c>
      <c r="AX353" s="24" t="str">
        <f t="shared" si="779"/>
        <v/>
      </c>
      <c r="AY353" s="24" t="str">
        <f t="shared" si="779"/>
        <v/>
      </c>
      <c r="AZ353" s="24" t="str">
        <f t="shared" si="779"/>
        <v/>
      </c>
      <c r="BA353" s="24" t="str">
        <f t="shared" si="779"/>
        <v/>
      </c>
      <c r="BB353" s="24" t="str">
        <f t="shared" si="778"/>
        <v/>
      </c>
      <c r="BC353" s="24" t="str">
        <f t="shared" si="778"/>
        <v/>
      </c>
      <c r="BD353" s="25" t="str">
        <f t="shared" si="778"/>
        <v/>
      </c>
      <c r="BE353" s="25"/>
      <c r="BF353" s="25"/>
      <c r="BG353" s="26" t="str">
        <f t="shared" si="695"/>
        <v/>
      </c>
      <c r="BH353" s="26" t="str">
        <f t="shared" si="696"/>
        <v/>
      </c>
      <c r="BI353" s="26" t="str">
        <f t="shared" si="697"/>
        <v/>
      </c>
      <c r="BJ353" s="26" t="str">
        <f t="shared" si="698"/>
        <v/>
      </c>
      <c r="BK353" s="26" t="str">
        <f t="shared" si="699"/>
        <v/>
      </c>
      <c r="BL353" s="26" t="str">
        <f t="shared" si="700"/>
        <v/>
      </c>
      <c r="BM353" s="26" t="str">
        <f t="shared" si="701"/>
        <v/>
      </c>
      <c r="BN353" s="26" t="str">
        <f t="shared" si="702"/>
        <v/>
      </c>
      <c r="BO353" s="26" t="str">
        <f t="shared" si="703"/>
        <v/>
      </c>
      <c r="BP353" s="25"/>
      <c r="BQ353" s="25"/>
      <c r="BR353" s="25" t="str">
        <f t="shared" si="704"/>
        <v/>
      </c>
      <c r="BS353" s="25" t="str">
        <f t="shared" si="705"/>
        <v/>
      </c>
      <c r="BT353" s="25" t="str">
        <f t="shared" si="706"/>
        <v/>
      </c>
      <c r="BU353" s="25" t="str">
        <f t="shared" si="707"/>
        <v/>
      </c>
      <c r="BV353" s="25" t="str">
        <f t="shared" si="708"/>
        <v/>
      </c>
      <c r="BW353" s="25" t="str">
        <f t="shared" si="709"/>
        <v/>
      </c>
      <c r="BX353" s="25" t="str">
        <f t="shared" si="710"/>
        <v/>
      </c>
      <c r="BY353" s="25" t="str">
        <f t="shared" si="711"/>
        <v/>
      </c>
      <c r="BZ353" s="25" t="str">
        <f t="shared" si="712"/>
        <v/>
      </c>
      <c r="CA353" s="25"/>
      <c r="CB353" s="25"/>
      <c r="CC353" s="26">
        <f t="shared" si="713"/>
        <v>-0.23900000000000093</v>
      </c>
      <c r="CD353" s="26">
        <f t="shared" si="714"/>
        <v>-0.17900000000000044</v>
      </c>
      <c r="CE353" s="26">
        <f t="shared" si="715"/>
        <v>-0.54500000000000015</v>
      </c>
      <c r="CF353" s="26">
        <f t="shared" si="716"/>
        <v>-0.48700000000000027</v>
      </c>
      <c r="CG353" s="26">
        <f t="shared" si="717"/>
        <v>-0.55699999999999883</v>
      </c>
      <c r="CH353" s="26">
        <f t="shared" si="718"/>
        <v>-0.11200000000000027</v>
      </c>
      <c r="CI353" s="26" t="str">
        <f t="shared" si="719"/>
        <v/>
      </c>
      <c r="CJ353" s="26" t="str">
        <f t="shared" si="720"/>
        <v/>
      </c>
      <c r="CK353" s="26" t="str">
        <f t="shared" si="721"/>
        <v/>
      </c>
      <c r="CL353" s="25"/>
      <c r="CM353" s="25"/>
      <c r="CN353" s="25">
        <f t="shared" si="722"/>
        <v>0.42099999999999937</v>
      </c>
      <c r="CO353" s="25">
        <f t="shared" si="723"/>
        <v>0.48099999999999987</v>
      </c>
      <c r="CP353" s="25">
        <f t="shared" si="724"/>
        <v>0.11500000000000021</v>
      </c>
      <c r="CQ353" s="25">
        <f t="shared" si="725"/>
        <v>0.17300000000000004</v>
      </c>
      <c r="CR353" s="25">
        <f t="shared" si="726"/>
        <v>0.10300000000000153</v>
      </c>
      <c r="CS353" s="25">
        <f t="shared" si="727"/>
        <v>0.54800000000000004</v>
      </c>
      <c r="CT353" s="25" t="str">
        <f t="shared" si="728"/>
        <v/>
      </c>
      <c r="CU353" s="25" t="str">
        <f t="shared" si="729"/>
        <v/>
      </c>
      <c r="CV353" s="25" t="str">
        <f t="shared" si="730"/>
        <v/>
      </c>
      <c r="CW353" s="25"/>
      <c r="CX353" s="25"/>
      <c r="CY353" s="25" t="str">
        <f t="shared" si="731"/>
        <v/>
      </c>
      <c r="CZ353" s="25" t="str">
        <f t="shared" si="732"/>
        <v/>
      </c>
      <c r="DA353" s="25" t="str">
        <f t="shared" si="733"/>
        <v/>
      </c>
      <c r="DB353" s="25" t="str">
        <f t="shared" si="734"/>
        <v/>
      </c>
      <c r="DC353" s="25" t="str">
        <f t="shared" si="735"/>
        <v/>
      </c>
      <c r="DD353" s="25" t="str">
        <f t="shared" si="736"/>
        <v/>
      </c>
      <c r="DE353" s="25" t="str">
        <f t="shared" si="737"/>
        <v/>
      </c>
      <c r="DF353" s="25" t="str">
        <f t="shared" si="738"/>
        <v/>
      </c>
      <c r="DG353" s="25" t="str">
        <f t="shared" si="739"/>
        <v/>
      </c>
      <c r="DH353" s="25"/>
      <c r="DI353" s="25"/>
      <c r="DJ353" s="25" t="str">
        <f t="shared" si="740"/>
        <v/>
      </c>
      <c r="DK353" s="25" t="str">
        <f t="shared" si="741"/>
        <v/>
      </c>
      <c r="DL353" s="25" t="str">
        <f t="shared" si="742"/>
        <v/>
      </c>
      <c r="DM353" s="25" t="str">
        <f t="shared" si="743"/>
        <v/>
      </c>
      <c r="DN353" s="25" t="str">
        <f t="shared" si="744"/>
        <v/>
      </c>
      <c r="DO353" s="25" t="str">
        <f t="shared" si="745"/>
        <v/>
      </c>
      <c r="DP353" s="25" t="str">
        <f t="shared" si="746"/>
        <v/>
      </c>
      <c r="DQ353" s="25" t="str">
        <f t="shared" si="747"/>
        <v/>
      </c>
      <c r="DR353" s="25" t="str">
        <f t="shared" si="748"/>
        <v/>
      </c>
      <c r="DS353" s="25"/>
      <c r="DT353" s="24"/>
      <c r="DU353" s="24" t="str">
        <f t="shared" si="749"/>
        <v/>
      </c>
      <c r="DV353" s="24" t="str">
        <f t="shared" si="750"/>
        <v/>
      </c>
      <c r="DW353" s="24" t="str">
        <f t="shared" si="751"/>
        <v/>
      </c>
      <c r="DX353" s="24" t="str">
        <f t="shared" si="752"/>
        <v/>
      </c>
      <c r="DY353" s="24" t="str">
        <f t="shared" si="753"/>
        <v/>
      </c>
      <c r="DZ353" s="24" t="str">
        <f t="shared" si="754"/>
        <v/>
      </c>
      <c r="EA353" s="24" t="str">
        <f t="shared" si="755"/>
        <v/>
      </c>
      <c r="EB353" s="24" t="str">
        <f t="shared" si="756"/>
        <v/>
      </c>
      <c r="EC353" s="24" t="str">
        <f t="shared" si="757"/>
        <v/>
      </c>
      <c r="ED353" s="24"/>
      <c r="EE353" s="24"/>
      <c r="EF353" s="24" t="str">
        <f t="shared" si="758"/>
        <v/>
      </c>
      <c r="EG353" s="24" t="str">
        <f t="shared" si="759"/>
        <v/>
      </c>
      <c r="EH353" s="24" t="str">
        <f t="shared" si="760"/>
        <v/>
      </c>
      <c r="EI353" s="24" t="str">
        <f t="shared" si="761"/>
        <v/>
      </c>
      <c r="EJ353" s="24" t="str">
        <f t="shared" si="762"/>
        <v/>
      </c>
      <c r="EK353" s="24" t="str">
        <f t="shared" si="763"/>
        <v/>
      </c>
      <c r="EL353" s="24" t="str">
        <f t="shared" si="764"/>
        <v/>
      </c>
      <c r="EM353" s="24" t="str">
        <f t="shared" si="765"/>
        <v/>
      </c>
      <c r="EN353" s="24" t="str">
        <f t="shared" si="766"/>
        <v/>
      </c>
      <c r="EO353" s="24"/>
      <c r="EP353" s="24"/>
      <c r="EQ353" s="24" t="str">
        <f t="shared" si="646"/>
        <v/>
      </c>
      <c r="ER353" s="24" t="str">
        <f t="shared" si="767"/>
        <v/>
      </c>
      <c r="ES353" s="24" t="str">
        <f t="shared" si="647"/>
        <v/>
      </c>
      <c r="ET353" s="24" t="str">
        <f t="shared" si="648"/>
        <v/>
      </c>
      <c r="EU353" s="24" t="str">
        <f t="shared" si="649"/>
        <v/>
      </c>
      <c r="EV353" s="24" t="str">
        <f t="shared" si="650"/>
        <v/>
      </c>
      <c r="EW353" s="24" t="str">
        <f t="shared" si="651"/>
        <v/>
      </c>
      <c r="EX353" s="24" t="str">
        <f t="shared" si="652"/>
        <v/>
      </c>
      <c r="EY353" s="24" t="str">
        <f t="shared" si="653"/>
        <v/>
      </c>
      <c r="EZ353" s="24" t="str">
        <f t="shared" si="654"/>
        <v/>
      </c>
      <c r="FA353" s="24" t="str">
        <f t="shared" si="655"/>
        <v/>
      </c>
      <c r="FB353" s="24"/>
      <c r="FC353" s="24" t="str">
        <f t="shared" si="656"/>
        <v/>
      </c>
      <c r="FD353" s="24" t="str">
        <f t="shared" si="768"/>
        <v/>
      </c>
      <c r="FE353" s="24" t="str">
        <f t="shared" si="657"/>
        <v/>
      </c>
      <c r="FF353" s="24" t="str">
        <f t="shared" si="658"/>
        <v/>
      </c>
      <c r="FG353" s="24" t="str">
        <f t="shared" si="659"/>
        <v/>
      </c>
      <c r="FH353" s="24" t="str">
        <f t="shared" si="660"/>
        <v/>
      </c>
      <c r="FI353" s="24" t="str">
        <f t="shared" si="661"/>
        <v/>
      </c>
      <c r="FJ353" s="24" t="str">
        <f t="shared" si="662"/>
        <v/>
      </c>
      <c r="FK353" s="24" t="str">
        <f t="shared" si="663"/>
        <v/>
      </c>
      <c r="FL353" s="24" t="str">
        <f t="shared" si="664"/>
        <v/>
      </c>
      <c r="FM353" s="24" t="str">
        <f t="shared" si="665"/>
        <v/>
      </c>
      <c r="FN353" s="24"/>
      <c r="FO353" s="24" t="str">
        <f t="shared" si="666"/>
        <v/>
      </c>
      <c r="FP353" s="24" t="str">
        <f t="shared" si="769"/>
        <v/>
      </c>
      <c r="FQ353" s="24" t="str">
        <f t="shared" si="787"/>
        <v/>
      </c>
      <c r="FR353" s="24" t="str">
        <f t="shared" si="787"/>
        <v/>
      </c>
      <c r="FS353" s="24" t="str">
        <f t="shared" si="787"/>
        <v/>
      </c>
      <c r="FT353" s="24" t="str">
        <f t="shared" si="783"/>
        <v/>
      </c>
      <c r="FU353" s="24" t="str">
        <f t="shared" si="783"/>
        <v/>
      </c>
      <c r="FV353" s="24" t="str">
        <f t="shared" si="783"/>
        <v/>
      </c>
      <c r="FW353" s="24" t="str">
        <f t="shared" si="783"/>
        <v/>
      </c>
      <c r="FX353" s="24" t="str">
        <f t="shared" si="783"/>
        <v/>
      </c>
      <c r="FY353" s="24" t="str">
        <f t="shared" si="783"/>
        <v/>
      </c>
      <c r="FZ353" s="24"/>
      <c r="GA353" s="24" t="str">
        <f t="shared" si="667"/>
        <v/>
      </c>
      <c r="GB353" s="24" t="str">
        <f t="shared" si="770"/>
        <v/>
      </c>
      <c r="GC353" s="24" t="str">
        <f t="shared" si="788"/>
        <v/>
      </c>
      <c r="GD353" s="24" t="str">
        <f t="shared" si="788"/>
        <v/>
      </c>
      <c r="GE353" s="24" t="str">
        <f t="shared" si="788"/>
        <v/>
      </c>
      <c r="GF353" s="24" t="str">
        <f t="shared" si="784"/>
        <v/>
      </c>
      <c r="GG353" s="24" t="str">
        <f t="shared" si="784"/>
        <v/>
      </c>
      <c r="GH353" s="24" t="str">
        <f t="shared" si="784"/>
        <v/>
      </c>
      <c r="GI353" s="24" t="str">
        <f t="shared" si="784"/>
        <v/>
      </c>
      <c r="GJ353" s="24" t="str">
        <f t="shared" si="784"/>
        <v/>
      </c>
      <c r="GK353" s="24" t="str">
        <f t="shared" si="784"/>
        <v/>
      </c>
      <c r="GL353" s="24"/>
      <c r="GM353" s="24" t="str">
        <f t="shared" si="668"/>
        <v/>
      </c>
      <c r="GN353" s="24" t="str">
        <f t="shared" si="771"/>
        <v/>
      </c>
      <c r="GO353" s="24" t="str">
        <f t="shared" si="669"/>
        <v/>
      </c>
      <c r="GP353" s="24" t="str">
        <f t="shared" si="670"/>
        <v/>
      </c>
      <c r="GQ353" s="24" t="str">
        <f t="shared" si="671"/>
        <v/>
      </c>
      <c r="GR353" s="24" t="str">
        <f t="shared" si="672"/>
        <v/>
      </c>
      <c r="GS353" s="24" t="str">
        <f t="shared" si="673"/>
        <v/>
      </c>
      <c r="GT353" s="24" t="str">
        <f t="shared" si="674"/>
        <v/>
      </c>
      <c r="GU353" s="24" t="str">
        <f t="shared" si="675"/>
        <v/>
      </c>
      <c r="GV353" s="24" t="str">
        <f t="shared" si="676"/>
        <v/>
      </c>
      <c r="GW353" s="24" t="str">
        <f t="shared" si="677"/>
        <v/>
      </c>
      <c r="GX353" s="24"/>
      <c r="GY353" s="24" t="str">
        <f t="shared" si="678"/>
        <v/>
      </c>
      <c r="GZ353" s="24" t="str">
        <f t="shared" si="772"/>
        <v/>
      </c>
      <c r="HA353" s="24" t="str">
        <f t="shared" si="679"/>
        <v/>
      </c>
      <c r="HB353" s="24" t="str">
        <f t="shared" si="680"/>
        <v/>
      </c>
      <c r="HC353" s="24" t="str">
        <f t="shared" si="681"/>
        <v/>
      </c>
      <c r="HD353" s="24" t="str">
        <f t="shared" si="682"/>
        <v/>
      </c>
      <c r="HE353" s="24" t="str">
        <f t="shared" si="683"/>
        <v/>
      </c>
      <c r="HF353" s="24" t="str">
        <f t="shared" si="684"/>
        <v/>
      </c>
      <c r="HG353" s="24" t="str">
        <f t="shared" si="685"/>
        <v/>
      </c>
      <c r="HH353" s="24" t="str">
        <f t="shared" si="686"/>
        <v/>
      </c>
      <c r="HI353" s="24" t="str">
        <f t="shared" si="687"/>
        <v/>
      </c>
      <c r="HJ353" s="24"/>
      <c r="HK353" s="24" t="str">
        <f t="shared" si="688"/>
        <v/>
      </c>
      <c r="HL353" s="24" t="str">
        <f t="shared" si="773"/>
        <v/>
      </c>
      <c r="HM353" s="24" t="str">
        <f t="shared" si="785"/>
        <v/>
      </c>
      <c r="HN353" s="24" t="str">
        <f t="shared" si="785"/>
        <v/>
      </c>
      <c r="HO353" s="24" t="str">
        <f t="shared" si="785"/>
        <v/>
      </c>
      <c r="HP353" s="24" t="str">
        <f t="shared" si="785"/>
        <v/>
      </c>
      <c r="HQ353" s="24" t="str">
        <f t="shared" si="785"/>
        <v/>
      </c>
      <c r="HR353" s="24" t="str">
        <f t="shared" si="785"/>
        <v/>
      </c>
      <c r="HS353" s="24" t="str">
        <f t="shared" si="781"/>
        <v/>
      </c>
      <c r="HT353" s="24" t="str">
        <f t="shared" si="781"/>
        <v/>
      </c>
      <c r="HU353" s="24" t="str">
        <f t="shared" si="781"/>
        <v/>
      </c>
      <c r="HV353" s="24"/>
      <c r="HW353" s="24" t="str">
        <f t="shared" si="689"/>
        <v/>
      </c>
      <c r="HX353" s="24" t="str">
        <f t="shared" si="774"/>
        <v/>
      </c>
      <c r="HY353" s="24" t="str">
        <f t="shared" si="786"/>
        <v/>
      </c>
      <c r="HZ353" s="24" t="str">
        <f t="shared" si="786"/>
        <v/>
      </c>
      <c r="IA353" s="24" t="str">
        <f t="shared" si="786"/>
        <v/>
      </c>
      <c r="IB353" s="24" t="str">
        <f t="shared" si="786"/>
        <v/>
      </c>
      <c r="IC353" s="24" t="str">
        <f t="shared" si="786"/>
        <v/>
      </c>
      <c r="ID353" s="24" t="str">
        <f t="shared" si="786"/>
        <v/>
      </c>
      <c r="IE353" s="24" t="str">
        <f t="shared" si="782"/>
        <v/>
      </c>
      <c r="IF353" s="24" t="str">
        <f t="shared" si="782"/>
        <v/>
      </c>
      <c r="IG353" s="24" t="str">
        <f t="shared" si="782"/>
        <v/>
      </c>
    </row>
    <row r="354" spans="1:241" s="3" customFormat="1" x14ac:dyDescent="0.2">
      <c r="A354" s="27">
        <v>319</v>
      </c>
      <c r="B354" s="32" t="str">
        <f>IF(AND($B$3&lt;&gt;"",$C$3&lt;&gt;"",$B$4&lt;&gt;"",$C$4&lt;&gt;"",T354&lt;&gt;""),AirMass($B$3,$C$3,$B$4,$C$4,T354),"")</f>
        <v/>
      </c>
      <c r="C354" s="36" t="e">
        <f t="shared" si="690"/>
        <v>#N/A</v>
      </c>
      <c r="D354" s="5" t="str">
        <f t="shared" si="637"/>
        <v/>
      </c>
      <c r="E354" s="14" t="str">
        <f t="shared" si="638"/>
        <v/>
      </c>
      <c r="F354" s="32" t="str">
        <f t="shared" si="691"/>
        <v/>
      </c>
      <c r="G354" s="24" t="str">
        <f t="shared" si="639"/>
        <v/>
      </c>
      <c r="H354" s="24" t="str">
        <f t="shared" si="640"/>
        <v/>
      </c>
      <c r="I354" s="24"/>
      <c r="J354" s="8" t="str">
        <f t="shared" si="641"/>
        <v/>
      </c>
      <c r="K354" s="9" t="str">
        <f t="shared" si="642"/>
        <v/>
      </c>
      <c r="L354" s="40" t="str">
        <f t="shared" si="692"/>
        <v/>
      </c>
      <c r="M354" s="24" t="str">
        <f t="shared" si="643"/>
        <v/>
      </c>
      <c r="N354" s="25" t="str">
        <f t="shared" si="644"/>
        <v/>
      </c>
      <c r="O354" s="25"/>
      <c r="P354" s="50">
        <f t="shared" si="693"/>
        <v>0</v>
      </c>
      <c r="Q354" s="50">
        <f t="shared" si="694"/>
        <v>0</v>
      </c>
      <c r="R354" s="25"/>
      <c r="S354" s="25"/>
      <c r="T354" s="16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46" t="str">
        <f t="shared" si="645"/>
        <v/>
      </c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8"/>
      <c r="AR354" s="25"/>
      <c r="AS354" s="25"/>
      <c r="AT354" s="24" t="str">
        <f t="shared" si="780"/>
        <v/>
      </c>
      <c r="AU354" s="24" t="str">
        <f t="shared" si="779"/>
        <v/>
      </c>
      <c r="AV354" s="24" t="str">
        <f t="shared" si="779"/>
        <v/>
      </c>
      <c r="AW354" s="24" t="str">
        <f t="shared" si="779"/>
        <v/>
      </c>
      <c r="AX354" s="24" t="str">
        <f t="shared" si="779"/>
        <v/>
      </c>
      <c r="AY354" s="24" t="str">
        <f t="shared" si="779"/>
        <v/>
      </c>
      <c r="AZ354" s="24" t="str">
        <f t="shared" si="779"/>
        <v/>
      </c>
      <c r="BA354" s="24" t="str">
        <f t="shared" si="779"/>
        <v/>
      </c>
      <c r="BB354" s="24" t="str">
        <f t="shared" si="778"/>
        <v/>
      </c>
      <c r="BC354" s="24" t="str">
        <f t="shared" si="778"/>
        <v/>
      </c>
      <c r="BD354" s="25" t="str">
        <f t="shared" si="778"/>
        <v/>
      </c>
      <c r="BE354" s="25"/>
      <c r="BF354" s="25"/>
      <c r="BG354" s="26" t="str">
        <f t="shared" si="695"/>
        <v/>
      </c>
      <c r="BH354" s="26" t="str">
        <f t="shared" si="696"/>
        <v/>
      </c>
      <c r="BI354" s="26" t="str">
        <f t="shared" si="697"/>
        <v/>
      </c>
      <c r="BJ354" s="26" t="str">
        <f t="shared" si="698"/>
        <v/>
      </c>
      <c r="BK354" s="26" t="str">
        <f t="shared" si="699"/>
        <v/>
      </c>
      <c r="BL354" s="26" t="str">
        <f t="shared" si="700"/>
        <v/>
      </c>
      <c r="BM354" s="26" t="str">
        <f t="shared" si="701"/>
        <v/>
      </c>
      <c r="BN354" s="26" t="str">
        <f t="shared" si="702"/>
        <v/>
      </c>
      <c r="BO354" s="26" t="str">
        <f t="shared" si="703"/>
        <v/>
      </c>
      <c r="BP354" s="25"/>
      <c r="BQ354" s="25"/>
      <c r="BR354" s="25" t="str">
        <f t="shared" si="704"/>
        <v/>
      </c>
      <c r="BS354" s="25" t="str">
        <f t="shared" si="705"/>
        <v/>
      </c>
      <c r="BT354" s="25" t="str">
        <f t="shared" si="706"/>
        <v/>
      </c>
      <c r="BU354" s="25" t="str">
        <f t="shared" si="707"/>
        <v/>
      </c>
      <c r="BV354" s="25" t="str">
        <f t="shared" si="708"/>
        <v/>
      </c>
      <c r="BW354" s="25" t="str">
        <f t="shared" si="709"/>
        <v/>
      </c>
      <c r="BX354" s="25" t="str">
        <f t="shared" si="710"/>
        <v/>
      </c>
      <c r="BY354" s="25" t="str">
        <f t="shared" si="711"/>
        <v/>
      </c>
      <c r="BZ354" s="25" t="str">
        <f t="shared" si="712"/>
        <v/>
      </c>
      <c r="CA354" s="25"/>
      <c r="CB354" s="25"/>
      <c r="CC354" s="26">
        <f t="shared" si="713"/>
        <v>-0.23900000000000093</v>
      </c>
      <c r="CD354" s="26">
        <f t="shared" si="714"/>
        <v>-0.17900000000000044</v>
      </c>
      <c r="CE354" s="26">
        <f t="shared" si="715"/>
        <v>-0.54500000000000015</v>
      </c>
      <c r="CF354" s="26">
        <f t="shared" si="716"/>
        <v>-0.48700000000000027</v>
      </c>
      <c r="CG354" s="26">
        <f t="shared" si="717"/>
        <v>-0.55699999999999883</v>
      </c>
      <c r="CH354" s="26">
        <f t="shared" si="718"/>
        <v>-0.11200000000000027</v>
      </c>
      <c r="CI354" s="26" t="str">
        <f t="shared" si="719"/>
        <v/>
      </c>
      <c r="CJ354" s="26" t="str">
        <f t="shared" si="720"/>
        <v/>
      </c>
      <c r="CK354" s="26" t="str">
        <f t="shared" si="721"/>
        <v/>
      </c>
      <c r="CL354" s="25"/>
      <c r="CM354" s="25"/>
      <c r="CN354" s="25">
        <f t="shared" si="722"/>
        <v>0.42099999999999937</v>
      </c>
      <c r="CO354" s="25">
        <f t="shared" si="723"/>
        <v>0.48099999999999987</v>
      </c>
      <c r="CP354" s="25">
        <f t="shared" si="724"/>
        <v>0.11500000000000021</v>
      </c>
      <c r="CQ354" s="25">
        <f t="shared" si="725"/>
        <v>0.17300000000000004</v>
      </c>
      <c r="CR354" s="25">
        <f t="shared" si="726"/>
        <v>0.10300000000000153</v>
      </c>
      <c r="CS354" s="25">
        <f t="shared" si="727"/>
        <v>0.54800000000000004</v>
      </c>
      <c r="CT354" s="25" t="str">
        <f t="shared" si="728"/>
        <v/>
      </c>
      <c r="CU354" s="25" t="str">
        <f t="shared" si="729"/>
        <v/>
      </c>
      <c r="CV354" s="25" t="str">
        <f t="shared" si="730"/>
        <v/>
      </c>
      <c r="CW354" s="25"/>
      <c r="CX354" s="25"/>
      <c r="CY354" s="25" t="str">
        <f t="shared" si="731"/>
        <v/>
      </c>
      <c r="CZ354" s="25" t="str">
        <f t="shared" si="732"/>
        <v/>
      </c>
      <c r="DA354" s="25" t="str">
        <f t="shared" si="733"/>
        <v/>
      </c>
      <c r="DB354" s="25" t="str">
        <f t="shared" si="734"/>
        <v/>
      </c>
      <c r="DC354" s="25" t="str">
        <f t="shared" si="735"/>
        <v/>
      </c>
      <c r="DD354" s="25" t="str">
        <f t="shared" si="736"/>
        <v/>
      </c>
      <c r="DE354" s="25" t="str">
        <f t="shared" si="737"/>
        <v/>
      </c>
      <c r="DF354" s="25" t="str">
        <f t="shared" si="738"/>
        <v/>
      </c>
      <c r="DG354" s="25" t="str">
        <f t="shared" si="739"/>
        <v/>
      </c>
      <c r="DH354" s="25"/>
      <c r="DI354" s="25"/>
      <c r="DJ354" s="25" t="str">
        <f t="shared" si="740"/>
        <v/>
      </c>
      <c r="DK354" s="25" t="str">
        <f t="shared" si="741"/>
        <v/>
      </c>
      <c r="DL354" s="25" t="str">
        <f t="shared" si="742"/>
        <v/>
      </c>
      <c r="DM354" s="25" t="str">
        <f t="shared" si="743"/>
        <v/>
      </c>
      <c r="DN354" s="25" t="str">
        <f t="shared" si="744"/>
        <v/>
      </c>
      <c r="DO354" s="25" t="str">
        <f t="shared" si="745"/>
        <v/>
      </c>
      <c r="DP354" s="25" t="str">
        <f t="shared" si="746"/>
        <v/>
      </c>
      <c r="DQ354" s="25" t="str">
        <f t="shared" si="747"/>
        <v/>
      </c>
      <c r="DR354" s="25" t="str">
        <f t="shared" si="748"/>
        <v/>
      </c>
      <c r="DS354" s="25"/>
      <c r="DT354" s="24"/>
      <c r="DU354" s="24" t="str">
        <f t="shared" si="749"/>
        <v/>
      </c>
      <c r="DV354" s="24" t="str">
        <f t="shared" si="750"/>
        <v/>
      </c>
      <c r="DW354" s="24" t="str">
        <f t="shared" si="751"/>
        <v/>
      </c>
      <c r="DX354" s="24" t="str">
        <f t="shared" si="752"/>
        <v/>
      </c>
      <c r="DY354" s="24" t="str">
        <f t="shared" si="753"/>
        <v/>
      </c>
      <c r="DZ354" s="24" t="str">
        <f t="shared" si="754"/>
        <v/>
      </c>
      <c r="EA354" s="24" t="str">
        <f t="shared" si="755"/>
        <v/>
      </c>
      <c r="EB354" s="24" t="str">
        <f t="shared" si="756"/>
        <v/>
      </c>
      <c r="EC354" s="24" t="str">
        <f t="shared" si="757"/>
        <v/>
      </c>
      <c r="ED354" s="24"/>
      <c r="EE354" s="24"/>
      <c r="EF354" s="24" t="str">
        <f t="shared" si="758"/>
        <v/>
      </c>
      <c r="EG354" s="24" t="str">
        <f t="shared" si="759"/>
        <v/>
      </c>
      <c r="EH354" s="24" t="str">
        <f t="shared" si="760"/>
        <v/>
      </c>
      <c r="EI354" s="24" t="str">
        <f t="shared" si="761"/>
        <v/>
      </c>
      <c r="EJ354" s="24" t="str">
        <f t="shared" si="762"/>
        <v/>
      </c>
      <c r="EK354" s="24" t="str">
        <f t="shared" si="763"/>
        <v/>
      </c>
      <c r="EL354" s="24" t="str">
        <f t="shared" si="764"/>
        <v/>
      </c>
      <c r="EM354" s="24" t="str">
        <f t="shared" si="765"/>
        <v/>
      </c>
      <c r="EN354" s="24" t="str">
        <f t="shared" si="766"/>
        <v/>
      </c>
      <c r="EO354" s="24"/>
      <c r="EP354" s="24"/>
      <c r="EQ354" s="24" t="str">
        <f t="shared" si="646"/>
        <v/>
      </c>
      <c r="ER354" s="24" t="str">
        <f t="shared" si="767"/>
        <v/>
      </c>
      <c r="ES354" s="24" t="str">
        <f t="shared" si="647"/>
        <v/>
      </c>
      <c r="ET354" s="24" t="str">
        <f t="shared" si="648"/>
        <v/>
      </c>
      <c r="EU354" s="24" t="str">
        <f t="shared" si="649"/>
        <v/>
      </c>
      <c r="EV354" s="24" t="str">
        <f t="shared" si="650"/>
        <v/>
      </c>
      <c r="EW354" s="24" t="str">
        <f t="shared" si="651"/>
        <v/>
      </c>
      <c r="EX354" s="24" t="str">
        <f t="shared" si="652"/>
        <v/>
      </c>
      <c r="EY354" s="24" t="str">
        <f t="shared" si="653"/>
        <v/>
      </c>
      <c r="EZ354" s="24" t="str">
        <f t="shared" si="654"/>
        <v/>
      </c>
      <c r="FA354" s="24" t="str">
        <f t="shared" si="655"/>
        <v/>
      </c>
      <c r="FB354" s="24"/>
      <c r="FC354" s="24" t="str">
        <f t="shared" si="656"/>
        <v/>
      </c>
      <c r="FD354" s="24" t="str">
        <f t="shared" si="768"/>
        <v/>
      </c>
      <c r="FE354" s="24" t="str">
        <f t="shared" si="657"/>
        <v/>
      </c>
      <c r="FF354" s="24" t="str">
        <f t="shared" si="658"/>
        <v/>
      </c>
      <c r="FG354" s="24" t="str">
        <f t="shared" si="659"/>
        <v/>
      </c>
      <c r="FH354" s="24" t="str">
        <f t="shared" si="660"/>
        <v/>
      </c>
      <c r="FI354" s="24" t="str">
        <f t="shared" si="661"/>
        <v/>
      </c>
      <c r="FJ354" s="24" t="str">
        <f t="shared" si="662"/>
        <v/>
      </c>
      <c r="FK354" s="24" t="str">
        <f t="shared" si="663"/>
        <v/>
      </c>
      <c r="FL354" s="24" t="str">
        <f t="shared" si="664"/>
        <v/>
      </c>
      <c r="FM354" s="24" t="str">
        <f t="shared" si="665"/>
        <v/>
      </c>
      <c r="FN354" s="24"/>
      <c r="FO354" s="24" t="str">
        <f t="shared" si="666"/>
        <v/>
      </c>
      <c r="FP354" s="24" t="str">
        <f t="shared" si="769"/>
        <v/>
      </c>
      <c r="FQ354" s="24" t="str">
        <f t="shared" si="787"/>
        <v/>
      </c>
      <c r="FR354" s="24" t="str">
        <f t="shared" si="787"/>
        <v/>
      </c>
      <c r="FS354" s="24" t="str">
        <f t="shared" si="787"/>
        <v/>
      </c>
      <c r="FT354" s="24" t="str">
        <f t="shared" si="783"/>
        <v/>
      </c>
      <c r="FU354" s="24" t="str">
        <f t="shared" si="783"/>
        <v/>
      </c>
      <c r="FV354" s="24" t="str">
        <f t="shared" si="783"/>
        <v/>
      </c>
      <c r="FW354" s="24" t="str">
        <f t="shared" si="783"/>
        <v/>
      </c>
      <c r="FX354" s="24" t="str">
        <f t="shared" si="783"/>
        <v/>
      </c>
      <c r="FY354" s="24" t="str">
        <f t="shared" si="783"/>
        <v/>
      </c>
      <c r="FZ354" s="24"/>
      <c r="GA354" s="24" t="str">
        <f t="shared" si="667"/>
        <v/>
      </c>
      <c r="GB354" s="24" t="str">
        <f t="shared" si="770"/>
        <v/>
      </c>
      <c r="GC354" s="24" t="str">
        <f t="shared" si="788"/>
        <v/>
      </c>
      <c r="GD354" s="24" t="str">
        <f t="shared" si="788"/>
        <v/>
      </c>
      <c r="GE354" s="24" t="str">
        <f t="shared" si="788"/>
        <v/>
      </c>
      <c r="GF354" s="24" t="str">
        <f t="shared" si="784"/>
        <v/>
      </c>
      <c r="GG354" s="24" t="str">
        <f t="shared" si="784"/>
        <v/>
      </c>
      <c r="GH354" s="24" t="str">
        <f t="shared" si="784"/>
        <v/>
      </c>
      <c r="GI354" s="24" t="str">
        <f t="shared" si="784"/>
        <v/>
      </c>
      <c r="GJ354" s="24" t="str">
        <f t="shared" si="784"/>
        <v/>
      </c>
      <c r="GK354" s="24" t="str">
        <f t="shared" si="784"/>
        <v/>
      </c>
      <c r="GL354" s="24"/>
      <c r="GM354" s="24" t="str">
        <f t="shared" si="668"/>
        <v/>
      </c>
      <c r="GN354" s="24" t="str">
        <f t="shared" si="771"/>
        <v/>
      </c>
      <c r="GO354" s="24" t="str">
        <f t="shared" si="669"/>
        <v/>
      </c>
      <c r="GP354" s="24" t="str">
        <f t="shared" si="670"/>
        <v/>
      </c>
      <c r="GQ354" s="24" t="str">
        <f t="shared" si="671"/>
        <v/>
      </c>
      <c r="GR354" s="24" t="str">
        <f t="shared" si="672"/>
        <v/>
      </c>
      <c r="GS354" s="24" t="str">
        <f t="shared" si="673"/>
        <v/>
      </c>
      <c r="GT354" s="24" t="str">
        <f t="shared" si="674"/>
        <v/>
      </c>
      <c r="GU354" s="24" t="str">
        <f t="shared" si="675"/>
        <v/>
      </c>
      <c r="GV354" s="24" t="str">
        <f t="shared" si="676"/>
        <v/>
      </c>
      <c r="GW354" s="24" t="str">
        <f t="shared" si="677"/>
        <v/>
      </c>
      <c r="GX354" s="24"/>
      <c r="GY354" s="24" t="str">
        <f t="shared" si="678"/>
        <v/>
      </c>
      <c r="GZ354" s="24" t="str">
        <f t="shared" si="772"/>
        <v/>
      </c>
      <c r="HA354" s="24" t="str">
        <f t="shared" si="679"/>
        <v/>
      </c>
      <c r="HB354" s="24" t="str">
        <f t="shared" si="680"/>
        <v/>
      </c>
      <c r="HC354" s="24" t="str">
        <f t="shared" si="681"/>
        <v/>
      </c>
      <c r="HD354" s="24" t="str">
        <f t="shared" si="682"/>
        <v/>
      </c>
      <c r="HE354" s="24" t="str">
        <f t="shared" si="683"/>
        <v/>
      </c>
      <c r="HF354" s="24" t="str">
        <f t="shared" si="684"/>
        <v/>
      </c>
      <c r="HG354" s="24" t="str">
        <f t="shared" si="685"/>
        <v/>
      </c>
      <c r="HH354" s="24" t="str">
        <f t="shared" si="686"/>
        <v/>
      </c>
      <c r="HI354" s="24" t="str">
        <f t="shared" si="687"/>
        <v/>
      </c>
      <c r="HJ354" s="24"/>
      <c r="HK354" s="24" t="str">
        <f t="shared" si="688"/>
        <v/>
      </c>
      <c r="HL354" s="24" t="str">
        <f t="shared" si="773"/>
        <v/>
      </c>
      <c r="HM354" s="24" t="str">
        <f t="shared" si="785"/>
        <v/>
      </c>
      <c r="HN354" s="24" t="str">
        <f t="shared" si="785"/>
        <v/>
      </c>
      <c r="HO354" s="24" t="str">
        <f t="shared" si="785"/>
        <v/>
      </c>
      <c r="HP354" s="24" t="str">
        <f t="shared" si="785"/>
        <v/>
      </c>
      <c r="HQ354" s="24" t="str">
        <f t="shared" si="785"/>
        <v/>
      </c>
      <c r="HR354" s="24" t="str">
        <f t="shared" si="785"/>
        <v/>
      </c>
      <c r="HS354" s="24" t="str">
        <f t="shared" si="781"/>
        <v/>
      </c>
      <c r="HT354" s="24" t="str">
        <f t="shared" si="781"/>
        <v/>
      </c>
      <c r="HU354" s="24" t="str">
        <f t="shared" si="781"/>
        <v/>
      </c>
      <c r="HV354" s="24"/>
      <c r="HW354" s="24" t="str">
        <f t="shared" si="689"/>
        <v/>
      </c>
      <c r="HX354" s="24" t="str">
        <f t="shared" si="774"/>
        <v/>
      </c>
      <c r="HY354" s="24" t="str">
        <f t="shared" si="786"/>
        <v/>
      </c>
      <c r="HZ354" s="24" t="str">
        <f t="shared" si="786"/>
        <v/>
      </c>
      <c r="IA354" s="24" t="str">
        <f t="shared" si="786"/>
        <v/>
      </c>
      <c r="IB354" s="24" t="str">
        <f t="shared" si="786"/>
        <v/>
      </c>
      <c r="IC354" s="24" t="str">
        <f t="shared" si="786"/>
        <v/>
      </c>
      <c r="ID354" s="24" t="str">
        <f t="shared" si="786"/>
        <v/>
      </c>
      <c r="IE354" s="24" t="str">
        <f t="shared" si="782"/>
        <v/>
      </c>
      <c r="IF354" s="24" t="str">
        <f t="shared" si="782"/>
        <v/>
      </c>
      <c r="IG354" s="24" t="str">
        <f t="shared" si="782"/>
        <v/>
      </c>
    </row>
    <row r="355" spans="1:241" s="3" customFormat="1" x14ac:dyDescent="0.2">
      <c r="A355" s="27">
        <v>320</v>
      </c>
      <c r="B355" s="32" t="str">
        <f>IF(AND($B$3&lt;&gt;"",$C$3&lt;&gt;"",$B$4&lt;&gt;"",$C$4&lt;&gt;"",T355&lt;&gt;""),AirMass($B$3,$C$3,$B$4,$C$4,T355),"")</f>
        <v/>
      </c>
      <c r="C355" s="36" t="e">
        <f t="shared" si="690"/>
        <v>#N/A</v>
      </c>
      <c r="D355" s="5" t="str">
        <f t="shared" si="637"/>
        <v/>
      </c>
      <c r="E355" s="14" t="str">
        <f t="shared" si="638"/>
        <v/>
      </c>
      <c r="F355" s="32" t="str">
        <f t="shared" si="691"/>
        <v/>
      </c>
      <c r="G355" s="24" t="str">
        <f t="shared" si="639"/>
        <v/>
      </c>
      <c r="H355" s="24" t="str">
        <f t="shared" si="640"/>
        <v/>
      </c>
      <c r="I355" s="24"/>
      <c r="J355" s="8" t="str">
        <f t="shared" si="641"/>
        <v/>
      </c>
      <c r="K355" s="9" t="str">
        <f t="shared" si="642"/>
        <v/>
      </c>
      <c r="L355" s="40" t="str">
        <f t="shared" si="692"/>
        <v/>
      </c>
      <c r="M355" s="24" t="str">
        <f t="shared" si="643"/>
        <v/>
      </c>
      <c r="N355" s="25" t="str">
        <f t="shared" si="644"/>
        <v/>
      </c>
      <c r="O355" s="25"/>
      <c r="P355" s="50">
        <f t="shared" si="693"/>
        <v>0</v>
      </c>
      <c r="Q355" s="50">
        <f t="shared" si="694"/>
        <v>0</v>
      </c>
      <c r="R355" s="25"/>
      <c r="S355" s="25"/>
      <c r="T355" s="16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46" t="str">
        <f t="shared" si="645"/>
        <v/>
      </c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8"/>
      <c r="AR355" s="25"/>
      <c r="AS355" s="25"/>
      <c r="AT355" s="24" t="str">
        <f t="shared" si="780"/>
        <v/>
      </c>
      <c r="AU355" s="24" t="str">
        <f t="shared" si="779"/>
        <v/>
      </c>
      <c r="AV355" s="24" t="str">
        <f t="shared" si="779"/>
        <v/>
      </c>
      <c r="AW355" s="24" t="str">
        <f t="shared" si="779"/>
        <v/>
      </c>
      <c r="AX355" s="24" t="str">
        <f t="shared" si="779"/>
        <v/>
      </c>
      <c r="AY355" s="24" t="str">
        <f t="shared" si="779"/>
        <v/>
      </c>
      <c r="AZ355" s="24" t="str">
        <f t="shared" si="779"/>
        <v/>
      </c>
      <c r="BA355" s="24" t="str">
        <f t="shared" si="779"/>
        <v/>
      </c>
      <c r="BB355" s="24" t="str">
        <f t="shared" si="778"/>
        <v/>
      </c>
      <c r="BC355" s="24" t="str">
        <f t="shared" si="778"/>
        <v/>
      </c>
      <c r="BD355" s="25" t="str">
        <f t="shared" si="778"/>
        <v/>
      </c>
      <c r="BE355" s="25"/>
      <c r="BF355" s="25"/>
      <c r="BG355" s="26" t="str">
        <f t="shared" si="695"/>
        <v/>
      </c>
      <c r="BH355" s="26" t="str">
        <f t="shared" si="696"/>
        <v/>
      </c>
      <c r="BI355" s="26" t="str">
        <f t="shared" si="697"/>
        <v/>
      </c>
      <c r="BJ355" s="26" t="str">
        <f t="shared" si="698"/>
        <v/>
      </c>
      <c r="BK355" s="26" t="str">
        <f t="shared" si="699"/>
        <v/>
      </c>
      <c r="BL355" s="26" t="str">
        <f t="shared" si="700"/>
        <v/>
      </c>
      <c r="BM355" s="26" t="str">
        <f t="shared" si="701"/>
        <v/>
      </c>
      <c r="BN355" s="26" t="str">
        <f t="shared" si="702"/>
        <v/>
      </c>
      <c r="BO355" s="26" t="str">
        <f t="shared" si="703"/>
        <v/>
      </c>
      <c r="BP355" s="25"/>
      <c r="BQ355" s="25"/>
      <c r="BR355" s="25" t="str">
        <f t="shared" si="704"/>
        <v/>
      </c>
      <c r="BS355" s="25" t="str">
        <f t="shared" si="705"/>
        <v/>
      </c>
      <c r="BT355" s="25" t="str">
        <f t="shared" si="706"/>
        <v/>
      </c>
      <c r="BU355" s="25" t="str">
        <f t="shared" si="707"/>
        <v/>
      </c>
      <c r="BV355" s="25" t="str">
        <f t="shared" si="708"/>
        <v/>
      </c>
      <c r="BW355" s="25" t="str">
        <f t="shared" si="709"/>
        <v/>
      </c>
      <c r="BX355" s="25" t="str">
        <f t="shared" si="710"/>
        <v/>
      </c>
      <c r="BY355" s="25" t="str">
        <f t="shared" si="711"/>
        <v/>
      </c>
      <c r="BZ355" s="25" t="str">
        <f t="shared" si="712"/>
        <v/>
      </c>
      <c r="CA355" s="25"/>
      <c r="CB355" s="25"/>
      <c r="CC355" s="26">
        <f t="shared" si="713"/>
        <v>-0.23900000000000093</v>
      </c>
      <c r="CD355" s="26">
        <f t="shared" si="714"/>
        <v>-0.17900000000000044</v>
      </c>
      <c r="CE355" s="26">
        <f t="shared" si="715"/>
        <v>-0.54500000000000015</v>
      </c>
      <c r="CF355" s="26">
        <f t="shared" si="716"/>
        <v>-0.48700000000000027</v>
      </c>
      <c r="CG355" s="26">
        <f t="shared" si="717"/>
        <v>-0.55699999999999883</v>
      </c>
      <c r="CH355" s="26">
        <f t="shared" si="718"/>
        <v>-0.11200000000000027</v>
      </c>
      <c r="CI355" s="26" t="str">
        <f t="shared" si="719"/>
        <v/>
      </c>
      <c r="CJ355" s="26" t="str">
        <f t="shared" si="720"/>
        <v/>
      </c>
      <c r="CK355" s="26" t="str">
        <f t="shared" si="721"/>
        <v/>
      </c>
      <c r="CL355" s="25"/>
      <c r="CM355" s="25"/>
      <c r="CN355" s="25">
        <f t="shared" si="722"/>
        <v>0.42099999999999937</v>
      </c>
      <c r="CO355" s="25">
        <f t="shared" si="723"/>
        <v>0.48099999999999987</v>
      </c>
      <c r="CP355" s="25">
        <f t="shared" si="724"/>
        <v>0.11500000000000021</v>
      </c>
      <c r="CQ355" s="25">
        <f t="shared" si="725"/>
        <v>0.17300000000000004</v>
      </c>
      <c r="CR355" s="25">
        <f t="shared" si="726"/>
        <v>0.10300000000000153</v>
      </c>
      <c r="CS355" s="25">
        <f t="shared" si="727"/>
        <v>0.54800000000000004</v>
      </c>
      <c r="CT355" s="25" t="str">
        <f t="shared" si="728"/>
        <v/>
      </c>
      <c r="CU355" s="25" t="str">
        <f t="shared" si="729"/>
        <v/>
      </c>
      <c r="CV355" s="25" t="str">
        <f t="shared" si="730"/>
        <v/>
      </c>
      <c r="CW355" s="25"/>
      <c r="CX355" s="25"/>
      <c r="CY355" s="25" t="str">
        <f t="shared" si="731"/>
        <v/>
      </c>
      <c r="CZ355" s="25" t="str">
        <f t="shared" si="732"/>
        <v/>
      </c>
      <c r="DA355" s="25" t="str">
        <f t="shared" si="733"/>
        <v/>
      </c>
      <c r="DB355" s="25" t="str">
        <f t="shared" si="734"/>
        <v/>
      </c>
      <c r="DC355" s="25" t="str">
        <f t="shared" si="735"/>
        <v/>
      </c>
      <c r="DD355" s="25" t="str">
        <f t="shared" si="736"/>
        <v/>
      </c>
      <c r="DE355" s="25" t="str">
        <f t="shared" si="737"/>
        <v/>
      </c>
      <c r="DF355" s="25" t="str">
        <f t="shared" si="738"/>
        <v/>
      </c>
      <c r="DG355" s="25" t="str">
        <f t="shared" si="739"/>
        <v/>
      </c>
      <c r="DH355" s="25"/>
      <c r="DI355" s="25"/>
      <c r="DJ355" s="25" t="str">
        <f t="shared" si="740"/>
        <v/>
      </c>
      <c r="DK355" s="25" t="str">
        <f t="shared" si="741"/>
        <v/>
      </c>
      <c r="DL355" s="25" t="str">
        <f t="shared" si="742"/>
        <v/>
      </c>
      <c r="DM355" s="25" t="str">
        <f t="shared" si="743"/>
        <v/>
      </c>
      <c r="DN355" s="25" t="str">
        <f t="shared" si="744"/>
        <v/>
      </c>
      <c r="DO355" s="25" t="str">
        <f t="shared" si="745"/>
        <v/>
      </c>
      <c r="DP355" s="25" t="str">
        <f t="shared" si="746"/>
        <v/>
      </c>
      <c r="DQ355" s="25" t="str">
        <f t="shared" si="747"/>
        <v/>
      </c>
      <c r="DR355" s="25" t="str">
        <f t="shared" si="748"/>
        <v/>
      </c>
      <c r="DS355" s="25"/>
      <c r="DT355" s="24"/>
      <c r="DU355" s="24" t="str">
        <f t="shared" si="749"/>
        <v/>
      </c>
      <c r="DV355" s="24" t="str">
        <f t="shared" si="750"/>
        <v/>
      </c>
      <c r="DW355" s="24" t="str">
        <f t="shared" si="751"/>
        <v/>
      </c>
      <c r="DX355" s="24" t="str">
        <f t="shared" si="752"/>
        <v/>
      </c>
      <c r="DY355" s="24" t="str">
        <f t="shared" si="753"/>
        <v/>
      </c>
      <c r="DZ355" s="24" t="str">
        <f t="shared" si="754"/>
        <v/>
      </c>
      <c r="EA355" s="24" t="str">
        <f t="shared" si="755"/>
        <v/>
      </c>
      <c r="EB355" s="24" t="str">
        <f t="shared" si="756"/>
        <v/>
      </c>
      <c r="EC355" s="24" t="str">
        <f t="shared" si="757"/>
        <v/>
      </c>
      <c r="ED355" s="24"/>
      <c r="EE355" s="24"/>
      <c r="EF355" s="24" t="str">
        <f t="shared" si="758"/>
        <v/>
      </c>
      <c r="EG355" s="24" t="str">
        <f t="shared" si="759"/>
        <v/>
      </c>
      <c r="EH355" s="24" t="str">
        <f t="shared" si="760"/>
        <v/>
      </c>
      <c r="EI355" s="24" t="str">
        <f t="shared" si="761"/>
        <v/>
      </c>
      <c r="EJ355" s="24" t="str">
        <f t="shared" si="762"/>
        <v/>
      </c>
      <c r="EK355" s="24" t="str">
        <f t="shared" si="763"/>
        <v/>
      </c>
      <c r="EL355" s="24" t="str">
        <f t="shared" si="764"/>
        <v/>
      </c>
      <c r="EM355" s="24" t="str">
        <f t="shared" si="765"/>
        <v/>
      </c>
      <c r="EN355" s="24" t="str">
        <f t="shared" si="766"/>
        <v/>
      </c>
      <c r="EO355" s="24"/>
      <c r="EP355" s="24"/>
      <c r="EQ355" s="24" t="str">
        <f t="shared" si="646"/>
        <v/>
      </c>
      <c r="ER355" s="24" t="str">
        <f t="shared" si="767"/>
        <v/>
      </c>
      <c r="ES355" s="24" t="str">
        <f t="shared" si="647"/>
        <v/>
      </c>
      <c r="ET355" s="24" t="str">
        <f t="shared" si="648"/>
        <v/>
      </c>
      <c r="EU355" s="24" t="str">
        <f t="shared" si="649"/>
        <v/>
      </c>
      <c r="EV355" s="24" t="str">
        <f t="shared" si="650"/>
        <v/>
      </c>
      <c r="EW355" s="24" t="str">
        <f t="shared" si="651"/>
        <v/>
      </c>
      <c r="EX355" s="24" t="str">
        <f t="shared" si="652"/>
        <v/>
      </c>
      <c r="EY355" s="24" t="str">
        <f t="shared" si="653"/>
        <v/>
      </c>
      <c r="EZ355" s="24" t="str">
        <f t="shared" si="654"/>
        <v/>
      </c>
      <c r="FA355" s="24" t="str">
        <f t="shared" si="655"/>
        <v/>
      </c>
      <c r="FB355" s="24"/>
      <c r="FC355" s="24" t="str">
        <f t="shared" si="656"/>
        <v/>
      </c>
      <c r="FD355" s="24" t="str">
        <f t="shared" si="768"/>
        <v/>
      </c>
      <c r="FE355" s="24" t="str">
        <f t="shared" si="657"/>
        <v/>
      </c>
      <c r="FF355" s="24" t="str">
        <f t="shared" si="658"/>
        <v/>
      </c>
      <c r="FG355" s="24" t="str">
        <f t="shared" si="659"/>
        <v/>
      </c>
      <c r="FH355" s="24" t="str">
        <f t="shared" si="660"/>
        <v/>
      </c>
      <c r="FI355" s="24" t="str">
        <f t="shared" si="661"/>
        <v/>
      </c>
      <c r="FJ355" s="24" t="str">
        <f t="shared" si="662"/>
        <v/>
      </c>
      <c r="FK355" s="24" t="str">
        <f t="shared" si="663"/>
        <v/>
      </c>
      <c r="FL355" s="24" t="str">
        <f t="shared" si="664"/>
        <v/>
      </c>
      <c r="FM355" s="24" t="str">
        <f t="shared" si="665"/>
        <v/>
      </c>
      <c r="FN355" s="24"/>
      <c r="FO355" s="24" t="str">
        <f t="shared" si="666"/>
        <v/>
      </c>
      <c r="FP355" s="24" t="str">
        <f t="shared" si="769"/>
        <v/>
      </c>
      <c r="FQ355" s="24" t="str">
        <f t="shared" si="787"/>
        <v/>
      </c>
      <c r="FR355" s="24" t="str">
        <f t="shared" si="787"/>
        <v/>
      </c>
      <c r="FS355" s="24" t="str">
        <f t="shared" si="787"/>
        <v/>
      </c>
      <c r="FT355" s="24" t="str">
        <f t="shared" si="783"/>
        <v/>
      </c>
      <c r="FU355" s="24" t="str">
        <f t="shared" si="783"/>
        <v/>
      </c>
      <c r="FV355" s="24" t="str">
        <f t="shared" si="783"/>
        <v/>
      </c>
      <c r="FW355" s="24" t="str">
        <f t="shared" si="783"/>
        <v/>
      </c>
      <c r="FX355" s="24" t="str">
        <f t="shared" si="783"/>
        <v/>
      </c>
      <c r="FY355" s="24" t="str">
        <f t="shared" si="783"/>
        <v/>
      </c>
      <c r="FZ355" s="24"/>
      <c r="GA355" s="24" t="str">
        <f t="shared" si="667"/>
        <v/>
      </c>
      <c r="GB355" s="24" t="str">
        <f t="shared" si="770"/>
        <v/>
      </c>
      <c r="GC355" s="24" t="str">
        <f t="shared" si="788"/>
        <v/>
      </c>
      <c r="GD355" s="24" t="str">
        <f t="shared" si="788"/>
        <v/>
      </c>
      <c r="GE355" s="24" t="str">
        <f t="shared" si="788"/>
        <v/>
      </c>
      <c r="GF355" s="24" t="str">
        <f t="shared" si="784"/>
        <v/>
      </c>
      <c r="GG355" s="24" t="str">
        <f t="shared" si="784"/>
        <v/>
      </c>
      <c r="GH355" s="24" t="str">
        <f t="shared" si="784"/>
        <v/>
      </c>
      <c r="GI355" s="24" t="str">
        <f t="shared" si="784"/>
        <v/>
      </c>
      <c r="GJ355" s="24" t="str">
        <f t="shared" si="784"/>
        <v/>
      </c>
      <c r="GK355" s="24" t="str">
        <f t="shared" si="784"/>
        <v/>
      </c>
      <c r="GL355" s="24"/>
      <c r="GM355" s="24" t="str">
        <f t="shared" si="668"/>
        <v/>
      </c>
      <c r="GN355" s="24" t="str">
        <f t="shared" si="771"/>
        <v/>
      </c>
      <c r="GO355" s="24" t="str">
        <f t="shared" si="669"/>
        <v/>
      </c>
      <c r="GP355" s="24" t="str">
        <f t="shared" si="670"/>
        <v/>
      </c>
      <c r="GQ355" s="24" t="str">
        <f t="shared" si="671"/>
        <v/>
      </c>
      <c r="GR355" s="24" t="str">
        <f t="shared" si="672"/>
        <v/>
      </c>
      <c r="GS355" s="24" t="str">
        <f t="shared" si="673"/>
        <v/>
      </c>
      <c r="GT355" s="24" t="str">
        <f t="shared" si="674"/>
        <v/>
      </c>
      <c r="GU355" s="24" t="str">
        <f t="shared" si="675"/>
        <v/>
      </c>
      <c r="GV355" s="24" t="str">
        <f t="shared" si="676"/>
        <v/>
      </c>
      <c r="GW355" s="24" t="str">
        <f t="shared" si="677"/>
        <v/>
      </c>
      <c r="GX355" s="24"/>
      <c r="GY355" s="24" t="str">
        <f t="shared" si="678"/>
        <v/>
      </c>
      <c r="GZ355" s="24" t="str">
        <f t="shared" si="772"/>
        <v/>
      </c>
      <c r="HA355" s="24" t="str">
        <f t="shared" si="679"/>
        <v/>
      </c>
      <c r="HB355" s="24" t="str">
        <f t="shared" si="680"/>
        <v/>
      </c>
      <c r="HC355" s="24" t="str">
        <f t="shared" si="681"/>
        <v/>
      </c>
      <c r="HD355" s="24" t="str">
        <f t="shared" si="682"/>
        <v/>
      </c>
      <c r="HE355" s="24" t="str">
        <f t="shared" si="683"/>
        <v/>
      </c>
      <c r="HF355" s="24" t="str">
        <f t="shared" si="684"/>
        <v/>
      </c>
      <c r="HG355" s="24" t="str">
        <f t="shared" si="685"/>
        <v/>
      </c>
      <c r="HH355" s="24" t="str">
        <f t="shared" si="686"/>
        <v/>
      </c>
      <c r="HI355" s="24" t="str">
        <f t="shared" si="687"/>
        <v/>
      </c>
      <c r="HJ355" s="24"/>
      <c r="HK355" s="24" t="str">
        <f t="shared" si="688"/>
        <v/>
      </c>
      <c r="HL355" s="24" t="str">
        <f t="shared" si="773"/>
        <v/>
      </c>
      <c r="HM355" s="24" t="str">
        <f t="shared" si="785"/>
        <v/>
      </c>
      <c r="HN355" s="24" t="str">
        <f t="shared" si="785"/>
        <v/>
      </c>
      <c r="HO355" s="24" t="str">
        <f t="shared" si="785"/>
        <v/>
      </c>
      <c r="HP355" s="24" t="str">
        <f t="shared" si="785"/>
        <v/>
      </c>
      <c r="HQ355" s="24" t="str">
        <f t="shared" si="785"/>
        <v/>
      </c>
      <c r="HR355" s="24" t="str">
        <f t="shared" si="785"/>
        <v/>
      </c>
      <c r="HS355" s="24" t="str">
        <f t="shared" si="781"/>
        <v/>
      </c>
      <c r="HT355" s="24" t="str">
        <f t="shared" si="781"/>
        <v/>
      </c>
      <c r="HU355" s="24" t="str">
        <f t="shared" si="781"/>
        <v/>
      </c>
      <c r="HV355" s="24"/>
      <c r="HW355" s="24" t="str">
        <f t="shared" si="689"/>
        <v/>
      </c>
      <c r="HX355" s="24" t="str">
        <f t="shared" si="774"/>
        <v/>
      </c>
      <c r="HY355" s="24" t="str">
        <f t="shared" si="786"/>
        <v/>
      </c>
      <c r="HZ355" s="24" t="str">
        <f t="shared" si="786"/>
        <v/>
      </c>
      <c r="IA355" s="24" t="str">
        <f t="shared" si="786"/>
        <v/>
      </c>
      <c r="IB355" s="24" t="str">
        <f t="shared" si="786"/>
        <v/>
      </c>
      <c r="IC355" s="24" t="str">
        <f t="shared" si="786"/>
        <v/>
      </c>
      <c r="ID355" s="24" t="str">
        <f t="shared" si="786"/>
        <v/>
      </c>
      <c r="IE355" s="24" t="str">
        <f t="shared" si="782"/>
        <v/>
      </c>
      <c r="IF355" s="24" t="str">
        <f t="shared" si="782"/>
        <v/>
      </c>
      <c r="IG355" s="24" t="str">
        <f t="shared" si="782"/>
        <v/>
      </c>
    </row>
    <row r="356" spans="1:241" s="3" customFormat="1" x14ac:dyDescent="0.2">
      <c r="A356" s="27">
        <v>321</v>
      </c>
      <c r="B356" s="32" t="str">
        <f>IF(AND($B$3&lt;&gt;"",$C$3&lt;&gt;"",$B$4&lt;&gt;"",$C$4&lt;&gt;"",T356&lt;&gt;""),AirMass($B$3,$C$3,$B$4,$C$4,T356),"")</f>
        <v/>
      </c>
      <c r="C356" s="36" t="e">
        <f t="shared" si="690"/>
        <v>#N/A</v>
      </c>
      <c r="D356" s="5" t="str">
        <f t="shared" ref="D356:D419" si="789">IF($B$24&lt;&gt;0,FO356,EQ356)</f>
        <v/>
      </c>
      <c r="E356" s="14" t="str">
        <f t="shared" ref="E356:E419" si="790">IF($B$24&lt;&gt;0,GA356,FC356)</f>
        <v/>
      </c>
      <c r="F356" s="32" t="str">
        <f t="shared" si="691"/>
        <v/>
      </c>
      <c r="G356" s="24" t="str">
        <f t="shared" ref="G356:G419" si="791">IF($B$24&lt;&gt;0,FP356,ER356)</f>
        <v/>
      </c>
      <c r="H356" s="24" t="str">
        <f t="shared" ref="H356:H419" si="792">IF($B$24&lt;&gt;0,GB356,FD356)</f>
        <v/>
      </c>
      <c r="I356" s="24"/>
      <c r="J356" s="8" t="str">
        <f t="shared" ref="J356:J419" si="793">IF($B$24&lt;&gt;0,HK356,GM356)</f>
        <v/>
      </c>
      <c r="K356" s="9" t="str">
        <f t="shared" ref="K356:K419" si="794">IF($B$24&lt;&gt;0,HW356,GY356)</f>
        <v/>
      </c>
      <c r="L356" s="40" t="str">
        <f t="shared" si="692"/>
        <v/>
      </c>
      <c r="M356" s="24" t="str">
        <f t="shared" ref="M356:M419" si="795">IF($B$24&lt;&gt;0,HL356,GN356)</f>
        <v/>
      </c>
      <c r="N356" s="25" t="str">
        <f t="shared" ref="N356:N419" si="796">IF($B$24&lt;&gt;0,HX356,GZ356)</f>
        <v/>
      </c>
      <c r="O356" s="25"/>
      <c r="P356" s="50">
        <f t="shared" si="693"/>
        <v>0</v>
      </c>
      <c r="Q356" s="50">
        <f t="shared" si="694"/>
        <v>0</v>
      </c>
      <c r="R356" s="25"/>
      <c r="S356" s="25"/>
      <c r="T356" s="16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46" t="str">
        <f t="shared" ref="AF356:AF419" si="797">IF(T356&lt;&gt;"",T356,"")</f>
        <v/>
      </c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8"/>
      <c r="AR356" s="25"/>
      <c r="AS356" s="25"/>
      <c r="AT356" s="24" t="str">
        <f t="shared" si="780"/>
        <v/>
      </c>
      <c r="AU356" s="24" t="str">
        <f t="shared" si="779"/>
        <v/>
      </c>
      <c r="AV356" s="24" t="str">
        <f t="shared" si="779"/>
        <v/>
      </c>
      <c r="AW356" s="24" t="str">
        <f t="shared" si="779"/>
        <v/>
      </c>
      <c r="AX356" s="24" t="str">
        <f t="shared" si="779"/>
        <v/>
      </c>
      <c r="AY356" s="24" t="str">
        <f t="shared" si="779"/>
        <v/>
      </c>
      <c r="AZ356" s="24" t="str">
        <f t="shared" si="779"/>
        <v/>
      </c>
      <c r="BA356" s="24" t="str">
        <f t="shared" si="779"/>
        <v/>
      </c>
      <c r="BB356" s="24" t="str">
        <f t="shared" si="778"/>
        <v/>
      </c>
      <c r="BC356" s="24" t="str">
        <f t="shared" si="778"/>
        <v/>
      </c>
      <c r="BD356" s="25" t="str">
        <f t="shared" si="778"/>
        <v/>
      </c>
      <c r="BE356" s="25"/>
      <c r="BF356" s="25"/>
      <c r="BG356" s="26" t="str">
        <f t="shared" si="695"/>
        <v/>
      </c>
      <c r="BH356" s="26" t="str">
        <f t="shared" si="696"/>
        <v/>
      </c>
      <c r="BI356" s="26" t="str">
        <f t="shared" si="697"/>
        <v/>
      </c>
      <c r="BJ356" s="26" t="str">
        <f t="shared" si="698"/>
        <v/>
      </c>
      <c r="BK356" s="26" t="str">
        <f t="shared" si="699"/>
        <v/>
      </c>
      <c r="BL356" s="26" t="str">
        <f t="shared" si="700"/>
        <v/>
      </c>
      <c r="BM356" s="26" t="str">
        <f t="shared" si="701"/>
        <v/>
      </c>
      <c r="BN356" s="26" t="str">
        <f t="shared" si="702"/>
        <v/>
      </c>
      <c r="BO356" s="26" t="str">
        <f t="shared" si="703"/>
        <v/>
      </c>
      <c r="BP356" s="25"/>
      <c r="BQ356" s="25"/>
      <c r="BR356" s="25" t="str">
        <f t="shared" si="704"/>
        <v/>
      </c>
      <c r="BS356" s="25" t="str">
        <f t="shared" si="705"/>
        <v/>
      </c>
      <c r="BT356" s="25" t="str">
        <f t="shared" si="706"/>
        <v/>
      </c>
      <c r="BU356" s="25" t="str">
        <f t="shared" si="707"/>
        <v/>
      </c>
      <c r="BV356" s="25" t="str">
        <f t="shared" si="708"/>
        <v/>
      </c>
      <c r="BW356" s="25" t="str">
        <f t="shared" si="709"/>
        <v/>
      </c>
      <c r="BX356" s="25" t="str">
        <f t="shared" si="710"/>
        <v/>
      </c>
      <c r="BY356" s="25" t="str">
        <f t="shared" si="711"/>
        <v/>
      </c>
      <c r="BZ356" s="25" t="str">
        <f t="shared" si="712"/>
        <v/>
      </c>
      <c r="CA356" s="25"/>
      <c r="CB356" s="25"/>
      <c r="CC356" s="26">
        <f t="shared" si="713"/>
        <v>-0.23900000000000093</v>
      </c>
      <c r="CD356" s="26">
        <f t="shared" si="714"/>
        <v>-0.17900000000000044</v>
      </c>
      <c r="CE356" s="26">
        <f t="shared" si="715"/>
        <v>-0.54500000000000015</v>
      </c>
      <c r="CF356" s="26">
        <f t="shared" si="716"/>
        <v>-0.48700000000000027</v>
      </c>
      <c r="CG356" s="26">
        <f t="shared" si="717"/>
        <v>-0.55699999999999883</v>
      </c>
      <c r="CH356" s="26">
        <f t="shared" si="718"/>
        <v>-0.11200000000000027</v>
      </c>
      <c r="CI356" s="26" t="str">
        <f t="shared" si="719"/>
        <v/>
      </c>
      <c r="CJ356" s="26" t="str">
        <f t="shared" si="720"/>
        <v/>
      </c>
      <c r="CK356" s="26" t="str">
        <f t="shared" si="721"/>
        <v/>
      </c>
      <c r="CL356" s="25"/>
      <c r="CM356" s="25"/>
      <c r="CN356" s="25">
        <f t="shared" si="722"/>
        <v>0.42099999999999937</v>
      </c>
      <c r="CO356" s="25">
        <f t="shared" si="723"/>
        <v>0.48099999999999987</v>
      </c>
      <c r="CP356" s="25">
        <f t="shared" si="724"/>
        <v>0.11500000000000021</v>
      </c>
      <c r="CQ356" s="25">
        <f t="shared" si="725"/>
        <v>0.17300000000000004</v>
      </c>
      <c r="CR356" s="25">
        <f t="shared" si="726"/>
        <v>0.10300000000000153</v>
      </c>
      <c r="CS356" s="25">
        <f t="shared" si="727"/>
        <v>0.54800000000000004</v>
      </c>
      <c r="CT356" s="25" t="str">
        <f t="shared" si="728"/>
        <v/>
      </c>
      <c r="CU356" s="25" t="str">
        <f t="shared" si="729"/>
        <v/>
      </c>
      <c r="CV356" s="25" t="str">
        <f t="shared" si="730"/>
        <v/>
      </c>
      <c r="CW356" s="25"/>
      <c r="CX356" s="25"/>
      <c r="CY356" s="25" t="str">
        <f t="shared" si="731"/>
        <v/>
      </c>
      <c r="CZ356" s="25" t="str">
        <f t="shared" si="732"/>
        <v/>
      </c>
      <c r="DA356" s="25" t="str">
        <f t="shared" si="733"/>
        <v/>
      </c>
      <c r="DB356" s="25" t="str">
        <f t="shared" si="734"/>
        <v/>
      </c>
      <c r="DC356" s="25" t="str">
        <f t="shared" si="735"/>
        <v/>
      </c>
      <c r="DD356" s="25" t="str">
        <f t="shared" si="736"/>
        <v/>
      </c>
      <c r="DE356" s="25" t="str">
        <f t="shared" si="737"/>
        <v/>
      </c>
      <c r="DF356" s="25" t="str">
        <f t="shared" si="738"/>
        <v/>
      </c>
      <c r="DG356" s="25" t="str">
        <f t="shared" si="739"/>
        <v/>
      </c>
      <c r="DH356" s="25"/>
      <c r="DI356" s="25"/>
      <c r="DJ356" s="25" t="str">
        <f t="shared" si="740"/>
        <v/>
      </c>
      <c r="DK356" s="25" t="str">
        <f t="shared" si="741"/>
        <v/>
      </c>
      <c r="DL356" s="25" t="str">
        <f t="shared" si="742"/>
        <v/>
      </c>
      <c r="DM356" s="25" t="str">
        <f t="shared" si="743"/>
        <v/>
      </c>
      <c r="DN356" s="25" t="str">
        <f t="shared" si="744"/>
        <v/>
      </c>
      <c r="DO356" s="25" t="str">
        <f t="shared" si="745"/>
        <v/>
      </c>
      <c r="DP356" s="25" t="str">
        <f t="shared" si="746"/>
        <v/>
      </c>
      <c r="DQ356" s="25" t="str">
        <f t="shared" si="747"/>
        <v/>
      </c>
      <c r="DR356" s="25" t="str">
        <f t="shared" si="748"/>
        <v/>
      </c>
      <c r="DS356" s="25"/>
      <c r="DT356" s="24"/>
      <c r="DU356" s="24" t="str">
        <f t="shared" si="749"/>
        <v/>
      </c>
      <c r="DV356" s="24" t="str">
        <f t="shared" si="750"/>
        <v/>
      </c>
      <c r="DW356" s="24" t="str">
        <f t="shared" si="751"/>
        <v/>
      </c>
      <c r="DX356" s="24" t="str">
        <f t="shared" si="752"/>
        <v/>
      </c>
      <c r="DY356" s="24" t="str">
        <f t="shared" si="753"/>
        <v/>
      </c>
      <c r="DZ356" s="24" t="str">
        <f t="shared" si="754"/>
        <v/>
      </c>
      <c r="EA356" s="24" t="str">
        <f t="shared" si="755"/>
        <v/>
      </c>
      <c r="EB356" s="24" t="str">
        <f t="shared" si="756"/>
        <v/>
      </c>
      <c r="EC356" s="24" t="str">
        <f t="shared" si="757"/>
        <v/>
      </c>
      <c r="ED356" s="24"/>
      <c r="EE356" s="24"/>
      <c r="EF356" s="24" t="str">
        <f t="shared" si="758"/>
        <v/>
      </c>
      <c r="EG356" s="24" t="str">
        <f t="shared" si="759"/>
        <v/>
      </c>
      <c r="EH356" s="24" t="str">
        <f t="shared" si="760"/>
        <v/>
      </c>
      <c r="EI356" s="24" t="str">
        <f t="shared" si="761"/>
        <v/>
      </c>
      <c r="EJ356" s="24" t="str">
        <f t="shared" si="762"/>
        <v/>
      </c>
      <c r="EK356" s="24" t="str">
        <f t="shared" si="763"/>
        <v/>
      </c>
      <c r="EL356" s="24" t="str">
        <f t="shared" si="764"/>
        <v/>
      </c>
      <c r="EM356" s="24" t="str">
        <f t="shared" si="765"/>
        <v/>
      </c>
      <c r="EN356" s="24" t="str">
        <f t="shared" si="766"/>
        <v/>
      </c>
      <c r="EO356" s="24"/>
      <c r="EP356" s="24"/>
      <c r="EQ356" s="24" t="str">
        <f t="shared" ref="EQ356:EQ419" si="798">IF(AND(U356&lt;&gt;"",COUNT(W356:AE356)&gt;0),AVERAGE(ES356:FA356),"")</f>
        <v/>
      </c>
      <c r="ER356" s="24" t="str">
        <f t="shared" si="767"/>
        <v/>
      </c>
      <c r="ES356" s="24" t="str">
        <f t="shared" ref="ES356:ES419" si="799">IF(AND($U356&lt;&gt;"",W356&lt;&gt;"",W$32&lt;&gt;""),$U356-W356+W$32,"")</f>
        <v/>
      </c>
      <c r="ET356" s="24" t="str">
        <f t="shared" ref="ET356:ET419" si="800">IF(AND($U356&lt;&gt;"",X356&lt;&gt;"",X$32&lt;&gt;""),$U356-X356+X$32,"")</f>
        <v/>
      </c>
      <c r="EU356" s="24" t="str">
        <f t="shared" ref="EU356:EU419" si="801">IF(AND($U356&lt;&gt;"",Y356&lt;&gt;"",Y$32&lt;&gt;""),$U356-Y356+Y$32,"")</f>
        <v/>
      </c>
      <c r="EV356" s="24" t="str">
        <f t="shared" ref="EV356:EV419" si="802">IF(AND($U356&lt;&gt;"",Z356&lt;&gt;"",Z$32&lt;&gt;""),$U356-Z356+Z$32,"")</f>
        <v/>
      </c>
      <c r="EW356" s="24" t="str">
        <f t="shared" ref="EW356:EW419" si="803">IF(AND($U356&lt;&gt;"",AA356&lt;&gt;"",AA$32&lt;&gt;""),$U356-AA356+AA$32,"")</f>
        <v/>
      </c>
      <c r="EX356" s="24" t="str">
        <f t="shared" ref="EX356:EX419" si="804">IF(AND($U356&lt;&gt;"",AB356&lt;&gt;"",AB$32&lt;&gt;""),$U356-AB356+AB$32,"")</f>
        <v/>
      </c>
      <c r="EY356" s="24" t="str">
        <f t="shared" ref="EY356:EY419" si="805">IF(AND($U356&lt;&gt;"",AC356&lt;&gt;"",AC$32&lt;&gt;""),$U356-AC356+AC$32,"")</f>
        <v/>
      </c>
      <c r="EZ356" s="24" t="str">
        <f t="shared" ref="EZ356:EZ419" si="806">IF(AND($U356&lt;&gt;"",AD356&lt;&gt;"",AD$32&lt;&gt;""),$U356-AD356+AD$32,"")</f>
        <v/>
      </c>
      <c r="FA356" s="24" t="str">
        <f t="shared" ref="FA356:FA419" si="807">IF(AND($U356&lt;&gt;"",AE356&lt;&gt;"",AE$32&lt;&gt;""),$U356-AE356+AE$32,"")</f>
        <v/>
      </c>
      <c r="FB356" s="24"/>
      <c r="FC356" s="24" t="str">
        <f t="shared" ref="FC356:FC419" si="808">IF(AND(AG356&lt;&gt;"",COUNT(AI356:AQ356)&gt;0),AVERAGE(FE356:FM356),"")</f>
        <v/>
      </c>
      <c r="FD356" s="24" t="str">
        <f t="shared" si="768"/>
        <v/>
      </c>
      <c r="FE356" s="24" t="str">
        <f t="shared" ref="FE356:FE419" si="809">IF(AND($AG356&lt;&gt;"",AI356&lt;&gt;"",AI$32&lt;&gt;""),$AG356-AI356+AI$32,"")</f>
        <v/>
      </c>
      <c r="FF356" s="24" t="str">
        <f t="shared" ref="FF356:FF419" si="810">IF(AND($AG356&lt;&gt;"",AJ356&lt;&gt;"",AJ$32&lt;&gt;""),$AG356-AJ356+AJ$32,"")</f>
        <v/>
      </c>
      <c r="FG356" s="24" t="str">
        <f t="shared" ref="FG356:FG419" si="811">IF(AND($AG356&lt;&gt;"",AK356&lt;&gt;"",AK$32&lt;&gt;""),$AG356-AK356+AK$32,"")</f>
        <v/>
      </c>
      <c r="FH356" s="24" t="str">
        <f t="shared" ref="FH356:FH419" si="812">IF(AND($AG356&lt;&gt;"",AL356&lt;&gt;"",AL$32&lt;&gt;""),$AG356-AL356+AL$32,"")</f>
        <v/>
      </c>
      <c r="FI356" s="24" t="str">
        <f t="shared" ref="FI356:FI419" si="813">IF(AND($AG356&lt;&gt;"",AM356&lt;&gt;"",AM$32&lt;&gt;""),$AG356-AM356+AM$32,"")</f>
        <v/>
      </c>
      <c r="FJ356" s="24" t="str">
        <f t="shared" ref="FJ356:FJ419" si="814">IF(AND($AG356&lt;&gt;"",AN356&lt;&gt;"",AN$32&lt;&gt;""),$AG356-AN356+AN$32,"")</f>
        <v/>
      </c>
      <c r="FK356" s="24" t="str">
        <f t="shared" ref="FK356:FK419" si="815">IF(AND($AG356&lt;&gt;"",AO356&lt;&gt;"",AO$32&lt;&gt;""),$AG356-AO356+AO$32,"")</f>
        <v/>
      </c>
      <c r="FL356" s="24" t="str">
        <f t="shared" ref="FL356:FL419" si="816">IF(AND($AG356&lt;&gt;"",AP356&lt;&gt;"",AP$32&lt;&gt;""),$AG356-AP356+AP$32,"")</f>
        <v/>
      </c>
      <c r="FM356" s="24" t="str">
        <f t="shared" ref="FM356:FM419" si="817">IF(AND($AG356&lt;&gt;"",AQ356&lt;&gt;"",AQ$32&lt;&gt;""),$AG356-AQ356+AQ$32,"")</f>
        <v/>
      </c>
      <c r="FN356" s="24"/>
      <c r="FO356" s="24" t="str">
        <f t="shared" ref="FO356:FO419" si="818">IF(AND(U356&lt;&gt;"",COUNT(W356:AE356)&gt;0),AVERAGE(FQ356:FY356),"")</f>
        <v/>
      </c>
      <c r="FP356" s="24" t="str">
        <f t="shared" si="769"/>
        <v/>
      </c>
      <c r="FQ356" s="24" t="str">
        <f t="shared" si="787"/>
        <v/>
      </c>
      <c r="FR356" s="24" t="str">
        <f t="shared" si="787"/>
        <v/>
      </c>
      <c r="FS356" s="24" t="str">
        <f t="shared" si="787"/>
        <v/>
      </c>
      <c r="FT356" s="24" t="str">
        <f t="shared" si="783"/>
        <v/>
      </c>
      <c r="FU356" s="24" t="str">
        <f t="shared" si="783"/>
        <v/>
      </c>
      <c r="FV356" s="24" t="str">
        <f t="shared" si="783"/>
        <v/>
      </c>
      <c r="FW356" s="24" t="str">
        <f t="shared" si="783"/>
        <v/>
      </c>
      <c r="FX356" s="24" t="str">
        <f t="shared" si="783"/>
        <v/>
      </c>
      <c r="FY356" s="24" t="str">
        <f t="shared" si="783"/>
        <v/>
      </c>
      <c r="FZ356" s="24"/>
      <c r="GA356" s="24" t="str">
        <f t="shared" ref="GA356:GA419" si="819">IF(AND(AG356&lt;&gt;"",COUNT(AI356:AQ356)&gt;0),AVERAGE(GC356:GK356),"")</f>
        <v/>
      </c>
      <c r="GB356" s="24" t="str">
        <f t="shared" si="770"/>
        <v/>
      </c>
      <c r="GC356" s="24" t="str">
        <f t="shared" si="788"/>
        <v/>
      </c>
      <c r="GD356" s="24" t="str">
        <f t="shared" si="788"/>
        <v/>
      </c>
      <c r="GE356" s="24" t="str">
        <f t="shared" si="788"/>
        <v/>
      </c>
      <c r="GF356" s="24" t="str">
        <f t="shared" si="784"/>
        <v/>
      </c>
      <c r="GG356" s="24" t="str">
        <f t="shared" si="784"/>
        <v/>
      </c>
      <c r="GH356" s="24" t="str">
        <f t="shared" si="784"/>
        <v/>
      </c>
      <c r="GI356" s="24" t="str">
        <f t="shared" si="784"/>
        <v/>
      </c>
      <c r="GJ356" s="24" t="str">
        <f t="shared" si="784"/>
        <v/>
      </c>
      <c r="GK356" s="24" t="str">
        <f t="shared" si="784"/>
        <v/>
      </c>
      <c r="GL356" s="24"/>
      <c r="GM356" s="24" t="str">
        <f t="shared" ref="GM356:GM419" si="820">IF(AND(V356&lt;&gt;"",COUNT(W356:AE356)&gt;0),AVERAGE(GO356:GW356),"")</f>
        <v/>
      </c>
      <c r="GN356" s="24" t="str">
        <f t="shared" si="771"/>
        <v/>
      </c>
      <c r="GO356" s="24" t="str">
        <f t="shared" ref="GO356:GO419" si="821">IF(AND($V356&lt;&gt;"",W356&lt;&gt;"",W$32&lt;&gt;""),$V356-W356+W$32,"")</f>
        <v/>
      </c>
      <c r="GP356" s="24" t="str">
        <f t="shared" ref="GP356:GP419" si="822">IF(AND($V356&lt;&gt;"",X356&lt;&gt;"",X$32&lt;&gt;""),$V356-X356+X$32,"")</f>
        <v/>
      </c>
      <c r="GQ356" s="24" t="str">
        <f t="shared" ref="GQ356:GQ419" si="823">IF(AND($V356&lt;&gt;"",Y356&lt;&gt;"",Y$32&lt;&gt;""),$V356-Y356+Y$32,"")</f>
        <v/>
      </c>
      <c r="GR356" s="24" t="str">
        <f t="shared" ref="GR356:GR419" si="824">IF(AND($V356&lt;&gt;"",Z356&lt;&gt;"",Z$32&lt;&gt;""),$V356-Z356+Z$32,"")</f>
        <v/>
      </c>
      <c r="GS356" s="24" t="str">
        <f t="shared" ref="GS356:GS419" si="825">IF(AND($V356&lt;&gt;"",AA356&lt;&gt;"",AA$32&lt;&gt;""),$V356-AA356+AA$32,"")</f>
        <v/>
      </c>
      <c r="GT356" s="24" t="str">
        <f t="shared" ref="GT356:GT419" si="826">IF(AND($V356&lt;&gt;"",AB356&lt;&gt;"",AB$32&lt;&gt;""),$V356-AB356+AB$32,"")</f>
        <v/>
      </c>
      <c r="GU356" s="24" t="str">
        <f t="shared" ref="GU356:GU419" si="827">IF(AND($V356&lt;&gt;"",AC356&lt;&gt;"",AC$32&lt;&gt;""),$V356-AC356+AC$32,"")</f>
        <v/>
      </c>
      <c r="GV356" s="24" t="str">
        <f t="shared" ref="GV356:GV419" si="828">IF(AND($V356&lt;&gt;"",AD356&lt;&gt;"",AD$32&lt;&gt;""),$V356-AD356+AD$32,"")</f>
        <v/>
      </c>
      <c r="GW356" s="24" t="str">
        <f t="shared" ref="GW356:GW419" si="829">IF(AND($V356&lt;&gt;"",AE356&lt;&gt;"",AE$32&lt;&gt;""),$V356-AE356+AE$32,"")</f>
        <v/>
      </c>
      <c r="GX356" s="24"/>
      <c r="GY356" s="24" t="str">
        <f t="shared" ref="GY356:GY419" si="830">IF(AND(AH356&lt;&gt;"",COUNT(AI356:AQ356)&gt;0),AVERAGE(HA356:HI356),"")</f>
        <v/>
      </c>
      <c r="GZ356" s="24" t="str">
        <f t="shared" si="772"/>
        <v/>
      </c>
      <c r="HA356" s="24" t="str">
        <f t="shared" ref="HA356:HA419" si="831">IF(AND($AH356&lt;&gt;"",AI356&lt;&gt;"",AI$32&lt;&gt;""),$AH356-AI356+AI$32,"")</f>
        <v/>
      </c>
      <c r="HB356" s="24" t="str">
        <f t="shared" ref="HB356:HB419" si="832">IF(AND($AH356&lt;&gt;"",AJ356&lt;&gt;"",AJ$32&lt;&gt;""),$AH356-AJ356+AJ$32,"")</f>
        <v/>
      </c>
      <c r="HC356" s="24" t="str">
        <f t="shared" ref="HC356:HC419" si="833">IF(AND($AH356&lt;&gt;"",AK356&lt;&gt;"",AK$32&lt;&gt;""),$AH356-AK356+AK$32,"")</f>
        <v/>
      </c>
      <c r="HD356" s="24" t="str">
        <f t="shared" ref="HD356:HD419" si="834">IF(AND($AH356&lt;&gt;"",AL356&lt;&gt;"",AL$32&lt;&gt;""),$AH356-AL356+AL$32,"")</f>
        <v/>
      </c>
      <c r="HE356" s="24" t="str">
        <f t="shared" ref="HE356:HE419" si="835">IF(AND($AH356&lt;&gt;"",AM356&lt;&gt;"",AM$32&lt;&gt;""),$AH356-AM356+AM$32,"")</f>
        <v/>
      </c>
      <c r="HF356" s="24" t="str">
        <f t="shared" ref="HF356:HF419" si="836">IF(AND($AH356&lt;&gt;"",AN356&lt;&gt;"",AN$32&lt;&gt;""),$AH356-AN356+AN$32,"")</f>
        <v/>
      </c>
      <c r="HG356" s="24" t="str">
        <f t="shared" ref="HG356:HG419" si="837">IF(AND($AH356&lt;&gt;"",AO356&lt;&gt;"",AO$32&lt;&gt;""),$AH356-AO356+AO$32,"")</f>
        <v/>
      </c>
      <c r="HH356" s="24" t="str">
        <f t="shared" ref="HH356:HH419" si="838">IF(AND($AH356&lt;&gt;"",AP356&lt;&gt;"",AP$32&lt;&gt;""),$AH356-AP356+AP$32,"")</f>
        <v/>
      </c>
      <c r="HI356" s="24" t="str">
        <f t="shared" ref="HI356:HI419" si="839">IF(AND($AH356&lt;&gt;"",AQ356&lt;&gt;"",AQ$32&lt;&gt;""),$AH356-AQ356+AQ$32,"")</f>
        <v/>
      </c>
      <c r="HJ356" s="24"/>
      <c r="HK356" s="24" t="str">
        <f t="shared" ref="HK356:HK419" si="840">IF(AND(V356&lt;&gt;"",COUNT(W356:AE356)&gt;0),AVERAGE(HM356:HU356),"")</f>
        <v/>
      </c>
      <c r="HL356" s="24" t="str">
        <f t="shared" si="773"/>
        <v/>
      </c>
      <c r="HM356" s="24" t="str">
        <f t="shared" si="785"/>
        <v/>
      </c>
      <c r="HN356" s="24" t="str">
        <f t="shared" si="785"/>
        <v/>
      </c>
      <c r="HO356" s="24" t="str">
        <f t="shared" si="785"/>
        <v/>
      </c>
      <c r="HP356" s="24" t="str">
        <f t="shared" si="785"/>
        <v/>
      </c>
      <c r="HQ356" s="24" t="str">
        <f t="shared" si="785"/>
        <v/>
      </c>
      <c r="HR356" s="24" t="str">
        <f t="shared" si="785"/>
        <v/>
      </c>
      <c r="HS356" s="24" t="str">
        <f t="shared" si="781"/>
        <v/>
      </c>
      <c r="HT356" s="24" t="str">
        <f t="shared" si="781"/>
        <v/>
      </c>
      <c r="HU356" s="24" t="str">
        <f t="shared" si="781"/>
        <v/>
      </c>
      <c r="HV356" s="24"/>
      <c r="HW356" s="24" t="str">
        <f t="shared" ref="HW356:HW419" si="841">IF(AND(AH356&lt;&gt;"",COUNT(AI356:AQ356)&gt;0),AVERAGE(HY356:IG356),"")</f>
        <v/>
      </c>
      <c r="HX356" s="24" t="str">
        <f t="shared" si="774"/>
        <v/>
      </c>
      <c r="HY356" s="24" t="str">
        <f t="shared" si="786"/>
        <v/>
      </c>
      <c r="HZ356" s="24" t="str">
        <f t="shared" si="786"/>
        <v/>
      </c>
      <c r="IA356" s="24" t="str">
        <f t="shared" si="786"/>
        <v/>
      </c>
      <c r="IB356" s="24" t="str">
        <f t="shared" si="786"/>
        <v/>
      </c>
      <c r="IC356" s="24" t="str">
        <f t="shared" si="786"/>
        <v/>
      </c>
      <c r="ID356" s="24" t="str">
        <f t="shared" si="786"/>
        <v/>
      </c>
      <c r="IE356" s="24" t="str">
        <f t="shared" si="782"/>
        <v/>
      </c>
      <c r="IF356" s="24" t="str">
        <f t="shared" si="782"/>
        <v/>
      </c>
      <c r="IG356" s="24" t="str">
        <f t="shared" si="782"/>
        <v/>
      </c>
    </row>
    <row r="357" spans="1:241" s="3" customFormat="1" x14ac:dyDescent="0.2">
      <c r="A357" s="27">
        <v>322</v>
      </c>
      <c r="B357" s="32" t="str">
        <f>IF(AND($B$3&lt;&gt;"",$C$3&lt;&gt;"",$B$4&lt;&gt;"",$C$4&lt;&gt;"",T357&lt;&gt;""),AirMass($B$3,$C$3,$B$4,$C$4,T357),"")</f>
        <v/>
      </c>
      <c r="C357" s="36" t="e">
        <f t="shared" ref="C357:C420" si="842">IF(T357&lt;&gt;"",T357,NA())</f>
        <v>#N/A</v>
      </c>
      <c r="D357" s="5" t="str">
        <f t="shared" si="789"/>
        <v/>
      </c>
      <c r="E357" s="14" t="str">
        <f t="shared" si="790"/>
        <v/>
      </c>
      <c r="F357" s="32" t="str">
        <f t="shared" ref="F357:F420" si="843">IF(AND(D357&lt;&gt;"",E357&lt;&gt;""),E357-D357,"")</f>
        <v/>
      </c>
      <c r="G357" s="24" t="str">
        <f t="shared" si="791"/>
        <v/>
      </c>
      <c r="H357" s="24" t="str">
        <f t="shared" si="792"/>
        <v/>
      </c>
      <c r="I357" s="24"/>
      <c r="J357" s="8" t="str">
        <f t="shared" si="793"/>
        <v/>
      </c>
      <c r="K357" s="9" t="str">
        <f t="shared" si="794"/>
        <v/>
      </c>
      <c r="L357" s="40" t="str">
        <f t="shared" ref="L357:L420" si="844">IF(AND(J357&lt;&gt;"",K357&lt;&gt;""),K357-J357,"")</f>
        <v/>
      </c>
      <c r="M357" s="24" t="str">
        <f t="shared" si="795"/>
        <v/>
      </c>
      <c r="N357" s="25" t="str">
        <f t="shared" si="796"/>
        <v/>
      </c>
      <c r="O357" s="25"/>
      <c r="P357" s="50">
        <f t="shared" ref="P357:P420" si="845">MIN(COUNT(W$32:AE$32),COUNT(W357:AE357))</f>
        <v>0</v>
      </c>
      <c r="Q357" s="50">
        <f t="shared" ref="Q357:Q420" si="846">MIN(COUNT(AI$32:AQ$32),COUNT(AI357:AQ357))</f>
        <v>0</v>
      </c>
      <c r="R357" s="25"/>
      <c r="S357" s="25"/>
      <c r="T357" s="16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46" t="str">
        <f t="shared" si="797"/>
        <v/>
      </c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8"/>
      <c r="AR357" s="25"/>
      <c r="AS357" s="25"/>
      <c r="AT357" s="24" t="str">
        <f t="shared" si="780"/>
        <v/>
      </c>
      <c r="AU357" s="24" t="str">
        <f t="shared" si="779"/>
        <v/>
      </c>
      <c r="AV357" s="24" t="str">
        <f t="shared" si="779"/>
        <v/>
      </c>
      <c r="AW357" s="24" t="str">
        <f t="shared" si="779"/>
        <v/>
      </c>
      <c r="AX357" s="24" t="str">
        <f t="shared" si="779"/>
        <v/>
      </c>
      <c r="AY357" s="24" t="str">
        <f t="shared" si="779"/>
        <v/>
      </c>
      <c r="AZ357" s="24" t="str">
        <f t="shared" si="779"/>
        <v/>
      </c>
      <c r="BA357" s="24" t="str">
        <f t="shared" si="779"/>
        <v/>
      </c>
      <c r="BB357" s="24" t="str">
        <f t="shared" si="778"/>
        <v/>
      </c>
      <c r="BC357" s="24" t="str">
        <f t="shared" si="778"/>
        <v/>
      </c>
      <c r="BD357" s="25" t="str">
        <f t="shared" si="778"/>
        <v/>
      </c>
      <c r="BE357" s="25"/>
      <c r="BF357" s="25"/>
      <c r="BG357" s="26" t="str">
        <f t="shared" ref="BG357:BG420" si="847">IF(AND($AT357&lt;&gt;"",AV$32&lt;&gt;""),$AT357*$D$19+$D$18-AV$32,"")</f>
        <v/>
      </c>
      <c r="BH357" s="26" t="str">
        <f t="shared" ref="BH357:BH420" si="848">IF(AND($AT357&lt;&gt;"",AW$32&lt;&gt;""),$AT357*$D$19+$D$18-AW$32,"")</f>
        <v/>
      </c>
      <c r="BI357" s="26" t="str">
        <f t="shared" ref="BI357:BI420" si="849">IF(AND($AT357&lt;&gt;"",AX$32&lt;&gt;""),$AT357*$D$19+$D$18-AX$32,"")</f>
        <v/>
      </c>
      <c r="BJ357" s="26" t="str">
        <f t="shared" ref="BJ357:BJ420" si="850">IF(AND($AT357&lt;&gt;"",AY$32&lt;&gt;""),$AT357*$D$19+$D$18-AY$32,"")</f>
        <v/>
      </c>
      <c r="BK357" s="26" t="str">
        <f t="shared" ref="BK357:BK420" si="851">IF(AND($AT357&lt;&gt;"",AZ$32&lt;&gt;""),$AT357*$D$19+$D$18-AZ$32,"")</f>
        <v/>
      </c>
      <c r="BL357" s="26" t="str">
        <f t="shared" ref="BL357:BL420" si="852">IF(AND($AT357&lt;&gt;"",BA$32&lt;&gt;""),$AT357*$D$19+$D$18-BA$32,"")</f>
        <v/>
      </c>
      <c r="BM357" s="26" t="str">
        <f t="shared" ref="BM357:BM420" si="853">IF(AND($AT357&lt;&gt;"",BB$32&lt;&gt;""),$AT357*$D$19+$D$18-BB$32,"")</f>
        <v/>
      </c>
      <c r="BN357" s="26" t="str">
        <f t="shared" ref="BN357:BN420" si="854">IF(AND($AT357&lt;&gt;"",BC$32&lt;&gt;""),$AT357*$D$19+$D$18-BC$32,"")</f>
        <v/>
      </c>
      <c r="BO357" s="26" t="str">
        <f t="shared" ref="BO357:BO420" si="855">IF(AND($AT357&lt;&gt;"",BD$32&lt;&gt;""),$AT357*$D$19+$D$18-BD$32,"")</f>
        <v/>
      </c>
      <c r="BP357" s="25"/>
      <c r="BQ357" s="25"/>
      <c r="BR357" s="25" t="str">
        <f t="shared" ref="BR357:BR420" si="856">IF(AND($AU357&lt;&gt;"",AV$32&lt;&gt;""),$AU357*$D$19+$D$18-AV$32,"")</f>
        <v/>
      </c>
      <c r="BS357" s="25" t="str">
        <f t="shared" ref="BS357:BS420" si="857">IF(AND($AU357&lt;&gt;"",AW$32&lt;&gt;""),$AU357*$D$19+$D$18-AW$32,"")</f>
        <v/>
      </c>
      <c r="BT357" s="25" t="str">
        <f t="shared" ref="BT357:BT420" si="858">IF(AND($AU357&lt;&gt;"",AX$32&lt;&gt;""),$AU357*$D$19+$D$18-AX$32,"")</f>
        <v/>
      </c>
      <c r="BU357" s="25" t="str">
        <f t="shared" ref="BU357:BU420" si="859">IF(AND($AU357&lt;&gt;"",AY$32&lt;&gt;""),$AU357*$D$19+$D$18-AY$32,"")</f>
        <v/>
      </c>
      <c r="BV357" s="25" t="str">
        <f t="shared" ref="BV357:BV420" si="860">IF(AND($AU357&lt;&gt;"",AZ$32&lt;&gt;""),$AU357*$D$19+$D$18-AZ$32,"")</f>
        <v/>
      </c>
      <c r="BW357" s="25" t="str">
        <f t="shared" ref="BW357:BW420" si="861">IF(AND($AU357&lt;&gt;"",BA$32&lt;&gt;""),$AU357*$D$19+$D$18-BA$32,"")</f>
        <v/>
      </c>
      <c r="BX357" s="25" t="str">
        <f t="shared" ref="BX357:BX420" si="862">IF(AND($AU357&lt;&gt;"",BB$32&lt;&gt;""),$AU357*$D$19+$D$18-BB$32,"")</f>
        <v/>
      </c>
      <c r="BY357" s="25" t="str">
        <f t="shared" ref="BY357:BY420" si="863">IF(AND($AU357&lt;&gt;"",BC$32&lt;&gt;""),$AU357*$D$19+$D$18-BC$32,"")</f>
        <v/>
      </c>
      <c r="BZ357" s="25" t="str">
        <f t="shared" ref="BZ357:BZ420" si="864">IF(AND($AU357&lt;&gt;"",BD$32&lt;&gt;""),$AU357*$D$19+$D$18-BD$32,"")</f>
        <v/>
      </c>
      <c r="CA357" s="25"/>
      <c r="CB357" s="25"/>
      <c r="CC357" s="26">
        <f t="shared" ref="CC357:CC420" si="865">IF(AND($B$23&lt;&gt;"",AV$32&lt;&gt;""),$B$23-AV$32,"")</f>
        <v>-0.23900000000000093</v>
      </c>
      <c r="CD357" s="26">
        <f t="shared" ref="CD357:CD420" si="866">IF(AND($B$23&lt;&gt;"",AW$32&lt;&gt;""),$B$23-AW$32,"")</f>
        <v>-0.17900000000000044</v>
      </c>
      <c r="CE357" s="26">
        <f t="shared" ref="CE357:CE420" si="867">IF(AND($B$23&lt;&gt;"",AX$32&lt;&gt;""),$B$23-AX$32,"")</f>
        <v>-0.54500000000000015</v>
      </c>
      <c r="CF357" s="26">
        <f t="shared" ref="CF357:CF420" si="868">IF(AND($B$23&lt;&gt;"",AY$32&lt;&gt;""),$B$23-AY$32,"")</f>
        <v>-0.48700000000000027</v>
      </c>
      <c r="CG357" s="26">
        <f t="shared" ref="CG357:CG420" si="869">IF(AND($B$23&lt;&gt;"",AZ$32&lt;&gt;""),$B$23-AZ$32,"")</f>
        <v>-0.55699999999999883</v>
      </c>
      <c r="CH357" s="26">
        <f t="shared" ref="CH357:CH420" si="870">IF(AND($B$23&lt;&gt;"",BA$32&lt;&gt;""),$B$23-BA$32,"")</f>
        <v>-0.11200000000000027</v>
      </c>
      <c r="CI357" s="26" t="str">
        <f t="shared" ref="CI357:CI420" si="871">IF(AND($B$23&lt;&gt;"",BB$32&lt;&gt;""),$B$23-BB$32,"")</f>
        <v/>
      </c>
      <c r="CJ357" s="26" t="str">
        <f t="shared" ref="CJ357:CJ420" si="872">IF(AND($B$23&lt;&gt;"",BC$32&lt;&gt;""),$B$23-BC$32,"")</f>
        <v/>
      </c>
      <c r="CK357" s="26" t="str">
        <f t="shared" ref="CK357:CK420" si="873">IF(AND($B$23&lt;&gt;"",BD$32&lt;&gt;""),$B$23-BD$32,"")</f>
        <v/>
      </c>
      <c r="CL357" s="25"/>
      <c r="CM357" s="25"/>
      <c r="CN357" s="25">
        <f t="shared" ref="CN357:CN420" si="874">IF(AND($AU$32&lt;&gt;"",AV$32&lt;&gt;""),$AU$32-AV$32,"")</f>
        <v>0.42099999999999937</v>
      </c>
      <c r="CO357" s="25">
        <f t="shared" ref="CO357:CO420" si="875">IF(AND($AU$32&lt;&gt;"",AW$32&lt;&gt;""),$AU$32-AW$32,"")</f>
        <v>0.48099999999999987</v>
      </c>
      <c r="CP357" s="25">
        <f t="shared" ref="CP357:CP420" si="876">IF(AND($AU$32&lt;&gt;"",AX$32&lt;&gt;""),$AU$32-AX$32,"")</f>
        <v>0.11500000000000021</v>
      </c>
      <c r="CQ357" s="25">
        <f t="shared" ref="CQ357:CQ420" si="877">IF(AND($AU$32&lt;&gt;"",AY$32&lt;&gt;""),$AU$32-AY$32,"")</f>
        <v>0.17300000000000004</v>
      </c>
      <c r="CR357" s="25">
        <f t="shared" ref="CR357:CR420" si="878">IF(AND($AU$32&lt;&gt;"",AZ$32&lt;&gt;""),$AU$32-AZ$32,"")</f>
        <v>0.10300000000000153</v>
      </c>
      <c r="CS357" s="25">
        <f t="shared" ref="CS357:CS420" si="879">IF(AND($AU$32&lt;&gt;"",BA$32&lt;&gt;""),$AU$32-BA$32,"")</f>
        <v>0.54800000000000004</v>
      </c>
      <c r="CT357" s="25" t="str">
        <f t="shared" ref="CT357:CT420" si="880">IF(AND($AU$32&lt;&gt;"",BB$32&lt;&gt;""),$AU$32-BB$32,"")</f>
        <v/>
      </c>
      <c r="CU357" s="25" t="str">
        <f t="shared" ref="CU357:CU420" si="881">IF(AND($AU$32&lt;&gt;"",BC$32&lt;&gt;""),$AU$32-BC$32,"")</f>
        <v/>
      </c>
      <c r="CV357" s="25" t="str">
        <f t="shared" ref="CV357:CV420" si="882">IF(AND($AU$32&lt;&gt;"",BD$32&lt;&gt;""),$AU$32-BD$32,"")</f>
        <v/>
      </c>
      <c r="CW357" s="25"/>
      <c r="CX357" s="25"/>
      <c r="CY357" s="25" t="str">
        <f t="shared" ref="CY357:CY420" si="883">IF(AND($D$19&lt;&gt;"",$AT357&lt;&gt;"",AV357&lt;&gt;""),$D$19*($AT357-AV357),"")</f>
        <v/>
      </c>
      <c r="CZ357" s="25" t="str">
        <f t="shared" ref="CZ357:CZ420" si="884">IF(AND($D$19&lt;&gt;"",$AT357&lt;&gt;"",AW357&lt;&gt;""),$D$19*($AT357-AW357),"")</f>
        <v/>
      </c>
      <c r="DA357" s="25" t="str">
        <f t="shared" ref="DA357:DA420" si="885">IF(AND($D$19&lt;&gt;"",$AT357&lt;&gt;"",AX357&lt;&gt;""),$D$19*($AT357-AX357),"")</f>
        <v/>
      </c>
      <c r="DB357" s="25" t="str">
        <f t="shared" ref="DB357:DB420" si="886">IF(AND($D$19&lt;&gt;"",$AT357&lt;&gt;"",AY357&lt;&gt;""),$D$19*($AT357-AY357),"")</f>
        <v/>
      </c>
      <c r="DC357" s="25" t="str">
        <f t="shared" ref="DC357:DC420" si="887">IF(AND($D$19&lt;&gt;"",$AT357&lt;&gt;"",AZ357&lt;&gt;""),$D$19*($AT357-AZ357),"")</f>
        <v/>
      </c>
      <c r="DD357" s="25" t="str">
        <f t="shared" ref="DD357:DD420" si="888">IF(AND($D$19&lt;&gt;"",$AT357&lt;&gt;"",BA357&lt;&gt;""),$D$19*($AT357-BA357),"")</f>
        <v/>
      </c>
      <c r="DE357" s="25" t="str">
        <f t="shared" ref="DE357:DE420" si="889">IF(AND($D$19&lt;&gt;"",$AT357&lt;&gt;"",BB357&lt;&gt;""),$D$19*($AT357-BB357),"")</f>
        <v/>
      </c>
      <c r="DF357" s="25" t="str">
        <f t="shared" ref="DF357:DF420" si="890">IF(AND($D$19&lt;&gt;"",$AT357&lt;&gt;"",BC357&lt;&gt;""),$D$19*($AT357-BC357),"")</f>
        <v/>
      </c>
      <c r="DG357" s="25" t="str">
        <f t="shared" ref="DG357:DG420" si="891">IF(AND($D$19&lt;&gt;"",$AT357&lt;&gt;"",BD357&lt;&gt;""),$D$19*($AT357-BD357),"")</f>
        <v/>
      </c>
      <c r="DH357" s="25"/>
      <c r="DI357" s="25"/>
      <c r="DJ357" s="25" t="str">
        <f t="shared" ref="DJ357:DJ420" si="892">IF(AND($D$19&lt;&gt;"",$AU357&lt;&gt;"",AV357&lt;&gt;""),$D$19*($AU357-AV357),"")</f>
        <v/>
      </c>
      <c r="DK357" s="25" t="str">
        <f t="shared" ref="DK357:DK420" si="893">IF(AND($D$19&lt;&gt;"",$AU357&lt;&gt;"",AW357&lt;&gt;""),$D$19*($AU357-AW357),"")</f>
        <v/>
      </c>
      <c r="DL357" s="25" t="str">
        <f t="shared" ref="DL357:DL420" si="894">IF(AND($D$19&lt;&gt;"",$AU357&lt;&gt;"",AX357&lt;&gt;""),$D$19*($AU357-AX357),"")</f>
        <v/>
      </c>
      <c r="DM357" s="25" t="str">
        <f t="shared" ref="DM357:DM420" si="895">IF(AND($D$19&lt;&gt;"",$AU357&lt;&gt;"",AY357&lt;&gt;""),$D$19*($AU357-AY357),"")</f>
        <v/>
      </c>
      <c r="DN357" s="25" t="str">
        <f t="shared" ref="DN357:DN420" si="896">IF(AND($D$19&lt;&gt;"",$AU357&lt;&gt;"",AZ357&lt;&gt;""),$D$19*($AU357-AZ357),"")</f>
        <v/>
      </c>
      <c r="DO357" s="25" t="str">
        <f t="shared" ref="DO357:DO420" si="897">IF(AND($D$19&lt;&gt;"",$AU357&lt;&gt;"",BA357&lt;&gt;""),$D$19*($AU357-BA357),"")</f>
        <v/>
      </c>
      <c r="DP357" s="25" t="str">
        <f t="shared" ref="DP357:DP420" si="898">IF(AND($D$19&lt;&gt;"",$AU357&lt;&gt;"",BB357&lt;&gt;""),$D$19*($AU357-BB357),"")</f>
        <v/>
      </c>
      <c r="DQ357" s="25" t="str">
        <f t="shared" ref="DQ357:DQ420" si="899">IF(AND($D$19&lt;&gt;"",$AU357&lt;&gt;"",BC357&lt;&gt;""),$D$19*($AU357-BC357),"")</f>
        <v/>
      </c>
      <c r="DR357" s="25" t="str">
        <f t="shared" ref="DR357:DR420" si="900">IF(AND($D$19&lt;&gt;"",$AU357&lt;&gt;"",BD357&lt;&gt;""),$D$19*($AU357-BD357),"")</f>
        <v/>
      </c>
      <c r="DS357" s="25"/>
      <c r="DT357" s="24"/>
      <c r="DU357" s="24" t="str">
        <f t="shared" ref="DU357:DU420" si="901">IF($D$23="1",BG357,IF($D$23="2",CC357,IF($D$23="3",CY357,"")))</f>
        <v/>
      </c>
      <c r="DV357" s="24" t="str">
        <f t="shared" ref="DV357:DV420" si="902">IF($D$23="1",BH357,IF($D$23="2",CD357,IF($D$23="3",CZ357,"")))</f>
        <v/>
      </c>
      <c r="DW357" s="24" t="str">
        <f t="shared" ref="DW357:DW420" si="903">IF($D$23="1",BI357,IF($D$23="2",CE357,IF($D$23="3",DA357,"")))</f>
        <v/>
      </c>
      <c r="DX357" s="24" t="str">
        <f t="shared" ref="DX357:DX420" si="904">IF($D$23="1",BJ357,IF($D$23="2",CF357,IF($D$23="3",DB357,"")))</f>
        <v/>
      </c>
      <c r="DY357" s="24" t="str">
        <f t="shared" ref="DY357:DY420" si="905">IF($D$23="1",BK357,IF($D$23="2",CG357,IF($D$23="3",DC357,"")))</f>
        <v/>
      </c>
      <c r="DZ357" s="24" t="str">
        <f t="shared" ref="DZ357:DZ420" si="906">IF($D$23="1",BL357,IF($D$23="2",CH357,IF($D$23="3",DD357,"")))</f>
        <v/>
      </c>
      <c r="EA357" s="24" t="str">
        <f t="shared" ref="EA357:EA420" si="907">IF($D$23="1",BM357,IF($D$23="2",CI357,IF($D$23="3",DE357,"")))</f>
        <v/>
      </c>
      <c r="EB357" s="24" t="str">
        <f t="shared" ref="EB357:EB420" si="908">IF($D$23="1",BN357,IF($D$23="2",CJ357,IF($D$23="3",DF357,"")))</f>
        <v/>
      </c>
      <c r="EC357" s="24" t="str">
        <f t="shared" ref="EC357:EC420" si="909">IF($D$23="1",BO357,IF($D$23="2",CK357,IF($D$23="3",DG357,"")))</f>
        <v/>
      </c>
      <c r="ED357" s="24"/>
      <c r="EE357" s="24"/>
      <c r="EF357" s="24" t="str">
        <f t="shared" ref="EF357:EF420" si="910">IF($D$23="1",BR357,IF($D$23="2",CN357,IF($D$23="3",DJ357,"")))</f>
        <v/>
      </c>
      <c r="EG357" s="24" t="str">
        <f t="shared" ref="EG357:EG420" si="911">IF($D$23="1",BS357,IF($D$23="2",CO357,IF($D$23="3",DK357,"")))</f>
        <v/>
      </c>
      <c r="EH357" s="24" t="str">
        <f t="shared" ref="EH357:EH420" si="912">IF($D$23="1",BT357,IF($D$23="2",CP357,IF($D$23="3",DL357,"")))</f>
        <v/>
      </c>
      <c r="EI357" s="24" t="str">
        <f t="shared" ref="EI357:EI420" si="913">IF($D$23="1",BU357,IF($D$23="2",CQ357,IF($D$23="3",DM357,"")))</f>
        <v/>
      </c>
      <c r="EJ357" s="24" t="str">
        <f t="shared" ref="EJ357:EJ420" si="914">IF($D$23="1",BV357,IF($D$23="2",CR357,IF($D$23="3",DN357,"")))</f>
        <v/>
      </c>
      <c r="EK357" s="24" t="str">
        <f t="shared" ref="EK357:EK420" si="915">IF($D$23="1",BW357,IF($D$23="2",CS357,IF($D$23="3",DO357,"")))</f>
        <v/>
      </c>
      <c r="EL357" s="24" t="str">
        <f t="shared" ref="EL357:EL420" si="916">IF($D$23="1",BX357,IF($D$23="2",CT357,IF($D$23="3",DP357,"")))</f>
        <v/>
      </c>
      <c r="EM357" s="24" t="str">
        <f t="shared" ref="EM357:EM420" si="917">IF($D$23="1",BY357,IF($D$23="2",CU357,IF($D$23="3",DQ357,"")))</f>
        <v/>
      </c>
      <c r="EN357" s="24" t="str">
        <f t="shared" ref="EN357:EN420" si="918">IF($D$23="1",BZ357,IF($D$23="2",CV357,IF($D$23="3",DR357,"")))</f>
        <v/>
      </c>
      <c r="EO357" s="24"/>
      <c r="EP357" s="24"/>
      <c r="EQ357" s="24" t="str">
        <f t="shared" si="798"/>
        <v/>
      </c>
      <c r="ER357" s="24" t="str">
        <f t="shared" ref="ER357:ER420" si="919">IF(EQ357&lt;&gt;"",STDEV(ES357:FA357),"")</f>
        <v/>
      </c>
      <c r="ES357" s="24" t="str">
        <f t="shared" si="799"/>
        <v/>
      </c>
      <c r="ET357" s="24" t="str">
        <f t="shared" si="800"/>
        <v/>
      </c>
      <c r="EU357" s="24" t="str">
        <f t="shared" si="801"/>
        <v/>
      </c>
      <c r="EV357" s="24" t="str">
        <f t="shared" si="802"/>
        <v/>
      </c>
      <c r="EW357" s="24" t="str">
        <f t="shared" si="803"/>
        <v/>
      </c>
      <c r="EX357" s="24" t="str">
        <f t="shared" si="804"/>
        <v/>
      </c>
      <c r="EY357" s="24" t="str">
        <f t="shared" si="805"/>
        <v/>
      </c>
      <c r="EZ357" s="24" t="str">
        <f t="shared" si="806"/>
        <v/>
      </c>
      <c r="FA357" s="24" t="str">
        <f t="shared" si="807"/>
        <v/>
      </c>
      <c r="FB357" s="24"/>
      <c r="FC357" s="24" t="str">
        <f t="shared" si="808"/>
        <v/>
      </c>
      <c r="FD357" s="24" t="str">
        <f t="shared" ref="FD357:FD420" si="920">IF(FC357&lt;&gt;"",STDEV(FE357:FM357),"")</f>
        <v/>
      </c>
      <c r="FE357" s="24" t="str">
        <f t="shared" si="809"/>
        <v/>
      </c>
      <c r="FF357" s="24" t="str">
        <f t="shared" si="810"/>
        <v/>
      </c>
      <c r="FG357" s="24" t="str">
        <f t="shared" si="811"/>
        <v/>
      </c>
      <c r="FH357" s="24" t="str">
        <f t="shared" si="812"/>
        <v/>
      </c>
      <c r="FI357" s="24" t="str">
        <f t="shared" si="813"/>
        <v/>
      </c>
      <c r="FJ357" s="24" t="str">
        <f t="shared" si="814"/>
        <v/>
      </c>
      <c r="FK357" s="24" t="str">
        <f t="shared" si="815"/>
        <v/>
      </c>
      <c r="FL357" s="24" t="str">
        <f t="shared" si="816"/>
        <v/>
      </c>
      <c r="FM357" s="24" t="str">
        <f t="shared" si="817"/>
        <v/>
      </c>
      <c r="FN357" s="24"/>
      <c r="FO357" s="24" t="str">
        <f t="shared" si="818"/>
        <v/>
      </c>
      <c r="FP357" s="24" t="str">
        <f t="shared" ref="FP357:FP420" si="921">IF(FO357&lt;&gt;"",STDEV(FQ357:FY357),"")</f>
        <v/>
      </c>
      <c r="FQ357" s="24" t="str">
        <f t="shared" si="787"/>
        <v/>
      </c>
      <c r="FR357" s="24" t="str">
        <f t="shared" si="787"/>
        <v/>
      </c>
      <c r="FS357" s="24" t="str">
        <f t="shared" si="787"/>
        <v/>
      </c>
      <c r="FT357" s="24" t="str">
        <f t="shared" si="783"/>
        <v/>
      </c>
      <c r="FU357" s="24" t="str">
        <f t="shared" si="783"/>
        <v/>
      </c>
      <c r="FV357" s="24" t="str">
        <f t="shared" si="783"/>
        <v/>
      </c>
      <c r="FW357" s="24" t="str">
        <f t="shared" si="783"/>
        <v/>
      </c>
      <c r="FX357" s="24" t="str">
        <f t="shared" si="783"/>
        <v/>
      </c>
      <c r="FY357" s="24" t="str">
        <f t="shared" si="783"/>
        <v/>
      </c>
      <c r="FZ357" s="24"/>
      <c r="GA357" s="24" t="str">
        <f t="shared" si="819"/>
        <v/>
      </c>
      <c r="GB357" s="24" t="str">
        <f t="shared" ref="GB357:GB420" si="922">IF(GA357&lt;&gt;"",STDEV(GC357:GK357),"")</f>
        <v/>
      </c>
      <c r="GC357" s="24" t="str">
        <f t="shared" si="788"/>
        <v/>
      </c>
      <c r="GD357" s="24" t="str">
        <f t="shared" si="788"/>
        <v/>
      </c>
      <c r="GE357" s="24" t="str">
        <f t="shared" si="788"/>
        <v/>
      </c>
      <c r="GF357" s="24" t="str">
        <f t="shared" si="784"/>
        <v/>
      </c>
      <c r="GG357" s="24" t="str">
        <f t="shared" si="784"/>
        <v/>
      </c>
      <c r="GH357" s="24" t="str">
        <f t="shared" si="784"/>
        <v/>
      </c>
      <c r="GI357" s="24" t="str">
        <f t="shared" si="784"/>
        <v/>
      </c>
      <c r="GJ357" s="24" t="str">
        <f t="shared" si="784"/>
        <v/>
      </c>
      <c r="GK357" s="24" t="str">
        <f t="shared" si="784"/>
        <v/>
      </c>
      <c r="GL357" s="24"/>
      <c r="GM357" s="24" t="str">
        <f t="shared" si="820"/>
        <v/>
      </c>
      <c r="GN357" s="24" t="str">
        <f t="shared" ref="GN357:GN420" si="923">IF(GM357&lt;&gt;"",STDEV(GO357:GW357),"")</f>
        <v/>
      </c>
      <c r="GO357" s="24" t="str">
        <f t="shared" si="821"/>
        <v/>
      </c>
      <c r="GP357" s="24" t="str">
        <f t="shared" si="822"/>
        <v/>
      </c>
      <c r="GQ357" s="24" t="str">
        <f t="shared" si="823"/>
        <v/>
      </c>
      <c r="GR357" s="24" t="str">
        <f t="shared" si="824"/>
        <v/>
      </c>
      <c r="GS357" s="24" t="str">
        <f t="shared" si="825"/>
        <v/>
      </c>
      <c r="GT357" s="24" t="str">
        <f t="shared" si="826"/>
        <v/>
      </c>
      <c r="GU357" s="24" t="str">
        <f t="shared" si="827"/>
        <v/>
      </c>
      <c r="GV357" s="24" t="str">
        <f t="shared" si="828"/>
        <v/>
      </c>
      <c r="GW357" s="24" t="str">
        <f t="shared" si="829"/>
        <v/>
      </c>
      <c r="GX357" s="24"/>
      <c r="GY357" s="24" t="str">
        <f t="shared" si="830"/>
        <v/>
      </c>
      <c r="GZ357" s="24" t="str">
        <f t="shared" ref="GZ357:GZ420" si="924">IF(GY357&lt;&gt;"",STDEV(HA357:HI357),"")</f>
        <v/>
      </c>
      <c r="HA357" s="24" t="str">
        <f t="shared" si="831"/>
        <v/>
      </c>
      <c r="HB357" s="24" t="str">
        <f t="shared" si="832"/>
        <v/>
      </c>
      <c r="HC357" s="24" t="str">
        <f t="shared" si="833"/>
        <v/>
      </c>
      <c r="HD357" s="24" t="str">
        <f t="shared" si="834"/>
        <v/>
      </c>
      <c r="HE357" s="24" t="str">
        <f t="shared" si="835"/>
        <v/>
      </c>
      <c r="HF357" s="24" t="str">
        <f t="shared" si="836"/>
        <v/>
      </c>
      <c r="HG357" s="24" t="str">
        <f t="shared" si="837"/>
        <v/>
      </c>
      <c r="HH357" s="24" t="str">
        <f t="shared" si="838"/>
        <v/>
      </c>
      <c r="HI357" s="24" t="str">
        <f t="shared" si="839"/>
        <v/>
      </c>
      <c r="HJ357" s="24"/>
      <c r="HK357" s="24" t="str">
        <f t="shared" si="840"/>
        <v/>
      </c>
      <c r="HL357" s="24" t="str">
        <f t="shared" ref="HL357:HL420" si="925">IF(HK357&lt;&gt;"",STDEV(HM357:HU357),"")</f>
        <v/>
      </c>
      <c r="HM357" s="24" t="str">
        <f t="shared" si="785"/>
        <v/>
      </c>
      <c r="HN357" s="24" t="str">
        <f t="shared" si="785"/>
        <v/>
      </c>
      <c r="HO357" s="24" t="str">
        <f t="shared" si="785"/>
        <v/>
      </c>
      <c r="HP357" s="24" t="str">
        <f t="shared" si="785"/>
        <v/>
      </c>
      <c r="HQ357" s="24" t="str">
        <f t="shared" si="785"/>
        <v/>
      </c>
      <c r="HR357" s="24" t="str">
        <f t="shared" si="785"/>
        <v/>
      </c>
      <c r="HS357" s="24" t="str">
        <f t="shared" si="781"/>
        <v/>
      </c>
      <c r="HT357" s="24" t="str">
        <f t="shared" si="781"/>
        <v/>
      </c>
      <c r="HU357" s="24" t="str">
        <f t="shared" si="781"/>
        <v/>
      </c>
      <c r="HV357" s="24"/>
      <c r="HW357" s="24" t="str">
        <f t="shared" si="841"/>
        <v/>
      </c>
      <c r="HX357" s="24" t="str">
        <f t="shared" ref="HX357:HX420" si="926">IF(HW357&lt;&gt;"",STDEV(HY357:IG357),"")</f>
        <v/>
      </c>
      <c r="HY357" s="24" t="str">
        <f t="shared" si="786"/>
        <v/>
      </c>
      <c r="HZ357" s="24" t="str">
        <f t="shared" si="786"/>
        <v/>
      </c>
      <c r="IA357" s="24" t="str">
        <f t="shared" si="786"/>
        <v/>
      </c>
      <c r="IB357" s="24" t="str">
        <f t="shared" si="786"/>
        <v/>
      </c>
      <c r="IC357" s="24" t="str">
        <f t="shared" si="786"/>
        <v/>
      </c>
      <c r="ID357" s="24" t="str">
        <f t="shared" si="786"/>
        <v/>
      </c>
      <c r="IE357" s="24" t="str">
        <f t="shared" si="782"/>
        <v/>
      </c>
      <c r="IF357" s="24" t="str">
        <f t="shared" si="782"/>
        <v/>
      </c>
      <c r="IG357" s="24" t="str">
        <f t="shared" si="782"/>
        <v/>
      </c>
    </row>
    <row r="358" spans="1:241" s="3" customFormat="1" x14ac:dyDescent="0.2">
      <c r="A358" s="27">
        <v>323</v>
      </c>
      <c r="B358" s="32" t="str">
        <f>IF(AND($B$3&lt;&gt;"",$C$3&lt;&gt;"",$B$4&lt;&gt;"",$C$4&lt;&gt;"",T358&lt;&gt;""),AirMass($B$3,$C$3,$B$4,$C$4,T358),"")</f>
        <v/>
      </c>
      <c r="C358" s="36" t="e">
        <f t="shared" si="842"/>
        <v>#N/A</v>
      </c>
      <c r="D358" s="5" t="str">
        <f t="shared" si="789"/>
        <v/>
      </c>
      <c r="E358" s="14" t="str">
        <f t="shared" si="790"/>
        <v/>
      </c>
      <c r="F358" s="32" t="str">
        <f t="shared" si="843"/>
        <v/>
      </c>
      <c r="G358" s="24" t="str">
        <f t="shared" si="791"/>
        <v/>
      </c>
      <c r="H358" s="24" t="str">
        <f t="shared" si="792"/>
        <v/>
      </c>
      <c r="I358" s="24"/>
      <c r="J358" s="8" t="str">
        <f t="shared" si="793"/>
        <v/>
      </c>
      <c r="K358" s="9" t="str">
        <f t="shared" si="794"/>
        <v/>
      </c>
      <c r="L358" s="40" t="str">
        <f t="shared" si="844"/>
        <v/>
      </c>
      <c r="M358" s="24" t="str">
        <f t="shared" si="795"/>
        <v/>
      </c>
      <c r="N358" s="25" t="str">
        <f t="shared" si="796"/>
        <v/>
      </c>
      <c r="O358" s="25"/>
      <c r="P358" s="50">
        <f t="shared" si="845"/>
        <v>0</v>
      </c>
      <c r="Q358" s="50">
        <f t="shared" si="846"/>
        <v>0</v>
      </c>
      <c r="R358" s="25"/>
      <c r="S358" s="25"/>
      <c r="T358" s="16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46" t="str">
        <f t="shared" si="797"/>
        <v/>
      </c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8"/>
      <c r="AR358" s="25"/>
      <c r="AS358" s="25"/>
      <c r="AT358" s="24" t="str">
        <f t="shared" si="780"/>
        <v/>
      </c>
      <c r="AU358" s="24" t="str">
        <f t="shared" si="779"/>
        <v/>
      </c>
      <c r="AV358" s="24" t="str">
        <f t="shared" si="779"/>
        <v/>
      </c>
      <c r="AW358" s="24" t="str">
        <f t="shared" si="779"/>
        <v/>
      </c>
      <c r="AX358" s="24" t="str">
        <f t="shared" si="779"/>
        <v/>
      </c>
      <c r="AY358" s="24" t="str">
        <f t="shared" si="779"/>
        <v/>
      </c>
      <c r="AZ358" s="24" t="str">
        <f t="shared" si="779"/>
        <v/>
      </c>
      <c r="BA358" s="24" t="str">
        <f t="shared" si="779"/>
        <v/>
      </c>
      <c r="BB358" s="24" t="str">
        <f t="shared" si="778"/>
        <v/>
      </c>
      <c r="BC358" s="24" t="str">
        <f t="shared" si="778"/>
        <v/>
      </c>
      <c r="BD358" s="25" t="str">
        <f t="shared" si="778"/>
        <v/>
      </c>
      <c r="BE358" s="25"/>
      <c r="BF358" s="25"/>
      <c r="BG358" s="26" t="str">
        <f t="shared" si="847"/>
        <v/>
      </c>
      <c r="BH358" s="26" t="str">
        <f t="shared" si="848"/>
        <v/>
      </c>
      <c r="BI358" s="26" t="str">
        <f t="shared" si="849"/>
        <v/>
      </c>
      <c r="BJ358" s="26" t="str">
        <f t="shared" si="850"/>
        <v/>
      </c>
      <c r="BK358" s="26" t="str">
        <f t="shared" si="851"/>
        <v/>
      </c>
      <c r="BL358" s="26" t="str">
        <f t="shared" si="852"/>
        <v/>
      </c>
      <c r="BM358" s="26" t="str">
        <f t="shared" si="853"/>
        <v/>
      </c>
      <c r="BN358" s="26" t="str">
        <f t="shared" si="854"/>
        <v/>
      </c>
      <c r="BO358" s="26" t="str">
        <f t="shared" si="855"/>
        <v/>
      </c>
      <c r="BP358" s="25"/>
      <c r="BQ358" s="25"/>
      <c r="BR358" s="25" t="str">
        <f t="shared" si="856"/>
        <v/>
      </c>
      <c r="BS358" s="25" t="str">
        <f t="shared" si="857"/>
        <v/>
      </c>
      <c r="BT358" s="25" t="str">
        <f t="shared" si="858"/>
        <v/>
      </c>
      <c r="BU358" s="25" t="str">
        <f t="shared" si="859"/>
        <v/>
      </c>
      <c r="BV358" s="25" t="str">
        <f t="shared" si="860"/>
        <v/>
      </c>
      <c r="BW358" s="25" t="str">
        <f t="shared" si="861"/>
        <v/>
      </c>
      <c r="BX358" s="25" t="str">
        <f t="shared" si="862"/>
        <v/>
      </c>
      <c r="BY358" s="25" t="str">
        <f t="shared" si="863"/>
        <v/>
      </c>
      <c r="BZ358" s="25" t="str">
        <f t="shared" si="864"/>
        <v/>
      </c>
      <c r="CA358" s="25"/>
      <c r="CB358" s="25"/>
      <c r="CC358" s="26">
        <f t="shared" si="865"/>
        <v>-0.23900000000000093</v>
      </c>
      <c r="CD358" s="26">
        <f t="shared" si="866"/>
        <v>-0.17900000000000044</v>
      </c>
      <c r="CE358" s="26">
        <f t="shared" si="867"/>
        <v>-0.54500000000000015</v>
      </c>
      <c r="CF358" s="26">
        <f t="shared" si="868"/>
        <v>-0.48700000000000027</v>
      </c>
      <c r="CG358" s="26">
        <f t="shared" si="869"/>
        <v>-0.55699999999999883</v>
      </c>
      <c r="CH358" s="26">
        <f t="shared" si="870"/>
        <v>-0.11200000000000027</v>
      </c>
      <c r="CI358" s="26" t="str">
        <f t="shared" si="871"/>
        <v/>
      </c>
      <c r="CJ358" s="26" t="str">
        <f t="shared" si="872"/>
        <v/>
      </c>
      <c r="CK358" s="26" t="str">
        <f t="shared" si="873"/>
        <v/>
      </c>
      <c r="CL358" s="25"/>
      <c r="CM358" s="25"/>
      <c r="CN358" s="25">
        <f t="shared" si="874"/>
        <v>0.42099999999999937</v>
      </c>
      <c r="CO358" s="25">
        <f t="shared" si="875"/>
        <v>0.48099999999999987</v>
      </c>
      <c r="CP358" s="25">
        <f t="shared" si="876"/>
        <v>0.11500000000000021</v>
      </c>
      <c r="CQ358" s="25">
        <f t="shared" si="877"/>
        <v>0.17300000000000004</v>
      </c>
      <c r="CR358" s="25">
        <f t="shared" si="878"/>
        <v>0.10300000000000153</v>
      </c>
      <c r="CS358" s="25">
        <f t="shared" si="879"/>
        <v>0.54800000000000004</v>
      </c>
      <c r="CT358" s="25" t="str">
        <f t="shared" si="880"/>
        <v/>
      </c>
      <c r="CU358" s="25" t="str">
        <f t="shared" si="881"/>
        <v/>
      </c>
      <c r="CV358" s="25" t="str">
        <f t="shared" si="882"/>
        <v/>
      </c>
      <c r="CW358" s="25"/>
      <c r="CX358" s="25"/>
      <c r="CY358" s="25" t="str">
        <f t="shared" si="883"/>
        <v/>
      </c>
      <c r="CZ358" s="25" t="str">
        <f t="shared" si="884"/>
        <v/>
      </c>
      <c r="DA358" s="25" t="str">
        <f t="shared" si="885"/>
        <v/>
      </c>
      <c r="DB358" s="25" t="str">
        <f t="shared" si="886"/>
        <v/>
      </c>
      <c r="DC358" s="25" t="str">
        <f t="shared" si="887"/>
        <v/>
      </c>
      <c r="DD358" s="25" t="str">
        <f t="shared" si="888"/>
        <v/>
      </c>
      <c r="DE358" s="25" t="str">
        <f t="shared" si="889"/>
        <v/>
      </c>
      <c r="DF358" s="25" t="str">
        <f t="shared" si="890"/>
        <v/>
      </c>
      <c r="DG358" s="25" t="str">
        <f t="shared" si="891"/>
        <v/>
      </c>
      <c r="DH358" s="25"/>
      <c r="DI358" s="25"/>
      <c r="DJ358" s="25" t="str">
        <f t="shared" si="892"/>
        <v/>
      </c>
      <c r="DK358" s="25" t="str">
        <f t="shared" si="893"/>
        <v/>
      </c>
      <c r="DL358" s="25" t="str">
        <f t="shared" si="894"/>
        <v/>
      </c>
      <c r="DM358" s="25" t="str">
        <f t="shared" si="895"/>
        <v/>
      </c>
      <c r="DN358" s="25" t="str">
        <f t="shared" si="896"/>
        <v/>
      </c>
      <c r="DO358" s="25" t="str">
        <f t="shared" si="897"/>
        <v/>
      </c>
      <c r="DP358" s="25" t="str">
        <f t="shared" si="898"/>
        <v/>
      </c>
      <c r="DQ358" s="25" t="str">
        <f t="shared" si="899"/>
        <v/>
      </c>
      <c r="DR358" s="25" t="str">
        <f t="shared" si="900"/>
        <v/>
      </c>
      <c r="DS358" s="25"/>
      <c r="DT358" s="24"/>
      <c r="DU358" s="24" t="str">
        <f t="shared" si="901"/>
        <v/>
      </c>
      <c r="DV358" s="24" t="str">
        <f t="shared" si="902"/>
        <v/>
      </c>
      <c r="DW358" s="24" t="str">
        <f t="shared" si="903"/>
        <v/>
      </c>
      <c r="DX358" s="24" t="str">
        <f t="shared" si="904"/>
        <v/>
      </c>
      <c r="DY358" s="24" t="str">
        <f t="shared" si="905"/>
        <v/>
      </c>
      <c r="DZ358" s="24" t="str">
        <f t="shared" si="906"/>
        <v/>
      </c>
      <c r="EA358" s="24" t="str">
        <f t="shared" si="907"/>
        <v/>
      </c>
      <c r="EB358" s="24" t="str">
        <f t="shared" si="908"/>
        <v/>
      </c>
      <c r="EC358" s="24" t="str">
        <f t="shared" si="909"/>
        <v/>
      </c>
      <c r="ED358" s="24"/>
      <c r="EE358" s="24"/>
      <c r="EF358" s="24" t="str">
        <f t="shared" si="910"/>
        <v/>
      </c>
      <c r="EG358" s="24" t="str">
        <f t="shared" si="911"/>
        <v/>
      </c>
      <c r="EH358" s="24" t="str">
        <f t="shared" si="912"/>
        <v/>
      </c>
      <c r="EI358" s="24" t="str">
        <f t="shared" si="913"/>
        <v/>
      </c>
      <c r="EJ358" s="24" t="str">
        <f t="shared" si="914"/>
        <v/>
      </c>
      <c r="EK358" s="24" t="str">
        <f t="shared" si="915"/>
        <v/>
      </c>
      <c r="EL358" s="24" t="str">
        <f t="shared" si="916"/>
        <v/>
      </c>
      <c r="EM358" s="24" t="str">
        <f t="shared" si="917"/>
        <v/>
      </c>
      <c r="EN358" s="24" t="str">
        <f t="shared" si="918"/>
        <v/>
      </c>
      <c r="EO358" s="24"/>
      <c r="EP358" s="24"/>
      <c r="EQ358" s="24" t="str">
        <f t="shared" si="798"/>
        <v/>
      </c>
      <c r="ER358" s="24" t="str">
        <f t="shared" si="919"/>
        <v/>
      </c>
      <c r="ES358" s="24" t="str">
        <f t="shared" si="799"/>
        <v/>
      </c>
      <c r="ET358" s="24" t="str">
        <f t="shared" si="800"/>
        <v/>
      </c>
      <c r="EU358" s="24" t="str">
        <f t="shared" si="801"/>
        <v/>
      </c>
      <c r="EV358" s="24" t="str">
        <f t="shared" si="802"/>
        <v/>
      </c>
      <c r="EW358" s="24" t="str">
        <f t="shared" si="803"/>
        <v/>
      </c>
      <c r="EX358" s="24" t="str">
        <f t="shared" si="804"/>
        <v/>
      </c>
      <c r="EY358" s="24" t="str">
        <f t="shared" si="805"/>
        <v/>
      </c>
      <c r="EZ358" s="24" t="str">
        <f t="shared" si="806"/>
        <v/>
      </c>
      <c r="FA358" s="24" t="str">
        <f t="shared" si="807"/>
        <v/>
      </c>
      <c r="FB358" s="24"/>
      <c r="FC358" s="24" t="str">
        <f t="shared" si="808"/>
        <v/>
      </c>
      <c r="FD358" s="24" t="str">
        <f t="shared" si="920"/>
        <v/>
      </c>
      <c r="FE358" s="24" t="str">
        <f t="shared" si="809"/>
        <v/>
      </c>
      <c r="FF358" s="24" t="str">
        <f t="shared" si="810"/>
        <v/>
      </c>
      <c r="FG358" s="24" t="str">
        <f t="shared" si="811"/>
        <v/>
      </c>
      <c r="FH358" s="24" t="str">
        <f t="shared" si="812"/>
        <v/>
      </c>
      <c r="FI358" s="24" t="str">
        <f t="shared" si="813"/>
        <v/>
      </c>
      <c r="FJ358" s="24" t="str">
        <f t="shared" si="814"/>
        <v/>
      </c>
      <c r="FK358" s="24" t="str">
        <f t="shared" si="815"/>
        <v/>
      </c>
      <c r="FL358" s="24" t="str">
        <f t="shared" si="816"/>
        <v/>
      </c>
      <c r="FM358" s="24" t="str">
        <f t="shared" si="817"/>
        <v/>
      </c>
      <c r="FN358" s="24"/>
      <c r="FO358" s="24" t="str">
        <f t="shared" si="818"/>
        <v/>
      </c>
      <c r="FP358" s="24" t="str">
        <f t="shared" si="921"/>
        <v/>
      </c>
      <c r="FQ358" s="24" t="str">
        <f t="shared" si="787"/>
        <v/>
      </c>
      <c r="FR358" s="24" t="str">
        <f t="shared" si="787"/>
        <v/>
      </c>
      <c r="FS358" s="24" t="str">
        <f t="shared" si="787"/>
        <v/>
      </c>
      <c r="FT358" s="24" t="str">
        <f t="shared" si="783"/>
        <v/>
      </c>
      <c r="FU358" s="24" t="str">
        <f t="shared" si="783"/>
        <v/>
      </c>
      <c r="FV358" s="24" t="str">
        <f t="shared" si="783"/>
        <v/>
      </c>
      <c r="FW358" s="24" t="str">
        <f t="shared" si="783"/>
        <v/>
      </c>
      <c r="FX358" s="24" t="str">
        <f t="shared" si="783"/>
        <v/>
      </c>
      <c r="FY358" s="24" t="str">
        <f t="shared" si="783"/>
        <v/>
      </c>
      <c r="FZ358" s="24"/>
      <c r="GA358" s="24" t="str">
        <f t="shared" si="819"/>
        <v/>
      </c>
      <c r="GB358" s="24" t="str">
        <f t="shared" si="922"/>
        <v/>
      </c>
      <c r="GC358" s="24" t="str">
        <f t="shared" si="788"/>
        <v/>
      </c>
      <c r="GD358" s="24" t="str">
        <f t="shared" si="788"/>
        <v/>
      </c>
      <c r="GE358" s="24" t="str">
        <f t="shared" si="788"/>
        <v/>
      </c>
      <c r="GF358" s="24" t="str">
        <f t="shared" si="784"/>
        <v/>
      </c>
      <c r="GG358" s="24" t="str">
        <f t="shared" si="784"/>
        <v/>
      </c>
      <c r="GH358" s="24" t="str">
        <f t="shared" si="784"/>
        <v/>
      </c>
      <c r="GI358" s="24" t="str">
        <f t="shared" si="784"/>
        <v/>
      </c>
      <c r="GJ358" s="24" t="str">
        <f t="shared" si="784"/>
        <v/>
      </c>
      <c r="GK358" s="24" t="str">
        <f t="shared" si="784"/>
        <v/>
      </c>
      <c r="GL358" s="24"/>
      <c r="GM358" s="24" t="str">
        <f t="shared" si="820"/>
        <v/>
      </c>
      <c r="GN358" s="24" t="str">
        <f t="shared" si="923"/>
        <v/>
      </c>
      <c r="GO358" s="24" t="str">
        <f t="shared" si="821"/>
        <v/>
      </c>
      <c r="GP358" s="24" t="str">
        <f t="shared" si="822"/>
        <v/>
      </c>
      <c r="GQ358" s="24" t="str">
        <f t="shared" si="823"/>
        <v/>
      </c>
      <c r="GR358" s="24" t="str">
        <f t="shared" si="824"/>
        <v/>
      </c>
      <c r="GS358" s="24" t="str">
        <f t="shared" si="825"/>
        <v/>
      </c>
      <c r="GT358" s="24" t="str">
        <f t="shared" si="826"/>
        <v/>
      </c>
      <c r="GU358" s="24" t="str">
        <f t="shared" si="827"/>
        <v/>
      </c>
      <c r="GV358" s="24" t="str">
        <f t="shared" si="828"/>
        <v/>
      </c>
      <c r="GW358" s="24" t="str">
        <f t="shared" si="829"/>
        <v/>
      </c>
      <c r="GX358" s="24"/>
      <c r="GY358" s="24" t="str">
        <f t="shared" si="830"/>
        <v/>
      </c>
      <c r="GZ358" s="24" t="str">
        <f t="shared" si="924"/>
        <v/>
      </c>
      <c r="HA358" s="24" t="str">
        <f t="shared" si="831"/>
        <v/>
      </c>
      <c r="HB358" s="24" t="str">
        <f t="shared" si="832"/>
        <v/>
      </c>
      <c r="HC358" s="24" t="str">
        <f t="shared" si="833"/>
        <v/>
      </c>
      <c r="HD358" s="24" t="str">
        <f t="shared" si="834"/>
        <v/>
      </c>
      <c r="HE358" s="24" t="str">
        <f t="shared" si="835"/>
        <v/>
      </c>
      <c r="HF358" s="24" t="str">
        <f t="shared" si="836"/>
        <v/>
      </c>
      <c r="HG358" s="24" t="str">
        <f t="shared" si="837"/>
        <v/>
      </c>
      <c r="HH358" s="24" t="str">
        <f t="shared" si="838"/>
        <v/>
      </c>
      <c r="HI358" s="24" t="str">
        <f t="shared" si="839"/>
        <v/>
      </c>
      <c r="HJ358" s="24"/>
      <c r="HK358" s="24" t="str">
        <f t="shared" si="840"/>
        <v/>
      </c>
      <c r="HL358" s="24" t="str">
        <f t="shared" si="925"/>
        <v/>
      </c>
      <c r="HM358" s="24" t="str">
        <f t="shared" si="785"/>
        <v/>
      </c>
      <c r="HN358" s="24" t="str">
        <f t="shared" si="785"/>
        <v/>
      </c>
      <c r="HO358" s="24" t="str">
        <f t="shared" si="785"/>
        <v/>
      </c>
      <c r="HP358" s="24" t="str">
        <f t="shared" si="785"/>
        <v/>
      </c>
      <c r="HQ358" s="24" t="str">
        <f t="shared" si="785"/>
        <v/>
      </c>
      <c r="HR358" s="24" t="str">
        <f t="shared" si="785"/>
        <v/>
      </c>
      <c r="HS358" s="24" t="str">
        <f t="shared" si="781"/>
        <v/>
      </c>
      <c r="HT358" s="24" t="str">
        <f t="shared" si="781"/>
        <v/>
      </c>
      <c r="HU358" s="24" t="str">
        <f t="shared" si="781"/>
        <v/>
      </c>
      <c r="HV358" s="24"/>
      <c r="HW358" s="24" t="str">
        <f t="shared" si="841"/>
        <v/>
      </c>
      <c r="HX358" s="24" t="str">
        <f t="shared" si="926"/>
        <v/>
      </c>
      <c r="HY358" s="24" t="str">
        <f t="shared" si="786"/>
        <v/>
      </c>
      <c r="HZ358" s="24" t="str">
        <f t="shared" si="786"/>
        <v/>
      </c>
      <c r="IA358" s="24" t="str">
        <f t="shared" si="786"/>
        <v/>
      </c>
      <c r="IB358" s="24" t="str">
        <f t="shared" si="786"/>
        <v/>
      </c>
      <c r="IC358" s="24" t="str">
        <f t="shared" si="786"/>
        <v/>
      </c>
      <c r="ID358" s="24" t="str">
        <f t="shared" si="786"/>
        <v/>
      </c>
      <c r="IE358" s="24" t="str">
        <f t="shared" si="782"/>
        <v/>
      </c>
      <c r="IF358" s="24" t="str">
        <f t="shared" si="782"/>
        <v/>
      </c>
      <c r="IG358" s="24" t="str">
        <f t="shared" si="782"/>
        <v/>
      </c>
    </row>
    <row r="359" spans="1:241" s="3" customFormat="1" x14ac:dyDescent="0.2">
      <c r="A359" s="27">
        <v>324</v>
      </c>
      <c r="B359" s="32" t="str">
        <f>IF(AND($B$3&lt;&gt;"",$C$3&lt;&gt;"",$B$4&lt;&gt;"",$C$4&lt;&gt;"",T359&lt;&gt;""),AirMass($B$3,$C$3,$B$4,$C$4,T359),"")</f>
        <v/>
      </c>
      <c r="C359" s="36" t="e">
        <f t="shared" si="842"/>
        <v>#N/A</v>
      </c>
      <c r="D359" s="5" t="str">
        <f t="shared" si="789"/>
        <v/>
      </c>
      <c r="E359" s="14" t="str">
        <f t="shared" si="790"/>
        <v/>
      </c>
      <c r="F359" s="32" t="str">
        <f t="shared" si="843"/>
        <v/>
      </c>
      <c r="G359" s="24" t="str">
        <f t="shared" si="791"/>
        <v/>
      </c>
      <c r="H359" s="24" t="str">
        <f t="shared" si="792"/>
        <v/>
      </c>
      <c r="I359" s="24"/>
      <c r="J359" s="8" t="str">
        <f t="shared" si="793"/>
        <v/>
      </c>
      <c r="K359" s="9" t="str">
        <f t="shared" si="794"/>
        <v/>
      </c>
      <c r="L359" s="40" t="str">
        <f t="shared" si="844"/>
        <v/>
      </c>
      <c r="M359" s="24" t="str">
        <f t="shared" si="795"/>
        <v/>
      </c>
      <c r="N359" s="25" t="str">
        <f t="shared" si="796"/>
        <v/>
      </c>
      <c r="O359" s="25"/>
      <c r="P359" s="50">
        <f t="shared" si="845"/>
        <v>0</v>
      </c>
      <c r="Q359" s="50">
        <f t="shared" si="846"/>
        <v>0</v>
      </c>
      <c r="R359" s="25"/>
      <c r="S359" s="25"/>
      <c r="T359" s="16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46" t="str">
        <f t="shared" si="797"/>
        <v/>
      </c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8"/>
      <c r="AR359" s="25"/>
      <c r="AS359" s="25"/>
      <c r="AT359" s="24" t="str">
        <f t="shared" si="780"/>
        <v/>
      </c>
      <c r="AU359" s="24" t="str">
        <f t="shared" si="779"/>
        <v/>
      </c>
      <c r="AV359" s="24" t="str">
        <f t="shared" si="779"/>
        <v/>
      </c>
      <c r="AW359" s="24" t="str">
        <f t="shared" si="779"/>
        <v/>
      </c>
      <c r="AX359" s="24" t="str">
        <f t="shared" si="779"/>
        <v/>
      </c>
      <c r="AY359" s="24" t="str">
        <f t="shared" si="779"/>
        <v/>
      </c>
      <c r="AZ359" s="24" t="str">
        <f t="shared" si="779"/>
        <v/>
      </c>
      <c r="BA359" s="24" t="str">
        <f t="shared" si="779"/>
        <v/>
      </c>
      <c r="BB359" s="24" t="str">
        <f t="shared" si="778"/>
        <v/>
      </c>
      <c r="BC359" s="24" t="str">
        <f t="shared" si="778"/>
        <v/>
      </c>
      <c r="BD359" s="25" t="str">
        <f t="shared" si="778"/>
        <v/>
      </c>
      <c r="BE359" s="25"/>
      <c r="BF359" s="25"/>
      <c r="BG359" s="26" t="str">
        <f t="shared" si="847"/>
        <v/>
      </c>
      <c r="BH359" s="26" t="str">
        <f t="shared" si="848"/>
        <v/>
      </c>
      <c r="BI359" s="26" t="str">
        <f t="shared" si="849"/>
        <v/>
      </c>
      <c r="BJ359" s="26" t="str">
        <f t="shared" si="850"/>
        <v/>
      </c>
      <c r="BK359" s="26" t="str">
        <f t="shared" si="851"/>
        <v/>
      </c>
      <c r="BL359" s="26" t="str">
        <f t="shared" si="852"/>
        <v/>
      </c>
      <c r="BM359" s="26" t="str">
        <f t="shared" si="853"/>
        <v/>
      </c>
      <c r="BN359" s="26" t="str">
        <f t="shared" si="854"/>
        <v/>
      </c>
      <c r="BO359" s="26" t="str">
        <f t="shared" si="855"/>
        <v/>
      </c>
      <c r="BP359" s="25"/>
      <c r="BQ359" s="25"/>
      <c r="BR359" s="25" t="str">
        <f t="shared" si="856"/>
        <v/>
      </c>
      <c r="BS359" s="25" t="str">
        <f t="shared" si="857"/>
        <v/>
      </c>
      <c r="BT359" s="25" t="str">
        <f t="shared" si="858"/>
        <v/>
      </c>
      <c r="BU359" s="25" t="str">
        <f t="shared" si="859"/>
        <v/>
      </c>
      <c r="BV359" s="25" t="str">
        <f t="shared" si="860"/>
        <v/>
      </c>
      <c r="BW359" s="25" t="str">
        <f t="shared" si="861"/>
        <v/>
      </c>
      <c r="BX359" s="25" t="str">
        <f t="shared" si="862"/>
        <v/>
      </c>
      <c r="BY359" s="25" t="str">
        <f t="shared" si="863"/>
        <v/>
      </c>
      <c r="BZ359" s="25" t="str">
        <f t="shared" si="864"/>
        <v/>
      </c>
      <c r="CA359" s="25"/>
      <c r="CB359" s="25"/>
      <c r="CC359" s="26">
        <f t="shared" si="865"/>
        <v>-0.23900000000000093</v>
      </c>
      <c r="CD359" s="26">
        <f t="shared" si="866"/>
        <v>-0.17900000000000044</v>
      </c>
      <c r="CE359" s="26">
        <f t="shared" si="867"/>
        <v>-0.54500000000000015</v>
      </c>
      <c r="CF359" s="26">
        <f t="shared" si="868"/>
        <v>-0.48700000000000027</v>
      </c>
      <c r="CG359" s="26">
        <f t="shared" si="869"/>
        <v>-0.55699999999999883</v>
      </c>
      <c r="CH359" s="26">
        <f t="shared" si="870"/>
        <v>-0.11200000000000027</v>
      </c>
      <c r="CI359" s="26" t="str">
        <f t="shared" si="871"/>
        <v/>
      </c>
      <c r="CJ359" s="26" t="str">
        <f t="shared" si="872"/>
        <v/>
      </c>
      <c r="CK359" s="26" t="str">
        <f t="shared" si="873"/>
        <v/>
      </c>
      <c r="CL359" s="25"/>
      <c r="CM359" s="25"/>
      <c r="CN359" s="25">
        <f t="shared" si="874"/>
        <v>0.42099999999999937</v>
      </c>
      <c r="CO359" s="25">
        <f t="shared" si="875"/>
        <v>0.48099999999999987</v>
      </c>
      <c r="CP359" s="25">
        <f t="shared" si="876"/>
        <v>0.11500000000000021</v>
      </c>
      <c r="CQ359" s="25">
        <f t="shared" si="877"/>
        <v>0.17300000000000004</v>
      </c>
      <c r="CR359" s="25">
        <f t="shared" si="878"/>
        <v>0.10300000000000153</v>
      </c>
      <c r="CS359" s="25">
        <f t="shared" si="879"/>
        <v>0.54800000000000004</v>
      </c>
      <c r="CT359" s="25" t="str">
        <f t="shared" si="880"/>
        <v/>
      </c>
      <c r="CU359" s="25" t="str">
        <f t="shared" si="881"/>
        <v/>
      </c>
      <c r="CV359" s="25" t="str">
        <f t="shared" si="882"/>
        <v/>
      </c>
      <c r="CW359" s="25"/>
      <c r="CX359" s="25"/>
      <c r="CY359" s="25" t="str">
        <f t="shared" si="883"/>
        <v/>
      </c>
      <c r="CZ359" s="25" t="str">
        <f t="shared" si="884"/>
        <v/>
      </c>
      <c r="DA359" s="25" t="str">
        <f t="shared" si="885"/>
        <v/>
      </c>
      <c r="DB359" s="25" t="str">
        <f t="shared" si="886"/>
        <v/>
      </c>
      <c r="DC359" s="25" t="str">
        <f t="shared" si="887"/>
        <v/>
      </c>
      <c r="DD359" s="25" t="str">
        <f t="shared" si="888"/>
        <v/>
      </c>
      <c r="DE359" s="25" t="str">
        <f t="shared" si="889"/>
        <v/>
      </c>
      <c r="DF359" s="25" t="str">
        <f t="shared" si="890"/>
        <v/>
      </c>
      <c r="DG359" s="25" t="str">
        <f t="shared" si="891"/>
        <v/>
      </c>
      <c r="DH359" s="25"/>
      <c r="DI359" s="25"/>
      <c r="DJ359" s="25" t="str">
        <f t="shared" si="892"/>
        <v/>
      </c>
      <c r="DK359" s="25" t="str">
        <f t="shared" si="893"/>
        <v/>
      </c>
      <c r="DL359" s="25" t="str">
        <f t="shared" si="894"/>
        <v/>
      </c>
      <c r="DM359" s="25" t="str">
        <f t="shared" si="895"/>
        <v/>
      </c>
      <c r="DN359" s="25" t="str">
        <f t="shared" si="896"/>
        <v/>
      </c>
      <c r="DO359" s="25" t="str">
        <f t="shared" si="897"/>
        <v/>
      </c>
      <c r="DP359" s="25" t="str">
        <f t="shared" si="898"/>
        <v/>
      </c>
      <c r="DQ359" s="25" t="str">
        <f t="shared" si="899"/>
        <v/>
      </c>
      <c r="DR359" s="25" t="str">
        <f t="shared" si="900"/>
        <v/>
      </c>
      <c r="DS359" s="25"/>
      <c r="DT359" s="24"/>
      <c r="DU359" s="24" t="str">
        <f t="shared" si="901"/>
        <v/>
      </c>
      <c r="DV359" s="24" t="str">
        <f t="shared" si="902"/>
        <v/>
      </c>
      <c r="DW359" s="24" t="str">
        <f t="shared" si="903"/>
        <v/>
      </c>
      <c r="DX359" s="24" t="str">
        <f t="shared" si="904"/>
        <v/>
      </c>
      <c r="DY359" s="24" t="str">
        <f t="shared" si="905"/>
        <v/>
      </c>
      <c r="DZ359" s="24" t="str">
        <f t="shared" si="906"/>
        <v/>
      </c>
      <c r="EA359" s="24" t="str">
        <f t="shared" si="907"/>
        <v/>
      </c>
      <c r="EB359" s="24" t="str">
        <f t="shared" si="908"/>
        <v/>
      </c>
      <c r="EC359" s="24" t="str">
        <f t="shared" si="909"/>
        <v/>
      </c>
      <c r="ED359" s="24"/>
      <c r="EE359" s="24"/>
      <c r="EF359" s="24" t="str">
        <f t="shared" si="910"/>
        <v/>
      </c>
      <c r="EG359" s="24" t="str">
        <f t="shared" si="911"/>
        <v/>
      </c>
      <c r="EH359" s="24" t="str">
        <f t="shared" si="912"/>
        <v/>
      </c>
      <c r="EI359" s="24" t="str">
        <f t="shared" si="913"/>
        <v/>
      </c>
      <c r="EJ359" s="24" t="str">
        <f t="shared" si="914"/>
        <v/>
      </c>
      <c r="EK359" s="24" t="str">
        <f t="shared" si="915"/>
        <v/>
      </c>
      <c r="EL359" s="24" t="str">
        <f t="shared" si="916"/>
        <v/>
      </c>
      <c r="EM359" s="24" t="str">
        <f t="shared" si="917"/>
        <v/>
      </c>
      <c r="EN359" s="24" t="str">
        <f t="shared" si="918"/>
        <v/>
      </c>
      <c r="EO359" s="24"/>
      <c r="EP359" s="24"/>
      <c r="EQ359" s="24" t="str">
        <f t="shared" si="798"/>
        <v/>
      </c>
      <c r="ER359" s="24" t="str">
        <f t="shared" si="919"/>
        <v/>
      </c>
      <c r="ES359" s="24" t="str">
        <f t="shared" si="799"/>
        <v/>
      </c>
      <c r="ET359" s="24" t="str">
        <f t="shared" si="800"/>
        <v/>
      </c>
      <c r="EU359" s="24" t="str">
        <f t="shared" si="801"/>
        <v/>
      </c>
      <c r="EV359" s="24" t="str">
        <f t="shared" si="802"/>
        <v/>
      </c>
      <c r="EW359" s="24" t="str">
        <f t="shared" si="803"/>
        <v/>
      </c>
      <c r="EX359" s="24" t="str">
        <f t="shared" si="804"/>
        <v/>
      </c>
      <c r="EY359" s="24" t="str">
        <f t="shared" si="805"/>
        <v/>
      </c>
      <c r="EZ359" s="24" t="str">
        <f t="shared" si="806"/>
        <v/>
      </c>
      <c r="FA359" s="24" t="str">
        <f t="shared" si="807"/>
        <v/>
      </c>
      <c r="FB359" s="24"/>
      <c r="FC359" s="24" t="str">
        <f t="shared" si="808"/>
        <v/>
      </c>
      <c r="FD359" s="24" t="str">
        <f t="shared" si="920"/>
        <v/>
      </c>
      <c r="FE359" s="24" t="str">
        <f t="shared" si="809"/>
        <v/>
      </c>
      <c r="FF359" s="24" t="str">
        <f t="shared" si="810"/>
        <v/>
      </c>
      <c r="FG359" s="24" t="str">
        <f t="shared" si="811"/>
        <v/>
      </c>
      <c r="FH359" s="24" t="str">
        <f t="shared" si="812"/>
        <v/>
      </c>
      <c r="FI359" s="24" t="str">
        <f t="shared" si="813"/>
        <v/>
      </c>
      <c r="FJ359" s="24" t="str">
        <f t="shared" si="814"/>
        <v/>
      </c>
      <c r="FK359" s="24" t="str">
        <f t="shared" si="815"/>
        <v/>
      </c>
      <c r="FL359" s="24" t="str">
        <f t="shared" si="816"/>
        <v/>
      </c>
      <c r="FM359" s="24" t="str">
        <f t="shared" si="817"/>
        <v/>
      </c>
      <c r="FN359" s="24"/>
      <c r="FO359" s="24" t="str">
        <f t="shared" si="818"/>
        <v/>
      </c>
      <c r="FP359" s="24" t="str">
        <f t="shared" si="921"/>
        <v/>
      </c>
      <c r="FQ359" s="24" t="str">
        <f t="shared" si="787"/>
        <v/>
      </c>
      <c r="FR359" s="24" t="str">
        <f t="shared" si="787"/>
        <v/>
      </c>
      <c r="FS359" s="24" t="str">
        <f t="shared" si="787"/>
        <v/>
      </c>
      <c r="FT359" s="24" t="str">
        <f t="shared" si="783"/>
        <v/>
      </c>
      <c r="FU359" s="24" t="str">
        <f t="shared" si="783"/>
        <v/>
      </c>
      <c r="FV359" s="24" t="str">
        <f t="shared" si="783"/>
        <v/>
      </c>
      <c r="FW359" s="24" t="str">
        <f t="shared" si="783"/>
        <v/>
      </c>
      <c r="FX359" s="24" t="str">
        <f t="shared" si="783"/>
        <v/>
      </c>
      <c r="FY359" s="24" t="str">
        <f t="shared" si="783"/>
        <v/>
      </c>
      <c r="FZ359" s="24"/>
      <c r="GA359" s="24" t="str">
        <f t="shared" si="819"/>
        <v/>
      </c>
      <c r="GB359" s="24" t="str">
        <f t="shared" si="922"/>
        <v/>
      </c>
      <c r="GC359" s="24" t="str">
        <f t="shared" si="788"/>
        <v/>
      </c>
      <c r="GD359" s="24" t="str">
        <f t="shared" si="788"/>
        <v/>
      </c>
      <c r="GE359" s="24" t="str">
        <f t="shared" si="788"/>
        <v/>
      </c>
      <c r="GF359" s="24" t="str">
        <f t="shared" si="784"/>
        <v/>
      </c>
      <c r="GG359" s="24" t="str">
        <f t="shared" si="784"/>
        <v/>
      </c>
      <c r="GH359" s="24" t="str">
        <f t="shared" si="784"/>
        <v/>
      </c>
      <c r="GI359" s="24" t="str">
        <f t="shared" si="784"/>
        <v/>
      </c>
      <c r="GJ359" s="24" t="str">
        <f t="shared" si="784"/>
        <v/>
      </c>
      <c r="GK359" s="24" t="str">
        <f t="shared" si="784"/>
        <v/>
      </c>
      <c r="GL359" s="24"/>
      <c r="GM359" s="24" t="str">
        <f t="shared" si="820"/>
        <v/>
      </c>
      <c r="GN359" s="24" t="str">
        <f t="shared" si="923"/>
        <v/>
      </c>
      <c r="GO359" s="24" t="str">
        <f t="shared" si="821"/>
        <v/>
      </c>
      <c r="GP359" s="24" t="str">
        <f t="shared" si="822"/>
        <v/>
      </c>
      <c r="GQ359" s="24" t="str">
        <f t="shared" si="823"/>
        <v/>
      </c>
      <c r="GR359" s="24" t="str">
        <f t="shared" si="824"/>
        <v/>
      </c>
      <c r="GS359" s="24" t="str">
        <f t="shared" si="825"/>
        <v/>
      </c>
      <c r="GT359" s="24" t="str">
        <f t="shared" si="826"/>
        <v/>
      </c>
      <c r="GU359" s="24" t="str">
        <f t="shared" si="827"/>
        <v/>
      </c>
      <c r="GV359" s="24" t="str">
        <f t="shared" si="828"/>
        <v/>
      </c>
      <c r="GW359" s="24" t="str">
        <f t="shared" si="829"/>
        <v/>
      </c>
      <c r="GX359" s="24"/>
      <c r="GY359" s="24" t="str">
        <f t="shared" si="830"/>
        <v/>
      </c>
      <c r="GZ359" s="24" t="str">
        <f t="shared" si="924"/>
        <v/>
      </c>
      <c r="HA359" s="24" t="str">
        <f t="shared" si="831"/>
        <v/>
      </c>
      <c r="HB359" s="24" t="str">
        <f t="shared" si="832"/>
        <v/>
      </c>
      <c r="HC359" s="24" t="str">
        <f t="shared" si="833"/>
        <v/>
      </c>
      <c r="HD359" s="24" t="str">
        <f t="shared" si="834"/>
        <v/>
      </c>
      <c r="HE359" s="24" t="str">
        <f t="shared" si="835"/>
        <v/>
      </c>
      <c r="HF359" s="24" t="str">
        <f t="shared" si="836"/>
        <v/>
      </c>
      <c r="HG359" s="24" t="str">
        <f t="shared" si="837"/>
        <v/>
      </c>
      <c r="HH359" s="24" t="str">
        <f t="shared" si="838"/>
        <v/>
      </c>
      <c r="HI359" s="24" t="str">
        <f t="shared" si="839"/>
        <v/>
      </c>
      <c r="HJ359" s="24"/>
      <c r="HK359" s="24" t="str">
        <f t="shared" si="840"/>
        <v/>
      </c>
      <c r="HL359" s="24" t="str">
        <f t="shared" si="925"/>
        <v/>
      </c>
      <c r="HM359" s="24" t="str">
        <f t="shared" si="785"/>
        <v/>
      </c>
      <c r="HN359" s="24" t="str">
        <f t="shared" si="785"/>
        <v/>
      </c>
      <c r="HO359" s="24" t="str">
        <f t="shared" si="785"/>
        <v/>
      </c>
      <c r="HP359" s="24" t="str">
        <f t="shared" si="785"/>
        <v/>
      </c>
      <c r="HQ359" s="24" t="str">
        <f t="shared" si="785"/>
        <v/>
      </c>
      <c r="HR359" s="24" t="str">
        <f t="shared" si="785"/>
        <v/>
      </c>
      <c r="HS359" s="24" t="str">
        <f t="shared" si="781"/>
        <v/>
      </c>
      <c r="HT359" s="24" t="str">
        <f t="shared" si="781"/>
        <v/>
      </c>
      <c r="HU359" s="24" t="str">
        <f t="shared" si="781"/>
        <v/>
      </c>
      <c r="HV359" s="24"/>
      <c r="HW359" s="24" t="str">
        <f t="shared" si="841"/>
        <v/>
      </c>
      <c r="HX359" s="24" t="str">
        <f t="shared" si="926"/>
        <v/>
      </c>
      <c r="HY359" s="24" t="str">
        <f t="shared" si="786"/>
        <v/>
      </c>
      <c r="HZ359" s="24" t="str">
        <f t="shared" si="786"/>
        <v/>
      </c>
      <c r="IA359" s="24" t="str">
        <f t="shared" si="786"/>
        <v/>
      </c>
      <c r="IB359" s="24" t="str">
        <f t="shared" si="786"/>
        <v/>
      </c>
      <c r="IC359" s="24" t="str">
        <f t="shared" si="786"/>
        <v/>
      </c>
      <c r="ID359" s="24" t="str">
        <f t="shared" si="786"/>
        <v/>
      </c>
      <c r="IE359" s="24" t="str">
        <f t="shared" si="782"/>
        <v/>
      </c>
      <c r="IF359" s="24" t="str">
        <f t="shared" si="782"/>
        <v/>
      </c>
      <c r="IG359" s="24" t="str">
        <f t="shared" si="782"/>
        <v/>
      </c>
    </row>
    <row r="360" spans="1:241" s="3" customFormat="1" x14ac:dyDescent="0.2">
      <c r="A360" s="27">
        <v>325</v>
      </c>
      <c r="B360" s="32" t="str">
        <f>IF(AND($B$3&lt;&gt;"",$C$3&lt;&gt;"",$B$4&lt;&gt;"",$C$4&lt;&gt;"",T360&lt;&gt;""),AirMass($B$3,$C$3,$B$4,$C$4,T360),"")</f>
        <v/>
      </c>
      <c r="C360" s="36" t="e">
        <f t="shared" si="842"/>
        <v>#N/A</v>
      </c>
      <c r="D360" s="5" t="str">
        <f t="shared" si="789"/>
        <v/>
      </c>
      <c r="E360" s="14" t="str">
        <f t="shared" si="790"/>
        <v/>
      </c>
      <c r="F360" s="32" t="str">
        <f t="shared" si="843"/>
        <v/>
      </c>
      <c r="G360" s="24" t="str">
        <f t="shared" si="791"/>
        <v/>
      </c>
      <c r="H360" s="24" t="str">
        <f t="shared" si="792"/>
        <v/>
      </c>
      <c r="I360" s="24"/>
      <c r="J360" s="8" t="str">
        <f t="shared" si="793"/>
        <v/>
      </c>
      <c r="K360" s="9" t="str">
        <f t="shared" si="794"/>
        <v/>
      </c>
      <c r="L360" s="40" t="str">
        <f t="shared" si="844"/>
        <v/>
      </c>
      <c r="M360" s="24" t="str">
        <f t="shared" si="795"/>
        <v/>
      </c>
      <c r="N360" s="25" t="str">
        <f t="shared" si="796"/>
        <v/>
      </c>
      <c r="O360" s="25"/>
      <c r="P360" s="50">
        <f t="shared" si="845"/>
        <v>0</v>
      </c>
      <c r="Q360" s="50">
        <f t="shared" si="846"/>
        <v>0</v>
      </c>
      <c r="R360" s="25"/>
      <c r="S360" s="25"/>
      <c r="T360" s="16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46" t="str">
        <f t="shared" si="797"/>
        <v/>
      </c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8"/>
      <c r="AR360" s="25"/>
      <c r="AS360" s="25"/>
      <c r="AT360" s="24" t="str">
        <f t="shared" si="780"/>
        <v/>
      </c>
      <c r="AU360" s="24" t="str">
        <f t="shared" si="779"/>
        <v/>
      </c>
      <c r="AV360" s="24" t="str">
        <f t="shared" si="779"/>
        <v/>
      </c>
      <c r="AW360" s="24" t="str">
        <f t="shared" si="779"/>
        <v/>
      </c>
      <c r="AX360" s="24" t="str">
        <f t="shared" si="779"/>
        <v/>
      </c>
      <c r="AY360" s="24" t="str">
        <f t="shared" si="779"/>
        <v/>
      </c>
      <c r="AZ360" s="24" t="str">
        <f t="shared" si="779"/>
        <v/>
      </c>
      <c r="BA360" s="24" t="str">
        <f t="shared" si="779"/>
        <v/>
      </c>
      <c r="BB360" s="24" t="str">
        <f t="shared" si="778"/>
        <v/>
      </c>
      <c r="BC360" s="24" t="str">
        <f t="shared" si="778"/>
        <v/>
      </c>
      <c r="BD360" s="25" t="str">
        <f t="shared" si="778"/>
        <v/>
      </c>
      <c r="BE360" s="25"/>
      <c r="BF360" s="25"/>
      <c r="BG360" s="26" t="str">
        <f t="shared" si="847"/>
        <v/>
      </c>
      <c r="BH360" s="26" t="str">
        <f t="shared" si="848"/>
        <v/>
      </c>
      <c r="BI360" s="26" t="str">
        <f t="shared" si="849"/>
        <v/>
      </c>
      <c r="BJ360" s="26" t="str">
        <f t="shared" si="850"/>
        <v/>
      </c>
      <c r="BK360" s="26" t="str">
        <f t="shared" si="851"/>
        <v/>
      </c>
      <c r="BL360" s="26" t="str">
        <f t="shared" si="852"/>
        <v/>
      </c>
      <c r="BM360" s="26" t="str">
        <f t="shared" si="853"/>
        <v/>
      </c>
      <c r="BN360" s="26" t="str">
        <f t="shared" si="854"/>
        <v/>
      </c>
      <c r="BO360" s="26" t="str">
        <f t="shared" si="855"/>
        <v/>
      </c>
      <c r="BP360" s="25"/>
      <c r="BQ360" s="25"/>
      <c r="BR360" s="25" t="str">
        <f t="shared" si="856"/>
        <v/>
      </c>
      <c r="BS360" s="25" t="str">
        <f t="shared" si="857"/>
        <v/>
      </c>
      <c r="BT360" s="25" t="str">
        <f t="shared" si="858"/>
        <v/>
      </c>
      <c r="BU360" s="25" t="str">
        <f t="shared" si="859"/>
        <v/>
      </c>
      <c r="BV360" s="25" t="str">
        <f t="shared" si="860"/>
        <v/>
      </c>
      <c r="BW360" s="25" t="str">
        <f t="shared" si="861"/>
        <v/>
      </c>
      <c r="BX360" s="25" t="str">
        <f t="shared" si="862"/>
        <v/>
      </c>
      <c r="BY360" s="25" t="str">
        <f t="shared" si="863"/>
        <v/>
      </c>
      <c r="BZ360" s="25" t="str">
        <f t="shared" si="864"/>
        <v/>
      </c>
      <c r="CA360" s="25"/>
      <c r="CB360" s="25"/>
      <c r="CC360" s="26">
        <f t="shared" si="865"/>
        <v>-0.23900000000000093</v>
      </c>
      <c r="CD360" s="26">
        <f t="shared" si="866"/>
        <v>-0.17900000000000044</v>
      </c>
      <c r="CE360" s="26">
        <f t="shared" si="867"/>
        <v>-0.54500000000000015</v>
      </c>
      <c r="CF360" s="26">
        <f t="shared" si="868"/>
        <v>-0.48700000000000027</v>
      </c>
      <c r="CG360" s="26">
        <f t="shared" si="869"/>
        <v>-0.55699999999999883</v>
      </c>
      <c r="CH360" s="26">
        <f t="shared" si="870"/>
        <v>-0.11200000000000027</v>
      </c>
      <c r="CI360" s="26" t="str">
        <f t="shared" si="871"/>
        <v/>
      </c>
      <c r="CJ360" s="26" t="str">
        <f t="shared" si="872"/>
        <v/>
      </c>
      <c r="CK360" s="26" t="str">
        <f t="shared" si="873"/>
        <v/>
      </c>
      <c r="CL360" s="25"/>
      <c r="CM360" s="25"/>
      <c r="CN360" s="25">
        <f t="shared" si="874"/>
        <v>0.42099999999999937</v>
      </c>
      <c r="CO360" s="25">
        <f t="shared" si="875"/>
        <v>0.48099999999999987</v>
      </c>
      <c r="CP360" s="25">
        <f t="shared" si="876"/>
        <v>0.11500000000000021</v>
      </c>
      <c r="CQ360" s="25">
        <f t="shared" si="877"/>
        <v>0.17300000000000004</v>
      </c>
      <c r="CR360" s="25">
        <f t="shared" si="878"/>
        <v>0.10300000000000153</v>
      </c>
      <c r="CS360" s="25">
        <f t="shared" si="879"/>
        <v>0.54800000000000004</v>
      </c>
      <c r="CT360" s="25" t="str">
        <f t="shared" si="880"/>
        <v/>
      </c>
      <c r="CU360" s="25" t="str">
        <f t="shared" si="881"/>
        <v/>
      </c>
      <c r="CV360" s="25" t="str">
        <f t="shared" si="882"/>
        <v/>
      </c>
      <c r="CW360" s="25"/>
      <c r="CX360" s="25"/>
      <c r="CY360" s="25" t="str">
        <f t="shared" si="883"/>
        <v/>
      </c>
      <c r="CZ360" s="25" t="str">
        <f t="shared" si="884"/>
        <v/>
      </c>
      <c r="DA360" s="25" t="str">
        <f t="shared" si="885"/>
        <v/>
      </c>
      <c r="DB360" s="25" t="str">
        <f t="shared" si="886"/>
        <v/>
      </c>
      <c r="DC360" s="25" t="str">
        <f t="shared" si="887"/>
        <v/>
      </c>
      <c r="DD360" s="25" t="str">
        <f t="shared" si="888"/>
        <v/>
      </c>
      <c r="DE360" s="25" t="str">
        <f t="shared" si="889"/>
        <v/>
      </c>
      <c r="DF360" s="25" t="str">
        <f t="shared" si="890"/>
        <v/>
      </c>
      <c r="DG360" s="25" t="str">
        <f t="shared" si="891"/>
        <v/>
      </c>
      <c r="DH360" s="25"/>
      <c r="DI360" s="25"/>
      <c r="DJ360" s="25" t="str">
        <f t="shared" si="892"/>
        <v/>
      </c>
      <c r="DK360" s="25" t="str">
        <f t="shared" si="893"/>
        <v/>
      </c>
      <c r="DL360" s="25" t="str">
        <f t="shared" si="894"/>
        <v/>
      </c>
      <c r="DM360" s="25" t="str">
        <f t="shared" si="895"/>
        <v/>
      </c>
      <c r="DN360" s="25" t="str">
        <f t="shared" si="896"/>
        <v/>
      </c>
      <c r="DO360" s="25" t="str">
        <f t="shared" si="897"/>
        <v/>
      </c>
      <c r="DP360" s="25" t="str">
        <f t="shared" si="898"/>
        <v/>
      </c>
      <c r="DQ360" s="25" t="str">
        <f t="shared" si="899"/>
        <v/>
      </c>
      <c r="DR360" s="25" t="str">
        <f t="shared" si="900"/>
        <v/>
      </c>
      <c r="DS360" s="25"/>
      <c r="DT360" s="24"/>
      <c r="DU360" s="24" t="str">
        <f t="shared" si="901"/>
        <v/>
      </c>
      <c r="DV360" s="24" t="str">
        <f t="shared" si="902"/>
        <v/>
      </c>
      <c r="DW360" s="24" t="str">
        <f t="shared" si="903"/>
        <v/>
      </c>
      <c r="DX360" s="24" t="str">
        <f t="shared" si="904"/>
        <v/>
      </c>
      <c r="DY360" s="24" t="str">
        <f t="shared" si="905"/>
        <v/>
      </c>
      <c r="DZ360" s="24" t="str">
        <f t="shared" si="906"/>
        <v/>
      </c>
      <c r="EA360" s="24" t="str">
        <f t="shared" si="907"/>
        <v/>
      </c>
      <c r="EB360" s="24" t="str">
        <f t="shared" si="908"/>
        <v/>
      </c>
      <c r="EC360" s="24" t="str">
        <f t="shared" si="909"/>
        <v/>
      </c>
      <c r="ED360" s="24"/>
      <c r="EE360" s="24"/>
      <c r="EF360" s="24" t="str">
        <f t="shared" si="910"/>
        <v/>
      </c>
      <c r="EG360" s="24" t="str">
        <f t="shared" si="911"/>
        <v/>
      </c>
      <c r="EH360" s="24" t="str">
        <f t="shared" si="912"/>
        <v/>
      </c>
      <c r="EI360" s="24" t="str">
        <f t="shared" si="913"/>
        <v/>
      </c>
      <c r="EJ360" s="24" t="str">
        <f t="shared" si="914"/>
        <v/>
      </c>
      <c r="EK360" s="24" t="str">
        <f t="shared" si="915"/>
        <v/>
      </c>
      <c r="EL360" s="24" t="str">
        <f t="shared" si="916"/>
        <v/>
      </c>
      <c r="EM360" s="24" t="str">
        <f t="shared" si="917"/>
        <v/>
      </c>
      <c r="EN360" s="24" t="str">
        <f t="shared" si="918"/>
        <v/>
      </c>
      <c r="EO360" s="24"/>
      <c r="EP360" s="24"/>
      <c r="EQ360" s="24" t="str">
        <f t="shared" si="798"/>
        <v/>
      </c>
      <c r="ER360" s="24" t="str">
        <f t="shared" si="919"/>
        <v/>
      </c>
      <c r="ES360" s="24" t="str">
        <f t="shared" si="799"/>
        <v/>
      </c>
      <c r="ET360" s="24" t="str">
        <f t="shared" si="800"/>
        <v/>
      </c>
      <c r="EU360" s="24" t="str">
        <f t="shared" si="801"/>
        <v/>
      </c>
      <c r="EV360" s="24" t="str">
        <f t="shared" si="802"/>
        <v/>
      </c>
      <c r="EW360" s="24" t="str">
        <f t="shared" si="803"/>
        <v/>
      </c>
      <c r="EX360" s="24" t="str">
        <f t="shared" si="804"/>
        <v/>
      </c>
      <c r="EY360" s="24" t="str">
        <f t="shared" si="805"/>
        <v/>
      </c>
      <c r="EZ360" s="24" t="str">
        <f t="shared" si="806"/>
        <v/>
      </c>
      <c r="FA360" s="24" t="str">
        <f t="shared" si="807"/>
        <v/>
      </c>
      <c r="FB360" s="24"/>
      <c r="FC360" s="24" t="str">
        <f t="shared" si="808"/>
        <v/>
      </c>
      <c r="FD360" s="24" t="str">
        <f t="shared" si="920"/>
        <v/>
      </c>
      <c r="FE360" s="24" t="str">
        <f t="shared" si="809"/>
        <v/>
      </c>
      <c r="FF360" s="24" t="str">
        <f t="shared" si="810"/>
        <v/>
      </c>
      <c r="FG360" s="24" t="str">
        <f t="shared" si="811"/>
        <v/>
      </c>
      <c r="FH360" s="24" t="str">
        <f t="shared" si="812"/>
        <v/>
      </c>
      <c r="FI360" s="24" t="str">
        <f t="shared" si="813"/>
        <v/>
      </c>
      <c r="FJ360" s="24" t="str">
        <f t="shared" si="814"/>
        <v/>
      </c>
      <c r="FK360" s="24" t="str">
        <f t="shared" si="815"/>
        <v/>
      </c>
      <c r="FL360" s="24" t="str">
        <f t="shared" si="816"/>
        <v/>
      </c>
      <c r="FM360" s="24" t="str">
        <f t="shared" si="817"/>
        <v/>
      </c>
      <c r="FN360" s="24"/>
      <c r="FO360" s="24" t="str">
        <f t="shared" si="818"/>
        <v/>
      </c>
      <c r="FP360" s="24" t="str">
        <f t="shared" si="921"/>
        <v/>
      </c>
      <c r="FQ360" s="24" t="str">
        <f t="shared" si="787"/>
        <v/>
      </c>
      <c r="FR360" s="24" t="str">
        <f t="shared" si="787"/>
        <v/>
      </c>
      <c r="FS360" s="24" t="str">
        <f t="shared" si="787"/>
        <v/>
      </c>
      <c r="FT360" s="24" t="str">
        <f t="shared" si="783"/>
        <v/>
      </c>
      <c r="FU360" s="24" t="str">
        <f t="shared" si="783"/>
        <v/>
      </c>
      <c r="FV360" s="24" t="str">
        <f t="shared" si="783"/>
        <v/>
      </c>
      <c r="FW360" s="24" t="str">
        <f t="shared" si="783"/>
        <v/>
      </c>
      <c r="FX360" s="24" t="str">
        <f t="shared" si="783"/>
        <v/>
      </c>
      <c r="FY360" s="24" t="str">
        <f t="shared" si="783"/>
        <v/>
      </c>
      <c r="FZ360" s="24"/>
      <c r="GA360" s="24" t="str">
        <f t="shared" si="819"/>
        <v/>
      </c>
      <c r="GB360" s="24" t="str">
        <f t="shared" si="922"/>
        <v/>
      </c>
      <c r="GC360" s="24" t="str">
        <f t="shared" si="788"/>
        <v/>
      </c>
      <c r="GD360" s="24" t="str">
        <f t="shared" si="788"/>
        <v/>
      </c>
      <c r="GE360" s="24" t="str">
        <f t="shared" si="788"/>
        <v/>
      </c>
      <c r="GF360" s="24" t="str">
        <f t="shared" si="784"/>
        <v/>
      </c>
      <c r="GG360" s="24" t="str">
        <f t="shared" si="784"/>
        <v/>
      </c>
      <c r="GH360" s="24" t="str">
        <f t="shared" si="784"/>
        <v/>
      </c>
      <c r="GI360" s="24" t="str">
        <f t="shared" si="784"/>
        <v/>
      </c>
      <c r="GJ360" s="24" t="str">
        <f t="shared" si="784"/>
        <v/>
      </c>
      <c r="GK360" s="24" t="str">
        <f t="shared" si="784"/>
        <v/>
      </c>
      <c r="GL360" s="24"/>
      <c r="GM360" s="24" t="str">
        <f t="shared" si="820"/>
        <v/>
      </c>
      <c r="GN360" s="24" t="str">
        <f t="shared" si="923"/>
        <v/>
      </c>
      <c r="GO360" s="24" t="str">
        <f t="shared" si="821"/>
        <v/>
      </c>
      <c r="GP360" s="24" t="str">
        <f t="shared" si="822"/>
        <v/>
      </c>
      <c r="GQ360" s="24" t="str">
        <f t="shared" si="823"/>
        <v/>
      </c>
      <c r="GR360" s="24" t="str">
        <f t="shared" si="824"/>
        <v/>
      </c>
      <c r="GS360" s="24" t="str">
        <f t="shared" si="825"/>
        <v/>
      </c>
      <c r="GT360" s="24" t="str">
        <f t="shared" si="826"/>
        <v/>
      </c>
      <c r="GU360" s="24" t="str">
        <f t="shared" si="827"/>
        <v/>
      </c>
      <c r="GV360" s="24" t="str">
        <f t="shared" si="828"/>
        <v/>
      </c>
      <c r="GW360" s="24" t="str">
        <f t="shared" si="829"/>
        <v/>
      </c>
      <c r="GX360" s="24"/>
      <c r="GY360" s="24" t="str">
        <f t="shared" si="830"/>
        <v/>
      </c>
      <c r="GZ360" s="24" t="str">
        <f t="shared" si="924"/>
        <v/>
      </c>
      <c r="HA360" s="24" t="str">
        <f t="shared" si="831"/>
        <v/>
      </c>
      <c r="HB360" s="24" t="str">
        <f t="shared" si="832"/>
        <v/>
      </c>
      <c r="HC360" s="24" t="str">
        <f t="shared" si="833"/>
        <v/>
      </c>
      <c r="HD360" s="24" t="str">
        <f t="shared" si="834"/>
        <v/>
      </c>
      <c r="HE360" s="24" t="str">
        <f t="shared" si="835"/>
        <v/>
      </c>
      <c r="HF360" s="24" t="str">
        <f t="shared" si="836"/>
        <v/>
      </c>
      <c r="HG360" s="24" t="str">
        <f t="shared" si="837"/>
        <v/>
      </c>
      <c r="HH360" s="24" t="str">
        <f t="shared" si="838"/>
        <v/>
      </c>
      <c r="HI360" s="24" t="str">
        <f t="shared" si="839"/>
        <v/>
      </c>
      <c r="HJ360" s="24"/>
      <c r="HK360" s="24" t="str">
        <f t="shared" si="840"/>
        <v/>
      </c>
      <c r="HL360" s="24" t="str">
        <f t="shared" si="925"/>
        <v/>
      </c>
      <c r="HM360" s="24" t="str">
        <f t="shared" si="785"/>
        <v/>
      </c>
      <c r="HN360" s="24" t="str">
        <f t="shared" si="785"/>
        <v/>
      </c>
      <c r="HO360" s="24" t="str">
        <f t="shared" si="785"/>
        <v/>
      </c>
      <c r="HP360" s="24" t="str">
        <f t="shared" si="785"/>
        <v/>
      </c>
      <c r="HQ360" s="24" t="str">
        <f t="shared" si="785"/>
        <v/>
      </c>
      <c r="HR360" s="24" t="str">
        <f t="shared" si="785"/>
        <v/>
      </c>
      <c r="HS360" s="24" t="str">
        <f t="shared" si="781"/>
        <v/>
      </c>
      <c r="HT360" s="24" t="str">
        <f t="shared" si="781"/>
        <v/>
      </c>
      <c r="HU360" s="24" t="str">
        <f t="shared" si="781"/>
        <v/>
      </c>
      <c r="HV360" s="24"/>
      <c r="HW360" s="24" t="str">
        <f t="shared" si="841"/>
        <v/>
      </c>
      <c r="HX360" s="24" t="str">
        <f t="shared" si="926"/>
        <v/>
      </c>
      <c r="HY360" s="24" t="str">
        <f t="shared" si="786"/>
        <v/>
      </c>
      <c r="HZ360" s="24" t="str">
        <f t="shared" si="786"/>
        <v/>
      </c>
      <c r="IA360" s="24" t="str">
        <f t="shared" si="786"/>
        <v/>
      </c>
      <c r="IB360" s="24" t="str">
        <f t="shared" si="786"/>
        <v/>
      </c>
      <c r="IC360" s="24" t="str">
        <f t="shared" si="786"/>
        <v/>
      </c>
      <c r="ID360" s="24" t="str">
        <f t="shared" si="786"/>
        <v/>
      </c>
      <c r="IE360" s="24" t="str">
        <f t="shared" si="782"/>
        <v/>
      </c>
      <c r="IF360" s="24" t="str">
        <f t="shared" si="782"/>
        <v/>
      </c>
      <c r="IG360" s="24" t="str">
        <f t="shared" si="782"/>
        <v/>
      </c>
    </row>
    <row r="361" spans="1:241" s="3" customFormat="1" x14ac:dyDescent="0.2">
      <c r="A361" s="27">
        <v>326</v>
      </c>
      <c r="B361" s="32" t="str">
        <f>IF(AND($B$3&lt;&gt;"",$C$3&lt;&gt;"",$B$4&lt;&gt;"",$C$4&lt;&gt;"",T361&lt;&gt;""),AirMass($B$3,$C$3,$B$4,$C$4,T361),"")</f>
        <v/>
      </c>
      <c r="C361" s="36" t="e">
        <f t="shared" si="842"/>
        <v>#N/A</v>
      </c>
      <c r="D361" s="5" t="str">
        <f t="shared" si="789"/>
        <v/>
      </c>
      <c r="E361" s="14" t="str">
        <f t="shared" si="790"/>
        <v/>
      </c>
      <c r="F361" s="32" t="str">
        <f t="shared" si="843"/>
        <v/>
      </c>
      <c r="G361" s="24" t="str">
        <f t="shared" si="791"/>
        <v/>
      </c>
      <c r="H361" s="24" t="str">
        <f t="shared" si="792"/>
        <v/>
      </c>
      <c r="I361" s="24"/>
      <c r="J361" s="8" t="str">
        <f t="shared" si="793"/>
        <v/>
      </c>
      <c r="K361" s="9" t="str">
        <f t="shared" si="794"/>
        <v/>
      </c>
      <c r="L361" s="40" t="str">
        <f t="shared" si="844"/>
        <v/>
      </c>
      <c r="M361" s="24" t="str">
        <f t="shared" si="795"/>
        <v/>
      </c>
      <c r="N361" s="25" t="str">
        <f t="shared" si="796"/>
        <v/>
      </c>
      <c r="O361" s="25"/>
      <c r="P361" s="50">
        <f t="shared" si="845"/>
        <v>0</v>
      </c>
      <c r="Q361" s="50">
        <f t="shared" si="846"/>
        <v>0</v>
      </c>
      <c r="R361" s="25"/>
      <c r="S361" s="25"/>
      <c r="T361" s="16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46" t="str">
        <f t="shared" si="797"/>
        <v/>
      </c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8"/>
      <c r="AR361" s="25"/>
      <c r="AS361" s="25"/>
      <c r="AT361" s="24" t="str">
        <f t="shared" si="780"/>
        <v/>
      </c>
      <c r="AU361" s="24" t="str">
        <f t="shared" si="779"/>
        <v/>
      </c>
      <c r="AV361" s="24" t="str">
        <f t="shared" si="779"/>
        <v/>
      </c>
      <c r="AW361" s="24" t="str">
        <f t="shared" si="779"/>
        <v/>
      </c>
      <c r="AX361" s="24" t="str">
        <f t="shared" si="779"/>
        <v/>
      </c>
      <c r="AY361" s="24" t="str">
        <f t="shared" si="779"/>
        <v/>
      </c>
      <c r="AZ361" s="24" t="str">
        <f t="shared" si="779"/>
        <v/>
      </c>
      <c r="BA361" s="24" t="str">
        <f t="shared" si="779"/>
        <v/>
      </c>
      <c r="BB361" s="24" t="str">
        <f t="shared" si="778"/>
        <v/>
      </c>
      <c r="BC361" s="24" t="str">
        <f t="shared" si="778"/>
        <v/>
      </c>
      <c r="BD361" s="25" t="str">
        <f t="shared" si="778"/>
        <v/>
      </c>
      <c r="BE361" s="25"/>
      <c r="BF361" s="25"/>
      <c r="BG361" s="26" t="str">
        <f t="shared" si="847"/>
        <v/>
      </c>
      <c r="BH361" s="26" t="str">
        <f t="shared" si="848"/>
        <v/>
      </c>
      <c r="BI361" s="26" t="str">
        <f t="shared" si="849"/>
        <v/>
      </c>
      <c r="BJ361" s="26" t="str">
        <f t="shared" si="850"/>
        <v/>
      </c>
      <c r="BK361" s="26" t="str">
        <f t="shared" si="851"/>
        <v/>
      </c>
      <c r="BL361" s="26" t="str">
        <f t="shared" si="852"/>
        <v/>
      </c>
      <c r="BM361" s="26" t="str">
        <f t="shared" si="853"/>
        <v/>
      </c>
      <c r="BN361" s="26" t="str">
        <f t="shared" si="854"/>
        <v/>
      </c>
      <c r="BO361" s="26" t="str">
        <f t="shared" si="855"/>
        <v/>
      </c>
      <c r="BP361" s="25"/>
      <c r="BQ361" s="25"/>
      <c r="BR361" s="25" t="str">
        <f t="shared" si="856"/>
        <v/>
      </c>
      <c r="BS361" s="25" t="str">
        <f t="shared" si="857"/>
        <v/>
      </c>
      <c r="BT361" s="25" t="str">
        <f t="shared" si="858"/>
        <v/>
      </c>
      <c r="BU361" s="25" t="str">
        <f t="shared" si="859"/>
        <v/>
      </c>
      <c r="BV361" s="25" t="str">
        <f t="shared" si="860"/>
        <v/>
      </c>
      <c r="BW361" s="25" t="str">
        <f t="shared" si="861"/>
        <v/>
      </c>
      <c r="BX361" s="25" t="str">
        <f t="shared" si="862"/>
        <v/>
      </c>
      <c r="BY361" s="25" t="str">
        <f t="shared" si="863"/>
        <v/>
      </c>
      <c r="BZ361" s="25" t="str">
        <f t="shared" si="864"/>
        <v/>
      </c>
      <c r="CA361" s="25"/>
      <c r="CB361" s="25"/>
      <c r="CC361" s="26">
        <f t="shared" si="865"/>
        <v>-0.23900000000000093</v>
      </c>
      <c r="CD361" s="26">
        <f t="shared" si="866"/>
        <v>-0.17900000000000044</v>
      </c>
      <c r="CE361" s="26">
        <f t="shared" si="867"/>
        <v>-0.54500000000000015</v>
      </c>
      <c r="CF361" s="26">
        <f t="shared" si="868"/>
        <v>-0.48700000000000027</v>
      </c>
      <c r="CG361" s="26">
        <f t="shared" si="869"/>
        <v>-0.55699999999999883</v>
      </c>
      <c r="CH361" s="26">
        <f t="shared" si="870"/>
        <v>-0.11200000000000027</v>
      </c>
      <c r="CI361" s="26" t="str">
        <f t="shared" si="871"/>
        <v/>
      </c>
      <c r="CJ361" s="26" t="str">
        <f t="shared" si="872"/>
        <v/>
      </c>
      <c r="CK361" s="26" t="str">
        <f t="shared" si="873"/>
        <v/>
      </c>
      <c r="CL361" s="25"/>
      <c r="CM361" s="25"/>
      <c r="CN361" s="25">
        <f t="shared" si="874"/>
        <v>0.42099999999999937</v>
      </c>
      <c r="CO361" s="25">
        <f t="shared" si="875"/>
        <v>0.48099999999999987</v>
      </c>
      <c r="CP361" s="25">
        <f t="shared" si="876"/>
        <v>0.11500000000000021</v>
      </c>
      <c r="CQ361" s="25">
        <f t="shared" si="877"/>
        <v>0.17300000000000004</v>
      </c>
      <c r="CR361" s="25">
        <f t="shared" si="878"/>
        <v>0.10300000000000153</v>
      </c>
      <c r="CS361" s="25">
        <f t="shared" si="879"/>
        <v>0.54800000000000004</v>
      </c>
      <c r="CT361" s="25" t="str">
        <f t="shared" si="880"/>
        <v/>
      </c>
      <c r="CU361" s="25" t="str">
        <f t="shared" si="881"/>
        <v/>
      </c>
      <c r="CV361" s="25" t="str">
        <f t="shared" si="882"/>
        <v/>
      </c>
      <c r="CW361" s="25"/>
      <c r="CX361" s="25"/>
      <c r="CY361" s="25" t="str">
        <f t="shared" si="883"/>
        <v/>
      </c>
      <c r="CZ361" s="25" t="str">
        <f t="shared" si="884"/>
        <v/>
      </c>
      <c r="DA361" s="25" t="str">
        <f t="shared" si="885"/>
        <v/>
      </c>
      <c r="DB361" s="25" t="str">
        <f t="shared" si="886"/>
        <v/>
      </c>
      <c r="DC361" s="25" t="str">
        <f t="shared" si="887"/>
        <v/>
      </c>
      <c r="DD361" s="25" t="str">
        <f t="shared" si="888"/>
        <v/>
      </c>
      <c r="DE361" s="25" t="str">
        <f t="shared" si="889"/>
        <v/>
      </c>
      <c r="DF361" s="25" t="str">
        <f t="shared" si="890"/>
        <v/>
      </c>
      <c r="DG361" s="25" t="str">
        <f t="shared" si="891"/>
        <v/>
      </c>
      <c r="DH361" s="25"/>
      <c r="DI361" s="25"/>
      <c r="DJ361" s="25" t="str">
        <f t="shared" si="892"/>
        <v/>
      </c>
      <c r="DK361" s="25" t="str">
        <f t="shared" si="893"/>
        <v/>
      </c>
      <c r="DL361" s="25" t="str">
        <f t="shared" si="894"/>
        <v/>
      </c>
      <c r="DM361" s="25" t="str">
        <f t="shared" si="895"/>
        <v/>
      </c>
      <c r="DN361" s="25" t="str">
        <f t="shared" si="896"/>
        <v/>
      </c>
      <c r="DO361" s="25" t="str">
        <f t="shared" si="897"/>
        <v/>
      </c>
      <c r="DP361" s="25" t="str">
        <f t="shared" si="898"/>
        <v/>
      </c>
      <c r="DQ361" s="25" t="str">
        <f t="shared" si="899"/>
        <v/>
      </c>
      <c r="DR361" s="25" t="str">
        <f t="shared" si="900"/>
        <v/>
      </c>
      <c r="DS361" s="25"/>
      <c r="DT361" s="24"/>
      <c r="DU361" s="24" t="str">
        <f t="shared" si="901"/>
        <v/>
      </c>
      <c r="DV361" s="24" t="str">
        <f t="shared" si="902"/>
        <v/>
      </c>
      <c r="DW361" s="24" t="str">
        <f t="shared" si="903"/>
        <v/>
      </c>
      <c r="DX361" s="24" t="str">
        <f t="shared" si="904"/>
        <v/>
      </c>
      <c r="DY361" s="24" t="str">
        <f t="shared" si="905"/>
        <v/>
      </c>
      <c r="DZ361" s="24" t="str">
        <f t="shared" si="906"/>
        <v/>
      </c>
      <c r="EA361" s="24" t="str">
        <f t="shared" si="907"/>
        <v/>
      </c>
      <c r="EB361" s="24" t="str">
        <f t="shared" si="908"/>
        <v/>
      </c>
      <c r="EC361" s="24" t="str">
        <f t="shared" si="909"/>
        <v/>
      </c>
      <c r="ED361" s="24"/>
      <c r="EE361" s="24"/>
      <c r="EF361" s="24" t="str">
        <f t="shared" si="910"/>
        <v/>
      </c>
      <c r="EG361" s="24" t="str">
        <f t="shared" si="911"/>
        <v/>
      </c>
      <c r="EH361" s="24" t="str">
        <f t="shared" si="912"/>
        <v/>
      </c>
      <c r="EI361" s="24" t="str">
        <f t="shared" si="913"/>
        <v/>
      </c>
      <c r="EJ361" s="24" t="str">
        <f t="shared" si="914"/>
        <v/>
      </c>
      <c r="EK361" s="24" t="str">
        <f t="shared" si="915"/>
        <v/>
      </c>
      <c r="EL361" s="24" t="str">
        <f t="shared" si="916"/>
        <v/>
      </c>
      <c r="EM361" s="24" t="str">
        <f t="shared" si="917"/>
        <v/>
      </c>
      <c r="EN361" s="24" t="str">
        <f t="shared" si="918"/>
        <v/>
      </c>
      <c r="EO361" s="24"/>
      <c r="EP361" s="24"/>
      <c r="EQ361" s="24" t="str">
        <f t="shared" si="798"/>
        <v/>
      </c>
      <c r="ER361" s="24" t="str">
        <f t="shared" si="919"/>
        <v/>
      </c>
      <c r="ES361" s="24" t="str">
        <f t="shared" si="799"/>
        <v/>
      </c>
      <c r="ET361" s="24" t="str">
        <f t="shared" si="800"/>
        <v/>
      </c>
      <c r="EU361" s="24" t="str">
        <f t="shared" si="801"/>
        <v/>
      </c>
      <c r="EV361" s="24" t="str">
        <f t="shared" si="802"/>
        <v/>
      </c>
      <c r="EW361" s="24" t="str">
        <f t="shared" si="803"/>
        <v/>
      </c>
      <c r="EX361" s="24" t="str">
        <f t="shared" si="804"/>
        <v/>
      </c>
      <c r="EY361" s="24" t="str">
        <f t="shared" si="805"/>
        <v/>
      </c>
      <c r="EZ361" s="24" t="str">
        <f t="shared" si="806"/>
        <v/>
      </c>
      <c r="FA361" s="24" t="str">
        <f t="shared" si="807"/>
        <v/>
      </c>
      <c r="FB361" s="24"/>
      <c r="FC361" s="24" t="str">
        <f t="shared" si="808"/>
        <v/>
      </c>
      <c r="FD361" s="24" t="str">
        <f t="shared" si="920"/>
        <v/>
      </c>
      <c r="FE361" s="24" t="str">
        <f t="shared" si="809"/>
        <v/>
      </c>
      <c r="FF361" s="24" t="str">
        <f t="shared" si="810"/>
        <v/>
      </c>
      <c r="FG361" s="24" t="str">
        <f t="shared" si="811"/>
        <v/>
      </c>
      <c r="FH361" s="24" t="str">
        <f t="shared" si="812"/>
        <v/>
      </c>
      <c r="FI361" s="24" t="str">
        <f t="shared" si="813"/>
        <v/>
      </c>
      <c r="FJ361" s="24" t="str">
        <f t="shared" si="814"/>
        <v/>
      </c>
      <c r="FK361" s="24" t="str">
        <f t="shared" si="815"/>
        <v/>
      </c>
      <c r="FL361" s="24" t="str">
        <f t="shared" si="816"/>
        <v/>
      </c>
      <c r="FM361" s="24" t="str">
        <f t="shared" si="817"/>
        <v/>
      </c>
      <c r="FN361" s="24"/>
      <c r="FO361" s="24" t="str">
        <f t="shared" si="818"/>
        <v/>
      </c>
      <c r="FP361" s="24" t="str">
        <f t="shared" si="921"/>
        <v/>
      </c>
      <c r="FQ361" s="24" t="str">
        <f t="shared" si="787"/>
        <v/>
      </c>
      <c r="FR361" s="24" t="str">
        <f t="shared" si="787"/>
        <v/>
      </c>
      <c r="FS361" s="24" t="str">
        <f t="shared" si="787"/>
        <v/>
      </c>
      <c r="FT361" s="24" t="str">
        <f t="shared" si="783"/>
        <v/>
      </c>
      <c r="FU361" s="24" t="str">
        <f t="shared" si="783"/>
        <v/>
      </c>
      <c r="FV361" s="24" t="str">
        <f t="shared" si="783"/>
        <v/>
      </c>
      <c r="FW361" s="24" t="str">
        <f t="shared" si="783"/>
        <v/>
      </c>
      <c r="FX361" s="24" t="str">
        <f t="shared" si="783"/>
        <v/>
      </c>
      <c r="FY361" s="24" t="str">
        <f t="shared" si="783"/>
        <v/>
      </c>
      <c r="FZ361" s="24"/>
      <c r="GA361" s="24" t="str">
        <f t="shared" si="819"/>
        <v/>
      </c>
      <c r="GB361" s="24" t="str">
        <f t="shared" si="922"/>
        <v/>
      </c>
      <c r="GC361" s="24" t="str">
        <f t="shared" si="788"/>
        <v/>
      </c>
      <c r="GD361" s="24" t="str">
        <f t="shared" si="788"/>
        <v/>
      </c>
      <c r="GE361" s="24" t="str">
        <f t="shared" si="788"/>
        <v/>
      </c>
      <c r="GF361" s="24" t="str">
        <f t="shared" si="784"/>
        <v/>
      </c>
      <c r="GG361" s="24" t="str">
        <f t="shared" si="784"/>
        <v/>
      </c>
      <c r="GH361" s="24" t="str">
        <f t="shared" si="784"/>
        <v/>
      </c>
      <c r="GI361" s="24" t="str">
        <f t="shared" si="784"/>
        <v/>
      </c>
      <c r="GJ361" s="24" t="str">
        <f t="shared" si="784"/>
        <v/>
      </c>
      <c r="GK361" s="24" t="str">
        <f t="shared" si="784"/>
        <v/>
      </c>
      <c r="GL361" s="24"/>
      <c r="GM361" s="24" t="str">
        <f t="shared" si="820"/>
        <v/>
      </c>
      <c r="GN361" s="24" t="str">
        <f t="shared" si="923"/>
        <v/>
      </c>
      <c r="GO361" s="24" t="str">
        <f t="shared" si="821"/>
        <v/>
      </c>
      <c r="GP361" s="24" t="str">
        <f t="shared" si="822"/>
        <v/>
      </c>
      <c r="GQ361" s="24" t="str">
        <f t="shared" si="823"/>
        <v/>
      </c>
      <c r="GR361" s="24" t="str">
        <f t="shared" si="824"/>
        <v/>
      </c>
      <c r="GS361" s="24" t="str">
        <f t="shared" si="825"/>
        <v/>
      </c>
      <c r="GT361" s="24" t="str">
        <f t="shared" si="826"/>
        <v/>
      </c>
      <c r="GU361" s="24" t="str">
        <f t="shared" si="827"/>
        <v/>
      </c>
      <c r="GV361" s="24" t="str">
        <f t="shared" si="828"/>
        <v/>
      </c>
      <c r="GW361" s="24" t="str">
        <f t="shared" si="829"/>
        <v/>
      </c>
      <c r="GX361" s="24"/>
      <c r="GY361" s="24" t="str">
        <f t="shared" si="830"/>
        <v/>
      </c>
      <c r="GZ361" s="24" t="str">
        <f t="shared" si="924"/>
        <v/>
      </c>
      <c r="HA361" s="24" t="str">
        <f t="shared" si="831"/>
        <v/>
      </c>
      <c r="HB361" s="24" t="str">
        <f t="shared" si="832"/>
        <v/>
      </c>
      <c r="HC361" s="24" t="str">
        <f t="shared" si="833"/>
        <v/>
      </c>
      <c r="HD361" s="24" t="str">
        <f t="shared" si="834"/>
        <v/>
      </c>
      <c r="HE361" s="24" t="str">
        <f t="shared" si="835"/>
        <v/>
      </c>
      <c r="HF361" s="24" t="str">
        <f t="shared" si="836"/>
        <v/>
      </c>
      <c r="HG361" s="24" t="str">
        <f t="shared" si="837"/>
        <v/>
      </c>
      <c r="HH361" s="24" t="str">
        <f t="shared" si="838"/>
        <v/>
      </c>
      <c r="HI361" s="24" t="str">
        <f t="shared" si="839"/>
        <v/>
      </c>
      <c r="HJ361" s="24"/>
      <c r="HK361" s="24" t="str">
        <f t="shared" si="840"/>
        <v/>
      </c>
      <c r="HL361" s="24" t="str">
        <f t="shared" si="925"/>
        <v/>
      </c>
      <c r="HM361" s="24" t="str">
        <f t="shared" si="785"/>
        <v/>
      </c>
      <c r="HN361" s="24" t="str">
        <f t="shared" si="785"/>
        <v/>
      </c>
      <c r="HO361" s="24" t="str">
        <f t="shared" si="785"/>
        <v/>
      </c>
      <c r="HP361" s="24" t="str">
        <f t="shared" si="785"/>
        <v/>
      </c>
      <c r="HQ361" s="24" t="str">
        <f t="shared" si="785"/>
        <v/>
      </c>
      <c r="HR361" s="24" t="str">
        <f t="shared" si="785"/>
        <v/>
      </c>
      <c r="HS361" s="24" t="str">
        <f t="shared" si="781"/>
        <v/>
      </c>
      <c r="HT361" s="24" t="str">
        <f t="shared" si="781"/>
        <v/>
      </c>
      <c r="HU361" s="24" t="str">
        <f t="shared" si="781"/>
        <v/>
      </c>
      <c r="HV361" s="24"/>
      <c r="HW361" s="24" t="str">
        <f t="shared" si="841"/>
        <v/>
      </c>
      <c r="HX361" s="24" t="str">
        <f t="shared" si="926"/>
        <v/>
      </c>
      <c r="HY361" s="24" t="str">
        <f t="shared" si="786"/>
        <v/>
      </c>
      <c r="HZ361" s="24" t="str">
        <f t="shared" si="786"/>
        <v/>
      </c>
      <c r="IA361" s="24" t="str">
        <f t="shared" si="786"/>
        <v/>
      </c>
      <c r="IB361" s="24" t="str">
        <f t="shared" si="786"/>
        <v/>
      </c>
      <c r="IC361" s="24" t="str">
        <f t="shared" si="786"/>
        <v/>
      </c>
      <c r="ID361" s="24" t="str">
        <f t="shared" si="786"/>
        <v/>
      </c>
      <c r="IE361" s="24" t="str">
        <f t="shared" si="782"/>
        <v/>
      </c>
      <c r="IF361" s="24" t="str">
        <f t="shared" si="782"/>
        <v/>
      </c>
      <c r="IG361" s="24" t="str">
        <f t="shared" si="782"/>
        <v/>
      </c>
    </row>
    <row r="362" spans="1:241" s="3" customFormat="1" x14ac:dyDescent="0.2">
      <c r="A362" s="27">
        <v>327</v>
      </c>
      <c r="B362" s="32" t="str">
        <f>IF(AND($B$3&lt;&gt;"",$C$3&lt;&gt;"",$B$4&lt;&gt;"",$C$4&lt;&gt;"",T362&lt;&gt;""),AirMass($B$3,$C$3,$B$4,$C$4,T362),"")</f>
        <v/>
      </c>
      <c r="C362" s="36" t="e">
        <f t="shared" si="842"/>
        <v>#N/A</v>
      </c>
      <c r="D362" s="5" t="str">
        <f t="shared" si="789"/>
        <v/>
      </c>
      <c r="E362" s="14" t="str">
        <f t="shared" si="790"/>
        <v/>
      </c>
      <c r="F362" s="32" t="str">
        <f t="shared" si="843"/>
        <v/>
      </c>
      <c r="G362" s="24" t="str">
        <f t="shared" si="791"/>
        <v/>
      </c>
      <c r="H362" s="24" t="str">
        <f t="shared" si="792"/>
        <v/>
      </c>
      <c r="I362" s="24"/>
      <c r="J362" s="8" t="str">
        <f t="shared" si="793"/>
        <v/>
      </c>
      <c r="K362" s="9" t="str">
        <f t="shared" si="794"/>
        <v/>
      </c>
      <c r="L362" s="40" t="str">
        <f t="shared" si="844"/>
        <v/>
      </c>
      <c r="M362" s="24" t="str">
        <f t="shared" si="795"/>
        <v/>
      </c>
      <c r="N362" s="25" t="str">
        <f t="shared" si="796"/>
        <v/>
      </c>
      <c r="O362" s="25"/>
      <c r="P362" s="50">
        <f t="shared" si="845"/>
        <v>0</v>
      </c>
      <c r="Q362" s="50">
        <f t="shared" si="846"/>
        <v>0</v>
      </c>
      <c r="R362" s="25"/>
      <c r="S362" s="25"/>
      <c r="T362" s="16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46" t="str">
        <f t="shared" si="797"/>
        <v/>
      </c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8"/>
      <c r="AR362" s="25"/>
      <c r="AS362" s="25"/>
      <c r="AT362" s="24" t="str">
        <f t="shared" si="780"/>
        <v/>
      </c>
      <c r="AU362" s="24" t="str">
        <f t="shared" si="779"/>
        <v/>
      </c>
      <c r="AV362" s="24" t="str">
        <f t="shared" si="779"/>
        <v/>
      </c>
      <c r="AW362" s="24" t="str">
        <f t="shared" si="779"/>
        <v/>
      </c>
      <c r="AX362" s="24" t="str">
        <f t="shared" si="779"/>
        <v/>
      </c>
      <c r="AY362" s="24" t="str">
        <f t="shared" si="779"/>
        <v/>
      </c>
      <c r="AZ362" s="24" t="str">
        <f t="shared" si="779"/>
        <v/>
      </c>
      <c r="BA362" s="24" t="str">
        <f t="shared" si="779"/>
        <v/>
      </c>
      <c r="BB362" s="24" t="str">
        <f t="shared" si="778"/>
        <v/>
      </c>
      <c r="BC362" s="24" t="str">
        <f t="shared" si="778"/>
        <v/>
      </c>
      <c r="BD362" s="25" t="str">
        <f t="shared" si="778"/>
        <v/>
      </c>
      <c r="BE362" s="25"/>
      <c r="BF362" s="25"/>
      <c r="BG362" s="26" t="str">
        <f t="shared" si="847"/>
        <v/>
      </c>
      <c r="BH362" s="26" t="str">
        <f t="shared" si="848"/>
        <v/>
      </c>
      <c r="BI362" s="26" t="str">
        <f t="shared" si="849"/>
        <v/>
      </c>
      <c r="BJ362" s="26" t="str">
        <f t="shared" si="850"/>
        <v/>
      </c>
      <c r="BK362" s="26" t="str">
        <f t="shared" si="851"/>
        <v/>
      </c>
      <c r="BL362" s="26" t="str">
        <f t="shared" si="852"/>
        <v/>
      </c>
      <c r="BM362" s="26" t="str">
        <f t="shared" si="853"/>
        <v/>
      </c>
      <c r="BN362" s="26" t="str">
        <f t="shared" si="854"/>
        <v/>
      </c>
      <c r="BO362" s="26" t="str">
        <f t="shared" si="855"/>
        <v/>
      </c>
      <c r="BP362" s="25"/>
      <c r="BQ362" s="25"/>
      <c r="BR362" s="25" t="str">
        <f t="shared" si="856"/>
        <v/>
      </c>
      <c r="BS362" s="25" t="str">
        <f t="shared" si="857"/>
        <v/>
      </c>
      <c r="BT362" s="25" t="str">
        <f t="shared" si="858"/>
        <v/>
      </c>
      <c r="BU362" s="25" t="str">
        <f t="shared" si="859"/>
        <v/>
      </c>
      <c r="BV362" s="25" t="str">
        <f t="shared" si="860"/>
        <v/>
      </c>
      <c r="BW362" s="25" t="str">
        <f t="shared" si="861"/>
        <v/>
      </c>
      <c r="BX362" s="25" t="str">
        <f t="shared" si="862"/>
        <v/>
      </c>
      <c r="BY362" s="25" t="str">
        <f t="shared" si="863"/>
        <v/>
      </c>
      <c r="BZ362" s="25" t="str">
        <f t="shared" si="864"/>
        <v/>
      </c>
      <c r="CA362" s="25"/>
      <c r="CB362" s="25"/>
      <c r="CC362" s="26">
        <f t="shared" si="865"/>
        <v>-0.23900000000000093</v>
      </c>
      <c r="CD362" s="26">
        <f t="shared" si="866"/>
        <v>-0.17900000000000044</v>
      </c>
      <c r="CE362" s="26">
        <f t="shared" si="867"/>
        <v>-0.54500000000000015</v>
      </c>
      <c r="CF362" s="26">
        <f t="shared" si="868"/>
        <v>-0.48700000000000027</v>
      </c>
      <c r="CG362" s="26">
        <f t="shared" si="869"/>
        <v>-0.55699999999999883</v>
      </c>
      <c r="CH362" s="26">
        <f t="shared" si="870"/>
        <v>-0.11200000000000027</v>
      </c>
      <c r="CI362" s="26" t="str">
        <f t="shared" si="871"/>
        <v/>
      </c>
      <c r="CJ362" s="26" t="str">
        <f t="shared" si="872"/>
        <v/>
      </c>
      <c r="CK362" s="26" t="str">
        <f t="shared" si="873"/>
        <v/>
      </c>
      <c r="CL362" s="25"/>
      <c r="CM362" s="25"/>
      <c r="CN362" s="25">
        <f t="shared" si="874"/>
        <v>0.42099999999999937</v>
      </c>
      <c r="CO362" s="25">
        <f t="shared" si="875"/>
        <v>0.48099999999999987</v>
      </c>
      <c r="CP362" s="25">
        <f t="shared" si="876"/>
        <v>0.11500000000000021</v>
      </c>
      <c r="CQ362" s="25">
        <f t="shared" si="877"/>
        <v>0.17300000000000004</v>
      </c>
      <c r="CR362" s="25">
        <f t="shared" si="878"/>
        <v>0.10300000000000153</v>
      </c>
      <c r="CS362" s="25">
        <f t="shared" si="879"/>
        <v>0.54800000000000004</v>
      </c>
      <c r="CT362" s="25" t="str">
        <f t="shared" si="880"/>
        <v/>
      </c>
      <c r="CU362" s="25" t="str">
        <f t="shared" si="881"/>
        <v/>
      </c>
      <c r="CV362" s="25" t="str">
        <f t="shared" si="882"/>
        <v/>
      </c>
      <c r="CW362" s="25"/>
      <c r="CX362" s="25"/>
      <c r="CY362" s="25" t="str">
        <f t="shared" si="883"/>
        <v/>
      </c>
      <c r="CZ362" s="25" t="str">
        <f t="shared" si="884"/>
        <v/>
      </c>
      <c r="DA362" s="25" t="str">
        <f t="shared" si="885"/>
        <v/>
      </c>
      <c r="DB362" s="25" t="str">
        <f t="shared" si="886"/>
        <v/>
      </c>
      <c r="DC362" s="25" t="str">
        <f t="shared" si="887"/>
        <v/>
      </c>
      <c r="DD362" s="25" t="str">
        <f t="shared" si="888"/>
        <v/>
      </c>
      <c r="DE362" s="25" t="str">
        <f t="shared" si="889"/>
        <v/>
      </c>
      <c r="DF362" s="25" t="str">
        <f t="shared" si="890"/>
        <v/>
      </c>
      <c r="DG362" s="25" t="str">
        <f t="shared" si="891"/>
        <v/>
      </c>
      <c r="DH362" s="25"/>
      <c r="DI362" s="25"/>
      <c r="DJ362" s="25" t="str">
        <f t="shared" si="892"/>
        <v/>
      </c>
      <c r="DK362" s="25" t="str">
        <f t="shared" si="893"/>
        <v/>
      </c>
      <c r="DL362" s="25" t="str">
        <f t="shared" si="894"/>
        <v/>
      </c>
      <c r="DM362" s="25" t="str">
        <f t="shared" si="895"/>
        <v/>
      </c>
      <c r="DN362" s="25" t="str">
        <f t="shared" si="896"/>
        <v/>
      </c>
      <c r="DO362" s="25" t="str">
        <f t="shared" si="897"/>
        <v/>
      </c>
      <c r="DP362" s="25" t="str">
        <f t="shared" si="898"/>
        <v/>
      </c>
      <c r="DQ362" s="25" t="str">
        <f t="shared" si="899"/>
        <v/>
      </c>
      <c r="DR362" s="25" t="str">
        <f t="shared" si="900"/>
        <v/>
      </c>
      <c r="DS362" s="25"/>
      <c r="DT362" s="24"/>
      <c r="DU362" s="24" t="str">
        <f t="shared" si="901"/>
        <v/>
      </c>
      <c r="DV362" s="24" t="str">
        <f t="shared" si="902"/>
        <v/>
      </c>
      <c r="DW362" s="24" t="str">
        <f t="shared" si="903"/>
        <v/>
      </c>
      <c r="DX362" s="24" t="str">
        <f t="shared" si="904"/>
        <v/>
      </c>
      <c r="DY362" s="24" t="str">
        <f t="shared" si="905"/>
        <v/>
      </c>
      <c r="DZ362" s="24" t="str">
        <f t="shared" si="906"/>
        <v/>
      </c>
      <c r="EA362" s="24" t="str">
        <f t="shared" si="907"/>
        <v/>
      </c>
      <c r="EB362" s="24" t="str">
        <f t="shared" si="908"/>
        <v/>
      </c>
      <c r="EC362" s="24" t="str">
        <f t="shared" si="909"/>
        <v/>
      </c>
      <c r="ED362" s="24"/>
      <c r="EE362" s="24"/>
      <c r="EF362" s="24" t="str">
        <f t="shared" si="910"/>
        <v/>
      </c>
      <c r="EG362" s="24" t="str">
        <f t="shared" si="911"/>
        <v/>
      </c>
      <c r="EH362" s="24" t="str">
        <f t="shared" si="912"/>
        <v/>
      </c>
      <c r="EI362" s="24" t="str">
        <f t="shared" si="913"/>
        <v/>
      </c>
      <c r="EJ362" s="24" t="str">
        <f t="shared" si="914"/>
        <v/>
      </c>
      <c r="EK362" s="24" t="str">
        <f t="shared" si="915"/>
        <v/>
      </c>
      <c r="EL362" s="24" t="str">
        <f t="shared" si="916"/>
        <v/>
      </c>
      <c r="EM362" s="24" t="str">
        <f t="shared" si="917"/>
        <v/>
      </c>
      <c r="EN362" s="24" t="str">
        <f t="shared" si="918"/>
        <v/>
      </c>
      <c r="EO362" s="24"/>
      <c r="EP362" s="24"/>
      <c r="EQ362" s="24" t="str">
        <f t="shared" si="798"/>
        <v/>
      </c>
      <c r="ER362" s="24" t="str">
        <f t="shared" si="919"/>
        <v/>
      </c>
      <c r="ES362" s="24" t="str">
        <f t="shared" si="799"/>
        <v/>
      </c>
      <c r="ET362" s="24" t="str">
        <f t="shared" si="800"/>
        <v/>
      </c>
      <c r="EU362" s="24" t="str">
        <f t="shared" si="801"/>
        <v/>
      </c>
      <c r="EV362" s="24" t="str">
        <f t="shared" si="802"/>
        <v/>
      </c>
      <c r="EW362" s="24" t="str">
        <f t="shared" si="803"/>
        <v/>
      </c>
      <c r="EX362" s="24" t="str">
        <f t="shared" si="804"/>
        <v/>
      </c>
      <c r="EY362" s="24" t="str">
        <f t="shared" si="805"/>
        <v/>
      </c>
      <c r="EZ362" s="24" t="str">
        <f t="shared" si="806"/>
        <v/>
      </c>
      <c r="FA362" s="24" t="str">
        <f t="shared" si="807"/>
        <v/>
      </c>
      <c r="FB362" s="24"/>
      <c r="FC362" s="24" t="str">
        <f t="shared" si="808"/>
        <v/>
      </c>
      <c r="FD362" s="24" t="str">
        <f t="shared" si="920"/>
        <v/>
      </c>
      <c r="FE362" s="24" t="str">
        <f t="shared" si="809"/>
        <v/>
      </c>
      <c r="FF362" s="24" t="str">
        <f t="shared" si="810"/>
        <v/>
      </c>
      <c r="FG362" s="24" t="str">
        <f t="shared" si="811"/>
        <v/>
      </c>
      <c r="FH362" s="24" t="str">
        <f t="shared" si="812"/>
        <v/>
      </c>
      <c r="FI362" s="24" t="str">
        <f t="shared" si="813"/>
        <v/>
      </c>
      <c r="FJ362" s="24" t="str">
        <f t="shared" si="814"/>
        <v/>
      </c>
      <c r="FK362" s="24" t="str">
        <f t="shared" si="815"/>
        <v/>
      </c>
      <c r="FL362" s="24" t="str">
        <f t="shared" si="816"/>
        <v/>
      </c>
      <c r="FM362" s="24" t="str">
        <f t="shared" si="817"/>
        <v/>
      </c>
      <c r="FN362" s="24"/>
      <c r="FO362" s="24" t="str">
        <f t="shared" si="818"/>
        <v/>
      </c>
      <c r="FP362" s="24" t="str">
        <f t="shared" si="921"/>
        <v/>
      </c>
      <c r="FQ362" s="24" t="str">
        <f t="shared" si="787"/>
        <v/>
      </c>
      <c r="FR362" s="24" t="str">
        <f t="shared" si="787"/>
        <v/>
      </c>
      <c r="FS362" s="24" t="str">
        <f t="shared" si="787"/>
        <v/>
      </c>
      <c r="FT362" s="24" t="str">
        <f t="shared" si="783"/>
        <v/>
      </c>
      <c r="FU362" s="24" t="str">
        <f t="shared" si="783"/>
        <v/>
      </c>
      <c r="FV362" s="24" t="str">
        <f t="shared" si="783"/>
        <v/>
      </c>
      <c r="FW362" s="24" t="str">
        <f t="shared" si="783"/>
        <v/>
      </c>
      <c r="FX362" s="24" t="str">
        <f t="shared" si="783"/>
        <v/>
      </c>
      <c r="FY362" s="24" t="str">
        <f t="shared" si="783"/>
        <v/>
      </c>
      <c r="FZ362" s="24"/>
      <c r="GA362" s="24" t="str">
        <f t="shared" si="819"/>
        <v/>
      </c>
      <c r="GB362" s="24" t="str">
        <f t="shared" si="922"/>
        <v/>
      </c>
      <c r="GC362" s="24" t="str">
        <f t="shared" si="788"/>
        <v/>
      </c>
      <c r="GD362" s="24" t="str">
        <f t="shared" si="788"/>
        <v/>
      </c>
      <c r="GE362" s="24" t="str">
        <f t="shared" si="788"/>
        <v/>
      </c>
      <c r="GF362" s="24" t="str">
        <f t="shared" si="784"/>
        <v/>
      </c>
      <c r="GG362" s="24" t="str">
        <f t="shared" si="784"/>
        <v/>
      </c>
      <c r="GH362" s="24" t="str">
        <f t="shared" si="784"/>
        <v/>
      </c>
      <c r="GI362" s="24" t="str">
        <f t="shared" si="784"/>
        <v/>
      </c>
      <c r="GJ362" s="24" t="str">
        <f t="shared" si="784"/>
        <v/>
      </c>
      <c r="GK362" s="24" t="str">
        <f t="shared" si="784"/>
        <v/>
      </c>
      <c r="GL362" s="24"/>
      <c r="GM362" s="24" t="str">
        <f t="shared" si="820"/>
        <v/>
      </c>
      <c r="GN362" s="24" t="str">
        <f t="shared" si="923"/>
        <v/>
      </c>
      <c r="GO362" s="24" t="str">
        <f t="shared" si="821"/>
        <v/>
      </c>
      <c r="GP362" s="24" t="str">
        <f t="shared" si="822"/>
        <v/>
      </c>
      <c r="GQ362" s="24" t="str">
        <f t="shared" si="823"/>
        <v/>
      </c>
      <c r="GR362" s="24" t="str">
        <f t="shared" si="824"/>
        <v/>
      </c>
      <c r="GS362" s="24" t="str">
        <f t="shared" si="825"/>
        <v/>
      </c>
      <c r="GT362" s="24" t="str">
        <f t="shared" si="826"/>
        <v/>
      </c>
      <c r="GU362" s="24" t="str">
        <f t="shared" si="827"/>
        <v/>
      </c>
      <c r="GV362" s="24" t="str">
        <f t="shared" si="828"/>
        <v/>
      </c>
      <c r="GW362" s="24" t="str">
        <f t="shared" si="829"/>
        <v/>
      </c>
      <c r="GX362" s="24"/>
      <c r="GY362" s="24" t="str">
        <f t="shared" si="830"/>
        <v/>
      </c>
      <c r="GZ362" s="24" t="str">
        <f t="shared" si="924"/>
        <v/>
      </c>
      <c r="HA362" s="24" t="str">
        <f t="shared" si="831"/>
        <v/>
      </c>
      <c r="HB362" s="24" t="str">
        <f t="shared" si="832"/>
        <v/>
      </c>
      <c r="HC362" s="24" t="str">
        <f t="shared" si="833"/>
        <v/>
      </c>
      <c r="HD362" s="24" t="str">
        <f t="shared" si="834"/>
        <v/>
      </c>
      <c r="HE362" s="24" t="str">
        <f t="shared" si="835"/>
        <v/>
      </c>
      <c r="HF362" s="24" t="str">
        <f t="shared" si="836"/>
        <v/>
      </c>
      <c r="HG362" s="24" t="str">
        <f t="shared" si="837"/>
        <v/>
      </c>
      <c r="HH362" s="24" t="str">
        <f t="shared" si="838"/>
        <v/>
      </c>
      <c r="HI362" s="24" t="str">
        <f t="shared" si="839"/>
        <v/>
      </c>
      <c r="HJ362" s="24"/>
      <c r="HK362" s="24" t="str">
        <f t="shared" si="840"/>
        <v/>
      </c>
      <c r="HL362" s="24" t="str">
        <f t="shared" si="925"/>
        <v/>
      </c>
      <c r="HM362" s="24" t="str">
        <f t="shared" si="785"/>
        <v/>
      </c>
      <c r="HN362" s="24" t="str">
        <f t="shared" si="785"/>
        <v/>
      </c>
      <c r="HO362" s="24" t="str">
        <f t="shared" si="785"/>
        <v/>
      </c>
      <c r="HP362" s="24" t="str">
        <f t="shared" si="785"/>
        <v/>
      </c>
      <c r="HQ362" s="24" t="str">
        <f t="shared" si="785"/>
        <v/>
      </c>
      <c r="HR362" s="24" t="str">
        <f t="shared" si="785"/>
        <v/>
      </c>
      <c r="HS362" s="24" t="str">
        <f t="shared" si="781"/>
        <v/>
      </c>
      <c r="HT362" s="24" t="str">
        <f t="shared" si="781"/>
        <v/>
      </c>
      <c r="HU362" s="24" t="str">
        <f t="shared" si="781"/>
        <v/>
      </c>
      <c r="HV362" s="24"/>
      <c r="HW362" s="24" t="str">
        <f t="shared" si="841"/>
        <v/>
      </c>
      <c r="HX362" s="24" t="str">
        <f t="shared" si="926"/>
        <v/>
      </c>
      <c r="HY362" s="24" t="str">
        <f t="shared" si="786"/>
        <v/>
      </c>
      <c r="HZ362" s="24" t="str">
        <f t="shared" si="786"/>
        <v/>
      </c>
      <c r="IA362" s="24" t="str">
        <f t="shared" si="786"/>
        <v/>
      </c>
      <c r="IB362" s="24" t="str">
        <f t="shared" si="786"/>
        <v/>
      </c>
      <c r="IC362" s="24" t="str">
        <f t="shared" si="786"/>
        <v/>
      </c>
      <c r="ID362" s="24" t="str">
        <f t="shared" si="786"/>
        <v/>
      </c>
      <c r="IE362" s="24" t="str">
        <f t="shared" si="782"/>
        <v/>
      </c>
      <c r="IF362" s="24" t="str">
        <f t="shared" si="782"/>
        <v/>
      </c>
      <c r="IG362" s="24" t="str">
        <f t="shared" si="782"/>
        <v/>
      </c>
    </row>
    <row r="363" spans="1:241" s="3" customFormat="1" x14ac:dyDescent="0.2">
      <c r="A363" s="27">
        <v>328</v>
      </c>
      <c r="B363" s="32" t="str">
        <f>IF(AND($B$3&lt;&gt;"",$C$3&lt;&gt;"",$B$4&lt;&gt;"",$C$4&lt;&gt;"",T363&lt;&gt;""),AirMass($B$3,$C$3,$B$4,$C$4,T363),"")</f>
        <v/>
      </c>
      <c r="C363" s="36" t="e">
        <f t="shared" si="842"/>
        <v>#N/A</v>
      </c>
      <c r="D363" s="5" t="str">
        <f t="shared" si="789"/>
        <v/>
      </c>
      <c r="E363" s="14" t="str">
        <f t="shared" si="790"/>
        <v/>
      </c>
      <c r="F363" s="32" t="str">
        <f t="shared" si="843"/>
        <v/>
      </c>
      <c r="G363" s="24" t="str">
        <f t="shared" si="791"/>
        <v/>
      </c>
      <c r="H363" s="24" t="str">
        <f t="shared" si="792"/>
        <v/>
      </c>
      <c r="I363" s="24"/>
      <c r="J363" s="8" t="str">
        <f t="shared" si="793"/>
        <v/>
      </c>
      <c r="K363" s="9" t="str">
        <f t="shared" si="794"/>
        <v/>
      </c>
      <c r="L363" s="40" t="str">
        <f t="shared" si="844"/>
        <v/>
      </c>
      <c r="M363" s="24" t="str">
        <f t="shared" si="795"/>
        <v/>
      </c>
      <c r="N363" s="25" t="str">
        <f t="shared" si="796"/>
        <v/>
      </c>
      <c r="O363" s="25"/>
      <c r="P363" s="50">
        <f t="shared" si="845"/>
        <v>0</v>
      </c>
      <c r="Q363" s="50">
        <f t="shared" si="846"/>
        <v>0</v>
      </c>
      <c r="R363" s="25"/>
      <c r="S363" s="25"/>
      <c r="T363" s="16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46" t="str">
        <f t="shared" si="797"/>
        <v/>
      </c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8"/>
      <c r="AR363" s="25"/>
      <c r="AS363" s="25"/>
      <c r="AT363" s="24" t="str">
        <f t="shared" si="780"/>
        <v/>
      </c>
      <c r="AU363" s="24" t="str">
        <f t="shared" si="779"/>
        <v/>
      </c>
      <c r="AV363" s="24" t="str">
        <f t="shared" si="779"/>
        <v/>
      </c>
      <c r="AW363" s="24" t="str">
        <f t="shared" si="779"/>
        <v/>
      </c>
      <c r="AX363" s="24" t="str">
        <f t="shared" si="779"/>
        <v/>
      </c>
      <c r="AY363" s="24" t="str">
        <f t="shared" si="779"/>
        <v/>
      </c>
      <c r="AZ363" s="24" t="str">
        <f t="shared" si="779"/>
        <v/>
      </c>
      <c r="BA363" s="24" t="str">
        <f t="shared" si="779"/>
        <v/>
      </c>
      <c r="BB363" s="24" t="str">
        <f t="shared" si="778"/>
        <v/>
      </c>
      <c r="BC363" s="24" t="str">
        <f t="shared" si="778"/>
        <v/>
      </c>
      <c r="BD363" s="25" t="str">
        <f t="shared" si="778"/>
        <v/>
      </c>
      <c r="BE363" s="25"/>
      <c r="BF363" s="25"/>
      <c r="BG363" s="26" t="str">
        <f t="shared" si="847"/>
        <v/>
      </c>
      <c r="BH363" s="26" t="str">
        <f t="shared" si="848"/>
        <v/>
      </c>
      <c r="BI363" s="26" t="str">
        <f t="shared" si="849"/>
        <v/>
      </c>
      <c r="BJ363" s="26" t="str">
        <f t="shared" si="850"/>
        <v/>
      </c>
      <c r="BK363" s="26" t="str">
        <f t="shared" si="851"/>
        <v/>
      </c>
      <c r="BL363" s="26" t="str">
        <f t="shared" si="852"/>
        <v/>
      </c>
      <c r="BM363" s="26" t="str">
        <f t="shared" si="853"/>
        <v/>
      </c>
      <c r="BN363" s="26" t="str">
        <f t="shared" si="854"/>
        <v/>
      </c>
      <c r="BO363" s="26" t="str">
        <f t="shared" si="855"/>
        <v/>
      </c>
      <c r="BP363" s="25"/>
      <c r="BQ363" s="25"/>
      <c r="BR363" s="25" t="str">
        <f t="shared" si="856"/>
        <v/>
      </c>
      <c r="BS363" s="25" t="str">
        <f t="shared" si="857"/>
        <v/>
      </c>
      <c r="BT363" s="25" t="str">
        <f t="shared" si="858"/>
        <v/>
      </c>
      <c r="BU363" s="25" t="str">
        <f t="shared" si="859"/>
        <v/>
      </c>
      <c r="BV363" s="25" t="str">
        <f t="shared" si="860"/>
        <v/>
      </c>
      <c r="BW363" s="25" t="str">
        <f t="shared" si="861"/>
        <v/>
      </c>
      <c r="BX363" s="25" t="str">
        <f t="shared" si="862"/>
        <v/>
      </c>
      <c r="BY363" s="25" t="str">
        <f t="shared" si="863"/>
        <v/>
      </c>
      <c r="BZ363" s="25" t="str">
        <f t="shared" si="864"/>
        <v/>
      </c>
      <c r="CA363" s="25"/>
      <c r="CB363" s="25"/>
      <c r="CC363" s="26">
        <f t="shared" si="865"/>
        <v>-0.23900000000000093</v>
      </c>
      <c r="CD363" s="26">
        <f t="shared" si="866"/>
        <v>-0.17900000000000044</v>
      </c>
      <c r="CE363" s="26">
        <f t="shared" si="867"/>
        <v>-0.54500000000000015</v>
      </c>
      <c r="CF363" s="26">
        <f t="shared" si="868"/>
        <v>-0.48700000000000027</v>
      </c>
      <c r="CG363" s="26">
        <f t="shared" si="869"/>
        <v>-0.55699999999999883</v>
      </c>
      <c r="CH363" s="26">
        <f t="shared" si="870"/>
        <v>-0.11200000000000027</v>
      </c>
      <c r="CI363" s="26" t="str">
        <f t="shared" si="871"/>
        <v/>
      </c>
      <c r="CJ363" s="26" t="str">
        <f t="shared" si="872"/>
        <v/>
      </c>
      <c r="CK363" s="26" t="str">
        <f t="shared" si="873"/>
        <v/>
      </c>
      <c r="CL363" s="25"/>
      <c r="CM363" s="25"/>
      <c r="CN363" s="25">
        <f t="shared" si="874"/>
        <v>0.42099999999999937</v>
      </c>
      <c r="CO363" s="25">
        <f t="shared" si="875"/>
        <v>0.48099999999999987</v>
      </c>
      <c r="CP363" s="25">
        <f t="shared" si="876"/>
        <v>0.11500000000000021</v>
      </c>
      <c r="CQ363" s="25">
        <f t="shared" si="877"/>
        <v>0.17300000000000004</v>
      </c>
      <c r="CR363" s="25">
        <f t="shared" si="878"/>
        <v>0.10300000000000153</v>
      </c>
      <c r="CS363" s="25">
        <f t="shared" si="879"/>
        <v>0.54800000000000004</v>
      </c>
      <c r="CT363" s="25" t="str">
        <f t="shared" si="880"/>
        <v/>
      </c>
      <c r="CU363" s="25" t="str">
        <f t="shared" si="881"/>
        <v/>
      </c>
      <c r="CV363" s="25" t="str">
        <f t="shared" si="882"/>
        <v/>
      </c>
      <c r="CW363" s="25"/>
      <c r="CX363" s="25"/>
      <c r="CY363" s="25" t="str">
        <f t="shared" si="883"/>
        <v/>
      </c>
      <c r="CZ363" s="25" t="str">
        <f t="shared" si="884"/>
        <v/>
      </c>
      <c r="DA363" s="25" t="str">
        <f t="shared" si="885"/>
        <v/>
      </c>
      <c r="DB363" s="25" t="str">
        <f t="shared" si="886"/>
        <v/>
      </c>
      <c r="DC363" s="25" t="str">
        <f t="shared" si="887"/>
        <v/>
      </c>
      <c r="DD363" s="25" t="str">
        <f t="shared" si="888"/>
        <v/>
      </c>
      <c r="DE363" s="25" t="str">
        <f t="shared" si="889"/>
        <v/>
      </c>
      <c r="DF363" s="25" t="str">
        <f t="shared" si="890"/>
        <v/>
      </c>
      <c r="DG363" s="25" t="str">
        <f t="shared" si="891"/>
        <v/>
      </c>
      <c r="DH363" s="25"/>
      <c r="DI363" s="25"/>
      <c r="DJ363" s="25" t="str">
        <f t="shared" si="892"/>
        <v/>
      </c>
      <c r="DK363" s="25" t="str">
        <f t="shared" si="893"/>
        <v/>
      </c>
      <c r="DL363" s="25" t="str">
        <f t="shared" si="894"/>
        <v/>
      </c>
      <c r="DM363" s="25" t="str">
        <f t="shared" si="895"/>
        <v/>
      </c>
      <c r="DN363" s="25" t="str">
        <f t="shared" si="896"/>
        <v/>
      </c>
      <c r="DO363" s="25" t="str">
        <f t="shared" si="897"/>
        <v/>
      </c>
      <c r="DP363" s="25" t="str">
        <f t="shared" si="898"/>
        <v/>
      </c>
      <c r="DQ363" s="25" t="str">
        <f t="shared" si="899"/>
        <v/>
      </c>
      <c r="DR363" s="25" t="str">
        <f t="shared" si="900"/>
        <v/>
      </c>
      <c r="DS363" s="25"/>
      <c r="DT363" s="24"/>
      <c r="DU363" s="24" t="str">
        <f t="shared" si="901"/>
        <v/>
      </c>
      <c r="DV363" s="24" t="str">
        <f t="shared" si="902"/>
        <v/>
      </c>
      <c r="DW363" s="24" t="str">
        <f t="shared" si="903"/>
        <v/>
      </c>
      <c r="DX363" s="24" t="str">
        <f t="shared" si="904"/>
        <v/>
      </c>
      <c r="DY363" s="24" t="str">
        <f t="shared" si="905"/>
        <v/>
      </c>
      <c r="DZ363" s="24" t="str">
        <f t="shared" si="906"/>
        <v/>
      </c>
      <c r="EA363" s="24" t="str">
        <f t="shared" si="907"/>
        <v/>
      </c>
      <c r="EB363" s="24" t="str">
        <f t="shared" si="908"/>
        <v/>
      </c>
      <c r="EC363" s="24" t="str">
        <f t="shared" si="909"/>
        <v/>
      </c>
      <c r="ED363" s="24"/>
      <c r="EE363" s="24"/>
      <c r="EF363" s="24" t="str">
        <f t="shared" si="910"/>
        <v/>
      </c>
      <c r="EG363" s="24" t="str">
        <f t="shared" si="911"/>
        <v/>
      </c>
      <c r="EH363" s="24" t="str">
        <f t="shared" si="912"/>
        <v/>
      </c>
      <c r="EI363" s="24" t="str">
        <f t="shared" si="913"/>
        <v/>
      </c>
      <c r="EJ363" s="24" t="str">
        <f t="shared" si="914"/>
        <v/>
      </c>
      <c r="EK363" s="24" t="str">
        <f t="shared" si="915"/>
        <v/>
      </c>
      <c r="EL363" s="24" t="str">
        <f t="shared" si="916"/>
        <v/>
      </c>
      <c r="EM363" s="24" t="str">
        <f t="shared" si="917"/>
        <v/>
      </c>
      <c r="EN363" s="24" t="str">
        <f t="shared" si="918"/>
        <v/>
      </c>
      <c r="EO363" s="24"/>
      <c r="EP363" s="24"/>
      <c r="EQ363" s="24" t="str">
        <f t="shared" si="798"/>
        <v/>
      </c>
      <c r="ER363" s="24" t="str">
        <f t="shared" si="919"/>
        <v/>
      </c>
      <c r="ES363" s="24" t="str">
        <f t="shared" si="799"/>
        <v/>
      </c>
      <c r="ET363" s="24" t="str">
        <f t="shared" si="800"/>
        <v/>
      </c>
      <c r="EU363" s="24" t="str">
        <f t="shared" si="801"/>
        <v/>
      </c>
      <c r="EV363" s="24" t="str">
        <f t="shared" si="802"/>
        <v/>
      </c>
      <c r="EW363" s="24" t="str">
        <f t="shared" si="803"/>
        <v/>
      </c>
      <c r="EX363" s="24" t="str">
        <f t="shared" si="804"/>
        <v/>
      </c>
      <c r="EY363" s="24" t="str">
        <f t="shared" si="805"/>
        <v/>
      </c>
      <c r="EZ363" s="24" t="str">
        <f t="shared" si="806"/>
        <v/>
      </c>
      <c r="FA363" s="24" t="str">
        <f t="shared" si="807"/>
        <v/>
      </c>
      <c r="FB363" s="24"/>
      <c r="FC363" s="24" t="str">
        <f t="shared" si="808"/>
        <v/>
      </c>
      <c r="FD363" s="24" t="str">
        <f t="shared" si="920"/>
        <v/>
      </c>
      <c r="FE363" s="24" t="str">
        <f t="shared" si="809"/>
        <v/>
      </c>
      <c r="FF363" s="24" t="str">
        <f t="shared" si="810"/>
        <v/>
      </c>
      <c r="FG363" s="24" t="str">
        <f t="shared" si="811"/>
        <v/>
      </c>
      <c r="FH363" s="24" t="str">
        <f t="shared" si="812"/>
        <v/>
      </c>
      <c r="FI363" s="24" t="str">
        <f t="shared" si="813"/>
        <v/>
      </c>
      <c r="FJ363" s="24" t="str">
        <f t="shared" si="814"/>
        <v/>
      </c>
      <c r="FK363" s="24" t="str">
        <f t="shared" si="815"/>
        <v/>
      </c>
      <c r="FL363" s="24" t="str">
        <f t="shared" si="816"/>
        <v/>
      </c>
      <c r="FM363" s="24" t="str">
        <f t="shared" si="817"/>
        <v/>
      </c>
      <c r="FN363" s="24"/>
      <c r="FO363" s="24" t="str">
        <f t="shared" si="818"/>
        <v/>
      </c>
      <c r="FP363" s="24" t="str">
        <f t="shared" si="921"/>
        <v/>
      </c>
      <c r="FQ363" s="24" t="str">
        <f t="shared" si="787"/>
        <v/>
      </c>
      <c r="FR363" s="24" t="str">
        <f t="shared" si="787"/>
        <v/>
      </c>
      <c r="FS363" s="24" t="str">
        <f t="shared" si="787"/>
        <v/>
      </c>
      <c r="FT363" s="24" t="str">
        <f t="shared" si="783"/>
        <v/>
      </c>
      <c r="FU363" s="24" t="str">
        <f t="shared" si="783"/>
        <v/>
      </c>
      <c r="FV363" s="24" t="str">
        <f t="shared" si="783"/>
        <v/>
      </c>
      <c r="FW363" s="24" t="str">
        <f t="shared" si="783"/>
        <v/>
      </c>
      <c r="FX363" s="24" t="str">
        <f t="shared" si="783"/>
        <v/>
      </c>
      <c r="FY363" s="24" t="str">
        <f t="shared" si="783"/>
        <v/>
      </c>
      <c r="FZ363" s="24"/>
      <c r="GA363" s="24" t="str">
        <f t="shared" si="819"/>
        <v/>
      </c>
      <c r="GB363" s="24" t="str">
        <f t="shared" si="922"/>
        <v/>
      </c>
      <c r="GC363" s="24" t="str">
        <f t="shared" si="788"/>
        <v/>
      </c>
      <c r="GD363" s="24" t="str">
        <f t="shared" si="788"/>
        <v/>
      </c>
      <c r="GE363" s="24" t="str">
        <f t="shared" si="788"/>
        <v/>
      </c>
      <c r="GF363" s="24" t="str">
        <f t="shared" si="784"/>
        <v/>
      </c>
      <c r="GG363" s="24" t="str">
        <f t="shared" si="784"/>
        <v/>
      </c>
      <c r="GH363" s="24" t="str">
        <f t="shared" si="784"/>
        <v/>
      </c>
      <c r="GI363" s="24" t="str">
        <f t="shared" si="784"/>
        <v/>
      </c>
      <c r="GJ363" s="24" t="str">
        <f t="shared" si="784"/>
        <v/>
      </c>
      <c r="GK363" s="24" t="str">
        <f t="shared" si="784"/>
        <v/>
      </c>
      <c r="GL363" s="24"/>
      <c r="GM363" s="24" t="str">
        <f t="shared" si="820"/>
        <v/>
      </c>
      <c r="GN363" s="24" t="str">
        <f t="shared" si="923"/>
        <v/>
      </c>
      <c r="GO363" s="24" t="str">
        <f t="shared" si="821"/>
        <v/>
      </c>
      <c r="GP363" s="24" t="str">
        <f t="shared" si="822"/>
        <v/>
      </c>
      <c r="GQ363" s="24" t="str">
        <f t="shared" si="823"/>
        <v/>
      </c>
      <c r="GR363" s="24" t="str">
        <f t="shared" si="824"/>
        <v/>
      </c>
      <c r="GS363" s="24" t="str">
        <f t="shared" si="825"/>
        <v/>
      </c>
      <c r="GT363" s="24" t="str">
        <f t="shared" si="826"/>
        <v/>
      </c>
      <c r="GU363" s="24" t="str">
        <f t="shared" si="827"/>
        <v/>
      </c>
      <c r="GV363" s="24" t="str">
        <f t="shared" si="828"/>
        <v/>
      </c>
      <c r="GW363" s="24" t="str">
        <f t="shared" si="829"/>
        <v/>
      </c>
      <c r="GX363" s="24"/>
      <c r="GY363" s="24" t="str">
        <f t="shared" si="830"/>
        <v/>
      </c>
      <c r="GZ363" s="24" t="str">
        <f t="shared" si="924"/>
        <v/>
      </c>
      <c r="HA363" s="24" t="str">
        <f t="shared" si="831"/>
        <v/>
      </c>
      <c r="HB363" s="24" t="str">
        <f t="shared" si="832"/>
        <v/>
      </c>
      <c r="HC363" s="24" t="str">
        <f t="shared" si="833"/>
        <v/>
      </c>
      <c r="HD363" s="24" t="str">
        <f t="shared" si="834"/>
        <v/>
      </c>
      <c r="HE363" s="24" t="str">
        <f t="shared" si="835"/>
        <v/>
      </c>
      <c r="HF363" s="24" t="str">
        <f t="shared" si="836"/>
        <v/>
      </c>
      <c r="HG363" s="24" t="str">
        <f t="shared" si="837"/>
        <v/>
      </c>
      <c r="HH363" s="24" t="str">
        <f t="shared" si="838"/>
        <v/>
      </c>
      <c r="HI363" s="24" t="str">
        <f t="shared" si="839"/>
        <v/>
      </c>
      <c r="HJ363" s="24"/>
      <c r="HK363" s="24" t="str">
        <f t="shared" si="840"/>
        <v/>
      </c>
      <c r="HL363" s="24" t="str">
        <f t="shared" si="925"/>
        <v/>
      </c>
      <c r="HM363" s="24" t="str">
        <f t="shared" si="785"/>
        <v/>
      </c>
      <c r="HN363" s="24" t="str">
        <f t="shared" si="785"/>
        <v/>
      </c>
      <c r="HO363" s="24" t="str">
        <f t="shared" si="785"/>
        <v/>
      </c>
      <c r="HP363" s="24" t="str">
        <f t="shared" si="785"/>
        <v/>
      </c>
      <c r="HQ363" s="24" t="str">
        <f t="shared" si="785"/>
        <v/>
      </c>
      <c r="HR363" s="24" t="str">
        <f t="shared" si="785"/>
        <v/>
      </c>
      <c r="HS363" s="24" t="str">
        <f t="shared" si="781"/>
        <v/>
      </c>
      <c r="HT363" s="24" t="str">
        <f t="shared" si="781"/>
        <v/>
      </c>
      <c r="HU363" s="24" t="str">
        <f t="shared" si="781"/>
        <v/>
      </c>
      <c r="HV363" s="24"/>
      <c r="HW363" s="24" t="str">
        <f t="shared" si="841"/>
        <v/>
      </c>
      <c r="HX363" s="24" t="str">
        <f t="shared" si="926"/>
        <v/>
      </c>
      <c r="HY363" s="24" t="str">
        <f t="shared" si="786"/>
        <v/>
      </c>
      <c r="HZ363" s="24" t="str">
        <f t="shared" si="786"/>
        <v/>
      </c>
      <c r="IA363" s="24" t="str">
        <f t="shared" si="786"/>
        <v/>
      </c>
      <c r="IB363" s="24" t="str">
        <f t="shared" si="786"/>
        <v/>
      </c>
      <c r="IC363" s="24" t="str">
        <f t="shared" si="786"/>
        <v/>
      </c>
      <c r="ID363" s="24" t="str">
        <f t="shared" si="786"/>
        <v/>
      </c>
      <c r="IE363" s="24" t="str">
        <f t="shared" si="782"/>
        <v/>
      </c>
      <c r="IF363" s="24" t="str">
        <f t="shared" si="782"/>
        <v/>
      </c>
      <c r="IG363" s="24" t="str">
        <f t="shared" si="782"/>
        <v/>
      </c>
    </row>
    <row r="364" spans="1:241" s="3" customFormat="1" x14ac:dyDescent="0.2">
      <c r="A364" s="27">
        <v>329</v>
      </c>
      <c r="B364" s="32" t="str">
        <f>IF(AND($B$3&lt;&gt;"",$C$3&lt;&gt;"",$B$4&lt;&gt;"",$C$4&lt;&gt;"",T364&lt;&gt;""),AirMass($B$3,$C$3,$B$4,$C$4,T364),"")</f>
        <v/>
      </c>
      <c r="C364" s="36" t="e">
        <f t="shared" si="842"/>
        <v>#N/A</v>
      </c>
      <c r="D364" s="5" t="str">
        <f t="shared" si="789"/>
        <v/>
      </c>
      <c r="E364" s="14" t="str">
        <f t="shared" si="790"/>
        <v/>
      </c>
      <c r="F364" s="32" t="str">
        <f t="shared" si="843"/>
        <v/>
      </c>
      <c r="G364" s="24" t="str">
        <f t="shared" si="791"/>
        <v/>
      </c>
      <c r="H364" s="24" t="str">
        <f t="shared" si="792"/>
        <v/>
      </c>
      <c r="I364" s="24"/>
      <c r="J364" s="8" t="str">
        <f t="shared" si="793"/>
        <v/>
      </c>
      <c r="K364" s="9" t="str">
        <f t="shared" si="794"/>
        <v/>
      </c>
      <c r="L364" s="40" t="str">
        <f t="shared" si="844"/>
        <v/>
      </c>
      <c r="M364" s="24" t="str">
        <f t="shared" si="795"/>
        <v/>
      </c>
      <c r="N364" s="25" t="str">
        <f t="shared" si="796"/>
        <v/>
      </c>
      <c r="O364" s="25"/>
      <c r="P364" s="50">
        <f t="shared" si="845"/>
        <v>0</v>
      </c>
      <c r="Q364" s="50">
        <f t="shared" si="846"/>
        <v>0</v>
      </c>
      <c r="R364" s="25"/>
      <c r="S364" s="25"/>
      <c r="T364" s="16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46" t="str">
        <f t="shared" si="797"/>
        <v/>
      </c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8"/>
      <c r="AR364" s="25"/>
      <c r="AS364" s="25"/>
      <c r="AT364" s="24" t="str">
        <f t="shared" si="780"/>
        <v/>
      </c>
      <c r="AU364" s="24" t="str">
        <f t="shared" si="779"/>
        <v/>
      </c>
      <c r="AV364" s="24" t="str">
        <f t="shared" si="779"/>
        <v/>
      </c>
      <c r="AW364" s="24" t="str">
        <f t="shared" si="779"/>
        <v/>
      </c>
      <c r="AX364" s="24" t="str">
        <f t="shared" si="779"/>
        <v/>
      </c>
      <c r="AY364" s="24" t="str">
        <f t="shared" si="779"/>
        <v/>
      </c>
      <c r="AZ364" s="24" t="str">
        <f t="shared" si="779"/>
        <v/>
      </c>
      <c r="BA364" s="24" t="str">
        <f t="shared" si="779"/>
        <v/>
      </c>
      <c r="BB364" s="24" t="str">
        <f t="shared" si="778"/>
        <v/>
      </c>
      <c r="BC364" s="24" t="str">
        <f t="shared" si="778"/>
        <v/>
      </c>
      <c r="BD364" s="25" t="str">
        <f t="shared" si="778"/>
        <v/>
      </c>
      <c r="BE364" s="25"/>
      <c r="BF364" s="25"/>
      <c r="BG364" s="26" t="str">
        <f t="shared" si="847"/>
        <v/>
      </c>
      <c r="BH364" s="26" t="str">
        <f t="shared" si="848"/>
        <v/>
      </c>
      <c r="BI364" s="26" t="str">
        <f t="shared" si="849"/>
        <v/>
      </c>
      <c r="BJ364" s="26" t="str">
        <f t="shared" si="850"/>
        <v/>
      </c>
      <c r="BK364" s="26" t="str">
        <f t="shared" si="851"/>
        <v/>
      </c>
      <c r="BL364" s="26" t="str">
        <f t="shared" si="852"/>
        <v/>
      </c>
      <c r="BM364" s="26" t="str">
        <f t="shared" si="853"/>
        <v/>
      </c>
      <c r="BN364" s="26" t="str">
        <f t="shared" si="854"/>
        <v/>
      </c>
      <c r="BO364" s="26" t="str">
        <f t="shared" si="855"/>
        <v/>
      </c>
      <c r="BP364" s="25"/>
      <c r="BQ364" s="25"/>
      <c r="BR364" s="25" t="str">
        <f t="shared" si="856"/>
        <v/>
      </c>
      <c r="BS364" s="25" t="str">
        <f t="shared" si="857"/>
        <v/>
      </c>
      <c r="BT364" s="25" t="str">
        <f t="shared" si="858"/>
        <v/>
      </c>
      <c r="BU364" s="25" t="str">
        <f t="shared" si="859"/>
        <v/>
      </c>
      <c r="BV364" s="25" t="str">
        <f t="shared" si="860"/>
        <v/>
      </c>
      <c r="BW364" s="25" t="str">
        <f t="shared" si="861"/>
        <v/>
      </c>
      <c r="BX364" s="25" t="str">
        <f t="shared" si="862"/>
        <v/>
      </c>
      <c r="BY364" s="25" t="str">
        <f t="shared" si="863"/>
        <v/>
      </c>
      <c r="BZ364" s="25" t="str">
        <f t="shared" si="864"/>
        <v/>
      </c>
      <c r="CA364" s="25"/>
      <c r="CB364" s="25"/>
      <c r="CC364" s="26">
        <f t="shared" si="865"/>
        <v>-0.23900000000000093</v>
      </c>
      <c r="CD364" s="26">
        <f t="shared" si="866"/>
        <v>-0.17900000000000044</v>
      </c>
      <c r="CE364" s="26">
        <f t="shared" si="867"/>
        <v>-0.54500000000000015</v>
      </c>
      <c r="CF364" s="26">
        <f t="shared" si="868"/>
        <v>-0.48700000000000027</v>
      </c>
      <c r="CG364" s="26">
        <f t="shared" si="869"/>
        <v>-0.55699999999999883</v>
      </c>
      <c r="CH364" s="26">
        <f t="shared" si="870"/>
        <v>-0.11200000000000027</v>
      </c>
      <c r="CI364" s="26" t="str">
        <f t="shared" si="871"/>
        <v/>
      </c>
      <c r="CJ364" s="26" t="str">
        <f t="shared" si="872"/>
        <v/>
      </c>
      <c r="CK364" s="26" t="str">
        <f t="shared" si="873"/>
        <v/>
      </c>
      <c r="CL364" s="25"/>
      <c r="CM364" s="25"/>
      <c r="CN364" s="25">
        <f t="shared" si="874"/>
        <v>0.42099999999999937</v>
      </c>
      <c r="CO364" s="25">
        <f t="shared" si="875"/>
        <v>0.48099999999999987</v>
      </c>
      <c r="CP364" s="25">
        <f t="shared" si="876"/>
        <v>0.11500000000000021</v>
      </c>
      <c r="CQ364" s="25">
        <f t="shared" si="877"/>
        <v>0.17300000000000004</v>
      </c>
      <c r="CR364" s="25">
        <f t="shared" si="878"/>
        <v>0.10300000000000153</v>
      </c>
      <c r="CS364" s="25">
        <f t="shared" si="879"/>
        <v>0.54800000000000004</v>
      </c>
      <c r="CT364" s="25" t="str">
        <f t="shared" si="880"/>
        <v/>
      </c>
      <c r="CU364" s="25" t="str">
        <f t="shared" si="881"/>
        <v/>
      </c>
      <c r="CV364" s="25" t="str">
        <f t="shared" si="882"/>
        <v/>
      </c>
      <c r="CW364" s="25"/>
      <c r="CX364" s="25"/>
      <c r="CY364" s="25" t="str">
        <f t="shared" si="883"/>
        <v/>
      </c>
      <c r="CZ364" s="25" t="str">
        <f t="shared" si="884"/>
        <v/>
      </c>
      <c r="DA364" s="25" t="str">
        <f t="shared" si="885"/>
        <v/>
      </c>
      <c r="DB364" s="25" t="str">
        <f t="shared" si="886"/>
        <v/>
      </c>
      <c r="DC364" s="25" t="str">
        <f t="shared" si="887"/>
        <v/>
      </c>
      <c r="DD364" s="25" t="str">
        <f t="shared" si="888"/>
        <v/>
      </c>
      <c r="DE364" s="25" t="str">
        <f t="shared" si="889"/>
        <v/>
      </c>
      <c r="DF364" s="25" t="str">
        <f t="shared" si="890"/>
        <v/>
      </c>
      <c r="DG364" s="25" t="str">
        <f t="shared" si="891"/>
        <v/>
      </c>
      <c r="DH364" s="25"/>
      <c r="DI364" s="25"/>
      <c r="DJ364" s="25" t="str">
        <f t="shared" si="892"/>
        <v/>
      </c>
      <c r="DK364" s="25" t="str">
        <f t="shared" si="893"/>
        <v/>
      </c>
      <c r="DL364" s="25" t="str">
        <f t="shared" si="894"/>
        <v/>
      </c>
      <c r="DM364" s="25" t="str">
        <f t="shared" si="895"/>
        <v/>
      </c>
      <c r="DN364" s="25" t="str">
        <f t="shared" si="896"/>
        <v/>
      </c>
      <c r="DO364" s="25" t="str">
        <f t="shared" si="897"/>
        <v/>
      </c>
      <c r="DP364" s="25" t="str">
        <f t="shared" si="898"/>
        <v/>
      </c>
      <c r="DQ364" s="25" t="str">
        <f t="shared" si="899"/>
        <v/>
      </c>
      <c r="DR364" s="25" t="str">
        <f t="shared" si="900"/>
        <v/>
      </c>
      <c r="DS364" s="25"/>
      <c r="DT364" s="24"/>
      <c r="DU364" s="24" t="str">
        <f t="shared" si="901"/>
        <v/>
      </c>
      <c r="DV364" s="24" t="str">
        <f t="shared" si="902"/>
        <v/>
      </c>
      <c r="DW364" s="24" t="str">
        <f t="shared" si="903"/>
        <v/>
      </c>
      <c r="DX364" s="24" t="str">
        <f t="shared" si="904"/>
        <v/>
      </c>
      <c r="DY364" s="24" t="str">
        <f t="shared" si="905"/>
        <v/>
      </c>
      <c r="DZ364" s="24" t="str">
        <f t="shared" si="906"/>
        <v/>
      </c>
      <c r="EA364" s="24" t="str">
        <f t="shared" si="907"/>
        <v/>
      </c>
      <c r="EB364" s="24" t="str">
        <f t="shared" si="908"/>
        <v/>
      </c>
      <c r="EC364" s="24" t="str">
        <f t="shared" si="909"/>
        <v/>
      </c>
      <c r="ED364" s="24"/>
      <c r="EE364" s="24"/>
      <c r="EF364" s="24" t="str">
        <f t="shared" si="910"/>
        <v/>
      </c>
      <c r="EG364" s="24" t="str">
        <f t="shared" si="911"/>
        <v/>
      </c>
      <c r="EH364" s="24" t="str">
        <f t="shared" si="912"/>
        <v/>
      </c>
      <c r="EI364" s="24" t="str">
        <f t="shared" si="913"/>
        <v/>
      </c>
      <c r="EJ364" s="24" t="str">
        <f t="shared" si="914"/>
        <v/>
      </c>
      <c r="EK364" s="24" t="str">
        <f t="shared" si="915"/>
        <v/>
      </c>
      <c r="EL364" s="24" t="str">
        <f t="shared" si="916"/>
        <v/>
      </c>
      <c r="EM364" s="24" t="str">
        <f t="shared" si="917"/>
        <v/>
      </c>
      <c r="EN364" s="24" t="str">
        <f t="shared" si="918"/>
        <v/>
      </c>
      <c r="EO364" s="24"/>
      <c r="EP364" s="24"/>
      <c r="EQ364" s="24" t="str">
        <f t="shared" si="798"/>
        <v/>
      </c>
      <c r="ER364" s="24" t="str">
        <f t="shared" si="919"/>
        <v/>
      </c>
      <c r="ES364" s="24" t="str">
        <f t="shared" si="799"/>
        <v/>
      </c>
      <c r="ET364" s="24" t="str">
        <f t="shared" si="800"/>
        <v/>
      </c>
      <c r="EU364" s="24" t="str">
        <f t="shared" si="801"/>
        <v/>
      </c>
      <c r="EV364" s="24" t="str">
        <f t="shared" si="802"/>
        <v/>
      </c>
      <c r="EW364" s="24" t="str">
        <f t="shared" si="803"/>
        <v/>
      </c>
      <c r="EX364" s="24" t="str">
        <f t="shared" si="804"/>
        <v/>
      </c>
      <c r="EY364" s="24" t="str">
        <f t="shared" si="805"/>
        <v/>
      </c>
      <c r="EZ364" s="24" t="str">
        <f t="shared" si="806"/>
        <v/>
      </c>
      <c r="FA364" s="24" t="str">
        <f t="shared" si="807"/>
        <v/>
      </c>
      <c r="FB364" s="24"/>
      <c r="FC364" s="24" t="str">
        <f t="shared" si="808"/>
        <v/>
      </c>
      <c r="FD364" s="24" t="str">
        <f t="shared" si="920"/>
        <v/>
      </c>
      <c r="FE364" s="24" t="str">
        <f t="shared" si="809"/>
        <v/>
      </c>
      <c r="FF364" s="24" t="str">
        <f t="shared" si="810"/>
        <v/>
      </c>
      <c r="FG364" s="24" t="str">
        <f t="shared" si="811"/>
        <v/>
      </c>
      <c r="FH364" s="24" t="str">
        <f t="shared" si="812"/>
        <v/>
      </c>
      <c r="FI364" s="24" t="str">
        <f t="shared" si="813"/>
        <v/>
      </c>
      <c r="FJ364" s="24" t="str">
        <f t="shared" si="814"/>
        <v/>
      </c>
      <c r="FK364" s="24" t="str">
        <f t="shared" si="815"/>
        <v/>
      </c>
      <c r="FL364" s="24" t="str">
        <f t="shared" si="816"/>
        <v/>
      </c>
      <c r="FM364" s="24" t="str">
        <f t="shared" si="817"/>
        <v/>
      </c>
      <c r="FN364" s="24"/>
      <c r="FO364" s="24" t="str">
        <f t="shared" si="818"/>
        <v/>
      </c>
      <c r="FP364" s="24" t="str">
        <f t="shared" si="921"/>
        <v/>
      </c>
      <c r="FQ364" s="24" t="str">
        <f t="shared" si="787"/>
        <v/>
      </c>
      <c r="FR364" s="24" t="str">
        <f t="shared" si="787"/>
        <v/>
      </c>
      <c r="FS364" s="24" t="str">
        <f t="shared" si="787"/>
        <v/>
      </c>
      <c r="FT364" s="24" t="str">
        <f t="shared" si="783"/>
        <v/>
      </c>
      <c r="FU364" s="24" t="str">
        <f t="shared" si="783"/>
        <v/>
      </c>
      <c r="FV364" s="24" t="str">
        <f t="shared" si="783"/>
        <v/>
      </c>
      <c r="FW364" s="24" t="str">
        <f t="shared" si="783"/>
        <v/>
      </c>
      <c r="FX364" s="24" t="str">
        <f t="shared" si="783"/>
        <v/>
      </c>
      <c r="FY364" s="24" t="str">
        <f t="shared" si="783"/>
        <v/>
      </c>
      <c r="FZ364" s="24"/>
      <c r="GA364" s="24" t="str">
        <f t="shared" si="819"/>
        <v/>
      </c>
      <c r="GB364" s="24" t="str">
        <f t="shared" si="922"/>
        <v/>
      </c>
      <c r="GC364" s="24" t="str">
        <f t="shared" si="788"/>
        <v/>
      </c>
      <c r="GD364" s="24" t="str">
        <f t="shared" si="788"/>
        <v/>
      </c>
      <c r="GE364" s="24" t="str">
        <f t="shared" si="788"/>
        <v/>
      </c>
      <c r="GF364" s="24" t="str">
        <f t="shared" si="784"/>
        <v/>
      </c>
      <c r="GG364" s="24" t="str">
        <f t="shared" si="784"/>
        <v/>
      </c>
      <c r="GH364" s="24" t="str">
        <f t="shared" si="784"/>
        <v/>
      </c>
      <c r="GI364" s="24" t="str">
        <f t="shared" si="784"/>
        <v/>
      </c>
      <c r="GJ364" s="24" t="str">
        <f t="shared" si="784"/>
        <v/>
      </c>
      <c r="GK364" s="24" t="str">
        <f t="shared" si="784"/>
        <v/>
      </c>
      <c r="GL364" s="24"/>
      <c r="GM364" s="24" t="str">
        <f t="shared" si="820"/>
        <v/>
      </c>
      <c r="GN364" s="24" t="str">
        <f t="shared" si="923"/>
        <v/>
      </c>
      <c r="GO364" s="24" t="str">
        <f t="shared" si="821"/>
        <v/>
      </c>
      <c r="GP364" s="24" t="str">
        <f t="shared" si="822"/>
        <v/>
      </c>
      <c r="GQ364" s="24" t="str">
        <f t="shared" si="823"/>
        <v/>
      </c>
      <c r="GR364" s="24" t="str">
        <f t="shared" si="824"/>
        <v/>
      </c>
      <c r="GS364" s="24" t="str">
        <f t="shared" si="825"/>
        <v/>
      </c>
      <c r="GT364" s="24" t="str">
        <f t="shared" si="826"/>
        <v/>
      </c>
      <c r="GU364" s="24" t="str">
        <f t="shared" si="827"/>
        <v/>
      </c>
      <c r="GV364" s="24" t="str">
        <f t="shared" si="828"/>
        <v/>
      </c>
      <c r="GW364" s="24" t="str">
        <f t="shared" si="829"/>
        <v/>
      </c>
      <c r="GX364" s="24"/>
      <c r="GY364" s="24" t="str">
        <f t="shared" si="830"/>
        <v/>
      </c>
      <c r="GZ364" s="24" t="str">
        <f t="shared" si="924"/>
        <v/>
      </c>
      <c r="HA364" s="24" t="str">
        <f t="shared" si="831"/>
        <v/>
      </c>
      <c r="HB364" s="24" t="str">
        <f t="shared" si="832"/>
        <v/>
      </c>
      <c r="HC364" s="24" t="str">
        <f t="shared" si="833"/>
        <v/>
      </c>
      <c r="HD364" s="24" t="str">
        <f t="shared" si="834"/>
        <v/>
      </c>
      <c r="HE364" s="24" t="str">
        <f t="shared" si="835"/>
        <v/>
      </c>
      <c r="HF364" s="24" t="str">
        <f t="shared" si="836"/>
        <v/>
      </c>
      <c r="HG364" s="24" t="str">
        <f t="shared" si="837"/>
        <v/>
      </c>
      <c r="HH364" s="24" t="str">
        <f t="shared" si="838"/>
        <v/>
      </c>
      <c r="HI364" s="24" t="str">
        <f t="shared" si="839"/>
        <v/>
      </c>
      <c r="HJ364" s="24"/>
      <c r="HK364" s="24" t="str">
        <f t="shared" si="840"/>
        <v/>
      </c>
      <c r="HL364" s="24" t="str">
        <f t="shared" si="925"/>
        <v/>
      </c>
      <c r="HM364" s="24" t="str">
        <f t="shared" si="785"/>
        <v/>
      </c>
      <c r="HN364" s="24" t="str">
        <f t="shared" si="785"/>
        <v/>
      </c>
      <c r="HO364" s="24" t="str">
        <f t="shared" si="785"/>
        <v/>
      </c>
      <c r="HP364" s="24" t="str">
        <f t="shared" si="785"/>
        <v/>
      </c>
      <c r="HQ364" s="24" t="str">
        <f t="shared" si="785"/>
        <v/>
      </c>
      <c r="HR364" s="24" t="str">
        <f t="shared" si="785"/>
        <v/>
      </c>
      <c r="HS364" s="24" t="str">
        <f t="shared" si="781"/>
        <v/>
      </c>
      <c r="HT364" s="24" t="str">
        <f t="shared" si="781"/>
        <v/>
      </c>
      <c r="HU364" s="24" t="str">
        <f t="shared" si="781"/>
        <v/>
      </c>
      <c r="HV364" s="24"/>
      <c r="HW364" s="24" t="str">
        <f t="shared" si="841"/>
        <v/>
      </c>
      <c r="HX364" s="24" t="str">
        <f t="shared" si="926"/>
        <v/>
      </c>
      <c r="HY364" s="24" t="str">
        <f t="shared" si="786"/>
        <v/>
      </c>
      <c r="HZ364" s="24" t="str">
        <f t="shared" si="786"/>
        <v/>
      </c>
      <c r="IA364" s="24" t="str">
        <f t="shared" si="786"/>
        <v/>
      </c>
      <c r="IB364" s="24" t="str">
        <f t="shared" si="786"/>
        <v/>
      </c>
      <c r="IC364" s="24" t="str">
        <f t="shared" si="786"/>
        <v/>
      </c>
      <c r="ID364" s="24" t="str">
        <f t="shared" si="786"/>
        <v/>
      </c>
      <c r="IE364" s="24" t="str">
        <f t="shared" si="782"/>
        <v/>
      </c>
      <c r="IF364" s="24" t="str">
        <f t="shared" si="782"/>
        <v/>
      </c>
      <c r="IG364" s="24" t="str">
        <f t="shared" si="782"/>
        <v/>
      </c>
    </row>
    <row r="365" spans="1:241" s="3" customFormat="1" x14ac:dyDescent="0.2">
      <c r="A365" s="27">
        <v>330</v>
      </c>
      <c r="B365" s="32" t="str">
        <f>IF(AND($B$3&lt;&gt;"",$C$3&lt;&gt;"",$B$4&lt;&gt;"",$C$4&lt;&gt;"",T365&lt;&gt;""),AirMass($B$3,$C$3,$B$4,$C$4,T365),"")</f>
        <v/>
      </c>
      <c r="C365" s="36" t="e">
        <f t="shared" si="842"/>
        <v>#N/A</v>
      </c>
      <c r="D365" s="5" t="str">
        <f t="shared" si="789"/>
        <v/>
      </c>
      <c r="E365" s="14" t="str">
        <f t="shared" si="790"/>
        <v/>
      </c>
      <c r="F365" s="32" t="str">
        <f t="shared" si="843"/>
        <v/>
      </c>
      <c r="G365" s="24" t="str">
        <f t="shared" si="791"/>
        <v/>
      </c>
      <c r="H365" s="24" t="str">
        <f t="shared" si="792"/>
        <v/>
      </c>
      <c r="I365" s="24"/>
      <c r="J365" s="8" t="str">
        <f t="shared" si="793"/>
        <v/>
      </c>
      <c r="K365" s="9" t="str">
        <f t="shared" si="794"/>
        <v/>
      </c>
      <c r="L365" s="40" t="str">
        <f t="shared" si="844"/>
        <v/>
      </c>
      <c r="M365" s="24" t="str">
        <f t="shared" si="795"/>
        <v/>
      </c>
      <c r="N365" s="25" t="str">
        <f t="shared" si="796"/>
        <v/>
      </c>
      <c r="O365" s="25"/>
      <c r="P365" s="50">
        <f t="shared" si="845"/>
        <v>0</v>
      </c>
      <c r="Q365" s="50">
        <f t="shared" si="846"/>
        <v>0</v>
      </c>
      <c r="R365" s="25"/>
      <c r="S365" s="25"/>
      <c r="T365" s="16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46" t="str">
        <f t="shared" si="797"/>
        <v/>
      </c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8"/>
      <c r="AR365" s="25"/>
      <c r="AS365" s="25"/>
      <c r="AT365" s="24" t="str">
        <f t="shared" si="780"/>
        <v/>
      </c>
      <c r="AU365" s="24" t="str">
        <f t="shared" si="779"/>
        <v/>
      </c>
      <c r="AV365" s="24" t="str">
        <f t="shared" si="779"/>
        <v/>
      </c>
      <c r="AW365" s="24" t="str">
        <f t="shared" si="779"/>
        <v/>
      </c>
      <c r="AX365" s="24" t="str">
        <f t="shared" si="779"/>
        <v/>
      </c>
      <c r="AY365" s="24" t="str">
        <f t="shared" si="779"/>
        <v/>
      </c>
      <c r="AZ365" s="24" t="str">
        <f t="shared" si="779"/>
        <v/>
      </c>
      <c r="BA365" s="24" t="str">
        <f t="shared" si="779"/>
        <v/>
      </c>
      <c r="BB365" s="24" t="str">
        <f t="shared" si="778"/>
        <v/>
      </c>
      <c r="BC365" s="24" t="str">
        <f t="shared" si="778"/>
        <v/>
      </c>
      <c r="BD365" s="25" t="str">
        <f t="shared" si="778"/>
        <v/>
      </c>
      <c r="BE365" s="25"/>
      <c r="BF365" s="25"/>
      <c r="BG365" s="26" t="str">
        <f t="shared" si="847"/>
        <v/>
      </c>
      <c r="BH365" s="26" t="str">
        <f t="shared" si="848"/>
        <v/>
      </c>
      <c r="BI365" s="26" t="str">
        <f t="shared" si="849"/>
        <v/>
      </c>
      <c r="BJ365" s="26" t="str">
        <f t="shared" si="850"/>
        <v/>
      </c>
      <c r="BK365" s="26" t="str">
        <f t="shared" si="851"/>
        <v/>
      </c>
      <c r="BL365" s="26" t="str">
        <f t="shared" si="852"/>
        <v/>
      </c>
      <c r="BM365" s="26" t="str">
        <f t="shared" si="853"/>
        <v/>
      </c>
      <c r="BN365" s="26" t="str">
        <f t="shared" si="854"/>
        <v/>
      </c>
      <c r="BO365" s="26" t="str">
        <f t="shared" si="855"/>
        <v/>
      </c>
      <c r="BP365" s="25"/>
      <c r="BQ365" s="25"/>
      <c r="BR365" s="25" t="str">
        <f t="shared" si="856"/>
        <v/>
      </c>
      <c r="BS365" s="25" t="str">
        <f t="shared" si="857"/>
        <v/>
      </c>
      <c r="BT365" s="25" t="str">
        <f t="shared" si="858"/>
        <v/>
      </c>
      <c r="BU365" s="25" t="str">
        <f t="shared" si="859"/>
        <v/>
      </c>
      <c r="BV365" s="25" t="str">
        <f t="shared" si="860"/>
        <v/>
      </c>
      <c r="BW365" s="25" t="str">
        <f t="shared" si="861"/>
        <v/>
      </c>
      <c r="BX365" s="25" t="str">
        <f t="shared" si="862"/>
        <v/>
      </c>
      <c r="BY365" s="25" t="str">
        <f t="shared" si="863"/>
        <v/>
      </c>
      <c r="BZ365" s="25" t="str">
        <f t="shared" si="864"/>
        <v/>
      </c>
      <c r="CA365" s="25"/>
      <c r="CB365" s="25"/>
      <c r="CC365" s="26">
        <f t="shared" si="865"/>
        <v>-0.23900000000000093</v>
      </c>
      <c r="CD365" s="26">
        <f t="shared" si="866"/>
        <v>-0.17900000000000044</v>
      </c>
      <c r="CE365" s="26">
        <f t="shared" si="867"/>
        <v>-0.54500000000000015</v>
      </c>
      <c r="CF365" s="26">
        <f t="shared" si="868"/>
        <v>-0.48700000000000027</v>
      </c>
      <c r="CG365" s="26">
        <f t="shared" si="869"/>
        <v>-0.55699999999999883</v>
      </c>
      <c r="CH365" s="26">
        <f t="shared" si="870"/>
        <v>-0.11200000000000027</v>
      </c>
      <c r="CI365" s="26" t="str">
        <f t="shared" si="871"/>
        <v/>
      </c>
      <c r="CJ365" s="26" t="str">
        <f t="shared" si="872"/>
        <v/>
      </c>
      <c r="CK365" s="26" t="str">
        <f t="shared" si="873"/>
        <v/>
      </c>
      <c r="CL365" s="25"/>
      <c r="CM365" s="25"/>
      <c r="CN365" s="25">
        <f t="shared" si="874"/>
        <v>0.42099999999999937</v>
      </c>
      <c r="CO365" s="25">
        <f t="shared" si="875"/>
        <v>0.48099999999999987</v>
      </c>
      <c r="CP365" s="25">
        <f t="shared" si="876"/>
        <v>0.11500000000000021</v>
      </c>
      <c r="CQ365" s="25">
        <f t="shared" si="877"/>
        <v>0.17300000000000004</v>
      </c>
      <c r="CR365" s="25">
        <f t="shared" si="878"/>
        <v>0.10300000000000153</v>
      </c>
      <c r="CS365" s="25">
        <f t="shared" si="879"/>
        <v>0.54800000000000004</v>
      </c>
      <c r="CT365" s="25" t="str">
        <f t="shared" si="880"/>
        <v/>
      </c>
      <c r="CU365" s="25" t="str">
        <f t="shared" si="881"/>
        <v/>
      </c>
      <c r="CV365" s="25" t="str">
        <f t="shared" si="882"/>
        <v/>
      </c>
      <c r="CW365" s="25"/>
      <c r="CX365" s="25"/>
      <c r="CY365" s="25" t="str">
        <f t="shared" si="883"/>
        <v/>
      </c>
      <c r="CZ365" s="25" t="str">
        <f t="shared" si="884"/>
        <v/>
      </c>
      <c r="DA365" s="25" t="str">
        <f t="shared" si="885"/>
        <v/>
      </c>
      <c r="DB365" s="25" t="str">
        <f t="shared" si="886"/>
        <v/>
      </c>
      <c r="DC365" s="25" t="str">
        <f t="shared" si="887"/>
        <v/>
      </c>
      <c r="DD365" s="25" t="str">
        <f t="shared" si="888"/>
        <v/>
      </c>
      <c r="DE365" s="25" t="str">
        <f t="shared" si="889"/>
        <v/>
      </c>
      <c r="DF365" s="25" t="str">
        <f t="shared" si="890"/>
        <v/>
      </c>
      <c r="DG365" s="25" t="str">
        <f t="shared" si="891"/>
        <v/>
      </c>
      <c r="DH365" s="25"/>
      <c r="DI365" s="25"/>
      <c r="DJ365" s="25" t="str">
        <f t="shared" si="892"/>
        <v/>
      </c>
      <c r="DK365" s="25" t="str">
        <f t="shared" si="893"/>
        <v/>
      </c>
      <c r="DL365" s="25" t="str">
        <f t="shared" si="894"/>
        <v/>
      </c>
      <c r="DM365" s="25" t="str">
        <f t="shared" si="895"/>
        <v/>
      </c>
      <c r="DN365" s="25" t="str">
        <f t="shared" si="896"/>
        <v/>
      </c>
      <c r="DO365" s="25" t="str">
        <f t="shared" si="897"/>
        <v/>
      </c>
      <c r="DP365" s="25" t="str">
        <f t="shared" si="898"/>
        <v/>
      </c>
      <c r="DQ365" s="25" t="str">
        <f t="shared" si="899"/>
        <v/>
      </c>
      <c r="DR365" s="25" t="str">
        <f t="shared" si="900"/>
        <v/>
      </c>
      <c r="DS365" s="25"/>
      <c r="DT365" s="24"/>
      <c r="DU365" s="24" t="str">
        <f t="shared" si="901"/>
        <v/>
      </c>
      <c r="DV365" s="24" t="str">
        <f t="shared" si="902"/>
        <v/>
      </c>
      <c r="DW365" s="24" t="str">
        <f t="shared" si="903"/>
        <v/>
      </c>
      <c r="DX365" s="24" t="str">
        <f t="shared" si="904"/>
        <v/>
      </c>
      <c r="DY365" s="24" t="str">
        <f t="shared" si="905"/>
        <v/>
      </c>
      <c r="DZ365" s="24" t="str">
        <f t="shared" si="906"/>
        <v/>
      </c>
      <c r="EA365" s="24" t="str">
        <f t="shared" si="907"/>
        <v/>
      </c>
      <c r="EB365" s="24" t="str">
        <f t="shared" si="908"/>
        <v/>
      </c>
      <c r="EC365" s="24" t="str">
        <f t="shared" si="909"/>
        <v/>
      </c>
      <c r="ED365" s="24"/>
      <c r="EE365" s="24"/>
      <c r="EF365" s="24" t="str">
        <f t="shared" si="910"/>
        <v/>
      </c>
      <c r="EG365" s="24" t="str">
        <f t="shared" si="911"/>
        <v/>
      </c>
      <c r="EH365" s="24" t="str">
        <f t="shared" si="912"/>
        <v/>
      </c>
      <c r="EI365" s="24" t="str">
        <f t="shared" si="913"/>
        <v/>
      </c>
      <c r="EJ365" s="24" t="str">
        <f t="shared" si="914"/>
        <v/>
      </c>
      <c r="EK365" s="24" t="str">
        <f t="shared" si="915"/>
        <v/>
      </c>
      <c r="EL365" s="24" t="str">
        <f t="shared" si="916"/>
        <v/>
      </c>
      <c r="EM365" s="24" t="str">
        <f t="shared" si="917"/>
        <v/>
      </c>
      <c r="EN365" s="24" t="str">
        <f t="shared" si="918"/>
        <v/>
      </c>
      <c r="EO365" s="24"/>
      <c r="EP365" s="24"/>
      <c r="EQ365" s="24" t="str">
        <f t="shared" si="798"/>
        <v/>
      </c>
      <c r="ER365" s="24" t="str">
        <f t="shared" si="919"/>
        <v/>
      </c>
      <c r="ES365" s="24" t="str">
        <f t="shared" si="799"/>
        <v/>
      </c>
      <c r="ET365" s="24" t="str">
        <f t="shared" si="800"/>
        <v/>
      </c>
      <c r="EU365" s="24" t="str">
        <f t="shared" si="801"/>
        <v/>
      </c>
      <c r="EV365" s="24" t="str">
        <f t="shared" si="802"/>
        <v/>
      </c>
      <c r="EW365" s="24" t="str">
        <f t="shared" si="803"/>
        <v/>
      </c>
      <c r="EX365" s="24" t="str">
        <f t="shared" si="804"/>
        <v/>
      </c>
      <c r="EY365" s="24" t="str">
        <f t="shared" si="805"/>
        <v/>
      </c>
      <c r="EZ365" s="24" t="str">
        <f t="shared" si="806"/>
        <v/>
      </c>
      <c r="FA365" s="24" t="str">
        <f t="shared" si="807"/>
        <v/>
      </c>
      <c r="FB365" s="24"/>
      <c r="FC365" s="24" t="str">
        <f t="shared" si="808"/>
        <v/>
      </c>
      <c r="FD365" s="24" t="str">
        <f t="shared" si="920"/>
        <v/>
      </c>
      <c r="FE365" s="24" t="str">
        <f t="shared" si="809"/>
        <v/>
      </c>
      <c r="FF365" s="24" t="str">
        <f t="shared" si="810"/>
        <v/>
      </c>
      <c r="FG365" s="24" t="str">
        <f t="shared" si="811"/>
        <v/>
      </c>
      <c r="FH365" s="24" t="str">
        <f t="shared" si="812"/>
        <v/>
      </c>
      <c r="FI365" s="24" t="str">
        <f t="shared" si="813"/>
        <v/>
      </c>
      <c r="FJ365" s="24" t="str">
        <f t="shared" si="814"/>
        <v/>
      </c>
      <c r="FK365" s="24" t="str">
        <f t="shared" si="815"/>
        <v/>
      </c>
      <c r="FL365" s="24" t="str">
        <f t="shared" si="816"/>
        <v/>
      </c>
      <c r="FM365" s="24" t="str">
        <f t="shared" si="817"/>
        <v/>
      </c>
      <c r="FN365" s="24"/>
      <c r="FO365" s="24" t="str">
        <f t="shared" si="818"/>
        <v/>
      </c>
      <c r="FP365" s="24" t="str">
        <f t="shared" si="921"/>
        <v/>
      </c>
      <c r="FQ365" s="24" t="str">
        <f t="shared" si="787"/>
        <v/>
      </c>
      <c r="FR365" s="24" t="str">
        <f t="shared" si="787"/>
        <v/>
      </c>
      <c r="FS365" s="24" t="str">
        <f t="shared" si="787"/>
        <v/>
      </c>
      <c r="FT365" s="24" t="str">
        <f t="shared" si="783"/>
        <v/>
      </c>
      <c r="FU365" s="24" t="str">
        <f t="shared" si="783"/>
        <v/>
      </c>
      <c r="FV365" s="24" t="str">
        <f t="shared" si="783"/>
        <v/>
      </c>
      <c r="FW365" s="24" t="str">
        <f t="shared" si="783"/>
        <v/>
      </c>
      <c r="FX365" s="24" t="str">
        <f t="shared" si="783"/>
        <v/>
      </c>
      <c r="FY365" s="24" t="str">
        <f t="shared" si="783"/>
        <v/>
      </c>
      <c r="FZ365" s="24"/>
      <c r="GA365" s="24" t="str">
        <f t="shared" si="819"/>
        <v/>
      </c>
      <c r="GB365" s="24" t="str">
        <f t="shared" si="922"/>
        <v/>
      </c>
      <c r="GC365" s="24" t="str">
        <f t="shared" si="788"/>
        <v/>
      </c>
      <c r="GD365" s="24" t="str">
        <f t="shared" si="788"/>
        <v/>
      </c>
      <c r="GE365" s="24" t="str">
        <f t="shared" si="788"/>
        <v/>
      </c>
      <c r="GF365" s="24" t="str">
        <f t="shared" si="784"/>
        <v/>
      </c>
      <c r="GG365" s="24" t="str">
        <f t="shared" si="784"/>
        <v/>
      </c>
      <c r="GH365" s="24" t="str">
        <f t="shared" si="784"/>
        <v/>
      </c>
      <c r="GI365" s="24" t="str">
        <f t="shared" si="784"/>
        <v/>
      </c>
      <c r="GJ365" s="24" t="str">
        <f t="shared" si="784"/>
        <v/>
      </c>
      <c r="GK365" s="24" t="str">
        <f t="shared" si="784"/>
        <v/>
      </c>
      <c r="GL365" s="24"/>
      <c r="GM365" s="24" t="str">
        <f t="shared" si="820"/>
        <v/>
      </c>
      <c r="GN365" s="24" t="str">
        <f t="shared" si="923"/>
        <v/>
      </c>
      <c r="GO365" s="24" t="str">
        <f t="shared" si="821"/>
        <v/>
      </c>
      <c r="GP365" s="24" t="str">
        <f t="shared" si="822"/>
        <v/>
      </c>
      <c r="GQ365" s="24" t="str">
        <f t="shared" si="823"/>
        <v/>
      </c>
      <c r="GR365" s="24" t="str">
        <f t="shared" si="824"/>
        <v/>
      </c>
      <c r="GS365" s="24" t="str">
        <f t="shared" si="825"/>
        <v/>
      </c>
      <c r="GT365" s="24" t="str">
        <f t="shared" si="826"/>
        <v/>
      </c>
      <c r="GU365" s="24" t="str">
        <f t="shared" si="827"/>
        <v/>
      </c>
      <c r="GV365" s="24" t="str">
        <f t="shared" si="828"/>
        <v/>
      </c>
      <c r="GW365" s="24" t="str">
        <f t="shared" si="829"/>
        <v/>
      </c>
      <c r="GX365" s="24"/>
      <c r="GY365" s="24" t="str">
        <f t="shared" si="830"/>
        <v/>
      </c>
      <c r="GZ365" s="24" t="str">
        <f t="shared" si="924"/>
        <v/>
      </c>
      <c r="HA365" s="24" t="str">
        <f t="shared" si="831"/>
        <v/>
      </c>
      <c r="HB365" s="24" t="str">
        <f t="shared" si="832"/>
        <v/>
      </c>
      <c r="HC365" s="24" t="str">
        <f t="shared" si="833"/>
        <v/>
      </c>
      <c r="HD365" s="24" t="str">
        <f t="shared" si="834"/>
        <v/>
      </c>
      <c r="HE365" s="24" t="str">
        <f t="shared" si="835"/>
        <v/>
      </c>
      <c r="HF365" s="24" t="str">
        <f t="shared" si="836"/>
        <v/>
      </c>
      <c r="HG365" s="24" t="str">
        <f t="shared" si="837"/>
        <v/>
      </c>
      <c r="HH365" s="24" t="str">
        <f t="shared" si="838"/>
        <v/>
      </c>
      <c r="HI365" s="24" t="str">
        <f t="shared" si="839"/>
        <v/>
      </c>
      <c r="HJ365" s="24"/>
      <c r="HK365" s="24" t="str">
        <f t="shared" si="840"/>
        <v/>
      </c>
      <c r="HL365" s="24" t="str">
        <f t="shared" si="925"/>
        <v/>
      </c>
      <c r="HM365" s="24" t="str">
        <f t="shared" si="785"/>
        <v/>
      </c>
      <c r="HN365" s="24" t="str">
        <f t="shared" si="785"/>
        <v/>
      </c>
      <c r="HO365" s="24" t="str">
        <f t="shared" si="785"/>
        <v/>
      </c>
      <c r="HP365" s="24" t="str">
        <f t="shared" si="785"/>
        <v/>
      </c>
      <c r="HQ365" s="24" t="str">
        <f t="shared" si="785"/>
        <v/>
      </c>
      <c r="HR365" s="24" t="str">
        <f t="shared" si="785"/>
        <v/>
      </c>
      <c r="HS365" s="24" t="str">
        <f t="shared" si="781"/>
        <v/>
      </c>
      <c r="HT365" s="24" t="str">
        <f t="shared" si="781"/>
        <v/>
      </c>
      <c r="HU365" s="24" t="str">
        <f t="shared" si="781"/>
        <v/>
      </c>
      <c r="HV365" s="24"/>
      <c r="HW365" s="24" t="str">
        <f t="shared" si="841"/>
        <v/>
      </c>
      <c r="HX365" s="24" t="str">
        <f t="shared" si="926"/>
        <v/>
      </c>
      <c r="HY365" s="24" t="str">
        <f t="shared" si="786"/>
        <v/>
      </c>
      <c r="HZ365" s="24" t="str">
        <f t="shared" si="786"/>
        <v/>
      </c>
      <c r="IA365" s="24" t="str">
        <f t="shared" si="786"/>
        <v/>
      </c>
      <c r="IB365" s="24" t="str">
        <f t="shared" si="786"/>
        <v/>
      </c>
      <c r="IC365" s="24" t="str">
        <f t="shared" si="786"/>
        <v/>
      </c>
      <c r="ID365" s="24" t="str">
        <f t="shared" si="786"/>
        <v/>
      </c>
      <c r="IE365" s="24" t="str">
        <f t="shared" si="782"/>
        <v/>
      </c>
      <c r="IF365" s="24" t="str">
        <f t="shared" si="782"/>
        <v/>
      </c>
      <c r="IG365" s="24" t="str">
        <f t="shared" si="782"/>
        <v/>
      </c>
    </row>
    <row r="366" spans="1:241" s="3" customFormat="1" x14ac:dyDescent="0.2">
      <c r="A366" s="27">
        <v>331</v>
      </c>
      <c r="B366" s="32" t="str">
        <f>IF(AND($B$3&lt;&gt;"",$C$3&lt;&gt;"",$B$4&lt;&gt;"",$C$4&lt;&gt;"",T366&lt;&gt;""),AirMass($B$3,$C$3,$B$4,$C$4,T366),"")</f>
        <v/>
      </c>
      <c r="C366" s="36" t="e">
        <f t="shared" si="842"/>
        <v>#N/A</v>
      </c>
      <c r="D366" s="5" t="str">
        <f t="shared" si="789"/>
        <v/>
      </c>
      <c r="E366" s="14" t="str">
        <f t="shared" si="790"/>
        <v/>
      </c>
      <c r="F366" s="32" t="str">
        <f t="shared" si="843"/>
        <v/>
      </c>
      <c r="G366" s="24" t="str">
        <f t="shared" si="791"/>
        <v/>
      </c>
      <c r="H366" s="24" t="str">
        <f t="shared" si="792"/>
        <v/>
      </c>
      <c r="I366" s="24"/>
      <c r="J366" s="8" t="str">
        <f t="shared" si="793"/>
        <v/>
      </c>
      <c r="K366" s="9" t="str">
        <f t="shared" si="794"/>
        <v/>
      </c>
      <c r="L366" s="40" t="str">
        <f t="shared" si="844"/>
        <v/>
      </c>
      <c r="M366" s="24" t="str">
        <f t="shared" si="795"/>
        <v/>
      </c>
      <c r="N366" s="25" t="str">
        <f t="shared" si="796"/>
        <v/>
      </c>
      <c r="O366" s="25"/>
      <c r="P366" s="50">
        <f t="shared" si="845"/>
        <v>0</v>
      </c>
      <c r="Q366" s="50">
        <f t="shared" si="846"/>
        <v>0</v>
      </c>
      <c r="R366" s="25"/>
      <c r="S366" s="25"/>
      <c r="T366" s="16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46" t="str">
        <f t="shared" si="797"/>
        <v/>
      </c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8"/>
      <c r="AR366" s="25"/>
      <c r="AS366" s="25"/>
      <c r="AT366" s="24" t="str">
        <f t="shared" si="780"/>
        <v/>
      </c>
      <c r="AU366" s="24" t="str">
        <f t="shared" si="779"/>
        <v/>
      </c>
      <c r="AV366" s="24" t="str">
        <f t="shared" si="779"/>
        <v/>
      </c>
      <c r="AW366" s="24" t="str">
        <f t="shared" si="779"/>
        <v/>
      </c>
      <c r="AX366" s="24" t="str">
        <f t="shared" si="779"/>
        <v/>
      </c>
      <c r="AY366" s="24" t="str">
        <f t="shared" si="779"/>
        <v/>
      </c>
      <c r="AZ366" s="24" t="str">
        <f t="shared" si="779"/>
        <v/>
      </c>
      <c r="BA366" s="24" t="str">
        <f t="shared" si="779"/>
        <v/>
      </c>
      <c r="BB366" s="24" t="str">
        <f t="shared" si="778"/>
        <v/>
      </c>
      <c r="BC366" s="24" t="str">
        <f t="shared" si="778"/>
        <v/>
      </c>
      <c r="BD366" s="25" t="str">
        <f t="shared" si="778"/>
        <v/>
      </c>
      <c r="BE366" s="25"/>
      <c r="BF366" s="25"/>
      <c r="BG366" s="26" t="str">
        <f t="shared" si="847"/>
        <v/>
      </c>
      <c r="BH366" s="26" t="str">
        <f t="shared" si="848"/>
        <v/>
      </c>
      <c r="BI366" s="26" t="str">
        <f t="shared" si="849"/>
        <v/>
      </c>
      <c r="BJ366" s="26" t="str">
        <f t="shared" si="850"/>
        <v/>
      </c>
      <c r="BK366" s="26" t="str">
        <f t="shared" si="851"/>
        <v/>
      </c>
      <c r="BL366" s="26" t="str">
        <f t="shared" si="852"/>
        <v/>
      </c>
      <c r="BM366" s="26" t="str">
        <f t="shared" si="853"/>
        <v/>
      </c>
      <c r="BN366" s="26" t="str">
        <f t="shared" si="854"/>
        <v/>
      </c>
      <c r="BO366" s="26" t="str">
        <f t="shared" si="855"/>
        <v/>
      </c>
      <c r="BP366" s="25"/>
      <c r="BQ366" s="25"/>
      <c r="BR366" s="25" t="str">
        <f t="shared" si="856"/>
        <v/>
      </c>
      <c r="BS366" s="25" t="str">
        <f t="shared" si="857"/>
        <v/>
      </c>
      <c r="BT366" s="25" t="str">
        <f t="shared" si="858"/>
        <v/>
      </c>
      <c r="BU366" s="25" t="str">
        <f t="shared" si="859"/>
        <v/>
      </c>
      <c r="BV366" s="25" t="str">
        <f t="shared" si="860"/>
        <v/>
      </c>
      <c r="BW366" s="25" t="str">
        <f t="shared" si="861"/>
        <v/>
      </c>
      <c r="BX366" s="25" t="str">
        <f t="shared" si="862"/>
        <v/>
      </c>
      <c r="BY366" s="25" t="str">
        <f t="shared" si="863"/>
        <v/>
      </c>
      <c r="BZ366" s="25" t="str">
        <f t="shared" si="864"/>
        <v/>
      </c>
      <c r="CA366" s="25"/>
      <c r="CB366" s="25"/>
      <c r="CC366" s="26">
        <f t="shared" si="865"/>
        <v>-0.23900000000000093</v>
      </c>
      <c r="CD366" s="26">
        <f t="shared" si="866"/>
        <v>-0.17900000000000044</v>
      </c>
      <c r="CE366" s="26">
        <f t="shared" si="867"/>
        <v>-0.54500000000000015</v>
      </c>
      <c r="CF366" s="26">
        <f t="shared" si="868"/>
        <v>-0.48700000000000027</v>
      </c>
      <c r="CG366" s="26">
        <f t="shared" si="869"/>
        <v>-0.55699999999999883</v>
      </c>
      <c r="CH366" s="26">
        <f t="shared" si="870"/>
        <v>-0.11200000000000027</v>
      </c>
      <c r="CI366" s="26" t="str">
        <f t="shared" si="871"/>
        <v/>
      </c>
      <c r="CJ366" s="26" t="str">
        <f t="shared" si="872"/>
        <v/>
      </c>
      <c r="CK366" s="26" t="str">
        <f t="shared" si="873"/>
        <v/>
      </c>
      <c r="CL366" s="25"/>
      <c r="CM366" s="25"/>
      <c r="CN366" s="25">
        <f t="shared" si="874"/>
        <v>0.42099999999999937</v>
      </c>
      <c r="CO366" s="25">
        <f t="shared" si="875"/>
        <v>0.48099999999999987</v>
      </c>
      <c r="CP366" s="25">
        <f t="shared" si="876"/>
        <v>0.11500000000000021</v>
      </c>
      <c r="CQ366" s="25">
        <f t="shared" si="877"/>
        <v>0.17300000000000004</v>
      </c>
      <c r="CR366" s="25">
        <f t="shared" si="878"/>
        <v>0.10300000000000153</v>
      </c>
      <c r="CS366" s="25">
        <f t="shared" si="879"/>
        <v>0.54800000000000004</v>
      </c>
      <c r="CT366" s="25" t="str">
        <f t="shared" si="880"/>
        <v/>
      </c>
      <c r="CU366" s="25" t="str">
        <f t="shared" si="881"/>
        <v/>
      </c>
      <c r="CV366" s="25" t="str">
        <f t="shared" si="882"/>
        <v/>
      </c>
      <c r="CW366" s="25"/>
      <c r="CX366" s="25"/>
      <c r="CY366" s="25" t="str">
        <f t="shared" si="883"/>
        <v/>
      </c>
      <c r="CZ366" s="25" t="str">
        <f t="shared" si="884"/>
        <v/>
      </c>
      <c r="DA366" s="25" t="str">
        <f t="shared" si="885"/>
        <v/>
      </c>
      <c r="DB366" s="25" t="str">
        <f t="shared" si="886"/>
        <v/>
      </c>
      <c r="DC366" s="25" t="str">
        <f t="shared" si="887"/>
        <v/>
      </c>
      <c r="DD366" s="25" t="str">
        <f t="shared" si="888"/>
        <v/>
      </c>
      <c r="DE366" s="25" t="str">
        <f t="shared" si="889"/>
        <v/>
      </c>
      <c r="DF366" s="25" t="str">
        <f t="shared" si="890"/>
        <v/>
      </c>
      <c r="DG366" s="25" t="str">
        <f t="shared" si="891"/>
        <v/>
      </c>
      <c r="DH366" s="25"/>
      <c r="DI366" s="25"/>
      <c r="DJ366" s="25" t="str">
        <f t="shared" si="892"/>
        <v/>
      </c>
      <c r="DK366" s="25" t="str">
        <f t="shared" si="893"/>
        <v/>
      </c>
      <c r="DL366" s="25" t="str">
        <f t="shared" si="894"/>
        <v/>
      </c>
      <c r="DM366" s="25" t="str">
        <f t="shared" si="895"/>
        <v/>
      </c>
      <c r="DN366" s="25" t="str">
        <f t="shared" si="896"/>
        <v/>
      </c>
      <c r="DO366" s="25" t="str">
        <f t="shared" si="897"/>
        <v/>
      </c>
      <c r="DP366" s="25" t="str">
        <f t="shared" si="898"/>
        <v/>
      </c>
      <c r="DQ366" s="25" t="str">
        <f t="shared" si="899"/>
        <v/>
      </c>
      <c r="DR366" s="25" t="str">
        <f t="shared" si="900"/>
        <v/>
      </c>
      <c r="DS366" s="25"/>
      <c r="DT366" s="24"/>
      <c r="DU366" s="24" t="str">
        <f t="shared" si="901"/>
        <v/>
      </c>
      <c r="DV366" s="24" t="str">
        <f t="shared" si="902"/>
        <v/>
      </c>
      <c r="DW366" s="24" t="str">
        <f t="shared" si="903"/>
        <v/>
      </c>
      <c r="DX366" s="24" t="str">
        <f t="shared" si="904"/>
        <v/>
      </c>
      <c r="DY366" s="24" t="str">
        <f t="shared" si="905"/>
        <v/>
      </c>
      <c r="DZ366" s="24" t="str">
        <f t="shared" si="906"/>
        <v/>
      </c>
      <c r="EA366" s="24" t="str">
        <f t="shared" si="907"/>
        <v/>
      </c>
      <c r="EB366" s="24" t="str">
        <f t="shared" si="908"/>
        <v/>
      </c>
      <c r="EC366" s="24" t="str">
        <f t="shared" si="909"/>
        <v/>
      </c>
      <c r="ED366" s="24"/>
      <c r="EE366" s="24"/>
      <c r="EF366" s="24" t="str">
        <f t="shared" si="910"/>
        <v/>
      </c>
      <c r="EG366" s="24" t="str">
        <f t="shared" si="911"/>
        <v/>
      </c>
      <c r="EH366" s="24" t="str">
        <f t="shared" si="912"/>
        <v/>
      </c>
      <c r="EI366" s="24" t="str">
        <f t="shared" si="913"/>
        <v/>
      </c>
      <c r="EJ366" s="24" t="str">
        <f t="shared" si="914"/>
        <v/>
      </c>
      <c r="EK366" s="24" t="str">
        <f t="shared" si="915"/>
        <v/>
      </c>
      <c r="EL366" s="24" t="str">
        <f t="shared" si="916"/>
        <v/>
      </c>
      <c r="EM366" s="24" t="str">
        <f t="shared" si="917"/>
        <v/>
      </c>
      <c r="EN366" s="24" t="str">
        <f t="shared" si="918"/>
        <v/>
      </c>
      <c r="EO366" s="24"/>
      <c r="EP366" s="24"/>
      <c r="EQ366" s="24" t="str">
        <f t="shared" si="798"/>
        <v/>
      </c>
      <c r="ER366" s="24" t="str">
        <f t="shared" si="919"/>
        <v/>
      </c>
      <c r="ES366" s="24" t="str">
        <f t="shared" si="799"/>
        <v/>
      </c>
      <c r="ET366" s="24" t="str">
        <f t="shared" si="800"/>
        <v/>
      </c>
      <c r="EU366" s="24" t="str">
        <f t="shared" si="801"/>
        <v/>
      </c>
      <c r="EV366" s="24" t="str">
        <f t="shared" si="802"/>
        <v/>
      </c>
      <c r="EW366" s="24" t="str">
        <f t="shared" si="803"/>
        <v/>
      </c>
      <c r="EX366" s="24" t="str">
        <f t="shared" si="804"/>
        <v/>
      </c>
      <c r="EY366" s="24" t="str">
        <f t="shared" si="805"/>
        <v/>
      </c>
      <c r="EZ366" s="24" t="str">
        <f t="shared" si="806"/>
        <v/>
      </c>
      <c r="FA366" s="24" t="str">
        <f t="shared" si="807"/>
        <v/>
      </c>
      <c r="FB366" s="24"/>
      <c r="FC366" s="24" t="str">
        <f t="shared" si="808"/>
        <v/>
      </c>
      <c r="FD366" s="24" t="str">
        <f t="shared" si="920"/>
        <v/>
      </c>
      <c r="FE366" s="24" t="str">
        <f t="shared" si="809"/>
        <v/>
      </c>
      <c r="FF366" s="24" t="str">
        <f t="shared" si="810"/>
        <v/>
      </c>
      <c r="FG366" s="24" t="str">
        <f t="shared" si="811"/>
        <v/>
      </c>
      <c r="FH366" s="24" t="str">
        <f t="shared" si="812"/>
        <v/>
      </c>
      <c r="FI366" s="24" t="str">
        <f t="shared" si="813"/>
        <v/>
      </c>
      <c r="FJ366" s="24" t="str">
        <f t="shared" si="814"/>
        <v/>
      </c>
      <c r="FK366" s="24" t="str">
        <f t="shared" si="815"/>
        <v/>
      </c>
      <c r="FL366" s="24" t="str">
        <f t="shared" si="816"/>
        <v/>
      </c>
      <c r="FM366" s="24" t="str">
        <f t="shared" si="817"/>
        <v/>
      </c>
      <c r="FN366" s="24"/>
      <c r="FO366" s="24" t="str">
        <f t="shared" si="818"/>
        <v/>
      </c>
      <c r="FP366" s="24" t="str">
        <f t="shared" si="921"/>
        <v/>
      </c>
      <c r="FQ366" s="24" t="str">
        <f t="shared" si="787"/>
        <v/>
      </c>
      <c r="FR366" s="24" t="str">
        <f t="shared" si="787"/>
        <v/>
      </c>
      <c r="FS366" s="24" t="str">
        <f t="shared" si="787"/>
        <v/>
      </c>
      <c r="FT366" s="24" t="str">
        <f t="shared" si="783"/>
        <v/>
      </c>
      <c r="FU366" s="24" t="str">
        <f t="shared" si="783"/>
        <v/>
      </c>
      <c r="FV366" s="24" t="str">
        <f t="shared" si="783"/>
        <v/>
      </c>
      <c r="FW366" s="24" t="str">
        <f t="shared" si="783"/>
        <v/>
      </c>
      <c r="FX366" s="24" t="str">
        <f t="shared" si="783"/>
        <v/>
      </c>
      <c r="FY366" s="24" t="str">
        <f t="shared" si="783"/>
        <v/>
      </c>
      <c r="FZ366" s="24"/>
      <c r="GA366" s="24" t="str">
        <f t="shared" si="819"/>
        <v/>
      </c>
      <c r="GB366" s="24" t="str">
        <f t="shared" si="922"/>
        <v/>
      </c>
      <c r="GC366" s="24" t="str">
        <f t="shared" si="788"/>
        <v/>
      </c>
      <c r="GD366" s="24" t="str">
        <f t="shared" si="788"/>
        <v/>
      </c>
      <c r="GE366" s="24" t="str">
        <f t="shared" si="788"/>
        <v/>
      </c>
      <c r="GF366" s="24" t="str">
        <f t="shared" si="784"/>
        <v/>
      </c>
      <c r="GG366" s="24" t="str">
        <f t="shared" si="784"/>
        <v/>
      </c>
      <c r="GH366" s="24" t="str">
        <f t="shared" si="784"/>
        <v/>
      </c>
      <c r="GI366" s="24" t="str">
        <f t="shared" si="784"/>
        <v/>
      </c>
      <c r="GJ366" s="24" t="str">
        <f t="shared" si="784"/>
        <v/>
      </c>
      <c r="GK366" s="24" t="str">
        <f t="shared" si="784"/>
        <v/>
      </c>
      <c r="GL366" s="24"/>
      <c r="GM366" s="24" t="str">
        <f t="shared" si="820"/>
        <v/>
      </c>
      <c r="GN366" s="24" t="str">
        <f t="shared" si="923"/>
        <v/>
      </c>
      <c r="GO366" s="24" t="str">
        <f t="shared" si="821"/>
        <v/>
      </c>
      <c r="GP366" s="24" t="str">
        <f t="shared" si="822"/>
        <v/>
      </c>
      <c r="GQ366" s="24" t="str">
        <f t="shared" si="823"/>
        <v/>
      </c>
      <c r="GR366" s="24" t="str">
        <f t="shared" si="824"/>
        <v/>
      </c>
      <c r="GS366" s="24" t="str">
        <f t="shared" si="825"/>
        <v/>
      </c>
      <c r="GT366" s="24" t="str">
        <f t="shared" si="826"/>
        <v/>
      </c>
      <c r="GU366" s="24" t="str">
        <f t="shared" si="827"/>
        <v/>
      </c>
      <c r="GV366" s="24" t="str">
        <f t="shared" si="828"/>
        <v/>
      </c>
      <c r="GW366" s="24" t="str">
        <f t="shared" si="829"/>
        <v/>
      </c>
      <c r="GX366" s="24"/>
      <c r="GY366" s="24" t="str">
        <f t="shared" si="830"/>
        <v/>
      </c>
      <c r="GZ366" s="24" t="str">
        <f t="shared" si="924"/>
        <v/>
      </c>
      <c r="HA366" s="24" t="str">
        <f t="shared" si="831"/>
        <v/>
      </c>
      <c r="HB366" s="24" t="str">
        <f t="shared" si="832"/>
        <v/>
      </c>
      <c r="HC366" s="24" t="str">
        <f t="shared" si="833"/>
        <v/>
      </c>
      <c r="HD366" s="24" t="str">
        <f t="shared" si="834"/>
        <v/>
      </c>
      <c r="HE366" s="24" t="str">
        <f t="shared" si="835"/>
        <v/>
      </c>
      <c r="HF366" s="24" t="str">
        <f t="shared" si="836"/>
        <v/>
      </c>
      <c r="HG366" s="24" t="str">
        <f t="shared" si="837"/>
        <v/>
      </c>
      <c r="HH366" s="24" t="str">
        <f t="shared" si="838"/>
        <v/>
      </c>
      <c r="HI366" s="24" t="str">
        <f t="shared" si="839"/>
        <v/>
      </c>
      <c r="HJ366" s="24"/>
      <c r="HK366" s="24" t="str">
        <f t="shared" si="840"/>
        <v/>
      </c>
      <c r="HL366" s="24" t="str">
        <f t="shared" si="925"/>
        <v/>
      </c>
      <c r="HM366" s="24" t="str">
        <f t="shared" si="785"/>
        <v/>
      </c>
      <c r="HN366" s="24" t="str">
        <f t="shared" si="785"/>
        <v/>
      </c>
      <c r="HO366" s="24" t="str">
        <f t="shared" si="785"/>
        <v/>
      </c>
      <c r="HP366" s="24" t="str">
        <f t="shared" si="785"/>
        <v/>
      </c>
      <c r="HQ366" s="24" t="str">
        <f t="shared" si="785"/>
        <v/>
      </c>
      <c r="HR366" s="24" t="str">
        <f t="shared" si="785"/>
        <v/>
      </c>
      <c r="HS366" s="24" t="str">
        <f t="shared" si="781"/>
        <v/>
      </c>
      <c r="HT366" s="24" t="str">
        <f t="shared" si="781"/>
        <v/>
      </c>
      <c r="HU366" s="24" t="str">
        <f t="shared" si="781"/>
        <v/>
      </c>
      <c r="HV366" s="24"/>
      <c r="HW366" s="24" t="str">
        <f t="shared" si="841"/>
        <v/>
      </c>
      <c r="HX366" s="24" t="str">
        <f t="shared" si="926"/>
        <v/>
      </c>
      <c r="HY366" s="24" t="str">
        <f t="shared" si="786"/>
        <v/>
      </c>
      <c r="HZ366" s="24" t="str">
        <f t="shared" si="786"/>
        <v/>
      </c>
      <c r="IA366" s="24" t="str">
        <f t="shared" si="786"/>
        <v/>
      </c>
      <c r="IB366" s="24" t="str">
        <f t="shared" si="786"/>
        <v/>
      </c>
      <c r="IC366" s="24" t="str">
        <f t="shared" si="786"/>
        <v/>
      </c>
      <c r="ID366" s="24" t="str">
        <f t="shared" si="786"/>
        <v/>
      </c>
      <c r="IE366" s="24" t="str">
        <f t="shared" si="782"/>
        <v/>
      </c>
      <c r="IF366" s="24" t="str">
        <f t="shared" si="782"/>
        <v/>
      </c>
      <c r="IG366" s="24" t="str">
        <f t="shared" si="782"/>
        <v/>
      </c>
    </row>
    <row r="367" spans="1:241" s="3" customFormat="1" x14ac:dyDescent="0.2">
      <c r="A367" s="27">
        <v>332</v>
      </c>
      <c r="B367" s="32" t="str">
        <f>IF(AND($B$3&lt;&gt;"",$C$3&lt;&gt;"",$B$4&lt;&gt;"",$C$4&lt;&gt;"",T367&lt;&gt;""),AirMass($B$3,$C$3,$B$4,$C$4,T367),"")</f>
        <v/>
      </c>
      <c r="C367" s="36" t="e">
        <f t="shared" si="842"/>
        <v>#N/A</v>
      </c>
      <c r="D367" s="5" t="str">
        <f t="shared" si="789"/>
        <v/>
      </c>
      <c r="E367" s="14" t="str">
        <f t="shared" si="790"/>
        <v/>
      </c>
      <c r="F367" s="32" t="str">
        <f t="shared" si="843"/>
        <v/>
      </c>
      <c r="G367" s="24" t="str">
        <f t="shared" si="791"/>
        <v/>
      </c>
      <c r="H367" s="24" t="str">
        <f t="shared" si="792"/>
        <v/>
      </c>
      <c r="I367" s="24"/>
      <c r="J367" s="8" t="str">
        <f t="shared" si="793"/>
        <v/>
      </c>
      <c r="K367" s="9" t="str">
        <f t="shared" si="794"/>
        <v/>
      </c>
      <c r="L367" s="40" t="str">
        <f t="shared" si="844"/>
        <v/>
      </c>
      <c r="M367" s="24" t="str">
        <f t="shared" si="795"/>
        <v/>
      </c>
      <c r="N367" s="25" t="str">
        <f t="shared" si="796"/>
        <v/>
      </c>
      <c r="O367" s="25"/>
      <c r="P367" s="50">
        <f t="shared" si="845"/>
        <v>0</v>
      </c>
      <c r="Q367" s="50">
        <f t="shared" si="846"/>
        <v>0</v>
      </c>
      <c r="R367" s="25"/>
      <c r="S367" s="25"/>
      <c r="T367" s="16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46" t="str">
        <f t="shared" si="797"/>
        <v/>
      </c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8"/>
      <c r="AR367" s="25"/>
      <c r="AS367" s="25"/>
      <c r="AT367" s="24" t="str">
        <f t="shared" si="780"/>
        <v/>
      </c>
      <c r="AU367" s="24" t="str">
        <f t="shared" si="779"/>
        <v/>
      </c>
      <c r="AV367" s="24" t="str">
        <f t="shared" si="779"/>
        <v/>
      </c>
      <c r="AW367" s="24" t="str">
        <f t="shared" si="779"/>
        <v/>
      </c>
      <c r="AX367" s="24" t="str">
        <f t="shared" si="779"/>
        <v/>
      </c>
      <c r="AY367" s="24" t="str">
        <f t="shared" si="779"/>
        <v/>
      </c>
      <c r="AZ367" s="24" t="str">
        <f t="shared" si="779"/>
        <v/>
      </c>
      <c r="BA367" s="24" t="str">
        <f t="shared" si="779"/>
        <v/>
      </c>
      <c r="BB367" s="24" t="str">
        <f t="shared" si="778"/>
        <v/>
      </c>
      <c r="BC367" s="24" t="str">
        <f t="shared" si="778"/>
        <v/>
      </c>
      <c r="BD367" s="25" t="str">
        <f t="shared" si="778"/>
        <v/>
      </c>
      <c r="BE367" s="25"/>
      <c r="BF367" s="25"/>
      <c r="BG367" s="26" t="str">
        <f t="shared" si="847"/>
        <v/>
      </c>
      <c r="BH367" s="26" t="str">
        <f t="shared" si="848"/>
        <v/>
      </c>
      <c r="BI367" s="26" t="str">
        <f t="shared" si="849"/>
        <v/>
      </c>
      <c r="BJ367" s="26" t="str">
        <f t="shared" si="850"/>
        <v/>
      </c>
      <c r="BK367" s="26" t="str">
        <f t="shared" si="851"/>
        <v/>
      </c>
      <c r="BL367" s="26" t="str">
        <f t="shared" si="852"/>
        <v/>
      </c>
      <c r="BM367" s="26" t="str">
        <f t="shared" si="853"/>
        <v/>
      </c>
      <c r="BN367" s="26" t="str">
        <f t="shared" si="854"/>
        <v/>
      </c>
      <c r="BO367" s="26" t="str">
        <f t="shared" si="855"/>
        <v/>
      </c>
      <c r="BP367" s="25"/>
      <c r="BQ367" s="25"/>
      <c r="BR367" s="25" t="str">
        <f t="shared" si="856"/>
        <v/>
      </c>
      <c r="BS367" s="25" t="str">
        <f t="shared" si="857"/>
        <v/>
      </c>
      <c r="BT367" s="25" t="str">
        <f t="shared" si="858"/>
        <v/>
      </c>
      <c r="BU367" s="25" t="str">
        <f t="shared" si="859"/>
        <v/>
      </c>
      <c r="BV367" s="25" t="str">
        <f t="shared" si="860"/>
        <v/>
      </c>
      <c r="BW367" s="25" t="str">
        <f t="shared" si="861"/>
        <v/>
      </c>
      <c r="BX367" s="25" t="str">
        <f t="shared" si="862"/>
        <v/>
      </c>
      <c r="BY367" s="25" t="str">
        <f t="shared" si="863"/>
        <v/>
      </c>
      <c r="BZ367" s="25" t="str">
        <f t="shared" si="864"/>
        <v/>
      </c>
      <c r="CA367" s="25"/>
      <c r="CB367" s="25"/>
      <c r="CC367" s="26">
        <f t="shared" si="865"/>
        <v>-0.23900000000000093</v>
      </c>
      <c r="CD367" s="26">
        <f t="shared" si="866"/>
        <v>-0.17900000000000044</v>
      </c>
      <c r="CE367" s="26">
        <f t="shared" si="867"/>
        <v>-0.54500000000000015</v>
      </c>
      <c r="CF367" s="26">
        <f t="shared" si="868"/>
        <v>-0.48700000000000027</v>
      </c>
      <c r="CG367" s="26">
        <f t="shared" si="869"/>
        <v>-0.55699999999999883</v>
      </c>
      <c r="CH367" s="26">
        <f t="shared" si="870"/>
        <v>-0.11200000000000027</v>
      </c>
      <c r="CI367" s="26" t="str">
        <f t="shared" si="871"/>
        <v/>
      </c>
      <c r="CJ367" s="26" t="str">
        <f t="shared" si="872"/>
        <v/>
      </c>
      <c r="CK367" s="26" t="str">
        <f t="shared" si="873"/>
        <v/>
      </c>
      <c r="CL367" s="25"/>
      <c r="CM367" s="25"/>
      <c r="CN367" s="25">
        <f t="shared" si="874"/>
        <v>0.42099999999999937</v>
      </c>
      <c r="CO367" s="25">
        <f t="shared" si="875"/>
        <v>0.48099999999999987</v>
      </c>
      <c r="CP367" s="25">
        <f t="shared" si="876"/>
        <v>0.11500000000000021</v>
      </c>
      <c r="CQ367" s="25">
        <f t="shared" si="877"/>
        <v>0.17300000000000004</v>
      </c>
      <c r="CR367" s="25">
        <f t="shared" si="878"/>
        <v>0.10300000000000153</v>
      </c>
      <c r="CS367" s="25">
        <f t="shared" si="879"/>
        <v>0.54800000000000004</v>
      </c>
      <c r="CT367" s="25" t="str">
        <f t="shared" si="880"/>
        <v/>
      </c>
      <c r="CU367" s="25" t="str">
        <f t="shared" si="881"/>
        <v/>
      </c>
      <c r="CV367" s="25" t="str">
        <f t="shared" si="882"/>
        <v/>
      </c>
      <c r="CW367" s="25"/>
      <c r="CX367" s="25"/>
      <c r="CY367" s="25" t="str">
        <f t="shared" si="883"/>
        <v/>
      </c>
      <c r="CZ367" s="25" t="str">
        <f t="shared" si="884"/>
        <v/>
      </c>
      <c r="DA367" s="25" t="str">
        <f t="shared" si="885"/>
        <v/>
      </c>
      <c r="DB367" s="25" t="str">
        <f t="shared" si="886"/>
        <v/>
      </c>
      <c r="DC367" s="25" t="str">
        <f t="shared" si="887"/>
        <v/>
      </c>
      <c r="DD367" s="25" t="str">
        <f t="shared" si="888"/>
        <v/>
      </c>
      <c r="DE367" s="25" t="str">
        <f t="shared" si="889"/>
        <v/>
      </c>
      <c r="DF367" s="25" t="str">
        <f t="shared" si="890"/>
        <v/>
      </c>
      <c r="DG367" s="25" t="str">
        <f t="shared" si="891"/>
        <v/>
      </c>
      <c r="DH367" s="25"/>
      <c r="DI367" s="25"/>
      <c r="DJ367" s="25" t="str">
        <f t="shared" si="892"/>
        <v/>
      </c>
      <c r="DK367" s="25" t="str">
        <f t="shared" si="893"/>
        <v/>
      </c>
      <c r="DL367" s="25" t="str">
        <f t="shared" si="894"/>
        <v/>
      </c>
      <c r="DM367" s="25" t="str">
        <f t="shared" si="895"/>
        <v/>
      </c>
      <c r="DN367" s="25" t="str">
        <f t="shared" si="896"/>
        <v/>
      </c>
      <c r="DO367" s="25" t="str">
        <f t="shared" si="897"/>
        <v/>
      </c>
      <c r="DP367" s="25" t="str">
        <f t="shared" si="898"/>
        <v/>
      </c>
      <c r="DQ367" s="25" t="str">
        <f t="shared" si="899"/>
        <v/>
      </c>
      <c r="DR367" s="25" t="str">
        <f t="shared" si="900"/>
        <v/>
      </c>
      <c r="DS367" s="25"/>
      <c r="DT367" s="24"/>
      <c r="DU367" s="24" t="str">
        <f t="shared" si="901"/>
        <v/>
      </c>
      <c r="DV367" s="24" t="str">
        <f t="shared" si="902"/>
        <v/>
      </c>
      <c r="DW367" s="24" t="str">
        <f t="shared" si="903"/>
        <v/>
      </c>
      <c r="DX367" s="24" t="str">
        <f t="shared" si="904"/>
        <v/>
      </c>
      <c r="DY367" s="24" t="str">
        <f t="shared" si="905"/>
        <v/>
      </c>
      <c r="DZ367" s="24" t="str">
        <f t="shared" si="906"/>
        <v/>
      </c>
      <c r="EA367" s="24" t="str">
        <f t="shared" si="907"/>
        <v/>
      </c>
      <c r="EB367" s="24" t="str">
        <f t="shared" si="908"/>
        <v/>
      </c>
      <c r="EC367" s="24" t="str">
        <f t="shared" si="909"/>
        <v/>
      </c>
      <c r="ED367" s="24"/>
      <c r="EE367" s="24"/>
      <c r="EF367" s="24" t="str">
        <f t="shared" si="910"/>
        <v/>
      </c>
      <c r="EG367" s="24" t="str">
        <f t="shared" si="911"/>
        <v/>
      </c>
      <c r="EH367" s="24" t="str">
        <f t="shared" si="912"/>
        <v/>
      </c>
      <c r="EI367" s="24" t="str">
        <f t="shared" si="913"/>
        <v/>
      </c>
      <c r="EJ367" s="24" t="str">
        <f t="shared" si="914"/>
        <v/>
      </c>
      <c r="EK367" s="24" t="str">
        <f t="shared" si="915"/>
        <v/>
      </c>
      <c r="EL367" s="24" t="str">
        <f t="shared" si="916"/>
        <v/>
      </c>
      <c r="EM367" s="24" t="str">
        <f t="shared" si="917"/>
        <v/>
      </c>
      <c r="EN367" s="24" t="str">
        <f t="shared" si="918"/>
        <v/>
      </c>
      <c r="EO367" s="24"/>
      <c r="EP367" s="24"/>
      <c r="EQ367" s="24" t="str">
        <f t="shared" si="798"/>
        <v/>
      </c>
      <c r="ER367" s="24" t="str">
        <f t="shared" si="919"/>
        <v/>
      </c>
      <c r="ES367" s="24" t="str">
        <f t="shared" si="799"/>
        <v/>
      </c>
      <c r="ET367" s="24" t="str">
        <f t="shared" si="800"/>
        <v/>
      </c>
      <c r="EU367" s="24" t="str">
        <f t="shared" si="801"/>
        <v/>
      </c>
      <c r="EV367" s="24" t="str">
        <f t="shared" si="802"/>
        <v/>
      </c>
      <c r="EW367" s="24" t="str">
        <f t="shared" si="803"/>
        <v/>
      </c>
      <c r="EX367" s="24" t="str">
        <f t="shared" si="804"/>
        <v/>
      </c>
      <c r="EY367" s="24" t="str">
        <f t="shared" si="805"/>
        <v/>
      </c>
      <c r="EZ367" s="24" t="str">
        <f t="shared" si="806"/>
        <v/>
      </c>
      <c r="FA367" s="24" t="str">
        <f t="shared" si="807"/>
        <v/>
      </c>
      <c r="FB367" s="24"/>
      <c r="FC367" s="24" t="str">
        <f t="shared" si="808"/>
        <v/>
      </c>
      <c r="FD367" s="24" t="str">
        <f t="shared" si="920"/>
        <v/>
      </c>
      <c r="FE367" s="24" t="str">
        <f t="shared" si="809"/>
        <v/>
      </c>
      <c r="FF367" s="24" t="str">
        <f t="shared" si="810"/>
        <v/>
      </c>
      <c r="FG367" s="24" t="str">
        <f t="shared" si="811"/>
        <v/>
      </c>
      <c r="FH367" s="24" t="str">
        <f t="shared" si="812"/>
        <v/>
      </c>
      <c r="FI367" s="24" t="str">
        <f t="shared" si="813"/>
        <v/>
      </c>
      <c r="FJ367" s="24" t="str">
        <f t="shared" si="814"/>
        <v/>
      </c>
      <c r="FK367" s="24" t="str">
        <f t="shared" si="815"/>
        <v/>
      </c>
      <c r="FL367" s="24" t="str">
        <f t="shared" si="816"/>
        <v/>
      </c>
      <c r="FM367" s="24" t="str">
        <f t="shared" si="817"/>
        <v/>
      </c>
      <c r="FN367" s="24"/>
      <c r="FO367" s="24" t="str">
        <f t="shared" si="818"/>
        <v/>
      </c>
      <c r="FP367" s="24" t="str">
        <f t="shared" si="921"/>
        <v/>
      </c>
      <c r="FQ367" s="24" t="str">
        <f t="shared" si="787"/>
        <v/>
      </c>
      <c r="FR367" s="24" t="str">
        <f t="shared" si="787"/>
        <v/>
      </c>
      <c r="FS367" s="24" t="str">
        <f t="shared" si="787"/>
        <v/>
      </c>
      <c r="FT367" s="24" t="str">
        <f t="shared" si="783"/>
        <v/>
      </c>
      <c r="FU367" s="24" t="str">
        <f t="shared" si="783"/>
        <v/>
      </c>
      <c r="FV367" s="24" t="str">
        <f t="shared" si="783"/>
        <v/>
      </c>
      <c r="FW367" s="24" t="str">
        <f t="shared" si="783"/>
        <v/>
      </c>
      <c r="FX367" s="24" t="str">
        <f t="shared" si="783"/>
        <v/>
      </c>
      <c r="FY367" s="24" t="str">
        <f t="shared" si="783"/>
        <v/>
      </c>
      <c r="FZ367" s="24"/>
      <c r="GA367" s="24" t="str">
        <f t="shared" si="819"/>
        <v/>
      </c>
      <c r="GB367" s="24" t="str">
        <f t="shared" si="922"/>
        <v/>
      </c>
      <c r="GC367" s="24" t="str">
        <f t="shared" si="788"/>
        <v/>
      </c>
      <c r="GD367" s="24" t="str">
        <f t="shared" si="788"/>
        <v/>
      </c>
      <c r="GE367" s="24" t="str">
        <f t="shared" si="788"/>
        <v/>
      </c>
      <c r="GF367" s="24" t="str">
        <f t="shared" si="784"/>
        <v/>
      </c>
      <c r="GG367" s="24" t="str">
        <f t="shared" si="784"/>
        <v/>
      </c>
      <c r="GH367" s="24" t="str">
        <f t="shared" si="784"/>
        <v/>
      </c>
      <c r="GI367" s="24" t="str">
        <f t="shared" si="784"/>
        <v/>
      </c>
      <c r="GJ367" s="24" t="str">
        <f t="shared" si="784"/>
        <v/>
      </c>
      <c r="GK367" s="24" t="str">
        <f t="shared" si="784"/>
        <v/>
      </c>
      <c r="GL367" s="24"/>
      <c r="GM367" s="24" t="str">
        <f t="shared" si="820"/>
        <v/>
      </c>
      <c r="GN367" s="24" t="str">
        <f t="shared" si="923"/>
        <v/>
      </c>
      <c r="GO367" s="24" t="str">
        <f t="shared" si="821"/>
        <v/>
      </c>
      <c r="GP367" s="24" t="str">
        <f t="shared" si="822"/>
        <v/>
      </c>
      <c r="GQ367" s="24" t="str">
        <f t="shared" si="823"/>
        <v/>
      </c>
      <c r="GR367" s="24" t="str">
        <f t="shared" si="824"/>
        <v/>
      </c>
      <c r="GS367" s="24" t="str">
        <f t="shared" si="825"/>
        <v/>
      </c>
      <c r="GT367" s="24" t="str">
        <f t="shared" si="826"/>
        <v/>
      </c>
      <c r="GU367" s="24" t="str">
        <f t="shared" si="827"/>
        <v/>
      </c>
      <c r="GV367" s="24" t="str">
        <f t="shared" si="828"/>
        <v/>
      </c>
      <c r="GW367" s="24" t="str">
        <f t="shared" si="829"/>
        <v/>
      </c>
      <c r="GX367" s="24"/>
      <c r="GY367" s="24" t="str">
        <f t="shared" si="830"/>
        <v/>
      </c>
      <c r="GZ367" s="24" t="str">
        <f t="shared" si="924"/>
        <v/>
      </c>
      <c r="HA367" s="24" t="str">
        <f t="shared" si="831"/>
        <v/>
      </c>
      <c r="HB367" s="24" t="str">
        <f t="shared" si="832"/>
        <v/>
      </c>
      <c r="HC367" s="24" t="str">
        <f t="shared" si="833"/>
        <v/>
      </c>
      <c r="HD367" s="24" t="str">
        <f t="shared" si="834"/>
        <v/>
      </c>
      <c r="HE367" s="24" t="str">
        <f t="shared" si="835"/>
        <v/>
      </c>
      <c r="HF367" s="24" t="str">
        <f t="shared" si="836"/>
        <v/>
      </c>
      <c r="HG367" s="24" t="str">
        <f t="shared" si="837"/>
        <v/>
      </c>
      <c r="HH367" s="24" t="str">
        <f t="shared" si="838"/>
        <v/>
      </c>
      <c r="HI367" s="24" t="str">
        <f t="shared" si="839"/>
        <v/>
      </c>
      <c r="HJ367" s="24"/>
      <c r="HK367" s="24" t="str">
        <f t="shared" si="840"/>
        <v/>
      </c>
      <c r="HL367" s="24" t="str">
        <f t="shared" si="925"/>
        <v/>
      </c>
      <c r="HM367" s="24" t="str">
        <f t="shared" si="785"/>
        <v/>
      </c>
      <c r="HN367" s="24" t="str">
        <f t="shared" si="785"/>
        <v/>
      </c>
      <c r="HO367" s="24" t="str">
        <f t="shared" si="785"/>
        <v/>
      </c>
      <c r="HP367" s="24" t="str">
        <f t="shared" si="785"/>
        <v/>
      </c>
      <c r="HQ367" s="24" t="str">
        <f t="shared" si="785"/>
        <v/>
      </c>
      <c r="HR367" s="24" t="str">
        <f t="shared" si="785"/>
        <v/>
      </c>
      <c r="HS367" s="24" t="str">
        <f t="shared" si="781"/>
        <v/>
      </c>
      <c r="HT367" s="24" t="str">
        <f t="shared" si="781"/>
        <v/>
      </c>
      <c r="HU367" s="24" t="str">
        <f t="shared" si="781"/>
        <v/>
      </c>
      <c r="HV367" s="24"/>
      <c r="HW367" s="24" t="str">
        <f t="shared" si="841"/>
        <v/>
      </c>
      <c r="HX367" s="24" t="str">
        <f t="shared" si="926"/>
        <v/>
      </c>
      <c r="HY367" s="24" t="str">
        <f t="shared" si="786"/>
        <v/>
      </c>
      <c r="HZ367" s="24" t="str">
        <f t="shared" si="786"/>
        <v/>
      </c>
      <c r="IA367" s="24" t="str">
        <f t="shared" si="786"/>
        <v/>
      </c>
      <c r="IB367" s="24" t="str">
        <f t="shared" si="786"/>
        <v/>
      </c>
      <c r="IC367" s="24" t="str">
        <f t="shared" si="786"/>
        <v/>
      </c>
      <c r="ID367" s="24" t="str">
        <f t="shared" si="786"/>
        <v/>
      </c>
      <c r="IE367" s="24" t="str">
        <f t="shared" si="782"/>
        <v/>
      </c>
      <c r="IF367" s="24" t="str">
        <f t="shared" si="782"/>
        <v/>
      </c>
      <c r="IG367" s="24" t="str">
        <f t="shared" si="782"/>
        <v/>
      </c>
    </row>
    <row r="368" spans="1:241" s="3" customFormat="1" x14ac:dyDescent="0.2">
      <c r="A368" s="27">
        <v>333</v>
      </c>
      <c r="B368" s="32" t="str">
        <f>IF(AND($B$3&lt;&gt;"",$C$3&lt;&gt;"",$B$4&lt;&gt;"",$C$4&lt;&gt;"",T368&lt;&gt;""),AirMass($B$3,$C$3,$B$4,$C$4,T368),"")</f>
        <v/>
      </c>
      <c r="C368" s="36" t="e">
        <f t="shared" si="842"/>
        <v>#N/A</v>
      </c>
      <c r="D368" s="5" t="str">
        <f t="shared" si="789"/>
        <v/>
      </c>
      <c r="E368" s="14" t="str">
        <f t="shared" si="790"/>
        <v/>
      </c>
      <c r="F368" s="32" t="str">
        <f t="shared" si="843"/>
        <v/>
      </c>
      <c r="G368" s="24" t="str">
        <f t="shared" si="791"/>
        <v/>
      </c>
      <c r="H368" s="24" t="str">
        <f t="shared" si="792"/>
        <v/>
      </c>
      <c r="I368" s="24"/>
      <c r="J368" s="8" t="str">
        <f t="shared" si="793"/>
        <v/>
      </c>
      <c r="K368" s="9" t="str">
        <f t="shared" si="794"/>
        <v/>
      </c>
      <c r="L368" s="40" t="str">
        <f t="shared" si="844"/>
        <v/>
      </c>
      <c r="M368" s="24" t="str">
        <f t="shared" si="795"/>
        <v/>
      </c>
      <c r="N368" s="25" t="str">
        <f t="shared" si="796"/>
        <v/>
      </c>
      <c r="O368" s="25"/>
      <c r="P368" s="50">
        <f t="shared" si="845"/>
        <v>0</v>
      </c>
      <c r="Q368" s="50">
        <f t="shared" si="846"/>
        <v>0</v>
      </c>
      <c r="R368" s="25"/>
      <c r="S368" s="25"/>
      <c r="T368" s="16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46" t="str">
        <f t="shared" si="797"/>
        <v/>
      </c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8"/>
      <c r="AR368" s="25"/>
      <c r="AS368" s="25"/>
      <c r="AT368" s="24" t="str">
        <f t="shared" si="780"/>
        <v/>
      </c>
      <c r="AU368" s="24" t="str">
        <f t="shared" si="779"/>
        <v/>
      </c>
      <c r="AV368" s="24" t="str">
        <f t="shared" si="779"/>
        <v/>
      </c>
      <c r="AW368" s="24" t="str">
        <f t="shared" si="779"/>
        <v/>
      </c>
      <c r="AX368" s="24" t="str">
        <f t="shared" si="779"/>
        <v/>
      </c>
      <c r="AY368" s="24" t="str">
        <f t="shared" si="779"/>
        <v/>
      </c>
      <c r="AZ368" s="24" t="str">
        <f t="shared" si="779"/>
        <v/>
      </c>
      <c r="BA368" s="24" t="str">
        <f t="shared" si="779"/>
        <v/>
      </c>
      <c r="BB368" s="24" t="str">
        <f t="shared" si="778"/>
        <v/>
      </c>
      <c r="BC368" s="24" t="str">
        <f t="shared" si="778"/>
        <v/>
      </c>
      <c r="BD368" s="25" t="str">
        <f t="shared" si="778"/>
        <v/>
      </c>
      <c r="BE368" s="25"/>
      <c r="BF368" s="25"/>
      <c r="BG368" s="26" t="str">
        <f t="shared" si="847"/>
        <v/>
      </c>
      <c r="BH368" s="26" t="str">
        <f t="shared" si="848"/>
        <v/>
      </c>
      <c r="BI368" s="26" t="str">
        <f t="shared" si="849"/>
        <v/>
      </c>
      <c r="BJ368" s="26" t="str">
        <f t="shared" si="850"/>
        <v/>
      </c>
      <c r="BK368" s="26" t="str">
        <f t="shared" si="851"/>
        <v/>
      </c>
      <c r="BL368" s="26" t="str">
        <f t="shared" si="852"/>
        <v/>
      </c>
      <c r="BM368" s="26" t="str">
        <f t="shared" si="853"/>
        <v/>
      </c>
      <c r="BN368" s="26" t="str">
        <f t="shared" si="854"/>
        <v/>
      </c>
      <c r="BO368" s="26" t="str">
        <f t="shared" si="855"/>
        <v/>
      </c>
      <c r="BP368" s="25"/>
      <c r="BQ368" s="25"/>
      <c r="BR368" s="25" t="str">
        <f t="shared" si="856"/>
        <v/>
      </c>
      <c r="BS368" s="25" t="str">
        <f t="shared" si="857"/>
        <v/>
      </c>
      <c r="BT368" s="25" t="str">
        <f t="shared" si="858"/>
        <v/>
      </c>
      <c r="BU368" s="25" t="str">
        <f t="shared" si="859"/>
        <v/>
      </c>
      <c r="BV368" s="25" t="str">
        <f t="shared" si="860"/>
        <v/>
      </c>
      <c r="BW368" s="25" t="str">
        <f t="shared" si="861"/>
        <v/>
      </c>
      <c r="BX368" s="25" t="str">
        <f t="shared" si="862"/>
        <v/>
      </c>
      <c r="BY368" s="25" t="str">
        <f t="shared" si="863"/>
        <v/>
      </c>
      <c r="BZ368" s="25" t="str">
        <f t="shared" si="864"/>
        <v/>
      </c>
      <c r="CA368" s="25"/>
      <c r="CB368" s="25"/>
      <c r="CC368" s="26">
        <f t="shared" si="865"/>
        <v>-0.23900000000000093</v>
      </c>
      <c r="CD368" s="26">
        <f t="shared" si="866"/>
        <v>-0.17900000000000044</v>
      </c>
      <c r="CE368" s="26">
        <f t="shared" si="867"/>
        <v>-0.54500000000000015</v>
      </c>
      <c r="CF368" s="26">
        <f t="shared" si="868"/>
        <v>-0.48700000000000027</v>
      </c>
      <c r="CG368" s="26">
        <f t="shared" si="869"/>
        <v>-0.55699999999999883</v>
      </c>
      <c r="CH368" s="26">
        <f t="shared" si="870"/>
        <v>-0.11200000000000027</v>
      </c>
      <c r="CI368" s="26" t="str">
        <f t="shared" si="871"/>
        <v/>
      </c>
      <c r="CJ368" s="26" t="str">
        <f t="shared" si="872"/>
        <v/>
      </c>
      <c r="CK368" s="26" t="str">
        <f t="shared" si="873"/>
        <v/>
      </c>
      <c r="CL368" s="25"/>
      <c r="CM368" s="25"/>
      <c r="CN368" s="25">
        <f t="shared" si="874"/>
        <v>0.42099999999999937</v>
      </c>
      <c r="CO368" s="25">
        <f t="shared" si="875"/>
        <v>0.48099999999999987</v>
      </c>
      <c r="CP368" s="25">
        <f t="shared" si="876"/>
        <v>0.11500000000000021</v>
      </c>
      <c r="CQ368" s="25">
        <f t="shared" si="877"/>
        <v>0.17300000000000004</v>
      </c>
      <c r="CR368" s="25">
        <f t="shared" si="878"/>
        <v>0.10300000000000153</v>
      </c>
      <c r="CS368" s="25">
        <f t="shared" si="879"/>
        <v>0.54800000000000004</v>
      </c>
      <c r="CT368" s="25" t="str">
        <f t="shared" si="880"/>
        <v/>
      </c>
      <c r="CU368" s="25" t="str">
        <f t="shared" si="881"/>
        <v/>
      </c>
      <c r="CV368" s="25" t="str">
        <f t="shared" si="882"/>
        <v/>
      </c>
      <c r="CW368" s="25"/>
      <c r="CX368" s="25"/>
      <c r="CY368" s="25" t="str">
        <f t="shared" si="883"/>
        <v/>
      </c>
      <c r="CZ368" s="25" t="str">
        <f t="shared" si="884"/>
        <v/>
      </c>
      <c r="DA368" s="25" t="str">
        <f t="shared" si="885"/>
        <v/>
      </c>
      <c r="DB368" s="25" t="str">
        <f t="shared" si="886"/>
        <v/>
      </c>
      <c r="DC368" s="25" t="str">
        <f t="shared" si="887"/>
        <v/>
      </c>
      <c r="DD368" s="25" t="str">
        <f t="shared" si="888"/>
        <v/>
      </c>
      <c r="DE368" s="25" t="str">
        <f t="shared" si="889"/>
        <v/>
      </c>
      <c r="DF368" s="25" t="str">
        <f t="shared" si="890"/>
        <v/>
      </c>
      <c r="DG368" s="25" t="str">
        <f t="shared" si="891"/>
        <v/>
      </c>
      <c r="DH368" s="25"/>
      <c r="DI368" s="25"/>
      <c r="DJ368" s="25" t="str">
        <f t="shared" si="892"/>
        <v/>
      </c>
      <c r="DK368" s="25" t="str">
        <f t="shared" si="893"/>
        <v/>
      </c>
      <c r="DL368" s="25" t="str">
        <f t="shared" si="894"/>
        <v/>
      </c>
      <c r="DM368" s="25" t="str">
        <f t="shared" si="895"/>
        <v/>
      </c>
      <c r="DN368" s="25" t="str">
        <f t="shared" si="896"/>
        <v/>
      </c>
      <c r="DO368" s="25" t="str">
        <f t="shared" si="897"/>
        <v/>
      </c>
      <c r="DP368" s="25" t="str">
        <f t="shared" si="898"/>
        <v/>
      </c>
      <c r="DQ368" s="25" t="str">
        <f t="shared" si="899"/>
        <v/>
      </c>
      <c r="DR368" s="25" t="str">
        <f t="shared" si="900"/>
        <v/>
      </c>
      <c r="DS368" s="25"/>
      <c r="DT368" s="24"/>
      <c r="DU368" s="24" t="str">
        <f t="shared" si="901"/>
        <v/>
      </c>
      <c r="DV368" s="24" t="str">
        <f t="shared" si="902"/>
        <v/>
      </c>
      <c r="DW368" s="24" t="str">
        <f t="shared" si="903"/>
        <v/>
      </c>
      <c r="DX368" s="24" t="str">
        <f t="shared" si="904"/>
        <v/>
      </c>
      <c r="DY368" s="24" t="str">
        <f t="shared" si="905"/>
        <v/>
      </c>
      <c r="DZ368" s="24" t="str">
        <f t="shared" si="906"/>
        <v/>
      </c>
      <c r="EA368" s="24" t="str">
        <f t="shared" si="907"/>
        <v/>
      </c>
      <c r="EB368" s="24" t="str">
        <f t="shared" si="908"/>
        <v/>
      </c>
      <c r="EC368" s="24" t="str">
        <f t="shared" si="909"/>
        <v/>
      </c>
      <c r="ED368" s="24"/>
      <c r="EE368" s="24"/>
      <c r="EF368" s="24" t="str">
        <f t="shared" si="910"/>
        <v/>
      </c>
      <c r="EG368" s="24" t="str">
        <f t="shared" si="911"/>
        <v/>
      </c>
      <c r="EH368" s="24" t="str">
        <f t="shared" si="912"/>
        <v/>
      </c>
      <c r="EI368" s="24" t="str">
        <f t="shared" si="913"/>
        <v/>
      </c>
      <c r="EJ368" s="24" t="str">
        <f t="shared" si="914"/>
        <v/>
      </c>
      <c r="EK368" s="24" t="str">
        <f t="shared" si="915"/>
        <v/>
      </c>
      <c r="EL368" s="24" t="str">
        <f t="shared" si="916"/>
        <v/>
      </c>
      <c r="EM368" s="24" t="str">
        <f t="shared" si="917"/>
        <v/>
      </c>
      <c r="EN368" s="24" t="str">
        <f t="shared" si="918"/>
        <v/>
      </c>
      <c r="EO368" s="24"/>
      <c r="EP368" s="24"/>
      <c r="EQ368" s="24" t="str">
        <f t="shared" si="798"/>
        <v/>
      </c>
      <c r="ER368" s="24" t="str">
        <f t="shared" si="919"/>
        <v/>
      </c>
      <c r="ES368" s="24" t="str">
        <f t="shared" si="799"/>
        <v/>
      </c>
      <c r="ET368" s="24" t="str">
        <f t="shared" si="800"/>
        <v/>
      </c>
      <c r="EU368" s="24" t="str">
        <f t="shared" si="801"/>
        <v/>
      </c>
      <c r="EV368" s="24" t="str">
        <f t="shared" si="802"/>
        <v/>
      </c>
      <c r="EW368" s="24" t="str">
        <f t="shared" si="803"/>
        <v/>
      </c>
      <c r="EX368" s="24" t="str">
        <f t="shared" si="804"/>
        <v/>
      </c>
      <c r="EY368" s="24" t="str">
        <f t="shared" si="805"/>
        <v/>
      </c>
      <c r="EZ368" s="24" t="str">
        <f t="shared" si="806"/>
        <v/>
      </c>
      <c r="FA368" s="24" t="str">
        <f t="shared" si="807"/>
        <v/>
      </c>
      <c r="FB368" s="24"/>
      <c r="FC368" s="24" t="str">
        <f t="shared" si="808"/>
        <v/>
      </c>
      <c r="FD368" s="24" t="str">
        <f t="shared" si="920"/>
        <v/>
      </c>
      <c r="FE368" s="24" t="str">
        <f t="shared" si="809"/>
        <v/>
      </c>
      <c r="FF368" s="24" t="str">
        <f t="shared" si="810"/>
        <v/>
      </c>
      <c r="FG368" s="24" t="str">
        <f t="shared" si="811"/>
        <v/>
      </c>
      <c r="FH368" s="24" t="str">
        <f t="shared" si="812"/>
        <v/>
      </c>
      <c r="FI368" s="24" t="str">
        <f t="shared" si="813"/>
        <v/>
      </c>
      <c r="FJ368" s="24" t="str">
        <f t="shared" si="814"/>
        <v/>
      </c>
      <c r="FK368" s="24" t="str">
        <f t="shared" si="815"/>
        <v/>
      </c>
      <c r="FL368" s="24" t="str">
        <f t="shared" si="816"/>
        <v/>
      </c>
      <c r="FM368" s="24" t="str">
        <f t="shared" si="817"/>
        <v/>
      </c>
      <c r="FN368" s="24"/>
      <c r="FO368" s="24" t="str">
        <f t="shared" si="818"/>
        <v/>
      </c>
      <c r="FP368" s="24" t="str">
        <f t="shared" si="921"/>
        <v/>
      </c>
      <c r="FQ368" s="24" t="str">
        <f t="shared" si="787"/>
        <v/>
      </c>
      <c r="FR368" s="24" t="str">
        <f t="shared" si="787"/>
        <v/>
      </c>
      <c r="FS368" s="24" t="str">
        <f t="shared" si="787"/>
        <v/>
      </c>
      <c r="FT368" s="24" t="str">
        <f t="shared" si="783"/>
        <v/>
      </c>
      <c r="FU368" s="24" t="str">
        <f t="shared" si="783"/>
        <v/>
      </c>
      <c r="FV368" s="24" t="str">
        <f t="shared" si="783"/>
        <v/>
      </c>
      <c r="FW368" s="24" t="str">
        <f t="shared" si="783"/>
        <v/>
      </c>
      <c r="FX368" s="24" t="str">
        <f t="shared" si="783"/>
        <v/>
      </c>
      <c r="FY368" s="24" t="str">
        <f t="shared" si="783"/>
        <v/>
      </c>
      <c r="FZ368" s="24"/>
      <c r="GA368" s="24" t="str">
        <f t="shared" si="819"/>
        <v/>
      </c>
      <c r="GB368" s="24" t="str">
        <f t="shared" si="922"/>
        <v/>
      </c>
      <c r="GC368" s="24" t="str">
        <f t="shared" si="788"/>
        <v/>
      </c>
      <c r="GD368" s="24" t="str">
        <f t="shared" si="788"/>
        <v/>
      </c>
      <c r="GE368" s="24" t="str">
        <f t="shared" si="788"/>
        <v/>
      </c>
      <c r="GF368" s="24" t="str">
        <f t="shared" si="784"/>
        <v/>
      </c>
      <c r="GG368" s="24" t="str">
        <f t="shared" si="784"/>
        <v/>
      </c>
      <c r="GH368" s="24" t="str">
        <f t="shared" si="784"/>
        <v/>
      </c>
      <c r="GI368" s="24" t="str">
        <f t="shared" si="784"/>
        <v/>
      </c>
      <c r="GJ368" s="24" t="str">
        <f t="shared" si="784"/>
        <v/>
      </c>
      <c r="GK368" s="24" t="str">
        <f t="shared" si="784"/>
        <v/>
      </c>
      <c r="GL368" s="24"/>
      <c r="GM368" s="24" t="str">
        <f t="shared" si="820"/>
        <v/>
      </c>
      <c r="GN368" s="24" t="str">
        <f t="shared" si="923"/>
        <v/>
      </c>
      <c r="GO368" s="24" t="str">
        <f t="shared" si="821"/>
        <v/>
      </c>
      <c r="GP368" s="24" t="str">
        <f t="shared" si="822"/>
        <v/>
      </c>
      <c r="GQ368" s="24" t="str">
        <f t="shared" si="823"/>
        <v/>
      </c>
      <c r="GR368" s="24" t="str">
        <f t="shared" si="824"/>
        <v/>
      </c>
      <c r="GS368" s="24" t="str">
        <f t="shared" si="825"/>
        <v/>
      </c>
      <c r="GT368" s="24" t="str">
        <f t="shared" si="826"/>
        <v/>
      </c>
      <c r="GU368" s="24" t="str">
        <f t="shared" si="827"/>
        <v/>
      </c>
      <c r="GV368" s="24" t="str">
        <f t="shared" si="828"/>
        <v/>
      </c>
      <c r="GW368" s="24" t="str">
        <f t="shared" si="829"/>
        <v/>
      </c>
      <c r="GX368" s="24"/>
      <c r="GY368" s="24" t="str">
        <f t="shared" si="830"/>
        <v/>
      </c>
      <c r="GZ368" s="24" t="str">
        <f t="shared" si="924"/>
        <v/>
      </c>
      <c r="HA368" s="24" t="str">
        <f t="shared" si="831"/>
        <v/>
      </c>
      <c r="HB368" s="24" t="str">
        <f t="shared" si="832"/>
        <v/>
      </c>
      <c r="HC368" s="24" t="str">
        <f t="shared" si="833"/>
        <v/>
      </c>
      <c r="HD368" s="24" t="str">
        <f t="shared" si="834"/>
        <v/>
      </c>
      <c r="HE368" s="24" t="str">
        <f t="shared" si="835"/>
        <v/>
      </c>
      <c r="HF368" s="24" t="str">
        <f t="shared" si="836"/>
        <v/>
      </c>
      <c r="HG368" s="24" t="str">
        <f t="shared" si="837"/>
        <v/>
      </c>
      <c r="HH368" s="24" t="str">
        <f t="shared" si="838"/>
        <v/>
      </c>
      <c r="HI368" s="24" t="str">
        <f t="shared" si="839"/>
        <v/>
      </c>
      <c r="HJ368" s="24"/>
      <c r="HK368" s="24" t="str">
        <f t="shared" si="840"/>
        <v/>
      </c>
      <c r="HL368" s="24" t="str">
        <f t="shared" si="925"/>
        <v/>
      </c>
      <c r="HM368" s="24" t="str">
        <f t="shared" si="785"/>
        <v/>
      </c>
      <c r="HN368" s="24" t="str">
        <f t="shared" si="785"/>
        <v/>
      </c>
      <c r="HO368" s="24" t="str">
        <f t="shared" si="785"/>
        <v/>
      </c>
      <c r="HP368" s="24" t="str">
        <f t="shared" si="785"/>
        <v/>
      </c>
      <c r="HQ368" s="24" t="str">
        <f t="shared" si="785"/>
        <v/>
      </c>
      <c r="HR368" s="24" t="str">
        <f t="shared" si="785"/>
        <v/>
      </c>
      <c r="HS368" s="24" t="str">
        <f t="shared" si="781"/>
        <v/>
      </c>
      <c r="HT368" s="24" t="str">
        <f t="shared" si="781"/>
        <v/>
      </c>
      <c r="HU368" s="24" t="str">
        <f t="shared" si="781"/>
        <v/>
      </c>
      <c r="HV368" s="24"/>
      <c r="HW368" s="24" t="str">
        <f t="shared" si="841"/>
        <v/>
      </c>
      <c r="HX368" s="24" t="str">
        <f t="shared" si="926"/>
        <v/>
      </c>
      <c r="HY368" s="24" t="str">
        <f t="shared" si="786"/>
        <v/>
      </c>
      <c r="HZ368" s="24" t="str">
        <f t="shared" si="786"/>
        <v/>
      </c>
      <c r="IA368" s="24" t="str">
        <f t="shared" si="786"/>
        <v/>
      </c>
      <c r="IB368" s="24" t="str">
        <f t="shared" si="786"/>
        <v/>
      </c>
      <c r="IC368" s="24" t="str">
        <f t="shared" si="786"/>
        <v/>
      </c>
      <c r="ID368" s="24" t="str">
        <f t="shared" si="786"/>
        <v/>
      </c>
      <c r="IE368" s="24" t="str">
        <f t="shared" si="782"/>
        <v/>
      </c>
      <c r="IF368" s="24" t="str">
        <f t="shared" si="782"/>
        <v/>
      </c>
      <c r="IG368" s="24" t="str">
        <f t="shared" si="782"/>
        <v/>
      </c>
    </row>
    <row r="369" spans="1:241" s="3" customFormat="1" x14ac:dyDescent="0.2">
      <c r="A369" s="27">
        <v>334</v>
      </c>
      <c r="B369" s="32" t="str">
        <f>IF(AND($B$3&lt;&gt;"",$C$3&lt;&gt;"",$B$4&lt;&gt;"",$C$4&lt;&gt;"",T369&lt;&gt;""),AirMass($B$3,$C$3,$B$4,$C$4,T369),"")</f>
        <v/>
      </c>
      <c r="C369" s="36" t="e">
        <f t="shared" si="842"/>
        <v>#N/A</v>
      </c>
      <c r="D369" s="5" t="str">
        <f t="shared" si="789"/>
        <v/>
      </c>
      <c r="E369" s="14" t="str">
        <f t="shared" si="790"/>
        <v/>
      </c>
      <c r="F369" s="32" t="str">
        <f t="shared" si="843"/>
        <v/>
      </c>
      <c r="G369" s="24" t="str">
        <f t="shared" si="791"/>
        <v/>
      </c>
      <c r="H369" s="24" t="str">
        <f t="shared" si="792"/>
        <v/>
      </c>
      <c r="I369" s="24"/>
      <c r="J369" s="8" t="str">
        <f t="shared" si="793"/>
        <v/>
      </c>
      <c r="K369" s="9" t="str">
        <f t="shared" si="794"/>
        <v/>
      </c>
      <c r="L369" s="40" t="str">
        <f t="shared" si="844"/>
        <v/>
      </c>
      <c r="M369" s="24" t="str">
        <f t="shared" si="795"/>
        <v/>
      </c>
      <c r="N369" s="25" t="str">
        <f t="shared" si="796"/>
        <v/>
      </c>
      <c r="O369" s="25"/>
      <c r="P369" s="50">
        <f t="shared" si="845"/>
        <v>0</v>
      </c>
      <c r="Q369" s="50">
        <f t="shared" si="846"/>
        <v>0</v>
      </c>
      <c r="R369" s="25"/>
      <c r="S369" s="25"/>
      <c r="T369" s="16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46" t="str">
        <f t="shared" si="797"/>
        <v/>
      </c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8"/>
      <c r="AR369" s="25"/>
      <c r="AS369" s="25"/>
      <c r="AT369" s="24" t="str">
        <f t="shared" si="780"/>
        <v/>
      </c>
      <c r="AU369" s="24" t="str">
        <f t="shared" si="779"/>
        <v/>
      </c>
      <c r="AV369" s="24" t="str">
        <f t="shared" si="779"/>
        <v/>
      </c>
      <c r="AW369" s="24" t="str">
        <f t="shared" si="779"/>
        <v/>
      </c>
      <c r="AX369" s="24" t="str">
        <f t="shared" si="779"/>
        <v/>
      </c>
      <c r="AY369" s="24" t="str">
        <f t="shared" si="779"/>
        <v/>
      </c>
      <c r="AZ369" s="24" t="str">
        <f t="shared" si="779"/>
        <v/>
      </c>
      <c r="BA369" s="24" t="str">
        <f t="shared" si="779"/>
        <v/>
      </c>
      <c r="BB369" s="24" t="str">
        <f t="shared" si="778"/>
        <v/>
      </c>
      <c r="BC369" s="24" t="str">
        <f t="shared" si="778"/>
        <v/>
      </c>
      <c r="BD369" s="25" t="str">
        <f t="shared" si="778"/>
        <v/>
      </c>
      <c r="BE369" s="25"/>
      <c r="BF369" s="25"/>
      <c r="BG369" s="26" t="str">
        <f t="shared" si="847"/>
        <v/>
      </c>
      <c r="BH369" s="26" t="str">
        <f t="shared" si="848"/>
        <v/>
      </c>
      <c r="BI369" s="26" t="str">
        <f t="shared" si="849"/>
        <v/>
      </c>
      <c r="BJ369" s="26" t="str">
        <f t="shared" si="850"/>
        <v/>
      </c>
      <c r="BK369" s="26" t="str">
        <f t="shared" si="851"/>
        <v/>
      </c>
      <c r="BL369" s="26" t="str">
        <f t="shared" si="852"/>
        <v/>
      </c>
      <c r="BM369" s="26" t="str">
        <f t="shared" si="853"/>
        <v/>
      </c>
      <c r="BN369" s="26" t="str">
        <f t="shared" si="854"/>
        <v/>
      </c>
      <c r="BO369" s="26" t="str">
        <f t="shared" si="855"/>
        <v/>
      </c>
      <c r="BP369" s="25"/>
      <c r="BQ369" s="25"/>
      <c r="BR369" s="25" t="str">
        <f t="shared" si="856"/>
        <v/>
      </c>
      <c r="BS369" s="25" t="str">
        <f t="shared" si="857"/>
        <v/>
      </c>
      <c r="BT369" s="25" t="str">
        <f t="shared" si="858"/>
        <v/>
      </c>
      <c r="BU369" s="25" t="str">
        <f t="shared" si="859"/>
        <v/>
      </c>
      <c r="BV369" s="25" t="str">
        <f t="shared" si="860"/>
        <v/>
      </c>
      <c r="BW369" s="25" t="str">
        <f t="shared" si="861"/>
        <v/>
      </c>
      <c r="BX369" s="25" t="str">
        <f t="shared" si="862"/>
        <v/>
      </c>
      <c r="BY369" s="25" t="str">
        <f t="shared" si="863"/>
        <v/>
      </c>
      <c r="BZ369" s="25" t="str">
        <f t="shared" si="864"/>
        <v/>
      </c>
      <c r="CA369" s="25"/>
      <c r="CB369" s="25"/>
      <c r="CC369" s="26">
        <f t="shared" si="865"/>
        <v>-0.23900000000000093</v>
      </c>
      <c r="CD369" s="26">
        <f t="shared" si="866"/>
        <v>-0.17900000000000044</v>
      </c>
      <c r="CE369" s="26">
        <f t="shared" si="867"/>
        <v>-0.54500000000000015</v>
      </c>
      <c r="CF369" s="26">
        <f t="shared" si="868"/>
        <v>-0.48700000000000027</v>
      </c>
      <c r="CG369" s="26">
        <f t="shared" si="869"/>
        <v>-0.55699999999999883</v>
      </c>
      <c r="CH369" s="26">
        <f t="shared" si="870"/>
        <v>-0.11200000000000027</v>
      </c>
      <c r="CI369" s="26" t="str">
        <f t="shared" si="871"/>
        <v/>
      </c>
      <c r="CJ369" s="26" t="str">
        <f t="shared" si="872"/>
        <v/>
      </c>
      <c r="CK369" s="26" t="str">
        <f t="shared" si="873"/>
        <v/>
      </c>
      <c r="CL369" s="25"/>
      <c r="CM369" s="25"/>
      <c r="CN369" s="25">
        <f t="shared" si="874"/>
        <v>0.42099999999999937</v>
      </c>
      <c r="CO369" s="25">
        <f t="shared" si="875"/>
        <v>0.48099999999999987</v>
      </c>
      <c r="CP369" s="25">
        <f t="shared" si="876"/>
        <v>0.11500000000000021</v>
      </c>
      <c r="CQ369" s="25">
        <f t="shared" si="877"/>
        <v>0.17300000000000004</v>
      </c>
      <c r="CR369" s="25">
        <f t="shared" si="878"/>
        <v>0.10300000000000153</v>
      </c>
      <c r="CS369" s="25">
        <f t="shared" si="879"/>
        <v>0.54800000000000004</v>
      </c>
      <c r="CT369" s="25" t="str">
        <f t="shared" si="880"/>
        <v/>
      </c>
      <c r="CU369" s="25" t="str">
        <f t="shared" si="881"/>
        <v/>
      </c>
      <c r="CV369" s="25" t="str">
        <f t="shared" si="882"/>
        <v/>
      </c>
      <c r="CW369" s="25"/>
      <c r="CX369" s="25"/>
      <c r="CY369" s="25" t="str">
        <f t="shared" si="883"/>
        <v/>
      </c>
      <c r="CZ369" s="25" t="str">
        <f t="shared" si="884"/>
        <v/>
      </c>
      <c r="DA369" s="25" t="str">
        <f t="shared" si="885"/>
        <v/>
      </c>
      <c r="DB369" s="25" t="str">
        <f t="shared" si="886"/>
        <v/>
      </c>
      <c r="DC369" s="25" t="str">
        <f t="shared" si="887"/>
        <v/>
      </c>
      <c r="DD369" s="25" t="str">
        <f t="shared" si="888"/>
        <v/>
      </c>
      <c r="DE369" s="25" t="str">
        <f t="shared" si="889"/>
        <v/>
      </c>
      <c r="DF369" s="25" t="str">
        <f t="shared" si="890"/>
        <v/>
      </c>
      <c r="DG369" s="25" t="str">
        <f t="shared" si="891"/>
        <v/>
      </c>
      <c r="DH369" s="25"/>
      <c r="DI369" s="25"/>
      <c r="DJ369" s="25" t="str">
        <f t="shared" si="892"/>
        <v/>
      </c>
      <c r="DK369" s="25" t="str">
        <f t="shared" si="893"/>
        <v/>
      </c>
      <c r="DL369" s="25" t="str">
        <f t="shared" si="894"/>
        <v/>
      </c>
      <c r="DM369" s="25" t="str">
        <f t="shared" si="895"/>
        <v/>
      </c>
      <c r="DN369" s="25" t="str">
        <f t="shared" si="896"/>
        <v/>
      </c>
      <c r="DO369" s="25" t="str">
        <f t="shared" si="897"/>
        <v/>
      </c>
      <c r="DP369" s="25" t="str">
        <f t="shared" si="898"/>
        <v/>
      </c>
      <c r="DQ369" s="25" t="str">
        <f t="shared" si="899"/>
        <v/>
      </c>
      <c r="DR369" s="25" t="str">
        <f t="shared" si="900"/>
        <v/>
      </c>
      <c r="DS369" s="25"/>
      <c r="DT369" s="24"/>
      <c r="DU369" s="24" t="str">
        <f t="shared" si="901"/>
        <v/>
      </c>
      <c r="DV369" s="24" t="str">
        <f t="shared" si="902"/>
        <v/>
      </c>
      <c r="DW369" s="24" t="str">
        <f t="shared" si="903"/>
        <v/>
      </c>
      <c r="DX369" s="24" t="str">
        <f t="shared" si="904"/>
        <v/>
      </c>
      <c r="DY369" s="24" t="str">
        <f t="shared" si="905"/>
        <v/>
      </c>
      <c r="DZ369" s="24" t="str">
        <f t="shared" si="906"/>
        <v/>
      </c>
      <c r="EA369" s="24" t="str">
        <f t="shared" si="907"/>
        <v/>
      </c>
      <c r="EB369" s="24" t="str">
        <f t="shared" si="908"/>
        <v/>
      </c>
      <c r="EC369" s="24" t="str">
        <f t="shared" si="909"/>
        <v/>
      </c>
      <c r="ED369" s="24"/>
      <c r="EE369" s="24"/>
      <c r="EF369" s="24" t="str">
        <f t="shared" si="910"/>
        <v/>
      </c>
      <c r="EG369" s="24" t="str">
        <f t="shared" si="911"/>
        <v/>
      </c>
      <c r="EH369" s="24" t="str">
        <f t="shared" si="912"/>
        <v/>
      </c>
      <c r="EI369" s="24" t="str">
        <f t="shared" si="913"/>
        <v/>
      </c>
      <c r="EJ369" s="24" t="str">
        <f t="shared" si="914"/>
        <v/>
      </c>
      <c r="EK369" s="24" t="str">
        <f t="shared" si="915"/>
        <v/>
      </c>
      <c r="EL369" s="24" t="str">
        <f t="shared" si="916"/>
        <v/>
      </c>
      <c r="EM369" s="24" t="str">
        <f t="shared" si="917"/>
        <v/>
      </c>
      <c r="EN369" s="24" t="str">
        <f t="shared" si="918"/>
        <v/>
      </c>
      <c r="EO369" s="24"/>
      <c r="EP369" s="24"/>
      <c r="EQ369" s="24" t="str">
        <f t="shared" si="798"/>
        <v/>
      </c>
      <c r="ER369" s="24" t="str">
        <f t="shared" si="919"/>
        <v/>
      </c>
      <c r="ES369" s="24" t="str">
        <f t="shared" si="799"/>
        <v/>
      </c>
      <c r="ET369" s="24" t="str">
        <f t="shared" si="800"/>
        <v/>
      </c>
      <c r="EU369" s="24" t="str">
        <f t="shared" si="801"/>
        <v/>
      </c>
      <c r="EV369" s="24" t="str">
        <f t="shared" si="802"/>
        <v/>
      </c>
      <c r="EW369" s="24" t="str">
        <f t="shared" si="803"/>
        <v/>
      </c>
      <c r="EX369" s="24" t="str">
        <f t="shared" si="804"/>
        <v/>
      </c>
      <c r="EY369" s="24" t="str">
        <f t="shared" si="805"/>
        <v/>
      </c>
      <c r="EZ369" s="24" t="str">
        <f t="shared" si="806"/>
        <v/>
      </c>
      <c r="FA369" s="24" t="str">
        <f t="shared" si="807"/>
        <v/>
      </c>
      <c r="FB369" s="24"/>
      <c r="FC369" s="24" t="str">
        <f t="shared" si="808"/>
        <v/>
      </c>
      <c r="FD369" s="24" t="str">
        <f t="shared" si="920"/>
        <v/>
      </c>
      <c r="FE369" s="24" t="str">
        <f t="shared" si="809"/>
        <v/>
      </c>
      <c r="FF369" s="24" t="str">
        <f t="shared" si="810"/>
        <v/>
      </c>
      <c r="FG369" s="24" t="str">
        <f t="shared" si="811"/>
        <v/>
      </c>
      <c r="FH369" s="24" t="str">
        <f t="shared" si="812"/>
        <v/>
      </c>
      <c r="FI369" s="24" t="str">
        <f t="shared" si="813"/>
        <v/>
      </c>
      <c r="FJ369" s="24" t="str">
        <f t="shared" si="814"/>
        <v/>
      </c>
      <c r="FK369" s="24" t="str">
        <f t="shared" si="815"/>
        <v/>
      </c>
      <c r="FL369" s="24" t="str">
        <f t="shared" si="816"/>
        <v/>
      </c>
      <c r="FM369" s="24" t="str">
        <f t="shared" si="817"/>
        <v/>
      </c>
      <c r="FN369" s="24"/>
      <c r="FO369" s="24" t="str">
        <f t="shared" si="818"/>
        <v/>
      </c>
      <c r="FP369" s="24" t="str">
        <f t="shared" si="921"/>
        <v/>
      </c>
      <c r="FQ369" s="24" t="str">
        <f t="shared" si="787"/>
        <v/>
      </c>
      <c r="FR369" s="24" t="str">
        <f t="shared" si="787"/>
        <v/>
      </c>
      <c r="FS369" s="24" t="str">
        <f t="shared" si="787"/>
        <v/>
      </c>
      <c r="FT369" s="24" t="str">
        <f t="shared" si="783"/>
        <v/>
      </c>
      <c r="FU369" s="24" t="str">
        <f t="shared" si="783"/>
        <v/>
      </c>
      <c r="FV369" s="24" t="str">
        <f t="shared" si="783"/>
        <v/>
      </c>
      <c r="FW369" s="24" t="str">
        <f t="shared" si="783"/>
        <v/>
      </c>
      <c r="FX369" s="24" t="str">
        <f t="shared" si="783"/>
        <v/>
      </c>
      <c r="FY369" s="24" t="str">
        <f t="shared" si="783"/>
        <v/>
      </c>
      <c r="FZ369" s="24"/>
      <c r="GA369" s="24" t="str">
        <f t="shared" si="819"/>
        <v/>
      </c>
      <c r="GB369" s="24" t="str">
        <f t="shared" si="922"/>
        <v/>
      </c>
      <c r="GC369" s="24" t="str">
        <f t="shared" si="788"/>
        <v/>
      </c>
      <c r="GD369" s="24" t="str">
        <f t="shared" si="788"/>
        <v/>
      </c>
      <c r="GE369" s="24" t="str">
        <f t="shared" si="788"/>
        <v/>
      </c>
      <c r="GF369" s="24" t="str">
        <f t="shared" si="784"/>
        <v/>
      </c>
      <c r="GG369" s="24" t="str">
        <f t="shared" si="784"/>
        <v/>
      </c>
      <c r="GH369" s="24" t="str">
        <f t="shared" si="784"/>
        <v/>
      </c>
      <c r="GI369" s="24" t="str">
        <f t="shared" si="784"/>
        <v/>
      </c>
      <c r="GJ369" s="24" t="str">
        <f t="shared" si="784"/>
        <v/>
      </c>
      <c r="GK369" s="24" t="str">
        <f t="shared" si="784"/>
        <v/>
      </c>
      <c r="GL369" s="24"/>
      <c r="GM369" s="24" t="str">
        <f t="shared" si="820"/>
        <v/>
      </c>
      <c r="GN369" s="24" t="str">
        <f t="shared" si="923"/>
        <v/>
      </c>
      <c r="GO369" s="24" t="str">
        <f t="shared" si="821"/>
        <v/>
      </c>
      <c r="GP369" s="24" t="str">
        <f t="shared" si="822"/>
        <v/>
      </c>
      <c r="GQ369" s="24" t="str">
        <f t="shared" si="823"/>
        <v/>
      </c>
      <c r="GR369" s="24" t="str">
        <f t="shared" si="824"/>
        <v/>
      </c>
      <c r="GS369" s="24" t="str">
        <f t="shared" si="825"/>
        <v/>
      </c>
      <c r="GT369" s="24" t="str">
        <f t="shared" si="826"/>
        <v/>
      </c>
      <c r="GU369" s="24" t="str">
        <f t="shared" si="827"/>
        <v/>
      </c>
      <c r="GV369" s="24" t="str">
        <f t="shared" si="828"/>
        <v/>
      </c>
      <c r="GW369" s="24" t="str">
        <f t="shared" si="829"/>
        <v/>
      </c>
      <c r="GX369" s="24"/>
      <c r="GY369" s="24" t="str">
        <f t="shared" si="830"/>
        <v/>
      </c>
      <c r="GZ369" s="24" t="str">
        <f t="shared" si="924"/>
        <v/>
      </c>
      <c r="HA369" s="24" t="str">
        <f t="shared" si="831"/>
        <v/>
      </c>
      <c r="HB369" s="24" t="str">
        <f t="shared" si="832"/>
        <v/>
      </c>
      <c r="HC369" s="24" t="str">
        <f t="shared" si="833"/>
        <v/>
      </c>
      <c r="HD369" s="24" t="str">
        <f t="shared" si="834"/>
        <v/>
      </c>
      <c r="HE369" s="24" t="str">
        <f t="shared" si="835"/>
        <v/>
      </c>
      <c r="HF369" s="24" t="str">
        <f t="shared" si="836"/>
        <v/>
      </c>
      <c r="HG369" s="24" t="str">
        <f t="shared" si="837"/>
        <v/>
      </c>
      <c r="HH369" s="24" t="str">
        <f t="shared" si="838"/>
        <v/>
      </c>
      <c r="HI369" s="24" t="str">
        <f t="shared" si="839"/>
        <v/>
      </c>
      <c r="HJ369" s="24"/>
      <c r="HK369" s="24" t="str">
        <f t="shared" si="840"/>
        <v/>
      </c>
      <c r="HL369" s="24" t="str">
        <f t="shared" si="925"/>
        <v/>
      </c>
      <c r="HM369" s="24" t="str">
        <f t="shared" si="785"/>
        <v/>
      </c>
      <c r="HN369" s="24" t="str">
        <f t="shared" si="785"/>
        <v/>
      </c>
      <c r="HO369" s="24" t="str">
        <f t="shared" si="785"/>
        <v/>
      </c>
      <c r="HP369" s="24" t="str">
        <f t="shared" si="785"/>
        <v/>
      </c>
      <c r="HQ369" s="24" t="str">
        <f t="shared" si="785"/>
        <v/>
      </c>
      <c r="HR369" s="24" t="str">
        <f t="shared" si="785"/>
        <v/>
      </c>
      <c r="HS369" s="24" t="str">
        <f t="shared" si="781"/>
        <v/>
      </c>
      <c r="HT369" s="24" t="str">
        <f t="shared" si="781"/>
        <v/>
      </c>
      <c r="HU369" s="24" t="str">
        <f t="shared" si="781"/>
        <v/>
      </c>
      <c r="HV369" s="24"/>
      <c r="HW369" s="24" t="str">
        <f t="shared" si="841"/>
        <v/>
      </c>
      <c r="HX369" s="24" t="str">
        <f t="shared" si="926"/>
        <v/>
      </c>
      <c r="HY369" s="24" t="str">
        <f t="shared" si="786"/>
        <v/>
      </c>
      <c r="HZ369" s="24" t="str">
        <f t="shared" si="786"/>
        <v/>
      </c>
      <c r="IA369" s="24" t="str">
        <f t="shared" si="786"/>
        <v/>
      </c>
      <c r="IB369" s="24" t="str">
        <f t="shared" si="786"/>
        <v/>
      </c>
      <c r="IC369" s="24" t="str">
        <f t="shared" si="786"/>
        <v/>
      </c>
      <c r="ID369" s="24" t="str">
        <f t="shared" si="786"/>
        <v/>
      </c>
      <c r="IE369" s="24" t="str">
        <f t="shared" si="782"/>
        <v/>
      </c>
      <c r="IF369" s="24" t="str">
        <f t="shared" si="782"/>
        <v/>
      </c>
      <c r="IG369" s="24" t="str">
        <f t="shared" si="782"/>
        <v/>
      </c>
    </row>
    <row r="370" spans="1:241" s="3" customFormat="1" x14ac:dyDescent="0.2">
      <c r="A370" s="27">
        <v>335</v>
      </c>
      <c r="B370" s="32" t="str">
        <f>IF(AND($B$3&lt;&gt;"",$C$3&lt;&gt;"",$B$4&lt;&gt;"",$C$4&lt;&gt;"",T370&lt;&gt;""),AirMass($B$3,$C$3,$B$4,$C$4,T370),"")</f>
        <v/>
      </c>
      <c r="C370" s="36" t="e">
        <f t="shared" si="842"/>
        <v>#N/A</v>
      </c>
      <c r="D370" s="5" t="str">
        <f t="shared" si="789"/>
        <v/>
      </c>
      <c r="E370" s="14" t="str">
        <f t="shared" si="790"/>
        <v/>
      </c>
      <c r="F370" s="32" t="str">
        <f t="shared" si="843"/>
        <v/>
      </c>
      <c r="G370" s="24" t="str">
        <f t="shared" si="791"/>
        <v/>
      </c>
      <c r="H370" s="24" t="str">
        <f t="shared" si="792"/>
        <v/>
      </c>
      <c r="I370" s="24"/>
      <c r="J370" s="8" t="str">
        <f t="shared" si="793"/>
        <v/>
      </c>
      <c r="K370" s="9" t="str">
        <f t="shared" si="794"/>
        <v/>
      </c>
      <c r="L370" s="40" t="str">
        <f t="shared" si="844"/>
        <v/>
      </c>
      <c r="M370" s="24" t="str">
        <f t="shared" si="795"/>
        <v/>
      </c>
      <c r="N370" s="25" t="str">
        <f t="shared" si="796"/>
        <v/>
      </c>
      <c r="O370" s="25"/>
      <c r="P370" s="50">
        <f t="shared" si="845"/>
        <v>0</v>
      </c>
      <c r="Q370" s="50">
        <f t="shared" si="846"/>
        <v>0</v>
      </c>
      <c r="R370" s="25"/>
      <c r="S370" s="25"/>
      <c r="T370" s="16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46" t="str">
        <f t="shared" si="797"/>
        <v/>
      </c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8"/>
      <c r="AR370" s="25"/>
      <c r="AS370" s="25"/>
      <c r="AT370" s="24" t="str">
        <f t="shared" si="780"/>
        <v/>
      </c>
      <c r="AU370" s="24" t="str">
        <f t="shared" si="779"/>
        <v/>
      </c>
      <c r="AV370" s="24" t="str">
        <f t="shared" si="779"/>
        <v/>
      </c>
      <c r="AW370" s="24" t="str">
        <f t="shared" si="779"/>
        <v/>
      </c>
      <c r="AX370" s="24" t="str">
        <f t="shared" si="779"/>
        <v/>
      </c>
      <c r="AY370" s="24" t="str">
        <f t="shared" si="779"/>
        <v/>
      </c>
      <c r="AZ370" s="24" t="str">
        <f t="shared" si="779"/>
        <v/>
      </c>
      <c r="BA370" s="24" t="str">
        <f t="shared" si="779"/>
        <v/>
      </c>
      <c r="BB370" s="24" t="str">
        <f t="shared" si="778"/>
        <v/>
      </c>
      <c r="BC370" s="24" t="str">
        <f t="shared" si="778"/>
        <v/>
      </c>
      <c r="BD370" s="25" t="str">
        <f t="shared" si="778"/>
        <v/>
      </c>
      <c r="BE370" s="25"/>
      <c r="BF370" s="25"/>
      <c r="BG370" s="26" t="str">
        <f t="shared" si="847"/>
        <v/>
      </c>
      <c r="BH370" s="26" t="str">
        <f t="shared" si="848"/>
        <v/>
      </c>
      <c r="BI370" s="26" t="str">
        <f t="shared" si="849"/>
        <v/>
      </c>
      <c r="BJ370" s="26" t="str">
        <f t="shared" si="850"/>
        <v/>
      </c>
      <c r="BK370" s="26" t="str">
        <f t="shared" si="851"/>
        <v/>
      </c>
      <c r="BL370" s="26" t="str">
        <f t="shared" si="852"/>
        <v/>
      </c>
      <c r="BM370" s="26" t="str">
        <f t="shared" si="853"/>
        <v/>
      </c>
      <c r="BN370" s="26" t="str">
        <f t="shared" si="854"/>
        <v/>
      </c>
      <c r="BO370" s="26" t="str">
        <f t="shared" si="855"/>
        <v/>
      </c>
      <c r="BP370" s="25"/>
      <c r="BQ370" s="25"/>
      <c r="BR370" s="25" t="str">
        <f t="shared" si="856"/>
        <v/>
      </c>
      <c r="BS370" s="25" t="str">
        <f t="shared" si="857"/>
        <v/>
      </c>
      <c r="BT370" s="25" t="str">
        <f t="shared" si="858"/>
        <v/>
      </c>
      <c r="BU370" s="25" t="str">
        <f t="shared" si="859"/>
        <v/>
      </c>
      <c r="BV370" s="25" t="str">
        <f t="shared" si="860"/>
        <v/>
      </c>
      <c r="BW370" s="25" t="str">
        <f t="shared" si="861"/>
        <v/>
      </c>
      <c r="BX370" s="25" t="str">
        <f t="shared" si="862"/>
        <v/>
      </c>
      <c r="BY370" s="25" t="str">
        <f t="shared" si="863"/>
        <v/>
      </c>
      <c r="BZ370" s="25" t="str">
        <f t="shared" si="864"/>
        <v/>
      </c>
      <c r="CA370" s="25"/>
      <c r="CB370" s="25"/>
      <c r="CC370" s="26">
        <f t="shared" si="865"/>
        <v>-0.23900000000000093</v>
      </c>
      <c r="CD370" s="26">
        <f t="shared" si="866"/>
        <v>-0.17900000000000044</v>
      </c>
      <c r="CE370" s="26">
        <f t="shared" si="867"/>
        <v>-0.54500000000000015</v>
      </c>
      <c r="CF370" s="26">
        <f t="shared" si="868"/>
        <v>-0.48700000000000027</v>
      </c>
      <c r="CG370" s="26">
        <f t="shared" si="869"/>
        <v>-0.55699999999999883</v>
      </c>
      <c r="CH370" s="26">
        <f t="shared" si="870"/>
        <v>-0.11200000000000027</v>
      </c>
      <c r="CI370" s="26" t="str">
        <f t="shared" si="871"/>
        <v/>
      </c>
      <c r="CJ370" s="26" t="str">
        <f t="shared" si="872"/>
        <v/>
      </c>
      <c r="CK370" s="26" t="str">
        <f t="shared" si="873"/>
        <v/>
      </c>
      <c r="CL370" s="25"/>
      <c r="CM370" s="25"/>
      <c r="CN370" s="25">
        <f t="shared" si="874"/>
        <v>0.42099999999999937</v>
      </c>
      <c r="CO370" s="25">
        <f t="shared" si="875"/>
        <v>0.48099999999999987</v>
      </c>
      <c r="CP370" s="25">
        <f t="shared" si="876"/>
        <v>0.11500000000000021</v>
      </c>
      <c r="CQ370" s="25">
        <f t="shared" si="877"/>
        <v>0.17300000000000004</v>
      </c>
      <c r="CR370" s="25">
        <f t="shared" si="878"/>
        <v>0.10300000000000153</v>
      </c>
      <c r="CS370" s="25">
        <f t="shared" si="879"/>
        <v>0.54800000000000004</v>
      </c>
      <c r="CT370" s="25" t="str">
        <f t="shared" si="880"/>
        <v/>
      </c>
      <c r="CU370" s="25" t="str">
        <f t="shared" si="881"/>
        <v/>
      </c>
      <c r="CV370" s="25" t="str">
        <f t="shared" si="882"/>
        <v/>
      </c>
      <c r="CW370" s="25"/>
      <c r="CX370" s="25"/>
      <c r="CY370" s="25" t="str">
        <f t="shared" si="883"/>
        <v/>
      </c>
      <c r="CZ370" s="25" t="str">
        <f t="shared" si="884"/>
        <v/>
      </c>
      <c r="DA370" s="25" t="str">
        <f t="shared" si="885"/>
        <v/>
      </c>
      <c r="DB370" s="25" t="str">
        <f t="shared" si="886"/>
        <v/>
      </c>
      <c r="DC370" s="25" t="str">
        <f t="shared" si="887"/>
        <v/>
      </c>
      <c r="DD370" s="25" t="str">
        <f t="shared" si="888"/>
        <v/>
      </c>
      <c r="DE370" s="25" t="str">
        <f t="shared" si="889"/>
        <v/>
      </c>
      <c r="DF370" s="25" t="str">
        <f t="shared" si="890"/>
        <v/>
      </c>
      <c r="DG370" s="25" t="str">
        <f t="shared" si="891"/>
        <v/>
      </c>
      <c r="DH370" s="25"/>
      <c r="DI370" s="25"/>
      <c r="DJ370" s="25" t="str">
        <f t="shared" si="892"/>
        <v/>
      </c>
      <c r="DK370" s="25" t="str">
        <f t="shared" si="893"/>
        <v/>
      </c>
      <c r="DL370" s="25" t="str">
        <f t="shared" si="894"/>
        <v/>
      </c>
      <c r="DM370" s="25" t="str">
        <f t="shared" si="895"/>
        <v/>
      </c>
      <c r="DN370" s="25" t="str">
        <f t="shared" si="896"/>
        <v/>
      </c>
      <c r="DO370" s="25" t="str">
        <f t="shared" si="897"/>
        <v/>
      </c>
      <c r="DP370" s="25" t="str">
        <f t="shared" si="898"/>
        <v/>
      </c>
      <c r="DQ370" s="25" t="str">
        <f t="shared" si="899"/>
        <v/>
      </c>
      <c r="DR370" s="25" t="str">
        <f t="shared" si="900"/>
        <v/>
      </c>
      <c r="DS370" s="25"/>
      <c r="DT370" s="24"/>
      <c r="DU370" s="24" t="str">
        <f t="shared" si="901"/>
        <v/>
      </c>
      <c r="DV370" s="24" t="str">
        <f t="shared" si="902"/>
        <v/>
      </c>
      <c r="DW370" s="24" t="str">
        <f t="shared" si="903"/>
        <v/>
      </c>
      <c r="DX370" s="24" t="str">
        <f t="shared" si="904"/>
        <v/>
      </c>
      <c r="DY370" s="24" t="str">
        <f t="shared" si="905"/>
        <v/>
      </c>
      <c r="DZ370" s="24" t="str">
        <f t="shared" si="906"/>
        <v/>
      </c>
      <c r="EA370" s="24" t="str">
        <f t="shared" si="907"/>
        <v/>
      </c>
      <c r="EB370" s="24" t="str">
        <f t="shared" si="908"/>
        <v/>
      </c>
      <c r="EC370" s="24" t="str">
        <f t="shared" si="909"/>
        <v/>
      </c>
      <c r="ED370" s="24"/>
      <c r="EE370" s="24"/>
      <c r="EF370" s="24" t="str">
        <f t="shared" si="910"/>
        <v/>
      </c>
      <c r="EG370" s="24" t="str">
        <f t="shared" si="911"/>
        <v/>
      </c>
      <c r="EH370" s="24" t="str">
        <f t="shared" si="912"/>
        <v/>
      </c>
      <c r="EI370" s="24" t="str">
        <f t="shared" si="913"/>
        <v/>
      </c>
      <c r="EJ370" s="24" t="str">
        <f t="shared" si="914"/>
        <v/>
      </c>
      <c r="EK370" s="24" t="str">
        <f t="shared" si="915"/>
        <v/>
      </c>
      <c r="EL370" s="24" t="str">
        <f t="shared" si="916"/>
        <v/>
      </c>
      <c r="EM370" s="24" t="str">
        <f t="shared" si="917"/>
        <v/>
      </c>
      <c r="EN370" s="24" t="str">
        <f t="shared" si="918"/>
        <v/>
      </c>
      <c r="EO370" s="24"/>
      <c r="EP370" s="24"/>
      <c r="EQ370" s="24" t="str">
        <f t="shared" si="798"/>
        <v/>
      </c>
      <c r="ER370" s="24" t="str">
        <f t="shared" si="919"/>
        <v/>
      </c>
      <c r="ES370" s="24" t="str">
        <f t="shared" si="799"/>
        <v/>
      </c>
      <c r="ET370" s="24" t="str">
        <f t="shared" si="800"/>
        <v/>
      </c>
      <c r="EU370" s="24" t="str">
        <f t="shared" si="801"/>
        <v/>
      </c>
      <c r="EV370" s="24" t="str">
        <f t="shared" si="802"/>
        <v/>
      </c>
      <c r="EW370" s="24" t="str">
        <f t="shared" si="803"/>
        <v/>
      </c>
      <c r="EX370" s="24" t="str">
        <f t="shared" si="804"/>
        <v/>
      </c>
      <c r="EY370" s="24" t="str">
        <f t="shared" si="805"/>
        <v/>
      </c>
      <c r="EZ370" s="24" t="str">
        <f t="shared" si="806"/>
        <v/>
      </c>
      <c r="FA370" s="24" t="str">
        <f t="shared" si="807"/>
        <v/>
      </c>
      <c r="FB370" s="24"/>
      <c r="FC370" s="24" t="str">
        <f t="shared" si="808"/>
        <v/>
      </c>
      <c r="FD370" s="24" t="str">
        <f t="shared" si="920"/>
        <v/>
      </c>
      <c r="FE370" s="24" t="str">
        <f t="shared" si="809"/>
        <v/>
      </c>
      <c r="FF370" s="24" t="str">
        <f t="shared" si="810"/>
        <v/>
      </c>
      <c r="FG370" s="24" t="str">
        <f t="shared" si="811"/>
        <v/>
      </c>
      <c r="FH370" s="24" t="str">
        <f t="shared" si="812"/>
        <v/>
      </c>
      <c r="FI370" s="24" t="str">
        <f t="shared" si="813"/>
        <v/>
      </c>
      <c r="FJ370" s="24" t="str">
        <f t="shared" si="814"/>
        <v/>
      </c>
      <c r="FK370" s="24" t="str">
        <f t="shared" si="815"/>
        <v/>
      </c>
      <c r="FL370" s="24" t="str">
        <f t="shared" si="816"/>
        <v/>
      </c>
      <c r="FM370" s="24" t="str">
        <f t="shared" si="817"/>
        <v/>
      </c>
      <c r="FN370" s="24"/>
      <c r="FO370" s="24" t="str">
        <f t="shared" si="818"/>
        <v/>
      </c>
      <c r="FP370" s="24" t="str">
        <f t="shared" si="921"/>
        <v/>
      </c>
      <c r="FQ370" s="24" t="str">
        <f t="shared" si="787"/>
        <v/>
      </c>
      <c r="FR370" s="24" t="str">
        <f t="shared" si="787"/>
        <v/>
      </c>
      <c r="FS370" s="24" t="str">
        <f t="shared" si="787"/>
        <v/>
      </c>
      <c r="FT370" s="24" t="str">
        <f t="shared" si="783"/>
        <v/>
      </c>
      <c r="FU370" s="24" t="str">
        <f t="shared" si="783"/>
        <v/>
      </c>
      <c r="FV370" s="24" t="str">
        <f t="shared" si="783"/>
        <v/>
      </c>
      <c r="FW370" s="24" t="str">
        <f t="shared" si="783"/>
        <v/>
      </c>
      <c r="FX370" s="24" t="str">
        <f t="shared" si="783"/>
        <v/>
      </c>
      <c r="FY370" s="24" t="str">
        <f t="shared" si="783"/>
        <v/>
      </c>
      <c r="FZ370" s="24"/>
      <c r="GA370" s="24" t="str">
        <f t="shared" si="819"/>
        <v/>
      </c>
      <c r="GB370" s="24" t="str">
        <f t="shared" si="922"/>
        <v/>
      </c>
      <c r="GC370" s="24" t="str">
        <f t="shared" si="788"/>
        <v/>
      </c>
      <c r="GD370" s="24" t="str">
        <f t="shared" si="788"/>
        <v/>
      </c>
      <c r="GE370" s="24" t="str">
        <f t="shared" si="788"/>
        <v/>
      </c>
      <c r="GF370" s="24" t="str">
        <f t="shared" si="784"/>
        <v/>
      </c>
      <c r="GG370" s="24" t="str">
        <f t="shared" si="784"/>
        <v/>
      </c>
      <c r="GH370" s="24" t="str">
        <f t="shared" si="784"/>
        <v/>
      </c>
      <c r="GI370" s="24" t="str">
        <f t="shared" si="784"/>
        <v/>
      </c>
      <c r="GJ370" s="24" t="str">
        <f t="shared" si="784"/>
        <v/>
      </c>
      <c r="GK370" s="24" t="str">
        <f t="shared" si="784"/>
        <v/>
      </c>
      <c r="GL370" s="24"/>
      <c r="GM370" s="24" t="str">
        <f t="shared" si="820"/>
        <v/>
      </c>
      <c r="GN370" s="24" t="str">
        <f t="shared" si="923"/>
        <v/>
      </c>
      <c r="GO370" s="24" t="str">
        <f t="shared" si="821"/>
        <v/>
      </c>
      <c r="GP370" s="24" t="str">
        <f t="shared" si="822"/>
        <v/>
      </c>
      <c r="GQ370" s="24" t="str">
        <f t="shared" si="823"/>
        <v/>
      </c>
      <c r="GR370" s="24" t="str">
        <f t="shared" si="824"/>
        <v/>
      </c>
      <c r="GS370" s="24" t="str">
        <f t="shared" si="825"/>
        <v/>
      </c>
      <c r="GT370" s="24" t="str">
        <f t="shared" si="826"/>
        <v/>
      </c>
      <c r="GU370" s="24" t="str">
        <f t="shared" si="827"/>
        <v/>
      </c>
      <c r="GV370" s="24" t="str">
        <f t="shared" si="828"/>
        <v/>
      </c>
      <c r="GW370" s="24" t="str">
        <f t="shared" si="829"/>
        <v/>
      </c>
      <c r="GX370" s="24"/>
      <c r="GY370" s="24" t="str">
        <f t="shared" si="830"/>
        <v/>
      </c>
      <c r="GZ370" s="24" t="str">
        <f t="shared" si="924"/>
        <v/>
      </c>
      <c r="HA370" s="24" t="str">
        <f t="shared" si="831"/>
        <v/>
      </c>
      <c r="HB370" s="24" t="str">
        <f t="shared" si="832"/>
        <v/>
      </c>
      <c r="HC370" s="24" t="str">
        <f t="shared" si="833"/>
        <v/>
      </c>
      <c r="HD370" s="24" t="str">
        <f t="shared" si="834"/>
        <v/>
      </c>
      <c r="HE370" s="24" t="str">
        <f t="shared" si="835"/>
        <v/>
      </c>
      <c r="HF370" s="24" t="str">
        <f t="shared" si="836"/>
        <v/>
      </c>
      <c r="HG370" s="24" t="str">
        <f t="shared" si="837"/>
        <v/>
      </c>
      <c r="HH370" s="24" t="str">
        <f t="shared" si="838"/>
        <v/>
      </c>
      <c r="HI370" s="24" t="str">
        <f t="shared" si="839"/>
        <v/>
      </c>
      <c r="HJ370" s="24"/>
      <c r="HK370" s="24" t="str">
        <f t="shared" si="840"/>
        <v/>
      </c>
      <c r="HL370" s="24" t="str">
        <f t="shared" si="925"/>
        <v/>
      </c>
      <c r="HM370" s="24" t="str">
        <f t="shared" si="785"/>
        <v/>
      </c>
      <c r="HN370" s="24" t="str">
        <f t="shared" si="785"/>
        <v/>
      </c>
      <c r="HO370" s="24" t="str">
        <f t="shared" si="785"/>
        <v/>
      </c>
      <c r="HP370" s="24" t="str">
        <f t="shared" si="785"/>
        <v/>
      </c>
      <c r="HQ370" s="24" t="str">
        <f t="shared" si="785"/>
        <v/>
      </c>
      <c r="HR370" s="24" t="str">
        <f t="shared" si="785"/>
        <v/>
      </c>
      <c r="HS370" s="24" t="str">
        <f t="shared" si="781"/>
        <v/>
      </c>
      <c r="HT370" s="24" t="str">
        <f t="shared" si="781"/>
        <v/>
      </c>
      <c r="HU370" s="24" t="str">
        <f t="shared" si="781"/>
        <v/>
      </c>
      <c r="HV370" s="24"/>
      <c r="HW370" s="24" t="str">
        <f t="shared" si="841"/>
        <v/>
      </c>
      <c r="HX370" s="24" t="str">
        <f t="shared" si="926"/>
        <v/>
      </c>
      <c r="HY370" s="24" t="str">
        <f t="shared" si="786"/>
        <v/>
      </c>
      <c r="HZ370" s="24" t="str">
        <f t="shared" si="786"/>
        <v/>
      </c>
      <c r="IA370" s="24" t="str">
        <f t="shared" si="786"/>
        <v/>
      </c>
      <c r="IB370" s="24" t="str">
        <f t="shared" si="786"/>
        <v/>
      </c>
      <c r="IC370" s="24" t="str">
        <f t="shared" si="786"/>
        <v/>
      </c>
      <c r="ID370" s="24" t="str">
        <f t="shared" si="786"/>
        <v/>
      </c>
      <c r="IE370" s="24" t="str">
        <f t="shared" si="782"/>
        <v/>
      </c>
      <c r="IF370" s="24" t="str">
        <f t="shared" si="782"/>
        <v/>
      </c>
      <c r="IG370" s="24" t="str">
        <f t="shared" si="782"/>
        <v/>
      </c>
    </row>
    <row r="371" spans="1:241" s="3" customFormat="1" x14ac:dyDescent="0.2">
      <c r="A371" s="27">
        <v>336</v>
      </c>
      <c r="B371" s="32" t="str">
        <f>IF(AND($B$3&lt;&gt;"",$C$3&lt;&gt;"",$B$4&lt;&gt;"",$C$4&lt;&gt;"",T371&lt;&gt;""),AirMass($B$3,$C$3,$B$4,$C$4,T371),"")</f>
        <v/>
      </c>
      <c r="C371" s="36" t="e">
        <f t="shared" si="842"/>
        <v>#N/A</v>
      </c>
      <c r="D371" s="5" t="str">
        <f t="shared" si="789"/>
        <v/>
      </c>
      <c r="E371" s="14" t="str">
        <f t="shared" si="790"/>
        <v/>
      </c>
      <c r="F371" s="32" t="str">
        <f t="shared" si="843"/>
        <v/>
      </c>
      <c r="G371" s="24" t="str">
        <f t="shared" si="791"/>
        <v/>
      </c>
      <c r="H371" s="24" t="str">
        <f t="shared" si="792"/>
        <v/>
      </c>
      <c r="I371" s="24"/>
      <c r="J371" s="8" t="str">
        <f t="shared" si="793"/>
        <v/>
      </c>
      <c r="K371" s="9" t="str">
        <f t="shared" si="794"/>
        <v/>
      </c>
      <c r="L371" s="40" t="str">
        <f t="shared" si="844"/>
        <v/>
      </c>
      <c r="M371" s="24" t="str">
        <f t="shared" si="795"/>
        <v/>
      </c>
      <c r="N371" s="25" t="str">
        <f t="shared" si="796"/>
        <v/>
      </c>
      <c r="O371" s="25"/>
      <c r="P371" s="50">
        <f t="shared" si="845"/>
        <v>0</v>
      </c>
      <c r="Q371" s="50">
        <f t="shared" si="846"/>
        <v>0</v>
      </c>
      <c r="R371" s="25"/>
      <c r="S371" s="25"/>
      <c r="T371" s="16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46" t="str">
        <f t="shared" si="797"/>
        <v/>
      </c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8"/>
      <c r="AR371" s="25"/>
      <c r="AS371" s="25"/>
      <c r="AT371" s="24" t="str">
        <f t="shared" si="780"/>
        <v/>
      </c>
      <c r="AU371" s="24" t="str">
        <f t="shared" si="779"/>
        <v/>
      </c>
      <c r="AV371" s="24" t="str">
        <f t="shared" si="779"/>
        <v/>
      </c>
      <c r="AW371" s="24" t="str">
        <f t="shared" si="779"/>
        <v/>
      </c>
      <c r="AX371" s="24" t="str">
        <f t="shared" si="779"/>
        <v/>
      </c>
      <c r="AY371" s="24" t="str">
        <f t="shared" si="779"/>
        <v/>
      </c>
      <c r="AZ371" s="24" t="str">
        <f t="shared" si="779"/>
        <v/>
      </c>
      <c r="BA371" s="24" t="str">
        <f t="shared" si="779"/>
        <v/>
      </c>
      <c r="BB371" s="24" t="str">
        <f t="shared" si="779"/>
        <v/>
      </c>
      <c r="BC371" s="24" t="str">
        <f t="shared" si="779"/>
        <v/>
      </c>
      <c r="BD371" s="25" t="str">
        <f t="shared" si="779"/>
        <v/>
      </c>
      <c r="BE371" s="25"/>
      <c r="BF371" s="25"/>
      <c r="BG371" s="26" t="str">
        <f t="shared" si="847"/>
        <v/>
      </c>
      <c r="BH371" s="26" t="str">
        <f t="shared" si="848"/>
        <v/>
      </c>
      <c r="BI371" s="26" t="str">
        <f t="shared" si="849"/>
        <v/>
      </c>
      <c r="BJ371" s="26" t="str">
        <f t="shared" si="850"/>
        <v/>
      </c>
      <c r="BK371" s="26" t="str">
        <f t="shared" si="851"/>
        <v/>
      </c>
      <c r="BL371" s="26" t="str">
        <f t="shared" si="852"/>
        <v/>
      </c>
      <c r="BM371" s="26" t="str">
        <f t="shared" si="853"/>
        <v/>
      </c>
      <c r="BN371" s="26" t="str">
        <f t="shared" si="854"/>
        <v/>
      </c>
      <c r="BO371" s="26" t="str">
        <f t="shared" si="855"/>
        <v/>
      </c>
      <c r="BP371" s="25"/>
      <c r="BQ371" s="25"/>
      <c r="BR371" s="25" t="str">
        <f t="shared" si="856"/>
        <v/>
      </c>
      <c r="BS371" s="25" t="str">
        <f t="shared" si="857"/>
        <v/>
      </c>
      <c r="BT371" s="25" t="str">
        <f t="shared" si="858"/>
        <v/>
      </c>
      <c r="BU371" s="25" t="str">
        <f t="shared" si="859"/>
        <v/>
      </c>
      <c r="BV371" s="25" t="str">
        <f t="shared" si="860"/>
        <v/>
      </c>
      <c r="BW371" s="25" t="str">
        <f t="shared" si="861"/>
        <v/>
      </c>
      <c r="BX371" s="25" t="str">
        <f t="shared" si="862"/>
        <v/>
      </c>
      <c r="BY371" s="25" t="str">
        <f t="shared" si="863"/>
        <v/>
      </c>
      <c r="BZ371" s="25" t="str">
        <f t="shared" si="864"/>
        <v/>
      </c>
      <c r="CA371" s="25"/>
      <c r="CB371" s="25"/>
      <c r="CC371" s="26">
        <f t="shared" si="865"/>
        <v>-0.23900000000000093</v>
      </c>
      <c r="CD371" s="26">
        <f t="shared" si="866"/>
        <v>-0.17900000000000044</v>
      </c>
      <c r="CE371" s="26">
        <f t="shared" si="867"/>
        <v>-0.54500000000000015</v>
      </c>
      <c r="CF371" s="26">
        <f t="shared" si="868"/>
        <v>-0.48700000000000027</v>
      </c>
      <c r="CG371" s="26">
        <f t="shared" si="869"/>
        <v>-0.55699999999999883</v>
      </c>
      <c r="CH371" s="26">
        <f t="shared" si="870"/>
        <v>-0.11200000000000027</v>
      </c>
      <c r="CI371" s="26" t="str">
        <f t="shared" si="871"/>
        <v/>
      </c>
      <c r="CJ371" s="26" t="str">
        <f t="shared" si="872"/>
        <v/>
      </c>
      <c r="CK371" s="26" t="str">
        <f t="shared" si="873"/>
        <v/>
      </c>
      <c r="CL371" s="25"/>
      <c r="CM371" s="25"/>
      <c r="CN371" s="25">
        <f t="shared" si="874"/>
        <v>0.42099999999999937</v>
      </c>
      <c r="CO371" s="25">
        <f t="shared" si="875"/>
        <v>0.48099999999999987</v>
      </c>
      <c r="CP371" s="25">
        <f t="shared" si="876"/>
        <v>0.11500000000000021</v>
      </c>
      <c r="CQ371" s="25">
        <f t="shared" si="877"/>
        <v>0.17300000000000004</v>
      </c>
      <c r="CR371" s="25">
        <f t="shared" si="878"/>
        <v>0.10300000000000153</v>
      </c>
      <c r="CS371" s="25">
        <f t="shared" si="879"/>
        <v>0.54800000000000004</v>
      </c>
      <c r="CT371" s="25" t="str">
        <f t="shared" si="880"/>
        <v/>
      </c>
      <c r="CU371" s="25" t="str">
        <f t="shared" si="881"/>
        <v/>
      </c>
      <c r="CV371" s="25" t="str">
        <f t="shared" si="882"/>
        <v/>
      </c>
      <c r="CW371" s="25"/>
      <c r="CX371" s="25"/>
      <c r="CY371" s="25" t="str">
        <f t="shared" si="883"/>
        <v/>
      </c>
      <c r="CZ371" s="25" t="str">
        <f t="shared" si="884"/>
        <v/>
      </c>
      <c r="DA371" s="25" t="str">
        <f t="shared" si="885"/>
        <v/>
      </c>
      <c r="DB371" s="25" t="str">
        <f t="shared" si="886"/>
        <v/>
      </c>
      <c r="DC371" s="25" t="str">
        <f t="shared" si="887"/>
        <v/>
      </c>
      <c r="DD371" s="25" t="str">
        <f t="shared" si="888"/>
        <v/>
      </c>
      <c r="DE371" s="25" t="str">
        <f t="shared" si="889"/>
        <v/>
      </c>
      <c r="DF371" s="25" t="str">
        <f t="shared" si="890"/>
        <v/>
      </c>
      <c r="DG371" s="25" t="str">
        <f t="shared" si="891"/>
        <v/>
      </c>
      <c r="DH371" s="25"/>
      <c r="DI371" s="25"/>
      <c r="DJ371" s="25" t="str">
        <f t="shared" si="892"/>
        <v/>
      </c>
      <c r="DK371" s="25" t="str">
        <f t="shared" si="893"/>
        <v/>
      </c>
      <c r="DL371" s="25" t="str">
        <f t="shared" si="894"/>
        <v/>
      </c>
      <c r="DM371" s="25" t="str">
        <f t="shared" si="895"/>
        <v/>
      </c>
      <c r="DN371" s="25" t="str">
        <f t="shared" si="896"/>
        <v/>
      </c>
      <c r="DO371" s="25" t="str">
        <f t="shared" si="897"/>
        <v/>
      </c>
      <c r="DP371" s="25" t="str">
        <f t="shared" si="898"/>
        <v/>
      </c>
      <c r="DQ371" s="25" t="str">
        <f t="shared" si="899"/>
        <v/>
      </c>
      <c r="DR371" s="25" t="str">
        <f t="shared" si="900"/>
        <v/>
      </c>
      <c r="DS371" s="25"/>
      <c r="DT371" s="24"/>
      <c r="DU371" s="24" t="str">
        <f t="shared" si="901"/>
        <v/>
      </c>
      <c r="DV371" s="24" t="str">
        <f t="shared" si="902"/>
        <v/>
      </c>
      <c r="DW371" s="24" t="str">
        <f t="shared" si="903"/>
        <v/>
      </c>
      <c r="DX371" s="24" t="str">
        <f t="shared" si="904"/>
        <v/>
      </c>
      <c r="DY371" s="24" t="str">
        <f t="shared" si="905"/>
        <v/>
      </c>
      <c r="DZ371" s="24" t="str">
        <f t="shared" si="906"/>
        <v/>
      </c>
      <c r="EA371" s="24" t="str">
        <f t="shared" si="907"/>
        <v/>
      </c>
      <c r="EB371" s="24" t="str">
        <f t="shared" si="908"/>
        <v/>
      </c>
      <c r="EC371" s="24" t="str">
        <f t="shared" si="909"/>
        <v/>
      </c>
      <c r="ED371" s="24"/>
      <c r="EE371" s="24"/>
      <c r="EF371" s="24" t="str">
        <f t="shared" si="910"/>
        <v/>
      </c>
      <c r="EG371" s="24" t="str">
        <f t="shared" si="911"/>
        <v/>
      </c>
      <c r="EH371" s="24" t="str">
        <f t="shared" si="912"/>
        <v/>
      </c>
      <c r="EI371" s="24" t="str">
        <f t="shared" si="913"/>
        <v/>
      </c>
      <c r="EJ371" s="24" t="str">
        <f t="shared" si="914"/>
        <v/>
      </c>
      <c r="EK371" s="24" t="str">
        <f t="shared" si="915"/>
        <v/>
      </c>
      <c r="EL371" s="24" t="str">
        <f t="shared" si="916"/>
        <v/>
      </c>
      <c r="EM371" s="24" t="str">
        <f t="shared" si="917"/>
        <v/>
      </c>
      <c r="EN371" s="24" t="str">
        <f t="shared" si="918"/>
        <v/>
      </c>
      <c r="EO371" s="24"/>
      <c r="EP371" s="24"/>
      <c r="EQ371" s="24" t="str">
        <f t="shared" si="798"/>
        <v/>
      </c>
      <c r="ER371" s="24" t="str">
        <f t="shared" si="919"/>
        <v/>
      </c>
      <c r="ES371" s="24" t="str">
        <f t="shared" si="799"/>
        <v/>
      </c>
      <c r="ET371" s="24" t="str">
        <f t="shared" si="800"/>
        <v/>
      </c>
      <c r="EU371" s="24" t="str">
        <f t="shared" si="801"/>
        <v/>
      </c>
      <c r="EV371" s="24" t="str">
        <f t="shared" si="802"/>
        <v/>
      </c>
      <c r="EW371" s="24" t="str">
        <f t="shared" si="803"/>
        <v/>
      </c>
      <c r="EX371" s="24" t="str">
        <f t="shared" si="804"/>
        <v/>
      </c>
      <c r="EY371" s="24" t="str">
        <f t="shared" si="805"/>
        <v/>
      </c>
      <c r="EZ371" s="24" t="str">
        <f t="shared" si="806"/>
        <v/>
      </c>
      <c r="FA371" s="24" t="str">
        <f t="shared" si="807"/>
        <v/>
      </c>
      <c r="FB371" s="24"/>
      <c r="FC371" s="24" t="str">
        <f t="shared" si="808"/>
        <v/>
      </c>
      <c r="FD371" s="24" t="str">
        <f t="shared" si="920"/>
        <v/>
      </c>
      <c r="FE371" s="24" t="str">
        <f t="shared" si="809"/>
        <v/>
      </c>
      <c r="FF371" s="24" t="str">
        <f t="shared" si="810"/>
        <v/>
      </c>
      <c r="FG371" s="24" t="str">
        <f t="shared" si="811"/>
        <v/>
      </c>
      <c r="FH371" s="24" t="str">
        <f t="shared" si="812"/>
        <v/>
      </c>
      <c r="FI371" s="24" t="str">
        <f t="shared" si="813"/>
        <v/>
      </c>
      <c r="FJ371" s="24" t="str">
        <f t="shared" si="814"/>
        <v/>
      </c>
      <c r="FK371" s="24" t="str">
        <f t="shared" si="815"/>
        <v/>
      </c>
      <c r="FL371" s="24" t="str">
        <f t="shared" si="816"/>
        <v/>
      </c>
      <c r="FM371" s="24" t="str">
        <f t="shared" si="817"/>
        <v/>
      </c>
      <c r="FN371" s="24"/>
      <c r="FO371" s="24" t="str">
        <f t="shared" si="818"/>
        <v/>
      </c>
      <c r="FP371" s="24" t="str">
        <f t="shared" si="921"/>
        <v/>
      </c>
      <c r="FQ371" s="24" t="str">
        <f t="shared" si="787"/>
        <v/>
      </c>
      <c r="FR371" s="24" t="str">
        <f t="shared" si="787"/>
        <v/>
      </c>
      <c r="FS371" s="24" t="str">
        <f t="shared" si="787"/>
        <v/>
      </c>
      <c r="FT371" s="24" t="str">
        <f t="shared" si="783"/>
        <v/>
      </c>
      <c r="FU371" s="24" t="str">
        <f t="shared" si="783"/>
        <v/>
      </c>
      <c r="FV371" s="24" t="str">
        <f t="shared" si="783"/>
        <v/>
      </c>
      <c r="FW371" s="24" t="str">
        <f t="shared" si="783"/>
        <v/>
      </c>
      <c r="FX371" s="24" t="str">
        <f t="shared" si="783"/>
        <v/>
      </c>
      <c r="FY371" s="24" t="str">
        <f t="shared" si="783"/>
        <v/>
      </c>
      <c r="FZ371" s="24"/>
      <c r="GA371" s="24" t="str">
        <f t="shared" si="819"/>
        <v/>
      </c>
      <c r="GB371" s="24" t="str">
        <f t="shared" si="922"/>
        <v/>
      </c>
      <c r="GC371" s="24" t="str">
        <f t="shared" si="788"/>
        <v/>
      </c>
      <c r="GD371" s="24" t="str">
        <f t="shared" si="788"/>
        <v/>
      </c>
      <c r="GE371" s="24" t="str">
        <f t="shared" si="788"/>
        <v/>
      </c>
      <c r="GF371" s="24" t="str">
        <f t="shared" si="784"/>
        <v/>
      </c>
      <c r="GG371" s="24" t="str">
        <f t="shared" si="784"/>
        <v/>
      </c>
      <c r="GH371" s="24" t="str">
        <f t="shared" si="784"/>
        <v/>
      </c>
      <c r="GI371" s="24" t="str">
        <f t="shared" si="784"/>
        <v/>
      </c>
      <c r="GJ371" s="24" t="str">
        <f t="shared" si="784"/>
        <v/>
      </c>
      <c r="GK371" s="24" t="str">
        <f t="shared" si="784"/>
        <v/>
      </c>
      <c r="GL371" s="24"/>
      <c r="GM371" s="24" t="str">
        <f t="shared" si="820"/>
        <v/>
      </c>
      <c r="GN371" s="24" t="str">
        <f t="shared" si="923"/>
        <v/>
      </c>
      <c r="GO371" s="24" t="str">
        <f t="shared" si="821"/>
        <v/>
      </c>
      <c r="GP371" s="24" t="str">
        <f t="shared" si="822"/>
        <v/>
      </c>
      <c r="GQ371" s="24" t="str">
        <f t="shared" si="823"/>
        <v/>
      </c>
      <c r="GR371" s="24" t="str">
        <f t="shared" si="824"/>
        <v/>
      </c>
      <c r="GS371" s="24" t="str">
        <f t="shared" si="825"/>
        <v/>
      </c>
      <c r="GT371" s="24" t="str">
        <f t="shared" si="826"/>
        <v/>
      </c>
      <c r="GU371" s="24" t="str">
        <f t="shared" si="827"/>
        <v/>
      </c>
      <c r="GV371" s="24" t="str">
        <f t="shared" si="828"/>
        <v/>
      </c>
      <c r="GW371" s="24" t="str">
        <f t="shared" si="829"/>
        <v/>
      </c>
      <c r="GX371" s="24"/>
      <c r="GY371" s="24" t="str">
        <f t="shared" si="830"/>
        <v/>
      </c>
      <c r="GZ371" s="24" t="str">
        <f t="shared" si="924"/>
        <v/>
      </c>
      <c r="HA371" s="24" t="str">
        <f t="shared" si="831"/>
        <v/>
      </c>
      <c r="HB371" s="24" t="str">
        <f t="shared" si="832"/>
        <v/>
      </c>
      <c r="HC371" s="24" t="str">
        <f t="shared" si="833"/>
        <v/>
      </c>
      <c r="HD371" s="24" t="str">
        <f t="shared" si="834"/>
        <v/>
      </c>
      <c r="HE371" s="24" t="str">
        <f t="shared" si="835"/>
        <v/>
      </c>
      <c r="HF371" s="24" t="str">
        <f t="shared" si="836"/>
        <v/>
      </c>
      <c r="HG371" s="24" t="str">
        <f t="shared" si="837"/>
        <v/>
      </c>
      <c r="HH371" s="24" t="str">
        <f t="shared" si="838"/>
        <v/>
      </c>
      <c r="HI371" s="24" t="str">
        <f t="shared" si="839"/>
        <v/>
      </c>
      <c r="HJ371" s="24"/>
      <c r="HK371" s="24" t="str">
        <f t="shared" si="840"/>
        <v/>
      </c>
      <c r="HL371" s="24" t="str">
        <f t="shared" si="925"/>
        <v/>
      </c>
      <c r="HM371" s="24" t="str">
        <f t="shared" si="785"/>
        <v/>
      </c>
      <c r="HN371" s="24" t="str">
        <f t="shared" si="785"/>
        <v/>
      </c>
      <c r="HO371" s="24" t="str">
        <f t="shared" si="785"/>
        <v/>
      </c>
      <c r="HP371" s="24" t="str">
        <f t="shared" si="785"/>
        <v/>
      </c>
      <c r="HQ371" s="24" t="str">
        <f t="shared" si="785"/>
        <v/>
      </c>
      <c r="HR371" s="24" t="str">
        <f t="shared" si="785"/>
        <v/>
      </c>
      <c r="HS371" s="24" t="str">
        <f t="shared" si="781"/>
        <v/>
      </c>
      <c r="HT371" s="24" t="str">
        <f t="shared" si="781"/>
        <v/>
      </c>
      <c r="HU371" s="24" t="str">
        <f t="shared" si="781"/>
        <v/>
      </c>
      <c r="HV371" s="24"/>
      <c r="HW371" s="24" t="str">
        <f t="shared" si="841"/>
        <v/>
      </c>
      <c r="HX371" s="24" t="str">
        <f t="shared" si="926"/>
        <v/>
      </c>
      <c r="HY371" s="24" t="str">
        <f t="shared" si="786"/>
        <v/>
      </c>
      <c r="HZ371" s="24" t="str">
        <f t="shared" si="786"/>
        <v/>
      </c>
      <c r="IA371" s="24" t="str">
        <f t="shared" si="786"/>
        <v/>
      </c>
      <c r="IB371" s="24" t="str">
        <f t="shared" si="786"/>
        <v/>
      </c>
      <c r="IC371" s="24" t="str">
        <f t="shared" si="786"/>
        <v/>
      </c>
      <c r="ID371" s="24" t="str">
        <f t="shared" si="786"/>
        <v/>
      </c>
      <c r="IE371" s="24" t="str">
        <f t="shared" si="782"/>
        <v/>
      </c>
      <c r="IF371" s="24" t="str">
        <f t="shared" si="782"/>
        <v/>
      </c>
      <c r="IG371" s="24" t="str">
        <f t="shared" si="782"/>
        <v/>
      </c>
    </row>
    <row r="372" spans="1:241" s="3" customFormat="1" x14ac:dyDescent="0.2">
      <c r="A372" s="27">
        <v>337</v>
      </c>
      <c r="B372" s="32" t="str">
        <f>IF(AND($B$3&lt;&gt;"",$C$3&lt;&gt;"",$B$4&lt;&gt;"",$C$4&lt;&gt;"",T372&lt;&gt;""),AirMass($B$3,$C$3,$B$4,$C$4,T372),"")</f>
        <v/>
      </c>
      <c r="C372" s="36" t="e">
        <f t="shared" si="842"/>
        <v>#N/A</v>
      </c>
      <c r="D372" s="5" t="str">
        <f t="shared" si="789"/>
        <v/>
      </c>
      <c r="E372" s="14" t="str">
        <f t="shared" si="790"/>
        <v/>
      </c>
      <c r="F372" s="32" t="str">
        <f t="shared" si="843"/>
        <v/>
      </c>
      <c r="G372" s="24" t="str">
        <f t="shared" si="791"/>
        <v/>
      </c>
      <c r="H372" s="24" t="str">
        <f t="shared" si="792"/>
        <v/>
      </c>
      <c r="I372" s="24"/>
      <c r="J372" s="8" t="str">
        <f t="shared" si="793"/>
        <v/>
      </c>
      <c r="K372" s="9" t="str">
        <f t="shared" si="794"/>
        <v/>
      </c>
      <c r="L372" s="40" t="str">
        <f t="shared" si="844"/>
        <v/>
      </c>
      <c r="M372" s="24" t="str">
        <f t="shared" si="795"/>
        <v/>
      </c>
      <c r="N372" s="25" t="str">
        <f t="shared" si="796"/>
        <v/>
      </c>
      <c r="O372" s="25"/>
      <c r="P372" s="50">
        <f t="shared" si="845"/>
        <v>0</v>
      </c>
      <c r="Q372" s="50">
        <f t="shared" si="846"/>
        <v>0</v>
      </c>
      <c r="R372" s="25"/>
      <c r="S372" s="25"/>
      <c r="T372" s="16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46" t="str">
        <f t="shared" si="797"/>
        <v/>
      </c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8"/>
      <c r="AR372" s="25"/>
      <c r="AS372" s="25"/>
      <c r="AT372" s="24" t="str">
        <f t="shared" si="780"/>
        <v/>
      </c>
      <c r="AU372" s="24" t="str">
        <f t="shared" si="780"/>
        <v/>
      </c>
      <c r="AV372" s="24" t="str">
        <f t="shared" si="780"/>
        <v/>
      </c>
      <c r="AW372" s="24" t="str">
        <f t="shared" si="780"/>
        <v/>
      </c>
      <c r="AX372" s="24" t="str">
        <f t="shared" si="780"/>
        <v/>
      </c>
      <c r="AY372" s="24" t="str">
        <f t="shared" si="780"/>
        <v/>
      </c>
      <c r="AZ372" s="24" t="str">
        <f t="shared" si="780"/>
        <v/>
      </c>
      <c r="BA372" s="24" t="str">
        <f t="shared" si="780"/>
        <v/>
      </c>
      <c r="BB372" s="24" t="str">
        <f t="shared" si="780"/>
        <v/>
      </c>
      <c r="BC372" s="24" t="str">
        <f t="shared" si="780"/>
        <v/>
      </c>
      <c r="BD372" s="25" t="str">
        <f t="shared" si="780"/>
        <v/>
      </c>
      <c r="BE372" s="25"/>
      <c r="BF372" s="25"/>
      <c r="BG372" s="26" t="str">
        <f t="shared" si="847"/>
        <v/>
      </c>
      <c r="BH372" s="26" t="str">
        <f t="shared" si="848"/>
        <v/>
      </c>
      <c r="BI372" s="26" t="str">
        <f t="shared" si="849"/>
        <v/>
      </c>
      <c r="BJ372" s="26" t="str">
        <f t="shared" si="850"/>
        <v/>
      </c>
      <c r="BK372" s="26" t="str">
        <f t="shared" si="851"/>
        <v/>
      </c>
      <c r="BL372" s="26" t="str">
        <f t="shared" si="852"/>
        <v/>
      </c>
      <c r="BM372" s="26" t="str">
        <f t="shared" si="853"/>
        <v/>
      </c>
      <c r="BN372" s="26" t="str">
        <f t="shared" si="854"/>
        <v/>
      </c>
      <c r="BO372" s="26" t="str">
        <f t="shared" si="855"/>
        <v/>
      </c>
      <c r="BP372" s="25"/>
      <c r="BQ372" s="25"/>
      <c r="BR372" s="25" t="str">
        <f t="shared" si="856"/>
        <v/>
      </c>
      <c r="BS372" s="25" t="str">
        <f t="shared" si="857"/>
        <v/>
      </c>
      <c r="BT372" s="25" t="str">
        <f t="shared" si="858"/>
        <v/>
      </c>
      <c r="BU372" s="25" t="str">
        <f t="shared" si="859"/>
        <v/>
      </c>
      <c r="BV372" s="25" t="str">
        <f t="shared" si="860"/>
        <v/>
      </c>
      <c r="BW372" s="25" t="str">
        <f t="shared" si="861"/>
        <v/>
      </c>
      <c r="BX372" s="25" t="str">
        <f t="shared" si="862"/>
        <v/>
      </c>
      <c r="BY372" s="25" t="str">
        <f t="shared" si="863"/>
        <v/>
      </c>
      <c r="BZ372" s="25" t="str">
        <f t="shared" si="864"/>
        <v/>
      </c>
      <c r="CA372" s="25"/>
      <c r="CB372" s="25"/>
      <c r="CC372" s="26">
        <f t="shared" si="865"/>
        <v>-0.23900000000000093</v>
      </c>
      <c r="CD372" s="26">
        <f t="shared" si="866"/>
        <v>-0.17900000000000044</v>
      </c>
      <c r="CE372" s="26">
        <f t="shared" si="867"/>
        <v>-0.54500000000000015</v>
      </c>
      <c r="CF372" s="26">
        <f t="shared" si="868"/>
        <v>-0.48700000000000027</v>
      </c>
      <c r="CG372" s="26">
        <f t="shared" si="869"/>
        <v>-0.55699999999999883</v>
      </c>
      <c r="CH372" s="26">
        <f t="shared" si="870"/>
        <v>-0.11200000000000027</v>
      </c>
      <c r="CI372" s="26" t="str">
        <f t="shared" si="871"/>
        <v/>
      </c>
      <c r="CJ372" s="26" t="str">
        <f t="shared" si="872"/>
        <v/>
      </c>
      <c r="CK372" s="26" t="str">
        <f t="shared" si="873"/>
        <v/>
      </c>
      <c r="CL372" s="25"/>
      <c r="CM372" s="25"/>
      <c r="CN372" s="25">
        <f t="shared" si="874"/>
        <v>0.42099999999999937</v>
      </c>
      <c r="CO372" s="25">
        <f t="shared" si="875"/>
        <v>0.48099999999999987</v>
      </c>
      <c r="CP372" s="25">
        <f t="shared" si="876"/>
        <v>0.11500000000000021</v>
      </c>
      <c r="CQ372" s="25">
        <f t="shared" si="877"/>
        <v>0.17300000000000004</v>
      </c>
      <c r="CR372" s="25">
        <f t="shared" si="878"/>
        <v>0.10300000000000153</v>
      </c>
      <c r="CS372" s="25">
        <f t="shared" si="879"/>
        <v>0.54800000000000004</v>
      </c>
      <c r="CT372" s="25" t="str">
        <f t="shared" si="880"/>
        <v/>
      </c>
      <c r="CU372" s="25" t="str">
        <f t="shared" si="881"/>
        <v/>
      </c>
      <c r="CV372" s="25" t="str">
        <f t="shared" si="882"/>
        <v/>
      </c>
      <c r="CW372" s="25"/>
      <c r="CX372" s="25"/>
      <c r="CY372" s="25" t="str">
        <f t="shared" si="883"/>
        <v/>
      </c>
      <c r="CZ372" s="25" t="str">
        <f t="shared" si="884"/>
        <v/>
      </c>
      <c r="DA372" s="25" t="str">
        <f t="shared" si="885"/>
        <v/>
      </c>
      <c r="DB372" s="25" t="str">
        <f t="shared" si="886"/>
        <v/>
      </c>
      <c r="DC372" s="25" t="str">
        <f t="shared" si="887"/>
        <v/>
      </c>
      <c r="DD372" s="25" t="str">
        <f t="shared" si="888"/>
        <v/>
      </c>
      <c r="DE372" s="25" t="str">
        <f t="shared" si="889"/>
        <v/>
      </c>
      <c r="DF372" s="25" t="str">
        <f t="shared" si="890"/>
        <v/>
      </c>
      <c r="DG372" s="25" t="str">
        <f t="shared" si="891"/>
        <v/>
      </c>
      <c r="DH372" s="25"/>
      <c r="DI372" s="25"/>
      <c r="DJ372" s="25" t="str">
        <f t="shared" si="892"/>
        <v/>
      </c>
      <c r="DK372" s="25" t="str">
        <f t="shared" si="893"/>
        <v/>
      </c>
      <c r="DL372" s="25" t="str">
        <f t="shared" si="894"/>
        <v/>
      </c>
      <c r="DM372" s="25" t="str">
        <f t="shared" si="895"/>
        <v/>
      </c>
      <c r="DN372" s="25" t="str">
        <f t="shared" si="896"/>
        <v/>
      </c>
      <c r="DO372" s="25" t="str">
        <f t="shared" si="897"/>
        <v/>
      </c>
      <c r="DP372" s="25" t="str">
        <f t="shared" si="898"/>
        <v/>
      </c>
      <c r="DQ372" s="25" t="str">
        <f t="shared" si="899"/>
        <v/>
      </c>
      <c r="DR372" s="25" t="str">
        <f t="shared" si="900"/>
        <v/>
      </c>
      <c r="DS372" s="25"/>
      <c r="DT372" s="24"/>
      <c r="DU372" s="24" t="str">
        <f t="shared" si="901"/>
        <v/>
      </c>
      <c r="DV372" s="24" t="str">
        <f t="shared" si="902"/>
        <v/>
      </c>
      <c r="DW372" s="24" t="str">
        <f t="shared" si="903"/>
        <v/>
      </c>
      <c r="DX372" s="24" t="str">
        <f t="shared" si="904"/>
        <v/>
      </c>
      <c r="DY372" s="24" t="str">
        <f t="shared" si="905"/>
        <v/>
      </c>
      <c r="DZ372" s="24" t="str">
        <f t="shared" si="906"/>
        <v/>
      </c>
      <c r="EA372" s="24" t="str">
        <f t="shared" si="907"/>
        <v/>
      </c>
      <c r="EB372" s="24" t="str">
        <f t="shared" si="908"/>
        <v/>
      </c>
      <c r="EC372" s="24" t="str">
        <f t="shared" si="909"/>
        <v/>
      </c>
      <c r="ED372" s="24"/>
      <c r="EE372" s="24"/>
      <c r="EF372" s="24" t="str">
        <f t="shared" si="910"/>
        <v/>
      </c>
      <c r="EG372" s="24" t="str">
        <f t="shared" si="911"/>
        <v/>
      </c>
      <c r="EH372" s="24" t="str">
        <f t="shared" si="912"/>
        <v/>
      </c>
      <c r="EI372" s="24" t="str">
        <f t="shared" si="913"/>
        <v/>
      </c>
      <c r="EJ372" s="24" t="str">
        <f t="shared" si="914"/>
        <v/>
      </c>
      <c r="EK372" s="24" t="str">
        <f t="shared" si="915"/>
        <v/>
      </c>
      <c r="EL372" s="24" t="str">
        <f t="shared" si="916"/>
        <v/>
      </c>
      <c r="EM372" s="24" t="str">
        <f t="shared" si="917"/>
        <v/>
      </c>
      <c r="EN372" s="24" t="str">
        <f t="shared" si="918"/>
        <v/>
      </c>
      <c r="EO372" s="24"/>
      <c r="EP372" s="24"/>
      <c r="EQ372" s="24" t="str">
        <f t="shared" si="798"/>
        <v/>
      </c>
      <c r="ER372" s="24" t="str">
        <f t="shared" si="919"/>
        <v/>
      </c>
      <c r="ES372" s="24" t="str">
        <f t="shared" si="799"/>
        <v/>
      </c>
      <c r="ET372" s="24" t="str">
        <f t="shared" si="800"/>
        <v/>
      </c>
      <c r="EU372" s="24" t="str">
        <f t="shared" si="801"/>
        <v/>
      </c>
      <c r="EV372" s="24" t="str">
        <f t="shared" si="802"/>
        <v/>
      </c>
      <c r="EW372" s="24" t="str">
        <f t="shared" si="803"/>
        <v/>
      </c>
      <c r="EX372" s="24" t="str">
        <f t="shared" si="804"/>
        <v/>
      </c>
      <c r="EY372" s="24" t="str">
        <f t="shared" si="805"/>
        <v/>
      </c>
      <c r="EZ372" s="24" t="str">
        <f t="shared" si="806"/>
        <v/>
      </c>
      <c r="FA372" s="24" t="str">
        <f t="shared" si="807"/>
        <v/>
      </c>
      <c r="FB372" s="24"/>
      <c r="FC372" s="24" t="str">
        <f t="shared" si="808"/>
        <v/>
      </c>
      <c r="FD372" s="24" t="str">
        <f t="shared" si="920"/>
        <v/>
      </c>
      <c r="FE372" s="24" t="str">
        <f t="shared" si="809"/>
        <v/>
      </c>
      <c r="FF372" s="24" t="str">
        <f t="shared" si="810"/>
        <v/>
      </c>
      <c r="FG372" s="24" t="str">
        <f t="shared" si="811"/>
        <v/>
      </c>
      <c r="FH372" s="24" t="str">
        <f t="shared" si="812"/>
        <v/>
      </c>
      <c r="FI372" s="24" t="str">
        <f t="shared" si="813"/>
        <v/>
      </c>
      <c r="FJ372" s="24" t="str">
        <f t="shared" si="814"/>
        <v/>
      </c>
      <c r="FK372" s="24" t="str">
        <f t="shared" si="815"/>
        <v/>
      </c>
      <c r="FL372" s="24" t="str">
        <f t="shared" si="816"/>
        <v/>
      </c>
      <c r="FM372" s="24" t="str">
        <f t="shared" si="817"/>
        <v/>
      </c>
      <c r="FN372" s="24"/>
      <c r="FO372" s="24" t="str">
        <f t="shared" si="818"/>
        <v/>
      </c>
      <c r="FP372" s="24" t="str">
        <f t="shared" si="921"/>
        <v/>
      </c>
      <c r="FQ372" s="24" t="str">
        <f t="shared" si="787"/>
        <v/>
      </c>
      <c r="FR372" s="24" t="str">
        <f t="shared" si="787"/>
        <v/>
      </c>
      <c r="FS372" s="24" t="str">
        <f t="shared" si="787"/>
        <v/>
      </c>
      <c r="FT372" s="24" t="str">
        <f t="shared" si="783"/>
        <v/>
      </c>
      <c r="FU372" s="24" t="str">
        <f t="shared" si="783"/>
        <v/>
      </c>
      <c r="FV372" s="24" t="str">
        <f t="shared" si="783"/>
        <v/>
      </c>
      <c r="FW372" s="24" t="str">
        <f t="shared" si="783"/>
        <v/>
      </c>
      <c r="FX372" s="24" t="str">
        <f t="shared" si="783"/>
        <v/>
      </c>
      <c r="FY372" s="24" t="str">
        <f t="shared" si="783"/>
        <v/>
      </c>
      <c r="FZ372" s="24"/>
      <c r="GA372" s="24" t="str">
        <f t="shared" si="819"/>
        <v/>
      </c>
      <c r="GB372" s="24" t="str">
        <f t="shared" si="922"/>
        <v/>
      </c>
      <c r="GC372" s="24" t="str">
        <f t="shared" si="788"/>
        <v/>
      </c>
      <c r="GD372" s="24" t="str">
        <f t="shared" si="788"/>
        <v/>
      </c>
      <c r="GE372" s="24" t="str">
        <f t="shared" si="788"/>
        <v/>
      </c>
      <c r="GF372" s="24" t="str">
        <f t="shared" si="784"/>
        <v/>
      </c>
      <c r="GG372" s="24" t="str">
        <f t="shared" si="784"/>
        <v/>
      </c>
      <c r="GH372" s="24" t="str">
        <f t="shared" si="784"/>
        <v/>
      </c>
      <c r="GI372" s="24" t="str">
        <f t="shared" si="784"/>
        <v/>
      </c>
      <c r="GJ372" s="24" t="str">
        <f t="shared" si="784"/>
        <v/>
      </c>
      <c r="GK372" s="24" t="str">
        <f t="shared" si="784"/>
        <v/>
      </c>
      <c r="GL372" s="24"/>
      <c r="GM372" s="24" t="str">
        <f t="shared" si="820"/>
        <v/>
      </c>
      <c r="GN372" s="24" t="str">
        <f t="shared" si="923"/>
        <v/>
      </c>
      <c r="GO372" s="24" t="str">
        <f t="shared" si="821"/>
        <v/>
      </c>
      <c r="GP372" s="24" t="str">
        <f t="shared" si="822"/>
        <v/>
      </c>
      <c r="GQ372" s="24" t="str">
        <f t="shared" si="823"/>
        <v/>
      </c>
      <c r="GR372" s="24" t="str">
        <f t="shared" si="824"/>
        <v/>
      </c>
      <c r="GS372" s="24" t="str">
        <f t="shared" si="825"/>
        <v/>
      </c>
      <c r="GT372" s="24" t="str">
        <f t="shared" si="826"/>
        <v/>
      </c>
      <c r="GU372" s="24" t="str">
        <f t="shared" si="827"/>
        <v/>
      </c>
      <c r="GV372" s="24" t="str">
        <f t="shared" si="828"/>
        <v/>
      </c>
      <c r="GW372" s="24" t="str">
        <f t="shared" si="829"/>
        <v/>
      </c>
      <c r="GX372" s="24"/>
      <c r="GY372" s="24" t="str">
        <f t="shared" si="830"/>
        <v/>
      </c>
      <c r="GZ372" s="24" t="str">
        <f t="shared" si="924"/>
        <v/>
      </c>
      <c r="HA372" s="24" t="str">
        <f t="shared" si="831"/>
        <v/>
      </c>
      <c r="HB372" s="24" t="str">
        <f t="shared" si="832"/>
        <v/>
      </c>
      <c r="HC372" s="24" t="str">
        <f t="shared" si="833"/>
        <v/>
      </c>
      <c r="HD372" s="24" t="str">
        <f t="shared" si="834"/>
        <v/>
      </c>
      <c r="HE372" s="24" t="str">
        <f t="shared" si="835"/>
        <v/>
      </c>
      <c r="HF372" s="24" t="str">
        <f t="shared" si="836"/>
        <v/>
      </c>
      <c r="HG372" s="24" t="str">
        <f t="shared" si="837"/>
        <v/>
      </c>
      <c r="HH372" s="24" t="str">
        <f t="shared" si="838"/>
        <v/>
      </c>
      <c r="HI372" s="24" t="str">
        <f t="shared" si="839"/>
        <v/>
      </c>
      <c r="HJ372" s="24"/>
      <c r="HK372" s="24" t="str">
        <f t="shared" si="840"/>
        <v/>
      </c>
      <c r="HL372" s="24" t="str">
        <f t="shared" si="925"/>
        <v/>
      </c>
      <c r="HM372" s="24" t="str">
        <f t="shared" si="785"/>
        <v/>
      </c>
      <c r="HN372" s="24" t="str">
        <f t="shared" si="785"/>
        <v/>
      </c>
      <c r="HO372" s="24" t="str">
        <f t="shared" si="785"/>
        <v/>
      </c>
      <c r="HP372" s="24" t="str">
        <f t="shared" si="785"/>
        <v/>
      </c>
      <c r="HQ372" s="24" t="str">
        <f t="shared" si="785"/>
        <v/>
      </c>
      <c r="HR372" s="24" t="str">
        <f t="shared" si="785"/>
        <v/>
      </c>
      <c r="HS372" s="24" t="str">
        <f t="shared" si="781"/>
        <v/>
      </c>
      <c r="HT372" s="24" t="str">
        <f t="shared" si="781"/>
        <v/>
      </c>
      <c r="HU372" s="24" t="str">
        <f t="shared" si="781"/>
        <v/>
      </c>
      <c r="HV372" s="24"/>
      <c r="HW372" s="24" t="str">
        <f t="shared" si="841"/>
        <v/>
      </c>
      <c r="HX372" s="24" t="str">
        <f t="shared" si="926"/>
        <v/>
      </c>
      <c r="HY372" s="24" t="str">
        <f t="shared" si="786"/>
        <v/>
      </c>
      <c r="HZ372" s="24" t="str">
        <f t="shared" si="786"/>
        <v/>
      </c>
      <c r="IA372" s="24" t="str">
        <f t="shared" si="786"/>
        <v/>
      </c>
      <c r="IB372" s="24" t="str">
        <f t="shared" si="786"/>
        <v/>
      </c>
      <c r="IC372" s="24" t="str">
        <f t="shared" si="786"/>
        <v/>
      </c>
      <c r="ID372" s="24" t="str">
        <f t="shared" si="786"/>
        <v/>
      </c>
      <c r="IE372" s="24" t="str">
        <f t="shared" si="782"/>
        <v/>
      </c>
      <c r="IF372" s="24" t="str">
        <f t="shared" si="782"/>
        <v/>
      </c>
      <c r="IG372" s="24" t="str">
        <f t="shared" si="782"/>
        <v/>
      </c>
    </row>
    <row r="373" spans="1:241" s="3" customFormat="1" x14ac:dyDescent="0.2">
      <c r="A373" s="27">
        <v>338</v>
      </c>
      <c r="B373" s="32" t="str">
        <f>IF(AND($B$3&lt;&gt;"",$C$3&lt;&gt;"",$B$4&lt;&gt;"",$C$4&lt;&gt;"",T373&lt;&gt;""),AirMass($B$3,$C$3,$B$4,$C$4,T373),"")</f>
        <v/>
      </c>
      <c r="C373" s="36" t="e">
        <f t="shared" si="842"/>
        <v>#N/A</v>
      </c>
      <c r="D373" s="5" t="str">
        <f t="shared" si="789"/>
        <v/>
      </c>
      <c r="E373" s="14" t="str">
        <f t="shared" si="790"/>
        <v/>
      </c>
      <c r="F373" s="32" t="str">
        <f t="shared" si="843"/>
        <v/>
      </c>
      <c r="G373" s="24" t="str">
        <f t="shared" si="791"/>
        <v/>
      </c>
      <c r="H373" s="24" t="str">
        <f t="shared" si="792"/>
        <v/>
      </c>
      <c r="I373" s="24"/>
      <c r="J373" s="8" t="str">
        <f t="shared" si="793"/>
        <v/>
      </c>
      <c r="K373" s="9" t="str">
        <f t="shared" si="794"/>
        <v/>
      </c>
      <c r="L373" s="40" t="str">
        <f t="shared" si="844"/>
        <v/>
      </c>
      <c r="M373" s="24" t="str">
        <f t="shared" si="795"/>
        <v/>
      </c>
      <c r="N373" s="25" t="str">
        <f t="shared" si="796"/>
        <v/>
      </c>
      <c r="O373" s="25"/>
      <c r="P373" s="50">
        <f t="shared" si="845"/>
        <v>0</v>
      </c>
      <c r="Q373" s="50">
        <f t="shared" si="846"/>
        <v>0</v>
      </c>
      <c r="R373" s="25"/>
      <c r="S373" s="25"/>
      <c r="T373" s="16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46" t="str">
        <f t="shared" si="797"/>
        <v/>
      </c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8"/>
      <c r="AR373" s="25"/>
      <c r="AS373" s="25"/>
      <c r="AT373" s="24" t="str">
        <f t="shared" si="780"/>
        <v/>
      </c>
      <c r="AU373" s="24" t="str">
        <f t="shared" si="780"/>
        <v/>
      </c>
      <c r="AV373" s="24" t="str">
        <f t="shared" si="780"/>
        <v/>
      </c>
      <c r="AW373" s="24" t="str">
        <f t="shared" si="780"/>
        <v/>
      </c>
      <c r="AX373" s="24" t="str">
        <f t="shared" si="780"/>
        <v/>
      </c>
      <c r="AY373" s="24" t="str">
        <f t="shared" si="780"/>
        <v/>
      </c>
      <c r="AZ373" s="24" t="str">
        <f t="shared" si="780"/>
        <v/>
      </c>
      <c r="BA373" s="24" t="str">
        <f t="shared" si="780"/>
        <v/>
      </c>
      <c r="BB373" s="24" t="str">
        <f t="shared" si="780"/>
        <v/>
      </c>
      <c r="BC373" s="24" t="str">
        <f t="shared" si="780"/>
        <v/>
      </c>
      <c r="BD373" s="25" t="str">
        <f t="shared" si="780"/>
        <v/>
      </c>
      <c r="BE373" s="25"/>
      <c r="BF373" s="25"/>
      <c r="BG373" s="26" t="str">
        <f t="shared" si="847"/>
        <v/>
      </c>
      <c r="BH373" s="26" t="str">
        <f t="shared" si="848"/>
        <v/>
      </c>
      <c r="BI373" s="26" t="str">
        <f t="shared" si="849"/>
        <v/>
      </c>
      <c r="BJ373" s="26" t="str">
        <f t="shared" si="850"/>
        <v/>
      </c>
      <c r="BK373" s="26" t="str">
        <f t="shared" si="851"/>
        <v/>
      </c>
      <c r="BL373" s="26" t="str">
        <f t="shared" si="852"/>
        <v/>
      </c>
      <c r="BM373" s="26" t="str">
        <f t="shared" si="853"/>
        <v/>
      </c>
      <c r="BN373" s="26" t="str">
        <f t="shared" si="854"/>
        <v/>
      </c>
      <c r="BO373" s="26" t="str">
        <f t="shared" si="855"/>
        <v/>
      </c>
      <c r="BP373" s="25"/>
      <c r="BQ373" s="25"/>
      <c r="BR373" s="25" t="str">
        <f t="shared" si="856"/>
        <v/>
      </c>
      <c r="BS373" s="25" t="str">
        <f t="shared" si="857"/>
        <v/>
      </c>
      <c r="BT373" s="25" t="str">
        <f t="shared" si="858"/>
        <v/>
      </c>
      <c r="BU373" s="25" t="str">
        <f t="shared" si="859"/>
        <v/>
      </c>
      <c r="BV373" s="25" t="str">
        <f t="shared" si="860"/>
        <v/>
      </c>
      <c r="BW373" s="25" t="str">
        <f t="shared" si="861"/>
        <v/>
      </c>
      <c r="BX373" s="25" t="str">
        <f t="shared" si="862"/>
        <v/>
      </c>
      <c r="BY373" s="25" t="str">
        <f t="shared" si="863"/>
        <v/>
      </c>
      <c r="BZ373" s="25" t="str">
        <f t="shared" si="864"/>
        <v/>
      </c>
      <c r="CA373" s="25"/>
      <c r="CB373" s="25"/>
      <c r="CC373" s="26">
        <f t="shared" si="865"/>
        <v>-0.23900000000000093</v>
      </c>
      <c r="CD373" s="26">
        <f t="shared" si="866"/>
        <v>-0.17900000000000044</v>
      </c>
      <c r="CE373" s="26">
        <f t="shared" si="867"/>
        <v>-0.54500000000000015</v>
      </c>
      <c r="CF373" s="26">
        <f t="shared" si="868"/>
        <v>-0.48700000000000027</v>
      </c>
      <c r="CG373" s="26">
        <f t="shared" si="869"/>
        <v>-0.55699999999999883</v>
      </c>
      <c r="CH373" s="26">
        <f t="shared" si="870"/>
        <v>-0.11200000000000027</v>
      </c>
      <c r="CI373" s="26" t="str">
        <f t="shared" si="871"/>
        <v/>
      </c>
      <c r="CJ373" s="26" t="str">
        <f t="shared" si="872"/>
        <v/>
      </c>
      <c r="CK373" s="26" t="str">
        <f t="shared" si="873"/>
        <v/>
      </c>
      <c r="CL373" s="25"/>
      <c r="CM373" s="25"/>
      <c r="CN373" s="25">
        <f t="shared" si="874"/>
        <v>0.42099999999999937</v>
      </c>
      <c r="CO373" s="25">
        <f t="shared" si="875"/>
        <v>0.48099999999999987</v>
      </c>
      <c r="CP373" s="25">
        <f t="shared" si="876"/>
        <v>0.11500000000000021</v>
      </c>
      <c r="CQ373" s="25">
        <f t="shared" si="877"/>
        <v>0.17300000000000004</v>
      </c>
      <c r="CR373" s="25">
        <f t="shared" si="878"/>
        <v>0.10300000000000153</v>
      </c>
      <c r="CS373" s="25">
        <f t="shared" si="879"/>
        <v>0.54800000000000004</v>
      </c>
      <c r="CT373" s="25" t="str">
        <f t="shared" si="880"/>
        <v/>
      </c>
      <c r="CU373" s="25" t="str">
        <f t="shared" si="881"/>
        <v/>
      </c>
      <c r="CV373" s="25" t="str">
        <f t="shared" si="882"/>
        <v/>
      </c>
      <c r="CW373" s="25"/>
      <c r="CX373" s="25"/>
      <c r="CY373" s="25" t="str">
        <f t="shared" si="883"/>
        <v/>
      </c>
      <c r="CZ373" s="25" t="str">
        <f t="shared" si="884"/>
        <v/>
      </c>
      <c r="DA373" s="25" t="str">
        <f t="shared" si="885"/>
        <v/>
      </c>
      <c r="DB373" s="25" t="str">
        <f t="shared" si="886"/>
        <v/>
      </c>
      <c r="DC373" s="25" t="str">
        <f t="shared" si="887"/>
        <v/>
      </c>
      <c r="DD373" s="25" t="str">
        <f t="shared" si="888"/>
        <v/>
      </c>
      <c r="DE373" s="25" t="str">
        <f t="shared" si="889"/>
        <v/>
      </c>
      <c r="DF373" s="25" t="str">
        <f t="shared" si="890"/>
        <v/>
      </c>
      <c r="DG373" s="25" t="str">
        <f t="shared" si="891"/>
        <v/>
      </c>
      <c r="DH373" s="25"/>
      <c r="DI373" s="25"/>
      <c r="DJ373" s="25" t="str">
        <f t="shared" si="892"/>
        <v/>
      </c>
      <c r="DK373" s="25" t="str">
        <f t="shared" si="893"/>
        <v/>
      </c>
      <c r="DL373" s="25" t="str">
        <f t="shared" si="894"/>
        <v/>
      </c>
      <c r="DM373" s="25" t="str">
        <f t="shared" si="895"/>
        <v/>
      </c>
      <c r="DN373" s="25" t="str">
        <f t="shared" si="896"/>
        <v/>
      </c>
      <c r="DO373" s="25" t="str">
        <f t="shared" si="897"/>
        <v/>
      </c>
      <c r="DP373" s="25" t="str">
        <f t="shared" si="898"/>
        <v/>
      </c>
      <c r="DQ373" s="25" t="str">
        <f t="shared" si="899"/>
        <v/>
      </c>
      <c r="DR373" s="25" t="str">
        <f t="shared" si="900"/>
        <v/>
      </c>
      <c r="DS373" s="25"/>
      <c r="DT373" s="24"/>
      <c r="DU373" s="24" t="str">
        <f t="shared" si="901"/>
        <v/>
      </c>
      <c r="DV373" s="24" t="str">
        <f t="shared" si="902"/>
        <v/>
      </c>
      <c r="DW373" s="24" t="str">
        <f t="shared" si="903"/>
        <v/>
      </c>
      <c r="DX373" s="24" t="str">
        <f t="shared" si="904"/>
        <v/>
      </c>
      <c r="DY373" s="24" t="str">
        <f t="shared" si="905"/>
        <v/>
      </c>
      <c r="DZ373" s="24" t="str">
        <f t="shared" si="906"/>
        <v/>
      </c>
      <c r="EA373" s="24" t="str">
        <f t="shared" si="907"/>
        <v/>
      </c>
      <c r="EB373" s="24" t="str">
        <f t="shared" si="908"/>
        <v/>
      </c>
      <c r="EC373" s="24" t="str">
        <f t="shared" si="909"/>
        <v/>
      </c>
      <c r="ED373" s="24"/>
      <c r="EE373" s="24"/>
      <c r="EF373" s="24" t="str">
        <f t="shared" si="910"/>
        <v/>
      </c>
      <c r="EG373" s="24" t="str">
        <f t="shared" si="911"/>
        <v/>
      </c>
      <c r="EH373" s="24" t="str">
        <f t="shared" si="912"/>
        <v/>
      </c>
      <c r="EI373" s="24" t="str">
        <f t="shared" si="913"/>
        <v/>
      </c>
      <c r="EJ373" s="24" t="str">
        <f t="shared" si="914"/>
        <v/>
      </c>
      <c r="EK373" s="24" t="str">
        <f t="shared" si="915"/>
        <v/>
      </c>
      <c r="EL373" s="24" t="str">
        <f t="shared" si="916"/>
        <v/>
      </c>
      <c r="EM373" s="24" t="str">
        <f t="shared" si="917"/>
        <v/>
      </c>
      <c r="EN373" s="24" t="str">
        <f t="shared" si="918"/>
        <v/>
      </c>
      <c r="EO373" s="24"/>
      <c r="EP373" s="24"/>
      <c r="EQ373" s="24" t="str">
        <f t="shared" si="798"/>
        <v/>
      </c>
      <c r="ER373" s="24" t="str">
        <f t="shared" si="919"/>
        <v/>
      </c>
      <c r="ES373" s="24" t="str">
        <f t="shared" si="799"/>
        <v/>
      </c>
      <c r="ET373" s="24" t="str">
        <f t="shared" si="800"/>
        <v/>
      </c>
      <c r="EU373" s="24" t="str">
        <f t="shared" si="801"/>
        <v/>
      </c>
      <c r="EV373" s="24" t="str">
        <f t="shared" si="802"/>
        <v/>
      </c>
      <c r="EW373" s="24" t="str">
        <f t="shared" si="803"/>
        <v/>
      </c>
      <c r="EX373" s="24" t="str">
        <f t="shared" si="804"/>
        <v/>
      </c>
      <c r="EY373" s="24" t="str">
        <f t="shared" si="805"/>
        <v/>
      </c>
      <c r="EZ373" s="24" t="str">
        <f t="shared" si="806"/>
        <v/>
      </c>
      <c r="FA373" s="24" t="str">
        <f t="shared" si="807"/>
        <v/>
      </c>
      <c r="FB373" s="24"/>
      <c r="FC373" s="24" t="str">
        <f t="shared" si="808"/>
        <v/>
      </c>
      <c r="FD373" s="24" t="str">
        <f t="shared" si="920"/>
        <v/>
      </c>
      <c r="FE373" s="24" t="str">
        <f t="shared" si="809"/>
        <v/>
      </c>
      <c r="FF373" s="24" t="str">
        <f t="shared" si="810"/>
        <v/>
      </c>
      <c r="FG373" s="24" t="str">
        <f t="shared" si="811"/>
        <v/>
      </c>
      <c r="FH373" s="24" t="str">
        <f t="shared" si="812"/>
        <v/>
      </c>
      <c r="FI373" s="24" t="str">
        <f t="shared" si="813"/>
        <v/>
      </c>
      <c r="FJ373" s="24" t="str">
        <f t="shared" si="814"/>
        <v/>
      </c>
      <c r="FK373" s="24" t="str">
        <f t="shared" si="815"/>
        <v/>
      </c>
      <c r="FL373" s="24" t="str">
        <f t="shared" si="816"/>
        <v/>
      </c>
      <c r="FM373" s="24" t="str">
        <f t="shared" si="817"/>
        <v/>
      </c>
      <c r="FN373" s="24"/>
      <c r="FO373" s="24" t="str">
        <f t="shared" si="818"/>
        <v/>
      </c>
      <c r="FP373" s="24" t="str">
        <f t="shared" si="921"/>
        <v/>
      </c>
      <c r="FQ373" s="24" t="str">
        <f t="shared" si="787"/>
        <v/>
      </c>
      <c r="FR373" s="24" t="str">
        <f t="shared" si="787"/>
        <v/>
      </c>
      <c r="FS373" s="24" t="str">
        <f t="shared" si="787"/>
        <v/>
      </c>
      <c r="FT373" s="24" t="str">
        <f t="shared" si="783"/>
        <v/>
      </c>
      <c r="FU373" s="24" t="str">
        <f t="shared" si="783"/>
        <v/>
      </c>
      <c r="FV373" s="24" t="str">
        <f t="shared" si="783"/>
        <v/>
      </c>
      <c r="FW373" s="24" t="str">
        <f t="shared" si="783"/>
        <v/>
      </c>
      <c r="FX373" s="24" t="str">
        <f t="shared" si="783"/>
        <v/>
      </c>
      <c r="FY373" s="24" t="str">
        <f t="shared" si="783"/>
        <v/>
      </c>
      <c r="FZ373" s="24"/>
      <c r="GA373" s="24" t="str">
        <f t="shared" si="819"/>
        <v/>
      </c>
      <c r="GB373" s="24" t="str">
        <f t="shared" si="922"/>
        <v/>
      </c>
      <c r="GC373" s="24" t="str">
        <f t="shared" si="788"/>
        <v/>
      </c>
      <c r="GD373" s="24" t="str">
        <f t="shared" si="788"/>
        <v/>
      </c>
      <c r="GE373" s="24" t="str">
        <f t="shared" si="788"/>
        <v/>
      </c>
      <c r="GF373" s="24" t="str">
        <f t="shared" si="784"/>
        <v/>
      </c>
      <c r="GG373" s="24" t="str">
        <f t="shared" si="784"/>
        <v/>
      </c>
      <c r="GH373" s="24" t="str">
        <f t="shared" si="784"/>
        <v/>
      </c>
      <c r="GI373" s="24" t="str">
        <f t="shared" si="784"/>
        <v/>
      </c>
      <c r="GJ373" s="24" t="str">
        <f t="shared" si="784"/>
        <v/>
      </c>
      <c r="GK373" s="24" t="str">
        <f t="shared" si="784"/>
        <v/>
      </c>
      <c r="GL373" s="24"/>
      <c r="GM373" s="24" t="str">
        <f t="shared" si="820"/>
        <v/>
      </c>
      <c r="GN373" s="24" t="str">
        <f t="shared" si="923"/>
        <v/>
      </c>
      <c r="GO373" s="24" t="str">
        <f t="shared" si="821"/>
        <v/>
      </c>
      <c r="GP373" s="24" t="str">
        <f t="shared" si="822"/>
        <v/>
      </c>
      <c r="GQ373" s="24" t="str">
        <f t="shared" si="823"/>
        <v/>
      </c>
      <c r="GR373" s="24" t="str">
        <f t="shared" si="824"/>
        <v/>
      </c>
      <c r="GS373" s="24" t="str">
        <f t="shared" si="825"/>
        <v/>
      </c>
      <c r="GT373" s="24" t="str">
        <f t="shared" si="826"/>
        <v/>
      </c>
      <c r="GU373" s="24" t="str">
        <f t="shared" si="827"/>
        <v/>
      </c>
      <c r="GV373" s="24" t="str">
        <f t="shared" si="828"/>
        <v/>
      </c>
      <c r="GW373" s="24" t="str">
        <f t="shared" si="829"/>
        <v/>
      </c>
      <c r="GX373" s="24"/>
      <c r="GY373" s="24" t="str">
        <f t="shared" si="830"/>
        <v/>
      </c>
      <c r="GZ373" s="24" t="str">
        <f t="shared" si="924"/>
        <v/>
      </c>
      <c r="HA373" s="24" t="str">
        <f t="shared" si="831"/>
        <v/>
      </c>
      <c r="HB373" s="24" t="str">
        <f t="shared" si="832"/>
        <v/>
      </c>
      <c r="HC373" s="24" t="str">
        <f t="shared" si="833"/>
        <v/>
      </c>
      <c r="HD373" s="24" t="str">
        <f t="shared" si="834"/>
        <v/>
      </c>
      <c r="HE373" s="24" t="str">
        <f t="shared" si="835"/>
        <v/>
      </c>
      <c r="HF373" s="24" t="str">
        <f t="shared" si="836"/>
        <v/>
      </c>
      <c r="HG373" s="24" t="str">
        <f t="shared" si="837"/>
        <v/>
      </c>
      <c r="HH373" s="24" t="str">
        <f t="shared" si="838"/>
        <v/>
      </c>
      <c r="HI373" s="24" t="str">
        <f t="shared" si="839"/>
        <v/>
      </c>
      <c r="HJ373" s="24"/>
      <c r="HK373" s="24" t="str">
        <f t="shared" si="840"/>
        <v/>
      </c>
      <c r="HL373" s="24" t="str">
        <f t="shared" si="925"/>
        <v/>
      </c>
      <c r="HM373" s="24" t="str">
        <f t="shared" si="785"/>
        <v/>
      </c>
      <c r="HN373" s="24" t="str">
        <f t="shared" si="785"/>
        <v/>
      </c>
      <c r="HO373" s="24" t="str">
        <f t="shared" si="785"/>
        <v/>
      </c>
      <c r="HP373" s="24" t="str">
        <f t="shared" si="785"/>
        <v/>
      </c>
      <c r="HQ373" s="24" t="str">
        <f t="shared" si="785"/>
        <v/>
      </c>
      <c r="HR373" s="24" t="str">
        <f t="shared" si="785"/>
        <v/>
      </c>
      <c r="HS373" s="24" t="str">
        <f t="shared" si="781"/>
        <v/>
      </c>
      <c r="HT373" s="24" t="str">
        <f t="shared" si="781"/>
        <v/>
      </c>
      <c r="HU373" s="24" t="str">
        <f t="shared" si="781"/>
        <v/>
      </c>
      <c r="HV373" s="24"/>
      <c r="HW373" s="24" t="str">
        <f t="shared" si="841"/>
        <v/>
      </c>
      <c r="HX373" s="24" t="str">
        <f t="shared" si="926"/>
        <v/>
      </c>
      <c r="HY373" s="24" t="str">
        <f t="shared" si="786"/>
        <v/>
      </c>
      <c r="HZ373" s="24" t="str">
        <f t="shared" si="786"/>
        <v/>
      </c>
      <c r="IA373" s="24" t="str">
        <f t="shared" si="786"/>
        <v/>
      </c>
      <c r="IB373" s="24" t="str">
        <f t="shared" si="786"/>
        <v/>
      </c>
      <c r="IC373" s="24" t="str">
        <f t="shared" si="786"/>
        <v/>
      </c>
      <c r="ID373" s="24" t="str">
        <f t="shared" si="786"/>
        <v/>
      </c>
      <c r="IE373" s="24" t="str">
        <f t="shared" si="782"/>
        <v/>
      </c>
      <c r="IF373" s="24" t="str">
        <f t="shared" si="782"/>
        <v/>
      </c>
      <c r="IG373" s="24" t="str">
        <f t="shared" si="782"/>
        <v/>
      </c>
    </row>
    <row r="374" spans="1:241" s="3" customFormat="1" x14ac:dyDescent="0.2">
      <c r="A374" s="27">
        <v>339</v>
      </c>
      <c r="B374" s="32" t="str">
        <f>IF(AND($B$3&lt;&gt;"",$C$3&lt;&gt;"",$B$4&lt;&gt;"",$C$4&lt;&gt;"",T374&lt;&gt;""),AirMass($B$3,$C$3,$B$4,$C$4,T374),"")</f>
        <v/>
      </c>
      <c r="C374" s="36" t="e">
        <f t="shared" si="842"/>
        <v>#N/A</v>
      </c>
      <c r="D374" s="5" t="str">
        <f t="shared" si="789"/>
        <v/>
      </c>
      <c r="E374" s="14" t="str">
        <f t="shared" si="790"/>
        <v/>
      </c>
      <c r="F374" s="32" t="str">
        <f t="shared" si="843"/>
        <v/>
      </c>
      <c r="G374" s="24" t="str">
        <f t="shared" si="791"/>
        <v/>
      </c>
      <c r="H374" s="24" t="str">
        <f t="shared" si="792"/>
        <v/>
      </c>
      <c r="I374" s="24"/>
      <c r="J374" s="8" t="str">
        <f t="shared" si="793"/>
        <v/>
      </c>
      <c r="K374" s="9" t="str">
        <f t="shared" si="794"/>
        <v/>
      </c>
      <c r="L374" s="40" t="str">
        <f t="shared" si="844"/>
        <v/>
      </c>
      <c r="M374" s="24" t="str">
        <f t="shared" si="795"/>
        <v/>
      </c>
      <c r="N374" s="25" t="str">
        <f t="shared" si="796"/>
        <v/>
      </c>
      <c r="O374" s="25"/>
      <c r="P374" s="50">
        <f t="shared" si="845"/>
        <v>0</v>
      </c>
      <c r="Q374" s="50">
        <f t="shared" si="846"/>
        <v>0</v>
      </c>
      <c r="R374" s="25"/>
      <c r="S374" s="25"/>
      <c r="T374" s="16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46" t="str">
        <f t="shared" si="797"/>
        <v/>
      </c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8"/>
      <c r="AR374" s="25"/>
      <c r="AS374" s="25"/>
      <c r="AT374" s="24" t="str">
        <f t="shared" si="780"/>
        <v/>
      </c>
      <c r="AU374" s="24" t="str">
        <f t="shared" si="780"/>
        <v/>
      </c>
      <c r="AV374" s="24" t="str">
        <f t="shared" si="780"/>
        <v/>
      </c>
      <c r="AW374" s="24" t="str">
        <f t="shared" si="780"/>
        <v/>
      </c>
      <c r="AX374" s="24" t="str">
        <f t="shared" si="780"/>
        <v/>
      </c>
      <c r="AY374" s="24" t="str">
        <f t="shared" si="780"/>
        <v/>
      </c>
      <c r="AZ374" s="24" t="str">
        <f t="shared" si="780"/>
        <v/>
      </c>
      <c r="BA374" s="24" t="str">
        <f t="shared" si="780"/>
        <v/>
      </c>
      <c r="BB374" s="24" t="str">
        <f t="shared" si="780"/>
        <v/>
      </c>
      <c r="BC374" s="24" t="str">
        <f t="shared" si="780"/>
        <v/>
      </c>
      <c r="BD374" s="25" t="str">
        <f t="shared" si="780"/>
        <v/>
      </c>
      <c r="BE374" s="25"/>
      <c r="BF374" s="25"/>
      <c r="BG374" s="26" t="str">
        <f t="shared" si="847"/>
        <v/>
      </c>
      <c r="BH374" s="26" t="str">
        <f t="shared" si="848"/>
        <v/>
      </c>
      <c r="BI374" s="26" t="str">
        <f t="shared" si="849"/>
        <v/>
      </c>
      <c r="BJ374" s="26" t="str">
        <f t="shared" si="850"/>
        <v/>
      </c>
      <c r="BK374" s="26" t="str">
        <f t="shared" si="851"/>
        <v/>
      </c>
      <c r="BL374" s="26" t="str">
        <f t="shared" si="852"/>
        <v/>
      </c>
      <c r="BM374" s="26" t="str">
        <f t="shared" si="853"/>
        <v/>
      </c>
      <c r="BN374" s="26" t="str">
        <f t="shared" si="854"/>
        <v/>
      </c>
      <c r="BO374" s="26" t="str">
        <f t="shared" si="855"/>
        <v/>
      </c>
      <c r="BP374" s="25"/>
      <c r="BQ374" s="25"/>
      <c r="BR374" s="25" t="str">
        <f t="shared" si="856"/>
        <v/>
      </c>
      <c r="BS374" s="25" t="str">
        <f t="shared" si="857"/>
        <v/>
      </c>
      <c r="BT374" s="25" t="str">
        <f t="shared" si="858"/>
        <v/>
      </c>
      <c r="BU374" s="25" t="str">
        <f t="shared" si="859"/>
        <v/>
      </c>
      <c r="BV374" s="25" t="str">
        <f t="shared" si="860"/>
        <v/>
      </c>
      <c r="BW374" s="25" t="str">
        <f t="shared" si="861"/>
        <v/>
      </c>
      <c r="BX374" s="25" t="str">
        <f t="shared" si="862"/>
        <v/>
      </c>
      <c r="BY374" s="25" t="str">
        <f t="shared" si="863"/>
        <v/>
      </c>
      <c r="BZ374" s="25" t="str">
        <f t="shared" si="864"/>
        <v/>
      </c>
      <c r="CA374" s="25"/>
      <c r="CB374" s="25"/>
      <c r="CC374" s="26">
        <f t="shared" si="865"/>
        <v>-0.23900000000000093</v>
      </c>
      <c r="CD374" s="26">
        <f t="shared" si="866"/>
        <v>-0.17900000000000044</v>
      </c>
      <c r="CE374" s="26">
        <f t="shared" si="867"/>
        <v>-0.54500000000000015</v>
      </c>
      <c r="CF374" s="26">
        <f t="shared" si="868"/>
        <v>-0.48700000000000027</v>
      </c>
      <c r="CG374" s="26">
        <f t="shared" si="869"/>
        <v>-0.55699999999999883</v>
      </c>
      <c r="CH374" s="26">
        <f t="shared" si="870"/>
        <v>-0.11200000000000027</v>
      </c>
      <c r="CI374" s="26" t="str">
        <f t="shared" si="871"/>
        <v/>
      </c>
      <c r="CJ374" s="26" t="str">
        <f t="shared" si="872"/>
        <v/>
      </c>
      <c r="CK374" s="26" t="str">
        <f t="shared" si="873"/>
        <v/>
      </c>
      <c r="CL374" s="25"/>
      <c r="CM374" s="25"/>
      <c r="CN374" s="25">
        <f t="shared" si="874"/>
        <v>0.42099999999999937</v>
      </c>
      <c r="CO374" s="25">
        <f t="shared" si="875"/>
        <v>0.48099999999999987</v>
      </c>
      <c r="CP374" s="25">
        <f t="shared" si="876"/>
        <v>0.11500000000000021</v>
      </c>
      <c r="CQ374" s="25">
        <f t="shared" si="877"/>
        <v>0.17300000000000004</v>
      </c>
      <c r="CR374" s="25">
        <f t="shared" si="878"/>
        <v>0.10300000000000153</v>
      </c>
      <c r="CS374" s="25">
        <f t="shared" si="879"/>
        <v>0.54800000000000004</v>
      </c>
      <c r="CT374" s="25" t="str">
        <f t="shared" si="880"/>
        <v/>
      </c>
      <c r="CU374" s="25" t="str">
        <f t="shared" si="881"/>
        <v/>
      </c>
      <c r="CV374" s="25" t="str">
        <f t="shared" si="882"/>
        <v/>
      </c>
      <c r="CW374" s="25"/>
      <c r="CX374" s="25"/>
      <c r="CY374" s="25" t="str">
        <f t="shared" si="883"/>
        <v/>
      </c>
      <c r="CZ374" s="25" t="str">
        <f t="shared" si="884"/>
        <v/>
      </c>
      <c r="DA374" s="25" t="str">
        <f t="shared" si="885"/>
        <v/>
      </c>
      <c r="DB374" s="25" t="str">
        <f t="shared" si="886"/>
        <v/>
      </c>
      <c r="DC374" s="25" t="str">
        <f t="shared" si="887"/>
        <v/>
      </c>
      <c r="DD374" s="25" t="str">
        <f t="shared" si="888"/>
        <v/>
      </c>
      <c r="DE374" s="25" t="str">
        <f t="shared" si="889"/>
        <v/>
      </c>
      <c r="DF374" s="25" t="str">
        <f t="shared" si="890"/>
        <v/>
      </c>
      <c r="DG374" s="25" t="str">
        <f t="shared" si="891"/>
        <v/>
      </c>
      <c r="DH374" s="25"/>
      <c r="DI374" s="25"/>
      <c r="DJ374" s="25" t="str">
        <f t="shared" si="892"/>
        <v/>
      </c>
      <c r="DK374" s="25" t="str">
        <f t="shared" si="893"/>
        <v/>
      </c>
      <c r="DL374" s="25" t="str">
        <f t="shared" si="894"/>
        <v/>
      </c>
      <c r="DM374" s="25" t="str">
        <f t="shared" si="895"/>
        <v/>
      </c>
      <c r="DN374" s="25" t="str">
        <f t="shared" si="896"/>
        <v/>
      </c>
      <c r="DO374" s="25" t="str">
        <f t="shared" si="897"/>
        <v/>
      </c>
      <c r="DP374" s="25" t="str">
        <f t="shared" si="898"/>
        <v/>
      </c>
      <c r="DQ374" s="25" t="str">
        <f t="shared" si="899"/>
        <v/>
      </c>
      <c r="DR374" s="25" t="str">
        <f t="shared" si="900"/>
        <v/>
      </c>
      <c r="DS374" s="25"/>
      <c r="DT374" s="24"/>
      <c r="DU374" s="24" t="str">
        <f t="shared" si="901"/>
        <v/>
      </c>
      <c r="DV374" s="24" t="str">
        <f t="shared" si="902"/>
        <v/>
      </c>
      <c r="DW374" s="24" t="str">
        <f t="shared" si="903"/>
        <v/>
      </c>
      <c r="DX374" s="24" t="str">
        <f t="shared" si="904"/>
        <v/>
      </c>
      <c r="DY374" s="24" t="str">
        <f t="shared" si="905"/>
        <v/>
      </c>
      <c r="DZ374" s="24" t="str">
        <f t="shared" si="906"/>
        <v/>
      </c>
      <c r="EA374" s="24" t="str">
        <f t="shared" si="907"/>
        <v/>
      </c>
      <c r="EB374" s="24" t="str">
        <f t="shared" si="908"/>
        <v/>
      </c>
      <c r="EC374" s="24" t="str">
        <f t="shared" si="909"/>
        <v/>
      </c>
      <c r="ED374" s="24"/>
      <c r="EE374" s="24"/>
      <c r="EF374" s="24" t="str">
        <f t="shared" si="910"/>
        <v/>
      </c>
      <c r="EG374" s="24" t="str">
        <f t="shared" si="911"/>
        <v/>
      </c>
      <c r="EH374" s="24" t="str">
        <f t="shared" si="912"/>
        <v/>
      </c>
      <c r="EI374" s="24" t="str">
        <f t="shared" si="913"/>
        <v/>
      </c>
      <c r="EJ374" s="24" t="str">
        <f t="shared" si="914"/>
        <v/>
      </c>
      <c r="EK374" s="24" t="str">
        <f t="shared" si="915"/>
        <v/>
      </c>
      <c r="EL374" s="24" t="str">
        <f t="shared" si="916"/>
        <v/>
      </c>
      <c r="EM374" s="24" t="str">
        <f t="shared" si="917"/>
        <v/>
      </c>
      <c r="EN374" s="24" t="str">
        <f t="shared" si="918"/>
        <v/>
      </c>
      <c r="EO374" s="24"/>
      <c r="EP374" s="24"/>
      <c r="EQ374" s="24" t="str">
        <f t="shared" si="798"/>
        <v/>
      </c>
      <c r="ER374" s="24" t="str">
        <f t="shared" si="919"/>
        <v/>
      </c>
      <c r="ES374" s="24" t="str">
        <f t="shared" si="799"/>
        <v/>
      </c>
      <c r="ET374" s="24" t="str">
        <f t="shared" si="800"/>
        <v/>
      </c>
      <c r="EU374" s="24" t="str">
        <f t="shared" si="801"/>
        <v/>
      </c>
      <c r="EV374" s="24" t="str">
        <f t="shared" si="802"/>
        <v/>
      </c>
      <c r="EW374" s="24" t="str">
        <f t="shared" si="803"/>
        <v/>
      </c>
      <c r="EX374" s="24" t="str">
        <f t="shared" si="804"/>
        <v/>
      </c>
      <c r="EY374" s="24" t="str">
        <f t="shared" si="805"/>
        <v/>
      </c>
      <c r="EZ374" s="24" t="str">
        <f t="shared" si="806"/>
        <v/>
      </c>
      <c r="FA374" s="24" t="str">
        <f t="shared" si="807"/>
        <v/>
      </c>
      <c r="FB374" s="24"/>
      <c r="FC374" s="24" t="str">
        <f t="shared" si="808"/>
        <v/>
      </c>
      <c r="FD374" s="24" t="str">
        <f t="shared" si="920"/>
        <v/>
      </c>
      <c r="FE374" s="24" t="str">
        <f t="shared" si="809"/>
        <v/>
      </c>
      <c r="FF374" s="24" t="str">
        <f t="shared" si="810"/>
        <v/>
      </c>
      <c r="FG374" s="24" t="str">
        <f t="shared" si="811"/>
        <v/>
      </c>
      <c r="FH374" s="24" t="str">
        <f t="shared" si="812"/>
        <v/>
      </c>
      <c r="FI374" s="24" t="str">
        <f t="shared" si="813"/>
        <v/>
      </c>
      <c r="FJ374" s="24" t="str">
        <f t="shared" si="814"/>
        <v/>
      </c>
      <c r="FK374" s="24" t="str">
        <f t="shared" si="815"/>
        <v/>
      </c>
      <c r="FL374" s="24" t="str">
        <f t="shared" si="816"/>
        <v/>
      </c>
      <c r="FM374" s="24" t="str">
        <f t="shared" si="817"/>
        <v/>
      </c>
      <c r="FN374" s="24"/>
      <c r="FO374" s="24" t="str">
        <f t="shared" si="818"/>
        <v/>
      </c>
      <c r="FP374" s="24" t="str">
        <f t="shared" si="921"/>
        <v/>
      </c>
      <c r="FQ374" s="24" t="str">
        <f t="shared" si="787"/>
        <v/>
      </c>
      <c r="FR374" s="24" t="str">
        <f t="shared" si="787"/>
        <v/>
      </c>
      <c r="FS374" s="24" t="str">
        <f t="shared" si="787"/>
        <v/>
      </c>
      <c r="FT374" s="24" t="str">
        <f t="shared" si="783"/>
        <v/>
      </c>
      <c r="FU374" s="24" t="str">
        <f t="shared" si="783"/>
        <v/>
      </c>
      <c r="FV374" s="24" t="str">
        <f t="shared" si="783"/>
        <v/>
      </c>
      <c r="FW374" s="24" t="str">
        <f t="shared" si="783"/>
        <v/>
      </c>
      <c r="FX374" s="24" t="str">
        <f t="shared" si="783"/>
        <v/>
      </c>
      <c r="FY374" s="24" t="str">
        <f t="shared" si="783"/>
        <v/>
      </c>
      <c r="FZ374" s="24"/>
      <c r="GA374" s="24" t="str">
        <f t="shared" si="819"/>
        <v/>
      </c>
      <c r="GB374" s="24" t="str">
        <f t="shared" si="922"/>
        <v/>
      </c>
      <c r="GC374" s="24" t="str">
        <f t="shared" si="788"/>
        <v/>
      </c>
      <c r="GD374" s="24" t="str">
        <f t="shared" si="788"/>
        <v/>
      </c>
      <c r="GE374" s="24" t="str">
        <f t="shared" si="788"/>
        <v/>
      </c>
      <c r="GF374" s="24" t="str">
        <f t="shared" si="784"/>
        <v/>
      </c>
      <c r="GG374" s="24" t="str">
        <f t="shared" si="784"/>
        <v/>
      </c>
      <c r="GH374" s="24" t="str">
        <f t="shared" si="784"/>
        <v/>
      </c>
      <c r="GI374" s="24" t="str">
        <f t="shared" si="784"/>
        <v/>
      </c>
      <c r="GJ374" s="24" t="str">
        <f t="shared" si="784"/>
        <v/>
      </c>
      <c r="GK374" s="24" t="str">
        <f t="shared" si="784"/>
        <v/>
      </c>
      <c r="GL374" s="24"/>
      <c r="GM374" s="24" t="str">
        <f t="shared" si="820"/>
        <v/>
      </c>
      <c r="GN374" s="24" t="str">
        <f t="shared" si="923"/>
        <v/>
      </c>
      <c r="GO374" s="24" t="str">
        <f t="shared" si="821"/>
        <v/>
      </c>
      <c r="GP374" s="24" t="str">
        <f t="shared" si="822"/>
        <v/>
      </c>
      <c r="GQ374" s="24" t="str">
        <f t="shared" si="823"/>
        <v/>
      </c>
      <c r="GR374" s="24" t="str">
        <f t="shared" si="824"/>
        <v/>
      </c>
      <c r="GS374" s="24" t="str">
        <f t="shared" si="825"/>
        <v/>
      </c>
      <c r="GT374" s="24" t="str">
        <f t="shared" si="826"/>
        <v/>
      </c>
      <c r="GU374" s="24" t="str">
        <f t="shared" si="827"/>
        <v/>
      </c>
      <c r="GV374" s="24" t="str">
        <f t="shared" si="828"/>
        <v/>
      </c>
      <c r="GW374" s="24" t="str">
        <f t="shared" si="829"/>
        <v/>
      </c>
      <c r="GX374" s="24"/>
      <c r="GY374" s="24" t="str">
        <f t="shared" si="830"/>
        <v/>
      </c>
      <c r="GZ374" s="24" t="str">
        <f t="shared" si="924"/>
        <v/>
      </c>
      <c r="HA374" s="24" t="str">
        <f t="shared" si="831"/>
        <v/>
      </c>
      <c r="HB374" s="24" t="str">
        <f t="shared" si="832"/>
        <v/>
      </c>
      <c r="HC374" s="24" t="str">
        <f t="shared" si="833"/>
        <v/>
      </c>
      <c r="HD374" s="24" t="str">
        <f t="shared" si="834"/>
        <v/>
      </c>
      <c r="HE374" s="24" t="str">
        <f t="shared" si="835"/>
        <v/>
      </c>
      <c r="HF374" s="24" t="str">
        <f t="shared" si="836"/>
        <v/>
      </c>
      <c r="HG374" s="24" t="str">
        <f t="shared" si="837"/>
        <v/>
      </c>
      <c r="HH374" s="24" t="str">
        <f t="shared" si="838"/>
        <v/>
      </c>
      <c r="HI374" s="24" t="str">
        <f t="shared" si="839"/>
        <v/>
      </c>
      <c r="HJ374" s="24"/>
      <c r="HK374" s="24" t="str">
        <f t="shared" si="840"/>
        <v/>
      </c>
      <c r="HL374" s="24" t="str">
        <f t="shared" si="925"/>
        <v/>
      </c>
      <c r="HM374" s="24" t="str">
        <f t="shared" si="785"/>
        <v/>
      </c>
      <c r="HN374" s="24" t="str">
        <f t="shared" si="785"/>
        <v/>
      </c>
      <c r="HO374" s="24" t="str">
        <f t="shared" si="785"/>
        <v/>
      </c>
      <c r="HP374" s="24" t="str">
        <f t="shared" si="785"/>
        <v/>
      </c>
      <c r="HQ374" s="24" t="str">
        <f t="shared" si="785"/>
        <v/>
      </c>
      <c r="HR374" s="24" t="str">
        <f t="shared" si="785"/>
        <v/>
      </c>
      <c r="HS374" s="24" t="str">
        <f t="shared" si="781"/>
        <v/>
      </c>
      <c r="HT374" s="24" t="str">
        <f t="shared" si="781"/>
        <v/>
      </c>
      <c r="HU374" s="24" t="str">
        <f t="shared" si="781"/>
        <v/>
      </c>
      <c r="HV374" s="24"/>
      <c r="HW374" s="24" t="str">
        <f t="shared" si="841"/>
        <v/>
      </c>
      <c r="HX374" s="24" t="str">
        <f t="shared" si="926"/>
        <v/>
      </c>
      <c r="HY374" s="24" t="str">
        <f t="shared" si="786"/>
        <v/>
      </c>
      <c r="HZ374" s="24" t="str">
        <f t="shared" si="786"/>
        <v/>
      </c>
      <c r="IA374" s="24" t="str">
        <f t="shared" si="786"/>
        <v/>
      </c>
      <c r="IB374" s="24" t="str">
        <f t="shared" si="786"/>
        <v/>
      </c>
      <c r="IC374" s="24" t="str">
        <f t="shared" si="786"/>
        <v/>
      </c>
      <c r="ID374" s="24" t="str">
        <f t="shared" si="786"/>
        <v/>
      </c>
      <c r="IE374" s="24" t="str">
        <f t="shared" si="782"/>
        <v/>
      </c>
      <c r="IF374" s="24" t="str">
        <f t="shared" si="782"/>
        <v/>
      </c>
      <c r="IG374" s="24" t="str">
        <f t="shared" si="782"/>
        <v/>
      </c>
    </row>
    <row r="375" spans="1:241" s="3" customFormat="1" x14ac:dyDescent="0.2">
      <c r="A375" s="27">
        <v>340</v>
      </c>
      <c r="B375" s="32" t="str">
        <f>IF(AND($B$3&lt;&gt;"",$C$3&lt;&gt;"",$B$4&lt;&gt;"",$C$4&lt;&gt;"",T375&lt;&gt;""),AirMass($B$3,$C$3,$B$4,$C$4,T375),"")</f>
        <v/>
      </c>
      <c r="C375" s="36" t="e">
        <f t="shared" si="842"/>
        <v>#N/A</v>
      </c>
      <c r="D375" s="5" t="str">
        <f t="shared" si="789"/>
        <v/>
      </c>
      <c r="E375" s="14" t="str">
        <f t="shared" si="790"/>
        <v/>
      </c>
      <c r="F375" s="32" t="str">
        <f t="shared" si="843"/>
        <v/>
      </c>
      <c r="G375" s="24" t="str">
        <f t="shared" si="791"/>
        <v/>
      </c>
      <c r="H375" s="24" t="str">
        <f t="shared" si="792"/>
        <v/>
      </c>
      <c r="I375" s="24"/>
      <c r="J375" s="8" t="str">
        <f t="shared" si="793"/>
        <v/>
      </c>
      <c r="K375" s="9" t="str">
        <f t="shared" si="794"/>
        <v/>
      </c>
      <c r="L375" s="40" t="str">
        <f t="shared" si="844"/>
        <v/>
      </c>
      <c r="M375" s="24" t="str">
        <f t="shared" si="795"/>
        <v/>
      </c>
      <c r="N375" s="25" t="str">
        <f t="shared" si="796"/>
        <v/>
      </c>
      <c r="O375" s="25"/>
      <c r="P375" s="50">
        <f t="shared" si="845"/>
        <v>0</v>
      </c>
      <c r="Q375" s="50">
        <f t="shared" si="846"/>
        <v>0</v>
      </c>
      <c r="R375" s="25"/>
      <c r="S375" s="25"/>
      <c r="T375" s="16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46" t="str">
        <f t="shared" si="797"/>
        <v/>
      </c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8"/>
      <c r="AR375" s="25"/>
      <c r="AS375" s="25"/>
      <c r="AT375" s="24" t="str">
        <f t="shared" si="780"/>
        <v/>
      </c>
      <c r="AU375" s="24" t="str">
        <f t="shared" si="780"/>
        <v/>
      </c>
      <c r="AV375" s="24" t="str">
        <f t="shared" si="780"/>
        <v/>
      </c>
      <c r="AW375" s="24" t="str">
        <f t="shared" si="780"/>
        <v/>
      </c>
      <c r="AX375" s="24" t="str">
        <f t="shared" si="780"/>
        <v/>
      </c>
      <c r="AY375" s="24" t="str">
        <f t="shared" si="780"/>
        <v/>
      </c>
      <c r="AZ375" s="24" t="str">
        <f t="shared" si="780"/>
        <v/>
      </c>
      <c r="BA375" s="24" t="str">
        <f t="shared" si="780"/>
        <v/>
      </c>
      <c r="BB375" s="24" t="str">
        <f t="shared" si="780"/>
        <v/>
      </c>
      <c r="BC375" s="24" t="str">
        <f t="shared" si="780"/>
        <v/>
      </c>
      <c r="BD375" s="25" t="str">
        <f t="shared" si="780"/>
        <v/>
      </c>
      <c r="BE375" s="25"/>
      <c r="BF375" s="25"/>
      <c r="BG375" s="26" t="str">
        <f t="shared" si="847"/>
        <v/>
      </c>
      <c r="BH375" s="26" t="str">
        <f t="shared" si="848"/>
        <v/>
      </c>
      <c r="BI375" s="26" t="str">
        <f t="shared" si="849"/>
        <v/>
      </c>
      <c r="BJ375" s="26" t="str">
        <f t="shared" si="850"/>
        <v/>
      </c>
      <c r="BK375" s="26" t="str">
        <f t="shared" si="851"/>
        <v/>
      </c>
      <c r="BL375" s="26" t="str">
        <f t="shared" si="852"/>
        <v/>
      </c>
      <c r="BM375" s="26" t="str">
        <f t="shared" si="853"/>
        <v/>
      </c>
      <c r="BN375" s="26" t="str">
        <f t="shared" si="854"/>
        <v/>
      </c>
      <c r="BO375" s="26" t="str">
        <f t="shared" si="855"/>
        <v/>
      </c>
      <c r="BP375" s="25"/>
      <c r="BQ375" s="25"/>
      <c r="BR375" s="25" t="str">
        <f t="shared" si="856"/>
        <v/>
      </c>
      <c r="BS375" s="25" t="str">
        <f t="shared" si="857"/>
        <v/>
      </c>
      <c r="BT375" s="25" t="str">
        <f t="shared" si="858"/>
        <v/>
      </c>
      <c r="BU375" s="25" t="str">
        <f t="shared" si="859"/>
        <v/>
      </c>
      <c r="BV375" s="25" t="str">
        <f t="shared" si="860"/>
        <v/>
      </c>
      <c r="BW375" s="25" t="str">
        <f t="shared" si="861"/>
        <v/>
      </c>
      <c r="BX375" s="25" t="str">
        <f t="shared" si="862"/>
        <v/>
      </c>
      <c r="BY375" s="25" t="str">
        <f t="shared" si="863"/>
        <v/>
      </c>
      <c r="BZ375" s="25" t="str">
        <f t="shared" si="864"/>
        <v/>
      </c>
      <c r="CA375" s="25"/>
      <c r="CB375" s="25"/>
      <c r="CC375" s="26">
        <f t="shared" si="865"/>
        <v>-0.23900000000000093</v>
      </c>
      <c r="CD375" s="26">
        <f t="shared" si="866"/>
        <v>-0.17900000000000044</v>
      </c>
      <c r="CE375" s="26">
        <f t="shared" si="867"/>
        <v>-0.54500000000000015</v>
      </c>
      <c r="CF375" s="26">
        <f t="shared" si="868"/>
        <v>-0.48700000000000027</v>
      </c>
      <c r="CG375" s="26">
        <f t="shared" si="869"/>
        <v>-0.55699999999999883</v>
      </c>
      <c r="CH375" s="26">
        <f t="shared" si="870"/>
        <v>-0.11200000000000027</v>
      </c>
      <c r="CI375" s="26" t="str">
        <f t="shared" si="871"/>
        <v/>
      </c>
      <c r="CJ375" s="26" t="str">
        <f t="shared" si="872"/>
        <v/>
      </c>
      <c r="CK375" s="26" t="str">
        <f t="shared" si="873"/>
        <v/>
      </c>
      <c r="CL375" s="25"/>
      <c r="CM375" s="25"/>
      <c r="CN375" s="25">
        <f t="shared" si="874"/>
        <v>0.42099999999999937</v>
      </c>
      <c r="CO375" s="25">
        <f t="shared" si="875"/>
        <v>0.48099999999999987</v>
      </c>
      <c r="CP375" s="25">
        <f t="shared" si="876"/>
        <v>0.11500000000000021</v>
      </c>
      <c r="CQ375" s="25">
        <f t="shared" si="877"/>
        <v>0.17300000000000004</v>
      </c>
      <c r="CR375" s="25">
        <f t="shared" si="878"/>
        <v>0.10300000000000153</v>
      </c>
      <c r="CS375" s="25">
        <f t="shared" si="879"/>
        <v>0.54800000000000004</v>
      </c>
      <c r="CT375" s="25" t="str">
        <f t="shared" si="880"/>
        <v/>
      </c>
      <c r="CU375" s="25" t="str">
        <f t="shared" si="881"/>
        <v/>
      </c>
      <c r="CV375" s="25" t="str">
        <f t="shared" si="882"/>
        <v/>
      </c>
      <c r="CW375" s="25"/>
      <c r="CX375" s="25"/>
      <c r="CY375" s="25" t="str">
        <f t="shared" si="883"/>
        <v/>
      </c>
      <c r="CZ375" s="25" t="str">
        <f t="shared" si="884"/>
        <v/>
      </c>
      <c r="DA375" s="25" t="str">
        <f t="shared" si="885"/>
        <v/>
      </c>
      <c r="DB375" s="25" t="str">
        <f t="shared" si="886"/>
        <v/>
      </c>
      <c r="DC375" s="25" t="str">
        <f t="shared" si="887"/>
        <v/>
      </c>
      <c r="DD375" s="25" t="str">
        <f t="shared" si="888"/>
        <v/>
      </c>
      <c r="DE375" s="25" t="str">
        <f t="shared" si="889"/>
        <v/>
      </c>
      <c r="DF375" s="25" t="str">
        <f t="shared" si="890"/>
        <v/>
      </c>
      <c r="DG375" s="25" t="str">
        <f t="shared" si="891"/>
        <v/>
      </c>
      <c r="DH375" s="25"/>
      <c r="DI375" s="25"/>
      <c r="DJ375" s="25" t="str">
        <f t="shared" si="892"/>
        <v/>
      </c>
      <c r="DK375" s="25" t="str">
        <f t="shared" si="893"/>
        <v/>
      </c>
      <c r="DL375" s="25" t="str">
        <f t="shared" si="894"/>
        <v/>
      </c>
      <c r="DM375" s="25" t="str">
        <f t="shared" si="895"/>
        <v/>
      </c>
      <c r="DN375" s="25" t="str">
        <f t="shared" si="896"/>
        <v/>
      </c>
      <c r="DO375" s="25" t="str">
        <f t="shared" si="897"/>
        <v/>
      </c>
      <c r="DP375" s="25" t="str">
        <f t="shared" si="898"/>
        <v/>
      </c>
      <c r="DQ375" s="25" t="str">
        <f t="shared" si="899"/>
        <v/>
      </c>
      <c r="DR375" s="25" t="str">
        <f t="shared" si="900"/>
        <v/>
      </c>
      <c r="DS375" s="25"/>
      <c r="DT375" s="24"/>
      <c r="DU375" s="24" t="str">
        <f t="shared" si="901"/>
        <v/>
      </c>
      <c r="DV375" s="24" t="str">
        <f t="shared" si="902"/>
        <v/>
      </c>
      <c r="DW375" s="24" t="str">
        <f t="shared" si="903"/>
        <v/>
      </c>
      <c r="DX375" s="24" t="str">
        <f t="shared" si="904"/>
        <v/>
      </c>
      <c r="DY375" s="24" t="str">
        <f t="shared" si="905"/>
        <v/>
      </c>
      <c r="DZ375" s="24" t="str">
        <f t="shared" si="906"/>
        <v/>
      </c>
      <c r="EA375" s="24" t="str">
        <f t="shared" si="907"/>
        <v/>
      </c>
      <c r="EB375" s="24" t="str">
        <f t="shared" si="908"/>
        <v/>
      </c>
      <c r="EC375" s="24" t="str">
        <f t="shared" si="909"/>
        <v/>
      </c>
      <c r="ED375" s="24"/>
      <c r="EE375" s="24"/>
      <c r="EF375" s="24" t="str">
        <f t="shared" si="910"/>
        <v/>
      </c>
      <c r="EG375" s="24" t="str">
        <f t="shared" si="911"/>
        <v/>
      </c>
      <c r="EH375" s="24" t="str">
        <f t="shared" si="912"/>
        <v/>
      </c>
      <c r="EI375" s="24" t="str">
        <f t="shared" si="913"/>
        <v/>
      </c>
      <c r="EJ375" s="24" t="str">
        <f t="shared" si="914"/>
        <v/>
      </c>
      <c r="EK375" s="24" t="str">
        <f t="shared" si="915"/>
        <v/>
      </c>
      <c r="EL375" s="24" t="str">
        <f t="shared" si="916"/>
        <v/>
      </c>
      <c r="EM375" s="24" t="str">
        <f t="shared" si="917"/>
        <v/>
      </c>
      <c r="EN375" s="24" t="str">
        <f t="shared" si="918"/>
        <v/>
      </c>
      <c r="EO375" s="24"/>
      <c r="EP375" s="24"/>
      <c r="EQ375" s="24" t="str">
        <f t="shared" si="798"/>
        <v/>
      </c>
      <c r="ER375" s="24" t="str">
        <f t="shared" si="919"/>
        <v/>
      </c>
      <c r="ES375" s="24" t="str">
        <f t="shared" si="799"/>
        <v/>
      </c>
      <c r="ET375" s="24" t="str">
        <f t="shared" si="800"/>
        <v/>
      </c>
      <c r="EU375" s="24" t="str">
        <f t="shared" si="801"/>
        <v/>
      </c>
      <c r="EV375" s="24" t="str">
        <f t="shared" si="802"/>
        <v/>
      </c>
      <c r="EW375" s="24" t="str">
        <f t="shared" si="803"/>
        <v/>
      </c>
      <c r="EX375" s="24" t="str">
        <f t="shared" si="804"/>
        <v/>
      </c>
      <c r="EY375" s="24" t="str">
        <f t="shared" si="805"/>
        <v/>
      </c>
      <c r="EZ375" s="24" t="str">
        <f t="shared" si="806"/>
        <v/>
      </c>
      <c r="FA375" s="24" t="str">
        <f t="shared" si="807"/>
        <v/>
      </c>
      <c r="FB375" s="24"/>
      <c r="FC375" s="24" t="str">
        <f t="shared" si="808"/>
        <v/>
      </c>
      <c r="FD375" s="24" t="str">
        <f t="shared" si="920"/>
        <v/>
      </c>
      <c r="FE375" s="24" t="str">
        <f t="shared" si="809"/>
        <v/>
      </c>
      <c r="FF375" s="24" t="str">
        <f t="shared" si="810"/>
        <v/>
      </c>
      <c r="FG375" s="24" t="str">
        <f t="shared" si="811"/>
        <v/>
      </c>
      <c r="FH375" s="24" t="str">
        <f t="shared" si="812"/>
        <v/>
      </c>
      <c r="FI375" s="24" t="str">
        <f t="shared" si="813"/>
        <v/>
      </c>
      <c r="FJ375" s="24" t="str">
        <f t="shared" si="814"/>
        <v/>
      </c>
      <c r="FK375" s="24" t="str">
        <f t="shared" si="815"/>
        <v/>
      </c>
      <c r="FL375" s="24" t="str">
        <f t="shared" si="816"/>
        <v/>
      </c>
      <c r="FM375" s="24" t="str">
        <f t="shared" si="817"/>
        <v/>
      </c>
      <c r="FN375" s="24"/>
      <c r="FO375" s="24" t="str">
        <f t="shared" si="818"/>
        <v/>
      </c>
      <c r="FP375" s="24" t="str">
        <f t="shared" si="921"/>
        <v/>
      </c>
      <c r="FQ375" s="24" t="str">
        <f t="shared" si="787"/>
        <v/>
      </c>
      <c r="FR375" s="24" t="str">
        <f t="shared" si="787"/>
        <v/>
      </c>
      <c r="FS375" s="24" t="str">
        <f t="shared" si="787"/>
        <v/>
      </c>
      <c r="FT375" s="24" t="str">
        <f t="shared" si="783"/>
        <v/>
      </c>
      <c r="FU375" s="24" t="str">
        <f t="shared" si="783"/>
        <v/>
      </c>
      <c r="FV375" s="24" t="str">
        <f t="shared" si="783"/>
        <v/>
      </c>
      <c r="FW375" s="24" t="str">
        <f t="shared" si="783"/>
        <v/>
      </c>
      <c r="FX375" s="24" t="str">
        <f t="shared" si="783"/>
        <v/>
      </c>
      <c r="FY375" s="24" t="str">
        <f t="shared" si="783"/>
        <v/>
      </c>
      <c r="FZ375" s="24"/>
      <c r="GA375" s="24" t="str">
        <f t="shared" si="819"/>
        <v/>
      </c>
      <c r="GB375" s="24" t="str">
        <f t="shared" si="922"/>
        <v/>
      </c>
      <c r="GC375" s="24" t="str">
        <f t="shared" si="788"/>
        <v/>
      </c>
      <c r="GD375" s="24" t="str">
        <f t="shared" si="788"/>
        <v/>
      </c>
      <c r="GE375" s="24" t="str">
        <f t="shared" si="788"/>
        <v/>
      </c>
      <c r="GF375" s="24" t="str">
        <f t="shared" si="784"/>
        <v/>
      </c>
      <c r="GG375" s="24" t="str">
        <f t="shared" si="784"/>
        <v/>
      </c>
      <c r="GH375" s="24" t="str">
        <f t="shared" si="784"/>
        <v/>
      </c>
      <c r="GI375" s="24" t="str">
        <f t="shared" si="784"/>
        <v/>
      </c>
      <c r="GJ375" s="24" t="str">
        <f t="shared" si="784"/>
        <v/>
      </c>
      <c r="GK375" s="24" t="str">
        <f t="shared" si="784"/>
        <v/>
      </c>
      <c r="GL375" s="24"/>
      <c r="GM375" s="24" t="str">
        <f t="shared" si="820"/>
        <v/>
      </c>
      <c r="GN375" s="24" t="str">
        <f t="shared" si="923"/>
        <v/>
      </c>
      <c r="GO375" s="24" t="str">
        <f t="shared" si="821"/>
        <v/>
      </c>
      <c r="GP375" s="24" t="str">
        <f t="shared" si="822"/>
        <v/>
      </c>
      <c r="GQ375" s="24" t="str">
        <f t="shared" si="823"/>
        <v/>
      </c>
      <c r="GR375" s="24" t="str">
        <f t="shared" si="824"/>
        <v/>
      </c>
      <c r="GS375" s="24" t="str">
        <f t="shared" si="825"/>
        <v/>
      </c>
      <c r="GT375" s="24" t="str">
        <f t="shared" si="826"/>
        <v/>
      </c>
      <c r="GU375" s="24" t="str">
        <f t="shared" si="827"/>
        <v/>
      </c>
      <c r="GV375" s="24" t="str">
        <f t="shared" si="828"/>
        <v/>
      </c>
      <c r="GW375" s="24" t="str">
        <f t="shared" si="829"/>
        <v/>
      </c>
      <c r="GX375" s="24"/>
      <c r="GY375" s="24" t="str">
        <f t="shared" si="830"/>
        <v/>
      </c>
      <c r="GZ375" s="24" t="str">
        <f t="shared" si="924"/>
        <v/>
      </c>
      <c r="HA375" s="24" t="str">
        <f t="shared" si="831"/>
        <v/>
      </c>
      <c r="HB375" s="24" t="str">
        <f t="shared" si="832"/>
        <v/>
      </c>
      <c r="HC375" s="24" t="str">
        <f t="shared" si="833"/>
        <v/>
      </c>
      <c r="HD375" s="24" t="str">
        <f t="shared" si="834"/>
        <v/>
      </c>
      <c r="HE375" s="24" t="str">
        <f t="shared" si="835"/>
        <v/>
      </c>
      <c r="HF375" s="24" t="str">
        <f t="shared" si="836"/>
        <v/>
      </c>
      <c r="HG375" s="24" t="str">
        <f t="shared" si="837"/>
        <v/>
      </c>
      <c r="HH375" s="24" t="str">
        <f t="shared" si="838"/>
        <v/>
      </c>
      <c r="HI375" s="24" t="str">
        <f t="shared" si="839"/>
        <v/>
      </c>
      <c r="HJ375" s="24"/>
      <c r="HK375" s="24" t="str">
        <f t="shared" si="840"/>
        <v/>
      </c>
      <c r="HL375" s="24" t="str">
        <f t="shared" si="925"/>
        <v/>
      </c>
      <c r="HM375" s="24" t="str">
        <f t="shared" si="785"/>
        <v/>
      </c>
      <c r="HN375" s="24" t="str">
        <f t="shared" si="785"/>
        <v/>
      </c>
      <c r="HO375" s="24" t="str">
        <f t="shared" si="785"/>
        <v/>
      </c>
      <c r="HP375" s="24" t="str">
        <f t="shared" si="785"/>
        <v/>
      </c>
      <c r="HQ375" s="24" t="str">
        <f t="shared" si="785"/>
        <v/>
      </c>
      <c r="HR375" s="24" t="str">
        <f t="shared" si="785"/>
        <v/>
      </c>
      <c r="HS375" s="24" t="str">
        <f t="shared" si="781"/>
        <v/>
      </c>
      <c r="HT375" s="24" t="str">
        <f t="shared" si="781"/>
        <v/>
      </c>
      <c r="HU375" s="24" t="str">
        <f t="shared" si="781"/>
        <v/>
      </c>
      <c r="HV375" s="24"/>
      <c r="HW375" s="24" t="str">
        <f t="shared" si="841"/>
        <v/>
      </c>
      <c r="HX375" s="24" t="str">
        <f t="shared" si="926"/>
        <v/>
      </c>
      <c r="HY375" s="24" t="str">
        <f t="shared" si="786"/>
        <v/>
      </c>
      <c r="HZ375" s="24" t="str">
        <f t="shared" si="786"/>
        <v/>
      </c>
      <c r="IA375" s="24" t="str">
        <f t="shared" si="786"/>
        <v/>
      </c>
      <c r="IB375" s="24" t="str">
        <f t="shared" si="786"/>
        <v/>
      </c>
      <c r="IC375" s="24" t="str">
        <f t="shared" si="786"/>
        <v/>
      </c>
      <c r="ID375" s="24" t="str">
        <f t="shared" si="786"/>
        <v/>
      </c>
      <c r="IE375" s="24" t="str">
        <f t="shared" si="782"/>
        <v/>
      </c>
      <c r="IF375" s="24" t="str">
        <f t="shared" si="782"/>
        <v/>
      </c>
      <c r="IG375" s="24" t="str">
        <f t="shared" si="782"/>
        <v/>
      </c>
    </row>
    <row r="376" spans="1:241" s="3" customFormat="1" x14ac:dyDescent="0.2">
      <c r="A376" s="27">
        <v>341</v>
      </c>
      <c r="B376" s="32" t="str">
        <f>IF(AND($B$3&lt;&gt;"",$C$3&lt;&gt;"",$B$4&lt;&gt;"",$C$4&lt;&gt;"",T376&lt;&gt;""),AirMass($B$3,$C$3,$B$4,$C$4,T376),"")</f>
        <v/>
      </c>
      <c r="C376" s="36" t="e">
        <f t="shared" si="842"/>
        <v>#N/A</v>
      </c>
      <c r="D376" s="5" t="str">
        <f t="shared" si="789"/>
        <v/>
      </c>
      <c r="E376" s="14" t="str">
        <f t="shared" si="790"/>
        <v/>
      </c>
      <c r="F376" s="32" t="str">
        <f t="shared" si="843"/>
        <v/>
      </c>
      <c r="G376" s="24" t="str">
        <f t="shared" si="791"/>
        <v/>
      </c>
      <c r="H376" s="24" t="str">
        <f t="shared" si="792"/>
        <v/>
      </c>
      <c r="I376" s="24"/>
      <c r="J376" s="8" t="str">
        <f t="shared" si="793"/>
        <v/>
      </c>
      <c r="K376" s="9" t="str">
        <f t="shared" si="794"/>
        <v/>
      </c>
      <c r="L376" s="40" t="str">
        <f t="shared" si="844"/>
        <v/>
      </c>
      <c r="M376" s="24" t="str">
        <f t="shared" si="795"/>
        <v/>
      </c>
      <c r="N376" s="25" t="str">
        <f t="shared" si="796"/>
        <v/>
      </c>
      <c r="O376" s="25"/>
      <c r="P376" s="50">
        <f t="shared" si="845"/>
        <v>0</v>
      </c>
      <c r="Q376" s="50">
        <f t="shared" si="846"/>
        <v>0</v>
      </c>
      <c r="R376" s="25"/>
      <c r="S376" s="25"/>
      <c r="T376" s="16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46" t="str">
        <f t="shared" si="797"/>
        <v/>
      </c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8"/>
      <c r="AR376" s="25"/>
      <c r="AS376" s="25"/>
      <c r="AT376" s="24" t="str">
        <f t="shared" si="780"/>
        <v/>
      </c>
      <c r="AU376" s="24" t="str">
        <f t="shared" si="780"/>
        <v/>
      </c>
      <c r="AV376" s="24" t="str">
        <f t="shared" si="780"/>
        <v/>
      </c>
      <c r="AW376" s="24" t="str">
        <f t="shared" si="780"/>
        <v/>
      </c>
      <c r="AX376" s="24" t="str">
        <f t="shared" si="780"/>
        <v/>
      </c>
      <c r="AY376" s="24" t="str">
        <f t="shared" si="780"/>
        <v/>
      </c>
      <c r="AZ376" s="24" t="str">
        <f t="shared" si="780"/>
        <v/>
      </c>
      <c r="BA376" s="24" t="str">
        <f t="shared" si="780"/>
        <v/>
      </c>
      <c r="BB376" s="24" t="str">
        <f t="shared" si="780"/>
        <v/>
      </c>
      <c r="BC376" s="24" t="str">
        <f t="shared" si="780"/>
        <v/>
      </c>
      <c r="BD376" s="25" t="str">
        <f t="shared" si="780"/>
        <v/>
      </c>
      <c r="BE376" s="25"/>
      <c r="BF376" s="25"/>
      <c r="BG376" s="26" t="str">
        <f t="shared" si="847"/>
        <v/>
      </c>
      <c r="BH376" s="26" t="str">
        <f t="shared" si="848"/>
        <v/>
      </c>
      <c r="BI376" s="26" t="str">
        <f t="shared" si="849"/>
        <v/>
      </c>
      <c r="BJ376" s="26" t="str">
        <f t="shared" si="850"/>
        <v/>
      </c>
      <c r="BK376" s="26" t="str">
        <f t="shared" si="851"/>
        <v/>
      </c>
      <c r="BL376" s="26" t="str">
        <f t="shared" si="852"/>
        <v/>
      </c>
      <c r="BM376" s="26" t="str">
        <f t="shared" si="853"/>
        <v/>
      </c>
      <c r="BN376" s="26" t="str">
        <f t="shared" si="854"/>
        <v/>
      </c>
      <c r="BO376" s="26" t="str">
        <f t="shared" si="855"/>
        <v/>
      </c>
      <c r="BP376" s="25"/>
      <c r="BQ376" s="25"/>
      <c r="BR376" s="25" t="str">
        <f t="shared" si="856"/>
        <v/>
      </c>
      <c r="BS376" s="25" t="str">
        <f t="shared" si="857"/>
        <v/>
      </c>
      <c r="BT376" s="25" t="str">
        <f t="shared" si="858"/>
        <v/>
      </c>
      <c r="BU376" s="25" t="str">
        <f t="shared" si="859"/>
        <v/>
      </c>
      <c r="BV376" s="25" t="str">
        <f t="shared" si="860"/>
        <v/>
      </c>
      <c r="BW376" s="25" t="str">
        <f t="shared" si="861"/>
        <v/>
      </c>
      <c r="BX376" s="25" t="str">
        <f t="shared" si="862"/>
        <v/>
      </c>
      <c r="BY376" s="25" t="str">
        <f t="shared" si="863"/>
        <v/>
      </c>
      <c r="BZ376" s="25" t="str">
        <f t="shared" si="864"/>
        <v/>
      </c>
      <c r="CA376" s="25"/>
      <c r="CB376" s="25"/>
      <c r="CC376" s="26">
        <f t="shared" si="865"/>
        <v>-0.23900000000000093</v>
      </c>
      <c r="CD376" s="26">
        <f t="shared" si="866"/>
        <v>-0.17900000000000044</v>
      </c>
      <c r="CE376" s="26">
        <f t="shared" si="867"/>
        <v>-0.54500000000000015</v>
      </c>
      <c r="CF376" s="26">
        <f t="shared" si="868"/>
        <v>-0.48700000000000027</v>
      </c>
      <c r="CG376" s="26">
        <f t="shared" si="869"/>
        <v>-0.55699999999999883</v>
      </c>
      <c r="CH376" s="26">
        <f t="shared" si="870"/>
        <v>-0.11200000000000027</v>
      </c>
      <c r="CI376" s="26" t="str">
        <f t="shared" si="871"/>
        <v/>
      </c>
      <c r="CJ376" s="26" t="str">
        <f t="shared" si="872"/>
        <v/>
      </c>
      <c r="CK376" s="26" t="str">
        <f t="shared" si="873"/>
        <v/>
      </c>
      <c r="CL376" s="25"/>
      <c r="CM376" s="25"/>
      <c r="CN376" s="25">
        <f t="shared" si="874"/>
        <v>0.42099999999999937</v>
      </c>
      <c r="CO376" s="25">
        <f t="shared" si="875"/>
        <v>0.48099999999999987</v>
      </c>
      <c r="CP376" s="25">
        <f t="shared" si="876"/>
        <v>0.11500000000000021</v>
      </c>
      <c r="CQ376" s="25">
        <f t="shared" si="877"/>
        <v>0.17300000000000004</v>
      </c>
      <c r="CR376" s="25">
        <f t="shared" si="878"/>
        <v>0.10300000000000153</v>
      </c>
      <c r="CS376" s="25">
        <f t="shared" si="879"/>
        <v>0.54800000000000004</v>
      </c>
      <c r="CT376" s="25" t="str">
        <f t="shared" si="880"/>
        <v/>
      </c>
      <c r="CU376" s="25" t="str">
        <f t="shared" si="881"/>
        <v/>
      </c>
      <c r="CV376" s="25" t="str">
        <f t="shared" si="882"/>
        <v/>
      </c>
      <c r="CW376" s="25"/>
      <c r="CX376" s="25"/>
      <c r="CY376" s="25" t="str">
        <f t="shared" si="883"/>
        <v/>
      </c>
      <c r="CZ376" s="25" t="str">
        <f t="shared" si="884"/>
        <v/>
      </c>
      <c r="DA376" s="25" t="str">
        <f t="shared" si="885"/>
        <v/>
      </c>
      <c r="DB376" s="25" t="str">
        <f t="shared" si="886"/>
        <v/>
      </c>
      <c r="DC376" s="25" t="str">
        <f t="shared" si="887"/>
        <v/>
      </c>
      <c r="DD376" s="25" t="str">
        <f t="shared" si="888"/>
        <v/>
      </c>
      <c r="DE376" s="25" t="str">
        <f t="shared" si="889"/>
        <v/>
      </c>
      <c r="DF376" s="25" t="str">
        <f t="shared" si="890"/>
        <v/>
      </c>
      <c r="DG376" s="25" t="str">
        <f t="shared" si="891"/>
        <v/>
      </c>
      <c r="DH376" s="25"/>
      <c r="DI376" s="25"/>
      <c r="DJ376" s="25" t="str">
        <f t="shared" si="892"/>
        <v/>
      </c>
      <c r="DK376" s="25" t="str">
        <f t="shared" si="893"/>
        <v/>
      </c>
      <c r="DL376" s="25" t="str">
        <f t="shared" si="894"/>
        <v/>
      </c>
      <c r="DM376" s="25" t="str">
        <f t="shared" si="895"/>
        <v/>
      </c>
      <c r="DN376" s="25" t="str">
        <f t="shared" si="896"/>
        <v/>
      </c>
      <c r="DO376" s="25" t="str">
        <f t="shared" si="897"/>
        <v/>
      </c>
      <c r="DP376" s="25" t="str">
        <f t="shared" si="898"/>
        <v/>
      </c>
      <c r="DQ376" s="25" t="str">
        <f t="shared" si="899"/>
        <v/>
      </c>
      <c r="DR376" s="25" t="str">
        <f t="shared" si="900"/>
        <v/>
      </c>
      <c r="DS376" s="25"/>
      <c r="DT376" s="24"/>
      <c r="DU376" s="24" t="str">
        <f t="shared" si="901"/>
        <v/>
      </c>
      <c r="DV376" s="24" t="str">
        <f t="shared" si="902"/>
        <v/>
      </c>
      <c r="DW376" s="24" t="str">
        <f t="shared" si="903"/>
        <v/>
      </c>
      <c r="DX376" s="24" t="str">
        <f t="shared" si="904"/>
        <v/>
      </c>
      <c r="DY376" s="24" t="str">
        <f t="shared" si="905"/>
        <v/>
      </c>
      <c r="DZ376" s="24" t="str">
        <f t="shared" si="906"/>
        <v/>
      </c>
      <c r="EA376" s="24" t="str">
        <f t="shared" si="907"/>
        <v/>
      </c>
      <c r="EB376" s="24" t="str">
        <f t="shared" si="908"/>
        <v/>
      </c>
      <c r="EC376" s="24" t="str">
        <f t="shared" si="909"/>
        <v/>
      </c>
      <c r="ED376" s="24"/>
      <c r="EE376" s="24"/>
      <c r="EF376" s="24" t="str">
        <f t="shared" si="910"/>
        <v/>
      </c>
      <c r="EG376" s="24" t="str">
        <f t="shared" si="911"/>
        <v/>
      </c>
      <c r="EH376" s="24" t="str">
        <f t="shared" si="912"/>
        <v/>
      </c>
      <c r="EI376" s="24" t="str">
        <f t="shared" si="913"/>
        <v/>
      </c>
      <c r="EJ376" s="24" t="str">
        <f t="shared" si="914"/>
        <v/>
      </c>
      <c r="EK376" s="24" t="str">
        <f t="shared" si="915"/>
        <v/>
      </c>
      <c r="EL376" s="24" t="str">
        <f t="shared" si="916"/>
        <v/>
      </c>
      <c r="EM376" s="24" t="str">
        <f t="shared" si="917"/>
        <v/>
      </c>
      <c r="EN376" s="24" t="str">
        <f t="shared" si="918"/>
        <v/>
      </c>
      <c r="EO376" s="24"/>
      <c r="EP376" s="24"/>
      <c r="EQ376" s="24" t="str">
        <f t="shared" si="798"/>
        <v/>
      </c>
      <c r="ER376" s="24" t="str">
        <f t="shared" si="919"/>
        <v/>
      </c>
      <c r="ES376" s="24" t="str">
        <f t="shared" si="799"/>
        <v/>
      </c>
      <c r="ET376" s="24" t="str">
        <f t="shared" si="800"/>
        <v/>
      </c>
      <c r="EU376" s="24" t="str">
        <f t="shared" si="801"/>
        <v/>
      </c>
      <c r="EV376" s="24" t="str">
        <f t="shared" si="802"/>
        <v/>
      </c>
      <c r="EW376" s="24" t="str">
        <f t="shared" si="803"/>
        <v/>
      </c>
      <c r="EX376" s="24" t="str">
        <f t="shared" si="804"/>
        <v/>
      </c>
      <c r="EY376" s="24" t="str">
        <f t="shared" si="805"/>
        <v/>
      </c>
      <c r="EZ376" s="24" t="str">
        <f t="shared" si="806"/>
        <v/>
      </c>
      <c r="FA376" s="24" t="str">
        <f t="shared" si="807"/>
        <v/>
      </c>
      <c r="FB376" s="24"/>
      <c r="FC376" s="24" t="str">
        <f t="shared" si="808"/>
        <v/>
      </c>
      <c r="FD376" s="24" t="str">
        <f t="shared" si="920"/>
        <v/>
      </c>
      <c r="FE376" s="24" t="str">
        <f t="shared" si="809"/>
        <v/>
      </c>
      <c r="FF376" s="24" t="str">
        <f t="shared" si="810"/>
        <v/>
      </c>
      <c r="FG376" s="24" t="str">
        <f t="shared" si="811"/>
        <v/>
      </c>
      <c r="FH376" s="24" t="str">
        <f t="shared" si="812"/>
        <v/>
      </c>
      <c r="FI376" s="24" t="str">
        <f t="shared" si="813"/>
        <v/>
      </c>
      <c r="FJ376" s="24" t="str">
        <f t="shared" si="814"/>
        <v/>
      </c>
      <c r="FK376" s="24" t="str">
        <f t="shared" si="815"/>
        <v/>
      </c>
      <c r="FL376" s="24" t="str">
        <f t="shared" si="816"/>
        <v/>
      </c>
      <c r="FM376" s="24" t="str">
        <f t="shared" si="817"/>
        <v/>
      </c>
      <c r="FN376" s="24"/>
      <c r="FO376" s="24" t="str">
        <f t="shared" si="818"/>
        <v/>
      </c>
      <c r="FP376" s="24" t="str">
        <f t="shared" si="921"/>
        <v/>
      </c>
      <c r="FQ376" s="24" t="str">
        <f t="shared" si="787"/>
        <v/>
      </c>
      <c r="FR376" s="24" t="str">
        <f t="shared" si="787"/>
        <v/>
      </c>
      <c r="FS376" s="24" t="str">
        <f t="shared" si="787"/>
        <v/>
      </c>
      <c r="FT376" s="24" t="str">
        <f t="shared" si="783"/>
        <v/>
      </c>
      <c r="FU376" s="24" t="str">
        <f t="shared" si="783"/>
        <v/>
      </c>
      <c r="FV376" s="24" t="str">
        <f t="shared" si="783"/>
        <v/>
      </c>
      <c r="FW376" s="24" t="str">
        <f t="shared" si="783"/>
        <v/>
      </c>
      <c r="FX376" s="24" t="str">
        <f t="shared" si="783"/>
        <v/>
      </c>
      <c r="FY376" s="24" t="str">
        <f t="shared" si="783"/>
        <v/>
      </c>
      <c r="FZ376" s="24"/>
      <c r="GA376" s="24" t="str">
        <f t="shared" si="819"/>
        <v/>
      </c>
      <c r="GB376" s="24" t="str">
        <f t="shared" si="922"/>
        <v/>
      </c>
      <c r="GC376" s="24" t="str">
        <f t="shared" si="788"/>
        <v/>
      </c>
      <c r="GD376" s="24" t="str">
        <f t="shared" si="788"/>
        <v/>
      </c>
      <c r="GE376" s="24" t="str">
        <f t="shared" si="788"/>
        <v/>
      </c>
      <c r="GF376" s="24" t="str">
        <f t="shared" si="784"/>
        <v/>
      </c>
      <c r="GG376" s="24" t="str">
        <f t="shared" si="784"/>
        <v/>
      </c>
      <c r="GH376" s="24" t="str">
        <f t="shared" si="784"/>
        <v/>
      </c>
      <c r="GI376" s="24" t="str">
        <f t="shared" si="784"/>
        <v/>
      </c>
      <c r="GJ376" s="24" t="str">
        <f t="shared" si="784"/>
        <v/>
      </c>
      <c r="GK376" s="24" t="str">
        <f t="shared" si="784"/>
        <v/>
      </c>
      <c r="GL376" s="24"/>
      <c r="GM376" s="24" t="str">
        <f t="shared" si="820"/>
        <v/>
      </c>
      <c r="GN376" s="24" t="str">
        <f t="shared" si="923"/>
        <v/>
      </c>
      <c r="GO376" s="24" t="str">
        <f t="shared" si="821"/>
        <v/>
      </c>
      <c r="GP376" s="24" t="str">
        <f t="shared" si="822"/>
        <v/>
      </c>
      <c r="GQ376" s="24" t="str">
        <f t="shared" si="823"/>
        <v/>
      </c>
      <c r="GR376" s="24" t="str">
        <f t="shared" si="824"/>
        <v/>
      </c>
      <c r="GS376" s="24" t="str">
        <f t="shared" si="825"/>
        <v/>
      </c>
      <c r="GT376" s="24" t="str">
        <f t="shared" si="826"/>
        <v/>
      </c>
      <c r="GU376" s="24" t="str">
        <f t="shared" si="827"/>
        <v/>
      </c>
      <c r="GV376" s="24" t="str">
        <f t="shared" si="828"/>
        <v/>
      </c>
      <c r="GW376" s="24" t="str">
        <f t="shared" si="829"/>
        <v/>
      </c>
      <c r="GX376" s="24"/>
      <c r="GY376" s="24" t="str">
        <f t="shared" si="830"/>
        <v/>
      </c>
      <c r="GZ376" s="24" t="str">
        <f t="shared" si="924"/>
        <v/>
      </c>
      <c r="HA376" s="24" t="str">
        <f t="shared" si="831"/>
        <v/>
      </c>
      <c r="HB376" s="24" t="str">
        <f t="shared" si="832"/>
        <v/>
      </c>
      <c r="HC376" s="24" t="str">
        <f t="shared" si="833"/>
        <v/>
      </c>
      <c r="HD376" s="24" t="str">
        <f t="shared" si="834"/>
        <v/>
      </c>
      <c r="HE376" s="24" t="str">
        <f t="shared" si="835"/>
        <v/>
      </c>
      <c r="HF376" s="24" t="str">
        <f t="shared" si="836"/>
        <v/>
      </c>
      <c r="HG376" s="24" t="str">
        <f t="shared" si="837"/>
        <v/>
      </c>
      <c r="HH376" s="24" t="str">
        <f t="shared" si="838"/>
        <v/>
      </c>
      <c r="HI376" s="24" t="str">
        <f t="shared" si="839"/>
        <v/>
      </c>
      <c r="HJ376" s="24"/>
      <c r="HK376" s="24" t="str">
        <f t="shared" si="840"/>
        <v/>
      </c>
      <c r="HL376" s="24" t="str">
        <f t="shared" si="925"/>
        <v/>
      </c>
      <c r="HM376" s="24" t="str">
        <f t="shared" si="785"/>
        <v/>
      </c>
      <c r="HN376" s="24" t="str">
        <f t="shared" si="785"/>
        <v/>
      </c>
      <c r="HO376" s="24" t="str">
        <f t="shared" si="785"/>
        <v/>
      </c>
      <c r="HP376" s="24" t="str">
        <f t="shared" si="785"/>
        <v/>
      </c>
      <c r="HQ376" s="24" t="str">
        <f t="shared" si="785"/>
        <v/>
      </c>
      <c r="HR376" s="24" t="str">
        <f t="shared" si="785"/>
        <v/>
      </c>
      <c r="HS376" s="24" t="str">
        <f t="shared" si="781"/>
        <v/>
      </c>
      <c r="HT376" s="24" t="str">
        <f t="shared" si="781"/>
        <v/>
      </c>
      <c r="HU376" s="24" t="str">
        <f t="shared" si="781"/>
        <v/>
      </c>
      <c r="HV376" s="24"/>
      <c r="HW376" s="24" t="str">
        <f t="shared" si="841"/>
        <v/>
      </c>
      <c r="HX376" s="24" t="str">
        <f t="shared" si="926"/>
        <v/>
      </c>
      <c r="HY376" s="24" t="str">
        <f t="shared" si="786"/>
        <v/>
      </c>
      <c r="HZ376" s="24" t="str">
        <f t="shared" si="786"/>
        <v/>
      </c>
      <c r="IA376" s="24" t="str">
        <f t="shared" si="786"/>
        <v/>
      </c>
      <c r="IB376" s="24" t="str">
        <f t="shared" si="786"/>
        <v/>
      </c>
      <c r="IC376" s="24" t="str">
        <f t="shared" si="786"/>
        <v/>
      </c>
      <c r="ID376" s="24" t="str">
        <f t="shared" si="786"/>
        <v/>
      </c>
      <c r="IE376" s="24" t="str">
        <f t="shared" si="782"/>
        <v/>
      </c>
      <c r="IF376" s="24" t="str">
        <f t="shared" si="782"/>
        <v/>
      </c>
      <c r="IG376" s="24" t="str">
        <f t="shared" si="782"/>
        <v/>
      </c>
    </row>
    <row r="377" spans="1:241" s="3" customFormat="1" x14ac:dyDescent="0.2">
      <c r="A377" s="27">
        <v>342</v>
      </c>
      <c r="B377" s="32" t="str">
        <f>IF(AND($B$3&lt;&gt;"",$C$3&lt;&gt;"",$B$4&lt;&gt;"",$C$4&lt;&gt;"",T377&lt;&gt;""),AirMass($B$3,$C$3,$B$4,$C$4,T377),"")</f>
        <v/>
      </c>
      <c r="C377" s="36" t="e">
        <f t="shared" si="842"/>
        <v>#N/A</v>
      </c>
      <c r="D377" s="5" t="str">
        <f t="shared" si="789"/>
        <v/>
      </c>
      <c r="E377" s="14" t="str">
        <f t="shared" si="790"/>
        <v/>
      </c>
      <c r="F377" s="32" t="str">
        <f t="shared" si="843"/>
        <v/>
      </c>
      <c r="G377" s="24" t="str">
        <f t="shared" si="791"/>
        <v/>
      </c>
      <c r="H377" s="24" t="str">
        <f t="shared" si="792"/>
        <v/>
      </c>
      <c r="I377" s="24"/>
      <c r="J377" s="8" t="str">
        <f t="shared" si="793"/>
        <v/>
      </c>
      <c r="K377" s="9" t="str">
        <f t="shared" si="794"/>
        <v/>
      </c>
      <c r="L377" s="40" t="str">
        <f t="shared" si="844"/>
        <v/>
      </c>
      <c r="M377" s="24" t="str">
        <f t="shared" si="795"/>
        <v/>
      </c>
      <c r="N377" s="25" t="str">
        <f t="shared" si="796"/>
        <v/>
      </c>
      <c r="O377" s="25"/>
      <c r="P377" s="50">
        <f t="shared" si="845"/>
        <v>0</v>
      </c>
      <c r="Q377" s="50">
        <f t="shared" si="846"/>
        <v>0</v>
      </c>
      <c r="R377" s="25"/>
      <c r="S377" s="25"/>
      <c r="T377" s="16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46" t="str">
        <f t="shared" si="797"/>
        <v/>
      </c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8"/>
      <c r="AR377" s="25"/>
      <c r="AS377" s="25"/>
      <c r="AT377" s="24" t="str">
        <f t="shared" si="780"/>
        <v/>
      </c>
      <c r="AU377" s="24" t="str">
        <f t="shared" si="780"/>
        <v/>
      </c>
      <c r="AV377" s="24" t="str">
        <f t="shared" si="780"/>
        <v/>
      </c>
      <c r="AW377" s="24" t="str">
        <f t="shared" si="780"/>
        <v/>
      </c>
      <c r="AX377" s="24" t="str">
        <f t="shared" si="780"/>
        <v/>
      </c>
      <c r="AY377" s="24" t="str">
        <f t="shared" si="780"/>
        <v/>
      </c>
      <c r="AZ377" s="24" t="str">
        <f t="shared" si="780"/>
        <v/>
      </c>
      <c r="BA377" s="24" t="str">
        <f t="shared" si="780"/>
        <v/>
      </c>
      <c r="BB377" s="24" t="str">
        <f t="shared" si="780"/>
        <v/>
      </c>
      <c r="BC377" s="24" t="str">
        <f t="shared" si="780"/>
        <v/>
      </c>
      <c r="BD377" s="25" t="str">
        <f t="shared" si="780"/>
        <v/>
      </c>
      <c r="BE377" s="25"/>
      <c r="BF377" s="25"/>
      <c r="BG377" s="26" t="str">
        <f t="shared" si="847"/>
        <v/>
      </c>
      <c r="BH377" s="26" t="str">
        <f t="shared" si="848"/>
        <v/>
      </c>
      <c r="BI377" s="26" t="str">
        <f t="shared" si="849"/>
        <v/>
      </c>
      <c r="BJ377" s="26" t="str">
        <f t="shared" si="850"/>
        <v/>
      </c>
      <c r="BK377" s="26" t="str">
        <f t="shared" si="851"/>
        <v/>
      </c>
      <c r="BL377" s="26" t="str">
        <f t="shared" si="852"/>
        <v/>
      </c>
      <c r="BM377" s="26" t="str">
        <f t="shared" si="853"/>
        <v/>
      </c>
      <c r="BN377" s="26" t="str">
        <f t="shared" si="854"/>
        <v/>
      </c>
      <c r="BO377" s="26" t="str">
        <f t="shared" si="855"/>
        <v/>
      </c>
      <c r="BP377" s="25"/>
      <c r="BQ377" s="25"/>
      <c r="BR377" s="25" t="str">
        <f t="shared" si="856"/>
        <v/>
      </c>
      <c r="BS377" s="25" t="str">
        <f t="shared" si="857"/>
        <v/>
      </c>
      <c r="BT377" s="25" t="str">
        <f t="shared" si="858"/>
        <v/>
      </c>
      <c r="BU377" s="25" t="str">
        <f t="shared" si="859"/>
        <v/>
      </c>
      <c r="BV377" s="25" t="str">
        <f t="shared" si="860"/>
        <v/>
      </c>
      <c r="BW377" s="25" t="str">
        <f t="shared" si="861"/>
        <v/>
      </c>
      <c r="BX377" s="25" t="str">
        <f t="shared" si="862"/>
        <v/>
      </c>
      <c r="BY377" s="25" t="str">
        <f t="shared" si="863"/>
        <v/>
      </c>
      <c r="BZ377" s="25" t="str">
        <f t="shared" si="864"/>
        <v/>
      </c>
      <c r="CA377" s="25"/>
      <c r="CB377" s="25"/>
      <c r="CC377" s="26">
        <f t="shared" si="865"/>
        <v>-0.23900000000000093</v>
      </c>
      <c r="CD377" s="26">
        <f t="shared" si="866"/>
        <v>-0.17900000000000044</v>
      </c>
      <c r="CE377" s="26">
        <f t="shared" si="867"/>
        <v>-0.54500000000000015</v>
      </c>
      <c r="CF377" s="26">
        <f t="shared" si="868"/>
        <v>-0.48700000000000027</v>
      </c>
      <c r="CG377" s="26">
        <f t="shared" si="869"/>
        <v>-0.55699999999999883</v>
      </c>
      <c r="CH377" s="26">
        <f t="shared" si="870"/>
        <v>-0.11200000000000027</v>
      </c>
      <c r="CI377" s="26" t="str">
        <f t="shared" si="871"/>
        <v/>
      </c>
      <c r="CJ377" s="26" t="str">
        <f t="shared" si="872"/>
        <v/>
      </c>
      <c r="CK377" s="26" t="str">
        <f t="shared" si="873"/>
        <v/>
      </c>
      <c r="CL377" s="25"/>
      <c r="CM377" s="25"/>
      <c r="CN377" s="25">
        <f t="shared" si="874"/>
        <v>0.42099999999999937</v>
      </c>
      <c r="CO377" s="25">
        <f t="shared" si="875"/>
        <v>0.48099999999999987</v>
      </c>
      <c r="CP377" s="25">
        <f t="shared" si="876"/>
        <v>0.11500000000000021</v>
      </c>
      <c r="CQ377" s="25">
        <f t="shared" si="877"/>
        <v>0.17300000000000004</v>
      </c>
      <c r="CR377" s="25">
        <f t="shared" si="878"/>
        <v>0.10300000000000153</v>
      </c>
      <c r="CS377" s="25">
        <f t="shared" si="879"/>
        <v>0.54800000000000004</v>
      </c>
      <c r="CT377" s="25" t="str">
        <f t="shared" si="880"/>
        <v/>
      </c>
      <c r="CU377" s="25" t="str">
        <f t="shared" si="881"/>
        <v/>
      </c>
      <c r="CV377" s="25" t="str">
        <f t="shared" si="882"/>
        <v/>
      </c>
      <c r="CW377" s="25"/>
      <c r="CX377" s="25"/>
      <c r="CY377" s="25" t="str">
        <f t="shared" si="883"/>
        <v/>
      </c>
      <c r="CZ377" s="25" t="str">
        <f t="shared" si="884"/>
        <v/>
      </c>
      <c r="DA377" s="25" t="str">
        <f t="shared" si="885"/>
        <v/>
      </c>
      <c r="DB377" s="25" t="str">
        <f t="shared" si="886"/>
        <v/>
      </c>
      <c r="DC377" s="25" t="str">
        <f t="shared" si="887"/>
        <v/>
      </c>
      <c r="DD377" s="25" t="str">
        <f t="shared" si="888"/>
        <v/>
      </c>
      <c r="DE377" s="25" t="str">
        <f t="shared" si="889"/>
        <v/>
      </c>
      <c r="DF377" s="25" t="str">
        <f t="shared" si="890"/>
        <v/>
      </c>
      <c r="DG377" s="25" t="str">
        <f t="shared" si="891"/>
        <v/>
      </c>
      <c r="DH377" s="25"/>
      <c r="DI377" s="25"/>
      <c r="DJ377" s="25" t="str">
        <f t="shared" si="892"/>
        <v/>
      </c>
      <c r="DK377" s="25" t="str">
        <f t="shared" si="893"/>
        <v/>
      </c>
      <c r="DL377" s="25" t="str">
        <f t="shared" si="894"/>
        <v/>
      </c>
      <c r="DM377" s="25" t="str">
        <f t="shared" si="895"/>
        <v/>
      </c>
      <c r="DN377" s="25" t="str">
        <f t="shared" si="896"/>
        <v/>
      </c>
      <c r="DO377" s="25" t="str">
        <f t="shared" si="897"/>
        <v/>
      </c>
      <c r="DP377" s="25" t="str">
        <f t="shared" si="898"/>
        <v/>
      </c>
      <c r="DQ377" s="25" t="str">
        <f t="shared" si="899"/>
        <v/>
      </c>
      <c r="DR377" s="25" t="str">
        <f t="shared" si="900"/>
        <v/>
      </c>
      <c r="DS377" s="25"/>
      <c r="DT377" s="24"/>
      <c r="DU377" s="24" t="str">
        <f t="shared" si="901"/>
        <v/>
      </c>
      <c r="DV377" s="24" t="str">
        <f t="shared" si="902"/>
        <v/>
      </c>
      <c r="DW377" s="24" t="str">
        <f t="shared" si="903"/>
        <v/>
      </c>
      <c r="DX377" s="24" t="str">
        <f t="shared" si="904"/>
        <v/>
      </c>
      <c r="DY377" s="24" t="str">
        <f t="shared" si="905"/>
        <v/>
      </c>
      <c r="DZ377" s="24" t="str">
        <f t="shared" si="906"/>
        <v/>
      </c>
      <c r="EA377" s="24" t="str">
        <f t="shared" si="907"/>
        <v/>
      </c>
      <c r="EB377" s="24" t="str">
        <f t="shared" si="908"/>
        <v/>
      </c>
      <c r="EC377" s="24" t="str">
        <f t="shared" si="909"/>
        <v/>
      </c>
      <c r="ED377" s="24"/>
      <c r="EE377" s="24"/>
      <c r="EF377" s="24" t="str">
        <f t="shared" si="910"/>
        <v/>
      </c>
      <c r="EG377" s="24" t="str">
        <f t="shared" si="911"/>
        <v/>
      </c>
      <c r="EH377" s="24" t="str">
        <f t="shared" si="912"/>
        <v/>
      </c>
      <c r="EI377" s="24" t="str">
        <f t="shared" si="913"/>
        <v/>
      </c>
      <c r="EJ377" s="24" t="str">
        <f t="shared" si="914"/>
        <v/>
      </c>
      <c r="EK377" s="24" t="str">
        <f t="shared" si="915"/>
        <v/>
      </c>
      <c r="EL377" s="24" t="str">
        <f t="shared" si="916"/>
        <v/>
      </c>
      <c r="EM377" s="24" t="str">
        <f t="shared" si="917"/>
        <v/>
      </c>
      <c r="EN377" s="24" t="str">
        <f t="shared" si="918"/>
        <v/>
      </c>
      <c r="EO377" s="24"/>
      <c r="EP377" s="24"/>
      <c r="EQ377" s="24" t="str">
        <f t="shared" si="798"/>
        <v/>
      </c>
      <c r="ER377" s="24" t="str">
        <f t="shared" si="919"/>
        <v/>
      </c>
      <c r="ES377" s="24" t="str">
        <f t="shared" si="799"/>
        <v/>
      </c>
      <c r="ET377" s="24" t="str">
        <f t="shared" si="800"/>
        <v/>
      </c>
      <c r="EU377" s="24" t="str">
        <f t="shared" si="801"/>
        <v/>
      </c>
      <c r="EV377" s="24" t="str">
        <f t="shared" si="802"/>
        <v/>
      </c>
      <c r="EW377" s="24" t="str">
        <f t="shared" si="803"/>
        <v/>
      </c>
      <c r="EX377" s="24" t="str">
        <f t="shared" si="804"/>
        <v/>
      </c>
      <c r="EY377" s="24" t="str">
        <f t="shared" si="805"/>
        <v/>
      </c>
      <c r="EZ377" s="24" t="str">
        <f t="shared" si="806"/>
        <v/>
      </c>
      <c r="FA377" s="24" t="str">
        <f t="shared" si="807"/>
        <v/>
      </c>
      <c r="FB377" s="24"/>
      <c r="FC377" s="24" t="str">
        <f t="shared" si="808"/>
        <v/>
      </c>
      <c r="FD377" s="24" t="str">
        <f t="shared" si="920"/>
        <v/>
      </c>
      <c r="FE377" s="24" t="str">
        <f t="shared" si="809"/>
        <v/>
      </c>
      <c r="FF377" s="24" t="str">
        <f t="shared" si="810"/>
        <v/>
      </c>
      <c r="FG377" s="24" t="str">
        <f t="shared" si="811"/>
        <v/>
      </c>
      <c r="FH377" s="24" t="str">
        <f t="shared" si="812"/>
        <v/>
      </c>
      <c r="FI377" s="24" t="str">
        <f t="shared" si="813"/>
        <v/>
      </c>
      <c r="FJ377" s="24" t="str">
        <f t="shared" si="814"/>
        <v/>
      </c>
      <c r="FK377" s="24" t="str">
        <f t="shared" si="815"/>
        <v/>
      </c>
      <c r="FL377" s="24" t="str">
        <f t="shared" si="816"/>
        <v/>
      </c>
      <c r="FM377" s="24" t="str">
        <f t="shared" si="817"/>
        <v/>
      </c>
      <c r="FN377" s="24"/>
      <c r="FO377" s="24" t="str">
        <f t="shared" si="818"/>
        <v/>
      </c>
      <c r="FP377" s="24" t="str">
        <f t="shared" si="921"/>
        <v/>
      </c>
      <c r="FQ377" s="24" t="str">
        <f t="shared" si="787"/>
        <v/>
      </c>
      <c r="FR377" s="24" t="str">
        <f t="shared" si="787"/>
        <v/>
      </c>
      <c r="FS377" s="24" t="str">
        <f t="shared" si="787"/>
        <v/>
      </c>
      <c r="FT377" s="24" t="str">
        <f t="shared" si="783"/>
        <v/>
      </c>
      <c r="FU377" s="24" t="str">
        <f t="shared" si="783"/>
        <v/>
      </c>
      <c r="FV377" s="24" t="str">
        <f t="shared" si="783"/>
        <v/>
      </c>
      <c r="FW377" s="24" t="str">
        <f t="shared" si="783"/>
        <v/>
      </c>
      <c r="FX377" s="24" t="str">
        <f t="shared" si="783"/>
        <v/>
      </c>
      <c r="FY377" s="24" t="str">
        <f t="shared" si="783"/>
        <v/>
      </c>
      <c r="FZ377" s="24"/>
      <c r="GA377" s="24" t="str">
        <f t="shared" si="819"/>
        <v/>
      </c>
      <c r="GB377" s="24" t="str">
        <f t="shared" si="922"/>
        <v/>
      </c>
      <c r="GC377" s="24" t="str">
        <f t="shared" si="788"/>
        <v/>
      </c>
      <c r="GD377" s="24" t="str">
        <f t="shared" si="788"/>
        <v/>
      </c>
      <c r="GE377" s="24" t="str">
        <f t="shared" si="788"/>
        <v/>
      </c>
      <c r="GF377" s="24" t="str">
        <f t="shared" si="784"/>
        <v/>
      </c>
      <c r="GG377" s="24" t="str">
        <f t="shared" si="784"/>
        <v/>
      </c>
      <c r="GH377" s="24" t="str">
        <f t="shared" si="784"/>
        <v/>
      </c>
      <c r="GI377" s="24" t="str">
        <f t="shared" si="784"/>
        <v/>
      </c>
      <c r="GJ377" s="24" t="str">
        <f t="shared" si="784"/>
        <v/>
      </c>
      <c r="GK377" s="24" t="str">
        <f t="shared" si="784"/>
        <v/>
      </c>
      <c r="GL377" s="24"/>
      <c r="GM377" s="24" t="str">
        <f t="shared" si="820"/>
        <v/>
      </c>
      <c r="GN377" s="24" t="str">
        <f t="shared" si="923"/>
        <v/>
      </c>
      <c r="GO377" s="24" t="str">
        <f t="shared" si="821"/>
        <v/>
      </c>
      <c r="GP377" s="24" t="str">
        <f t="shared" si="822"/>
        <v/>
      </c>
      <c r="GQ377" s="24" t="str">
        <f t="shared" si="823"/>
        <v/>
      </c>
      <c r="GR377" s="24" t="str">
        <f t="shared" si="824"/>
        <v/>
      </c>
      <c r="GS377" s="24" t="str">
        <f t="shared" si="825"/>
        <v/>
      </c>
      <c r="GT377" s="24" t="str">
        <f t="shared" si="826"/>
        <v/>
      </c>
      <c r="GU377" s="24" t="str">
        <f t="shared" si="827"/>
        <v/>
      </c>
      <c r="GV377" s="24" t="str">
        <f t="shared" si="828"/>
        <v/>
      </c>
      <c r="GW377" s="24" t="str">
        <f t="shared" si="829"/>
        <v/>
      </c>
      <c r="GX377" s="24"/>
      <c r="GY377" s="24" t="str">
        <f t="shared" si="830"/>
        <v/>
      </c>
      <c r="GZ377" s="24" t="str">
        <f t="shared" si="924"/>
        <v/>
      </c>
      <c r="HA377" s="24" t="str">
        <f t="shared" si="831"/>
        <v/>
      </c>
      <c r="HB377" s="24" t="str">
        <f t="shared" si="832"/>
        <v/>
      </c>
      <c r="HC377" s="24" t="str">
        <f t="shared" si="833"/>
        <v/>
      </c>
      <c r="HD377" s="24" t="str">
        <f t="shared" si="834"/>
        <v/>
      </c>
      <c r="HE377" s="24" t="str">
        <f t="shared" si="835"/>
        <v/>
      </c>
      <c r="HF377" s="24" t="str">
        <f t="shared" si="836"/>
        <v/>
      </c>
      <c r="HG377" s="24" t="str">
        <f t="shared" si="837"/>
        <v/>
      </c>
      <c r="HH377" s="24" t="str">
        <f t="shared" si="838"/>
        <v/>
      </c>
      <c r="HI377" s="24" t="str">
        <f t="shared" si="839"/>
        <v/>
      </c>
      <c r="HJ377" s="24"/>
      <c r="HK377" s="24" t="str">
        <f t="shared" si="840"/>
        <v/>
      </c>
      <c r="HL377" s="24" t="str">
        <f t="shared" si="925"/>
        <v/>
      </c>
      <c r="HM377" s="24" t="str">
        <f t="shared" si="785"/>
        <v/>
      </c>
      <c r="HN377" s="24" t="str">
        <f t="shared" si="785"/>
        <v/>
      </c>
      <c r="HO377" s="24" t="str">
        <f t="shared" si="785"/>
        <v/>
      </c>
      <c r="HP377" s="24" t="str">
        <f t="shared" si="785"/>
        <v/>
      </c>
      <c r="HQ377" s="24" t="str">
        <f t="shared" si="785"/>
        <v/>
      </c>
      <c r="HR377" s="24" t="str">
        <f t="shared" si="785"/>
        <v/>
      </c>
      <c r="HS377" s="24" t="str">
        <f t="shared" si="781"/>
        <v/>
      </c>
      <c r="HT377" s="24" t="str">
        <f t="shared" si="781"/>
        <v/>
      </c>
      <c r="HU377" s="24" t="str">
        <f t="shared" si="781"/>
        <v/>
      </c>
      <c r="HV377" s="24"/>
      <c r="HW377" s="24" t="str">
        <f t="shared" si="841"/>
        <v/>
      </c>
      <c r="HX377" s="24" t="str">
        <f t="shared" si="926"/>
        <v/>
      </c>
      <c r="HY377" s="24" t="str">
        <f t="shared" si="786"/>
        <v/>
      </c>
      <c r="HZ377" s="24" t="str">
        <f t="shared" si="786"/>
        <v/>
      </c>
      <c r="IA377" s="24" t="str">
        <f t="shared" si="786"/>
        <v/>
      </c>
      <c r="IB377" s="24" t="str">
        <f t="shared" si="786"/>
        <v/>
      </c>
      <c r="IC377" s="24" t="str">
        <f t="shared" si="786"/>
        <v/>
      </c>
      <c r="ID377" s="24" t="str">
        <f t="shared" si="786"/>
        <v/>
      </c>
      <c r="IE377" s="24" t="str">
        <f t="shared" si="782"/>
        <v/>
      </c>
      <c r="IF377" s="24" t="str">
        <f t="shared" si="782"/>
        <v/>
      </c>
      <c r="IG377" s="24" t="str">
        <f t="shared" si="782"/>
        <v/>
      </c>
    </row>
    <row r="378" spans="1:241" s="3" customFormat="1" x14ac:dyDescent="0.2">
      <c r="A378" s="27">
        <v>343</v>
      </c>
      <c r="B378" s="32" t="str">
        <f>IF(AND($B$3&lt;&gt;"",$C$3&lt;&gt;"",$B$4&lt;&gt;"",$C$4&lt;&gt;"",T378&lt;&gt;""),AirMass($B$3,$C$3,$B$4,$C$4,T378),"")</f>
        <v/>
      </c>
      <c r="C378" s="36" t="e">
        <f t="shared" si="842"/>
        <v>#N/A</v>
      </c>
      <c r="D378" s="5" t="str">
        <f t="shared" si="789"/>
        <v/>
      </c>
      <c r="E378" s="14" t="str">
        <f t="shared" si="790"/>
        <v/>
      </c>
      <c r="F378" s="32" t="str">
        <f t="shared" si="843"/>
        <v/>
      </c>
      <c r="G378" s="24" t="str">
        <f t="shared" si="791"/>
        <v/>
      </c>
      <c r="H378" s="24" t="str">
        <f t="shared" si="792"/>
        <v/>
      </c>
      <c r="I378" s="24"/>
      <c r="J378" s="8" t="str">
        <f t="shared" si="793"/>
        <v/>
      </c>
      <c r="K378" s="9" t="str">
        <f t="shared" si="794"/>
        <v/>
      </c>
      <c r="L378" s="40" t="str">
        <f t="shared" si="844"/>
        <v/>
      </c>
      <c r="M378" s="24" t="str">
        <f t="shared" si="795"/>
        <v/>
      </c>
      <c r="N378" s="25" t="str">
        <f t="shared" si="796"/>
        <v/>
      </c>
      <c r="O378" s="25"/>
      <c r="P378" s="50">
        <f t="shared" si="845"/>
        <v>0</v>
      </c>
      <c r="Q378" s="50">
        <f t="shared" si="846"/>
        <v>0</v>
      </c>
      <c r="R378" s="25"/>
      <c r="S378" s="25"/>
      <c r="T378" s="16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46" t="str">
        <f t="shared" si="797"/>
        <v/>
      </c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8"/>
      <c r="AR378" s="25"/>
      <c r="AS378" s="25"/>
      <c r="AT378" s="24" t="str">
        <f t="shared" si="780"/>
        <v/>
      </c>
      <c r="AU378" s="24" t="str">
        <f t="shared" si="780"/>
        <v/>
      </c>
      <c r="AV378" s="24" t="str">
        <f t="shared" si="780"/>
        <v/>
      </c>
      <c r="AW378" s="24" t="str">
        <f t="shared" si="780"/>
        <v/>
      </c>
      <c r="AX378" s="24" t="str">
        <f t="shared" si="780"/>
        <v/>
      </c>
      <c r="AY378" s="24" t="str">
        <f t="shared" si="780"/>
        <v/>
      </c>
      <c r="AZ378" s="24" t="str">
        <f t="shared" si="780"/>
        <v/>
      </c>
      <c r="BA378" s="24" t="str">
        <f t="shared" si="780"/>
        <v/>
      </c>
      <c r="BB378" s="24" t="str">
        <f t="shared" si="780"/>
        <v/>
      </c>
      <c r="BC378" s="24" t="str">
        <f t="shared" si="780"/>
        <v/>
      </c>
      <c r="BD378" s="25" t="str">
        <f t="shared" si="780"/>
        <v/>
      </c>
      <c r="BE378" s="25"/>
      <c r="BF378" s="25"/>
      <c r="BG378" s="26" t="str">
        <f t="shared" si="847"/>
        <v/>
      </c>
      <c r="BH378" s="26" t="str">
        <f t="shared" si="848"/>
        <v/>
      </c>
      <c r="BI378" s="26" t="str">
        <f t="shared" si="849"/>
        <v/>
      </c>
      <c r="BJ378" s="26" t="str">
        <f t="shared" si="850"/>
        <v/>
      </c>
      <c r="BK378" s="26" t="str">
        <f t="shared" si="851"/>
        <v/>
      </c>
      <c r="BL378" s="26" t="str">
        <f t="shared" si="852"/>
        <v/>
      </c>
      <c r="BM378" s="26" t="str">
        <f t="shared" si="853"/>
        <v/>
      </c>
      <c r="BN378" s="26" t="str">
        <f t="shared" si="854"/>
        <v/>
      </c>
      <c r="BO378" s="26" t="str">
        <f t="shared" si="855"/>
        <v/>
      </c>
      <c r="BP378" s="25"/>
      <c r="BQ378" s="25"/>
      <c r="BR378" s="25" t="str">
        <f t="shared" si="856"/>
        <v/>
      </c>
      <c r="BS378" s="25" t="str">
        <f t="shared" si="857"/>
        <v/>
      </c>
      <c r="BT378" s="25" t="str">
        <f t="shared" si="858"/>
        <v/>
      </c>
      <c r="BU378" s="25" t="str">
        <f t="shared" si="859"/>
        <v/>
      </c>
      <c r="BV378" s="25" t="str">
        <f t="shared" si="860"/>
        <v/>
      </c>
      <c r="BW378" s="25" t="str">
        <f t="shared" si="861"/>
        <v/>
      </c>
      <c r="BX378" s="25" t="str">
        <f t="shared" si="862"/>
        <v/>
      </c>
      <c r="BY378" s="25" t="str">
        <f t="shared" si="863"/>
        <v/>
      </c>
      <c r="BZ378" s="25" t="str">
        <f t="shared" si="864"/>
        <v/>
      </c>
      <c r="CA378" s="25"/>
      <c r="CB378" s="25"/>
      <c r="CC378" s="26">
        <f t="shared" si="865"/>
        <v>-0.23900000000000093</v>
      </c>
      <c r="CD378" s="26">
        <f t="shared" si="866"/>
        <v>-0.17900000000000044</v>
      </c>
      <c r="CE378" s="26">
        <f t="shared" si="867"/>
        <v>-0.54500000000000015</v>
      </c>
      <c r="CF378" s="26">
        <f t="shared" si="868"/>
        <v>-0.48700000000000027</v>
      </c>
      <c r="CG378" s="26">
        <f t="shared" si="869"/>
        <v>-0.55699999999999883</v>
      </c>
      <c r="CH378" s="26">
        <f t="shared" si="870"/>
        <v>-0.11200000000000027</v>
      </c>
      <c r="CI378" s="26" t="str">
        <f t="shared" si="871"/>
        <v/>
      </c>
      <c r="CJ378" s="26" t="str">
        <f t="shared" si="872"/>
        <v/>
      </c>
      <c r="CK378" s="26" t="str">
        <f t="shared" si="873"/>
        <v/>
      </c>
      <c r="CL378" s="25"/>
      <c r="CM378" s="25"/>
      <c r="CN378" s="25">
        <f t="shared" si="874"/>
        <v>0.42099999999999937</v>
      </c>
      <c r="CO378" s="25">
        <f t="shared" si="875"/>
        <v>0.48099999999999987</v>
      </c>
      <c r="CP378" s="25">
        <f t="shared" si="876"/>
        <v>0.11500000000000021</v>
      </c>
      <c r="CQ378" s="25">
        <f t="shared" si="877"/>
        <v>0.17300000000000004</v>
      </c>
      <c r="CR378" s="25">
        <f t="shared" si="878"/>
        <v>0.10300000000000153</v>
      </c>
      <c r="CS378" s="25">
        <f t="shared" si="879"/>
        <v>0.54800000000000004</v>
      </c>
      <c r="CT378" s="25" t="str">
        <f t="shared" si="880"/>
        <v/>
      </c>
      <c r="CU378" s="25" t="str">
        <f t="shared" si="881"/>
        <v/>
      </c>
      <c r="CV378" s="25" t="str">
        <f t="shared" si="882"/>
        <v/>
      </c>
      <c r="CW378" s="25"/>
      <c r="CX378" s="25"/>
      <c r="CY378" s="25" t="str">
        <f t="shared" si="883"/>
        <v/>
      </c>
      <c r="CZ378" s="25" t="str">
        <f t="shared" si="884"/>
        <v/>
      </c>
      <c r="DA378" s="25" t="str">
        <f t="shared" si="885"/>
        <v/>
      </c>
      <c r="DB378" s="25" t="str">
        <f t="shared" si="886"/>
        <v/>
      </c>
      <c r="DC378" s="25" t="str">
        <f t="shared" si="887"/>
        <v/>
      </c>
      <c r="DD378" s="25" t="str">
        <f t="shared" si="888"/>
        <v/>
      </c>
      <c r="DE378" s="25" t="str">
        <f t="shared" si="889"/>
        <v/>
      </c>
      <c r="DF378" s="25" t="str">
        <f t="shared" si="890"/>
        <v/>
      </c>
      <c r="DG378" s="25" t="str">
        <f t="shared" si="891"/>
        <v/>
      </c>
      <c r="DH378" s="25"/>
      <c r="DI378" s="25"/>
      <c r="DJ378" s="25" t="str">
        <f t="shared" si="892"/>
        <v/>
      </c>
      <c r="DK378" s="25" t="str">
        <f t="shared" si="893"/>
        <v/>
      </c>
      <c r="DL378" s="25" t="str">
        <f t="shared" si="894"/>
        <v/>
      </c>
      <c r="DM378" s="25" t="str">
        <f t="shared" si="895"/>
        <v/>
      </c>
      <c r="DN378" s="25" t="str">
        <f t="shared" si="896"/>
        <v/>
      </c>
      <c r="DO378" s="25" t="str">
        <f t="shared" si="897"/>
        <v/>
      </c>
      <c r="DP378" s="25" t="str">
        <f t="shared" si="898"/>
        <v/>
      </c>
      <c r="DQ378" s="25" t="str">
        <f t="shared" si="899"/>
        <v/>
      </c>
      <c r="DR378" s="25" t="str">
        <f t="shared" si="900"/>
        <v/>
      </c>
      <c r="DS378" s="25"/>
      <c r="DT378" s="24"/>
      <c r="DU378" s="24" t="str">
        <f t="shared" si="901"/>
        <v/>
      </c>
      <c r="DV378" s="24" t="str">
        <f t="shared" si="902"/>
        <v/>
      </c>
      <c r="DW378" s="24" t="str">
        <f t="shared" si="903"/>
        <v/>
      </c>
      <c r="DX378" s="24" t="str">
        <f t="shared" si="904"/>
        <v/>
      </c>
      <c r="DY378" s="24" t="str">
        <f t="shared" si="905"/>
        <v/>
      </c>
      <c r="DZ378" s="24" t="str">
        <f t="shared" si="906"/>
        <v/>
      </c>
      <c r="EA378" s="24" t="str">
        <f t="shared" si="907"/>
        <v/>
      </c>
      <c r="EB378" s="24" t="str">
        <f t="shared" si="908"/>
        <v/>
      </c>
      <c r="EC378" s="24" t="str">
        <f t="shared" si="909"/>
        <v/>
      </c>
      <c r="ED378" s="24"/>
      <c r="EE378" s="24"/>
      <c r="EF378" s="24" t="str">
        <f t="shared" si="910"/>
        <v/>
      </c>
      <c r="EG378" s="24" t="str">
        <f t="shared" si="911"/>
        <v/>
      </c>
      <c r="EH378" s="24" t="str">
        <f t="shared" si="912"/>
        <v/>
      </c>
      <c r="EI378" s="24" t="str">
        <f t="shared" si="913"/>
        <v/>
      </c>
      <c r="EJ378" s="24" t="str">
        <f t="shared" si="914"/>
        <v/>
      </c>
      <c r="EK378" s="24" t="str">
        <f t="shared" si="915"/>
        <v/>
      </c>
      <c r="EL378" s="24" t="str">
        <f t="shared" si="916"/>
        <v/>
      </c>
      <c r="EM378" s="24" t="str">
        <f t="shared" si="917"/>
        <v/>
      </c>
      <c r="EN378" s="24" t="str">
        <f t="shared" si="918"/>
        <v/>
      </c>
      <c r="EO378" s="24"/>
      <c r="EP378" s="24"/>
      <c r="EQ378" s="24" t="str">
        <f t="shared" si="798"/>
        <v/>
      </c>
      <c r="ER378" s="24" t="str">
        <f t="shared" si="919"/>
        <v/>
      </c>
      <c r="ES378" s="24" t="str">
        <f t="shared" si="799"/>
        <v/>
      </c>
      <c r="ET378" s="24" t="str">
        <f t="shared" si="800"/>
        <v/>
      </c>
      <c r="EU378" s="24" t="str">
        <f t="shared" si="801"/>
        <v/>
      </c>
      <c r="EV378" s="24" t="str">
        <f t="shared" si="802"/>
        <v/>
      </c>
      <c r="EW378" s="24" t="str">
        <f t="shared" si="803"/>
        <v/>
      </c>
      <c r="EX378" s="24" t="str">
        <f t="shared" si="804"/>
        <v/>
      </c>
      <c r="EY378" s="24" t="str">
        <f t="shared" si="805"/>
        <v/>
      </c>
      <c r="EZ378" s="24" t="str">
        <f t="shared" si="806"/>
        <v/>
      </c>
      <c r="FA378" s="24" t="str">
        <f t="shared" si="807"/>
        <v/>
      </c>
      <c r="FB378" s="24"/>
      <c r="FC378" s="24" t="str">
        <f t="shared" si="808"/>
        <v/>
      </c>
      <c r="FD378" s="24" t="str">
        <f t="shared" si="920"/>
        <v/>
      </c>
      <c r="FE378" s="24" t="str">
        <f t="shared" si="809"/>
        <v/>
      </c>
      <c r="FF378" s="24" t="str">
        <f t="shared" si="810"/>
        <v/>
      </c>
      <c r="FG378" s="24" t="str">
        <f t="shared" si="811"/>
        <v/>
      </c>
      <c r="FH378" s="24" t="str">
        <f t="shared" si="812"/>
        <v/>
      </c>
      <c r="FI378" s="24" t="str">
        <f t="shared" si="813"/>
        <v/>
      </c>
      <c r="FJ378" s="24" t="str">
        <f t="shared" si="814"/>
        <v/>
      </c>
      <c r="FK378" s="24" t="str">
        <f t="shared" si="815"/>
        <v/>
      </c>
      <c r="FL378" s="24" t="str">
        <f t="shared" si="816"/>
        <v/>
      </c>
      <c r="FM378" s="24" t="str">
        <f t="shared" si="817"/>
        <v/>
      </c>
      <c r="FN378" s="24"/>
      <c r="FO378" s="24" t="str">
        <f t="shared" si="818"/>
        <v/>
      </c>
      <c r="FP378" s="24" t="str">
        <f t="shared" si="921"/>
        <v/>
      </c>
      <c r="FQ378" s="24" t="str">
        <f t="shared" si="787"/>
        <v/>
      </c>
      <c r="FR378" s="24" t="str">
        <f t="shared" si="787"/>
        <v/>
      </c>
      <c r="FS378" s="24" t="str">
        <f t="shared" si="787"/>
        <v/>
      </c>
      <c r="FT378" s="24" t="str">
        <f t="shared" si="783"/>
        <v/>
      </c>
      <c r="FU378" s="24" t="str">
        <f t="shared" si="783"/>
        <v/>
      </c>
      <c r="FV378" s="24" t="str">
        <f t="shared" si="783"/>
        <v/>
      </c>
      <c r="FW378" s="24" t="str">
        <f t="shared" si="783"/>
        <v/>
      </c>
      <c r="FX378" s="24" t="str">
        <f t="shared" si="783"/>
        <v/>
      </c>
      <c r="FY378" s="24" t="str">
        <f t="shared" si="783"/>
        <v/>
      </c>
      <c r="FZ378" s="24"/>
      <c r="GA378" s="24" t="str">
        <f t="shared" si="819"/>
        <v/>
      </c>
      <c r="GB378" s="24" t="str">
        <f t="shared" si="922"/>
        <v/>
      </c>
      <c r="GC378" s="24" t="str">
        <f t="shared" si="788"/>
        <v/>
      </c>
      <c r="GD378" s="24" t="str">
        <f t="shared" si="788"/>
        <v/>
      </c>
      <c r="GE378" s="24" t="str">
        <f t="shared" si="788"/>
        <v/>
      </c>
      <c r="GF378" s="24" t="str">
        <f t="shared" si="784"/>
        <v/>
      </c>
      <c r="GG378" s="24" t="str">
        <f t="shared" si="784"/>
        <v/>
      </c>
      <c r="GH378" s="24" t="str">
        <f t="shared" si="784"/>
        <v/>
      </c>
      <c r="GI378" s="24" t="str">
        <f t="shared" si="784"/>
        <v/>
      </c>
      <c r="GJ378" s="24" t="str">
        <f t="shared" si="784"/>
        <v/>
      </c>
      <c r="GK378" s="24" t="str">
        <f t="shared" si="784"/>
        <v/>
      </c>
      <c r="GL378" s="24"/>
      <c r="GM378" s="24" t="str">
        <f t="shared" si="820"/>
        <v/>
      </c>
      <c r="GN378" s="24" t="str">
        <f t="shared" si="923"/>
        <v/>
      </c>
      <c r="GO378" s="24" t="str">
        <f t="shared" si="821"/>
        <v/>
      </c>
      <c r="GP378" s="24" t="str">
        <f t="shared" si="822"/>
        <v/>
      </c>
      <c r="GQ378" s="24" t="str">
        <f t="shared" si="823"/>
        <v/>
      </c>
      <c r="GR378" s="24" t="str">
        <f t="shared" si="824"/>
        <v/>
      </c>
      <c r="GS378" s="24" t="str">
        <f t="shared" si="825"/>
        <v/>
      </c>
      <c r="GT378" s="24" t="str">
        <f t="shared" si="826"/>
        <v/>
      </c>
      <c r="GU378" s="24" t="str">
        <f t="shared" si="827"/>
        <v/>
      </c>
      <c r="GV378" s="24" t="str">
        <f t="shared" si="828"/>
        <v/>
      </c>
      <c r="GW378" s="24" t="str">
        <f t="shared" si="829"/>
        <v/>
      </c>
      <c r="GX378" s="24"/>
      <c r="GY378" s="24" t="str">
        <f t="shared" si="830"/>
        <v/>
      </c>
      <c r="GZ378" s="24" t="str">
        <f t="shared" si="924"/>
        <v/>
      </c>
      <c r="HA378" s="24" t="str">
        <f t="shared" si="831"/>
        <v/>
      </c>
      <c r="HB378" s="24" t="str">
        <f t="shared" si="832"/>
        <v/>
      </c>
      <c r="HC378" s="24" t="str">
        <f t="shared" si="833"/>
        <v/>
      </c>
      <c r="HD378" s="24" t="str">
        <f t="shared" si="834"/>
        <v/>
      </c>
      <c r="HE378" s="24" t="str">
        <f t="shared" si="835"/>
        <v/>
      </c>
      <c r="HF378" s="24" t="str">
        <f t="shared" si="836"/>
        <v/>
      </c>
      <c r="HG378" s="24" t="str">
        <f t="shared" si="837"/>
        <v/>
      </c>
      <c r="HH378" s="24" t="str">
        <f t="shared" si="838"/>
        <v/>
      </c>
      <c r="HI378" s="24" t="str">
        <f t="shared" si="839"/>
        <v/>
      </c>
      <c r="HJ378" s="24"/>
      <c r="HK378" s="24" t="str">
        <f t="shared" si="840"/>
        <v/>
      </c>
      <c r="HL378" s="24" t="str">
        <f t="shared" si="925"/>
        <v/>
      </c>
      <c r="HM378" s="24" t="str">
        <f t="shared" si="785"/>
        <v/>
      </c>
      <c r="HN378" s="24" t="str">
        <f t="shared" si="785"/>
        <v/>
      </c>
      <c r="HO378" s="24" t="str">
        <f t="shared" si="785"/>
        <v/>
      </c>
      <c r="HP378" s="24" t="str">
        <f t="shared" si="785"/>
        <v/>
      </c>
      <c r="HQ378" s="24" t="str">
        <f t="shared" si="785"/>
        <v/>
      </c>
      <c r="HR378" s="24" t="str">
        <f t="shared" si="785"/>
        <v/>
      </c>
      <c r="HS378" s="24" t="str">
        <f t="shared" si="781"/>
        <v/>
      </c>
      <c r="HT378" s="24" t="str">
        <f t="shared" si="781"/>
        <v/>
      </c>
      <c r="HU378" s="24" t="str">
        <f t="shared" si="781"/>
        <v/>
      </c>
      <c r="HV378" s="24"/>
      <c r="HW378" s="24" t="str">
        <f t="shared" si="841"/>
        <v/>
      </c>
      <c r="HX378" s="24" t="str">
        <f t="shared" si="926"/>
        <v/>
      </c>
      <c r="HY378" s="24" t="str">
        <f t="shared" si="786"/>
        <v/>
      </c>
      <c r="HZ378" s="24" t="str">
        <f t="shared" si="786"/>
        <v/>
      </c>
      <c r="IA378" s="24" t="str">
        <f t="shared" si="786"/>
        <v/>
      </c>
      <c r="IB378" s="24" t="str">
        <f t="shared" si="786"/>
        <v/>
      </c>
      <c r="IC378" s="24" t="str">
        <f t="shared" si="786"/>
        <v/>
      </c>
      <c r="ID378" s="24" t="str">
        <f t="shared" si="786"/>
        <v/>
      </c>
      <c r="IE378" s="24" t="str">
        <f t="shared" si="782"/>
        <v/>
      </c>
      <c r="IF378" s="24" t="str">
        <f t="shared" si="782"/>
        <v/>
      </c>
      <c r="IG378" s="24" t="str">
        <f t="shared" si="782"/>
        <v/>
      </c>
    </row>
    <row r="379" spans="1:241" s="3" customFormat="1" x14ac:dyDescent="0.2">
      <c r="A379" s="27">
        <v>344</v>
      </c>
      <c r="B379" s="32" t="str">
        <f>IF(AND($B$3&lt;&gt;"",$C$3&lt;&gt;"",$B$4&lt;&gt;"",$C$4&lt;&gt;"",T379&lt;&gt;""),AirMass($B$3,$C$3,$B$4,$C$4,T379),"")</f>
        <v/>
      </c>
      <c r="C379" s="36" t="e">
        <f t="shared" si="842"/>
        <v>#N/A</v>
      </c>
      <c r="D379" s="5" t="str">
        <f t="shared" si="789"/>
        <v/>
      </c>
      <c r="E379" s="14" t="str">
        <f t="shared" si="790"/>
        <v/>
      </c>
      <c r="F379" s="32" t="str">
        <f t="shared" si="843"/>
        <v/>
      </c>
      <c r="G379" s="24" t="str">
        <f t="shared" si="791"/>
        <v/>
      </c>
      <c r="H379" s="24" t="str">
        <f t="shared" si="792"/>
        <v/>
      </c>
      <c r="I379" s="24"/>
      <c r="J379" s="8" t="str">
        <f t="shared" si="793"/>
        <v/>
      </c>
      <c r="K379" s="9" t="str">
        <f t="shared" si="794"/>
        <v/>
      </c>
      <c r="L379" s="40" t="str">
        <f t="shared" si="844"/>
        <v/>
      </c>
      <c r="M379" s="24" t="str">
        <f t="shared" si="795"/>
        <v/>
      </c>
      <c r="N379" s="25" t="str">
        <f t="shared" si="796"/>
        <v/>
      </c>
      <c r="O379" s="25"/>
      <c r="P379" s="50">
        <f t="shared" si="845"/>
        <v>0</v>
      </c>
      <c r="Q379" s="50">
        <f t="shared" si="846"/>
        <v>0</v>
      </c>
      <c r="R379" s="25"/>
      <c r="S379" s="25"/>
      <c r="T379" s="16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46" t="str">
        <f t="shared" si="797"/>
        <v/>
      </c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8"/>
      <c r="AR379" s="25"/>
      <c r="AS379" s="25"/>
      <c r="AT379" s="24" t="str">
        <f t="shared" si="780"/>
        <v/>
      </c>
      <c r="AU379" s="24" t="str">
        <f t="shared" si="780"/>
        <v/>
      </c>
      <c r="AV379" s="24" t="str">
        <f t="shared" si="780"/>
        <v/>
      </c>
      <c r="AW379" s="24" t="str">
        <f t="shared" si="780"/>
        <v/>
      </c>
      <c r="AX379" s="24" t="str">
        <f t="shared" si="780"/>
        <v/>
      </c>
      <c r="AY379" s="24" t="str">
        <f t="shared" si="780"/>
        <v/>
      </c>
      <c r="AZ379" s="24" t="str">
        <f t="shared" si="780"/>
        <v/>
      </c>
      <c r="BA379" s="24" t="str">
        <f t="shared" si="780"/>
        <v/>
      </c>
      <c r="BB379" s="24" t="str">
        <f t="shared" si="780"/>
        <v/>
      </c>
      <c r="BC379" s="24" t="str">
        <f t="shared" si="780"/>
        <v/>
      </c>
      <c r="BD379" s="25" t="str">
        <f t="shared" si="780"/>
        <v/>
      </c>
      <c r="BE379" s="25"/>
      <c r="BF379" s="25"/>
      <c r="BG379" s="26" t="str">
        <f t="shared" si="847"/>
        <v/>
      </c>
      <c r="BH379" s="26" t="str">
        <f t="shared" si="848"/>
        <v/>
      </c>
      <c r="BI379" s="26" t="str">
        <f t="shared" si="849"/>
        <v/>
      </c>
      <c r="BJ379" s="26" t="str">
        <f t="shared" si="850"/>
        <v/>
      </c>
      <c r="BK379" s="26" t="str">
        <f t="shared" si="851"/>
        <v/>
      </c>
      <c r="BL379" s="26" t="str">
        <f t="shared" si="852"/>
        <v/>
      </c>
      <c r="BM379" s="26" t="str">
        <f t="shared" si="853"/>
        <v/>
      </c>
      <c r="BN379" s="26" t="str">
        <f t="shared" si="854"/>
        <v/>
      </c>
      <c r="BO379" s="26" t="str">
        <f t="shared" si="855"/>
        <v/>
      </c>
      <c r="BP379" s="25"/>
      <c r="BQ379" s="25"/>
      <c r="BR379" s="25" t="str">
        <f t="shared" si="856"/>
        <v/>
      </c>
      <c r="BS379" s="25" t="str">
        <f t="shared" si="857"/>
        <v/>
      </c>
      <c r="BT379" s="25" t="str">
        <f t="shared" si="858"/>
        <v/>
      </c>
      <c r="BU379" s="25" t="str">
        <f t="shared" si="859"/>
        <v/>
      </c>
      <c r="BV379" s="25" t="str">
        <f t="shared" si="860"/>
        <v/>
      </c>
      <c r="BW379" s="25" t="str">
        <f t="shared" si="861"/>
        <v/>
      </c>
      <c r="BX379" s="25" t="str">
        <f t="shared" si="862"/>
        <v/>
      </c>
      <c r="BY379" s="25" t="str">
        <f t="shared" si="863"/>
        <v/>
      </c>
      <c r="BZ379" s="25" t="str">
        <f t="shared" si="864"/>
        <v/>
      </c>
      <c r="CA379" s="25"/>
      <c r="CB379" s="25"/>
      <c r="CC379" s="26">
        <f t="shared" si="865"/>
        <v>-0.23900000000000093</v>
      </c>
      <c r="CD379" s="26">
        <f t="shared" si="866"/>
        <v>-0.17900000000000044</v>
      </c>
      <c r="CE379" s="26">
        <f t="shared" si="867"/>
        <v>-0.54500000000000015</v>
      </c>
      <c r="CF379" s="26">
        <f t="shared" si="868"/>
        <v>-0.48700000000000027</v>
      </c>
      <c r="CG379" s="26">
        <f t="shared" si="869"/>
        <v>-0.55699999999999883</v>
      </c>
      <c r="CH379" s="26">
        <f t="shared" si="870"/>
        <v>-0.11200000000000027</v>
      </c>
      <c r="CI379" s="26" t="str">
        <f t="shared" si="871"/>
        <v/>
      </c>
      <c r="CJ379" s="26" t="str">
        <f t="shared" si="872"/>
        <v/>
      </c>
      <c r="CK379" s="26" t="str">
        <f t="shared" si="873"/>
        <v/>
      </c>
      <c r="CL379" s="25"/>
      <c r="CM379" s="25"/>
      <c r="CN379" s="25">
        <f t="shared" si="874"/>
        <v>0.42099999999999937</v>
      </c>
      <c r="CO379" s="25">
        <f t="shared" si="875"/>
        <v>0.48099999999999987</v>
      </c>
      <c r="CP379" s="25">
        <f t="shared" si="876"/>
        <v>0.11500000000000021</v>
      </c>
      <c r="CQ379" s="25">
        <f t="shared" si="877"/>
        <v>0.17300000000000004</v>
      </c>
      <c r="CR379" s="25">
        <f t="shared" si="878"/>
        <v>0.10300000000000153</v>
      </c>
      <c r="CS379" s="25">
        <f t="shared" si="879"/>
        <v>0.54800000000000004</v>
      </c>
      <c r="CT379" s="25" t="str">
        <f t="shared" si="880"/>
        <v/>
      </c>
      <c r="CU379" s="25" t="str">
        <f t="shared" si="881"/>
        <v/>
      </c>
      <c r="CV379" s="25" t="str">
        <f t="shared" si="882"/>
        <v/>
      </c>
      <c r="CW379" s="25"/>
      <c r="CX379" s="25"/>
      <c r="CY379" s="25" t="str">
        <f t="shared" si="883"/>
        <v/>
      </c>
      <c r="CZ379" s="25" t="str">
        <f t="shared" si="884"/>
        <v/>
      </c>
      <c r="DA379" s="25" t="str">
        <f t="shared" si="885"/>
        <v/>
      </c>
      <c r="DB379" s="25" t="str">
        <f t="shared" si="886"/>
        <v/>
      </c>
      <c r="DC379" s="25" t="str">
        <f t="shared" si="887"/>
        <v/>
      </c>
      <c r="DD379" s="25" t="str">
        <f t="shared" si="888"/>
        <v/>
      </c>
      <c r="DE379" s="25" t="str">
        <f t="shared" si="889"/>
        <v/>
      </c>
      <c r="DF379" s="25" t="str">
        <f t="shared" si="890"/>
        <v/>
      </c>
      <c r="DG379" s="25" t="str">
        <f t="shared" si="891"/>
        <v/>
      </c>
      <c r="DH379" s="25"/>
      <c r="DI379" s="25"/>
      <c r="DJ379" s="25" t="str">
        <f t="shared" si="892"/>
        <v/>
      </c>
      <c r="DK379" s="25" t="str">
        <f t="shared" si="893"/>
        <v/>
      </c>
      <c r="DL379" s="25" t="str">
        <f t="shared" si="894"/>
        <v/>
      </c>
      <c r="DM379" s="25" t="str">
        <f t="shared" si="895"/>
        <v/>
      </c>
      <c r="DN379" s="25" t="str">
        <f t="shared" si="896"/>
        <v/>
      </c>
      <c r="DO379" s="25" t="str">
        <f t="shared" si="897"/>
        <v/>
      </c>
      <c r="DP379" s="25" t="str">
        <f t="shared" si="898"/>
        <v/>
      </c>
      <c r="DQ379" s="25" t="str">
        <f t="shared" si="899"/>
        <v/>
      </c>
      <c r="DR379" s="25" t="str">
        <f t="shared" si="900"/>
        <v/>
      </c>
      <c r="DS379" s="25"/>
      <c r="DT379" s="24"/>
      <c r="DU379" s="24" t="str">
        <f t="shared" si="901"/>
        <v/>
      </c>
      <c r="DV379" s="24" t="str">
        <f t="shared" si="902"/>
        <v/>
      </c>
      <c r="DW379" s="24" t="str">
        <f t="shared" si="903"/>
        <v/>
      </c>
      <c r="DX379" s="24" t="str">
        <f t="shared" si="904"/>
        <v/>
      </c>
      <c r="DY379" s="24" t="str">
        <f t="shared" si="905"/>
        <v/>
      </c>
      <c r="DZ379" s="24" t="str">
        <f t="shared" si="906"/>
        <v/>
      </c>
      <c r="EA379" s="24" t="str">
        <f t="shared" si="907"/>
        <v/>
      </c>
      <c r="EB379" s="24" t="str">
        <f t="shared" si="908"/>
        <v/>
      </c>
      <c r="EC379" s="24" t="str">
        <f t="shared" si="909"/>
        <v/>
      </c>
      <c r="ED379" s="24"/>
      <c r="EE379" s="24"/>
      <c r="EF379" s="24" t="str">
        <f t="shared" si="910"/>
        <v/>
      </c>
      <c r="EG379" s="24" t="str">
        <f t="shared" si="911"/>
        <v/>
      </c>
      <c r="EH379" s="24" t="str">
        <f t="shared" si="912"/>
        <v/>
      </c>
      <c r="EI379" s="24" t="str">
        <f t="shared" si="913"/>
        <v/>
      </c>
      <c r="EJ379" s="24" t="str">
        <f t="shared" si="914"/>
        <v/>
      </c>
      <c r="EK379" s="24" t="str">
        <f t="shared" si="915"/>
        <v/>
      </c>
      <c r="EL379" s="24" t="str">
        <f t="shared" si="916"/>
        <v/>
      </c>
      <c r="EM379" s="24" t="str">
        <f t="shared" si="917"/>
        <v/>
      </c>
      <c r="EN379" s="24" t="str">
        <f t="shared" si="918"/>
        <v/>
      </c>
      <c r="EO379" s="24"/>
      <c r="EP379" s="24"/>
      <c r="EQ379" s="24" t="str">
        <f t="shared" si="798"/>
        <v/>
      </c>
      <c r="ER379" s="24" t="str">
        <f t="shared" si="919"/>
        <v/>
      </c>
      <c r="ES379" s="24" t="str">
        <f t="shared" si="799"/>
        <v/>
      </c>
      <c r="ET379" s="24" t="str">
        <f t="shared" si="800"/>
        <v/>
      </c>
      <c r="EU379" s="24" t="str">
        <f t="shared" si="801"/>
        <v/>
      </c>
      <c r="EV379" s="24" t="str">
        <f t="shared" si="802"/>
        <v/>
      </c>
      <c r="EW379" s="24" t="str">
        <f t="shared" si="803"/>
        <v/>
      </c>
      <c r="EX379" s="24" t="str">
        <f t="shared" si="804"/>
        <v/>
      </c>
      <c r="EY379" s="24" t="str">
        <f t="shared" si="805"/>
        <v/>
      </c>
      <c r="EZ379" s="24" t="str">
        <f t="shared" si="806"/>
        <v/>
      </c>
      <c r="FA379" s="24" t="str">
        <f t="shared" si="807"/>
        <v/>
      </c>
      <c r="FB379" s="24"/>
      <c r="FC379" s="24" t="str">
        <f t="shared" si="808"/>
        <v/>
      </c>
      <c r="FD379" s="24" t="str">
        <f t="shared" si="920"/>
        <v/>
      </c>
      <c r="FE379" s="24" t="str">
        <f t="shared" si="809"/>
        <v/>
      </c>
      <c r="FF379" s="24" t="str">
        <f t="shared" si="810"/>
        <v/>
      </c>
      <c r="FG379" s="24" t="str">
        <f t="shared" si="811"/>
        <v/>
      </c>
      <c r="FH379" s="24" t="str">
        <f t="shared" si="812"/>
        <v/>
      </c>
      <c r="FI379" s="24" t="str">
        <f t="shared" si="813"/>
        <v/>
      </c>
      <c r="FJ379" s="24" t="str">
        <f t="shared" si="814"/>
        <v/>
      </c>
      <c r="FK379" s="24" t="str">
        <f t="shared" si="815"/>
        <v/>
      </c>
      <c r="FL379" s="24" t="str">
        <f t="shared" si="816"/>
        <v/>
      </c>
      <c r="FM379" s="24" t="str">
        <f t="shared" si="817"/>
        <v/>
      </c>
      <c r="FN379" s="24"/>
      <c r="FO379" s="24" t="str">
        <f t="shared" si="818"/>
        <v/>
      </c>
      <c r="FP379" s="24" t="str">
        <f t="shared" si="921"/>
        <v/>
      </c>
      <c r="FQ379" s="24" t="str">
        <f t="shared" si="787"/>
        <v/>
      </c>
      <c r="FR379" s="24" t="str">
        <f t="shared" si="787"/>
        <v/>
      </c>
      <c r="FS379" s="24" t="str">
        <f t="shared" si="787"/>
        <v/>
      </c>
      <c r="FT379" s="24" t="str">
        <f t="shared" si="783"/>
        <v/>
      </c>
      <c r="FU379" s="24" t="str">
        <f t="shared" si="783"/>
        <v/>
      </c>
      <c r="FV379" s="24" t="str">
        <f t="shared" si="783"/>
        <v/>
      </c>
      <c r="FW379" s="24" t="str">
        <f t="shared" si="783"/>
        <v/>
      </c>
      <c r="FX379" s="24" t="str">
        <f t="shared" si="783"/>
        <v/>
      </c>
      <c r="FY379" s="24" t="str">
        <f t="shared" si="783"/>
        <v/>
      </c>
      <c r="FZ379" s="24"/>
      <c r="GA379" s="24" t="str">
        <f t="shared" si="819"/>
        <v/>
      </c>
      <c r="GB379" s="24" t="str">
        <f t="shared" si="922"/>
        <v/>
      </c>
      <c r="GC379" s="24" t="str">
        <f t="shared" si="788"/>
        <v/>
      </c>
      <c r="GD379" s="24" t="str">
        <f t="shared" si="788"/>
        <v/>
      </c>
      <c r="GE379" s="24" t="str">
        <f t="shared" si="788"/>
        <v/>
      </c>
      <c r="GF379" s="24" t="str">
        <f t="shared" si="784"/>
        <v/>
      </c>
      <c r="GG379" s="24" t="str">
        <f t="shared" si="784"/>
        <v/>
      </c>
      <c r="GH379" s="24" t="str">
        <f t="shared" si="784"/>
        <v/>
      </c>
      <c r="GI379" s="24" t="str">
        <f t="shared" si="784"/>
        <v/>
      </c>
      <c r="GJ379" s="24" t="str">
        <f t="shared" si="784"/>
        <v/>
      </c>
      <c r="GK379" s="24" t="str">
        <f t="shared" si="784"/>
        <v/>
      </c>
      <c r="GL379" s="24"/>
      <c r="GM379" s="24" t="str">
        <f t="shared" si="820"/>
        <v/>
      </c>
      <c r="GN379" s="24" t="str">
        <f t="shared" si="923"/>
        <v/>
      </c>
      <c r="GO379" s="24" t="str">
        <f t="shared" si="821"/>
        <v/>
      </c>
      <c r="GP379" s="24" t="str">
        <f t="shared" si="822"/>
        <v/>
      </c>
      <c r="GQ379" s="24" t="str">
        <f t="shared" si="823"/>
        <v/>
      </c>
      <c r="GR379" s="24" t="str">
        <f t="shared" si="824"/>
        <v/>
      </c>
      <c r="GS379" s="24" t="str">
        <f t="shared" si="825"/>
        <v/>
      </c>
      <c r="GT379" s="24" t="str">
        <f t="shared" si="826"/>
        <v/>
      </c>
      <c r="GU379" s="24" t="str">
        <f t="shared" si="827"/>
        <v/>
      </c>
      <c r="GV379" s="24" t="str">
        <f t="shared" si="828"/>
        <v/>
      </c>
      <c r="GW379" s="24" t="str">
        <f t="shared" si="829"/>
        <v/>
      </c>
      <c r="GX379" s="24"/>
      <c r="GY379" s="24" t="str">
        <f t="shared" si="830"/>
        <v/>
      </c>
      <c r="GZ379" s="24" t="str">
        <f t="shared" si="924"/>
        <v/>
      </c>
      <c r="HA379" s="24" t="str">
        <f t="shared" si="831"/>
        <v/>
      </c>
      <c r="HB379" s="24" t="str">
        <f t="shared" si="832"/>
        <v/>
      </c>
      <c r="HC379" s="24" t="str">
        <f t="shared" si="833"/>
        <v/>
      </c>
      <c r="HD379" s="24" t="str">
        <f t="shared" si="834"/>
        <v/>
      </c>
      <c r="HE379" s="24" t="str">
        <f t="shared" si="835"/>
        <v/>
      </c>
      <c r="HF379" s="24" t="str">
        <f t="shared" si="836"/>
        <v/>
      </c>
      <c r="HG379" s="24" t="str">
        <f t="shared" si="837"/>
        <v/>
      </c>
      <c r="HH379" s="24" t="str">
        <f t="shared" si="838"/>
        <v/>
      </c>
      <c r="HI379" s="24" t="str">
        <f t="shared" si="839"/>
        <v/>
      </c>
      <c r="HJ379" s="24"/>
      <c r="HK379" s="24" t="str">
        <f t="shared" si="840"/>
        <v/>
      </c>
      <c r="HL379" s="24" t="str">
        <f t="shared" si="925"/>
        <v/>
      </c>
      <c r="HM379" s="24" t="str">
        <f t="shared" si="785"/>
        <v/>
      </c>
      <c r="HN379" s="24" t="str">
        <f t="shared" si="785"/>
        <v/>
      </c>
      <c r="HO379" s="24" t="str">
        <f t="shared" si="785"/>
        <v/>
      </c>
      <c r="HP379" s="24" t="str">
        <f t="shared" si="785"/>
        <v/>
      </c>
      <c r="HQ379" s="24" t="str">
        <f t="shared" si="785"/>
        <v/>
      </c>
      <c r="HR379" s="24" t="str">
        <f t="shared" si="785"/>
        <v/>
      </c>
      <c r="HS379" s="24" t="str">
        <f t="shared" si="781"/>
        <v/>
      </c>
      <c r="HT379" s="24" t="str">
        <f t="shared" si="781"/>
        <v/>
      </c>
      <c r="HU379" s="24" t="str">
        <f t="shared" si="781"/>
        <v/>
      </c>
      <c r="HV379" s="24"/>
      <c r="HW379" s="24" t="str">
        <f t="shared" si="841"/>
        <v/>
      </c>
      <c r="HX379" s="24" t="str">
        <f t="shared" si="926"/>
        <v/>
      </c>
      <c r="HY379" s="24" t="str">
        <f t="shared" si="786"/>
        <v/>
      </c>
      <c r="HZ379" s="24" t="str">
        <f t="shared" si="786"/>
        <v/>
      </c>
      <c r="IA379" s="24" t="str">
        <f t="shared" si="786"/>
        <v/>
      </c>
      <c r="IB379" s="24" t="str">
        <f t="shared" si="786"/>
        <v/>
      </c>
      <c r="IC379" s="24" t="str">
        <f t="shared" si="786"/>
        <v/>
      </c>
      <c r="ID379" s="24" t="str">
        <f t="shared" si="786"/>
        <v/>
      </c>
      <c r="IE379" s="24" t="str">
        <f t="shared" si="782"/>
        <v/>
      </c>
      <c r="IF379" s="24" t="str">
        <f t="shared" si="782"/>
        <v/>
      </c>
      <c r="IG379" s="24" t="str">
        <f t="shared" si="782"/>
        <v/>
      </c>
    </row>
    <row r="380" spans="1:241" s="3" customFormat="1" x14ac:dyDescent="0.2">
      <c r="A380" s="27">
        <v>345</v>
      </c>
      <c r="B380" s="32" t="str">
        <f>IF(AND($B$3&lt;&gt;"",$C$3&lt;&gt;"",$B$4&lt;&gt;"",$C$4&lt;&gt;"",T380&lt;&gt;""),AirMass($B$3,$C$3,$B$4,$C$4,T380),"")</f>
        <v/>
      </c>
      <c r="C380" s="36" t="e">
        <f t="shared" si="842"/>
        <v>#N/A</v>
      </c>
      <c r="D380" s="5" t="str">
        <f t="shared" si="789"/>
        <v/>
      </c>
      <c r="E380" s="14" t="str">
        <f t="shared" si="790"/>
        <v/>
      </c>
      <c r="F380" s="32" t="str">
        <f t="shared" si="843"/>
        <v/>
      </c>
      <c r="G380" s="24" t="str">
        <f t="shared" si="791"/>
        <v/>
      </c>
      <c r="H380" s="24" t="str">
        <f t="shared" si="792"/>
        <v/>
      </c>
      <c r="I380" s="24"/>
      <c r="J380" s="8" t="str">
        <f t="shared" si="793"/>
        <v/>
      </c>
      <c r="K380" s="9" t="str">
        <f t="shared" si="794"/>
        <v/>
      </c>
      <c r="L380" s="40" t="str">
        <f t="shared" si="844"/>
        <v/>
      </c>
      <c r="M380" s="24" t="str">
        <f t="shared" si="795"/>
        <v/>
      </c>
      <c r="N380" s="25" t="str">
        <f t="shared" si="796"/>
        <v/>
      </c>
      <c r="O380" s="25"/>
      <c r="P380" s="50">
        <f t="shared" si="845"/>
        <v>0</v>
      </c>
      <c r="Q380" s="50">
        <f t="shared" si="846"/>
        <v>0</v>
      </c>
      <c r="R380" s="25"/>
      <c r="S380" s="25"/>
      <c r="T380" s="16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46" t="str">
        <f t="shared" si="797"/>
        <v/>
      </c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8"/>
      <c r="AR380" s="25"/>
      <c r="AS380" s="25"/>
      <c r="AT380" s="24" t="str">
        <f t="shared" si="780"/>
        <v/>
      </c>
      <c r="AU380" s="24" t="str">
        <f t="shared" si="780"/>
        <v/>
      </c>
      <c r="AV380" s="24" t="str">
        <f t="shared" si="780"/>
        <v/>
      </c>
      <c r="AW380" s="24" t="str">
        <f t="shared" si="780"/>
        <v/>
      </c>
      <c r="AX380" s="24" t="str">
        <f t="shared" si="780"/>
        <v/>
      </c>
      <c r="AY380" s="24" t="str">
        <f t="shared" si="780"/>
        <v/>
      </c>
      <c r="AZ380" s="24" t="str">
        <f t="shared" si="780"/>
        <v/>
      </c>
      <c r="BA380" s="24" t="str">
        <f t="shared" si="780"/>
        <v/>
      </c>
      <c r="BB380" s="24" t="str">
        <f t="shared" si="780"/>
        <v/>
      </c>
      <c r="BC380" s="24" t="str">
        <f t="shared" si="780"/>
        <v/>
      </c>
      <c r="BD380" s="25" t="str">
        <f t="shared" si="780"/>
        <v/>
      </c>
      <c r="BE380" s="25"/>
      <c r="BF380" s="25"/>
      <c r="BG380" s="26" t="str">
        <f t="shared" si="847"/>
        <v/>
      </c>
      <c r="BH380" s="26" t="str">
        <f t="shared" si="848"/>
        <v/>
      </c>
      <c r="BI380" s="26" t="str">
        <f t="shared" si="849"/>
        <v/>
      </c>
      <c r="BJ380" s="26" t="str">
        <f t="shared" si="850"/>
        <v/>
      </c>
      <c r="BK380" s="26" t="str">
        <f t="shared" si="851"/>
        <v/>
      </c>
      <c r="BL380" s="26" t="str">
        <f t="shared" si="852"/>
        <v/>
      </c>
      <c r="BM380" s="26" t="str">
        <f t="shared" si="853"/>
        <v/>
      </c>
      <c r="BN380" s="26" t="str">
        <f t="shared" si="854"/>
        <v/>
      </c>
      <c r="BO380" s="26" t="str">
        <f t="shared" si="855"/>
        <v/>
      </c>
      <c r="BP380" s="25"/>
      <c r="BQ380" s="25"/>
      <c r="BR380" s="25" t="str">
        <f t="shared" si="856"/>
        <v/>
      </c>
      <c r="BS380" s="25" t="str">
        <f t="shared" si="857"/>
        <v/>
      </c>
      <c r="BT380" s="25" t="str">
        <f t="shared" si="858"/>
        <v/>
      </c>
      <c r="BU380" s="25" t="str">
        <f t="shared" si="859"/>
        <v/>
      </c>
      <c r="BV380" s="25" t="str">
        <f t="shared" si="860"/>
        <v/>
      </c>
      <c r="BW380" s="25" t="str">
        <f t="shared" si="861"/>
        <v/>
      </c>
      <c r="BX380" s="25" t="str">
        <f t="shared" si="862"/>
        <v/>
      </c>
      <c r="BY380" s="25" t="str">
        <f t="shared" si="863"/>
        <v/>
      </c>
      <c r="BZ380" s="25" t="str">
        <f t="shared" si="864"/>
        <v/>
      </c>
      <c r="CA380" s="25"/>
      <c r="CB380" s="25"/>
      <c r="CC380" s="26">
        <f t="shared" si="865"/>
        <v>-0.23900000000000093</v>
      </c>
      <c r="CD380" s="26">
        <f t="shared" si="866"/>
        <v>-0.17900000000000044</v>
      </c>
      <c r="CE380" s="26">
        <f t="shared" si="867"/>
        <v>-0.54500000000000015</v>
      </c>
      <c r="CF380" s="26">
        <f t="shared" si="868"/>
        <v>-0.48700000000000027</v>
      </c>
      <c r="CG380" s="26">
        <f t="shared" si="869"/>
        <v>-0.55699999999999883</v>
      </c>
      <c r="CH380" s="26">
        <f t="shared" si="870"/>
        <v>-0.11200000000000027</v>
      </c>
      <c r="CI380" s="26" t="str">
        <f t="shared" si="871"/>
        <v/>
      </c>
      <c r="CJ380" s="26" t="str">
        <f t="shared" si="872"/>
        <v/>
      </c>
      <c r="CK380" s="26" t="str">
        <f t="shared" si="873"/>
        <v/>
      </c>
      <c r="CL380" s="25"/>
      <c r="CM380" s="25"/>
      <c r="CN380" s="25">
        <f t="shared" si="874"/>
        <v>0.42099999999999937</v>
      </c>
      <c r="CO380" s="25">
        <f t="shared" si="875"/>
        <v>0.48099999999999987</v>
      </c>
      <c r="CP380" s="25">
        <f t="shared" si="876"/>
        <v>0.11500000000000021</v>
      </c>
      <c r="CQ380" s="25">
        <f t="shared" si="877"/>
        <v>0.17300000000000004</v>
      </c>
      <c r="CR380" s="25">
        <f t="shared" si="878"/>
        <v>0.10300000000000153</v>
      </c>
      <c r="CS380" s="25">
        <f t="shared" si="879"/>
        <v>0.54800000000000004</v>
      </c>
      <c r="CT380" s="25" t="str">
        <f t="shared" si="880"/>
        <v/>
      </c>
      <c r="CU380" s="25" t="str">
        <f t="shared" si="881"/>
        <v/>
      </c>
      <c r="CV380" s="25" t="str">
        <f t="shared" si="882"/>
        <v/>
      </c>
      <c r="CW380" s="25"/>
      <c r="CX380" s="25"/>
      <c r="CY380" s="25" t="str">
        <f t="shared" si="883"/>
        <v/>
      </c>
      <c r="CZ380" s="25" t="str">
        <f t="shared" si="884"/>
        <v/>
      </c>
      <c r="DA380" s="25" t="str">
        <f t="shared" si="885"/>
        <v/>
      </c>
      <c r="DB380" s="25" t="str">
        <f t="shared" si="886"/>
        <v/>
      </c>
      <c r="DC380" s="25" t="str">
        <f t="shared" si="887"/>
        <v/>
      </c>
      <c r="DD380" s="25" t="str">
        <f t="shared" si="888"/>
        <v/>
      </c>
      <c r="DE380" s="25" t="str">
        <f t="shared" si="889"/>
        <v/>
      </c>
      <c r="DF380" s="25" t="str">
        <f t="shared" si="890"/>
        <v/>
      </c>
      <c r="DG380" s="25" t="str">
        <f t="shared" si="891"/>
        <v/>
      </c>
      <c r="DH380" s="25"/>
      <c r="DI380" s="25"/>
      <c r="DJ380" s="25" t="str">
        <f t="shared" si="892"/>
        <v/>
      </c>
      <c r="DK380" s="25" t="str">
        <f t="shared" si="893"/>
        <v/>
      </c>
      <c r="DL380" s="25" t="str">
        <f t="shared" si="894"/>
        <v/>
      </c>
      <c r="DM380" s="25" t="str">
        <f t="shared" si="895"/>
        <v/>
      </c>
      <c r="DN380" s="25" t="str">
        <f t="shared" si="896"/>
        <v/>
      </c>
      <c r="DO380" s="25" t="str">
        <f t="shared" si="897"/>
        <v/>
      </c>
      <c r="DP380" s="25" t="str">
        <f t="shared" si="898"/>
        <v/>
      </c>
      <c r="DQ380" s="25" t="str">
        <f t="shared" si="899"/>
        <v/>
      </c>
      <c r="DR380" s="25" t="str">
        <f t="shared" si="900"/>
        <v/>
      </c>
      <c r="DS380" s="25"/>
      <c r="DT380" s="24"/>
      <c r="DU380" s="24" t="str">
        <f t="shared" si="901"/>
        <v/>
      </c>
      <c r="DV380" s="24" t="str">
        <f t="shared" si="902"/>
        <v/>
      </c>
      <c r="DW380" s="24" t="str">
        <f t="shared" si="903"/>
        <v/>
      </c>
      <c r="DX380" s="24" t="str">
        <f t="shared" si="904"/>
        <v/>
      </c>
      <c r="DY380" s="24" t="str">
        <f t="shared" si="905"/>
        <v/>
      </c>
      <c r="DZ380" s="24" t="str">
        <f t="shared" si="906"/>
        <v/>
      </c>
      <c r="EA380" s="24" t="str">
        <f t="shared" si="907"/>
        <v/>
      </c>
      <c r="EB380" s="24" t="str">
        <f t="shared" si="908"/>
        <v/>
      </c>
      <c r="EC380" s="24" t="str">
        <f t="shared" si="909"/>
        <v/>
      </c>
      <c r="ED380" s="24"/>
      <c r="EE380" s="24"/>
      <c r="EF380" s="24" t="str">
        <f t="shared" si="910"/>
        <v/>
      </c>
      <c r="EG380" s="24" t="str">
        <f t="shared" si="911"/>
        <v/>
      </c>
      <c r="EH380" s="24" t="str">
        <f t="shared" si="912"/>
        <v/>
      </c>
      <c r="EI380" s="24" t="str">
        <f t="shared" si="913"/>
        <v/>
      </c>
      <c r="EJ380" s="24" t="str">
        <f t="shared" si="914"/>
        <v/>
      </c>
      <c r="EK380" s="24" t="str">
        <f t="shared" si="915"/>
        <v/>
      </c>
      <c r="EL380" s="24" t="str">
        <f t="shared" si="916"/>
        <v/>
      </c>
      <c r="EM380" s="24" t="str">
        <f t="shared" si="917"/>
        <v/>
      </c>
      <c r="EN380" s="24" t="str">
        <f t="shared" si="918"/>
        <v/>
      </c>
      <c r="EO380" s="24"/>
      <c r="EP380" s="24"/>
      <c r="EQ380" s="24" t="str">
        <f t="shared" si="798"/>
        <v/>
      </c>
      <c r="ER380" s="24" t="str">
        <f t="shared" si="919"/>
        <v/>
      </c>
      <c r="ES380" s="24" t="str">
        <f t="shared" si="799"/>
        <v/>
      </c>
      <c r="ET380" s="24" t="str">
        <f t="shared" si="800"/>
        <v/>
      </c>
      <c r="EU380" s="24" t="str">
        <f t="shared" si="801"/>
        <v/>
      </c>
      <c r="EV380" s="24" t="str">
        <f t="shared" si="802"/>
        <v/>
      </c>
      <c r="EW380" s="24" t="str">
        <f t="shared" si="803"/>
        <v/>
      </c>
      <c r="EX380" s="24" t="str">
        <f t="shared" si="804"/>
        <v/>
      </c>
      <c r="EY380" s="24" t="str">
        <f t="shared" si="805"/>
        <v/>
      </c>
      <c r="EZ380" s="24" t="str">
        <f t="shared" si="806"/>
        <v/>
      </c>
      <c r="FA380" s="24" t="str">
        <f t="shared" si="807"/>
        <v/>
      </c>
      <c r="FB380" s="24"/>
      <c r="FC380" s="24" t="str">
        <f t="shared" si="808"/>
        <v/>
      </c>
      <c r="FD380" s="24" t="str">
        <f t="shared" si="920"/>
        <v/>
      </c>
      <c r="FE380" s="24" t="str">
        <f t="shared" si="809"/>
        <v/>
      </c>
      <c r="FF380" s="24" t="str">
        <f t="shared" si="810"/>
        <v/>
      </c>
      <c r="FG380" s="24" t="str">
        <f t="shared" si="811"/>
        <v/>
      </c>
      <c r="FH380" s="24" t="str">
        <f t="shared" si="812"/>
        <v/>
      </c>
      <c r="FI380" s="24" t="str">
        <f t="shared" si="813"/>
        <v/>
      </c>
      <c r="FJ380" s="24" t="str">
        <f t="shared" si="814"/>
        <v/>
      </c>
      <c r="FK380" s="24" t="str">
        <f t="shared" si="815"/>
        <v/>
      </c>
      <c r="FL380" s="24" t="str">
        <f t="shared" si="816"/>
        <v/>
      </c>
      <c r="FM380" s="24" t="str">
        <f t="shared" si="817"/>
        <v/>
      </c>
      <c r="FN380" s="24"/>
      <c r="FO380" s="24" t="str">
        <f t="shared" si="818"/>
        <v/>
      </c>
      <c r="FP380" s="24" t="str">
        <f t="shared" si="921"/>
        <v/>
      </c>
      <c r="FQ380" s="24" t="str">
        <f t="shared" si="787"/>
        <v/>
      </c>
      <c r="FR380" s="24" t="str">
        <f t="shared" si="787"/>
        <v/>
      </c>
      <c r="FS380" s="24" t="str">
        <f t="shared" si="787"/>
        <v/>
      </c>
      <c r="FT380" s="24" t="str">
        <f t="shared" si="783"/>
        <v/>
      </c>
      <c r="FU380" s="24" t="str">
        <f t="shared" si="783"/>
        <v/>
      </c>
      <c r="FV380" s="24" t="str">
        <f t="shared" si="783"/>
        <v/>
      </c>
      <c r="FW380" s="24" t="str">
        <f t="shared" si="783"/>
        <v/>
      </c>
      <c r="FX380" s="24" t="str">
        <f t="shared" si="783"/>
        <v/>
      </c>
      <c r="FY380" s="24" t="str">
        <f t="shared" si="783"/>
        <v/>
      </c>
      <c r="FZ380" s="24"/>
      <c r="GA380" s="24" t="str">
        <f t="shared" si="819"/>
        <v/>
      </c>
      <c r="GB380" s="24" t="str">
        <f t="shared" si="922"/>
        <v/>
      </c>
      <c r="GC380" s="24" t="str">
        <f t="shared" si="788"/>
        <v/>
      </c>
      <c r="GD380" s="24" t="str">
        <f t="shared" si="788"/>
        <v/>
      </c>
      <c r="GE380" s="24" t="str">
        <f t="shared" si="788"/>
        <v/>
      </c>
      <c r="GF380" s="24" t="str">
        <f t="shared" si="784"/>
        <v/>
      </c>
      <c r="GG380" s="24" t="str">
        <f t="shared" si="784"/>
        <v/>
      </c>
      <c r="GH380" s="24" t="str">
        <f t="shared" si="784"/>
        <v/>
      </c>
      <c r="GI380" s="24" t="str">
        <f t="shared" si="784"/>
        <v/>
      </c>
      <c r="GJ380" s="24" t="str">
        <f t="shared" si="784"/>
        <v/>
      </c>
      <c r="GK380" s="24" t="str">
        <f t="shared" si="784"/>
        <v/>
      </c>
      <c r="GL380" s="24"/>
      <c r="GM380" s="24" t="str">
        <f t="shared" si="820"/>
        <v/>
      </c>
      <c r="GN380" s="24" t="str">
        <f t="shared" si="923"/>
        <v/>
      </c>
      <c r="GO380" s="24" t="str">
        <f t="shared" si="821"/>
        <v/>
      </c>
      <c r="GP380" s="24" t="str">
        <f t="shared" si="822"/>
        <v/>
      </c>
      <c r="GQ380" s="24" t="str">
        <f t="shared" si="823"/>
        <v/>
      </c>
      <c r="GR380" s="24" t="str">
        <f t="shared" si="824"/>
        <v/>
      </c>
      <c r="GS380" s="24" t="str">
        <f t="shared" si="825"/>
        <v/>
      </c>
      <c r="GT380" s="24" t="str">
        <f t="shared" si="826"/>
        <v/>
      </c>
      <c r="GU380" s="24" t="str">
        <f t="shared" si="827"/>
        <v/>
      </c>
      <c r="GV380" s="24" t="str">
        <f t="shared" si="828"/>
        <v/>
      </c>
      <c r="GW380" s="24" t="str">
        <f t="shared" si="829"/>
        <v/>
      </c>
      <c r="GX380" s="24"/>
      <c r="GY380" s="24" t="str">
        <f t="shared" si="830"/>
        <v/>
      </c>
      <c r="GZ380" s="24" t="str">
        <f t="shared" si="924"/>
        <v/>
      </c>
      <c r="HA380" s="24" t="str">
        <f t="shared" si="831"/>
        <v/>
      </c>
      <c r="HB380" s="24" t="str">
        <f t="shared" si="832"/>
        <v/>
      </c>
      <c r="HC380" s="24" t="str">
        <f t="shared" si="833"/>
        <v/>
      </c>
      <c r="HD380" s="24" t="str">
        <f t="shared" si="834"/>
        <v/>
      </c>
      <c r="HE380" s="24" t="str">
        <f t="shared" si="835"/>
        <v/>
      </c>
      <c r="HF380" s="24" t="str">
        <f t="shared" si="836"/>
        <v/>
      </c>
      <c r="HG380" s="24" t="str">
        <f t="shared" si="837"/>
        <v/>
      </c>
      <c r="HH380" s="24" t="str">
        <f t="shared" si="838"/>
        <v/>
      </c>
      <c r="HI380" s="24" t="str">
        <f t="shared" si="839"/>
        <v/>
      </c>
      <c r="HJ380" s="24"/>
      <c r="HK380" s="24" t="str">
        <f t="shared" si="840"/>
        <v/>
      </c>
      <c r="HL380" s="24" t="str">
        <f t="shared" si="925"/>
        <v/>
      </c>
      <c r="HM380" s="24" t="str">
        <f t="shared" si="785"/>
        <v/>
      </c>
      <c r="HN380" s="24" t="str">
        <f t="shared" si="785"/>
        <v/>
      </c>
      <c r="HO380" s="24" t="str">
        <f t="shared" si="785"/>
        <v/>
      </c>
      <c r="HP380" s="24" t="str">
        <f t="shared" si="785"/>
        <v/>
      </c>
      <c r="HQ380" s="24" t="str">
        <f t="shared" si="785"/>
        <v/>
      </c>
      <c r="HR380" s="24" t="str">
        <f t="shared" si="785"/>
        <v/>
      </c>
      <c r="HS380" s="24" t="str">
        <f t="shared" si="781"/>
        <v/>
      </c>
      <c r="HT380" s="24" t="str">
        <f t="shared" si="781"/>
        <v/>
      </c>
      <c r="HU380" s="24" t="str">
        <f t="shared" si="781"/>
        <v/>
      </c>
      <c r="HV380" s="24"/>
      <c r="HW380" s="24" t="str">
        <f t="shared" si="841"/>
        <v/>
      </c>
      <c r="HX380" s="24" t="str">
        <f t="shared" si="926"/>
        <v/>
      </c>
      <c r="HY380" s="24" t="str">
        <f t="shared" si="786"/>
        <v/>
      </c>
      <c r="HZ380" s="24" t="str">
        <f t="shared" si="786"/>
        <v/>
      </c>
      <c r="IA380" s="24" t="str">
        <f t="shared" si="786"/>
        <v/>
      </c>
      <c r="IB380" s="24" t="str">
        <f t="shared" si="786"/>
        <v/>
      </c>
      <c r="IC380" s="24" t="str">
        <f t="shared" si="786"/>
        <v/>
      </c>
      <c r="ID380" s="24" t="str">
        <f t="shared" si="786"/>
        <v/>
      </c>
      <c r="IE380" s="24" t="str">
        <f t="shared" si="782"/>
        <v/>
      </c>
      <c r="IF380" s="24" t="str">
        <f t="shared" si="782"/>
        <v/>
      </c>
      <c r="IG380" s="24" t="str">
        <f t="shared" si="782"/>
        <v/>
      </c>
    </row>
    <row r="381" spans="1:241" s="3" customFormat="1" x14ac:dyDescent="0.2">
      <c r="A381" s="27">
        <v>346</v>
      </c>
      <c r="B381" s="32" t="str">
        <f>IF(AND($B$3&lt;&gt;"",$C$3&lt;&gt;"",$B$4&lt;&gt;"",$C$4&lt;&gt;"",T381&lt;&gt;""),AirMass($B$3,$C$3,$B$4,$C$4,T381),"")</f>
        <v/>
      </c>
      <c r="C381" s="36" t="e">
        <f t="shared" si="842"/>
        <v>#N/A</v>
      </c>
      <c r="D381" s="5" t="str">
        <f t="shared" si="789"/>
        <v/>
      </c>
      <c r="E381" s="14" t="str">
        <f t="shared" si="790"/>
        <v/>
      </c>
      <c r="F381" s="32" t="str">
        <f t="shared" si="843"/>
        <v/>
      </c>
      <c r="G381" s="24" t="str">
        <f t="shared" si="791"/>
        <v/>
      </c>
      <c r="H381" s="24" t="str">
        <f t="shared" si="792"/>
        <v/>
      </c>
      <c r="I381" s="24"/>
      <c r="J381" s="8" t="str">
        <f t="shared" si="793"/>
        <v/>
      </c>
      <c r="K381" s="9" t="str">
        <f t="shared" si="794"/>
        <v/>
      </c>
      <c r="L381" s="40" t="str">
        <f t="shared" si="844"/>
        <v/>
      </c>
      <c r="M381" s="24" t="str">
        <f t="shared" si="795"/>
        <v/>
      </c>
      <c r="N381" s="25" t="str">
        <f t="shared" si="796"/>
        <v/>
      </c>
      <c r="O381" s="25"/>
      <c r="P381" s="50">
        <f t="shared" si="845"/>
        <v>0</v>
      </c>
      <c r="Q381" s="50">
        <f t="shared" si="846"/>
        <v>0</v>
      </c>
      <c r="R381" s="25"/>
      <c r="S381" s="25"/>
      <c r="T381" s="16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46" t="str">
        <f t="shared" si="797"/>
        <v/>
      </c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8"/>
      <c r="AR381" s="25"/>
      <c r="AS381" s="25"/>
      <c r="AT381" s="24" t="str">
        <f t="shared" si="780"/>
        <v/>
      </c>
      <c r="AU381" s="24" t="str">
        <f t="shared" si="780"/>
        <v/>
      </c>
      <c r="AV381" s="24" t="str">
        <f t="shared" si="780"/>
        <v/>
      </c>
      <c r="AW381" s="24" t="str">
        <f t="shared" si="780"/>
        <v/>
      </c>
      <c r="AX381" s="24" t="str">
        <f t="shared" si="780"/>
        <v/>
      </c>
      <c r="AY381" s="24" t="str">
        <f t="shared" si="780"/>
        <v/>
      </c>
      <c r="AZ381" s="24" t="str">
        <f t="shared" si="780"/>
        <v/>
      </c>
      <c r="BA381" s="24" t="str">
        <f t="shared" si="780"/>
        <v/>
      </c>
      <c r="BB381" s="24" t="str">
        <f t="shared" si="780"/>
        <v/>
      </c>
      <c r="BC381" s="24" t="str">
        <f t="shared" si="780"/>
        <v/>
      </c>
      <c r="BD381" s="25" t="str">
        <f t="shared" si="780"/>
        <v/>
      </c>
      <c r="BE381" s="25"/>
      <c r="BF381" s="25"/>
      <c r="BG381" s="26" t="str">
        <f t="shared" si="847"/>
        <v/>
      </c>
      <c r="BH381" s="26" t="str">
        <f t="shared" si="848"/>
        <v/>
      </c>
      <c r="BI381" s="26" t="str">
        <f t="shared" si="849"/>
        <v/>
      </c>
      <c r="BJ381" s="26" t="str">
        <f t="shared" si="850"/>
        <v/>
      </c>
      <c r="BK381" s="26" t="str">
        <f t="shared" si="851"/>
        <v/>
      </c>
      <c r="BL381" s="26" t="str">
        <f t="shared" si="852"/>
        <v/>
      </c>
      <c r="BM381" s="26" t="str">
        <f t="shared" si="853"/>
        <v/>
      </c>
      <c r="BN381" s="26" t="str">
        <f t="shared" si="854"/>
        <v/>
      </c>
      <c r="BO381" s="26" t="str">
        <f t="shared" si="855"/>
        <v/>
      </c>
      <c r="BP381" s="25"/>
      <c r="BQ381" s="25"/>
      <c r="BR381" s="25" t="str">
        <f t="shared" si="856"/>
        <v/>
      </c>
      <c r="BS381" s="25" t="str">
        <f t="shared" si="857"/>
        <v/>
      </c>
      <c r="BT381" s="25" t="str">
        <f t="shared" si="858"/>
        <v/>
      </c>
      <c r="BU381" s="25" t="str">
        <f t="shared" si="859"/>
        <v/>
      </c>
      <c r="BV381" s="25" t="str">
        <f t="shared" si="860"/>
        <v/>
      </c>
      <c r="BW381" s="25" t="str">
        <f t="shared" si="861"/>
        <v/>
      </c>
      <c r="BX381" s="25" t="str">
        <f t="shared" si="862"/>
        <v/>
      </c>
      <c r="BY381" s="25" t="str">
        <f t="shared" si="863"/>
        <v/>
      </c>
      <c r="BZ381" s="25" t="str">
        <f t="shared" si="864"/>
        <v/>
      </c>
      <c r="CA381" s="25"/>
      <c r="CB381" s="25"/>
      <c r="CC381" s="26">
        <f t="shared" si="865"/>
        <v>-0.23900000000000093</v>
      </c>
      <c r="CD381" s="26">
        <f t="shared" si="866"/>
        <v>-0.17900000000000044</v>
      </c>
      <c r="CE381" s="26">
        <f t="shared" si="867"/>
        <v>-0.54500000000000015</v>
      </c>
      <c r="CF381" s="26">
        <f t="shared" si="868"/>
        <v>-0.48700000000000027</v>
      </c>
      <c r="CG381" s="26">
        <f t="shared" si="869"/>
        <v>-0.55699999999999883</v>
      </c>
      <c r="CH381" s="26">
        <f t="shared" si="870"/>
        <v>-0.11200000000000027</v>
      </c>
      <c r="CI381" s="26" t="str">
        <f t="shared" si="871"/>
        <v/>
      </c>
      <c r="CJ381" s="26" t="str">
        <f t="shared" si="872"/>
        <v/>
      </c>
      <c r="CK381" s="26" t="str">
        <f t="shared" si="873"/>
        <v/>
      </c>
      <c r="CL381" s="25"/>
      <c r="CM381" s="25"/>
      <c r="CN381" s="25">
        <f t="shared" si="874"/>
        <v>0.42099999999999937</v>
      </c>
      <c r="CO381" s="25">
        <f t="shared" si="875"/>
        <v>0.48099999999999987</v>
      </c>
      <c r="CP381" s="25">
        <f t="shared" si="876"/>
        <v>0.11500000000000021</v>
      </c>
      <c r="CQ381" s="25">
        <f t="shared" si="877"/>
        <v>0.17300000000000004</v>
      </c>
      <c r="CR381" s="25">
        <f t="shared" si="878"/>
        <v>0.10300000000000153</v>
      </c>
      <c r="CS381" s="25">
        <f t="shared" si="879"/>
        <v>0.54800000000000004</v>
      </c>
      <c r="CT381" s="25" t="str">
        <f t="shared" si="880"/>
        <v/>
      </c>
      <c r="CU381" s="25" t="str">
        <f t="shared" si="881"/>
        <v/>
      </c>
      <c r="CV381" s="25" t="str">
        <f t="shared" si="882"/>
        <v/>
      </c>
      <c r="CW381" s="25"/>
      <c r="CX381" s="25"/>
      <c r="CY381" s="25" t="str">
        <f t="shared" si="883"/>
        <v/>
      </c>
      <c r="CZ381" s="25" t="str">
        <f t="shared" si="884"/>
        <v/>
      </c>
      <c r="DA381" s="25" t="str">
        <f t="shared" si="885"/>
        <v/>
      </c>
      <c r="DB381" s="25" t="str">
        <f t="shared" si="886"/>
        <v/>
      </c>
      <c r="DC381" s="25" t="str">
        <f t="shared" si="887"/>
        <v/>
      </c>
      <c r="DD381" s="25" t="str">
        <f t="shared" si="888"/>
        <v/>
      </c>
      <c r="DE381" s="25" t="str">
        <f t="shared" si="889"/>
        <v/>
      </c>
      <c r="DF381" s="25" t="str">
        <f t="shared" si="890"/>
        <v/>
      </c>
      <c r="DG381" s="25" t="str">
        <f t="shared" si="891"/>
        <v/>
      </c>
      <c r="DH381" s="25"/>
      <c r="DI381" s="25"/>
      <c r="DJ381" s="25" t="str">
        <f t="shared" si="892"/>
        <v/>
      </c>
      <c r="DK381" s="25" t="str">
        <f t="shared" si="893"/>
        <v/>
      </c>
      <c r="DL381" s="25" t="str">
        <f t="shared" si="894"/>
        <v/>
      </c>
      <c r="DM381" s="25" t="str">
        <f t="shared" si="895"/>
        <v/>
      </c>
      <c r="DN381" s="25" t="str">
        <f t="shared" si="896"/>
        <v/>
      </c>
      <c r="DO381" s="25" t="str">
        <f t="shared" si="897"/>
        <v/>
      </c>
      <c r="DP381" s="25" t="str">
        <f t="shared" si="898"/>
        <v/>
      </c>
      <c r="DQ381" s="25" t="str">
        <f t="shared" si="899"/>
        <v/>
      </c>
      <c r="DR381" s="25" t="str">
        <f t="shared" si="900"/>
        <v/>
      </c>
      <c r="DS381" s="25"/>
      <c r="DT381" s="24"/>
      <c r="DU381" s="24" t="str">
        <f t="shared" si="901"/>
        <v/>
      </c>
      <c r="DV381" s="24" t="str">
        <f t="shared" si="902"/>
        <v/>
      </c>
      <c r="DW381" s="24" t="str">
        <f t="shared" si="903"/>
        <v/>
      </c>
      <c r="DX381" s="24" t="str">
        <f t="shared" si="904"/>
        <v/>
      </c>
      <c r="DY381" s="24" t="str">
        <f t="shared" si="905"/>
        <v/>
      </c>
      <c r="DZ381" s="24" t="str">
        <f t="shared" si="906"/>
        <v/>
      </c>
      <c r="EA381" s="24" t="str">
        <f t="shared" si="907"/>
        <v/>
      </c>
      <c r="EB381" s="24" t="str">
        <f t="shared" si="908"/>
        <v/>
      </c>
      <c r="EC381" s="24" t="str">
        <f t="shared" si="909"/>
        <v/>
      </c>
      <c r="ED381" s="24"/>
      <c r="EE381" s="24"/>
      <c r="EF381" s="24" t="str">
        <f t="shared" si="910"/>
        <v/>
      </c>
      <c r="EG381" s="24" t="str">
        <f t="shared" si="911"/>
        <v/>
      </c>
      <c r="EH381" s="24" t="str">
        <f t="shared" si="912"/>
        <v/>
      </c>
      <c r="EI381" s="24" t="str">
        <f t="shared" si="913"/>
        <v/>
      </c>
      <c r="EJ381" s="24" t="str">
        <f t="shared" si="914"/>
        <v/>
      </c>
      <c r="EK381" s="24" t="str">
        <f t="shared" si="915"/>
        <v/>
      </c>
      <c r="EL381" s="24" t="str">
        <f t="shared" si="916"/>
        <v/>
      </c>
      <c r="EM381" s="24" t="str">
        <f t="shared" si="917"/>
        <v/>
      </c>
      <c r="EN381" s="24" t="str">
        <f t="shared" si="918"/>
        <v/>
      </c>
      <c r="EO381" s="24"/>
      <c r="EP381" s="24"/>
      <c r="EQ381" s="24" t="str">
        <f t="shared" si="798"/>
        <v/>
      </c>
      <c r="ER381" s="24" t="str">
        <f t="shared" si="919"/>
        <v/>
      </c>
      <c r="ES381" s="24" t="str">
        <f t="shared" si="799"/>
        <v/>
      </c>
      <c r="ET381" s="24" t="str">
        <f t="shared" si="800"/>
        <v/>
      </c>
      <c r="EU381" s="24" t="str">
        <f t="shared" si="801"/>
        <v/>
      </c>
      <c r="EV381" s="24" t="str">
        <f t="shared" si="802"/>
        <v/>
      </c>
      <c r="EW381" s="24" t="str">
        <f t="shared" si="803"/>
        <v/>
      </c>
      <c r="EX381" s="24" t="str">
        <f t="shared" si="804"/>
        <v/>
      </c>
      <c r="EY381" s="24" t="str">
        <f t="shared" si="805"/>
        <v/>
      </c>
      <c r="EZ381" s="24" t="str">
        <f t="shared" si="806"/>
        <v/>
      </c>
      <c r="FA381" s="24" t="str">
        <f t="shared" si="807"/>
        <v/>
      </c>
      <c r="FB381" s="24"/>
      <c r="FC381" s="24" t="str">
        <f t="shared" si="808"/>
        <v/>
      </c>
      <c r="FD381" s="24" t="str">
        <f t="shared" si="920"/>
        <v/>
      </c>
      <c r="FE381" s="24" t="str">
        <f t="shared" si="809"/>
        <v/>
      </c>
      <c r="FF381" s="24" t="str">
        <f t="shared" si="810"/>
        <v/>
      </c>
      <c r="FG381" s="24" t="str">
        <f t="shared" si="811"/>
        <v/>
      </c>
      <c r="FH381" s="24" t="str">
        <f t="shared" si="812"/>
        <v/>
      </c>
      <c r="FI381" s="24" t="str">
        <f t="shared" si="813"/>
        <v/>
      </c>
      <c r="FJ381" s="24" t="str">
        <f t="shared" si="814"/>
        <v/>
      </c>
      <c r="FK381" s="24" t="str">
        <f t="shared" si="815"/>
        <v/>
      </c>
      <c r="FL381" s="24" t="str">
        <f t="shared" si="816"/>
        <v/>
      </c>
      <c r="FM381" s="24" t="str">
        <f t="shared" si="817"/>
        <v/>
      </c>
      <c r="FN381" s="24"/>
      <c r="FO381" s="24" t="str">
        <f t="shared" si="818"/>
        <v/>
      </c>
      <c r="FP381" s="24" t="str">
        <f t="shared" si="921"/>
        <v/>
      </c>
      <c r="FQ381" s="24" t="str">
        <f t="shared" si="787"/>
        <v/>
      </c>
      <c r="FR381" s="24" t="str">
        <f t="shared" si="787"/>
        <v/>
      </c>
      <c r="FS381" s="24" t="str">
        <f t="shared" si="787"/>
        <v/>
      </c>
      <c r="FT381" s="24" t="str">
        <f t="shared" si="783"/>
        <v/>
      </c>
      <c r="FU381" s="24" t="str">
        <f t="shared" si="783"/>
        <v/>
      </c>
      <c r="FV381" s="24" t="str">
        <f t="shared" si="783"/>
        <v/>
      </c>
      <c r="FW381" s="24" t="str">
        <f t="shared" si="783"/>
        <v/>
      </c>
      <c r="FX381" s="24" t="str">
        <f t="shared" si="783"/>
        <v/>
      </c>
      <c r="FY381" s="24" t="str">
        <f t="shared" si="783"/>
        <v/>
      </c>
      <c r="FZ381" s="24"/>
      <c r="GA381" s="24" t="str">
        <f t="shared" si="819"/>
        <v/>
      </c>
      <c r="GB381" s="24" t="str">
        <f t="shared" si="922"/>
        <v/>
      </c>
      <c r="GC381" s="24" t="str">
        <f t="shared" si="788"/>
        <v/>
      </c>
      <c r="GD381" s="24" t="str">
        <f t="shared" si="788"/>
        <v/>
      </c>
      <c r="GE381" s="24" t="str">
        <f t="shared" si="788"/>
        <v/>
      </c>
      <c r="GF381" s="24" t="str">
        <f t="shared" si="784"/>
        <v/>
      </c>
      <c r="GG381" s="24" t="str">
        <f t="shared" si="784"/>
        <v/>
      </c>
      <c r="GH381" s="24" t="str">
        <f t="shared" si="784"/>
        <v/>
      </c>
      <c r="GI381" s="24" t="str">
        <f t="shared" si="784"/>
        <v/>
      </c>
      <c r="GJ381" s="24" t="str">
        <f t="shared" si="784"/>
        <v/>
      </c>
      <c r="GK381" s="24" t="str">
        <f t="shared" si="784"/>
        <v/>
      </c>
      <c r="GL381" s="24"/>
      <c r="GM381" s="24" t="str">
        <f t="shared" si="820"/>
        <v/>
      </c>
      <c r="GN381" s="24" t="str">
        <f t="shared" si="923"/>
        <v/>
      </c>
      <c r="GO381" s="24" t="str">
        <f t="shared" si="821"/>
        <v/>
      </c>
      <c r="GP381" s="24" t="str">
        <f t="shared" si="822"/>
        <v/>
      </c>
      <c r="GQ381" s="24" t="str">
        <f t="shared" si="823"/>
        <v/>
      </c>
      <c r="GR381" s="24" t="str">
        <f t="shared" si="824"/>
        <v/>
      </c>
      <c r="GS381" s="24" t="str">
        <f t="shared" si="825"/>
        <v/>
      </c>
      <c r="GT381" s="24" t="str">
        <f t="shared" si="826"/>
        <v/>
      </c>
      <c r="GU381" s="24" t="str">
        <f t="shared" si="827"/>
        <v/>
      </c>
      <c r="GV381" s="24" t="str">
        <f t="shared" si="828"/>
        <v/>
      </c>
      <c r="GW381" s="24" t="str">
        <f t="shared" si="829"/>
        <v/>
      </c>
      <c r="GX381" s="24"/>
      <c r="GY381" s="24" t="str">
        <f t="shared" si="830"/>
        <v/>
      </c>
      <c r="GZ381" s="24" t="str">
        <f t="shared" si="924"/>
        <v/>
      </c>
      <c r="HA381" s="24" t="str">
        <f t="shared" si="831"/>
        <v/>
      </c>
      <c r="HB381" s="24" t="str">
        <f t="shared" si="832"/>
        <v/>
      </c>
      <c r="HC381" s="24" t="str">
        <f t="shared" si="833"/>
        <v/>
      </c>
      <c r="HD381" s="24" t="str">
        <f t="shared" si="834"/>
        <v/>
      </c>
      <c r="HE381" s="24" t="str">
        <f t="shared" si="835"/>
        <v/>
      </c>
      <c r="HF381" s="24" t="str">
        <f t="shared" si="836"/>
        <v/>
      </c>
      <c r="HG381" s="24" t="str">
        <f t="shared" si="837"/>
        <v/>
      </c>
      <c r="HH381" s="24" t="str">
        <f t="shared" si="838"/>
        <v/>
      </c>
      <c r="HI381" s="24" t="str">
        <f t="shared" si="839"/>
        <v/>
      </c>
      <c r="HJ381" s="24"/>
      <c r="HK381" s="24" t="str">
        <f t="shared" si="840"/>
        <v/>
      </c>
      <c r="HL381" s="24" t="str">
        <f t="shared" si="925"/>
        <v/>
      </c>
      <c r="HM381" s="24" t="str">
        <f t="shared" si="785"/>
        <v/>
      </c>
      <c r="HN381" s="24" t="str">
        <f t="shared" si="785"/>
        <v/>
      </c>
      <c r="HO381" s="24" t="str">
        <f t="shared" si="785"/>
        <v/>
      </c>
      <c r="HP381" s="24" t="str">
        <f t="shared" si="785"/>
        <v/>
      </c>
      <c r="HQ381" s="24" t="str">
        <f t="shared" si="785"/>
        <v/>
      </c>
      <c r="HR381" s="24" t="str">
        <f t="shared" si="785"/>
        <v/>
      </c>
      <c r="HS381" s="24" t="str">
        <f t="shared" si="781"/>
        <v/>
      </c>
      <c r="HT381" s="24" t="str">
        <f t="shared" si="781"/>
        <v/>
      </c>
      <c r="HU381" s="24" t="str">
        <f t="shared" si="781"/>
        <v/>
      </c>
      <c r="HV381" s="24"/>
      <c r="HW381" s="24" t="str">
        <f t="shared" si="841"/>
        <v/>
      </c>
      <c r="HX381" s="24" t="str">
        <f t="shared" si="926"/>
        <v/>
      </c>
      <c r="HY381" s="24" t="str">
        <f t="shared" si="786"/>
        <v/>
      </c>
      <c r="HZ381" s="24" t="str">
        <f t="shared" si="786"/>
        <v/>
      </c>
      <c r="IA381" s="24" t="str">
        <f t="shared" si="786"/>
        <v/>
      </c>
      <c r="IB381" s="24" t="str">
        <f t="shared" si="786"/>
        <v/>
      </c>
      <c r="IC381" s="24" t="str">
        <f t="shared" si="786"/>
        <v/>
      </c>
      <c r="ID381" s="24" t="str">
        <f t="shared" si="786"/>
        <v/>
      </c>
      <c r="IE381" s="24" t="str">
        <f t="shared" si="782"/>
        <v/>
      </c>
      <c r="IF381" s="24" t="str">
        <f t="shared" si="782"/>
        <v/>
      </c>
      <c r="IG381" s="24" t="str">
        <f t="shared" si="782"/>
        <v/>
      </c>
    </row>
    <row r="382" spans="1:241" s="3" customFormat="1" x14ac:dyDescent="0.2">
      <c r="A382" s="27">
        <v>347</v>
      </c>
      <c r="B382" s="32" t="str">
        <f>IF(AND($B$3&lt;&gt;"",$C$3&lt;&gt;"",$B$4&lt;&gt;"",$C$4&lt;&gt;"",T382&lt;&gt;""),AirMass($B$3,$C$3,$B$4,$C$4,T382),"")</f>
        <v/>
      </c>
      <c r="C382" s="36" t="e">
        <f t="shared" si="842"/>
        <v>#N/A</v>
      </c>
      <c r="D382" s="5" t="str">
        <f t="shared" si="789"/>
        <v/>
      </c>
      <c r="E382" s="14" t="str">
        <f t="shared" si="790"/>
        <v/>
      </c>
      <c r="F382" s="32" t="str">
        <f t="shared" si="843"/>
        <v/>
      </c>
      <c r="G382" s="24" t="str">
        <f t="shared" si="791"/>
        <v/>
      </c>
      <c r="H382" s="24" t="str">
        <f t="shared" si="792"/>
        <v/>
      </c>
      <c r="I382" s="24"/>
      <c r="J382" s="8" t="str">
        <f t="shared" si="793"/>
        <v/>
      </c>
      <c r="K382" s="9" t="str">
        <f t="shared" si="794"/>
        <v/>
      </c>
      <c r="L382" s="40" t="str">
        <f t="shared" si="844"/>
        <v/>
      </c>
      <c r="M382" s="24" t="str">
        <f t="shared" si="795"/>
        <v/>
      </c>
      <c r="N382" s="25" t="str">
        <f t="shared" si="796"/>
        <v/>
      </c>
      <c r="O382" s="25"/>
      <c r="P382" s="50">
        <f t="shared" si="845"/>
        <v>0</v>
      </c>
      <c r="Q382" s="50">
        <f t="shared" si="846"/>
        <v>0</v>
      </c>
      <c r="R382" s="25"/>
      <c r="S382" s="25"/>
      <c r="T382" s="16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46" t="str">
        <f t="shared" si="797"/>
        <v/>
      </c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8"/>
      <c r="AR382" s="25"/>
      <c r="AS382" s="25"/>
      <c r="AT382" s="24" t="str">
        <f t="shared" si="780"/>
        <v/>
      </c>
      <c r="AU382" s="24" t="str">
        <f t="shared" si="780"/>
        <v/>
      </c>
      <c r="AV382" s="24" t="str">
        <f t="shared" si="780"/>
        <v/>
      </c>
      <c r="AW382" s="24" t="str">
        <f t="shared" si="780"/>
        <v/>
      </c>
      <c r="AX382" s="24" t="str">
        <f t="shared" si="780"/>
        <v/>
      </c>
      <c r="AY382" s="24" t="str">
        <f t="shared" si="780"/>
        <v/>
      </c>
      <c r="AZ382" s="24" t="str">
        <f t="shared" si="780"/>
        <v/>
      </c>
      <c r="BA382" s="24" t="str">
        <f t="shared" si="780"/>
        <v/>
      </c>
      <c r="BB382" s="24" t="str">
        <f t="shared" si="780"/>
        <v/>
      </c>
      <c r="BC382" s="24" t="str">
        <f t="shared" si="780"/>
        <v/>
      </c>
      <c r="BD382" s="25" t="str">
        <f t="shared" si="780"/>
        <v/>
      </c>
      <c r="BE382" s="25"/>
      <c r="BF382" s="25"/>
      <c r="BG382" s="26" t="str">
        <f t="shared" si="847"/>
        <v/>
      </c>
      <c r="BH382" s="26" t="str">
        <f t="shared" si="848"/>
        <v/>
      </c>
      <c r="BI382" s="26" t="str">
        <f t="shared" si="849"/>
        <v/>
      </c>
      <c r="BJ382" s="26" t="str">
        <f t="shared" si="850"/>
        <v/>
      </c>
      <c r="BK382" s="26" t="str">
        <f t="shared" si="851"/>
        <v/>
      </c>
      <c r="BL382" s="26" t="str">
        <f t="shared" si="852"/>
        <v/>
      </c>
      <c r="BM382" s="26" t="str">
        <f t="shared" si="853"/>
        <v/>
      </c>
      <c r="BN382" s="26" t="str">
        <f t="shared" si="854"/>
        <v/>
      </c>
      <c r="BO382" s="26" t="str">
        <f t="shared" si="855"/>
        <v/>
      </c>
      <c r="BP382" s="25"/>
      <c r="BQ382" s="25"/>
      <c r="BR382" s="25" t="str">
        <f t="shared" si="856"/>
        <v/>
      </c>
      <c r="BS382" s="25" t="str">
        <f t="shared" si="857"/>
        <v/>
      </c>
      <c r="BT382" s="25" t="str">
        <f t="shared" si="858"/>
        <v/>
      </c>
      <c r="BU382" s="25" t="str">
        <f t="shared" si="859"/>
        <v/>
      </c>
      <c r="BV382" s="25" t="str">
        <f t="shared" si="860"/>
        <v/>
      </c>
      <c r="BW382" s="25" t="str">
        <f t="shared" si="861"/>
        <v/>
      </c>
      <c r="BX382" s="25" t="str">
        <f t="shared" si="862"/>
        <v/>
      </c>
      <c r="BY382" s="25" t="str">
        <f t="shared" si="863"/>
        <v/>
      </c>
      <c r="BZ382" s="25" t="str">
        <f t="shared" si="864"/>
        <v/>
      </c>
      <c r="CA382" s="25"/>
      <c r="CB382" s="25"/>
      <c r="CC382" s="26">
        <f t="shared" si="865"/>
        <v>-0.23900000000000093</v>
      </c>
      <c r="CD382" s="26">
        <f t="shared" si="866"/>
        <v>-0.17900000000000044</v>
      </c>
      <c r="CE382" s="26">
        <f t="shared" si="867"/>
        <v>-0.54500000000000015</v>
      </c>
      <c r="CF382" s="26">
        <f t="shared" si="868"/>
        <v>-0.48700000000000027</v>
      </c>
      <c r="CG382" s="26">
        <f t="shared" si="869"/>
        <v>-0.55699999999999883</v>
      </c>
      <c r="CH382" s="26">
        <f t="shared" si="870"/>
        <v>-0.11200000000000027</v>
      </c>
      <c r="CI382" s="26" t="str">
        <f t="shared" si="871"/>
        <v/>
      </c>
      <c r="CJ382" s="26" t="str">
        <f t="shared" si="872"/>
        <v/>
      </c>
      <c r="CK382" s="26" t="str">
        <f t="shared" si="873"/>
        <v/>
      </c>
      <c r="CL382" s="25"/>
      <c r="CM382" s="25"/>
      <c r="CN382" s="25">
        <f t="shared" si="874"/>
        <v>0.42099999999999937</v>
      </c>
      <c r="CO382" s="25">
        <f t="shared" si="875"/>
        <v>0.48099999999999987</v>
      </c>
      <c r="CP382" s="25">
        <f t="shared" si="876"/>
        <v>0.11500000000000021</v>
      </c>
      <c r="CQ382" s="25">
        <f t="shared" si="877"/>
        <v>0.17300000000000004</v>
      </c>
      <c r="CR382" s="25">
        <f t="shared" si="878"/>
        <v>0.10300000000000153</v>
      </c>
      <c r="CS382" s="25">
        <f t="shared" si="879"/>
        <v>0.54800000000000004</v>
      </c>
      <c r="CT382" s="25" t="str">
        <f t="shared" si="880"/>
        <v/>
      </c>
      <c r="CU382" s="25" t="str">
        <f t="shared" si="881"/>
        <v/>
      </c>
      <c r="CV382" s="25" t="str">
        <f t="shared" si="882"/>
        <v/>
      </c>
      <c r="CW382" s="25"/>
      <c r="CX382" s="25"/>
      <c r="CY382" s="25" t="str">
        <f t="shared" si="883"/>
        <v/>
      </c>
      <c r="CZ382" s="25" t="str">
        <f t="shared" si="884"/>
        <v/>
      </c>
      <c r="DA382" s="25" t="str">
        <f t="shared" si="885"/>
        <v/>
      </c>
      <c r="DB382" s="25" t="str">
        <f t="shared" si="886"/>
        <v/>
      </c>
      <c r="DC382" s="25" t="str">
        <f t="shared" si="887"/>
        <v/>
      </c>
      <c r="DD382" s="25" t="str">
        <f t="shared" si="888"/>
        <v/>
      </c>
      <c r="DE382" s="25" t="str">
        <f t="shared" si="889"/>
        <v/>
      </c>
      <c r="DF382" s="25" t="str">
        <f t="shared" si="890"/>
        <v/>
      </c>
      <c r="DG382" s="25" t="str">
        <f t="shared" si="891"/>
        <v/>
      </c>
      <c r="DH382" s="25"/>
      <c r="DI382" s="25"/>
      <c r="DJ382" s="25" t="str">
        <f t="shared" si="892"/>
        <v/>
      </c>
      <c r="DK382" s="25" t="str">
        <f t="shared" si="893"/>
        <v/>
      </c>
      <c r="DL382" s="25" t="str">
        <f t="shared" si="894"/>
        <v/>
      </c>
      <c r="DM382" s="25" t="str">
        <f t="shared" si="895"/>
        <v/>
      </c>
      <c r="DN382" s="25" t="str">
        <f t="shared" si="896"/>
        <v/>
      </c>
      <c r="DO382" s="25" t="str">
        <f t="shared" si="897"/>
        <v/>
      </c>
      <c r="DP382" s="25" t="str">
        <f t="shared" si="898"/>
        <v/>
      </c>
      <c r="DQ382" s="25" t="str">
        <f t="shared" si="899"/>
        <v/>
      </c>
      <c r="DR382" s="25" t="str">
        <f t="shared" si="900"/>
        <v/>
      </c>
      <c r="DS382" s="25"/>
      <c r="DT382" s="24"/>
      <c r="DU382" s="24" t="str">
        <f t="shared" si="901"/>
        <v/>
      </c>
      <c r="DV382" s="24" t="str">
        <f t="shared" si="902"/>
        <v/>
      </c>
      <c r="DW382" s="24" t="str">
        <f t="shared" si="903"/>
        <v/>
      </c>
      <c r="DX382" s="24" t="str">
        <f t="shared" si="904"/>
        <v/>
      </c>
      <c r="DY382" s="24" t="str">
        <f t="shared" si="905"/>
        <v/>
      </c>
      <c r="DZ382" s="24" t="str">
        <f t="shared" si="906"/>
        <v/>
      </c>
      <c r="EA382" s="24" t="str">
        <f t="shared" si="907"/>
        <v/>
      </c>
      <c r="EB382" s="24" t="str">
        <f t="shared" si="908"/>
        <v/>
      </c>
      <c r="EC382" s="24" t="str">
        <f t="shared" si="909"/>
        <v/>
      </c>
      <c r="ED382" s="24"/>
      <c r="EE382" s="24"/>
      <c r="EF382" s="24" t="str">
        <f t="shared" si="910"/>
        <v/>
      </c>
      <c r="EG382" s="24" t="str">
        <f t="shared" si="911"/>
        <v/>
      </c>
      <c r="EH382" s="24" t="str">
        <f t="shared" si="912"/>
        <v/>
      </c>
      <c r="EI382" s="24" t="str">
        <f t="shared" si="913"/>
        <v/>
      </c>
      <c r="EJ382" s="24" t="str">
        <f t="shared" si="914"/>
        <v/>
      </c>
      <c r="EK382" s="24" t="str">
        <f t="shared" si="915"/>
        <v/>
      </c>
      <c r="EL382" s="24" t="str">
        <f t="shared" si="916"/>
        <v/>
      </c>
      <c r="EM382" s="24" t="str">
        <f t="shared" si="917"/>
        <v/>
      </c>
      <c r="EN382" s="24" t="str">
        <f t="shared" si="918"/>
        <v/>
      </c>
      <c r="EO382" s="24"/>
      <c r="EP382" s="24"/>
      <c r="EQ382" s="24" t="str">
        <f t="shared" si="798"/>
        <v/>
      </c>
      <c r="ER382" s="24" t="str">
        <f t="shared" si="919"/>
        <v/>
      </c>
      <c r="ES382" s="24" t="str">
        <f t="shared" si="799"/>
        <v/>
      </c>
      <c r="ET382" s="24" t="str">
        <f t="shared" si="800"/>
        <v/>
      </c>
      <c r="EU382" s="24" t="str">
        <f t="shared" si="801"/>
        <v/>
      </c>
      <c r="EV382" s="24" t="str">
        <f t="shared" si="802"/>
        <v/>
      </c>
      <c r="EW382" s="24" t="str">
        <f t="shared" si="803"/>
        <v/>
      </c>
      <c r="EX382" s="24" t="str">
        <f t="shared" si="804"/>
        <v/>
      </c>
      <c r="EY382" s="24" t="str">
        <f t="shared" si="805"/>
        <v/>
      </c>
      <c r="EZ382" s="24" t="str">
        <f t="shared" si="806"/>
        <v/>
      </c>
      <c r="FA382" s="24" t="str">
        <f t="shared" si="807"/>
        <v/>
      </c>
      <c r="FB382" s="24"/>
      <c r="FC382" s="24" t="str">
        <f t="shared" si="808"/>
        <v/>
      </c>
      <c r="FD382" s="24" t="str">
        <f t="shared" si="920"/>
        <v/>
      </c>
      <c r="FE382" s="24" t="str">
        <f t="shared" si="809"/>
        <v/>
      </c>
      <c r="FF382" s="24" t="str">
        <f t="shared" si="810"/>
        <v/>
      </c>
      <c r="FG382" s="24" t="str">
        <f t="shared" si="811"/>
        <v/>
      </c>
      <c r="FH382" s="24" t="str">
        <f t="shared" si="812"/>
        <v/>
      </c>
      <c r="FI382" s="24" t="str">
        <f t="shared" si="813"/>
        <v/>
      </c>
      <c r="FJ382" s="24" t="str">
        <f t="shared" si="814"/>
        <v/>
      </c>
      <c r="FK382" s="24" t="str">
        <f t="shared" si="815"/>
        <v/>
      </c>
      <c r="FL382" s="24" t="str">
        <f t="shared" si="816"/>
        <v/>
      </c>
      <c r="FM382" s="24" t="str">
        <f t="shared" si="817"/>
        <v/>
      </c>
      <c r="FN382" s="24"/>
      <c r="FO382" s="24" t="str">
        <f t="shared" si="818"/>
        <v/>
      </c>
      <c r="FP382" s="24" t="str">
        <f t="shared" si="921"/>
        <v/>
      </c>
      <c r="FQ382" s="24" t="str">
        <f t="shared" si="787"/>
        <v/>
      </c>
      <c r="FR382" s="24" t="str">
        <f t="shared" si="787"/>
        <v/>
      </c>
      <c r="FS382" s="24" t="str">
        <f t="shared" si="787"/>
        <v/>
      </c>
      <c r="FT382" s="24" t="str">
        <f t="shared" si="783"/>
        <v/>
      </c>
      <c r="FU382" s="24" t="str">
        <f t="shared" si="783"/>
        <v/>
      </c>
      <c r="FV382" s="24" t="str">
        <f t="shared" si="783"/>
        <v/>
      </c>
      <c r="FW382" s="24" t="str">
        <f t="shared" si="783"/>
        <v/>
      </c>
      <c r="FX382" s="24" t="str">
        <f t="shared" si="783"/>
        <v/>
      </c>
      <c r="FY382" s="24" t="str">
        <f t="shared" si="783"/>
        <v/>
      </c>
      <c r="FZ382" s="24"/>
      <c r="GA382" s="24" t="str">
        <f t="shared" si="819"/>
        <v/>
      </c>
      <c r="GB382" s="24" t="str">
        <f t="shared" si="922"/>
        <v/>
      </c>
      <c r="GC382" s="24" t="str">
        <f t="shared" si="788"/>
        <v/>
      </c>
      <c r="GD382" s="24" t="str">
        <f t="shared" si="788"/>
        <v/>
      </c>
      <c r="GE382" s="24" t="str">
        <f t="shared" si="788"/>
        <v/>
      </c>
      <c r="GF382" s="24" t="str">
        <f t="shared" si="784"/>
        <v/>
      </c>
      <c r="GG382" s="24" t="str">
        <f t="shared" si="784"/>
        <v/>
      </c>
      <c r="GH382" s="24" t="str">
        <f t="shared" si="784"/>
        <v/>
      </c>
      <c r="GI382" s="24" t="str">
        <f t="shared" si="784"/>
        <v/>
      </c>
      <c r="GJ382" s="24" t="str">
        <f t="shared" si="784"/>
        <v/>
      </c>
      <c r="GK382" s="24" t="str">
        <f t="shared" si="784"/>
        <v/>
      </c>
      <c r="GL382" s="24"/>
      <c r="GM382" s="24" t="str">
        <f t="shared" si="820"/>
        <v/>
      </c>
      <c r="GN382" s="24" t="str">
        <f t="shared" si="923"/>
        <v/>
      </c>
      <c r="GO382" s="24" t="str">
        <f t="shared" si="821"/>
        <v/>
      </c>
      <c r="GP382" s="24" t="str">
        <f t="shared" si="822"/>
        <v/>
      </c>
      <c r="GQ382" s="24" t="str">
        <f t="shared" si="823"/>
        <v/>
      </c>
      <c r="GR382" s="24" t="str">
        <f t="shared" si="824"/>
        <v/>
      </c>
      <c r="GS382" s="24" t="str">
        <f t="shared" si="825"/>
        <v/>
      </c>
      <c r="GT382" s="24" t="str">
        <f t="shared" si="826"/>
        <v/>
      </c>
      <c r="GU382" s="24" t="str">
        <f t="shared" si="827"/>
        <v/>
      </c>
      <c r="GV382" s="24" t="str">
        <f t="shared" si="828"/>
        <v/>
      </c>
      <c r="GW382" s="24" t="str">
        <f t="shared" si="829"/>
        <v/>
      </c>
      <c r="GX382" s="24"/>
      <c r="GY382" s="24" t="str">
        <f t="shared" si="830"/>
        <v/>
      </c>
      <c r="GZ382" s="24" t="str">
        <f t="shared" si="924"/>
        <v/>
      </c>
      <c r="HA382" s="24" t="str">
        <f t="shared" si="831"/>
        <v/>
      </c>
      <c r="HB382" s="24" t="str">
        <f t="shared" si="832"/>
        <v/>
      </c>
      <c r="HC382" s="24" t="str">
        <f t="shared" si="833"/>
        <v/>
      </c>
      <c r="HD382" s="24" t="str">
        <f t="shared" si="834"/>
        <v/>
      </c>
      <c r="HE382" s="24" t="str">
        <f t="shared" si="835"/>
        <v/>
      </c>
      <c r="HF382" s="24" t="str">
        <f t="shared" si="836"/>
        <v/>
      </c>
      <c r="HG382" s="24" t="str">
        <f t="shared" si="837"/>
        <v/>
      </c>
      <c r="HH382" s="24" t="str">
        <f t="shared" si="838"/>
        <v/>
      </c>
      <c r="HI382" s="24" t="str">
        <f t="shared" si="839"/>
        <v/>
      </c>
      <c r="HJ382" s="24"/>
      <c r="HK382" s="24" t="str">
        <f t="shared" si="840"/>
        <v/>
      </c>
      <c r="HL382" s="24" t="str">
        <f t="shared" si="925"/>
        <v/>
      </c>
      <c r="HM382" s="24" t="str">
        <f t="shared" si="785"/>
        <v/>
      </c>
      <c r="HN382" s="24" t="str">
        <f t="shared" si="785"/>
        <v/>
      </c>
      <c r="HO382" s="24" t="str">
        <f t="shared" si="785"/>
        <v/>
      </c>
      <c r="HP382" s="24" t="str">
        <f t="shared" si="785"/>
        <v/>
      </c>
      <c r="HQ382" s="24" t="str">
        <f t="shared" si="785"/>
        <v/>
      </c>
      <c r="HR382" s="24" t="str">
        <f t="shared" si="785"/>
        <v/>
      </c>
      <c r="HS382" s="24" t="str">
        <f t="shared" si="781"/>
        <v/>
      </c>
      <c r="HT382" s="24" t="str">
        <f t="shared" si="781"/>
        <v/>
      </c>
      <c r="HU382" s="24" t="str">
        <f t="shared" si="781"/>
        <v/>
      </c>
      <c r="HV382" s="24"/>
      <c r="HW382" s="24" t="str">
        <f t="shared" si="841"/>
        <v/>
      </c>
      <c r="HX382" s="24" t="str">
        <f t="shared" si="926"/>
        <v/>
      </c>
      <c r="HY382" s="24" t="str">
        <f t="shared" si="786"/>
        <v/>
      </c>
      <c r="HZ382" s="24" t="str">
        <f t="shared" si="786"/>
        <v/>
      </c>
      <c r="IA382" s="24" t="str">
        <f t="shared" si="786"/>
        <v/>
      </c>
      <c r="IB382" s="24" t="str">
        <f t="shared" si="786"/>
        <v/>
      </c>
      <c r="IC382" s="24" t="str">
        <f t="shared" si="786"/>
        <v/>
      </c>
      <c r="ID382" s="24" t="str">
        <f t="shared" si="786"/>
        <v/>
      </c>
      <c r="IE382" s="24" t="str">
        <f t="shared" si="782"/>
        <v/>
      </c>
      <c r="IF382" s="24" t="str">
        <f t="shared" si="782"/>
        <v/>
      </c>
      <c r="IG382" s="24" t="str">
        <f t="shared" si="782"/>
        <v/>
      </c>
    </row>
    <row r="383" spans="1:241" s="3" customFormat="1" x14ac:dyDescent="0.2">
      <c r="A383" s="27">
        <v>348</v>
      </c>
      <c r="B383" s="32" t="str">
        <f>IF(AND($B$3&lt;&gt;"",$C$3&lt;&gt;"",$B$4&lt;&gt;"",$C$4&lt;&gt;"",T383&lt;&gt;""),AirMass($B$3,$C$3,$B$4,$C$4,T383),"")</f>
        <v/>
      </c>
      <c r="C383" s="36" t="e">
        <f t="shared" si="842"/>
        <v>#N/A</v>
      </c>
      <c r="D383" s="5" t="str">
        <f t="shared" si="789"/>
        <v/>
      </c>
      <c r="E383" s="14" t="str">
        <f t="shared" si="790"/>
        <v/>
      </c>
      <c r="F383" s="32" t="str">
        <f t="shared" si="843"/>
        <v/>
      </c>
      <c r="G383" s="24" t="str">
        <f t="shared" si="791"/>
        <v/>
      </c>
      <c r="H383" s="24" t="str">
        <f t="shared" si="792"/>
        <v/>
      </c>
      <c r="I383" s="24"/>
      <c r="J383" s="8" t="str">
        <f t="shared" si="793"/>
        <v/>
      </c>
      <c r="K383" s="9" t="str">
        <f t="shared" si="794"/>
        <v/>
      </c>
      <c r="L383" s="40" t="str">
        <f t="shared" si="844"/>
        <v/>
      </c>
      <c r="M383" s="24" t="str">
        <f t="shared" si="795"/>
        <v/>
      </c>
      <c r="N383" s="25" t="str">
        <f t="shared" si="796"/>
        <v/>
      </c>
      <c r="O383" s="25"/>
      <c r="P383" s="50">
        <f t="shared" si="845"/>
        <v>0</v>
      </c>
      <c r="Q383" s="50">
        <f t="shared" si="846"/>
        <v>0</v>
      </c>
      <c r="R383" s="25"/>
      <c r="S383" s="25"/>
      <c r="T383" s="16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46" t="str">
        <f t="shared" si="797"/>
        <v/>
      </c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8"/>
      <c r="AR383" s="25"/>
      <c r="AS383" s="25"/>
      <c r="AT383" s="24" t="str">
        <f t="shared" si="780"/>
        <v/>
      </c>
      <c r="AU383" s="24" t="str">
        <f t="shared" si="780"/>
        <v/>
      </c>
      <c r="AV383" s="24" t="str">
        <f t="shared" si="780"/>
        <v/>
      </c>
      <c r="AW383" s="24" t="str">
        <f t="shared" si="780"/>
        <v/>
      </c>
      <c r="AX383" s="24" t="str">
        <f t="shared" si="780"/>
        <v/>
      </c>
      <c r="AY383" s="24" t="str">
        <f t="shared" si="780"/>
        <v/>
      </c>
      <c r="AZ383" s="24" t="str">
        <f t="shared" si="780"/>
        <v/>
      </c>
      <c r="BA383" s="24" t="str">
        <f t="shared" si="780"/>
        <v/>
      </c>
      <c r="BB383" s="24" t="str">
        <f t="shared" si="780"/>
        <v/>
      </c>
      <c r="BC383" s="24" t="str">
        <f t="shared" si="780"/>
        <v/>
      </c>
      <c r="BD383" s="25" t="str">
        <f t="shared" si="780"/>
        <v/>
      </c>
      <c r="BE383" s="25"/>
      <c r="BF383" s="25"/>
      <c r="BG383" s="26" t="str">
        <f t="shared" si="847"/>
        <v/>
      </c>
      <c r="BH383" s="26" t="str">
        <f t="shared" si="848"/>
        <v/>
      </c>
      <c r="BI383" s="26" t="str">
        <f t="shared" si="849"/>
        <v/>
      </c>
      <c r="BJ383" s="26" t="str">
        <f t="shared" si="850"/>
        <v/>
      </c>
      <c r="BK383" s="26" t="str">
        <f t="shared" si="851"/>
        <v/>
      </c>
      <c r="BL383" s="26" t="str">
        <f t="shared" si="852"/>
        <v/>
      </c>
      <c r="BM383" s="26" t="str">
        <f t="shared" si="853"/>
        <v/>
      </c>
      <c r="BN383" s="26" t="str">
        <f t="shared" si="854"/>
        <v/>
      </c>
      <c r="BO383" s="26" t="str">
        <f t="shared" si="855"/>
        <v/>
      </c>
      <c r="BP383" s="25"/>
      <c r="BQ383" s="25"/>
      <c r="BR383" s="25" t="str">
        <f t="shared" si="856"/>
        <v/>
      </c>
      <c r="BS383" s="25" t="str">
        <f t="shared" si="857"/>
        <v/>
      </c>
      <c r="BT383" s="25" t="str">
        <f t="shared" si="858"/>
        <v/>
      </c>
      <c r="BU383" s="25" t="str">
        <f t="shared" si="859"/>
        <v/>
      </c>
      <c r="BV383" s="25" t="str">
        <f t="shared" si="860"/>
        <v/>
      </c>
      <c r="BW383" s="25" t="str">
        <f t="shared" si="861"/>
        <v/>
      </c>
      <c r="BX383" s="25" t="str">
        <f t="shared" si="862"/>
        <v/>
      </c>
      <c r="BY383" s="25" t="str">
        <f t="shared" si="863"/>
        <v/>
      </c>
      <c r="BZ383" s="25" t="str">
        <f t="shared" si="864"/>
        <v/>
      </c>
      <c r="CA383" s="25"/>
      <c r="CB383" s="25"/>
      <c r="CC383" s="26">
        <f t="shared" si="865"/>
        <v>-0.23900000000000093</v>
      </c>
      <c r="CD383" s="26">
        <f t="shared" si="866"/>
        <v>-0.17900000000000044</v>
      </c>
      <c r="CE383" s="26">
        <f t="shared" si="867"/>
        <v>-0.54500000000000015</v>
      </c>
      <c r="CF383" s="26">
        <f t="shared" si="868"/>
        <v>-0.48700000000000027</v>
      </c>
      <c r="CG383" s="26">
        <f t="shared" si="869"/>
        <v>-0.55699999999999883</v>
      </c>
      <c r="CH383" s="26">
        <f t="shared" si="870"/>
        <v>-0.11200000000000027</v>
      </c>
      <c r="CI383" s="26" t="str">
        <f t="shared" si="871"/>
        <v/>
      </c>
      <c r="CJ383" s="26" t="str">
        <f t="shared" si="872"/>
        <v/>
      </c>
      <c r="CK383" s="26" t="str">
        <f t="shared" si="873"/>
        <v/>
      </c>
      <c r="CL383" s="25"/>
      <c r="CM383" s="25"/>
      <c r="CN383" s="25">
        <f t="shared" si="874"/>
        <v>0.42099999999999937</v>
      </c>
      <c r="CO383" s="25">
        <f t="shared" si="875"/>
        <v>0.48099999999999987</v>
      </c>
      <c r="CP383" s="25">
        <f t="shared" si="876"/>
        <v>0.11500000000000021</v>
      </c>
      <c r="CQ383" s="25">
        <f t="shared" si="877"/>
        <v>0.17300000000000004</v>
      </c>
      <c r="CR383" s="25">
        <f t="shared" si="878"/>
        <v>0.10300000000000153</v>
      </c>
      <c r="CS383" s="25">
        <f t="shared" si="879"/>
        <v>0.54800000000000004</v>
      </c>
      <c r="CT383" s="25" t="str">
        <f t="shared" si="880"/>
        <v/>
      </c>
      <c r="CU383" s="25" t="str">
        <f t="shared" si="881"/>
        <v/>
      </c>
      <c r="CV383" s="25" t="str">
        <f t="shared" si="882"/>
        <v/>
      </c>
      <c r="CW383" s="25"/>
      <c r="CX383" s="25"/>
      <c r="CY383" s="25" t="str">
        <f t="shared" si="883"/>
        <v/>
      </c>
      <c r="CZ383" s="25" t="str">
        <f t="shared" si="884"/>
        <v/>
      </c>
      <c r="DA383" s="25" t="str">
        <f t="shared" si="885"/>
        <v/>
      </c>
      <c r="DB383" s="25" t="str">
        <f t="shared" si="886"/>
        <v/>
      </c>
      <c r="DC383" s="25" t="str">
        <f t="shared" si="887"/>
        <v/>
      </c>
      <c r="DD383" s="25" t="str">
        <f t="shared" si="888"/>
        <v/>
      </c>
      <c r="DE383" s="25" t="str">
        <f t="shared" si="889"/>
        <v/>
      </c>
      <c r="DF383" s="25" t="str">
        <f t="shared" si="890"/>
        <v/>
      </c>
      <c r="DG383" s="25" t="str">
        <f t="shared" si="891"/>
        <v/>
      </c>
      <c r="DH383" s="25"/>
      <c r="DI383" s="25"/>
      <c r="DJ383" s="25" t="str">
        <f t="shared" si="892"/>
        <v/>
      </c>
      <c r="DK383" s="25" t="str">
        <f t="shared" si="893"/>
        <v/>
      </c>
      <c r="DL383" s="25" t="str">
        <f t="shared" si="894"/>
        <v/>
      </c>
      <c r="DM383" s="25" t="str">
        <f t="shared" si="895"/>
        <v/>
      </c>
      <c r="DN383" s="25" t="str">
        <f t="shared" si="896"/>
        <v/>
      </c>
      <c r="DO383" s="25" t="str">
        <f t="shared" si="897"/>
        <v/>
      </c>
      <c r="DP383" s="25" t="str">
        <f t="shared" si="898"/>
        <v/>
      </c>
      <c r="DQ383" s="25" t="str">
        <f t="shared" si="899"/>
        <v/>
      </c>
      <c r="DR383" s="25" t="str">
        <f t="shared" si="900"/>
        <v/>
      </c>
      <c r="DS383" s="25"/>
      <c r="DT383" s="24"/>
      <c r="DU383" s="24" t="str">
        <f t="shared" si="901"/>
        <v/>
      </c>
      <c r="DV383" s="24" t="str">
        <f t="shared" si="902"/>
        <v/>
      </c>
      <c r="DW383" s="24" t="str">
        <f t="shared" si="903"/>
        <v/>
      </c>
      <c r="DX383" s="24" t="str">
        <f t="shared" si="904"/>
        <v/>
      </c>
      <c r="DY383" s="24" t="str">
        <f t="shared" si="905"/>
        <v/>
      </c>
      <c r="DZ383" s="24" t="str">
        <f t="shared" si="906"/>
        <v/>
      </c>
      <c r="EA383" s="24" t="str">
        <f t="shared" si="907"/>
        <v/>
      </c>
      <c r="EB383" s="24" t="str">
        <f t="shared" si="908"/>
        <v/>
      </c>
      <c r="EC383" s="24" t="str">
        <f t="shared" si="909"/>
        <v/>
      </c>
      <c r="ED383" s="24"/>
      <c r="EE383" s="24"/>
      <c r="EF383" s="24" t="str">
        <f t="shared" si="910"/>
        <v/>
      </c>
      <c r="EG383" s="24" t="str">
        <f t="shared" si="911"/>
        <v/>
      </c>
      <c r="EH383" s="24" t="str">
        <f t="shared" si="912"/>
        <v/>
      </c>
      <c r="EI383" s="24" t="str">
        <f t="shared" si="913"/>
        <v/>
      </c>
      <c r="EJ383" s="24" t="str">
        <f t="shared" si="914"/>
        <v/>
      </c>
      <c r="EK383" s="24" t="str">
        <f t="shared" si="915"/>
        <v/>
      </c>
      <c r="EL383" s="24" t="str">
        <f t="shared" si="916"/>
        <v/>
      </c>
      <c r="EM383" s="24" t="str">
        <f t="shared" si="917"/>
        <v/>
      </c>
      <c r="EN383" s="24" t="str">
        <f t="shared" si="918"/>
        <v/>
      </c>
      <c r="EO383" s="24"/>
      <c r="EP383" s="24"/>
      <c r="EQ383" s="24" t="str">
        <f t="shared" si="798"/>
        <v/>
      </c>
      <c r="ER383" s="24" t="str">
        <f t="shared" si="919"/>
        <v/>
      </c>
      <c r="ES383" s="24" t="str">
        <f t="shared" si="799"/>
        <v/>
      </c>
      <c r="ET383" s="24" t="str">
        <f t="shared" si="800"/>
        <v/>
      </c>
      <c r="EU383" s="24" t="str">
        <f t="shared" si="801"/>
        <v/>
      </c>
      <c r="EV383" s="24" t="str">
        <f t="shared" si="802"/>
        <v/>
      </c>
      <c r="EW383" s="24" t="str">
        <f t="shared" si="803"/>
        <v/>
      </c>
      <c r="EX383" s="24" t="str">
        <f t="shared" si="804"/>
        <v/>
      </c>
      <c r="EY383" s="24" t="str">
        <f t="shared" si="805"/>
        <v/>
      </c>
      <c r="EZ383" s="24" t="str">
        <f t="shared" si="806"/>
        <v/>
      </c>
      <c r="FA383" s="24" t="str">
        <f t="shared" si="807"/>
        <v/>
      </c>
      <c r="FB383" s="24"/>
      <c r="FC383" s="24" t="str">
        <f t="shared" si="808"/>
        <v/>
      </c>
      <c r="FD383" s="24" t="str">
        <f t="shared" si="920"/>
        <v/>
      </c>
      <c r="FE383" s="24" t="str">
        <f t="shared" si="809"/>
        <v/>
      </c>
      <c r="FF383" s="24" t="str">
        <f t="shared" si="810"/>
        <v/>
      </c>
      <c r="FG383" s="24" t="str">
        <f t="shared" si="811"/>
        <v/>
      </c>
      <c r="FH383" s="24" t="str">
        <f t="shared" si="812"/>
        <v/>
      </c>
      <c r="FI383" s="24" t="str">
        <f t="shared" si="813"/>
        <v/>
      </c>
      <c r="FJ383" s="24" t="str">
        <f t="shared" si="814"/>
        <v/>
      </c>
      <c r="FK383" s="24" t="str">
        <f t="shared" si="815"/>
        <v/>
      </c>
      <c r="FL383" s="24" t="str">
        <f t="shared" si="816"/>
        <v/>
      </c>
      <c r="FM383" s="24" t="str">
        <f t="shared" si="817"/>
        <v/>
      </c>
      <c r="FN383" s="24"/>
      <c r="FO383" s="24" t="str">
        <f t="shared" si="818"/>
        <v/>
      </c>
      <c r="FP383" s="24" t="str">
        <f t="shared" si="921"/>
        <v/>
      </c>
      <c r="FQ383" s="24" t="str">
        <f t="shared" si="787"/>
        <v/>
      </c>
      <c r="FR383" s="24" t="str">
        <f t="shared" si="787"/>
        <v/>
      </c>
      <c r="FS383" s="24" t="str">
        <f t="shared" si="787"/>
        <v/>
      </c>
      <c r="FT383" s="24" t="str">
        <f t="shared" si="783"/>
        <v/>
      </c>
      <c r="FU383" s="24" t="str">
        <f t="shared" si="783"/>
        <v/>
      </c>
      <c r="FV383" s="24" t="str">
        <f t="shared" si="783"/>
        <v/>
      </c>
      <c r="FW383" s="24" t="str">
        <f t="shared" si="783"/>
        <v/>
      </c>
      <c r="FX383" s="24" t="str">
        <f t="shared" si="783"/>
        <v/>
      </c>
      <c r="FY383" s="24" t="str">
        <f t="shared" si="783"/>
        <v/>
      </c>
      <c r="FZ383" s="24"/>
      <c r="GA383" s="24" t="str">
        <f t="shared" si="819"/>
        <v/>
      </c>
      <c r="GB383" s="24" t="str">
        <f t="shared" si="922"/>
        <v/>
      </c>
      <c r="GC383" s="24" t="str">
        <f t="shared" si="788"/>
        <v/>
      </c>
      <c r="GD383" s="24" t="str">
        <f t="shared" si="788"/>
        <v/>
      </c>
      <c r="GE383" s="24" t="str">
        <f t="shared" si="788"/>
        <v/>
      </c>
      <c r="GF383" s="24" t="str">
        <f t="shared" si="784"/>
        <v/>
      </c>
      <c r="GG383" s="24" t="str">
        <f t="shared" si="784"/>
        <v/>
      </c>
      <c r="GH383" s="24" t="str">
        <f t="shared" si="784"/>
        <v/>
      </c>
      <c r="GI383" s="24" t="str">
        <f t="shared" si="784"/>
        <v/>
      </c>
      <c r="GJ383" s="24" t="str">
        <f t="shared" si="784"/>
        <v/>
      </c>
      <c r="GK383" s="24" t="str">
        <f t="shared" si="784"/>
        <v/>
      </c>
      <c r="GL383" s="24"/>
      <c r="GM383" s="24" t="str">
        <f t="shared" si="820"/>
        <v/>
      </c>
      <c r="GN383" s="24" t="str">
        <f t="shared" si="923"/>
        <v/>
      </c>
      <c r="GO383" s="24" t="str">
        <f t="shared" si="821"/>
        <v/>
      </c>
      <c r="GP383" s="24" t="str">
        <f t="shared" si="822"/>
        <v/>
      </c>
      <c r="GQ383" s="24" t="str">
        <f t="shared" si="823"/>
        <v/>
      </c>
      <c r="GR383" s="24" t="str">
        <f t="shared" si="824"/>
        <v/>
      </c>
      <c r="GS383" s="24" t="str">
        <f t="shared" si="825"/>
        <v/>
      </c>
      <c r="GT383" s="24" t="str">
        <f t="shared" si="826"/>
        <v/>
      </c>
      <c r="GU383" s="24" t="str">
        <f t="shared" si="827"/>
        <v/>
      </c>
      <c r="GV383" s="24" t="str">
        <f t="shared" si="828"/>
        <v/>
      </c>
      <c r="GW383" s="24" t="str">
        <f t="shared" si="829"/>
        <v/>
      </c>
      <c r="GX383" s="24"/>
      <c r="GY383" s="24" t="str">
        <f t="shared" si="830"/>
        <v/>
      </c>
      <c r="GZ383" s="24" t="str">
        <f t="shared" si="924"/>
        <v/>
      </c>
      <c r="HA383" s="24" t="str">
        <f t="shared" si="831"/>
        <v/>
      </c>
      <c r="HB383" s="24" t="str">
        <f t="shared" si="832"/>
        <v/>
      </c>
      <c r="HC383" s="24" t="str">
        <f t="shared" si="833"/>
        <v/>
      </c>
      <c r="HD383" s="24" t="str">
        <f t="shared" si="834"/>
        <v/>
      </c>
      <c r="HE383" s="24" t="str">
        <f t="shared" si="835"/>
        <v/>
      </c>
      <c r="HF383" s="24" t="str">
        <f t="shared" si="836"/>
        <v/>
      </c>
      <c r="HG383" s="24" t="str">
        <f t="shared" si="837"/>
        <v/>
      </c>
      <c r="HH383" s="24" t="str">
        <f t="shared" si="838"/>
        <v/>
      </c>
      <c r="HI383" s="24" t="str">
        <f t="shared" si="839"/>
        <v/>
      </c>
      <c r="HJ383" s="24"/>
      <c r="HK383" s="24" t="str">
        <f t="shared" si="840"/>
        <v/>
      </c>
      <c r="HL383" s="24" t="str">
        <f t="shared" si="925"/>
        <v/>
      </c>
      <c r="HM383" s="24" t="str">
        <f t="shared" si="785"/>
        <v/>
      </c>
      <c r="HN383" s="24" t="str">
        <f t="shared" si="785"/>
        <v/>
      </c>
      <c r="HO383" s="24" t="str">
        <f t="shared" si="785"/>
        <v/>
      </c>
      <c r="HP383" s="24" t="str">
        <f t="shared" si="785"/>
        <v/>
      </c>
      <c r="HQ383" s="24" t="str">
        <f t="shared" si="785"/>
        <v/>
      </c>
      <c r="HR383" s="24" t="str">
        <f t="shared" si="785"/>
        <v/>
      </c>
      <c r="HS383" s="24" t="str">
        <f t="shared" si="781"/>
        <v/>
      </c>
      <c r="HT383" s="24" t="str">
        <f t="shared" si="781"/>
        <v/>
      </c>
      <c r="HU383" s="24" t="str">
        <f t="shared" si="781"/>
        <v/>
      </c>
      <c r="HV383" s="24"/>
      <c r="HW383" s="24" t="str">
        <f t="shared" si="841"/>
        <v/>
      </c>
      <c r="HX383" s="24" t="str">
        <f t="shared" si="926"/>
        <v/>
      </c>
      <c r="HY383" s="24" t="str">
        <f t="shared" si="786"/>
        <v/>
      </c>
      <c r="HZ383" s="24" t="str">
        <f t="shared" si="786"/>
        <v/>
      </c>
      <c r="IA383" s="24" t="str">
        <f t="shared" si="786"/>
        <v/>
      </c>
      <c r="IB383" s="24" t="str">
        <f t="shared" si="786"/>
        <v/>
      </c>
      <c r="IC383" s="24" t="str">
        <f t="shared" si="786"/>
        <v/>
      </c>
      <c r="ID383" s="24" t="str">
        <f t="shared" si="786"/>
        <v/>
      </c>
      <c r="IE383" s="24" t="str">
        <f t="shared" si="782"/>
        <v/>
      </c>
      <c r="IF383" s="24" t="str">
        <f t="shared" si="782"/>
        <v/>
      </c>
      <c r="IG383" s="24" t="str">
        <f t="shared" si="782"/>
        <v/>
      </c>
    </row>
    <row r="384" spans="1:241" s="3" customFormat="1" x14ac:dyDescent="0.2">
      <c r="A384" s="27">
        <v>349</v>
      </c>
      <c r="B384" s="32" t="str">
        <f>IF(AND($B$3&lt;&gt;"",$C$3&lt;&gt;"",$B$4&lt;&gt;"",$C$4&lt;&gt;"",T384&lt;&gt;""),AirMass($B$3,$C$3,$B$4,$C$4,T384),"")</f>
        <v/>
      </c>
      <c r="C384" s="36" t="e">
        <f t="shared" si="842"/>
        <v>#N/A</v>
      </c>
      <c r="D384" s="5" t="str">
        <f t="shared" si="789"/>
        <v/>
      </c>
      <c r="E384" s="14" t="str">
        <f t="shared" si="790"/>
        <v/>
      </c>
      <c r="F384" s="32" t="str">
        <f t="shared" si="843"/>
        <v/>
      </c>
      <c r="G384" s="24" t="str">
        <f t="shared" si="791"/>
        <v/>
      </c>
      <c r="H384" s="24" t="str">
        <f t="shared" si="792"/>
        <v/>
      </c>
      <c r="I384" s="24"/>
      <c r="J384" s="8" t="str">
        <f t="shared" si="793"/>
        <v/>
      </c>
      <c r="K384" s="9" t="str">
        <f t="shared" si="794"/>
        <v/>
      </c>
      <c r="L384" s="40" t="str">
        <f t="shared" si="844"/>
        <v/>
      </c>
      <c r="M384" s="24" t="str">
        <f t="shared" si="795"/>
        <v/>
      </c>
      <c r="N384" s="25" t="str">
        <f t="shared" si="796"/>
        <v/>
      </c>
      <c r="O384" s="25"/>
      <c r="P384" s="50">
        <f t="shared" si="845"/>
        <v>0</v>
      </c>
      <c r="Q384" s="50">
        <f t="shared" si="846"/>
        <v>0</v>
      </c>
      <c r="R384" s="25"/>
      <c r="S384" s="25"/>
      <c r="T384" s="16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46" t="str">
        <f t="shared" si="797"/>
        <v/>
      </c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8"/>
      <c r="AR384" s="25"/>
      <c r="AS384" s="25"/>
      <c r="AT384" s="24" t="str">
        <f t="shared" si="780"/>
        <v/>
      </c>
      <c r="AU384" s="24" t="str">
        <f t="shared" si="780"/>
        <v/>
      </c>
      <c r="AV384" s="24" t="str">
        <f t="shared" si="780"/>
        <v/>
      </c>
      <c r="AW384" s="24" t="str">
        <f t="shared" si="780"/>
        <v/>
      </c>
      <c r="AX384" s="24" t="str">
        <f t="shared" si="780"/>
        <v/>
      </c>
      <c r="AY384" s="24" t="str">
        <f t="shared" si="780"/>
        <v/>
      </c>
      <c r="AZ384" s="24" t="str">
        <f t="shared" si="780"/>
        <v/>
      </c>
      <c r="BA384" s="24" t="str">
        <f t="shared" si="780"/>
        <v/>
      </c>
      <c r="BB384" s="24" t="str">
        <f t="shared" si="780"/>
        <v/>
      </c>
      <c r="BC384" s="24" t="str">
        <f t="shared" si="780"/>
        <v/>
      </c>
      <c r="BD384" s="25" t="str">
        <f t="shared" si="780"/>
        <v/>
      </c>
      <c r="BE384" s="25"/>
      <c r="BF384" s="25"/>
      <c r="BG384" s="26" t="str">
        <f t="shared" si="847"/>
        <v/>
      </c>
      <c r="BH384" s="26" t="str">
        <f t="shared" si="848"/>
        <v/>
      </c>
      <c r="BI384" s="26" t="str">
        <f t="shared" si="849"/>
        <v/>
      </c>
      <c r="BJ384" s="26" t="str">
        <f t="shared" si="850"/>
        <v/>
      </c>
      <c r="BK384" s="26" t="str">
        <f t="shared" si="851"/>
        <v/>
      </c>
      <c r="BL384" s="26" t="str">
        <f t="shared" si="852"/>
        <v/>
      </c>
      <c r="BM384" s="26" t="str">
        <f t="shared" si="853"/>
        <v/>
      </c>
      <c r="BN384" s="26" t="str">
        <f t="shared" si="854"/>
        <v/>
      </c>
      <c r="BO384" s="26" t="str">
        <f t="shared" si="855"/>
        <v/>
      </c>
      <c r="BP384" s="25"/>
      <c r="BQ384" s="25"/>
      <c r="BR384" s="25" t="str">
        <f t="shared" si="856"/>
        <v/>
      </c>
      <c r="BS384" s="25" t="str">
        <f t="shared" si="857"/>
        <v/>
      </c>
      <c r="BT384" s="25" t="str">
        <f t="shared" si="858"/>
        <v/>
      </c>
      <c r="BU384" s="25" t="str">
        <f t="shared" si="859"/>
        <v/>
      </c>
      <c r="BV384" s="25" t="str">
        <f t="shared" si="860"/>
        <v/>
      </c>
      <c r="BW384" s="25" t="str">
        <f t="shared" si="861"/>
        <v/>
      </c>
      <c r="BX384" s="25" t="str">
        <f t="shared" si="862"/>
        <v/>
      </c>
      <c r="BY384" s="25" t="str">
        <f t="shared" si="863"/>
        <v/>
      </c>
      <c r="BZ384" s="25" t="str">
        <f t="shared" si="864"/>
        <v/>
      </c>
      <c r="CA384" s="25"/>
      <c r="CB384" s="25"/>
      <c r="CC384" s="26">
        <f t="shared" si="865"/>
        <v>-0.23900000000000093</v>
      </c>
      <c r="CD384" s="26">
        <f t="shared" si="866"/>
        <v>-0.17900000000000044</v>
      </c>
      <c r="CE384" s="26">
        <f t="shared" si="867"/>
        <v>-0.54500000000000015</v>
      </c>
      <c r="CF384" s="26">
        <f t="shared" si="868"/>
        <v>-0.48700000000000027</v>
      </c>
      <c r="CG384" s="26">
        <f t="shared" si="869"/>
        <v>-0.55699999999999883</v>
      </c>
      <c r="CH384" s="26">
        <f t="shared" si="870"/>
        <v>-0.11200000000000027</v>
      </c>
      <c r="CI384" s="26" t="str">
        <f t="shared" si="871"/>
        <v/>
      </c>
      <c r="CJ384" s="26" t="str">
        <f t="shared" si="872"/>
        <v/>
      </c>
      <c r="CK384" s="26" t="str">
        <f t="shared" si="873"/>
        <v/>
      </c>
      <c r="CL384" s="25"/>
      <c r="CM384" s="25"/>
      <c r="CN384" s="25">
        <f t="shared" si="874"/>
        <v>0.42099999999999937</v>
      </c>
      <c r="CO384" s="25">
        <f t="shared" si="875"/>
        <v>0.48099999999999987</v>
      </c>
      <c r="CP384" s="25">
        <f t="shared" si="876"/>
        <v>0.11500000000000021</v>
      </c>
      <c r="CQ384" s="25">
        <f t="shared" si="877"/>
        <v>0.17300000000000004</v>
      </c>
      <c r="CR384" s="25">
        <f t="shared" si="878"/>
        <v>0.10300000000000153</v>
      </c>
      <c r="CS384" s="25">
        <f t="shared" si="879"/>
        <v>0.54800000000000004</v>
      </c>
      <c r="CT384" s="25" t="str">
        <f t="shared" si="880"/>
        <v/>
      </c>
      <c r="CU384" s="25" t="str">
        <f t="shared" si="881"/>
        <v/>
      </c>
      <c r="CV384" s="25" t="str">
        <f t="shared" si="882"/>
        <v/>
      </c>
      <c r="CW384" s="25"/>
      <c r="CX384" s="25"/>
      <c r="CY384" s="25" t="str">
        <f t="shared" si="883"/>
        <v/>
      </c>
      <c r="CZ384" s="25" t="str">
        <f t="shared" si="884"/>
        <v/>
      </c>
      <c r="DA384" s="25" t="str">
        <f t="shared" si="885"/>
        <v/>
      </c>
      <c r="DB384" s="25" t="str">
        <f t="shared" si="886"/>
        <v/>
      </c>
      <c r="DC384" s="25" t="str">
        <f t="shared" si="887"/>
        <v/>
      </c>
      <c r="DD384" s="25" t="str">
        <f t="shared" si="888"/>
        <v/>
      </c>
      <c r="DE384" s="25" t="str">
        <f t="shared" si="889"/>
        <v/>
      </c>
      <c r="DF384" s="25" t="str">
        <f t="shared" si="890"/>
        <v/>
      </c>
      <c r="DG384" s="25" t="str">
        <f t="shared" si="891"/>
        <v/>
      </c>
      <c r="DH384" s="25"/>
      <c r="DI384" s="25"/>
      <c r="DJ384" s="25" t="str">
        <f t="shared" si="892"/>
        <v/>
      </c>
      <c r="DK384" s="25" t="str">
        <f t="shared" si="893"/>
        <v/>
      </c>
      <c r="DL384" s="25" t="str">
        <f t="shared" si="894"/>
        <v/>
      </c>
      <c r="DM384" s="25" t="str">
        <f t="shared" si="895"/>
        <v/>
      </c>
      <c r="DN384" s="25" t="str">
        <f t="shared" si="896"/>
        <v/>
      </c>
      <c r="DO384" s="25" t="str">
        <f t="shared" si="897"/>
        <v/>
      </c>
      <c r="DP384" s="25" t="str">
        <f t="shared" si="898"/>
        <v/>
      </c>
      <c r="DQ384" s="25" t="str">
        <f t="shared" si="899"/>
        <v/>
      </c>
      <c r="DR384" s="25" t="str">
        <f t="shared" si="900"/>
        <v/>
      </c>
      <c r="DS384" s="25"/>
      <c r="DT384" s="24"/>
      <c r="DU384" s="24" t="str">
        <f t="shared" si="901"/>
        <v/>
      </c>
      <c r="DV384" s="24" t="str">
        <f t="shared" si="902"/>
        <v/>
      </c>
      <c r="DW384" s="24" t="str">
        <f t="shared" si="903"/>
        <v/>
      </c>
      <c r="DX384" s="24" t="str">
        <f t="shared" si="904"/>
        <v/>
      </c>
      <c r="DY384" s="24" t="str">
        <f t="shared" si="905"/>
        <v/>
      </c>
      <c r="DZ384" s="24" t="str">
        <f t="shared" si="906"/>
        <v/>
      </c>
      <c r="EA384" s="24" t="str">
        <f t="shared" si="907"/>
        <v/>
      </c>
      <c r="EB384" s="24" t="str">
        <f t="shared" si="908"/>
        <v/>
      </c>
      <c r="EC384" s="24" t="str">
        <f t="shared" si="909"/>
        <v/>
      </c>
      <c r="ED384" s="24"/>
      <c r="EE384" s="24"/>
      <c r="EF384" s="24" t="str">
        <f t="shared" si="910"/>
        <v/>
      </c>
      <c r="EG384" s="24" t="str">
        <f t="shared" si="911"/>
        <v/>
      </c>
      <c r="EH384" s="24" t="str">
        <f t="shared" si="912"/>
        <v/>
      </c>
      <c r="EI384" s="24" t="str">
        <f t="shared" si="913"/>
        <v/>
      </c>
      <c r="EJ384" s="24" t="str">
        <f t="shared" si="914"/>
        <v/>
      </c>
      <c r="EK384" s="24" t="str">
        <f t="shared" si="915"/>
        <v/>
      </c>
      <c r="EL384" s="24" t="str">
        <f t="shared" si="916"/>
        <v/>
      </c>
      <c r="EM384" s="24" t="str">
        <f t="shared" si="917"/>
        <v/>
      </c>
      <c r="EN384" s="24" t="str">
        <f t="shared" si="918"/>
        <v/>
      </c>
      <c r="EO384" s="24"/>
      <c r="EP384" s="24"/>
      <c r="EQ384" s="24" t="str">
        <f t="shared" si="798"/>
        <v/>
      </c>
      <c r="ER384" s="24" t="str">
        <f t="shared" si="919"/>
        <v/>
      </c>
      <c r="ES384" s="24" t="str">
        <f t="shared" si="799"/>
        <v/>
      </c>
      <c r="ET384" s="24" t="str">
        <f t="shared" si="800"/>
        <v/>
      </c>
      <c r="EU384" s="24" t="str">
        <f t="shared" si="801"/>
        <v/>
      </c>
      <c r="EV384" s="24" t="str">
        <f t="shared" si="802"/>
        <v/>
      </c>
      <c r="EW384" s="24" t="str">
        <f t="shared" si="803"/>
        <v/>
      </c>
      <c r="EX384" s="24" t="str">
        <f t="shared" si="804"/>
        <v/>
      </c>
      <c r="EY384" s="24" t="str">
        <f t="shared" si="805"/>
        <v/>
      </c>
      <c r="EZ384" s="24" t="str">
        <f t="shared" si="806"/>
        <v/>
      </c>
      <c r="FA384" s="24" t="str">
        <f t="shared" si="807"/>
        <v/>
      </c>
      <c r="FB384" s="24"/>
      <c r="FC384" s="24" t="str">
        <f t="shared" si="808"/>
        <v/>
      </c>
      <c r="FD384" s="24" t="str">
        <f t="shared" si="920"/>
        <v/>
      </c>
      <c r="FE384" s="24" t="str">
        <f t="shared" si="809"/>
        <v/>
      </c>
      <c r="FF384" s="24" t="str">
        <f t="shared" si="810"/>
        <v/>
      </c>
      <c r="FG384" s="24" t="str">
        <f t="shared" si="811"/>
        <v/>
      </c>
      <c r="FH384" s="24" t="str">
        <f t="shared" si="812"/>
        <v/>
      </c>
      <c r="FI384" s="24" t="str">
        <f t="shared" si="813"/>
        <v/>
      </c>
      <c r="FJ384" s="24" t="str">
        <f t="shared" si="814"/>
        <v/>
      </c>
      <c r="FK384" s="24" t="str">
        <f t="shared" si="815"/>
        <v/>
      </c>
      <c r="FL384" s="24" t="str">
        <f t="shared" si="816"/>
        <v/>
      </c>
      <c r="FM384" s="24" t="str">
        <f t="shared" si="817"/>
        <v/>
      </c>
      <c r="FN384" s="24"/>
      <c r="FO384" s="24" t="str">
        <f t="shared" si="818"/>
        <v/>
      </c>
      <c r="FP384" s="24" t="str">
        <f t="shared" si="921"/>
        <v/>
      </c>
      <c r="FQ384" s="24" t="str">
        <f t="shared" si="787"/>
        <v/>
      </c>
      <c r="FR384" s="24" t="str">
        <f t="shared" si="787"/>
        <v/>
      </c>
      <c r="FS384" s="24" t="str">
        <f t="shared" si="787"/>
        <v/>
      </c>
      <c r="FT384" s="24" t="str">
        <f t="shared" si="783"/>
        <v/>
      </c>
      <c r="FU384" s="24" t="str">
        <f t="shared" si="783"/>
        <v/>
      </c>
      <c r="FV384" s="24" t="str">
        <f t="shared" si="783"/>
        <v/>
      </c>
      <c r="FW384" s="24" t="str">
        <f t="shared" si="783"/>
        <v/>
      </c>
      <c r="FX384" s="24" t="str">
        <f t="shared" si="783"/>
        <v/>
      </c>
      <c r="FY384" s="24" t="str">
        <f t="shared" si="783"/>
        <v/>
      </c>
      <c r="FZ384" s="24"/>
      <c r="GA384" s="24" t="str">
        <f t="shared" si="819"/>
        <v/>
      </c>
      <c r="GB384" s="24" t="str">
        <f t="shared" si="922"/>
        <v/>
      </c>
      <c r="GC384" s="24" t="str">
        <f t="shared" si="788"/>
        <v/>
      </c>
      <c r="GD384" s="24" t="str">
        <f t="shared" si="788"/>
        <v/>
      </c>
      <c r="GE384" s="24" t="str">
        <f t="shared" si="788"/>
        <v/>
      </c>
      <c r="GF384" s="24" t="str">
        <f t="shared" si="784"/>
        <v/>
      </c>
      <c r="GG384" s="24" t="str">
        <f t="shared" si="784"/>
        <v/>
      </c>
      <c r="GH384" s="24" t="str">
        <f t="shared" si="784"/>
        <v/>
      </c>
      <c r="GI384" s="24" t="str">
        <f t="shared" si="784"/>
        <v/>
      </c>
      <c r="GJ384" s="24" t="str">
        <f t="shared" si="784"/>
        <v/>
      </c>
      <c r="GK384" s="24" t="str">
        <f t="shared" si="784"/>
        <v/>
      </c>
      <c r="GL384" s="24"/>
      <c r="GM384" s="24" t="str">
        <f t="shared" si="820"/>
        <v/>
      </c>
      <c r="GN384" s="24" t="str">
        <f t="shared" si="923"/>
        <v/>
      </c>
      <c r="GO384" s="24" t="str">
        <f t="shared" si="821"/>
        <v/>
      </c>
      <c r="GP384" s="24" t="str">
        <f t="shared" si="822"/>
        <v/>
      </c>
      <c r="GQ384" s="24" t="str">
        <f t="shared" si="823"/>
        <v/>
      </c>
      <c r="GR384" s="24" t="str">
        <f t="shared" si="824"/>
        <v/>
      </c>
      <c r="GS384" s="24" t="str">
        <f t="shared" si="825"/>
        <v/>
      </c>
      <c r="GT384" s="24" t="str">
        <f t="shared" si="826"/>
        <v/>
      </c>
      <c r="GU384" s="24" t="str">
        <f t="shared" si="827"/>
        <v/>
      </c>
      <c r="GV384" s="24" t="str">
        <f t="shared" si="828"/>
        <v/>
      </c>
      <c r="GW384" s="24" t="str">
        <f t="shared" si="829"/>
        <v/>
      </c>
      <c r="GX384" s="24"/>
      <c r="GY384" s="24" t="str">
        <f t="shared" si="830"/>
        <v/>
      </c>
      <c r="GZ384" s="24" t="str">
        <f t="shared" si="924"/>
        <v/>
      </c>
      <c r="HA384" s="24" t="str">
        <f t="shared" si="831"/>
        <v/>
      </c>
      <c r="HB384" s="24" t="str">
        <f t="shared" si="832"/>
        <v/>
      </c>
      <c r="HC384" s="24" t="str">
        <f t="shared" si="833"/>
        <v/>
      </c>
      <c r="HD384" s="24" t="str">
        <f t="shared" si="834"/>
        <v/>
      </c>
      <c r="HE384" s="24" t="str">
        <f t="shared" si="835"/>
        <v/>
      </c>
      <c r="HF384" s="24" t="str">
        <f t="shared" si="836"/>
        <v/>
      </c>
      <c r="HG384" s="24" t="str">
        <f t="shared" si="837"/>
        <v/>
      </c>
      <c r="HH384" s="24" t="str">
        <f t="shared" si="838"/>
        <v/>
      </c>
      <c r="HI384" s="24" t="str">
        <f t="shared" si="839"/>
        <v/>
      </c>
      <c r="HJ384" s="24"/>
      <c r="HK384" s="24" t="str">
        <f t="shared" si="840"/>
        <v/>
      </c>
      <c r="HL384" s="24" t="str">
        <f t="shared" si="925"/>
        <v/>
      </c>
      <c r="HM384" s="24" t="str">
        <f t="shared" si="785"/>
        <v/>
      </c>
      <c r="HN384" s="24" t="str">
        <f t="shared" si="785"/>
        <v/>
      </c>
      <c r="HO384" s="24" t="str">
        <f t="shared" si="785"/>
        <v/>
      </c>
      <c r="HP384" s="24" t="str">
        <f t="shared" ref="HP384:HU435" si="927">IF(AND(GR384&lt;&gt;"",EI384&lt;&gt;""),GR384+EI384*$D$21,"")</f>
        <v/>
      </c>
      <c r="HQ384" s="24" t="str">
        <f t="shared" si="927"/>
        <v/>
      </c>
      <c r="HR384" s="24" t="str">
        <f t="shared" si="927"/>
        <v/>
      </c>
      <c r="HS384" s="24" t="str">
        <f t="shared" si="781"/>
        <v/>
      </c>
      <c r="HT384" s="24" t="str">
        <f t="shared" si="781"/>
        <v/>
      </c>
      <c r="HU384" s="24" t="str">
        <f t="shared" si="781"/>
        <v/>
      </c>
      <c r="HV384" s="24"/>
      <c r="HW384" s="24" t="str">
        <f t="shared" si="841"/>
        <v/>
      </c>
      <c r="HX384" s="24" t="str">
        <f t="shared" si="926"/>
        <v/>
      </c>
      <c r="HY384" s="24" t="str">
        <f t="shared" si="786"/>
        <v/>
      </c>
      <c r="HZ384" s="24" t="str">
        <f t="shared" si="786"/>
        <v/>
      </c>
      <c r="IA384" s="24" t="str">
        <f t="shared" si="786"/>
        <v/>
      </c>
      <c r="IB384" s="24" t="str">
        <f t="shared" ref="IB384:IG435" si="928">IF(AND(HD384&lt;&gt;"",EI384&lt;&gt;""),HD384+EI384*$D$20,"")</f>
        <v/>
      </c>
      <c r="IC384" s="24" t="str">
        <f t="shared" si="928"/>
        <v/>
      </c>
      <c r="ID384" s="24" t="str">
        <f t="shared" si="928"/>
        <v/>
      </c>
      <c r="IE384" s="24" t="str">
        <f t="shared" si="782"/>
        <v/>
      </c>
      <c r="IF384" s="24" t="str">
        <f t="shared" si="782"/>
        <v/>
      </c>
      <c r="IG384" s="24" t="str">
        <f t="shared" si="782"/>
        <v/>
      </c>
    </row>
    <row r="385" spans="1:241" s="3" customFormat="1" x14ac:dyDescent="0.2">
      <c r="A385" s="27">
        <v>350</v>
      </c>
      <c r="B385" s="32" t="str">
        <f>IF(AND($B$3&lt;&gt;"",$C$3&lt;&gt;"",$B$4&lt;&gt;"",$C$4&lt;&gt;"",T385&lt;&gt;""),AirMass($B$3,$C$3,$B$4,$C$4,T385),"")</f>
        <v/>
      </c>
      <c r="C385" s="36" t="e">
        <f t="shared" si="842"/>
        <v>#N/A</v>
      </c>
      <c r="D385" s="5" t="str">
        <f t="shared" si="789"/>
        <v/>
      </c>
      <c r="E385" s="14" t="str">
        <f t="shared" si="790"/>
        <v/>
      </c>
      <c r="F385" s="32" t="str">
        <f t="shared" si="843"/>
        <v/>
      </c>
      <c r="G385" s="24" t="str">
        <f t="shared" si="791"/>
        <v/>
      </c>
      <c r="H385" s="24" t="str">
        <f t="shared" si="792"/>
        <v/>
      </c>
      <c r="I385" s="24"/>
      <c r="J385" s="8" t="str">
        <f t="shared" si="793"/>
        <v/>
      </c>
      <c r="K385" s="9" t="str">
        <f t="shared" si="794"/>
        <v/>
      </c>
      <c r="L385" s="40" t="str">
        <f t="shared" si="844"/>
        <v/>
      </c>
      <c r="M385" s="24" t="str">
        <f t="shared" si="795"/>
        <v/>
      </c>
      <c r="N385" s="25" t="str">
        <f t="shared" si="796"/>
        <v/>
      </c>
      <c r="O385" s="25"/>
      <c r="P385" s="50">
        <f t="shared" si="845"/>
        <v>0</v>
      </c>
      <c r="Q385" s="50">
        <f t="shared" si="846"/>
        <v>0</v>
      </c>
      <c r="R385" s="25"/>
      <c r="S385" s="25"/>
      <c r="T385" s="16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46" t="str">
        <f t="shared" si="797"/>
        <v/>
      </c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8"/>
      <c r="AR385" s="25"/>
      <c r="AS385" s="25"/>
      <c r="AT385" s="24" t="str">
        <f t="shared" si="780"/>
        <v/>
      </c>
      <c r="AU385" s="24" t="str">
        <f t="shared" si="780"/>
        <v/>
      </c>
      <c r="AV385" s="24" t="str">
        <f t="shared" si="780"/>
        <v/>
      </c>
      <c r="AW385" s="24" t="str">
        <f t="shared" si="780"/>
        <v/>
      </c>
      <c r="AX385" s="24" t="str">
        <f t="shared" si="780"/>
        <v/>
      </c>
      <c r="AY385" s="24" t="str">
        <f t="shared" si="780"/>
        <v/>
      </c>
      <c r="AZ385" s="24" t="str">
        <f t="shared" si="780"/>
        <v/>
      </c>
      <c r="BA385" s="24" t="str">
        <f t="shared" si="780"/>
        <v/>
      </c>
      <c r="BB385" s="24" t="str">
        <f t="shared" si="780"/>
        <v/>
      </c>
      <c r="BC385" s="24" t="str">
        <f t="shared" si="780"/>
        <v/>
      </c>
      <c r="BD385" s="25" t="str">
        <f t="shared" si="780"/>
        <v/>
      </c>
      <c r="BE385" s="25"/>
      <c r="BF385" s="25"/>
      <c r="BG385" s="26" t="str">
        <f t="shared" si="847"/>
        <v/>
      </c>
      <c r="BH385" s="26" t="str">
        <f t="shared" si="848"/>
        <v/>
      </c>
      <c r="BI385" s="26" t="str">
        <f t="shared" si="849"/>
        <v/>
      </c>
      <c r="BJ385" s="26" t="str">
        <f t="shared" si="850"/>
        <v/>
      </c>
      <c r="BK385" s="26" t="str">
        <f t="shared" si="851"/>
        <v/>
      </c>
      <c r="BL385" s="26" t="str">
        <f t="shared" si="852"/>
        <v/>
      </c>
      <c r="BM385" s="26" t="str">
        <f t="shared" si="853"/>
        <v/>
      </c>
      <c r="BN385" s="26" t="str">
        <f t="shared" si="854"/>
        <v/>
      </c>
      <c r="BO385" s="26" t="str">
        <f t="shared" si="855"/>
        <v/>
      </c>
      <c r="BP385" s="25"/>
      <c r="BQ385" s="25"/>
      <c r="BR385" s="25" t="str">
        <f t="shared" si="856"/>
        <v/>
      </c>
      <c r="BS385" s="25" t="str">
        <f t="shared" si="857"/>
        <v/>
      </c>
      <c r="BT385" s="25" t="str">
        <f t="shared" si="858"/>
        <v/>
      </c>
      <c r="BU385" s="25" t="str">
        <f t="shared" si="859"/>
        <v/>
      </c>
      <c r="BV385" s="25" t="str">
        <f t="shared" si="860"/>
        <v/>
      </c>
      <c r="BW385" s="25" t="str">
        <f t="shared" si="861"/>
        <v/>
      </c>
      <c r="BX385" s="25" t="str">
        <f t="shared" si="862"/>
        <v/>
      </c>
      <c r="BY385" s="25" t="str">
        <f t="shared" si="863"/>
        <v/>
      </c>
      <c r="BZ385" s="25" t="str">
        <f t="shared" si="864"/>
        <v/>
      </c>
      <c r="CA385" s="25"/>
      <c r="CB385" s="25"/>
      <c r="CC385" s="26">
        <f t="shared" si="865"/>
        <v>-0.23900000000000093</v>
      </c>
      <c r="CD385" s="26">
        <f t="shared" si="866"/>
        <v>-0.17900000000000044</v>
      </c>
      <c r="CE385" s="26">
        <f t="shared" si="867"/>
        <v>-0.54500000000000015</v>
      </c>
      <c r="CF385" s="26">
        <f t="shared" si="868"/>
        <v>-0.48700000000000027</v>
      </c>
      <c r="CG385" s="26">
        <f t="shared" si="869"/>
        <v>-0.55699999999999883</v>
      </c>
      <c r="CH385" s="26">
        <f t="shared" si="870"/>
        <v>-0.11200000000000027</v>
      </c>
      <c r="CI385" s="26" t="str">
        <f t="shared" si="871"/>
        <v/>
      </c>
      <c r="CJ385" s="26" t="str">
        <f t="shared" si="872"/>
        <v/>
      </c>
      <c r="CK385" s="26" t="str">
        <f t="shared" si="873"/>
        <v/>
      </c>
      <c r="CL385" s="25"/>
      <c r="CM385" s="25"/>
      <c r="CN385" s="25">
        <f t="shared" si="874"/>
        <v>0.42099999999999937</v>
      </c>
      <c r="CO385" s="25">
        <f t="shared" si="875"/>
        <v>0.48099999999999987</v>
      </c>
      <c r="CP385" s="25">
        <f t="shared" si="876"/>
        <v>0.11500000000000021</v>
      </c>
      <c r="CQ385" s="25">
        <f t="shared" si="877"/>
        <v>0.17300000000000004</v>
      </c>
      <c r="CR385" s="25">
        <f t="shared" si="878"/>
        <v>0.10300000000000153</v>
      </c>
      <c r="CS385" s="25">
        <f t="shared" si="879"/>
        <v>0.54800000000000004</v>
      </c>
      <c r="CT385" s="25" t="str">
        <f t="shared" si="880"/>
        <v/>
      </c>
      <c r="CU385" s="25" t="str">
        <f t="shared" si="881"/>
        <v/>
      </c>
      <c r="CV385" s="25" t="str">
        <f t="shared" si="882"/>
        <v/>
      </c>
      <c r="CW385" s="25"/>
      <c r="CX385" s="25"/>
      <c r="CY385" s="25" t="str">
        <f t="shared" si="883"/>
        <v/>
      </c>
      <c r="CZ385" s="25" t="str">
        <f t="shared" si="884"/>
        <v/>
      </c>
      <c r="DA385" s="25" t="str">
        <f t="shared" si="885"/>
        <v/>
      </c>
      <c r="DB385" s="25" t="str">
        <f t="shared" si="886"/>
        <v/>
      </c>
      <c r="DC385" s="25" t="str">
        <f t="shared" si="887"/>
        <v/>
      </c>
      <c r="DD385" s="25" t="str">
        <f t="shared" si="888"/>
        <v/>
      </c>
      <c r="DE385" s="25" t="str">
        <f t="shared" si="889"/>
        <v/>
      </c>
      <c r="DF385" s="25" t="str">
        <f t="shared" si="890"/>
        <v/>
      </c>
      <c r="DG385" s="25" t="str">
        <f t="shared" si="891"/>
        <v/>
      </c>
      <c r="DH385" s="25"/>
      <c r="DI385" s="25"/>
      <c r="DJ385" s="25" t="str">
        <f t="shared" si="892"/>
        <v/>
      </c>
      <c r="DK385" s="25" t="str">
        <f t="shared" si="893"/>
        <v/>
      </c>
      <c r="DL385" s="25" t="str">
        <f t="shared" si="894"/>
        <v/>
      </c>
      <c r="DM385" s="25" t="str">
        <f t="shared" si="895"/>
        <v/>
      </c>
      <c r="DN385" s="25" t="str">
        <f t="shared" si="896"/>
        <v/>
      </c>
      <c r="DO385" s="25" t="str">
        <f t="shared" si="897"/>
        <v/>
      </c>
      <c r="DP385" s="25" t="str">
        <f t="shared" si="898"/>
        <v/>
      </c>
      <c r="DQ385" s="25" t="str">
        <f t="shared" si="899"/>
        <v/>
      </c>
      <c r="DR385" s="25" t="str">
        <f t="shared" si="900"/>
        <v/>
      </c>
      <c r="DS385" s="25"/>
      <c r="DT385" s="24"/>
      <c r="DU385" s="24" t="str">
        <f t="shared" si="901"/>
        <v/>
      </c>
      <c r="DV385" s="24" t="str">
        <f t="shared" si="902"/>
        <v/>
      </c>
      <c r="DW385" s="24" t="str">
        <f t="shared" si="903"/>
        <v/>
      </c>
      <c r="DX385" s="24" t="str">
        <f t="shared" si="904"/>
        <v/>
      </c>
      <c r="DY385" s="24" t="str">
        <f t="shared" si="905"/>
        <v/>
      </c>
      <c r="DZ385" s="24" t="str">
        <f t="shared" si="906"/>
        <v/>
      </c>
      <c r="EA385" s="24" t="str">
        <f t="shared" si="907"/>
        <v/>
      </c>
      <c r="EB385" s="24" t="str">
        <f t="shared" si="908"/>
        <v/>
      </c>
      <c r="EC385" s="24" t="str">
        <f t="shared" si="909"/>
        <v/>
      </c>
      <c r="ED385" s="24"/>
      <c r="EE385" s="24"/>
      <c r="EF385" s="24" t="str">
        <f t="shared" si="910"/>
        <v/>
      </c>
      <c r="EG385" s="24" t="str">
        <f t="shared" si="911"/>
        <v/>
      </c>
      <c r="EH385" s="24" t="str">
        <f t="shared" si="912"/>
        <v/>
      </c>
      <c r="EI385" s="24" t="str">
        <f t="shared" si="913"/>
        <v/>
      </c>
      <c r="EJ385" s="24" t="str">
        <f t="shared" si="914"/>
        <v/>
      </c>
      <c r="EK385" s="24" t="str">
        <f t="shared" si="915"/>
        <v/>
      </c>
      <c r="EL385" s="24" t="str">
        <f t="shared" si="916"/>
        <v/>
      </c>
      <c r="EM385" s="24" t="str">
        <f t="shared" si="917"/>
        <v/>
      </c>
      <c r="EN385" s="24" t="str">
        <f t="shared" si="918"/>
        <v/>
      </c>
      <c r="EO385" s="24"/>
      <c r="EP385" s="24"/>
      <c r="EQ385" s="24" t="str">
        <f t="shared" si="798"/>
        <v/>
      </c>
      <c r="ER385" s="24" t="str">
        <f t="shared" si="919"/>
        <v/>
      </c>
      <c r="ES385" s="24" t="str">
        <f t="shared" si="799"/>
        <v/>
      </c>
      <c r="ET385" s="24" t="str">
        <f t="shared" si="800"/>
        <v/>
      </c>
      <c r="EU385" s="24" t="str">
        <f t="shared" si="801"/>
        <v/>
      </c>
      <c r="EV385" s="24" t="str">
        <f t="shared" si="802"/>
        <v/>
      </c>
      <c r="EW385" s="24" t="str">
        <f t="shared" si="803"/>
        <v/>
      </c>
      <c r="EX385" s="24" t="str">
        <f t="shared" si="804"/>
        <v/>
      </c>
      <c r="EY385" s="24" t="str">
        <f t="shared" si="805"/>
        <v/>
      </c>
      <c r="EZ385" s="24" t="str">
        <f t="shared" si="806"/>
        <v/>
      </c>
      <c r="FA385" s="24" t="str">
        <f t="shared" si="807"/>
        <v/>
      </c>
      <c r="FB385" s="24"/>
      <c r="FC385" s="24" t="str">
        <f t="shared" si="808"/>
        <v/>
      </c>
      <c r="FD385" s="24" t="str">
        <f t="shared" si="920"/>
        <v/>
      </c>
      <c r="FE385" s="24" t="str">
        <f t="shared" si="809"/>
        <v/>
      </c>
      <c r="FF385" s="24" t="str">
        <f t="shared" si="810"/>
        <v/>
      </c>
      <c r="FG385" s="24" t="str">
        <f t="shared" si="811"/>
        <v/>
      </c>
      <c r="FH385" s="24" t="str">
        <f t="shared" si="812"/>
        <v/>
      </c>
      <c r="FI385" s="24" t="str">
        <f t="shared" si="813"/>
        <v/>
      </c>
      <c r="FJ385" s="24" t="str">
        <f t="shared" si="814"/>
        <v/>
      </c>
      <c r="FK385" s="24" t="str">
        <f t="shared" si="815"/>
        <v/>
      </c>
      <c r="FL385" s="24" t="str">
        <f t="shared" si="816"/>
        <v/>
      </c>
      <c r="FM385" s="24" t="str">
        <f t="shared" si="817"/>
        <v/>
      </c>
      <c r="FN385" s="24"/>
      <c r="FO385" s="24" t="str">
        <f t="shared" si="818"/>
        <v/>
      </c>
      <c r="FP385" s="24" t="str">
        <f t="shared" si="921"/>
        <v/>
      </c>
      <c r="FQ385" s="24" t="str">
        <f t="shared" si="787"/>
        <v/>
      </c>
      <c r="FR385" s="24" t="str">
        <f t="shared" si="787"/>
        <v/>
      </c>
      <c r="FS385" s="24" t="str">
        <f t="shared" si="787"/>
        <v/>
      </c>
      <c r="FT385" s="24" t="str">
        <f t="shared" si="783"/>
        <v/>
      </c>
      <c r="FU385" s="24" t="str">
        <f t="shared" si="783"/>
        <v/>
      </c>
      <c r="FV385" s="24" t="str">
        <f t="shared" si="783"/>
        <v/>
      </c>
      <c r="FW385" s="24" t="str">
        <f t="shared" si="783"/>
        <v/>
      </c>
      <c r="FX385" s="24" t="str">
        <f t="shared" si="783"/>
        <v/>
      </c>
      <c r="FY385" s="24" t="str">
        <f t="shared" si="783"/>
        <v/>
      </c>
      <c r="FZ385" s="24"/>
      <c r="GA385" s="24" t="str">
        <f t="shared" si="819"/>
        <v/>
      </c>
      <c r="GB385" s="24" t="str">
        <f t="shared" si="922"/>
        <v/>
      </c>
      <c r="GC385" s="24" t="str">
        <f t="shared" si="788"/>
        <v/>
      </c>
      <c r="GD385" s="24" t="str">
        <f t="shared" si="788"/>
        <v/>
      </c>
      <c r="GE385" s="24" t="str">
        <f t="shared" si="788"/>
        <v/>
      </c>
      <c r="GF385" s="24" t="str">
        <f t="shared" si="784"/>
        <v/>
      </c>
      <c r="GG385" s="24" t="str">
        <f t="shared" si="784"/>
        <v/>
      </c>
      <c r="GH385" s="24" t="str">
        <f t="shared" si="784"/>
        <v/>
      </c>
      <c r="GI385" s="24" t="str">
        <f t="shared" si="784"/>
        <v/>
      </c>
      <c r="GJ385" s="24" t="str">
        <f t="shared" si="784"/>
        <v/>
      </c>
      <c r="GK385" s="24" t="str">
        <f t="shared" si="784"/>
        <v/>
      </c>
      <c r="GL385" s="24"/>
      <c r="GM385" s="24" t="str">
        <f t="shared" si="820"/>
        <v/>
      </c>
      <c r="GN385" s="24" t="str">
        <f t="shared" si="923"/>
        <v/>
      </c>
      <c r="GO385" s="24" t="str">
        <f t="shared" si="821"/>
        <v/>
      </c>
      <c r="GP385" s="24" t="str">
        <f t="shared" si="822"/>
        <v/>
      </c>
      <c r="GQ385" s="24" t="str">
        <f t="shared" si="823"/>
        <v/>
      </c>
      <c r="GR385" s="24" t="str">
        <f t="shared" si="824"/>
        <v/>
      </c>
      <c r="GS385" s="24" t="str">
        <f t="shared" si="825"/>
        <v/>
      </c>
      <c r="GT385" s="24" t="str">
        <f t="shared" si="826"/>
        <v/>
      </c>
      <c r="GU385" s="24" t="str">
        <f t="shared" si="827"/>
        <v/>
      </c>
      <c r="GV385" s="24" t="str">
        <f t="shared" si="828"/>
        <v/>
      </c>
      <c r="GW385" s="24" t="str">
        <f t="shared" si="829"/>
        <v/>
      </c>
      <c r="GX385" s="24"/>
      <c r="GY385" s="24" t="str">
        <f t="shared" si="830"/>
        <v/>
      </c>
      <c r="GZ385" s="24" t="str">
        <f t="shared" si="924"/>
        <v/>
      </c>
      <c r="HA385" s="24" t="str">
        <f t="shared" si="831"/>
        <v/>
      </c>
      <c r="HB385" s="24" t="str">
        <f t="shared" si="832"/>
        <v/>
      </c>
      <c r="HC385" s="24" t="str">
        <f t="shared" si="833"/>
        <v/>
      </c>
      <c r="HD385" s="24" t="str">
        <f t="shared" si="834"/>
        <v/>
      </c>
      <c r="HE385" s="24" t="str">
        <f t="shared" si="835"/>
        <v/>
      </c>
      <c r="HF385" s="24" t="str">
        <f t="shared" si="836"/>
        <v/>
      </c>
      <c r="HG385" s="24" t="str">
        <f t="shared" si="837"/>
        <v/>
      </c>
      <c r="HH385" s="24" t="str">
        <f t="shared" si="838"/>
        <v/>
      </c>
      <c r="HI385" s="24" t="str">
        <f t="shared" si="839"/>
        <v/>
      </c>
      <c r="HJ385" s="24"/>
      <c r="HK385" s="24" t="str">
        <f t="shared" si="840"/>
        <v/>
      </c>
      <c r="HL385" s="24" t="str">
        <f t="shared" si="925"/>
        <v/>
      </c>
      <c r="HM385" s="24" t="str">
        <f t="shared" ref="HM385:HO435" si="929">IF(AND(GO385&lt;&gt;"",EF385&lt;&gt;""),GO385+EF385*$D$21,"")</f>
        <v/>
      </c>
      <c r="HN385" s="24" t="str">
        <f t="shared" si="929"/>
        <v/>
      </c>
      <c r="HO385" s="24" t="str">
        <f t="shared" si="929"/>
        <v/>
      </c>
      <c r="HP385" s="24" t="str">
        <f t="shared" si="927"/>
        <v/>
      </c>
      <c r="HQ385" s="24" t="str">
        <f t="shared" si="927"/>
        <v/>
      </c>
      <c r="HR385" s="24" t="str">
        <f t="shared" si="927"/>
        <v/>
      </c>
      <c r="HS385" s="24" t="str">
        <f t="shared" si="781"/>
        <v/>
      </c>
      <c r="HT385" s="24" t="str">
        <f t="shared" si="781"/>
        <v/>
      </c>
      <c r="HU385" s="24" t="str">
        <f t="shared" si="781"/>
        <v/>
      </c>
      <c r="HV385" s="24"/>
      <c r="HW385" s="24" t="str">
        <f t="shared" si="841"/>
        <v/>
      </c>
      <c r="HX385" s="24" t="str">
        <f t="shared" si="926"/>
        <v/>
      </c>
      <c r="HY385" s="24" t="str">
        <f t="shared" ref="HY385:IA435" si="930">IF(AND(HA385&lt;&gt;"",EF385&lt;&gt;""),HA385+EF385*$D$20,"")</f>
        <v/>
      </c>
      <c r="HZ385" s="24" t="str">
        <f t="shared" si="930"/>
        <v/>
      </c>
      <c r="IA385" s="24" t="str">
        <f t="shared" si="930"/>
        <v/>
      </c>
      <c r="IB385" s="24" t="str">
        <f t="shared" si="928"/>
        <v/>
      </c>
      <c r="IC385" s="24" t="str">
        <f t="shared" si="928"/>
        <v/>
      </c>
      <c r="ID385" s="24" t="str">
        <f t="shared" si="928"/>
        <v/>
      </c>
      <c r="IE385" s="24" t="str">
        <f t="shared" si="782"/>
        <v/>
      </c>
      <c r="IF385" s="24" t="str">
        <f t="shared" si="782"/>
        <v/>
      </c>
      <c r="IG385" s="24" t="str">
        <f t="shared" si="782"/>
        <v/>
      </c>
    </row>
    <row r="386" spans="1:241" s="3" customFormat="1" x14ac:dyDescent="0.2">
      <c r="A386" s="27">
        <v>351</v>
      </c>
      <c r="B386" s="32" t="str">
        <f>IF(AND($B$3&lt;&gt;"",$C$3&lt;&gt;"",$B$4&lt;&gt;"",$C$4&lt;&gt;"",T386&lt;&gt;""),AirMass($B$3,$C$3,$B$4,$C$4,T386),"")</f>
        <v/>
      </c>
      <c r="C386" s="36" t="e">
        <f t="shared" si="842"/>
        <v>#N/A</v>
      </c>
      <c r="D386" s="5" t="str">
        <f t="shared" si="789"/>
        <v/>
      </c>
      <c r="E386" s="14" t="str">
        <f t="shared" si="790"/>
        <v/>
      </c>
      <c r="F386" s="32" t="str">
        <f t="shared" si="843"/>
        <v/>
      </c>
      <c r="G386" s="24" t="str">
        <f t="shared" si="791"/>
        <v/>
      </c>
      <c r="H386" s="24" t="str">
        <f t="shared" si="792"/>
        <v/>
      </c>
      <c r="I386" s="24"/>
      <c r="J386" s="8" t="str">
        <f t="shared" si="793"/>
        <v/>
      </c>
      <c r="K386" s="9" t="str">
        <f t="shared" si="794"/>
        <v/>
      </c>
      <c r="L386" s="40" t="str">
        <f t="shared" si="844"/>
        <v/>
      </c>
      <c r="M386" s="24" t="str">
        <f t="shared" si="795"/>
        <v/>
      </c>
      <c r="N386" s="25" t="str">
        <f t="shared" si="796"/>
        <v/>
      </c>
      <c r="O386" s="25"/>
      <c r="P386" s="50">
        <f t="shared" si="845"/>
        <v>0</v>
      </c>
      <c r="Q386" s="50">
        <f t="shared" si="846"/>
        <v>0</v>
      </c>
      <c r="R386" s="25"/>
      <c r="S386" s="25"/>
      <c r="T386" s="16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46" t="str">
        <f t="shared" si="797"/>
        <v/>
      </c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8"/>
      <c r="AR386" s="25"/>
      <c r="AS386" s="25"/>
      <c r="AT386" s="24" t="str">
        <f t="shared" si="780"/>
        <v/>
      </c>
      <c r="AU386" s="24" t="str">
        <f t="shared" si="780"/>
        <v/>
      </c>
      <c r="AV386" s="24" t="str">
        <f t="shared" si="780"/>
        <v/>
      </c>
      <c r="AW386" s="24" t="str">
        <f t="shared" si="780"/>
        <v/>
      </c>
      <c r="AX386" s="24" t="str">
        <f t="shared" si="780"/>
        <v/>
      </c>
      <c r="AY386" s="24" t="str">
        <f t="shared" si="780"/>
        <v/>
      </c>
      <c r="AZ386" s="24" t="str">
        <f t="shared" si="780"/>
        <v/>
      </c>
      <c r="BA386" s="24" t="str">
        <f t="shared" si="780"/>
        <v/>
      </c>
      <c r="BB386" s="24" t="str">
        <f t="shared" si="780"/>
        <v/>
      </c>
      <c r="BC386" s="24" t="str">
        <f t="shared" si="780"/>
        <v/>
      </c>
      <c r="BD386" s="25" t="str">
        <f t="shared" si="780"/>
        <v/>
      </c>
      <c r="BE386" s="25"/>
      <c r="BF386" s="25"/>
      <c r="BG386" s="26" t="str">
        <f t="shared" si="847"/>
        <v/>
      </c>
      <c r="BH386" s="26" t="str">
        <f t="shared" si="848"/>
        <v/>
      </c>
      <c r="BI386" s="26" t="str">
        <f t="shared" si="849"/>
        <v/>
      </c>
      <c r="BJ386" s="26" t="str">
        <f t="shared" si="850"/>
        <v/>
      </c>
      <c r="BK386" s="26" t="str">
        <f t="shared" si="851"/>
        <v/>
      </c>
      <c r="BL386" s="26" t="str">
        <f t="shared" si="852"/>
        <v/>
      </c>
      <c r="BM386" s="26" t="str">
        <f t="shared" si="853"/>
        <v/>
      </c>
      <c r="BN386" s="26" t="str">
        <f t="shared" si="854"/>
        <v/>
      </c>
      <c r="BO386" s="26" t="str">
        <f t="shared" si="855"/>
        <v/>
      </c>
      <c r="BP386" s="25"/>
      <c r="BQ386" s="25"/>
      <c r="BR386" s="25" t="str">
        <f t="shared" si="856"/>
        <v/>
      </c>
      <c r="BS386" s="25" t="str">
        <f t="shared" si="857"/>
        <v/>
      </c>
      <c r="BT386" s="25" t="str">
        <f t="shared" si="858"/>
        <v/>
      </c>
      <c r="BU386" s="25" t="str">
        <f t="shared" si="859"/>
        <v/>
      </c>
      <c r="BV386" s="25" t="str">
        <f t="shared" si="860"/>
        <v/>
      </c>
      <c r="BW386" s="25" t="str">
        <f t="shared" si="861"/>
        <v/>
      </c>
      <c r="BX386" s="25" t="str">
        <f t="shared" si="862"/>
        <v/>
      </c>
      <c r="BY386" s="25" t="str">
        <f t="shared" si="863"/>
        <v/>
      </c>
      <c r="BZ386" s="25" t="str">
        <f t="shared" si="864"/>
        <v/>
      </c>
      <c r="CA386" s="25"/>
      <c r="CB386" s="25"/>
      <c r="CC386" s="26">
        <f t="shared" si="865"/>
        <v>-0.23900000000000093</v>
      </c>
      <c r="CD386" s="26">
        <f t="shared" si="866"/>
        <v>-0.17900000000000044</v>
      </c>
      <c r="CE386" s="26">
        <f t="shared" si="867"/>
        <v>-0.54500000000000015</v>
      </c>
      <c r="CF386" s="26">
        <f t="shared" si="868"/>
        <v>-0.48700000000000027</v>
      </c>
      <c r="CG386" s="26">
        <f t="shared" si="869"/>
        <v>-0.55699999999999883</v>
      </c>
      <c r="CH386" s="26">
        <f t="shared" si="870"/>
        <v>-0.11200000000000027</v>
      </c>
      <c r="CI386" s="26" t="str">
        <f t="shared" si="871"/>
        <v/>
      </c>
      <c r="CJ386" s="26" t="str">
        <f t="shared" si="872"/>
        <v/>
      </c>
      <c r="CK386" s="26" t="str">
        <f t="shared" si="873"/>
        <v/>
      </c>
      <c r="CL386" s="25"/>
      <c r="CM386" s="25"/>
      <c r="CN386" s="25">
        <f t="shared" si="874"/>
        <v>0.42099999999999937</v>
      </c>
      <c r="CO386" s="25">
        <f t="shared" si="875"/>
        <v>0.48099999999999987</v>
      </c>
      <c r="CP386" s="25">
        <f t="shared" si="876"/>
        <v>0.11500000000000021</v>
      </c>
      <c r="CQ386" s="25">
        <f t="shared" si="877"/>
        <v>0.17300000000000004</v>
      </c>
      <c r="CR386" s="25">
        <f t="shared" si="878"/>
        <v>0.10300000000000153</v>
      </c>
      <c r="CS386" s="25">
        <f t="shared" si="879"/>
        <v>0.54800000000000004</v>
      </c>
      <c r="CT386" s="25" t="str">
        <f t="shared" si="880"/>
        <v/>
      </c>
      <c r="CU386" s="25" t="str">
        <f t="shared" si="881"/>
        <v/>
      </c>
      <c r="CV386" s="25" t="str">
        <f t="shared" si="882"/>
        <v/>
      </c>
      <c r="CW386" s="25"/>
      <c r="CX386" s="25"/>
      <c r="CY386" s="25" t="str">
        <f t="shared" si="883"/>
        <v/>
      </c>
      <c r="CZ386" s="25" t="str">
        <f t="shared" si="884"/>
        <v/>
      </c>
      <c r="DA386" s="25" t="str">
        <f t="shared" si="885"/>
        <v/>
      </c>
      <c r="DB386" s="25" t="str">
        <f t="shared" si="886"/>
        <v/>
      </c>
      <c r="DC386" s="25" t="str">
        <f t="shared" si="887"/>
        <v/>
      </c>
      <c r="DD386" s="25" t="str">
        <f t="shared" si="888"/>
        <v/>
      </c>
      <c r="DE386" s="25" t="str">
        <f t="shared" si="889"/>
        <v/>
      </c>
      <c r="DF386" s="25" t="str">
        <f t="shared" si="890"/>
        <v/>
      </c>
      <c r="DG386" s="25" t="str">
        <f t="shared" si="891"/>
        <v/>
      </c>
      <c r="DH386" s="25"/>
      <c r="DI386" s="25"/>
      <c r="DJ386" s="25" t="str">
        <f t="shared" si="892"/>
        <v/>
      </c>
      <c r="DK386" s="25" t="str">
        <f t="shared" si="893"/>
        <v/>
      </c>
      <c r="DL386" s="25" t="str">
        <f t="shared" si="894"/>
        <v/>
      </c>
      <c r="DM386" s="25" t="str">
        <f t="shared" si="895"/>
        <v/>
      </c>
      <c r="DN386" s="25" t="str">
        <f t="shared" si="896"/>
        <v/>
      </c>
      <c r="DO386" s="25" t="str">
        <f t="shared" si="897"/>
        <v/>
      </c>
      <c r="DP386" s="25" t="str">
        <f t="shared" si="898"/>
        <v/>
      </c>
      <c r="DQ386" s="25" t="str">
        <f t="shared" si="899"/>
        <v/>
      </c>
      <c r="DR386" s="25" t="str">
        <f t="shared" si="900"/>
        <v/>
      </c>
      <c r="DS386" s="25"/>
      <c r="DT386" s="24"/>
      <c r="DU386" s="24" t="str">
        <f t="shared" si="901"/>
        <v/>
      </c>
      <c r="DV386" s="24" t="str">
        <f t="shared" si="902"/>
        <v/>
      </c>
      <c r="DW386" s="24" t="str">
        <f t="shared" si="903"/>
        <v/>
      </c>
      <c r="DX386" s="24" t="str">
        <f t="shared" si="904"/>
        <v/>
      </c>
      <c r="DY386" s="24" t="str">
        <f t="shared" si="905"/>
        <v/>
      </c>
      <c r="DZ386" s="24" t="str">
        <f t="shared" si="906"/>
        <v/>
      </c>
      <c r="EA386" s="24" t="str">
        <f t="shared" si="907"/>
        <v/>
      </c>
      <c r="EB386" s="24" t="str">
        <f t="shared" si="908"/>
        <v/>
      </c>
      <c r="EC386" s="24" t="str">
        <f t="shared" si="909"/>
        <v/>
      </c>
      <c r="ED386" s="24"/>
      <c r="EE386" s="24"/>
      <c r="EF386" s="24" t="str">
        <f t="shared" si="910"/>
        <v/>
      </c>
      <c r="EG386" s="24" t="str">
        <f t="shared" si="911"/>
        <v/>
      </c>
      <c r="EH386" s="24" t="str">
        <f t="shared" si="912"/>
        <v/>
      </c>
      <c r="EI386" s="24" t="str">
        <f t="shared" si="913"/>
        <v/>
      </c>
      <c r="EJ386" s="24" t="str">
        <f t="shared" si="914"/>
        <v/>
      </c>
      <c r="EK386" s="24" t="str">
        <f t="shared" si="915"/>
        <v/>
      </c>
      <c r="EL386" s="24" t="str">
        <f t="shared" si="916"/>
        <v/>
      </c>
      <c r="EM386" s="24" t="str">
        <f t="shared" si="917"/>
        <v/>
      </c>
      <c r="EN386" s="24" t="str">
        <f t="shared" si="918"/>
        <v/>
      </c>
      <c r="EO386" s="24"/>
      <c r="EP386" s="24"/>
      <c r="EQ386" s="24" t="str">
        <f t="shared" si="798"/>
        <v/>
      </c>
      <c r="ER386" s="24" t="str">
        <f t="shared" si="919"/>
        <v/>
      </c>
      <c r="ES386" s="24" t="str">
        <f t="shared" si="799"/>
        <v/>
      </c>
      <c r="ET386" s="24" t="str">
        <f t="shared" si="800"/>
        <v/>
      </c>
      <c r="EU386" s="24" t="str">
        <f t="shared" si="801"/>
        <v/>
      </c>
      <c r="EV386" s="24" t="str">
        <f t="shared" si="802"/>
        <v/>
      </c>
      <c r="EW386" s="24" t="str">
        <f t="shared" si="803"/>
        <v/>
      </c>
      <c r="EX386" s="24" t="str">
        <f t="shared" si="804"/>
        <v/>
      </c>
      <c r="EY386" s="24" t="str">
        <f t="shared" si="805"/>
        <v/>
      </c>
      <c r="EZ386" s="24" t="str">
        <f t="shared" si="806"/>
        <v/>
      </c>
      <c r="FA386" s="24" t="str">
        <f t="shared" si="807"/>
        <v/>
      </c>
      <c r="FB386" s="24"/>
      <c r="FC386" s="24" t="str">
        <f t="shared" si="808"/>
        <v/>
      </c>
      <c r="FD386" s="24" t="str">
        <f t="shared" si="920"/>
        <v/>
      </c>
      <c r="FE386" s="24" t="str">
        <f t="shared" si="809"/>
        <v/>
      </c>
      <c r="FF386" s="24" t="str">
        <f t="shared" si="810"/>
        <v/>
      </c>
      <c r="FG386" s="24" t="str">
        <f t="shared" si="811"/>
        <v/>
      </c>
      <c r="FH386" s="24" t="str">
        <f t="shared" si="812"/>
        <v/>
      </c>
      <c r="FI386" s="24" t="str">
        <f t="shared" si="813"/>
        <v/>
      </c>
      <c r="FJ386" s="24" t="str">
        <f t="shared" si="814"/>
        <v/>
      </c>
      <c r="FK386" s="24" t="str">
        <f t="shared" si="815"/>
        <v/>
      </c>
      <c r="FL386" s="24" t="str">
        <f t="shared" si="816"/>
        <v/>
      </c>
      <c r="FM386" s="24" t="str">
        <f t="shared" si="817"/>
        <v/>
      </c>
      <c r="FN386" s="24"/>
      <c r="FO386" s="24" t="str">
        <f t="shared" si="818"/>
        <v/>
      </c>
      <c r="FP386" s="24" t="str">
        <f t="shared" si="921"/>
        <v/>
      </c>
      <c r="FQ386" s="24" t="str">
        <f t="shared" si="787"/>
        <v/>
      </c>
      <c r="FR386" s="24" t="str">
        <f t="shared" si="787"/>
        <v/>
      </c>
      <c r="FS386" s="24" t="str">
        <f t="shared" si="787"/>
        <v/>
      </c>
      <c r="FT386" s="24" t="str">
        <f t="shared" si="783"/>
        <v/>
      </c>
      <c r="FU386" s="24" t="str">
        <f t="shared" si="783"/>
        <v/>
      </c>
      <c r="FV386" s="24" t="str">
        <f t="shared" si="783"/>
        <v/>
      </c>
      <c r="FW386" s="24" t="str">
        <f t="shared" si="783"/>
        <v/>
      </c>
      <c r="FX386" s="24" t="str">
        <f t="shared" si="783"/>
        <v/>
      </c>
      <c r="FY386" s="24" t="str">
        <f t="shared" si="783"/>
        <v/>
      </c>
      <c r="FZ386" s="24"/>
      <c r="GA386" s="24" t="str">
        <f t="shared" si="819"/>
        <v/>
      </c>
      <c r="GB386" s="24" t="str">
        <f t="shared" si="922"/>
        <v/>
      </c>
      <c r="GC386" s="24" t="str">
        <f t="shared" si="788"/>
        <v/>
      </c>
      <c r="GD386" s="24" t="str">
        <f t="shared" si="788"/>
        <v/>
      </c>
      <c r="GE386" s="24" t="str">
        <f t="shared" si="788"/>
        <v/>
      </c>
      <c r="GF386" s="24" t="str">
        <f t="shared" si="784"/>
        <v/>
      </c>
      <c r="GG386" s="24" t="str">
        <f t="shared" si="784"/>
        <v/>
      </c>
      <c r="GH386" s="24" t="str">
        <f t="shared" si="784"/>
        <v/>
      </c>
      <c r="GI386" s="24" t="str">
        <f t="shared" si="784"/>
        <v/>
      </c>
      <c r="GJ386" s="24" t="str">
        <f t="shared" si="784"/>
        <v/>
      </c>
      <c r="GK386" s="24" t="str">
        <f t="shared" si="784"/>
        <v/>
      </c>
      <c r="GL386" s="24"/>
      <c r="GM386" s="24" t="str">
        <f t="shared" si="820"/>
        <v/>
      </c>
      <c r="GN386" s="24" t="str">
        <f t="shared" si="923"/>
        <v/>
      </c>
      <c r="GO386" s="24" t="str">
        <f t="shared" si="821"/>
        <v/>
      </c>
      <c r="GP386" s="24" t="str">
        <f t="shared" si="822"/>
        <v/>
      </c>
      <c r="GQ386" s="24" t="str">
        <f t="shared" si="823"/>
        <v/>
      </c>
      <c r="GR386" s="24" t="str">
        <f t="shared" si="824"/>
        <v/>
      </c>
      <c r="GS386" s="24" t="str">
        <f t="shared" si="825"/>
        <v/>
      </c>
      <c r="GT386" s="24" t="str">
        <f t="shared" si="826"/>
        <v/>
      </c>
      <c r="GU386" s="24" t="str">
        <f t="shared" si="827"/>
        <v/>
      </c>
      <c r="GV386" s="24" t="str">
        <f t="shared" si="828"/>
        <v/>
      </c>
      <c r="GW386" s="24" t="str">
        <f t="shared" si="829"/>
        <v/>
      </c>
      <c r="GX386" s="24"/>
      <c r="GY386" s="24" t="str">
        <f t="shared" si="830"/>
        <v/>
      </c>
      <c r="GZ386" s="24" t="str">
        <f t="shared" si="924"/>
        <v/>
      </c>
      <c r="HA386" s="24" t="str">
        <f t="shared" si="831"/>
        <v/>
      </c>
      <c r="HB386" s="24" t="str">
        <f t="shared" si="832"/>
        <v/>
      </c>
      <c r="HC386" s="24" t="str">
        <f t="shared" si="833"/>
        <v/>
      </c>
      <c r="HD386" s="24" t="str">
        <f t="shared" si="834"/>
        <v/>
      </c>
      <c r="HE386" s="24" t="str">
        <f t="shared" si="835"/>
        <v/>
      </c>
      <c r="HF386" s="24" t="str">
        <f t="shared" si="836"/>
        <v/>
      </c>
      <c r="HG386" s="24" t="str">
        <f t="shared" si="837"/>
        <v/>
      </c>
      <c r="HH386" s="24" t="str">
        <f t="shared" si="838"/>
        <v/>
      </c>
      <c r="HI386" s="24" t="str">
        <f t="shared" si="839"/>
        <v/>
      </c>
      <c r="HJ386" s="24"/>
      <c r="HK386" s="24" t="str">
        <f t="shared" si="840"/>
        <v/>
      </c>
      <c r="HL386" s="24" t="str">
        <f t="shared" si="925"/>
        <v/>
      </c>
      <c r="HM386" s="24" t="str">
        <f t="shared" si="929"/>
        <v/>
      </c>
      <c r="HN386" s="24" t="str">
        <f t="shared" si="929"/>
        <v/>
      </c>
      <c r="HO386" s="24" t="str">
        <f t="shared" si="929"/>
        <v/>
      </c>
      <c r="HP386" s="24" t="str">
        <f t="shared" si="927"/>
        <v/>
      </c>
      <c r="HQ386" s="24" t="str">
        <f t="shared" si="927"/>
        <v/>
      </c>
      <c r="HR386" s="24" t="str">
        <f t="shared" si="927"/>
        <v/>
      </c>
      <c r="HS386" s="24" t="str">
        <f t="shared" si="781"/>
        <v/>
      </c>
      <c r="HT386" s="24" t="str">
        <f t="shared" si="781"/>
        <v/>
      </c>
      <c r="HU386" s="24" t="str">
        <f t="shared" si="781"/>
        <v/>
      </c>
      <c r="HV386" s="24"/>
      <c r="HW386" s="24" t="str">
        <f t="shared" si="841"/>
        <v/>
      </c>
      <c r="HX386" s="24" t="str">
        <f t="shared" si="926"/>
        <v/>
      </c>
      <c r="HY386" s="24" t="str">
        <f t="shared" si="930"/>
        <v/>
      </c>
      <c r="HZ386" s="24" t="str">
        <f t="shared" si="930"/>
        <v/>
      </c>
      <c r="IA386" s="24" t="str">
        <f t="shared" si="930"/>
        <v/>
      </c>
      <c r="IB386" s="24" t="str">
        <f t="shared" si="928"/>
        <v/>
      </c>
      <c r="IC386" s="24" t="str">
        <f t="shared" si="928"/>
        <v/>
      </c>
      <c r="ID386" s="24" t="str">
        <f t="shared" si="928"/>
        <v/>
      </c>
      <c r="IE386" s="24" t="str">
        <f t="shared" si="782"/>
        <v/>
      </c>
      <c r="IF386" s="24" t="str">
        <f t="shared" si="782"/>
        <v/>
      </c>
      <c r="IG386" s="24" t="str">
        <f t="shared" si="782"/>
        <v/>
      </c>
    </row>
    <row r="387" spans="1:241" s="3" customFormat="1" x14ac:dyDescent="0.2">
      <c r="A387" s="27">
        <v>352</v>
      </c>
      <c r="B387" s="32" t="str">
        <f>IF(AND($B$3&lt;&gt;"",$C$3&lt;&gt;"",$B$4&lt;&gt;"",$C$4&lt;&gt;"",T387&lt;&gt;""),AirMass($B$3,$C$3,$B$4,$C$4,T387),"")</f>
        <v/>
      </c>
      <c r="C387" s="36" t="e">
        <f t="shared" si="842"/>
        <v>#N/A</v>
      </c>
      <c r="D387" s="5" t="str">
        <f t="shared" si="789"/>
        <v/>
      </c>
      <c r="E387" s="14" t="str">
        <f t="shared" si="790"/>
        <v/>
      </c>
      <c r="F387" s="32" t="str">
        <f t="shared" si="843"/>
        <v/>
      </c>
      <c r="G387" s="24" t="str">
        <f t="shared" si="791"/>
        <v/>
      </c>
      <c r="H387" s="24" t="str">
        <f t="shared" si="792"/>
        <v/>
      </c>
      <c r="I387" s="24"/>
      <c r="J387" s="8" t="str">
        <f t="shared" si="793"/>
        <v/>
      </c>
      <c r="K387" s="9" t="str">
        <f t="shared" si="794"/>
        <v/>
      </c>
      <c r="L387" s="40" t="str">
        <f t="shared" si="844"/>
        <v/>
      </c>
      <c r="M387" s="24" t="str">
        <f t="shared" si="795"/>
        <v/>
      </c>
      <c r="N387" s="25" t="str">
        <f t="shared" si="796"/>
        <v/>
      </c>
      <c r="O387" s="25"/>
      <c r="P387" s="50">
        <f t="shared" si="845"/>
        <v>0</v>
      </c>
      <c r="Q387" s="50">
        <f t="shared" si="846"/>
        <v>0</v>
      </c>
      <c r="R387" s="25"/>
      <c r="S387" s="25"/>
      <c r="T387" s="16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46" t="str">
        <f t="shared" si="797"/>
        <v/>
      </c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8"/>
      <c r="AR387" s="25"/>
      <c r="AS387" s="25"/>
      <c r="AT387" s="24" t="str">
        <f t="shared" si="780"/>
        <v/>
      </c>
      <c r="AU387" s="24" t="str">
        <f t="shared" si="780"/>
        <v/>
      </c>
      <c r="AV387" s="24" t="str">
        <f t="shared" si="780"/>
        <v/>
      </c>
      <c r="AW387" s="24" t="str">
        <f t="shared" si="780"/>
        <v/>
      </c>
      <c r="AX387" s="24" t="str">
        <f t="shared" si="780"/>
        <v/>
      </c>
      <c r="AY387" s="24" t="str">
        <f t="shared" si="780"/>
        <v/>
      </c>
      <c r="AZ387" s="24" t="str">
        <f t="shared" si="780"/>
        <v/>
      </c>
      <c r="BA387" s="24" t="str">
        <f t="shared" si="780"/>
        <v/>
      </c>
      <c r="BB387" s="24" t="str">
        <f t="shared" si="780"/>
        <v/>
      </c>
      <c r="BC387" s="24" t="str">
        <f t="shared" si="780"/>
        <v/>
      </c>
      <c r="BD387" s="25" t="str">
        <f t="shared" si="780"/>
        <v/>
      </c>
      <c r="BE387" s="25"/>
      <c r="BF387" s="25"/>
      <c r="BG387" s="26" t="str">
        <f t="shared" si="847"/>
        <v/>
      </c>
      <c r="BH387" s="26" t="str">
        <f t="shared" si="848"/>
        <v/>
      </c>
      <c r="BI387" s="26" t="str">
        <f t="shared" si="849"/>
        <v/>
      </c>
      <c r="BJ387" s="26" t="str">
        <f t="shared" si="850"/>
        <v/>
      </c>
      <c r="BK387" s="26" t="str">
        <f t="shared" si="851"/>
        <v/>
      </c>
      <c r="BL387" s="26" t="str">
        <f t="shared" si="852"/>
        <v/>
      </c>
      <c r="BM387" s="26" t="str">
        <f t="shared" si="853"/>
        <v/>
      </c>
      <c r="BN387" s="26" t="str">
        <f t="shared" si="854"/>
        <v/>
      </c>
      <c r="BO387" s="26" t="str">
        <f t="shared" si="855"/>
        <v/>
      </c>
      <c r="BP387" s="25"/>
      <c r="BQ387" s="25"/>
      <c r="BR387" s="25" t="str">
        <f t="shared" si="856"/>
        <v/>
      </c>
      <c r="BS387" s="25" t="str">
        <f t="shared" si="857"/>
        <v/>
      </c>
      <c r="BT387" s="25" t="str">
        <f t="shared" si="858"/>
        <v/>
      </c>
      <c r="BU387" s="25" t="str">
        <f t="shared" si="859"/>
        <v/>
      </c>
      <c r="BV387" s="25" t="str">
        <f t="shared" si="860"/>
        <v/>
      </c>
      <c r="BW387" s="25" t="str">
        <f t="shared" si="861"/>
        <v/>
      </c>
      <c r="BX387" s="25" t="str">
        <f t="shared" si="862"/>
        <v/>
      </c>
      <c r="BY387" s="25" t="str">
        <f t="shared" si="863"/>
        <v/>
      </c>
      <c r="BZ387" s="25" t="str">
        <f t="shared" si="864"/>
        <v/>
      </c>
      <c r="CA387" s="25"/>
      <c r="CB387" s="25"/>
      <c r="CC387" s="26">
        <f t="shared" si="865"/>
        <v>-0.23900000000000093</v>
      </c>
      <c r="CD387" s="26">
        <f t="shared" si="866"/>
        <v>-0.17900000000000044</v>
      </c>
      <c r="CE387" s="26">
        <f t="shared" si="867"/>
        <v>-0.54500000000000015</v>
      </c>
      <c r="CF387" s="26">
        <f t="shared" si="868"/>
        <v>-0.48700000000000027</v>
      </c>
      <c r="CG387" s="26">
        <f t="shared" si="869"/>
        <v>-0.55699999999999883</v>
      </c>
      <c r="CH387" s="26">
        <f t="shared" si="870"/>
        <v>-0.11200000000000027</v>
      </c>
      <c r="CI387" s="26" t="str">
        <f t="shared" si="871"/>
        <v/>
      </c>
      <c r="CJ387" s="26" t="str">
        <f t="shared" si="872"/>
        <v/>
      </c>
      <c r="CK387" s="26" t="str">
        <f t="shared" si="873"/>
        <v/>
      </c>
      <c r="CL387" s="25"/>
      <c r="CM387" s="25"/>
      <c r="CN387" s="25">
        <f t="shared" si="874"/>
        <v>0.42099999999999937</v>
      </c>
      <c r="CO387" s="25">
        <f t="shared" si="875"/>
        <v>0.48099999999999987</v>
      </c>
      <c r="CP387" s="25">
        <f t="shared" si="876"/>
        <v>0.11500000000000021</v>
      </c>
      <c r="CQ387" s="25">
        <f t="shared" si="877"/>
        <v>0.17300000000000004</v>
      </c>
      <c r="CR387" s="25">
        <f t="shared" si="878"/>
        <v>0.10300000000000153</v>
      </c>
      <c r="CS387" s="25">
        <f t="shared" si="879"/>
        <v>0.54800000000000004</v>
      </c>
      <c r="CT387" s="25" t="str">
        <f t="shared" si="880"/>
        <v/>
      </c>
      <c r="CU387" s="25" t="str">
        <f t="shared" si="881"/>
        <v/>
      </c>
      <c r="CV387" s="25" t="str">
        <f t="shared" si="882"/>
        <v/>
      </c>
      <c r="CW387" s="25"/>
      <c r="CX387" s="25"/>
      <c r="CY387" s="25" t="str">
        <f t="shared" si="883"/>
        <v/>
      </c>
      <c r="CZ387" s="25" t="str">
        <f t="shared" si="884"/>
        <v/>
      </c>
      <c r="DA387" s="25" t="str">
        <f t="shared" si="885"/>
        <v/>
      </c>
      <c r="DB387" s="25" t="str">
        <f t="shared" si="886"/>
        <v/>
      </c>
      <c r="DC387" s="25" t="str">
        <f t="shared" si="887"/>
        <v/>
      </c>
      <c r="DD387" s="25" t="str">
        <f t="shared" si="888"/>
        <v/>
      </c>
      <c r="DE387" s="25" t="str">
        <f t="shared" si="889"/>
        <v/>
      </c>
      <c r="DF387" s="25" t="str">
        <f t="shared" si="890"/>
        <v/>
      </c>
      <c r="DG387" s="25" t="str">
        <f t="shared" si="891"/>
        <v/>
      </c>
      <c r="DH387" s="25"/>
      <c r="DI387" s="25"/>
      <c r="DJ387" s="25" t="str">
        <f t="shared" si="892"/>
        <v/>
      </c>
      <c r="DK387" s="25" t="str">
        <f t="shared" si="893"/>
        <v/>
      </c>
      <c r="DL387" s="25" t="str">
        <f t="shared" si="894"/>
        <v/>
      </c>
      <c r="DM387" s="25" t="str">
        <f t="shared" si="895"/>
        <v/>
      </c>
      <c r="DN387" s="25" t="str">
        <f t="shared" si="896"/>
        <v/>
      </c>
      <c r="DO387" s="25" t="str">
        <f t="shared" si="897"/>
        <v/>
      </c>
      <c r="DP387" s="25" t="str">
        <f t="shared" si="898"/>
        <v/>
      </c>
      <c r="DQ387" s="25" t="str">
        <f t="shared" si="899"/>
        <v/>
      </c>
      <c r="DR387" s="25" t="str">
        <f t="shared" si="900"/>
        <v/>
      </c>
      <c r="DS387" s="25"/>
      <c r="DT387" s="24"/>
      <c r="DU387" s="24" t="str">
        <f t="shared" si="901"/>
        <v/>
      </c>
      <c r="DV387" s="24" t="str">
        <f t="shared" si="902"/>
        <v/>
      </c>
      <c r="DW387" s="24" t="str">
        <f t="shared" si="903"/>
        <v/>
      </c>
      <c r="DX387" s="24" t="str">
        <f t="shared" si="904"/>
        <v/>
      </c>
      <c r="DY387" s="24" t="str">
        <f t="shared" si="905"/>
        <v/>
      </c>
      <c r="DZ387" s="24" t="str">
        <f t="shared" si="906"/>
        <v/>
      </c>
      <c r="EA387" s="24" t="str">
        <f t="shared" si="907"/>
        <v/>
      </c>
      <c r="EB387" s="24" t="str">
        <f t="shared" si="908"/>
        <v/>
      </c>
      <c r="EC387" s="24" t="str">
        <f t="shared" si="909"/>
        <v/>
      </c>
      <c r="ED387" s="24"/>
      <c r="EE387" s="24"/>
      <c r="EF387" s="24" t="str">
        <f t="shared" si="910"/>
        <v/>
      </c>
      <c r="EG387" s="24" t="str">
        <f t="shared" si="911"/>
        <v/>
      </c>
      <c r="EH387" s="24" t="str">
        <f t="shared" si="912"/>
        <v/>
      </c>
      <c r="EI387" s="24" t="str">
        <f t="shared" si="913"/>
        <v/>
      </c>
      <c r="EJ387" s="24" t="str">
        <f t="shared" si="914"/>
        <v/>
      </c>
      <c r="EK387" s="24" t="str">
        <f t="shared" si="915"/>
        <v/>
      </c>
      <c r="EL387" s="24" t="str">
        <f t="shared" si="916"/>
        <v/>
      </c>
      <c r="EM387" s="24" t="str">
        <f t="shared" si="917"/>
        <v/>
      </c>
      <c r="EN387" s="24" t="str">
        <f t="shared" si="918"/>
        <v/>
      </c>
      <c r="EO387" s="24"/>
      <c r="EP387" s="24"/>
      <c r="EQ387" s="24" t="str">
        <f t="shared" si="798"/>
        <v/>
      </c>
      <c r="ER387" s="24" t="str">
        <f t="shared" si="919"/>
        <v/>
      </c>
      <c r="ES387" s="24" t="str">
        <f t="shared" si="799"/>
        <v/>
      </c>
      <c r="ET387" s="24" t="str">
        <f t="shared" si="800"/>
        <v/>
      </c>
      <c r="EU387" s="24" t="str">
        <f t="shared" si="801"/>
        <v/>
      </c>
      <c r="EV387" s="24" t="str">
        <f t="shared" si="802"/>
        <v/>
      </c>
      <c r="EW387" s="24" t="str">
        <f t="shared" si="803"/>
        <v/>
      </c>
      <c r="EX387" s="24" t="str">
        <f t="shared" si="804"/>
        <v/>
      </c>
      <c r="EY387" s="24" t="str">
        <f t="shared" si="805"/>
        <v/>
      </c>
      <c r="EZ387" s="24" t="str">
        <f t="shared" si="806"/>
        <v/>
      </c>
      <c r="FA387" s="24" t="str">
        <f t="shared" si="807"/>
        <v/>
      </c>
      <c r="FB387" s="24"/>
      <c r="FC387" s="24" t="str">
        <f t="shared" si="808"/>
        <v/>
      </c>
      <c r="FD387" s="24" t="str">
        <f t="shared" si="920"/>
        <v/>
      </c>
      <c r="FE387" s="24" t="str">
        <f t="shared" si="809"/>
        <v/>
      </c>
      <c r="FF387" s="24" t="str">
        <f t="shared" si="810"/>
        <v/>
      </c>
      <c r="FG387" s="24" t="str">
        <f t="shared" si="811"/>
        <v/>
      </c>
      <c r="FH387" s="24" t="str">
        <f t="shared" si="812"/>
        <v/>
      </c>
      <c r="FI387" s="24" t="str">
        <f t="shared" si="813"/>
        <v/>
      </c>
      <c r="FJ387" s="24" t="str">
        <f t="shared" si="814"/>
        <v/>
      </c>
      <c r="FK387" s="24" t="str">
        <f t="shared" si="815"/>
        <v/>
      </c>
      <c r="FL387" s="24" t="str">
        <f t="shared" si="816"/>
        <v/>
      </c>
      <c r="FM387" s="24" t="str">
        <f t="shared" si="817"/>
        <v/>
      </c>
      <c r="FN387" s="24"/>
      <c r="FO387" s="24" t="str">
        <f t="shared" si="818"/>
        <v/>
      </c>
      <c r="FP387" s="24" t="str">
        <f t="shared" si="921"/>
        <v/>
      </c>
      <c r="FQ387" s="24" t="str">
        <f t="shared" si="787"/>
        <v/>
      </c>
      <c r="FR387" s="24" t="str">
        <f t="shared" si="787"/>
        <v/>
      </c>
      <c r="FS387" s="24" t="str">
        <f t="shared" si="787"/>
        <v/>
      </c>
      <c r="FT387" s="24" t="str">
        <f t="shared" si="783"/>
        <v/>
      </c>
      <c r="FU387" s="24" t="str">
        <f t="shared" si="783"/>
        <v/>
      </c>
      <c r="FV387" s="24" t="str">
        <f t="shared" si="783"/>
        <v/>
      </c>
      <c r="FW387" s="24" t="str">
        <f t="shared" si="783"/>
        <v/>
      </c>
      <c r="FX387" s="24" t="str">
        <f t="shared" si="783"/>
        <v/>
      </c>
      <c r="FY387" s="24" t="str">
        <f t="shared" si="783"/>
        <v/>
      </c>
      <c r="FZ387" s="24"/>
      <c r="GA387" s="24" t="str">
        <f t="shared" si="819"/>
        <v/>
      </c>
      <c r="GB387" s="24" t="str">
        <f t="shared" si="922"/>
        <v/>
      </c>
      <c r="GC387" s="24" t="str">
        <f t="shared" si="788"/>
        <v/>
      </c>
      <c r="GD387" s="24" t="str">
        <f t="shared" si="788"/>
        <v/>
      </c>
      <c r="GE387" s="24" t="str">
        <f t="shared" si="788"/>
        <v/>
      </c>
      <c r="GF387" s="24" t="str">
        <f t="shared" si="784"/>
        <v/>
      </c>
      <c r="GG387" s="24" t="str">
        <f t="shared" si="784"/>
        <v/>
      </c>
      <c r="GH387" s="24" t="str">
        <f t="shared" si="784"/>
        <v/>
      </c>
      <c r="GI387" s="24" t="str">
        <f t="shared" si="784"/>
        <v/>
      </c>
      <c r="GJ387" s="24" t="str">
        <f t="shared" si="784"/>
        <v/>
      </c>
      <c r="GK387" s="24" t="str">
        <f t="shared" si="784"/>
        <v/>
      </c>
      <c r="GL387" s="24"/>
      <c r="GM387" s="24" t="str">
        <f t="shared" si="820"/>
        <v/>
      </c>
      <c r="GN387" s="24" t="str">
        <f t="shared" si="923"/>
        <v/>
      </c>
      <c r="GO387" s="24" t="str">
        <f t="shared" si="821"/>
        <v/>
      </c>
      <c r="GP387" s="24" t="str">
        <f t="shared" si="822"/>
        <v/>
      </c>
      <c r="GQ387" s="24" t="str">
        <f t="shared" si="823"/>
        <v/>
      </c>
      <c r="GR387" s="24" t="str">
        <f t="shared" si="824"/>
        <v/>
      </c>
      <c r="GS387" s="24" t="str">
        <f t="shared" si="825"/>
        <v/>
      </c>
      <c r="GT387" s="24" t="str">
        <f t="shared" si="826"/>
        <v/>
      </c>
      <c r="GU387" s="24" t="str">
        <f t="shared" si="827"/>
        <v/>
      </c>
      <c r="GV387" s="24" t="str">
        <f t="shared" si="828"/>
        <v/>
      </c>
      <c r="GW387" s="24" t="str">
        <f t="shared" si="829"/>
        <v/>
      </c>
      <c r="GX387" s="24"/>
      <c r="GY387" s="24" t="str">
        <f t="shared" si="830"/>
        <v/>
      </c>
      <c r="GZ387" s="24" t="str">
        <f t="shared" si="924"/>
        <v/>
      </c>
      <c r="HA387" s="24" t="str">
        <f t="shared" si="831"/>
        <v/>
      </c>
      <c r="HB387" s="24" t="str">
        <f t="shared" si="832"/>
        <v/>
      </c>
      <c r="HC387" s="24" t="str">
        <f t="shared" si="833"/>
        <v/>
      </c>
      <c r="HD387" s="24" t="str">
        <f t="shared" si="834"/>
        <v/>
      </c>
      <c r="HE387" s="24" t="str">
        <f t="shared" si="835"/>
        <v/>
      </c>
      <c r="HF387" s="24" t="str">
        <f t="shared" si="836"/>
        <v/>
      </c>
      <c r="HG387" s="24" t="str">
        <f t="shared" si="837"/>
        <v/>
      </c>
      <c r="HH387" s="24" t="str">
        <f t="shared" si="838"/>
        <v/>
      </c>
      <c r="HI387" s="24" t="str">
        <f t="shared" si="839"/>
        <v/>
      </c>
      <c r="HJ387" s="24"/>
      <c r="HK387" s="24" t="str">
        <f t="shared" si="840"/>
        <v/>
      </c>
      <c r="HL387" s="24" t="str">
        <f t="shared" si="925"/>
        <v/>
      </c>
      <c r="HM387" s="24" t="str">
        <f t="shared" si="929"/>
        <v/>
      </c>
      <c r="HN387" s="24" t="str">
        <f t="shared" si="929"/>
        <v/>
      </c>
      <c r="HO387" s="24" t="str">
        <f t="shared" si="929"/>
        <v/>
      </c>
      <c r="HP387" s="24" t="str">
        <f t="shared" si="927"/>
        <v/>
      </c>
      <c r="HQ387" s="24" t="str">
        <f t="shared" si="927"/>
        <v/>
      </c>
      <c r="HR387" s="24" t="str">
        <f t="shared" si="927"/>
        <v/>
      </c>
      <c r="HS387" s="24" t="str">
        <f t="shared" si="781"/>
        <v/>
      </c>
      <c r="HT387" s="24" t="str">
        <f t="shared" si="781"/>
        <v/>
      </c>
      <c r="HU387" s="24" t="str">
        <f t="shared" si="781"/>
        <v/>
      </c>
      <c r="HV387" s="24"/>
      <c r="HW387" s="24" t="str">
        <f t="shared" si="841"/>
        <v/>
      </c>
      <c r="HX387" s="24" t="str">
        <f t="shared" si="926"/>
        <v/>
      </c>
      <c r="HY387" s="24" t="str">
        <f t="shared" si="930"/>
        <v/>
      </c>
      <c r="HZ387" s="24" t="str">
        <f t="shared" si="930"/>
        <v/>
      </c>
      <c r="IA387" s="24" t="str">
        <f t="shared" si="930"/>
        <v/>
      </c>
      <c r="IB387" s="24" t="str">
        <f t="shared" si="928"/>
        <v/>
      </c>
      <c r="IC387" s="24" t="str">
        <f t="shared" si="928"/>
        <v/>
      </c>
      <c r="ID387" s="24" t="str">
        <f t="shared" si="928"/>
        <v/>
      </c>
      <c r="IE387" s="24" t="str">
        <f t="shared" si="782"/>
        <v/>
      </c>
      <c r="IF387" s="24" t="str">
        <f t="shared" si="782"/>
        <v/>
      </c>
      <c r="IG387" s="24" t="str">
        <f t="shared" si="782"/>
        <v/>
      </c>
    </row>
    <row r="388" spans="1:241" s="3" customFormat="1" x14ac:dyDescent="0.2">
      <c r="A388" s="27">
        <v>353</v>
      </c>
      <c r="B388" s="32" t="str">
        <f>IF(AND($B$3&lt;&gt;"",$C$3&lt;&gt;"",$B$4&lt;&gt;"",$C$4&lt;&gt;"",T388&lt;&gt;""),AirMass($B$3,$C$3,$B$4,$C$4,T388),"")</f>
        <v/>
      </c>
      <c r="C388" s="36" t="e">
        <f t="shared" si="842"/>
        <v>#N/A</v>
      </c>
      <c r="D388" s="5" t="str">
        <f t="shared" si="789"/>
        <v/>
      </c>
      <c r="E388" s="14" t="str">
        <f t="shared" si="790"/>
        <v/>
      </c>
      <c r="F388" s="32" t="str">
        <f t="shared" si="843"/>
        <v/>
      </c>
      <c r="G388" s="24" t="str">
        <f t="shared" si="791"/>
        <v/>
      </c>
      <c r="H388" s="24" t="str">
        <f t="shared" si="792"/>
        <v/>
      </c>
      <c r="I388" s="24"/>
      <c r="J388" s="8" t="str">
        <f t="shared" si="793"/>
        <v/>
      </c>
      <c r="K388" s="9" t="str">
        <f t="shared" si="794"/>
        <v/>
      </c>
      <c r="L388" s="40" t="str">
        <f t="shared" si="844"/>
        <v/>
      </c>
      <c r="M388" s="24" t="str">
        <f t="shared" si="795"/>
        <v/>
      </c>
      <c r="N388" s="25" t="str">
        <f t="shared" si="796"/>
        <v/>
      </c>
      <c r="O388" s="25"/>
      <c r="P388" s="50">
        <f t="shared" si="845"/>
        <v>0</v>
      </c>
      <c r="Q388" s="50">
        <f t="shared" si="846"/>
        <v>0</v>
      </c>
      <c r="R388" s="25"/>
      <c r="S388" s="25"/>
      <c r="T388" s="16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46" t="str">
        <f t="shared" si="797"/>
        <v/>
      </c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8"/>
      <c r="AR388" s="25"/>
      <c r="AS388" s="25"/>
      <c r="AT388" s="24" t="str">
        <f t="shared" si="780"/>
        <v/>
      </c>
      <c r="AU388" s="24" t="str">
        <f t="shared" si="780"/>
        <v/>
      </c>
      <c r="AV388" s="24" t="str">
        <f t="shared" si="780"/>
        <v/>
      </c>
      <c r="AW388" s="24" t="str">
        <f t="shared" si="780"/>
        <v/>
      </c>
      <c r="AX388" s="24" t="str">
        <f t="shared" si="780"/>
        <v/>
      </c>
      <c r="AY388" s="24" t="str">
        <f t="shared" si="780"/>
        <v/>
      </c>
      <c r="AZ388" s="24" t="str">
        <f t="shared" si="780"/>
        <v/>
      </c>
      <c r="BA388" s="24" t="str">
        <f t="shared" si="780"/>
        <v/>
      </c>
      <c r="BB388" s="24" t="str">
        <f t="shared" si="780"/>
        <v/>
      </c>
      <c r="BC388" s="24" t="str">
        <f t="shared" si="780"/>
        <v/>
      </c>
      <c r="BD388" s="25" t="str">
        <f t="shared" si="780"/>
        <v/>
      </c>
      <c r="BE388" s="25"/>
      <c r="BF388" s="25"/>
      <c r="BG388" s="26" t="str">
        <f t="shared" si="847"/>
        <v/>
      </c>
      <c r="BH388" s="26" t="str">
        <f t="shared" si="848"/>
        <v/>
      </c>
      <c r="BI388" s="26" t="str">
        <f t="shared" si="849"/>
        <v/>
      </c>
      <c r="BJ388" s="26" t="str">
        <f t="shared" si="850"/>
        <v/>
      </c>
      <c r="BK388" s="26" t="str">
        <f t="shared" si="851"/>
        <v/>
      </c>
      <c r="BL388" s="26" t="str">
        <f t="shared" si="852"/>
        <v/>
      </c>
      <c r="BM388" s="26" t="str">
        <f t="shared" si="853"/>
        <v/>
      </c>
      <c r="BN388" s="26" t="str">
        <f t="shared" si="854"/>
        <v/>
      </c>
      <c r="BO388" s="26" t="str">
        <f t="shared" si="855"/>
        <v/>
      </c>
      <c r="BP388" s="25"/>
      <c r="BQ388" s="25"/>
      <c r="BR388" s="25" t="str">
        <f t="shared" si="856"/>
        <v/>
      </c>
      <c r="BS388" s="25" t="str">
        <f t="shared" si="857"/>
        <v/>
      </c>
      <c r="BT388" s="25" t="str">
        <f t="shared" si="858"/>
        <v/>
      </c>
      <c r="BU388" s="25" t="str">
        <f t="shared" si="859"/>
        <v/>
      </c>
      <c r="BV388" s="25" t="str">
        <f t="shared" si="860"/>
        <v/>
      </c>
      <c r="BW388" s="25" t="str">
        <f t="shared" si="861"/>
        <v/>
      </c>
      <c r="BX388" s="25" t="str">
        <f t="shared" si="862"/>
        <v/>
      </c>
      <c r="BY388" s="25" t="str">
        <f t="shared" si="863"/>
        <v/>
      </c>
      <c r="BZ388" s="25" t="str">
        <f t="shared" si="864"/>
        <v/>
      </c>
      <c r="CA388" s="25"/>
      <c r="CB388" s="25"/>
      <c r="CC388" s="26">
        <f t="shared" si="865"/>
        <v>-0.23900000000000093</v>
      </c>
      <c r="CD388" s="26">
        <f t="shared" si="866"/>
        <v>-0.17900000000000044</v>
      </c>
      <c r="CE388" s="26">
        <f t="shared" si="867"/>
        <v>-0.54500000000000015</v>
      </c>
      <c r="CF388" s="26">
        <f t="shared" si="868"/>
        <v>-0.48700000000000027</v>
      </c>
      <c r="CG388" s="26">
        <f t="shared" si="869"/>
        <v>-0.55699999999999883</v>
      </c>
      <c r="CH388" s="26">
        <f t="shared" si="870"/>
        <v>-0.11200000000000027</v>
      </c>
      <c r="CI388" s="26" t="str">
        <f t="shared" si="871"/>
        <v/>
      </c>
      <c r="CJ388" s="26" t="str">
        <f t="shared" si="872"/>
        <v/>
      </c>
      <c r="CK388" s="26" t="str">
        <f t="shared" si="873"/>
        <v/>
      </c>
      <c r="CL388" s="25"/>
      <c r="CM388" s="25"/>
      <c r="CN388" s="25">
        <f t="shared" si="874"/>
        <v>0.42099999999999937</v>
      </c>
      <c r="CO388" s="25">
        <f t="shared" si="875"/>
        <v>0.48099999999999987</v>
      </c>
      <c r="CP388" s="25">
        <f t="shared" si="876"/>
        <v>0.11500000000000021</v>
      </c>
      <c r="CQ388" s="25">
        <f t="shared" si="877"/>
        <v>0.17300000000000004</v>
      </c>
      <c r="CR388" s="25">
        <f t="shared" si="878"/>
        <v>0.10300000000000153</v>
      </c>
      <c r="CS388" s="25">
        <f t="shared" si="879"/>
        <v>0.54800000000000004</v>
      </c>
      <c r="CT388" s="25" t="str">
        <f t="shared" si="880"/>
        <v/>
      </c>
      <c r="CU388" s="25" t="str">
        <f t="shared" si="881"/>
        <v/>
      </c>
      <c r="CV388" s="25" t="str">
        <f t="shared" si="882"/>
        <v/>
      </c>
      <c r="CW388" s="25"/>
      <c r="CX388" s="25"/>
      <c r="CY388" s="25" t="str">
        <f t="shared" si="883"/>
        <v/>
      </c>
      <c r="CZ388" s="25" t="str">
        <f t="shared" si="884"/>
        <v/>
      </c>
      <c r="DA388" s="25" t="str">
        <f t="shared" si="885"/>
        <v/>
      </c>
      <c r="DB388" s="25" t="str">
        <f t="shared" si="886"/>
        <v/>
      </c>
      <c r="DC388" s="25" t="str">
        <f t="shared" si="887"/>
        <v/>
      </c>
      <c r="DD388" s="25" t="str">
        <f t="shared" si="888"/>
        <v/>
      </c>
      <c r="DE388" s="25" t="str">
        <f t="shared" si="889"/>
        <v/>
      </c>
      <c r="DF388" s="25" t="str">
        <f t="shared" si="890"/>
        <v/>
      </c>
      <c r="DG388" s="25" t="str">
        <f t="shared" si="891"/>
        <v/>
      </c>
      <c r="DH388" s="25"/>
      <c r="DI388" s="25"/>
      <c r="DJ388" s="25" t="str">
        <f t="shared" si="892"/>
        <v/>
      </c>
      <c r="DK388" s="25" t="str">
        <f t="shared" si="893"/>
        <v/>
      </c>
      <c r="DL388" s="25" t="str">
        <f t="shared" si="894"/>
        <v/>
      </c>
      <c r="DM388" s="25" t="str">
        <f t="shared" si="895"/>
        <v/>
      </c>
      <c r="DN388" s="25" t="str">
        <f t="shared" si="896"/>
        <v/>
      </c>
      <c r="DO388" s="25" t="str">
        <f t="shared" si="897"/>
        <v/>
      </c>
      <c r="DP388" s="25" t="str">
        <f t="shared" si="898"/>
        <v/>
      </c>
      <c r="DQ388" s="25" t="str">
        <f t="shared" si="899"/>
        <v/>
      </c>
      <c r="DR388" s="25" t="str">
        <f t="shared" si="900"/>
        <v/>
      </c>
      <c r="DS388" s="25"/>
      <c r="DT388" s="24"/>
      <c r="DU388" s="24" t="str">
        <f t="shared" si="901"/>
        <v/>
      </c>
      <c r="DV388" s="24" t="str">
        <f t="shared" si="902"/>
        <v/>
      </c>
      <c r="DW388" s="24" t="str">
        <f t="shared" si="903"/>
        <v/>
      </c>
      <c r="DX388" s="24" t="str">
        <f t="shared" si="904"/>
        <v/>
      </c>
      <c r="DY388" s="24" t="str">
        <f t="shared" si="905"/>
        <v/>
      </c>
      <c r="DZ388" s="24" t="str">
        <f t="shared" si="906"/>
        <v/>
      </c>
      <c r="EA388" s="24" t="str">
        <f t="shared" si="907"/>
        <v/>
      </c>
      <c r="EB388" s="24" t="str">
        <f t="shared" si="908"/>
        <v/>
      </c>
      <c r="EC388" s="24" t="str">
        <f t="shared" si="909"/>
        <v/>
      </c>
      <c r="ED388" s="24"/>
      <c r="EE388" s="24"/>
      <c r="EF388" s="24" t="str">
        <f t="shared" si="910"/>
        <v/>
      </c>
      <c r="EG388" s="24" t="str">
        <f t="shared" si="911"/>
        <v/>
      </c>
      <c r="EH388" s="24" t="str">
        <f t="shared" si="912"/>
        <v/>
      </c>
      <c r="EI388" s="24" t="str">
        <f t="shared" si="913"/>
        <v/>
      </c>
      <c r="EJ388" s="24" t="str">
        <f t="shared" si="914"/>
        <v/>
      </c>
      <c r="EK388" s="24" t="str">
        <f t="shared" si="915"/>
        <v/>
      </c>
      <c r="EL388" s="24" t="str">
        <f t="shared" si="916"/>
        <v/>
      </c>
      <c r="EM388" s="24" t="str">
        <f t="shared" si="917"/>
        <v/>
      </c>
      <c r="EN388" s="24" t="str">
        <f t="shared" si="918"/>
        <v/>
      </c>
      <c r="EO388" s="24"/>
      <c r="EP388" s="24"/>
      <c r="EQ388" s="24" t="str">
        <f t="shared" si="798"/>
        <v/>
      </c>
      <c r="ER388" s="24" t="str">
        <f t="shared" si="919"/>
        <v/>
      </c>
      <c r="ES388" s="24" t="str">
        <f t="shared" si="799"/>
        <v/>
      </c>
      <c r="ET388" s="24" t="str">
        <f t="shared" si="800"/>
        <v/>
      </c>
      <c r="EU388" s="24" t="str">
        <f t="shared" si="801"/>
        <v/>
      </c>
      <c r="EV388" s="24" t="str">
        <f t="shared" si="802"/>
        <v/>
      </c>
      <c r="EW388" s="24" t="str">
        <f t="shared" si="803"/>
        <v/>
      </c>
      <c r="EX388" s="24" t="str">
        <f t="shared" si="804"/>
        <v/>
      </c>
      <c r="EY388" s="24" t="str">
        <f t="shared" si="805"/>
        <v/>
      </c>
      <c r="EZ388" s="24" t="str">
        <f t="shared" si="806"/>
        <v/>
      </c>
      <c r="FA388" s="24" t="str">
        <f t="shared" si="807"/>
        <v/>
      </c>
      <c r="FB388" s="24"/>
      <c r="FC388" s="24" t="str">
        <f t="shared" si="808"/>
        <v/>
      </c>
      <c r="FD388" s="24" t="str">
        <f t="shared" si="920"/>
        <v/>
      </c>
      <c r="FE388" s="24" t="str">
        <f t="shared" si="809"/>
        <v/>
      </c>
      <c r="FF388" s="24" t="str">
        <f t="shared" si="810"/>
        <v/>
      </c>
      <c r="FG388" s="24" t="str">
        <f t="shared" si="811"/>
        <v/>
      </c>
      <c r="FH388" s="24" t="str">
        <f t="shared" si="812"/>
        <v/>
      </c>
      <c r="FI388" s="24" t="str">
        <f t="shared" si="813"/>
        <v/>
      </c>
      <c r="FJ388" s="24" t="str">
        <f t="shared" si="814"/>
        <v/>
      </c>
      <c r="FK388" s="24" t="str">
        <f t="shared" si="815"/>
        <v/>
      </c>
      <c r="FL388" s="24" t="str">
        <f t="shared" si="816"/>
        <v/>
      </c>
      <c r="FM388" s="24" t="str">
        <f t="shared" si="817"/>
        <v/>
      </c>
      <c r="FN388" s="24"/>
      <c r="FO388" s="24" t="str">
        <f t="shared" si="818"/>
        <v/>
      </c>
      <c r="FP388" s="24" t="str">
        <f t="shared" si="921"/>
        <v/>
      </c>
      <c r="FQ388" s="24" t="str">
        <f t="shared" si="787"/>
        <v/>
      </c>
      <c r="FR388" s="24" t="str">
        <f t="shared" si="787"/>
        <v/>
      </c>
      <c r="FS388" s="24" t="str">
        <f t="shared" si="787"/>
        <v/>
      </c>
      <c r="FT388" s="24" t="str">
        <f t="shared" si="783"/>
        <v/>
      </c>
      <c r="FU388" s="24" t="str">
        <f t="shared" si="783"/>
        <v/>
      </c>
      <c r="FV388" s="24" t="str">
        <f t="shared" si="783"/>
        <v/>
      </c>
      <c r="FW388" s="24" t="str">
        <f t="shared" si="783"/>
        <v/>
      </c>
      <c r="FX388" s="24" t="str">
        <f t="shared" si="783"/>
        <v/>
      </c>
      <c r="FY388" s="24" t="str">
        <f t="shared" si="783"/>
        <v/>
      </c>
      <c r="FZ388" s="24"/>
      <c r="GA388" s="24" t="str">
        <f t="shared" si="819"/>
        <v/>
      </c>
      <c r="GB388" s="24" t="str">
        <f t="shared" si="922"/>
        <v/>
      </c>
      <c r="GC388" s="24" t="str">
        <f t="shared" si="788"/>
        <v/>
      </c>
      <c r="GD388" s="24" t="str">
        <f t="shared" si="788"/>
        <v/>
      </c>
      <c r="GE388" s="24" t="str">
        <f t="shared" si="788"/>
        <v/>
      </c>
      <c r="GF388" s="24" t="str">
        <f t="shared" si="784"/>
        <v/>
      </c>
      <c r="GG388" s="24" t="str">
        <f t="shared" si="784"/>
        <v/>
      </c>
      <c r="GH388" s="24" t="str">
        <f t="shared" si="784"/>
        <v/>
      </c>
      <c r="GI388" s="24" t="str">
        <f t="shared" si="784"/>
        <v/>
      </c>
      <c r="GJ388" s="24" t="str">
        <f t="shared" si="784"/>
        <v/>
      </c>
      <c r="GK388" s="24" t="str">
        <f t="shared" si="784"/>
        <v/>
      </c>
      <c r="GL388" s="24"/>
      <c r="GM388" s="24" t="str">
        <f t="shared" si="820"/>
        <v/>
      </c>
      <c r="GN388" s="24" t="str">
        <f t="shared" si="923"/>
        <v/>
      </c>
      <c r="GO388" s="24" t="str">
        <f t="shared" si="821"/>
        <v/>
      </c>
      <c r="GP388" s="24" t="str">
        <f t="shared" si="822"/>
        <v/>
      </c>
      <c r="GQ388" s="24" t="str">
        <f t="shared" si="823"/>
        <v/>
      </c>
      <c r="GR388" s="24" t="str">
        <f t="shared" si="824"/>
        <v/>
      </c>
      <c r="GS388" s="24" t="str">
        <f t="shared" si="825"/>
        <v/>
      </c>
      <c r="GT388" s="24" t="str">
        <f t="shared" si="826"/>
        <v/>
      </c>
      <c r="GU388" s="24" t="str">
        <f t="shared" si="827"/>
        <v/>
      </c>
      <c r="GV388" s="24" t="str">
        <f t="shared" si="828"/>
        <v/>
      </c>
      <c r="GW388" s="24" t="str">
        <f t="shared" si="829"/>
        <v/>
      </c>
      <c r="GX388" s="24"/>
      <c r="GY388" s="24" t="str">
        <f t="shared" si="830"/>
        <v/>
      </c>
      <c r="GZ388" s="24" t="str">
        <f t="shared" si="924"/>
        <v/>
      </c>
      <c r="HA388" s="24" t="str">
        <f t="shared" si="831"/>
        <v/>
      </c>
      <c r="HB388" s="24" t="str">
        <f t="shared" si="832"/>
        <v/>
      </c>
      <c r="HC388" s="24" t="str">
        <f t="shared" si="833"/>
        <v/>
      </c>
      <c r="HD388" s="24" t="str">
        <f t="shared" si="834"/>
        <v/>
      </c>
      <c r="HE388" s="24" t="str">
        <f t="shared" si="835"/>
        <v/>
      </c>
      <c r="HF388" s="24" t="str">
        <f t="shared" si="836"/>
        <v/>
      </c>
      <c r="HG388" s="24" t="str">
        <f t="shared" si="837"/>
        <v/>
      </c>
      <c r="HH388" s="24" t="str">
        <f t="shared" si="838"/>
        <v/>
      </c>
      <c r="HI388" s="24" t="str">
        <f t="shared" si="839"/>
        <v/>
      </c>
      <c r="HJ388" s="24"/>
      <c r="HK388" s="24" t="str">
        <f t="shared" si="840"/>
        <v/>
      </c>
      <c r="HL388" s="24" t="str">
        <f t="shared" si="925"/>
        <v/>
      </c>
      <c r="HM388" s="24" t="str">
        <f t="shared" si="929"/>
        <v/>
      </c>
      <c r="HN388" s="24" t="str">
        <f t="shared" si="929"/>
        <v/>
      </c>
      <c r="HO388" s="24" t="str">
        <f t="shared" si="929"/>
        <v/>
      </c>
      <c r="HP388" s="24" t="str">
        <f t="shared" si="927"/>
        <v/>
      </c>
      <c r="HQ388" s="24" t="str">
        <f t="shared" si="927"/>
        <v/>
      </c>
      <c r="HR388" s="24" t="str">
        <f t="shared" si="927"/>
        <v/>
      </c>
      <c r="HS388" s="24" t="str">
        <f t="shared" si="781"/>
        <v/>
      </c>
      <c r="HT388" s="24" t="str">
        <f t="shared" si="781"/>
        <v/>
      </c>
      <c r="HU388" s="24" t="str">
        <f t="shared" si="781"/>
        <v/>
      </c>
      <c r="HV388" s="24"/>
      <c r="HW388" s="24" t="str">
        <f t="shared" si="841"/>
        <v/>
      </c>
      <c r="HX388" s="24" t="str">
        <f t="shared" si="926"/>
        <v/>
      </c>
      <c r="HY388" s="24" t="str">
        <f t="shared" si="930"/>
        <v/>
      </c>
      <c r="HZ388" s="24" t="str">
        <f t="shared" si="930"/>
        <v/>
      </c>
      <c r="IA388" s="24" t="str">
        <f t="shared" si="930"/>
        <v/>
      </c>
      <c r="IB388" s="24" t="str">
        <f t="shared" si="928"/>
        <v/>
      </c>
      <c r="IC388" s="24" t="str">
        <f t="shared" si="928"/>
        <v/>
      </c>
      <c r="ID388" s="24" t="str">
        <f t="shared" si="928"/>
        <v/>
      </c>
      <c r="IE388" s="24" t="str">
        <f t="shared" si="782"/>
        <v/>
      </c>
      <c r="IF388" s="24" t="str">
        <f t="shared" si="782"/>
        <v/>
      </c>
      <c r="IG388" s="24" t="str">
        <f t="shared" si="782"/>
        <v/>
      </c>
    </row>
    <row r="389" spans="1:241" s="3" customFormat="1" x14ac:dyDescent="0.2">
      <c r="A389" s="27">
        <v>354</v>
      </c>
      <c r="B389" s="32" t="str">
        <f>IF(AND($B$3&lt;&gt;"",$C$3&lt;&gt;"",$B$4&lt;&gt;"",$C$4&lt;&gt;"",T389&lt;&gt;""),AirMass($B$3,$C$3,$B$4,$C$4,T389),"")</f>
        <v/>
      </c>
      <c r="C389" s="36" t="e">
        <f t="shared" si="842"/>
        <v>#N/A</v>
      </c>
      <c r="D389" s="5" t="str">
        <f t="shared" si="789"/>
        <v/>
      </c>
      <c r="E389" s="14" t="str">
        <f t="shared" si="790"/>
        <v/>
      </c>
      <c r="F389" s="32" t="str">
        <f t="shared" si="843"/>
        <v/>
      </c>
      <c r="G389" s="24" t="str">
        <f t="shared" si="791"/>
        <v/>
      </c>
      <c r="H389" s="24" t="str">
        <f t="shared" si="792"/>
        <v/>
      </c>
      <c r="I389" s="24"/>
      <c r="J389" s="8" t="str">
        <f t="shared" si="793"/>
        <v/>
      </c>
      <c r="K389" s="9" t="str">
        <f t="shared" si="794"/>
        <v/>
      </c>
      <c r="L389" s="40" t="str">
        <f t="shared" si="844"/>
        <v/>
      </c>
      <c r="M389" s="24" t="str">
        <f t="shared" si="795"/>
        <v/>
      </c>
      <c r="N389" s="25" t="str">
        <f t="shared" si="796"/>
        <v/>
      </c>
      <c r="O389" s="25"/>
      <c r="P389" s="50">
        <f t="shared" si="845"/>
        <v>0</v>
      </c>
      <c r="Q389" s="50">
        <f t="shared" si="846"/>
        <v>0</v>
      </c>
      <c r="R389" s="25"/>
      <c r="S389" s="25"/>
      <c r="T389" s="16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46" t="str">
        <f t="shared" si="797"/>
        <v/>
      </c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8"/>
      <c r="AR389" s="25"/>
      <c r="AS389" s="25"/>
      <c r="AT389" s="24" t="str">
        <f t="shared" si="780"/>
        <v/>
      </c>
      <c r="AU389" s="24" t="str">
        <f t="shared" si="780"/>
        <v/>
      </c>
      <c r="AV389" s="24" t="str">
        <f t="shared" si="780"/>
        <v/>
      </c>
      <c r="AW389" s="24" t="str">
        <f t="shared" si="780"/>
        <v/>
      </c>
      <c r="AX389" s="24" t="str">
        <f t="shared" si="780"/>
        <v/>
      </c>
      <c r="AY389" s="24" t="str">
        <f t="shared" si="780"/>
        <v/>
      </c>
      <c r="AZ389" s="24" t="str">
        <f t="shared" si="780"/>
        <v/>
      </c>
      <c r="BA389" s="24" t="str">
        <f t="shared" si="780"/>
        <v/>
      </c>
      <c r="BB389" s="24" t="str">
        <f t="shared" si="780"/>
        <v/>
      </c>
      <c r="BC389" s="24" t="str">
        <f t="shared" si="780"/>
        <v/>
      </c>
      <c r="BD389" s="25" t="str">
        <f t="shared" si="780"/>
        <v/>
      </c>
      <c r="BE389" s="25"/>
      <c r="BF389" s="25"/>
      <c r="BG389" s="26" t="str">
        <f t="shared" si="847"/>
        <v/>
      </c>
      <c r="BH389" s="26" t="str">
        <f t="shared" si="848"/>
        <v/>
      </c>
      <c r="BI389" s="26" t="str">
        <f t="shared" si="849"/>
        <v/>
      </c>
      <c r="BJ389" s="26" t="str">
        <f t="shared" si="850"/>
        <v/>
      </c>
      <c r="BK389" s="26" t="str">
        <f t="shared" si="851"/>
        <v/>
      </c>
      <c r="BL389" s="26" t="str">
        <f t="shared" si="852"/>
        <v/>
      </c>
      <c r="BM389" s="26" t="str">
        <f t="shared" si="853"/>
        <v/>
      </c>
      <c r="BN389" s="26" t="str">
        <f t="shared" si="854"/>
        <v/>
      </c>
      <c r="BO389" s="26" t="str">
        <f t="shared" si="855"/>
        <v/>
      </c>
      <c r="BP389" s="25"/>
      <c r="BQ389" s="25"/>
      <c r="BR389" s="25" t="str">
        <f t="shared" si="856"/>
        <v/>
      </c>
      <c r="BS389" s="25" t="str">
        <f t="shared" si="857"/>
        <v/>
      </c>
      <c r="BT389" s="25" t="str">
        <f t="shared" si="858"/>
        <v/>
      </c>
      <c r="BU389" s="25" t="str">
        <f t="shared" si="859"/>
        <v/>
      </c>
      <c r="BV389" s="25" t="str">
        <f t="shared" si="860"/>
        <v/>
      </c>
      <c r="BW389" s="25" t="str">
        <f t="shared" si="861"/>
        <v/>
      </c>
      <c r="BX389" s="25" t="str">
        <f t="shared" si="862"/>
        <v/>
      </c>
      <c r="BY389" s="25" t="str">
        <f t="shared" si="863"/>
        <v/>
      </c>
      <c r="BZ389" s="25" t="str">
        <f t="shared" si="864"/>
        <v/>
      </c>
      <c r="CA389" s="25"/>
      <c r="CB389" s="25"/>
      <c r="CC389" s="26">
        <f t="shared" si="865"/>
        <v>-0.23900000000000093</v>
      </c>
      <c r="CD389" s="26">
        <f t="shared" si="866"/>
        <v>-0.17900000000000044</v>
      </c>
      <c r="CE389" s="26">
        <f t="shared" si="867"/>
        <v>-0.54500000000000015</v>
      </c>
      <c r="CF389" s="26">
        <f t="shared" si="868"/>
        <v>-0.48700000000000027</v>
      </c>
      <c r="CG389" s="26">
        <f t="shared" si="869"/>
        <v>-0.55699999999999883</v>
      </c>
      <c r="CH389" s="26">
        <f t="shared" si="870"/>
        <v>-0.11200000000000027</v>
      </c>
      <c r="CI389" s="26" t="str">
        <f t="shared" si="871"/>
        <v/>
      </c>
      <c r="CJ389" s="26" t="str">
        <f t="shared" si="872"/>
        <v/>
      </c>
      <c r="CK389" s="26" t="str">
        <f t="shared" si="873"/>
        <v/>
      </c>
      <c r="CL389" s="25"/>
      <c r="CM389" s="25"/>
      <c r="CN389" s="25">
        <f t="shared" si="874"/>
        <v>0.42099999999999937</v>
      </c>
      <c r="CO389" s="25">
        <f t="shared" si="875"/>
        <v>0.48099999999999987</v>
      </c>
      <c r="CP389" s="25">
        <f t="shared" si="876"/>
        <v>0.11500000000000021</v>
      </c>
      <c r="CQ389" s="25">
        <f t="shared" si="877"/>
        <v>0.17300000000000004</v>
      </c>
      <c r="CR389" s="25">
        <f t="shared" si="878"/>
        <v>0.10300000000000153</v>
      </c>
      <c r="CS389" s="25">
        <f t="shared" si="879"/>
        <v>0.54800000000000004</v>
      </c>
      <c r="CT389" s="25" t="str">
        <f t="shared" si="880"/>
        <v/>
      </c>
      <c r="CU389" s="25" t="str">
        <f t="shared" si="881"/>
        <v/>
      </c>
      <c r="CV389" s="25" t="str">
        <f t="shared" si="882"/>
        <v/>
      </c>
      <c r="CW389" s="25"/>
      <c r="CX389" s="25"/>
      <c r="CY389" s="25" t="str">
        <f t="shared" si="883"/>
        <v/>
      </c>
      <c r="CZ389" s="25" t="str">
        <f t="shared" si="884"/>
        <v/>
      </c>
      <c r="DA389" s="25" t="str">
        <f t="shared" si="885"/>
        <v/>
      </c>
      <c r="DB389" s="25" t="str">
        <f t="shared" si="886"/>
        <v/>
      </c>
      <c r="DC389" s="25" t="str">
        <f t="shared" si="887"/>
        <v/>
      </c>
      <c r="DD389" s="25" t="str">
        <f t="shared" si="888"/>
        <v/>
      </c>
      <c r="DE389" s="25" t="str">
        <f t="shared" si="889"/>
        <v/>
      </c>
      <c r="DF389" s="25" t="str">
        <f t="shared" si="890"/>
        <v/>
      </c>
      <c r="DG389" s="25" t="str">
        <f t="shared" si="891"/>
        <v/>
      </c>
      <c r="DH389" s="25"/>
      <c r="DI389" s="25"/>
      <c r="DJ389" s="25" t="str">
        <f t="shared" si="892"/>
        <v/>
      </c>
      <c r="DK389" s="25" t="str">
        <f t="shared" si="893"/>
        <v/>
      </c>
      <c r="DL389" s="25" t="str">
        <f t="shared" si="894"/>
        <v/>
      </c>
      <c r="DM389" s="25" t="str">
        <f t="shared" si="895"/>
        <v/>
      </c>
      <c r="DN389" s="25" t="str">
        <f t="shared" si="896"/>
        <v/>
      </c>
      <c r="DO389" s="25" t="str">
        <f t="shared" si="897"/>
        <v/>
      </c>
      <c r="DP389" s="25" t="str">
        <f t="shared" si="898"/>
        <v/>
      </c>
      <c r="DQ389" s="25" t="str">
        <f t="shared" si="899"/>
        <v/>
      </c>
      <c r="DR389" s="25" t="str">
        <f t="shared" si="900"/>
        <v/>
      </c>
      <c r="DS389" s="25"/>
      <c r="DT389" s="24"/>
      <c r="DU389" s="24" t="str">
        <f t="shared" si="901"/>
        <v/>
      </c>
      <c r="DV389" s="24" t="str">
        <f t="shared" si="902"/>
        <v/>
      </c>
      <c r="DW389" s="24" t="str">
        <f t="shared" si="903"/>
        <v/>
      </c>
      <c r="DX389" s="24" t="str">
        <f t="shared" si="904"/>
        <v/>
      </c>
      <c r="DY389" s="24" t="str">
        <f t="shared" si="905"/>
        <v/>
      </c>
      <c r="DZ389" s="24" t="str">
        <f t="shared" si="906"/>
        <v/>
      </c>
      <c r="EA389" s="24" t="str">
        <f t="shared" si="907"/>
        <v/>
      </c>
      <c r="EB389" s="24" t="str">
        <f t="shared" si="908"/>
        <v/>
      </c>
      <c r="EC389" s="24" t="str">
        <f t="shared" si="909"/>
        <v/>
      </c>
      <c r="ED389" s="24"/>
      <c r="EE389" s="24"/>
      <c r="EF389" s="24" t="str">
        <f t="shared" si="910"/>
        <v/>
      </c>
      <c r="EG389" s="24" t="str">
        <f t="shared" si="911"/>
        <v/>
      </c>
      <c r="EH389" s="24" t="str">
        <f t="shared" si="912"/>
        <v/>
      </c>
      <c r="EI389" s="24" t="str">
        <f t="shared" si="913"/>
        <v/>
      </c>
      <c r="EJ389" s="24" t="str">
        <f t="shared" si="914"/>
        <v/>
      </c>
      <c r="EK389" s="24" t="str">
        <f t="shared" si="915"/>
        <v/>
      </c>
      <c r="EL389" s="24" t="str">
        <f t="shared" si="916"/>
        <v/>
      </c>
      <c r="EM389" s="24" t="str">
        <f t="shared" si="917"/>
        <v/>
      </c>
      <c r="EN389" s="24" t="str">
        <f t="shared" si="918"/>
        <v/>
      </c>
      <c r="EO389" s="24"/>
      <c r="EP389" s="24"/>
      <c r="EQ389" s="24" t="str">
        <f t="shared" si="798"/>
        <v/>
      </c>
      <c r="ER389" s="24" t="str">
        <f t="shared" si="919"/>
        <v/>
      </c>
      <c r="ES389" s="24" t="str">
        <f t="shared" si="799"/>
        <v/>
      </c>
      <c r="ET389" s="24" t="str">
        <f t="shared" si="800"/>
        <v/>
      </c>
      <c r="EU389" s="24" t="str">
        <f t="shared" si="801"/>
        <v/>
      </c>
      <c r="EV389" s="24" t="str">
        <f t="shared" si="802"/>
        <v/>
      </c>
      <c r="EW389" s="24" t="str">
        <f t="shared" si="803"/>
        <v/>
      </c>
      <c r="EX389" s="24" t="str">
        <f t="shared" si="804"/>
        <v/>
      </c>
      <c r="EY389" s="24" t="str">
        <f t="shared" si="805"/>
        <v/>
      </c>
      <c r="EZ389" s="24" t="str">
        <f t="shared" si="806"/>
        <v/>
      </c>
      <c r="FA389" s="24" t="str">
        <f t="shared" si="807"/>
        <v/>
      </c>
      <c r="FB389" s="24"/>
      <c r="FC389" s="24" t="str">
        <f t="shared" si="808"/>
        <v/>
      </c>
      <c r="FD389" s="24" t="str">
        <f t="shared" si="920"/>
        <v/>
      </c>
      <c r="FE389" s="24" t="str">
        <f t="shared" si="809"/>
        <v/>
      </c>
      <c r="FF389" s="24" t="str">
        <f t="shared" si="810"/>
        <v/>
      </c>
      <c r="FG389" s="24" t="str">
        <f t="shared" si="811"/>
        <v/>
      </c>
      <c r="FH389" s="24" t="str">
        <f t="shared" si="812"/>
        <v/>
      </c>
      <c r="FI389" s="24" t="str">
        <f t="shared" si="813"/>
        <v/>
      </c>
      <c r="FJ389" s="24" t="str">
        <f t="shared" si="814"/>
        <v/>
      </c>
      <c r="FK389" s="24" t="str">
        <f t="shared" si="815"/>
        <v/>
      </c>
      <c r="FL389" s="24" t="str">
        <f t="shared" si="816"/>
        <v/>
      </c>
      <c r="FM389" s="24" t="str">
        <f t="shared" si="817"/>
        <v/>
      </c>
      <c r="FN389" s="24"/>
      <c r="FO389" s="24" t="str">
        <f t="shared" si="818"/>
        <v/>
      </c>
      <c r="FP389" s="24" t="str">
        <f t="shared" si="921"/>
        <v/>
      </c>
      <c r="FQ389" s="24" t="str">
        <f t="shared" si="787"/>
        <v/>
      </c>
      <c r="FR389" s="24" t="str">
        <f t="shared" si="787"/>
        <v/>
      </c>
      <c r="FS389" s="24" t="str">
        <f t="shared" si="787"/>
        <v/>
      </c>
      <c r="FT389" s="24" t="str">
        <f t="shared" si="787"/>
        <v/>
      </c>
      <c r="FU389" s="24" t="str">
        <f t="shared" si="787"/>
        <v/>
      </c>
      <c r="FV389" s="24" t="str">
        <f t="shared" si="787"/>
        <v/>
      </c>
      <c r="FW389" s="24" t="str">
        <f t="shared" si="787"/>
        <v/>
      </c>
      <c r="FX389" s="24" t="str">
        <f t="shared" si="787"/>
        <v/>
      </c>
      <c r="FY389" s="24" t="str">
        <f t="shared" si="787"/>
        <v/>
      </c>
      <c r="FZ389" s="24"/>
      <c r="GA389" s="24" t="str">
        <f t="shared" si="819"/>
        <v/>
      </c>
      <c r="GB389" s="24" t="str">
        <f t="shared" si="922"/>
        <v/>
      </c>
      <c r="GC389" s="24" t="str">
        <f t="shared" si="788"/>
        <v/>
      </c>
      <c r="GD389" s="24" t="str">
        <f t="shared" si="788"/>
        <v/>
      </c>
      <c r="GE389" s="24" t="str">
        <f t="shared" si="788"/>
        <v/>
      </c>
      <c r="GF389" s="24" t="str">
        <f t="shared" si="788"/>
        <v/>
      </c>
      <c r="GG389" s="24" t="str">
        <f t="shared" si="788"/>
        <v/>
      </c>
      <c r="GH389" s="24" t="str">
        <f t="shared" si="788"/>
        <v/>
      </c>
      <c r="GI389" s="24" t="str">
        <f t="shared" si="788"/>
        <v/>
      </c>
      <c r="GJ389" s="24" t="str">
        <f t="shared" si="788"/>
        <v/>
      </c>
      <c r="GK389" s="24" t="str">
        <f t="shared" si="788"/>
        <v/>
      </c>
      <c r="GL389" s="24"/>
      <c r="GM389" s="24" t="str">
        <f t="shared" si="820"/>
        <v/>
      </c>
      <c r="GN389" s="24" t="str">
        <f t="shared" si="923"/>
        <v/>
      </c>
      <c r="GO389" s="24" t="str">
        <f t="shared" si="821"/>
        <v/>
      </c>
      <c r="GP389" s="24" t="str">
        <f t="shared" si="822"/>
        <v/>
      </c>
      <c r="GQ389" s="24" t="str">
        <f t="shared" si="823"/>
        <v/>
      </c>
      <c r="GR389" s="24" t="str">
        <f t="shared" si="824"/>
        <v/>
      </c>
      <c r="GS389" s="24" t="str">
        <f t="shared" si="825"/>
        <v/>
      </c>
      <c r="GT389" s="24" t="str">
        <f t="shared" si="826"/>
        <v/>
      </c>
      <c r="GU389" s="24" t="str">
        <f t="shared" si="827"/>
        <v/>
      </c>
      <c r="GV389" s="24" t="str">
        <f t="shared" si="828"/>
        <v/>
      </c>
      <c r="GW389" s="24" t="str">
        <f t="shared" si="829"/>
        <v/>
      </c>
      <c r="GX389" s="24"/>
      <c r="GY389" s="24" t="str">
        <f t="shared" si="830"/>
        <v/>
      </c>
      <c r="GZ389" s="24" t="str">
        <f t="shared" si="924"/>
        <v/>
      </c>
      <c r="HA389" s="24" t="str">
        <f t="shared" si="831"/>
        <v/>
      </c>
      <c r="HB389" s="24" t="str">
        <f t="shared" si="832"/>
        <v/>
      </c>
      <c r="HC389" s="24" t="str">
        <f t="shared" si="833"/>
        <v/>
      </c>
      <c r="HD389" s="24" t="str">
        <f t="shared" si="834"/>
        <v/>
      </c>
      <c r="HE389" s="24" t="str">
        <f t="shared" si="835"/>
        <v/>
      </c>
      <c r="HF389" s="24" t="str">
        <f t="shared" si="836"/>
        <v/>
      </c>
      <c r="HG389" s="24" t="str">
        <f t="shared" si="837"/>
        <v/>
      </c>
      <c r="HH389" s="24" t="str">
        <f t="shared" si="838"/>
        <v/>
      </c>
      <c r="HI389" s="24" t="str">
        <f t="shared" si="839"/>
        <v/>
      </c>
      <c r="HJ389" s="24"/>
      <c r="HK389" s="24" t="str">
        <f t="shared" si="840"/>
        <v/>
      </c>
      <c r="HL389" s="24" t="str">
        <f t="shared" si="925"/>
        <v/>
      </c>
      <c r="HM389" s="24" t="str">
        <f t="shared" si="929"/>
        <v/>
      </c>
      <c r="HN389" s="24" t="str">
        <f t="shared" si="929"/>
        <v/>
      </c>
      <c r="HO389" s="24" t="str">
        <f t="shared" si="929"/>
        <v/>
      </c>
      <c r="HP389" s="24" t="str">
        <f t="shared" si="927"/>
        <v/>
      </c>
      <c r="HQ389" s="24" t="str">
        <f t="shared" si="927"/>
        <v/>
      </c>
      <c r="HR389" s="24" t="str">
        <f t="shared" si="927"/>
        <v/>
      </c>
      <c r="HS389" s="24" t="str">
        <f t="shared" si="781"/>
        <v/>
      </c>
      <c r="HT389" s="24" t="str">
        <f t="shared" si="781"/>
        <v/>
      </c>
      <c r="HU389" s="24" t="str">
        <f t="shared" si="781"/>
        <v/>
      </c>
      <c r="HV389" s="24"/>
      <c r="HW389" s="24" t="str">
        <f t="shared" si="841"/>
        <v/>
      </c>
      <c r="HX389" s="24" t="str">
        <f t="shared" si="926"/>
        <v/>
      </c>
      <c r="HY389" s="24" t="str">
        <f t="shared" si="930"/>
        <v/>
      </c>
      <c r="HZ389" s="24" t="str">
        <f t="shared" si="930"/>
        <v/>
      </c>
      <c r="IA389" s="24" t="str">
        <f t="shared" si="930"/>
        <v/>
      </c>
      <c r="IB389" s="24" t="str">
        <f t="shared" si="928"/>
        <v/>
      </c>
      <c r="IC389" s="24" t="str">
        <f t="shared" si="928"/>
        <v/>
      </c>
      <c r="ID389" s="24" t="str">
        <f t="shared" si="928"/>
        <v/>
      </c>
      <c r="IE389" s="24" t="str">
        <f t="shared" si="782"/>
        <v/>
      </c>
      <c r="IF389" s="24" t="str">
        <f t="shared" si="782"/>
        <v/>
      </c>
      <c r="IG389" s="24" t="str">
        <f t="shared" si="782"/>
        <v/>
      </c>
    </row>
    <row r="390" spans="1:241" s="3" customFormat="1" x14ac:dyDescent="0.2">
      <c r="A390" s="27">
        <v>355</v>
      </c>
      <c r="B390" s="32" t="str">
        <f>IF(AND($B$3&lt;&gt;"",$C$3&lt;&gt;"",$B$4&lt;&gt;"",$C$4&lt;&gt;"",T390&lt;&gt;""),AirMass($B$3,$C$3,$B$4,$C$4,T390),"")</f>
        <v/>
      </c>
      <c r="C390" s="36" t="e">
        <f t="shared" si="842"/>
        <v>#N/A</v>
      </c>
      <c r="D390" s="5" t="str">
        <f t="shared" si="789"/>
        <v/>
      </c>
      <c r="E390" s="14" t="str">
        <f t="shared" si="790"/>
        <v/>
      </c>
      <c r="F390" s="32" t="str">
        <f t="shared" si="843"/>
        <v/>
      </c>
      <c r="G390" s="24" t="str">
        <f t="shared" si="791"/>
        <v/>
      </c>
      <c r="H390" s="24" t="str">
        <f t="shared" si="792"/>
        <v/>
      </c>
      <c r="I390" s="24"/>
      <c r="J390" s="8" t="str">
        <f t="shared" si="793"/>
        <v/>
      </c>
      <c r="K390" s="9" t="str">
        <f t="shared" si="794"/>
        <v/>
      </c>
      <c r="L390" s="40" t="str">
        <f t="shared" si="844"/>
        <v/>
      </c>
      <c r="M390" s="24" t="str">
        <f t="shared" si="795"/>
        <v/>
      </c>
      <c r="N390" s="25" t="str">
        <f t="shared" si="796"/>
        <v/>
      </c>
      <c r="O390" s="25"/>
      <c r="P390" s="50">
        <f t="shared" si="845"/>
        <v>0</v>
      </c>
      <c r="Q390" s="50">
        <f t="shared" si="846"/>
        <v>0</v>
      </c>
      <c r="R390" s="25"/>
      <c r="S390" s="25"/>
      <c r="T390" s="16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46" t="str">
        <f t="shared" si="797"/>
        <v/>
      </c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8"/>
      <c r="AR390" s="25"/>
      <c r="AS390" s="25"/>
      <c r="AT390" s="24" t="str">
        <f t="shared" si="780"/>
        <v/>
      </c>
      <c r="AU390" s="24" t="str">
        <f t="shared" si="780"/>
        <v/>
      </c>
      <c r="AV390" s="24" t="str">
        <f t="shared" si="780"/>
        <v/>
      </c>
      <c r="AW390" s="24" t="str">
        <f t="shared" si="780"/>
        <v/>
      </c>
      <c r="AX390" s="24" t="str">
        <f t="shared" si="780"/>
        <v/>
      </c>
      <c r="AY390" s="24" t="str">
        <f t="shared" si="780"/>
        <v/>
      </c>
      <c r="AZ390" s="24" t="str">
        <f t="shared" si="780"/>
        <v/>
      </c>
      <c r="BA390" s="24" t="str">
        <f t="shared" si="780"/>
        <v/>
      </c>
      <c r="BB390" s="24" t="str">
        <f t="shared" si="780"/>
        <v/>
      </c>
      <c r="BC390" s="24" t="str">
        <f t="shared" si="780"/>
        <v/>
      </c>
      <c r="BD390" s="25" t="str">
        <f t="shared" si="780"/>
        <v/>
      </c>
      <c r="BE390" s="25"/>
      <c r="BF390" s="25"/>
      <c r="BG390" s="26" t="str">
        <f t="shared" si="847"/>
        <v/>
      </c>
      <c r="BH390" s="26" t="str">
        <f t="shared" si="848"/>
        <v/>
      </c>
      <c r="BI390" s="26" t="str">
        <f t="shared" si="849"/>
        <v/>
      </c>
      <c r="BJ390" s="26" t="str">
        <f t="shared" si="850"/>
        <v/>
      </c>
      <c r="BK390" s="26" t="str">
        <f t="shared" si="851"/>
        <v/>
      </c>
      <c r="BL390" s="26" t="str">
        <f t="shared" si="852"/>
        <v/>
      </c>
      <c r="BM390" s="26" t="str">
        <f t="shared" si="853"/>
        <v/>
      </c>
      <c r="BN390" s="26" t="str">
        <f t="shared" si="854"/>
        <v/>
      </c>
      <c r="BO390" s="26" t="str">
        <f t="shared" si="855"/>
        <v/>
      </c>
      <c r="BP390" s="25"/>
      <c r="BQ390" s="25"/>
      <c r="BR390" s="25" t="str">
        <f t="shared" si="856"/>
        <v/>
      </c>
      <c r="BS390" s="25" t="str">
        <f t="shared" si="857"/>
        <v/>
      </c>
      <c r="BT390" s="25" t="str">
        <f t="shared" si="858"/>
        <v/>
      </c>
      <c r="BU390" s="25" t="str">
        <f t="shared" si="859"/>
        <v/>
      </c>
      <c r="BV390" s="25" t="str">
        <f t="shared" si="860"/>
        <v/>
      </c>
      <c r="BW390" s="25" t="str">
        <f t="shared" si="861"/>
        <v/>
      </c>
      <c r="BX390" s="25" t="str">
        <f t="shared" si="862"/>
        <v/>
      </c>
      <c r="BY390" s="25" t="str">
        <f t="shared" si="863"/>
        <v/>
      </c>
      <c r="BZ390" s="25" t="str">
        <f t="shared" si="864"/>
        <v/>
      </c>
      <c r="CA390" s="25"/>
      <c r="CB390" s="25"/>
      <c r="CC390" s="26">
        <f t="shared" si="865"/>
        <v>-0.23900000000000093</v>
      </c>
      <c r="CD390" s="26">
        <f t="shared" si="866"/>
        <v>-0.17900000000000044</v>
      </c>
      <c r="CE390" s="26">
        <f t="shared" si="867"/>
        <v>-0.54500000000000015</v>
      </c>
      <c r="CF390" s="26">
        <f t="shared" si="868"/>
        <v>-0.48700000000000027</v>
      </c>
      <c r="CG390" s="26">
        <f t="shared" si="869"/>
        <v>-0.55699999999999883</v>
      </c>
      <c r="CH390" s="26">
        <f t="shared" si="870"/>
        <v>-0.11200000000000027</v>
      </c>
      <c r="CI390" s="26" t="str">
        <f t="shared" si="871"/>
        <v/>
      </c>
      <c r="CJ390" s="26" t="str">
        <f t="shared" si="872"/>
        <v/>
      </c>
      <c r="CK390" s="26" t="str">
        <f t="shared" si="873"/>
        <v/>
      </c>
      <c r="CL390" s="25"/>
      <c r="CM390" s="25"/>
      <c r="CN390" s="25">
        <f t="shared" si="874"/>
        <v>0.42099999999999937</v>
      </c>
      <c r="CO390" s="25">
        <f t="shared" si="875"/>
        <v>0.48099999999999987</v>
      </c>
      <c r="CP390" s="25">
        <f t="shared" si="876"/>
        <v>0.11500000000000021</v>
      </c>
      <c r="CQ390" s="25">
        <f t="shared" si="877"/>
        <v>0.17300000000000004</v>
      </c>
      <c r="CR390" s="25">
        <f t="shared" si="878"/>
        <v>0.10300000000000153</v>
      </c>
      <c r="CS390" s="25">
        <f t="shared" si="879"/>
        <v>0.54800000000000004</v>
      </c>
      <c r="CT390" s="25" t="str">
        <f t="shared" si="880"/>
        <v/>
      </c>
      <c r="CU390" s="25" t="str">
        <f t="shared" si="881"/>
        <v/>
      </c>
      <c r="CV390" s="25" t="str">
        <f t="shared" si="882"/>
        <v/>
      </c>
      <c r="CW390" s="25"/>
      <c r="CX390" s="25"/>
      <c r="CY390" s="25" t="str">
        <f t="shared" si="883"/>
        <v/>
      </c>
      <c r="CZ390" s="25" t="str">
        <f t="shared" si="884"/>
        <v/>
      </c>
      <c r="DA390" s="25" t="str">
        <f t="shared" si="885"/>
        <v/>
      </c>
      <c r="DB390" s="25" t="str">
        <f t="shared" si="886"/>
        <v/>
      </c>
      <c r="DC390" s="25" t="str">
        <f t="shared" si="887"/>
        <v/>
      </c>
      <c r="DD390" s="25" t="str">
        <f t="shared" si="888"/>
        <v/>
      </c>
      <c r="DE390" s="25" t="str">
        <f t="shared" si="889"/>
        <v/>
      </c>
      <c r="DF390" s="25" t="str">
        <f t="shared" si="890"/>
        <v/>
      </c>
      <c r="DG390" s="25" t="str">
        <f t="shared" si="891"/>
        <v/>
      </c>
      <c r="DH390" s="25"/>
      <c r="DI390" s="25"/>
      <c r="DJ390" s="25" t="str">
        <f t="shared" si="892"/>
        <v/>
      </c>
      <c r="DK390" s="25" t="str">
        <f t="shared" si="893"/>
        <v/>
      </c>
      <c r="DL390" s="25" t="str">
        <f t="shared" si="894"/>
        <v/>
      </c>
      <c r="DM390" s="25" t="str">
        <f t="shared" si="895"/>
        <v/>
      </c>
      <c r="DN390" s="25" t="str">
        <f t="shared" si="896"/>
        <v/>
      </c>
      <c r="DO390" s="25" t="str">
        <f t="shared" si="897"/>
        <v/>
      </c>
      <c r="DP390" s="25" t="str">
        <f t="shared" si="898"/>
        <v/>
      </c>
      <c r="DQ390" s="25" t="str">
        <f t="shared" si="899"/>
        <v/>
      </c>
      <c r="DR390" s="25" t="str">
        <f t="shared" si="900"/>
        <v/>
      </c>
      <c r="DS390" s="25"/>
      <c r="DT390" s="24"/>
      <c r="DU390" s="24" t="str">
        <f t="shared" si="901"/>
        <v/>
      </c>
      <c r="DV390" s="24" t="str">
        <f t="shared" si="902"/>
        <v/>
      </c>
      <c r="DW390" s="24" t="str">
        <f t="shared" si="903"/>
        <v/>
      </c>
      <c r="DX390" s="24" t="str">
        <f t="shared" si="904"/>
        <v/>
      </c>
      <c r="DY390" s="24" t="str">
        <f t="shared" si="905"/>
        <v/>
      </c>
      <c r="DZ390" s="24" t="str">
        <f t="shared" si="906"/>
        <v/>
      </c>
      <c r="EA390" s="24" t="str">
        <f t="shared" si="907"/>
        <v/>
      </c>
      <c r="EB390" s="24" t="str">
        <f t="shared" si="908"/>
        <v/>
      </c>
      <c r="EC390" s="24" t="str">
        <f t="shared" si="909"/>
        <v/>
      </c>
      <c r="ED390" s="24"/>
      <c r="EE390" s="24"/>
      <c r="EF390" s="24" t="str">
        <f t="shared" si="910"/>
        <v/>
      </c>
      <c r="EG390" s="24" t="str">
        <f t="shared" si="911"/>
        <v/>
      </c>
      <c r="EH390" s="24" t="str">
        <f t="shared" si="912"/>
        <v/>
      </c>
      <c r="EI390" s="24" t="str">
        <f t="shared" si="913"/>
        <v/>
      </c>
      <c r="EJ390" s="24" t="str">
        <f t="shared" si="914"/>
        <v/>
      </c>
      <c r="EK390" s="24" t="str">
        <f t="shared" si="915"/>
        <v/>
      </c>
      <c r="EL390" s="24" t="str">
        <f t="shared" si="916"/>
        <v/>
      </c>
      <c r="EM390" s="24" t="str">
        <f t="shared" si="917"/>
        <v/>
      </c>
      <c r="EN390" s="24" t="str">
        <f t="shared" si="918"/>
        <v/>
      </c>
      <c r="EO390" s="24"/>
      <c r="EP390" s="24"/>
      <c r="EQ390" s="24" t="str">
        <f t="shared" si="798"/>
        <v/>
      </c>
      <c r="ER390" s="24" t="str">
        <f t="shared" si="919"/>
        <v/>
      </c>
      <c r="ES390" s="24" t="str">
        <f t="shared" si="799"/>
        <v/>
      </c>
      <c r="ET390" s="24" t="str">
        <f t="shared" si="800"/>
        <v/>
      </c>
      <c r="EU390" s="24" t="str">
        <f t="shared" si="801"/>
        <v/>
      </c>
      <c r="EV390" s="24" t="str">
        <f t="shared" si="802"/>
        <v/>
      </c>
      <c r="EW390" s="24" t="str">
        <f t="shared" si="803"/>
        <v/>
      </c>
      <c r="EX390" s="24" t="str">
        <f t="shared" si="804"/>
        <v/>
      </c>
      <c r="EY390" s="24" t="str">
        <f t="shared" si="805"/>
        <v/>
      </c>
      <c r="EZ390" s="24" t="str">
        <f t="shared" si="806"/>
        <v/>
      </c>
      <c r="FA390" s="24" t="str">
        <f t="shared" si="807"/>
        <v/>
      </c>
      <c r="FB390" s="24"/>
      <c r="FC390" s="24" t="str">
        <f t="shared" si="808"/>
        <v/>
      </c>
      <c r="FD390" s="24" t="str">
        <f t="shared" si="920"/>
        <v/>
      </c>
      <c r="FE390" s="24" t="str">
        <f t="shared" si="809"/>
        <v/>
      </c>
      <c r="FF390" s="24" t="str">
        <f t="shared" si="810"/>
        <v/>
      </c>
      <c r="FG390" s="24" t="str">
        <f t="shared" si="811"/>
        <v/>
      </c>
      <c r="FH390" s="24" t="str">
        <f t="shared" si="812"/>
        <v/>
      </c>
      <c r="FI390" s="24" t="str">
        <f t="shared" si="813"/>
        <v/>
      </c>
      <c r="FJ390" s="24" t="str">
        <f t="shared" si="814"/>
        <v/>
      </c>
      <c r="FK390" s="24" t="str">
        <f t="shared" si="815"/>
        <v/>
      </c>
      <c r="FL390" s="24" t="str">
        <f t="shared" si="816"/>
        <v/>
      </c>
      <c r="FM390" s="24" t="str">
        <f t="shared" si="817"/>
        <v/>
      </c>
      <c r="FN390" s="24"/>
      <c r="FO390" s="24" t="str">
        <f t="shared" si="818"/>
        <v/>
      </c>
      <c r="FP390" s="24" t="str">
        <f t="shared" si="921"/>
        <v/>
      </c>
      <c r="FQ390" s="24" t="str">
        <f t="shared" si="787"/>
        <v/>
      </c>
      <c r="FR390" s="24" t="str">
        <f t="shared" si="787"/>
        <v/>
      </c>
      <c r="FS390" s="24" t="str">
        <f t="shared" si="787"/>
        <v/>
      </c>
      <c r="FT390" s="24" t="str">
        <f t="shared" si="787"/>
        <v/>
      </c>
      <c r="FU390" s="24" t="str">
        <f t="shared" si="787"/>
        <v/>
      </c>
      <c r="FV390" s="24" t="str">
        <f t="shared" si="787"/>
        <v/>
      </c>
      <c r="FW390" s="24" t="str">
        <f t="shared" si="787"/>
        <v/>
      </c>
      <c r="FX390" s="24" t="str">
        <f t="shared" si="787"/>
        <v/>
      </c>
      <c r="FY390" s="24" t="str">
        <f t="shared" si="787"/>
        <v/>
      </c>
      <c r="FZ390" s="24"/>
      <c r="GA390" s="24" t="str">
        <f t="shared" si="819"/>
        <v/>
      </c>
      <c r="GB390" s="24" t="str">
        <f t="shared" si="922"/>
        <v/>
      </c>
      <c r="GC390" s="24" t="str">
        <f t="shared" si="788"/>
        <v/>
      </c>
      <c r="GD390" s="24" t="str">
        <f t="shared" si="788"/>
        <v/>
      </c>
      <c r="GE390" s="24" t="str">
        <f t="shared" si="788"/>
        <v/>
      </c>
      <c r="GF390" s="24" t="str">
        <f t="shared" si="788"/>
        <v/>
      </c>
      <c r="GG390" s="24" t="str">
        <f t="shared" si="788"/>
        <v/>
      </c>
      <c r="GH390" s="24" t="str">
        <f t="shared" si="788"/>
        <v/>
      </c>
      <c r="GI390" s="24" t="str">
        <f t="shared" si="788"/>
        <v/>
      </c>
      <c r="GJ390" s="24" t="str">
        <f t="shared" si="788"/>
        <v/>
      </c>
      <c r="GK390" s="24" t="str">
        <f t="shared" si="788"/>
        <v/>
      </c>
      <c r="GL390" s="24"/>
      <c r="GM390" s="24" t="str">
        <f t="shared" si="820"/>
        <v/>
      </c>
      <c r="GN390" s="24" t="str">
        <f t="shared" si="923"/>
        <v/>
      </c>
      <c r="GO390" s="24" t="str">
        <f t="shared" si="821"/>
        <v/>
      </c>
      <c r="GP390" s="24" t="str">
        <f t="shared" si="822"/>
        <v/>
      </c>
      <c r="GQ390" s="24" t="str">
        <f t="shared" si="823"/>
        <v/>
      </c>
      <c r="GR390" s="24" t="str">
        <f t="shared" si="824"/>
        <v/>
      </c>
      <c r="GS390" s="24" t="str">
        <f t="shared" si="825"/>
        <v/>
      </c>
      <c r="GT390" s="24" t="str">
        <f t="shared" si="826"/>
        <v/>
      </c>
      <c r="GU390" s="24" t="str">
        <f t="shared" si="827"/>
        <v/>
      </c>
      <c r="GV390" s="24" t="str">
        <f t="shared" si="828"/>
        <v/>
      </c>
      <c r="GW390" s="24" t="str">
        <f t="shared" si="829"/>
        <v/>
      </c>
      <c r="GX390" s="24"/>
      <c r="GY390" s="24" t="str">
        <f t="shared" si="830"/>
        <v/>
      </c>
      <c r="GZ390" s="24" t="str">
        <f t="shared" si="924"/>
        <v/>
      </c>
      <c r="HA390" s="24" t="str">
        <f t="shared" si="831"/>
        <v/>
      </c>
      <c r="HB390" s="24" t="str">
        <f t="shared" si="832"/>
        <v/>
      </c>
      <c r="HC390" s="24" t="str">
        <f t="shared" si="833"/>
        <v/>
      </c>
      <c r="HD390" s="24" t="str">
        <f t="shared" si="834"/>
        <v/>
      </c>
      <c r="HE390" s="24" t="str">
        <f t="shared" si="835"/>
        <v/>
      </c>
      <c r="HF390" s="24" t="str">
        <f t="shared" si="836"/>
        <v/>
      </c>
      <c r="HG390" s="24" t="str">
        <f t="shared" si="837"/>
        <v/>
      </c>
      <c r="HH390" s="24" t="str">
        <f t="shared" si="838"/>
        <v/>
      </c>
      <c r="HI390" s="24" t="str">
        <f t="shared" si="839"/>
        <v/>
      </c>
      <c r="HJ390" s="24"/>
      <c r="HK390" s="24" t="str">
        <f t="shared" si="840"/>
        <v/>
      </c>
      <c r="HL390" s="24" t="str">
        <f t="shared" si="925"/>
        <v/>
      </c>
      <c r="HM390" s="24" t="str">
        <f t="shared" si="929"/>
        <v/>
      </c>
      <c r="HN390" s="24" t="str">
        <f t="shared" si="929"/>
        <v/>
      </c>
      <c r="HO390" s="24" t="str">
        <f t="shared" si="929"/>
        <v/>
      </c>
      <c r="HP390" s="24" t="str">
        <f t="shared" si="927"/>
        <v/>
      </c>
      <c r="HQ390" s="24" t="str">
        <f t="shared" si="927"/>
        <v/>
      </c>
      <c r="HR390" s="24" t="str">
        <f t="shared" si="927"/>
        <v/>
      </c>
      <c r="HS390" s="24" t="str">
        <f t="shared" si="781"/>
        <v/>
      </c>
      <c r="HT390" s="24" t="str">
        <f t="shared" si="781"/>
        <v/>
      </c>
      <c r="HU390" s="24" t="str">
        <f t="shared" si="781"/>
        <v/>
      </c>
      <c r="HV390" s="24"/>
      <c r="HW390" s="24" t="str">
        <f t="shared" si="841"/>
        <v/>
      </c>
      <c r="HX390" s="24" t="str">
        <f t="shared" si="926"/>
        <v/>
      </c>
      <c r="HY390" s="24" t="str">
        <f t="shared" si="930"/>
        <v/>
      </c>
      <c r="HZ390" s="24" t="str">
        <f t="shared" si="930"/>
        <v/>
      </c>
      <c r="IA390" s="24" t="str">
        <f t="shared" si="930"/>
        <v/>
      </c>
      <c r="IB390" s="24" t="str">
        <f t="shared" si="928"/>
        <v/>
      </c>
      <c r="IC390" s="24" t="str">
        <f t="shared" si="928"/>
        <v/>
      </c>
      <c r="ID390" s="24" t="str">
        <f t="shared" si="928"/>
        <v/>
      </c>
      <c r="IE390" s="24" t="str">
        <f t="shared" si="782"/>
        <v/>
      </c>
      <c r="IF390" s="24" t="str">
        <f t="shared" si="782"/>
        <v/>
      </c>
      <c r="IG390" s="24" t="str">
        <f t="shared" si="782"/>
        <v/>
      </c>
    </row>
    <row r="391" spans="1:241" s="3" customFormat="1" x14ac:dyDescent="0.2">
      <c r="A391" s="27">
        <v>356</v>
      </c>
      <c r="B391" s="32" t="str">
        <f>IF(AND($B$3&lt;&gt;"",$C$3&lt;&gt;"",$B$4&lt;&gt;"",$C$4&lt;&gt;"",T391&lt;&gt;""),AirMass($B$3,$C$3,$B$4,$C$4,T391),"")</f>
        <v/>
      </c>
      <c r="C391" s="36" t="e">
        <f t="shared" si="842"/>
        <v>#N/A</v>
      </c>
      <c r="D391" s="5" t="str">
        <f t="shared" si="789"/>
        <v/>
      </c>
      <c r="E391" s="14" t="str">
        <f t="shared" si="790"/>
        <v/>
      </c>
      <c r="F391" s="32" t="str">
        <f t="shared" si="843"/>
        <v/>
      </c>
      <c r="G391" s="24" t="str">
        <f t="shared" si="791"/>
        <v/>
      </c>
      <c r="H391" s="24" t="str">
        <f t="shared" si="792"/>
        <v/>
      </c>
      <c r="I391" s="24"/>
      <c r="J391" s="8" t="str">
        <f t="shared" si="793"/>
        <v/>
      </c>
      <c r="K391" s="9" t="str">
        <f t="shared" si="794"/>
        <v/>
      </c>
      <c r="L391" s="40" t="str">
        <f t="shared" si="844"/>
        <v/>
      </c>
      <c r="M391" s="24" t="str">
        <f t="shared" si="795"/>
        <v/>
      </c>
      <c r="N391" s="25" t="str">
        <f t="shared" si="796"/>
        <v/>
      </c>
      <c r="O391" s="25"/>
      <c r="P391" s="50">
        <f t="shared" si="845"/>
        <v>0</v>
      </c>
      <c r="Q391" s="50">
        <f t="shared" si="846"/>
        <v>0</v>
      </c>
      <c r="R391" s="25"/>
      <c r="S391" s="25"/>
      <c r="T391" s="16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46" t="str">
        <f t="shared" si="797"/>
        <v/>
      </c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8"/>
      <c r="AR391" s="25"/>
      <c r="AS391" s="25"/>
      <c r="AT391" s="24" t="str">
        <f t="shared" si="780"/>
        <v/>
      </c>
      <c r="AU391" s="24" t="str">
        <f t="shared" si="780"/>
        <v/>
      </c>
      <c r="AV391" s="24" t="str">
        <f t="shared" si="780"/>
        <v/>
      </c>
      <c r="AW391" s="24" t="str">
        <f t="shared" si="780"/>
        <v/>
      </c>
      <c r="AX391" s="24" t="str">
        <f t="shared" si="780"/>
        <v/>
      </c>
      <c r="AY391" s="24" t="str">
        <f t="shared" si="780"/>
        <v/>
      </c>
      <c r="AZ391" s="24" t="str">
        <f t="shared" si="780"/>
        <v/>
      </c>
      <c r="BA391" s="24" t="str">
        <f t="shared" si="780"/>
        <v/>
      </c>
      <c r="BB391" s="24" t="str">
        <f t="shared" si="780"/>
        <v/>
      </c>
      <c r="BC391" s="24" t="str">
        <f t="shared" si="780"/>
        <v/>
      </c>
      <c r="BD391" s="25" t="str">
        <f t="shared" si="780"/>
        <v/>
      </c>
      <c r="BE391" s="25"/>
      <c r="BF391" s="25"/>
      <c r="BG391" s="26" t="str">
        <f t="shared" si="847"/>
        <v/>
      </c>
      <c r="BH391" s="26" t="str">
        <f t="shared" si="848"/>
        <v/>
      </c>
      <c r="BI391" s="26" t="str">
        <f t="shared" si="849"/>
        <v/>
      </c>
      <c r="BJ391" s="26" t="str">
        <f t="shared" si="850"/>
        <v/>
      </c>
      <c r="BK391" s="26" t="str">
        <f t="shared" si="851"/>
        <v/>
      </c>
      <c r="BL391" s="26" t="str">
        <f t="shared" si="852"/>
        <v/>
      </c>
      <c r="BM391" s="26" t="str">
        <f t="shared" si="853"/>
        <v/>
      </c>
      <c r="BN391" s="26" t="str">
        <f t="shared" si="854"/>
        <v/>
      </c>
      <c r="BO391" s="26" t="str">
        <f t="shared" si="855"/>
        <v/>
      </c>
      <c r="BP391" s="25"/>
      <c r="BQ391" s="25"/>
      <c r="BR391" s="25" t="str">
        <f t="shared" si="856"/>
        <v/>
      </c>
      <c r="BS391" s="25" t="str">
        <f t="shared" si="857"/>
        <v/>
      </c>
      <c r="BT391" s="25" t="str">
        <f t="shared" si="858"/>
        <v/>
      </c>
      <c r="BU391" s="25" t="str">
        <f t="shared" si="859"/>
        <v/>
      </c>
      <c r="BV391" s="25" t="str">
        <f t="shared" si="860"/>
        <v/>
      </c>
      <c r="BW391" s="25" t="str">
        <f t="shared" si="861"/>
        <v/>
      </c>
      <c r="BX391" s="25" t="str">
        <f t="shared" si="862"/>
        <v/>
      </c>
      <c r="BY391" s="25" t="str">
        <f t="shared" si="863"/>
        <v/>
      </c>
      <c r="BZ391" s="25" t="str">
        <f t="shared" si="864"/>
        <v/>
      </c>
      <c r="CA391" s="25"/>
      <c r="CB391" s="25"/>
      <c r="CC391" s="26">
        <f t="shared" si="865"/>
        <v>-0.23900000000000093</v>
      </c>
      <c r="CD391" s="26">
        <f t="shared" si="866"/>
        <v>-0.17900000000000044</v>
      </c>
      <c r="CE391" s="26">
        <f t="shared" si="867"/>
        <v>-0.54500000000000015</v>
      </c>
      <c r="CF391" s="26">
        <f t="shared" si="868"/>
        <v>-0.48700000000000027</v>
      </c>
      <c r="CG391" s="26">
        <f t="shared" si="869"/>
        <v>-0.55699999999999883</v>
      </c>
      <c r="CH391" s="26">
        <f t="shared" si="870"/>
        <v>-0.11200000000000027</v>
      </c>
      <c r="CI391" s="26" t="str">
        <f t="shared" si="871"/>
        <v/>
      </c>
      <c r="CJ391" s="26" t="str">
        <f t="shared" si="872"/>
        <v/>
      </c>
      <c r="CK391" s="26" t="str">
        <f t="shared" si="873"/>
        <v/>
      </c>
      <c r="CL391" s="25"/>
      <c r="CM391" s="25"/>
      <c r="CN391" s="25">
        <f t="shared" si="874"/>
        <v>0.42099999999999937</v>
      </c>
      <c r="CO391" s="25">
        <f t="shared" si="875"/>
        <v>0.48099999999999987</v>
      </c>
      <c r="CP391" s="25">
        <f t="shared" si="876"/>
        <v>0.11500000000000021</v>
      </c>
      <c r="CQ391" s="25">
        <f t="shared" si="877"/>
        <v>0.17300000000000004</v>
      </c>
      <c r="CR391" s="25">
        <f t="shared" si="878"/>
        <v>0.10300000000000153</v>
      </c>
      <c r="CS391" s="25">
        <f t="shared" si="879"/>
        <v>0.54800000000000004</v>
      </c>
      <c r="CT391" s="25" t="str">
        <f t="shared" si="880"/>
        <v/>
      </c>
      <c r="CU391" s="25" t="str">
        <f t="shared" si="881"/>
        <v/>
      </c>
      <c r="CV391" s="25" t="str">
        <f t="shared" si="882"/>
        <v/>
      </c>
      <c r="CW391" s="25"/>
      <c r="CX391" s="25"/>
      <c r="CY391" s="25" t="str">
        <f t="shared" si="883"/>
        <v/>
      </c>
      <c r="CZ391" s="25" t="str">
        <f t="shared" si="884"/>
        <v/>
      </c>
      <c r="DA391" s="25" t="str">
        <f t="shared" si="885"/>
        <v/>
      </c>
      <c r="DB391" s="25" t="str">
        <f t="shared" si="886"/>
        <v/>
      </c>
      <c r="DC391" s="25" t="str">
        <f t="shared" si="887"/>
        <v/>
      </c>
      <c r="DD391" s="25" t="str">
        <f t="shared" si="888"/>
        <v/>
      </c>
      <c r="DE391" s="25" t="str">
        <f t="shared" si="889"/>
        <v/>
      </c>
      <c r="DF391" s="25" t="str">
        <f t="shared" si="890"/>
        <v/>
      </c>
      <c r="DG391" s="25" t="str">
        <f t="shared" si="891"/>
        <v/>
      </c>
      <c r="DH391" s="25"/>
      <c r="DI391" s="25"/>
      <c r="DJ391" s="25" t="str">
        <f t="shared" si="892"/>
        <v/>
      </c>
      <c r="DK391" s="25" t="str">
        <f t="shared" si="893"/>
        <v/>
      </c>
      <c r="DL391" s="25" t="str">
        <f t="shared" si="894"/>
        <v/>
      </c>
      <c r="DM391" s="25" t="str">
        <f t="shared" si="895"/>
        <v/>
      </c>
      <c r="DN391" s="25" t="str">
        <f t="shared" si="896"/>
        <v/>
      </c>
      <c r="DO391" s="25" t="str">
        <f t="shared" si="897"/>
        <v/>
      </c>
      <c r="DP391" s="25" t="str">
        <f t="shared" si="898"/>
        <v/>
      </c>
      <c r="DQ391" s="25" t="str">
        <f t="shared" si="899"/>
        <v/>
      </c>
      <c r="DR391" s="25" t="str">
        <f t="shared" si="900"/>
        <v/>
      </c>
      <c r="DS391" s="25"/>
      <c r="DT391" s="24"/>
      <c r="DU391" s="24" t="str">
        <f t="shared" si="901"/>
        <v/>
      </c>
      <c r="DV391" s="24" t="str">
        <f t="shared" si="902"/>
        <v/>
      </c>
      <c r="DW391" s="24" t="str">
        <f t="shared" si="903"/>
        <v/>
      </c>
      <c r="DX391" s="24" t="str">
        <f t="shared" si="904"/>
        <v/>
      </c>
      <c r="DY391" s="24" t="str">
        <f t="shared" si="905"/>
        <v/>
      </c>
      <c r="DZ391" s="24" t="str">
        <f t="shared" si="906"/>
        <v/>
      </c>
      <c r="EA391" s="24" t="str">
        <f t="shared" si="907"/>
        <v/>
      </c>
      <c r="EB391" s="24" t="str">
        <f t="shared" si="908"/>
        <v/>
      </c>
      <c r="EC391" s="24" t="str">
        <f t="shared" si="909"/>
        <v/>
      </c>
      <c r="ED391" s="24"/>
      <c r="EE391" s="24"/>
      <c r="EF391" s="24" t="str">
        <f t="shared" si="910"/>
        <v/>
      </c>
      <c r="EG391" s="24" t="str">
        <f t="shared" si="911"/>
        <v/>
      </c>
      <c r="EH391" s="24" t="str">
        <f t="shared" si="912"/>
        <v/>
      </c>
      <c r="EI391" s="24" t="str">
        <f t="shared" si="913"/>
        <v/>
      </c>
      <c r="EJ391" s="24" t="str">
        <f t="shared" si="914"/>
        <v/>
      </c>
      <c r="EK391" s="24" t="str">
        <f t="shared" si="915"/>
        <v/>
      </c>
      <c r="EL391" s="24" t="str">
        <f t="shared" si="916"/>
        <v/>
      </c>
      <c r="EM391" s="24" t="str">
        <f t="shared" si="917"/>
        <v/>
      </c>
      <c r="EN391" s="24" t="str">
        <f t="shared" si="918"/>
        <v/>
      </c>
      <c r="EO391" s="24"/>
      <c r="EP391" s="24"/>
      <c r="EQ391" s="24" t="str">
        <f t="shared" si="798"/>
        <v/>
      </c>
      <c r="ER391" s="24" t="str">
        <f t="shared" si="919"/>
        <v/>
      </c>
      <c r="ES391" s="24" t="str">
        <f t="shared" si="799"/>
        <v/>
      </c>
      <c r="ET391" s="24" t="str">
        <f t="shared" si="800"/>
        <v/>
      </c>
      <c r="EU391" s="24" t="str">
        <f t="shared" si="801"/>
        <v/>
      </c>
      <c r="EV391" s="24" t="str">
        <f t="shared" si="802"/>
        <v/>
      </c>
      <c r="EW391" s="24" t="str">
        <f t="shared" si="803"/>
        <v/>
      </c>
      <c r="EX391" s="24" t="str">
        <f t="shared" si="804"/>
        <v/>
      </c>
      <c r="EY391" s="24" t="str">
        <f t="shared" si="805"/>
        <v/>
      </c>
      <c r="EZ391" s="24" t="str">
        <f t="shared" si="806"/>
        <v/>
      </c>
      <c r="FA391" s="24" t="str">
        <f t="shared" si="807"/>
        <v/>
      </c>
      <c r="FB391" s="24"/>
      <c r="FC391" s="24" t="str">
        <f t="shared" si="808"/>
        <v/>
      </c>
      <c r="FD391" s="24" t="str">
        <f t="shared" si="920"/>
        <v/>
      </c>
      <c r="FE391" s="24" t="str">
        <f t="shared" si="809"/>
        <v/>
      </c>
      <c r="FF391" s="24" t="str">
        <f t="shared" si="810"/>
        <v/>
      </c>
      <c r="FG391" s="24" t="str">
        <f t="shared" si="811"/>
        <v/>
      </c>
      <c r="FH391" s="24" t="str">
        <f t="shared" si="812"/>
        <v/>
      </c>
      <c r="FI391" s="24" t="str">
        <f t="shared" si="813"/>
        <v/>
      </c>
      <c r="FJ391" s="24" t="str">
        <f t="shared" si="814"/>
        <v/>
      </c>
      <c r="FK391" s="24" t="str">
        <f t="shared" si="815"/>
        <v/>
      </c>
      <c r="FL391" s="24" t="str">
        <f t="shared" si="816"/>
        <v/>
      </c>
      <c r="FM391" s="24" t="str">
        <f t="shared" si="817"/>
        <v/>
      </c>
      <c r="FN391" s="24"/>
      <c r="FO391" s="24" t="str">
        <f t="shared" si="818"/>
        <v/>
      </c>
      <c r="FP391" s="24" t="str">
        <f t="shared" si="921"/>
        <v/>
      </c>
      <c r="FQ391" s="24" t="str">
        <f t="shared" si="787"/>
        <v/>
      </c>
      <c r="FR391" s="24" t="str">
        <f t="shared" si="787"/>
        <v/>
      </c>
      <c r="FS391" s="24" t="str">
        <f t="shared" si="787"/>
        <v/>
      </c>
      <c r="FT391" s="24" t="str">
        <f t="shared" si="787"/>
        <v/>
      </c>
      <c r="FU391" s="24" t="str">
        <f t="shared" si="787"/>
        <v/>
      </c>
      <c r="FV391" s="24" t="str">
        <f t="shared" si="787"/>
        <v/>
      </c>
      <c r="FW391" s="24" t="str">
        <f t="shared" si="787"/>
        <v/>
      </c>
      <c r="FX391" s="24" t="str">
        <f t="shared" si="787"/>
        <v/>
      </c>
      <c r="FY391" s="24" t="str">
        <f t="shared" si="787"/>
        <v/>
      </c>
      <c r="FZ391" s="24"/>
      <c r="GA391" s="24" t="str">
        <f t="shared" si="819"/>
        <v/>
      </c>
      <c r="GB391" s="24" t="str">
        <f t="shared" si="922"/>
        <v/>
      </c>
      <c r="GC391" s="24" t="str">
        <f t="shared" si="788"/>
        <v/>
      </c>
      <c r="GD391" s="24" t="str">
        <f t="shared" si="788"/>
        <v/>
      </c>
      <c r="GE391" s="24" t="str">
        <f t="shared" si="788"/>
        <v/>
      </c>
      <c r="GF391" s="24" t="str">
        <f t="shared" si="788"/>
        <v/>
      </c>
      <c r="GG391" s="24" t="str">
        <f t="shared" si="788"/>
        <v/>
      </c>
      <c r="GH391" s="24" t="str">
        <f t="shared" si="788"/>
        <v/>
      </c>
      <c r="GI391" s="24" t="str">
        <f t="shared" si="788"/>
        <v/>
      </c>
      <c r="GJ391" s="24" t="str">
        <f t="shared" si="788"/>
        <v/>
      </c>
      <c r="GK391" s="24" t="str">
        <f t="shared" si="788"/>
        <v/>
      </c>
      <c r="GL391" s="24"/>
      <c r="GM391" s="24" t="str">
        <f t="shared" si="820"/>
        <v/>
      </c>
      <c r="GN391" s="24" t="str">
        <f t="shared" si="923"/>
        <v/>
      </c>
      <c r="GO391" s="24" t="str">
        <f t="shared" si="821"/>
        <v/>
      </c>
      <c r="GP391" s="24" t="str">
        <f t="shared" si="822"/>
        <v/>
      </c>
      <c r="GQ391" s="24" t="str">
        <f t="shared" si="823"/>
        <v/>
      </c>
      <c r="GR391" s="24" t="str">
        <f t="shared" si="824"/>
        <v/>
      </c>
      <c r="GS391" s="24" t="str">
        <f t="shared" si="825"/>
        <v/>
      </c>
      <c r="GT391" s="24" t="str">
        <f t="shared" si="826"/>
        <v/>
      </c>
      <c r="GU391" s="24" t="str">
        <f t="shared" si="827"/>
        <v/>
      </c>
      <c r="GV391" s="24" t="str">
        <f t="shared" si="828"/>
        <v/>
      </c>
      <c r="GW391" s="24" t="str">
        <f t="shared" si="829"/>
        <v/>
      </c>
      <c r="GX391" s="24"/>
      <c r="GY391" s="24" t="str">
        <f t="shared" si="830"/>
        <v/>
      </c>
      <c r="GZ391" s="24" t="str">
        <f t="shared" si="924"/>
        <v/>
      </c>
      <c r="HA391" s="24" t="str">
        <f t="shared" si="831"/>
        <v/>
      </c>
      <c r="HB391" s="24" t="str">
        <f t="shared" si="832"/>
        <v/>
      </c>
      <c r="HC391" s="24" t="str">
        <f t="shared" si="833"/>
        <v/>
      </c>
      <c r="HD391" s="24" t="str">
        <f t="shared" si="834"/>
        <v/>
      </c>
      <c r="HE391" s="24" t="str">
        <f t="shared" si="835"/>
        <v/>
      </c>
      <c r="HF391" s="24" t="str">
        <f t="shared" si="836"/>
        <v/>
      </c>
      <c r="HG391" s="24" t="str">
        <f t="shared" si="837"/>
        <v/>
      </c>
      <c r="HH391" s="24" t="str">
        <f t="shared" si="838"/>
        <v/>
      </c>
      <c r="HI391" s="24" t="str">
        <f t="shared" si="839"/>
        <v/>
      </c>
      <c r="HJ391" s="24"/>
      <c r="HK391" s="24" t="str">
        <f t="shared" si="840"/>
        <v/>
      </c>
      <c r="HL391" s="24" t="str">
        <f t="shared" si="925"/>
        <v/>
      </c>
      <c r="HM391" s="24" t="str">
        <f t="shared" si="929"/>
        <v/>
      </c>
      <c r="HN391" s="24" t="str">
        <f t="shared" si="929"/>
        <v/>
      </c>
      <c r="HO391" s="24" t="str">
        <f t="shared" si="929"/>
        <v/>
      </c>
      <c r="HP391" s="24" t="str">
        <f t="shared" si="927"/>
        <v/>
      </c>
      <c r="HQ391" s="24" t="str">
        <f t="shared" si="927"/>
        <v/>
      </c>
      <c r="HR391" s="24" t="str">
        <f t="shared" si="927"/>
        <v/>
      </c>
      <c r="HS391" s="24" t="str">
        <f t="shared" si="781"/>
        <v/>
      </c>
      <c r="HT391" s="24" t="str">
        <f t="shared" si="781"/>
        <v/>
      </c>
      <c r="HU391" s="24" t="str">
        <f t="shared" si="781"/>
        <v/>
      </c>
      <c r="HV391" s="24"/>
      <c r="HW391" s="24" t="str">
        <f t="shared" si="841"/>
        <v/>
      </c>
      <c r="HX391" s="24" t="str">
        <f t="shared" si="926"/>
        <v/>
      </c>
      <c r="HY391" s="24" t="str">
        <f t="shared" si="930"/>
        <v/>
      </c>
      <c r="HZ391" s="24" t="str">
        <f t="shared" si="930"/>
        <v/>
      </c>
      <c r="IA391" s="24" t="str">
        <f t="shared" si="930"/>
        <v/>
      </c>
      <c r="IB391" s="24" t="str">
        <f t="shared" si="928"/>
        <v/>
      </c>
      <c r="IC391" s="24" t="str">
        <f t="shared" si="928"/>
        <v/>
      </c>
      <c r="ID391" s="24" t="str">
        <f t="shared" si="928"/>
        <v/>
      </c>
      <c r="IE391" s="24" t="str">
        <f t="shared" si="782"/>
        <v/>
      </c>
      <c r="IF391" s="24" t="str">
        <f t="shared" si="782"/>
        <v/>
      </c>
      <c r="IG391" s="24" t="str">
        <f t="shared" si="782"/>
        <v/>
      </c>
    </row>
    <row r="392" spans="1:241" s="3" customFormat="1" x14ac:dyDescent="0.2">
      <c r="A392" s="27">
        <v>357</v>
      </c>
      <c r="B392" s="32" t="str">
        <f>IF(AND($B$3&lt;&gt;"",$C$3&lt;&gt;"",$B$4&lt;&gt;"",$C$4&lt;&gt;"",T392&lt;&gt;""),AirMass($B$3,$C$3,$B$4,$C$4,T392),"")</f>
        <v/>
      </c>
      <c r="C392" s="36" t="e">
        <f t="shared" si="842"/>
        <v>#N/A</v>
      </c>
      <c r="D392" s="5" t="str">
        <f t="shared" si="789"/>
        <v/>
      </c>
      <c r="E392" s="14" t="str">
        <f t="shared" si="790"/>
        <v/>
      </c>
      <c r="F392" s="32" t="str">
        <f t="shared" si="843"/>
        <v/>
      </c>
      <c r="G392" s="24" t="str">
        <f t="shared" si="791"/>
        <v/>
      </c>
      <c r="H392" s="24" t="str">
        <f t="shared" si="792"/>
        <v/>
      </c>
      <c r="I392" s="24"/>
      <c r="J392" s="8" t="str">
        <f t="shared" si="793"/>
        <v/>
      </c>
      <c r="K392" s="9" t="str">
        <f t="shared" si="794"/>
        <v/>
      </c>
      <c r="L392" s="40" t="str">
        <f t="shared" si="844"/>
        <v/>
      </c>
      <c r="M392" s="24" t="str">
        <f t="shared" si="795"/>
        <v/>
      </c>
      <c r="N392" s="25" t="str">
        <f t="shared" si="796"/>
        <v/>
      </c>
      <c r="O392" s="25"/>
      <c r="P392" s="50">
        <f t="shared" si="845"/>
        <v>0</v>
      </c>
      <c r="Q392" s="50">
        <f t="shared" si="846"/>
        <v>0</v>
      </c>
      <c r="R392" s="25"/>
      <c r="S392" s="25"/>
      <c r="T392" s="16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46" t="str">
        <f t="shared" si="797"/>
        <v/>
      </c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8"/>
      <c r="AR392" s="25"/>
      <c r="AS392" s="25"/>
      <c r="AT392" s="24" t="str">
        <f t="shared" ref="AT392:BD415" si="931">IF(AND(U392&lt;&gt;"",AG392&lt;&gt;""),AG392-U392,"")</f>
        <v/>
      </c>
      <c r="AU392" s="24" t="str">
        <f t="shared" si="931"/>
        <v/>
      </c>
      <c r="AV392" s="24" t="str">
        <f t="shared" si="931"/>
        <v/>
      </c>
      <c r="AW392" s="24" t="str">
        <f t="shared" si="931"/>
        <v/>
      </c>
      <c r="AX392" s="24" t="str">
        <f t="shared" si="931"/>
        <v/>
      </c>
      <c r="AY392" s="24" t="str">
        <f t="shared" si="931"/>
        <v/>
      </c>
      <c r="AZ392" s="24" t="str">
        <f t="shared" si="931"/>
        <v/>
      </c>
      <c r="BA392" s="24" t="str">
        <f t="shared" si="931"/>
        <v/>
      </c>
      <c r="BB392" s="24" t="str">
        <f t="shared" si="931"/>
        <v/>
      </c>
      <c r="BC392" s="24" t="str">
        <f t="shared" si="931"/>
        <v/>
      </c>
      <c r="BD392" s="25" t="str">
        <f t="shared" si="931"/>
        <v/>
      </c>
      <c r="BE392" s="25"/>
      <c r="BF392" s="25"/>
      <c r="BG392" s="26" t="str">
        <f t="shared" si="847"/>
        <v/>
      </c>
      <c r="BH392" s="26" t="str">
        <f t="shared" si="848"/>
        <v/>
      </c>
      <c r="BI392" s="26" t="str">
        <f t="shared" si="849"/>
        <v/>
      </c>
      <c r="BJ392" s="26" t="str">
        <f t="shared" si="850"/>
        <v/>
      </c>
      <c r="BK392" s="26" t="str">
        <f t="shared" si="851"/>
        <v/>
      </c>
      <c r="BL392" s="26" t="str">
        <f t="shared" si="852"/>
        <v/>
      </c>
      <c r="BM392" s="26" t="str">
        <f t="shared" si="853"/>
        <v/>
      </c>
      <c r="BN392" s="26" t="str">
        <f t="shared" si="854"/>
        <v/>
      </c>
      <c r="BO392" s="26" t="str">
        <f t="shared" si="855"/>
        <v/>
      </c>
      <c r="BP392" s="25"/>
      <c r="BQ392" s="25"/>
      <c r="BR392" s="25" t="str">
        <f t="shared" si="856"/>
        <v/>
      </c>
      <c r="BS392" s="25" t="str">
        <f t="shared" si="857"/>
        <v/>
      </c>
      <c r="BT392" s="25" t="str">
        <f t="shared" si="858"/>
        <v/>
      </c>
      <c r="BU392" s="25" t="str">
        <f t="shared" si="859"/>
        <v/>
      </c>
      <c r="BV392" s="25" t="str">
        <f t="shared" si="860"/>
        <v/>
      </c>
      <c r="BW392" s="25" t="str">
        <f t="shared" si="861"/>
        <v/>
      </c>
      <c r="BX392" s="25" t="str">
        <f t="shared" si="862"/>
        <v/>
      </c>
      <c r="BY392" s="25" t="str">
        <f t="shared" si="863"/>
        <v/>
      </c>
      <c r="BZ392" s="25" t="str">
        <f t="shared" si="864"/>
        <v/>
      </c>
      <c r="CA392" s="25"/>
      <c r="CB392" s="25"/>
      <c r="CC392" s="26">
        <f t="shared" si="865"/>
        <v>-0.23900000000000093</v>
      </c>
      <c r="CD392" s="26">
        <f t="shared" si="866"/>
        <v>-0.17900000000000044</v>
      </c>
      <c r="CE392" s="26">
        <f t="shared" si="867"/>
        <v>-0.54500000000000015</v>
      </c>
      <c r="CF392" s="26">
        <f t="shared" si="868"/>
        <v>-0.48700000000000027</v>
      </c>
      <c r="CG392" s="26">
        <f t="shared" si="869"/>
        <v>-0.55699999999999883</v>
      </c>
      <c r="CH392" s="26">
        <f t="shared" si="870"/>
        <v>-0.11200000000000027</v>
      </c>
      <c r="CI392" s="26" t="str">
        <f t="shared" si="871"/>
        <v/>
      </c>
      <c r="CJ392" s="26" t="str">
        <f t="shared" si="872"/>
        <v/>
      </c>
      <c r="CK392" s="26" t="str">
        <f t="shared" si="873"/>
        <v/>
      </c>
      <c r="CL392" s="25"/>
      <c r="CM392" s="25"/>
      <c r="CN392" s="25">
        <f t="shared" si="874"/>
        <v>0.42099999999999937</v>
      </c>
      <c r="CO392" s="25">
        <f t="shared" si="875"/>
        <v>0.48099999999999987</v>
      </c>
      <c r="CP392" s="25">
        <f t="shared" si="876"/>
        <v>0.11500000000000021</v>
      </c>
      <c r="CQ392" s="25">
        <f t="shared" si="877"/>
        <v>0.17300000000000004</v>
      </c>
      <c r="CR392" s="25">
        <f t="shared" si="878"/>
        <v>0.10300000000000153</v>
      </c>
      <c r="CS392" s="25">
        <f t="shared" si="879"/>
        <v>0.54800000000000004</v>
      </c>
      <c r="CT392" s="25" t="str">
        <f t="shared" si="880"/>
        <v/>
      </c>
      <c r="CU392" s="25" t="str">
        <f t="shared" si="881"/>
        <v/>
      </c>
      <c r="CV392" s="25" t="str">
        <f t="shared" si="882"/>
        <v/>
      </c>
      <c r="CW392" s="25"/>
      <c r="CX392" s="25"/>
      <c r="CY392" s="25" t="str">
        <f t="shared" si="883"/>
        <v/>
      </c>
      <c r="CZ392" s="25" t="str">
        <f t="shared" si="884"/>
        <v/>
      </c>
      <c r="DA392" s="25" t="str">
        <f t="shared" si="885"/>
        <v/>
      </c>
      <c r="DB392" s="25" t="str">
        <f t="shared" si="886"/>
        <v/>
      </c>
      <c r="DC392" s="25" t="str">
        <f t="shared" si="887"/>
        <v/>
      </c>
      <c r="DD392" s="25" t="str">
        <f t="shared" si="888"/>
        <v/>
      </c>
      <c r="DE392" s="25" t="str">
        <f t="shared" si="889"/>
        <v/>
      </c>
      <c r="DF392" s="25" t="str">
        <f t="shared" si="890"/>
        <v/>
      </c>
      <c r="DG392" s="25" t="str">
        <f t="shared" si="891"/>
        <v/>
      </c>
      <c r="DH392" s="25"/>
      <c r="DI392" s="25"/>
      <c r="DJ392" s="25" t="str">
        <f t="shared" si="892"/>
        <v/>
      </c>
      <c r="DK392" s="25" t="str">
        <f t="shared" si="893"/>
        <v/>
      </c>
      <c r="DL392" s="25" t="str">
        <f t="shared" si="894"/>
        <v/>
      </c>
      <c r="DM392" s="25" t="str">
        <f t="shared" si="895"/>
        <v/>
      </c>
      <c r="DN392" s="25" t="str">
        <f t="shared" si="896"/>
        <v/>
      </c>
      <c r="DO392" s="25" t="str">
        <f t="shared" si="897"/>
        <v/>
      </c>
      <c r="DP392" s="25" t="str">
        <f t="shared" si="898"/>
        <v/>
      </c>
      <c r="DQ392" s="25" t="str">
        <f t="shared" si="899"/>
        <v/>
      </c>
      <c r="DR392" s="25" t="str">
        <f t="shared" si="900"/>
        <v/>
      </c>
      <c r="DS392" s="25"/>
      <c r="DT392" s="24"/>
      <c r="DU392" s="24" t="str">
        <f t="shared" si="901"/>
        <v/>
      </c>
      <c r="DV392" s="24" t="str">
        <f t="shared" si="902"/>
        <v/>
      </c>
      <c r="DW392" s="24" t="str">
        <f t="shared" si="903"/>
        <v/>
      </c>
      <c r="DX392" s="24" t="str">
        <f t="shared" si="904"/>
        <v/>
      </c>
      <c r="DY392" s="24" t="str">
        <f t="shared" si="905"/>
        <v/>
      </c>
      <c r="DZ392" s="24" t="str">
        <f t="shared" si="906"/>
        <v/>
      </c>
      <c r="EA392" s="24" t="str">
        <f t="shared" si="907"/>
        <v/>
      </c>
      <c r="EB392" s="24" t="str">
        <f t="shared" si="908"/>
        <v/>
      </c>
      <c r="EC392" s="24" t="str">
        <f t="shared" si="909"/>
        <v/>
      </c>
      <c r="ED392" s="24"/>
      <c r="EE392" s="24"/>
      <c r="EF392" s="24" t="str">
        <f t="shared" si="910"/>
        <v/>
      </c>
      <c r="EG392" s="24" t="str">
        <f t="shared" si="911"/>
        <v/>
      </c>
      <c r="EH392" s="24" t="str">
        <f t="shared" si="912"/>
        <v/>
      </c>
      <c r="EI392" s="24" t="str">
        <f t="shared" si="913"/>
        <v/>
      </c>
      <c r="EJ392" s="24" t="str">
        <f t="shared" si="914"/>
        <v/>
      </c>
      <c r="EK392" s="24" t="str">
        <f t="shared" si="915"/>
        <v/>
      </c>
      <c r="EL392" s="24" t="str">
        <f t="shared" si="916"/>
        <v/>
      </c>
      <c r="EM392" s="24" t="str">
        <f t="shared" si="917"/>
        <v/>
      </c>
      <c r="EN392" s="24" t="str">
        <f t="shared" si="918"/>
        <v/>
      </c>
      <c r="EO392" s="24"/>
      <c r="EP392" s="24"/>
      <c r="EQ392" s="24" t="str">
        <f t="shared" si="798"/>
        <v/>
      </c>
      <c r="ER392" s="24" t="str">
        <f t="shared" si="919"/>
        <v/>
      </c>
      <c r="ES392" s="24" t="str">
        <f t="shared" si="799"/>
        <v/>
      </c>
      <c r="ET392" s="24" t="str">
        <f t="shared" si="800"/>
        <v/>
      </c>
      <c r="EU392" s="24" t="str">
        <f t="shared" si="801"/>
        <v/>
      </c>
      <c r="EV392" s="24" t="str">
        <f t="shared" si="802"/>
        <v/>
      </c>
      <c r="EW392" s="24" t="str">
        <f t="shared" si="803"/>
        <v/>
      </c>
      <c r="EX392" s="24" t="str">
        <f t="shared" si="804"/>
        <v/>
      </c>
      <c r="EY392" s="24" t="str">
        <f t="shared" si="805"/>
        <v/>
      </c>
      <c r="EZ392" s="24" t="str">
        <f t="shared" si="806"/>
        <v/>
      </c>
      <c r="FA392" s="24" t="str">
        <f t="shared" si="807"/>
        <v/>
      </c>
      <c r="FB392" s="24"/>
      <c r="FC392" s="24" t="str">
        <f t="shared" si="808"/>
        <v/>
      </c>
      <c r="FD392" s="24" t="str">
        <f t="shared" si="920"/>
        <v/>
      </c>
      <c r="FE392" s="24" t="str">
        <f t="shared" si="809"/>
        <v/>
      </c>
      <c r="FF392" s="24" t="str">
        <f t="shared" si="810"/>
        <v/>
      </c>
      <c r="FG392" s="24" t="str">
        <f t="shared" si="811"/>
        <v/>
      </c>
      <c r="FH392" s="24" t="str">
        <f t="shared" si="812"/>
        <v/>
      </c>
      <c r="FI392" s="24" t="str">
        <f t="shared" si="813"/>
        <v/>
      </c>
      <c r="FJ392" s="24" t="str">
        <f t="shared" si="814"/>
        <v/>
      </c>
      <c r="FK392" s="24" t="str">
        <f t="shared" si="815"/>
        <v/>
      </c>
      <c r="FL392" s="24" t="str">
        <f t="shared" si="816"/>
        <v/>
      </c>
      <c r="FM392" s="24" t="str">
        <f t="shared" si="817"/>
        <v/>
      </c>
      <c r="FN392" s="24"/>
      <c r="FO392" s="24" t="str">
        <f t="shared" si="818"/>
        <v/>
      </c>
      <c r="FP392" s="24" t="str">
        <f t="shared" si="921"/>
        <v/>
      </c>
      <c r="FQ392" s="24" t="str">
        <f t="shared" si="787"/>
        <v/>
      </c>
      <c r="FR392" s="24" t="str">
        <f t="shared" si="787"/>
        <v/>
      </c>
      <c r="FS392" s="24" t="str">
        <f t="shared" si="787"/>
        <v/>
      </c>
      <c r="FT392" s="24" t="str">
        <f t="shared" si="787"/>
        <v/>
      </c>
      <c r="FU392" s="24" t="str">
        <f t="shared" si="787"/>
        <v/>
      </c>
      <c r="FV392" s="24" t="str">
        <f t="shared" si="787"/>
        <v/>
      </c>
      <c r="FW392" s="24" t="str">
        <f t="shared" si="787"/>
        <v/>
      </c>
      <c r="FX392" s="24" t="str">
        <f t="shared" si="787"/>
        <v/>
      </c>
      <c r="FY392" s="24" t="str">
        <f t="shared" si="787"/>
        <v/>
      </c>
      <c r="FZ392" s="24"/>
      <c r="GA392" s="24" t="str">
        <f t="shared" si="819"/>
        <v/>
      </c>
      <c r="GB392" s="24" t="str">
        <f t="shared" si="922"/>
        <v/>
      </c>
      <c r="GC392" s="24" t="str">
        <f t="shared" si="788"/>
        <v/>
      </c>
      <c r="GD392" s="24" t="str">
        <f t="shared" si="788"/>
        <v/>
      </c>
      <c r="GE392" s="24" t="str">
        <f t="shared" si="788"/>
        <v/>
      </c>
      <c r="GF392" s="24" t="str">
        <f t="shared" si="788"/>
        <v/>
      </c>
      <c r="GG392" s="24" t="str">
        <f t="shared" si="788"/>
        <v/>
      </c>
      <c r="GH392" s="24" t="str">
        <f t="shared" si="788"/>
        <v/>
      </c>
      <c r="GI392" s="24" t="str">
        <f t="shared" si="788"/>
        <v/>
      </c>
      <c r="GJ392" s="24" t="str">
        <f t="shared" si="788"/>
        <v/>
      </c>
      <c r="GK392" s="24" t="str">
        <f t="shared" si="788"/>
        <v/>
      </c>
      <c r="GL392" s="24"/>
      <c r="GM392" s="24" t="str">
        <f t="shared" si="820"/>
        <v/>
      </c>
      <c r="GN392" s="24" t="str">
        <f t="shared" si="923"/>
        <v/>
      </c>
      <c r="GO392" s="24" t="str">
        <f t="shared" si="821"/>
        <v/>
      </c>
      <c r="GP392" s="24" t="str">
        <f t="shared" si="822"/>
        <v/>
      </c>
      <c r="GQ392" s="24" t="str">
        <f t="shared" si="823"/>
        <v/>
      </c>
      <c r="GR392" s="24" t="str">
        <f t="shared" si="824"/>
        <v/>
      </c>
      <c r="GS392" s="24" t="str">
        <f t="shared" si="825"/>
        <v/>
      </c>
      <c r="GT392" s="24" t="str">
        <f t="shared" si="826"/>
        <v/>
      </c>
      <c r="GU392" s="24" t="str">
        <f t="shared" si="827"/>
        <v/>
      </c>
      <c r="GV392" s="24" t="str">
        <f t="shared" si="828"/>
        <v/>
      </c>
      <c r="GW392" s="24" t="str">
        <f t="shared" si="829"/>
        <v/>
      </c>
      <c r="GX392" s="24"/>
      <c r="GY392" s="24" t="str">
        <f t="shared" si="830"/>
        <v/>
      </c>
      <c r="GZ392" s="24" t="str">
        <f t="shared" si="924"/>
        <v/>
      </c>
      <c r="HA392" s="24" t="str">
        <f t="shared" si="831"/>
        <v/>
      </c>
      <c r="HB392" s="24" t="str">
        <f t="shared" si="832"/>
        <v/>
      </c>
      <c r="HC392" s="24" t="str">
        <f t="shared" si="833"/>
        <v/>
      </c>
      <c r="HD392" s="24" t="str">
        <f t="shared" si="834"/>
        <v/>
      </c>
      <c r="HE392" s="24" t="str">
        <f t="shared" si="835"/>
        <v/>
      </c>
      <c r="HF392" s="24" t="str">
        <f t="shared" si="836"/>
        <v/>
      </c>
      <c r="HG392" s="24" t="str">
        <f t="shared" si="837"/>
        <v/>
      </c>
      <c r="HH392" s="24" t="str">
        <f t="shared" si="838"/>
        <v/>
      </c>
      <c r="HI392" s="24" t="str">
        <f t="shared" si="839"/>
        <v/>
      </c>
      <c r="HJ392" s="24"/>
      <c r="HK392" s="24" t="str">
        <f t="shared" si="840"/>
        <v/>
      </c>
      <c r="HL392" s="24" t="str">
        <f t="shared" si="925"/>
        <v/>
      </c>
      <c r="HM392" s="24" t="str">
        <f t="shared" si="929"/>
        <v/>
      </c>
      <c r="HN392" s="24" t="str">
        <f t="shared" si="929"/>
        <v/>
      </c>
      <c r="HO392" s="24" t="str">
        <f t="shared" si="929"/>
        <v/>
      </c>
      <c r="HP392" s="24" t="str">
        <f t="shared" si="927"/>
        <v/>
      </c>
      <c r="HQ392" s="24" t="str">
        <f t="shared" si="927"/>
        <v/>
      </c>
      <c r="HR392" s="24" t="str">
        <f t="shared" si="927"/>
        <v/>
      </c>
      <c r="HS392" s="24" t="str">
        <f t="shared" si="781"/>
        <v/>
      </c>
      <c r="HT392" s="24" t="str">
        <f t="shared" si="781"/>
        <v/>
      </c>
      <c r="HU392" s="24" t="str">
        <f t="shared" si="781"/>
        <v/>
      </c>
      <c r="HV392" s="24"/>
      <c r="HW392" s="24" t="str">
        <f t="shared" si="841"/>
        <v/>
      </c>
      <c r="HX392" s="24" t="str">
        <f t="shared" si="926"/>
        <v/>
      </c>
      <c r="HY392" s="24" t="str">
        <f t="shared" si="930"/>
        <v/>
      </c>
      <c r="HZ392" s="24" t="str">
        <f t="shared" si="930"/>
        <v/>
      </c>
      <c r="IA392" s="24" t="str">
        <f t="shared" si="930"/>
        <v/>
      </c>
      <c r="IB392" s="24" t="str">
        <f t="shared" si="928"/>
        <v/>
      </c>
      <c r="IC392" s="24" t="str">
        <f t="shared" si="928"/>
        <v/>
      </c>
      <c r="ID392" s="24" t="str">
        <f t="shared" si="928"/>
        <v/>
      </c>
      <c r="IE392" s="24" t="str">
        <f t="shared" si="782"/>
        <v/>
      </c>
      <c r="IF392" s="24" t="str">
        <f t="shared" si="782"/>
        <v/>
      </c>
      <c r="IG392" s="24" t="str">
        <f t="shared" si="782"/>
        <v/>
      </c>
    </row>
    <row r="393" spans="1:241" s="3" customFormat="1" x14ac:dyDescent="0.2">
      <c r="A393" s="27">
        <v>358</v>
      </c>
      <c r="B393" s="32" t="str">
        <f>IF(AND($B$3&lt;&gt;"",$C$3&lt;&gt;"",$B$4&lt;&gt;"",$C$4&lt;&gt;"",T393&lt;&gt;""),AirMass($B$3,$C$3,$B$4,$C$4,T393),"")</f>
        <v/>
      </c>
      <c r="C393" s="36" t="e">
        <f t="shared" si="842"/>
        <v>#N/A</v>
      </c>
      <c r="D393" s="5" t="str">
        <f t="shared" si="789"/>
        <v/>
      </c>
      <c r="E393" s="14" t="str">
        <f t="shared" si="790"/>
        <v/>
      </c>
      <c r="F393" s="32" t="str">
        <f t="shared" si="843"/>
        <v/>
      </c>
      <c r="G393" s="24" t="str">
        <f t="shared" si="791"/>
        <v/>
      </c>
      <c r="H393" s="24" t="str">
        <f t="shared" si="792"/>
        <v/>
      </c>
      <c r="I393" s="24"/>
      <c r="J393" s="8" t="str">
        <f t="shared" si="793"/>
        <v/>
      </c>
      <c r="K393" s="9" t="str">
        <f t="shared" si="794"/>
        <v/>
      </c>
      <c r="L393" s="40" t="str">
        <f t="shared" si="844"/>
        <v/>
      </c>
      <c r="M393" s="24" t="str">
        <f t="shared" si="795"/>
        <v/>
      </c>
      <c r="N393" s="25" t="str">
        <f t="shared" si="796"/>
        <v/>
      </c>
      <c r="O393" s="25"/>
      <c r="P393" s="50">
        <f t="shared" si="845"/>
        <v>0</v>
      </c>
      <c r="Q393" s="50">
        <f t="shared" si="846"/>
        <v>0</v>
      </c>
      <c r="R393" s="25"/>
      <c r="S393" s="25"/>
      <c r="T393" s="16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46" t="str">
        <f t="shared" si="797"/>
        <v/>
      </c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8"/>
      <c r="AR393" s="25"/>
      <c r="AS393" s="25"/>
      <c r="AT393" s="24" t="str">
        <f t="shared" si="931"/>
        <v/>
      </c>
      <c r="AU393" s="24" t="str">
        <f t="shared" si="931"/>
        <v/>
      </c>
      <c r="AV393" s="24" t="str">
        <f t="shared" si="931"/>
        <v/>
      </c>
      <c r="AW393" s="24" t="str">
        <f t="shared" si="931"/>
        <v/>
      </c>
      <c r="AX393" s="24" t="str">
        <f t="shared" si="931"/>
        <v/>
      </c>
      <c r="AY393" s="24" t="str">
        <f t="shared" si="931"/>
        <v/>
      </c>
      <c r="AZ393" s="24" t="str">
        <f t="shared" si="931"/>
        <v/>
      </c>
      <c r="BA393" s="24" t="str">
        <f t="shared" si="931"/>
        <v/>
      </c>
      <c r="BB393" s="24" t="str">
        <f t="shared" si="931"/>
        <v/>
      </c>
      <c r="BC393" s="24" t="str">
        <f t="shared" si="931"/>
        <v/>
      </c>
      <c r="BD393" s="25" t="str">
        <f t="shared" si="931"/>
        <v/>
      </c>
      <c r="BE393" s="25"/>
      <c r="BF393" s="25"/>
      <c r="BG393" s="26" t="str">
        <f t="shared" si="847"/>
        <v/>
      </c>
      <c r="BH393" s="26" t="str">
        <f t="shared" si="848"/>
        <v/>
      </c>
      <c r="BI393" s="26" t="str">
        <f t="shared" si="849"/>
        <v/>
      </c>
      <c r="BJ393" s="26" t="str">
        <f t="shared" si="850"/>
        <v/>
      </c>
      <c r="BK393" s="26" t="str">
        <f t="shared" si="851"/>
        <v/>
      </c>
      <c r="BL393" s="26" t="str">
        <f t="shared" si="852"/>
        <v/>
      </c>
      <c r="BM393" s="26" t="str">
        <f t="shared" si="853"/>
        <v/>
      </c>
      <c r="BN393" s="26" t="str">
        <f t="shared" si="854"/>
        <v/>
      </c>
      <c r="BO393" s="26" t="str">
        <f t="shared" si="855"/>
        <v/>
      </c>
      <c r="BP393" s="25"/>
      <c r="BQ393" s="25"/>
      <c r="BR393" s="25" t="str">
        <f t="shared" si="856"/>
        <v/>
      </c>
      <c r="BS393" s="25" t="str">
        <f t="shared" si="857"/>
        <v/>
      </c>
      <c r="BT393" s="25" t="str">
        <f t="shared" si="858"/>
        <v/>
      </c>
      <c r="BU393" s="25" t="str">
        <f t="shared" si="859"/>
        <v/>
      </c>
      <c r="BV393" s="25" t="str">
        <f t="shared" si="860"/>
        <v/>
      </c>
      <c r="BW393" s="25" t="str">
        <f t="shared" si="861"/>
        <v/>
      </c>
      <c r="BX393" s="25" t="str">
        <f t="shared" si="862"/>
        <v/>
      </c>
      <c r="BY393" s="25" t="str">
        <f t="shared" si="863"/>
        <v/>
      </c>
      <c r="BZ393" s="25" t="str">
        <f t="shared" si="864"/>
        <v/>
      </c>
      <c r="CA393" s="25"/>
      <c r="CB393" s="25"/>
      <c r="CC393" s="26">
        <f t="shared" si="865"/>
        <v>-0.23900000000000093</v>
      </c>
      <c r="CD393" s="26">
        <f t="shared" si="866"/>
        <v>-0.17900000000000044</v>
      </c>
      <c r="CE393" s="26">
        <f t="shared" si="867"/>
        <v>-0.54500000000000015</v>
      </c>
      <c r="CF393" s="26">
        <f t="shared" si="868"/>
        <v>-0.48700000000000027</v>
      </c>
      <c r="CG393" s="26">
        <f t="shared" si="869"/>
        <v>-0.55699999999999883</v>
      </c>
      <c r="CH393" s="26">
        <f t="shared" si="870"/>
        <v>-0.11200000000000027</v>
      </c>
      <c r="CI393" s="26" t="str">
        <f t="shared" si="871"/>
        <v/>
      </c>
      <c r="CJ393" s="26" t="str">
        <f t="shared" si="872"/>
        <v/>
      </c>
      <c r="CK393" s="26" t="str">
        <f t="shared" si="873"/>
        <v/>
      </c>
      <c r="CL393" s="25"/>
      <c r="CM393" s="25"/>
      <c r="CN393" s="25">
        <f t="shared" si="874"/>
        <v>0.42099999999999937</v>
      </c>
      <c r="CO393" s="25">
        <f t="shared" si="875"/>
        <v>0.48099999999999987</v>
      </c>
      <c r="CP393" s="25">
        <f t="shared" si="876"/>
        <v>0.11500000000000021</v>
      </c>
      <c r="CQ393" s="25">
        <f t="shared" si="877"/>
        <v>0.17300000000000004</v>
      </c>
      <c r="CR393" s="25">
        <f t="shared" si="878"/>
        <v>0.10300000000000153</v>
      </c>
      <c r="CS393" s="25">
        <f t="shared" si="879"/>
        <v>0.54800000000000004</v>
      </c>
      <c r="CT393" s="25" t="str">
        <f t="shared" si="880"/>
        <v/>
      </c>
      <c r="CU393" s="25" t="str">
        <f t="shared" si="881"/>
        <v/>
      </c>
      <c r="CV393" s="25" t="str">
        <f t="shared" si="882"/>
        <v/>
      </c>
      <c r="CW393" s="25"/>
      <c r="CX393" s="25"/>
      <c r="CY393" s="25" t="str">
        <f t="shared" si="883"/>
        <v/>
      </c>
      <c r="CZ393" s="25" t="str">
        <f t="shared" si="884"/>
        <v/>
      </c>
      <c r="DA393" s="25" t="str">
        <f t="shared" si="885"/>
        <v/>
      </c>
      <c r="DB393" s="25" t="str">
        <f t="shared" si="886"/>
        <v/>
      </c>
      <c r="DC393" s="25" t="str">
        <f t="shared" si="887"/>
        <v/>
      </c>
      <c r="DD393" s="25" t="str">
        <f t="shared" si="888"/>
        <v/>
      </c>
      <c r="DE393" s="25" t="str">
        <f t="shared" si="889"/>
        <v/>
      </c>
      <c r="DF393" s="25" t="str">
        <f t="shared" si="890"/>
        <v/>
      </c>
      <c r="DG393" s="25" t="str">
        <f t="shared" si="891"/>
        <v/>
      </c>
      <c r="DH393" s="25"/>
      <c r="DI393" s="25"/>
      <c r="DJ393" s="25" t="str">
        <f t="shared" si="892"/>
        <v/>
      </c>
      <c r="DK393" s="25" t="str">
        <f t="shared" si="893"/>
        <v/>
      </c>
      <c r="DL393" s="25" t="str">
        <f t="shared" si="894"/>
        <v/>
      </c>
      <c r="DM393" s="25" t="str">
        <f t="shared" si="895"/>
        <v/>
      </c>
      <c r="DN393" s="25" t="str">
        <f t="shared" si="896"/>
        <v/>
      </c>
      <c r="DO393" s="25" t="str">
        <f t="shared" si="897"/>
        <v/>
      </c>
      <c r="DP393" s="25" t="str">
        <f t="shared" si="898"/>
        <v/>
      </c>
      <c r="DQ393" s="25" t="str">
        <f t="shared" si="899"/>
        <v/>
      </c>
      <c r="DR393" s="25" t="str">
        <f t="shared" si="900"/>
        <v/>
      </c>
      <c r="DS393" s="25"/>
      <c r="DT393" s="24"/>
      <c r="DU393" s="24" t="str">
        <f t="shared" si="901"/>
        <v/>
      </c>
      <c r="DV393" s="24" t="str">
        <f t="shared" si="902"/>
        <v/>
      </c>
      <c r="DW393" s="24" t="str">
        <f t="shared" si="903"/>
        <v/>
      </c>
      <c r="DX393" s="24" t="str">
        <f t="shared" si="904"/>
        <v/>
      </c>
      <c r="DY393" s="24" t="str">
        <f t="shared" si="905"/>
        <v/>
      </c>
      <c r="DZ393" s="24" t="str">
        <f t="shared" si="906"/>
        <v/>
      </c>
      <c r="EA393" s="24" t="str">
        <f t="shared" si="907"/>
        <v/>
      </c>
      <c r="EB393" s="24" t="str">
        <f t="shared" si="908"/>
        <v/>
      </c>
      <c r="EC393" s="24" t="str">
        <f t="shared" si="909"/>
        <v/>
      </c>
      <c r="ED393" s="24"/>
      <c r="EE393" s="24"/>
      <c r="EF393" s="24" t="str">
        <f t="shared" si="910"/>
        <v/>
      </c>
      <c r="EG393" s="24" t="str">
        <f t="shared" si="911"/>
        <v/>
      </c>
      <c r="EH393" s="24" t="str">
        <f t="shared" si="912"/>
        <v/>
      </c>
      <c r="EI393" s="24" t="str">
        <f t="shared" si="913"/>
        <v/>
      </c>
      <c r="EJ393" s="24" t="str">
        <f t="shared" si="914"/>
        <v/>
      </c>
      <c r="EK393" s="24" t="str">
        <f t="shared" si="915"/>
        <v/>
      </c>
      <c r="EL393" s="24" t="str">
        <f t="shared" si="916"/>
        <v/>
      </c>
      <c r="EM393" s="24" t="str">
        <f t="shared" si="917"/>
        <v/>
      </c>
      <c r="EN393" s="24" t="str">
        <f t="shared" si="918"/>
        <v/>
      </c>
      <c r="EO393" s="24"/>
      <c r="EP393" s="24"/>
      <c r="EQ393" s="24" t="str">
        <f t="shared" si="798"/>
        <v/>
      </c>
      <c r="ER393" s="24" t="str">
        <f t="shared" si="919"/>
        <v/>
      </c>
      <c r="ES393" s="24" t="str">
        <f t="shared" si="799"/>
        <v/>
      </c>
      <c r="ET393" s="24" t="str">
        <f t="shared" si="800"/>
        <v/>
      </c>
      <c r="EU393" s="24" t="str">
        <f t="shared" si="801"/>
        <v/>
      </c>
      <c r="EV393" s="24" t="str">
        <f t="shared" si="802"/>
        <v/>
      </c>
      <c r="EW393" s="24" t="str">
        <f t="shared" si="803"/>
        <v/>
      </c>
      <c r="EX393" s="24" t="str">
        <f t="shared" si="804"/>
        <v/>
      </c>
      <c r="EY393" s="24" t="str">
        <f t="shared" si="805"/>
        <v/>
      </c>
      <c r="EZ393" s="24" t="str">
        <f t="shared" si="806"/>
        <v/>
      </c>
      <c r="FA393" s="24" t="str">
        <f t="shared" si="807"/>
        <v/>
      </c>
      <c r="FB393" s="24"/>
      <c r="FC393" s="24" t="str">
        <f t="shared" si="808"/>
        <v/>
      </c>
      <c r="FD393" s="24" t="str">
        <f t="shared" si="920"/>
        <v/>
      </c>
      <c r="FE393" s="24" t="str">
        <f t="shared" si="809"/>
        <v/>
      </c>
      <c r="FF393" s="24" t="str">
        <f t="shared" si="810"/>
        <v/>
      </c>
      <c r="FG393" s="24" t="str">
        <f t="shared" si="811"/>
        <v/>
      </c>
      <c r="FH393" s="24" t="str">
        <f t="shared" si="812"/>
        <v/>
      </c>
      <c r="FI393" s="24" t="str">
        <f t="shared" si="813"/>
        <v/>
      </c>
      <c r="FJ393" s="24" t="str">
        <f t="shared" si="814"/>
        <v/>
      </c>
      <c r="FK393" s="24" t="str">
        <f t="shared" si="815"/>
        <v/>
      </c>
      <c r="FL393" s="24" t="str">
        <f t="shared" si="816"/>
        <v/>
      </c>
      <c r="FM393" s="24" t="str">
        <f t="shared" si="817"/>
        <v/>
      </c>
      <c r="FN393" s="24"/>
      <c r="FO393" s="24" t="str">
        <f t="shared" si="818"/>
        <v/>
      </c>
      <c r="FP393" s="24" t="str">
        <f t="shared" si="921"/>
        <v/>
      </c>
      <c r="FQ393" s="24" t="str">
        <f t="shared" si="787"/>
        <v/>
      </c>
      <c r="FR393" s="24" t="str">
        <f t="shared" si="787"/>
        <v/>
      </c>
      <c r="FS393" s="24" t="str">
        <f t="shared" si="787"/>
        <v/>
      </c>
      <c r="FT393" s="24" t="str">
        <f t="shared" si="787"/>
        <v/>
      </c>
      <c r="FU393" s="24" t="str">
        <f t="shared" si="787"/>
        <v/>
      </c>
      <c r="FV393" s="24" t="str">
        <f t="shared" si="787"/>
        <v/>
      </c>
      <c r="FW393" s="24" t="str">
        <f t="shared" si="787"/>
        <v/>
      </c>
      <c r="FX393" s="24" t="str">
        <f t="shared" si="787"/>
        <v/>
      </c>
      <c r="FY393" s="24" t="str">
        <f t="shared" si="787"/>
        <v/>
      </c>
      <c r="FZ393" s="24"/>
      <c r="GA393" s="24" t="str">
        <f t="shared" si="819"/>
        <v/>
      </c>
      <c r="GB393" s="24" t="str">
        <f t="shared" si="922"/>
        <v/>
      </c>
      <c r="GC393" s="24" t="str">
        <f t="shared" si="788"/>
        <v/>
      </c>
      <c r="GD393" s="24" t="str">
        <f t="shared" si="788"/>
        <v/>
      </c>
      <c r="GE393" s="24" t="str">
        <f t="shared" si="788"/>
        <v/>
      </c>
      <c r="GF393" s="24" t="str">
        <f t="shared" si="788"/>
        <v/>
      </c>
      <c r="GG393" s="24" t="str">
        <f t="shared" si="788"/>
        <v/>
      </c>
      <c r="GH393" s="24" t="str">
        <f t="shared" si="788"/>
        <v/>
      </c>
      <c r="GI393" s="24" t="str">
        <f t="shared" si="788"/>
        <v/>
      </c>
      <c r="GJ393" s="24" t="str">
        <f t="shared" si="788"/>
        <v/>
      </c>
      <c r="GK393" s="24" t="str">
        <f t="shared" si="788"/>
        <v/>
      </c>
      <c r="GL393" s="24"/>
      <c r="GM393" s="24" t="str">
        <f t="shared" si="820"/>
        <v/>
      </c>
      <c r="GN393" s="24" t="str">
        <f t="shared" si="923"/>
        <v/>
      </c>
      <c r="GO393" s="24" t="str">
        <f t="shared" si="821"/>
        <v/>
      </c>
      <c r="GP393" s="24" t="str">
        <f t="shared" si="822"/>
        <v/>
      </c>
      <c r="GQ393" s="24" t="str">
        <f t="shared" si="823"/>
        <v/>
      </c>
      <c r="GR393" s="24" t="str">
        <f t="shared" si="824"/>
        <v/>
      </c>
      <c r="GS393" s="24" t="str">
        <f t="shared" si="825"/>
        <v/>
      </c>
      <c r="GT393" s="24" t="str">
        <f t="shared" si="826"/>
        <v/>
      </c>
      <c r="GU393" s="24" t="str">
        <f t="shared" si="827"/>
        <v/>
      </c>
      <c r="GV393" s="24" t="str">
        <f t="shared" si="828"/>
        <v/>
      </c>
      <c r="GW393" s="24" t="str">
        <f t="shared" si="829"/>
        <v/>
      </c>
      <c r="GX393" s="24"/>
      <c r="GY393" s="24" t="str">
        <f t="shared" si="830"/>
        <v/>
      </c>
      <c r="GZ393" s="24" t="str">
        <f t="shared" si="924"/>
        <v/>
      </c>
      <c r="HA393" s="24" t="str">
        <f t="shared" si="831"/>
        <v/>
      </c>
      <c r="HB393" s="24" t="str">
        <f t="shared" si="832"/>
        <v/>
      </c>
      <c r="HC393" s="24" t="str">
        <f t="shared" si="833"/>
        <v/>
      </c>
      <c r="HD393" s="24" t="str">
        <f t="shared" si="834"/>
        <v/>
      </c>
      <c r="HE393" s="24" t="str">
        <f t="shared" si="835"/>
        <v/>
      </c>
      <c r="HF393" s="24" t="str">
        <f t="shared" si="836"/>
        <v/>
      </c>
      <c r="HG393" s="24" t="str">
        <f t="shared" si="837"/>
        <v/>
      </c>
      <c r="HH393" s="24" t="str">
        <f t="shared" si="838"/>
        <v/>
      </c>
      <c r="HI393" s="24" t="str">
        <f t="shared" si="839"/>
        <v/>
      </c>
      <c r="HJ393" s="24"/>
      <c r="HK393" s="24" t="str">
        <f t="shared" si="840"/>
        <v/>
      </c>
      <c r="HL393" s="24" t="str">
        <f t="shared" si="925"/>
        <v/>
      </c>
      <c r="HM393" s="24" t="str">
        <f t="shared" si="929"/>
        <v/>
      </c>
      <c r="HN393" s="24" t="str">
        <f t="shared" si="929"/>
        <v/>
      </c>
      <c r="HO393" s="24" t="str">
        <f t="shared" si="929"/>
        <v/>
      </c>
      <c r="HP393" s="24" t="str">
        <f t="shared" si="927"/>
        <v/>
      </c>
      <c r="HQ393" s="24" t="str">
        <f t="shared" si="927"/>
        <v/>
      </c>
      <c r="HR393" s="24" t="str">
        <f t="shared" si="927"/>
        <v/>
      </c>
      <c r="HS393" s="24" t="str">
        <f t="shared" si="781"/>
        <v/>
      </c>
      <c r="HT393" s="24" t="str">
        <f t="shared" si="781"/>
        <v/>
      </c>
      <c r="HU393" s="24" t="str">
        <f t="shared" si="781"/>
        <v/>
      </c>
      <c r="HV393" s="24"/>
      <c r="HW393" s="24" t="str">
        <f t="shared" si="841"/>
        <v/>
      </c>
      <c r="HX393" s="24" t="str">
        <f t="shared" si="926"/>
        <v/>
      </c>
      <c r="HY393" s="24" t="str">
        <f t="shared" si="930"/>
        <v/>
      </c>
      <c r="HZ393" s="24" t="str">
        <f t="shared" si="930"/>
        <v/>
      </c>
      <c r="IA393" s="24" t="str">
        <f t="shared" si="930"/>
        <v/>
      </c>
      <c r="IB393" s="24" t="str">
        <f t="shared" si="928"/>
        <v/>
      </c>
      <c r="IC393" s="24" t="str">
        <f t="shared" si="928"/>
        <v/>
      </c>
      <c r="ID393" s="24" t="str">
        <f t="shared" si="928"/>
        <v/>
      </c>
      <c r="IE393" s="24" t="str">
        <f t="shared" si="782"/>
        <v/>
      </c>
      <c r="IF393" s="24" t="str">
        <f t="shared" si="782"/>
        <v/>
      </c>
      <c r="IG393" s="24" t="str">
        <f t="shared" si="782"/>
        <v/>
      </c>
    </row>
    <row r="394" spans="1:241" s="3" customFormat="1" x14ac:dyDescent="0.2">
      <c r="A394" s="27">
        <v>359</v>
      </c>
      <c r="B394" s="32" t="str">
        <f>IF(AND($B$3&lt;&gt;"",$C$3&lt;&gt;"",$B$4&lt;&gt;"",$C$4&lt;&gt;"",T394&lt;&gt;""),AirMass($B$3,$C$3,$B$4,$C$4,T394),"")</f>
        <v/>
      </c>
      <c r="C394" s="36" t="e">
        <f t="shared" si="842"/>
        <v>#N/A</v>
      </c>
      <c r="D394" s="5" t="str">
        <f t="shared" si="789"/>
        <v/>
      </c>
      <c r="E394" s="14" t="str">
        <f t="shared" si="790"/>
        <v/>
      </c>
      <c r="F394" s="32" t="str">
        <f t="shared" si="843"/>
        <v/>
      </c>
      <c r="G394" s="24" t="str">
        <f t="shared" si="791"/>
        <v/>
      </c>
      <c r="H394" s="24" t="str">
        <f t="shared" si="792"/>
        <v/>
      </c>
      <c r="I394" s="24"/>
      <c r="J394" s="8" t="str">
        <f t="shared" si="793"/>
        <v/>
      </c>
      <c r="K394" s="9" t="str">
        <f t="shared" si="794"/>
        <v/>
      </c>
      <c r="L394" s="40" t="str">
        <f t="shared" si="844"/>
        <v/>
      </c>
      <c r="M394" s="24" t="str">
        <f t="shared" si="795"/>
        <v/>
      </c>
      <c r="N394" s="25" t="str">
        <f t="shared" si="796"/>
        <v/>
      </c>
      <c r="O394" s="25"/>
      <c r="P394" s="50">
        <f t="shared" si="845"/>
        <v>0</v>
      </c>
      <c r="Q394" s="50">
        <f t="shared" si="846"/>
        <v>0</v>
      </c>
      <c r="R394" s="25"/>
      <c r="S394" s="25"/>
      <c r="T394" s="16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46" t="str">
        <f t="shared" si="797"/>
        <v/>
      </c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8"/>
      <c r="AR394" s="25"/>
      <c r="AS394" s="25"/>
      <c r="AT394" s="24" t="str">
        <f t="shared" si="931"/>
        <v/>
      </c>
      <c r="AU394" s="24" t="str">
        <f t="shared" si="931"/>
        <v/>
      </c>
      <c r="AV394" s="24" t="str">
        <f t="shared" si="931"/>
        <v/>
      </c>
      <c r="AW394" s="24" t="str">
        <f t="shared" si="931"/>
        <v/>
      </c>
      <c r="AX394" s="24" t="str">
        <f t="shared" si="931"/>
        <v/>
      </c>
      <c r="AY394" s="24" t="str">
        <f t="shared" si="931"/>
        <v/>
      </c>
      <c r="AZ394" s="24" t="str">
        <f t="shared" si="931"/>
        <v/>
      </c>
      <c r="BA394" s="24" t="str">
        <f t="shared" si="931"/>
        <v/>
      </c>
      <c r="BB394" s="24" t="str">
        <f t="shared" si="931"/>
        <v/>
      </c>
      <c r="BC394" s="24" t="str">
        <f t="shared" si="931"/>
        <v/>
      </c>
      <c r="BD394" s="25" t="str">
        <f t="shared" si="931"/>
        <v/>
      </c>
      <c r="BE394" s="25"/>
      <c r="BF394" s="25"/>
      <c r="BG394" s="26" t="str">
        <f t="shared" si="847"/>
        <v/>
      </c>
      <c r="BH394" s="26" t="str">
        <f t="shared" si="848"/>
        <v/>
      </c>
      <c r="BI394" s="26" t="str">
        <f t="shared" si="849"/>
        <v/>
      </c>
      <c r="BJ394" s="26" t="str">
        <f t="shared" si="850"/>
        <v/>
      </c>
      <c r="BK394" s="26" t="str">
        <f t="shared" si="851"/>
        <v/>
      </c>
      <c r="BL394" s="26" t="str">
        <f t="shared" si="852"/>
        <v/>
      </c>
      <c r="BM394" s="26" t="str">
        <f t="shared" si="853"/>
        <v/>
      </c>
      <c r="BN394" s="26" t="str">
        <f t="shared" si="854"/>
        <v/>
      </c>
      <c r="BO394" s="26" t="str">
        <f t="shared" si="855"/>
        <v/>
      </c>
      <c r="BP394" s="25"/>
      <c r="BQ394" s="25"/>
      <c r="BR394" s="25" t="str">
        <f t="shared" si="856"/>
        <v/>
      </c>
      <c r="BS394" s="25" t="str">
        <f t="shared" si="857"/>
        <v/>
      </c>
      <c r="BT394" s="25" t="str">
        <f t="shared" si="858"/>
        <v/>
      </c>
      <c r="BU394" s="25" t="str">
        <f t="shared" si="859"/>
        <v/>
      </c>
      <c r="BV394" s="25" t="str">
        <f t="shared" si="860"/>
        <v/>
      </c>
      <c r="BW394" s="25" t="str">
        <f t="shared" si="861"/>
        <v/>
      </c>
      <c r="BX394" s="25" t="str">
        <f t="shared" si="862"/>
        <v/>
      </c>
      <c r="BY394" s="25" t="str">
        <f t="shared" si="863"/>
        <v/>
      </c>
      <c r="BZ394" s="25" t="str">
        <f t="shared" si="864"/>
        <v/>
      </c>
      <c r="CA394" s="25"/>
      <c r="CB394" s="25"/>
      <c r="CC394" s="26">
        <f t="shared" si="865"/>
        <v>-0.23900000000000093</v>
      </c>
      <c r="CD394" s="26">
        <f t="shared" si="866"/>
        <v>-0.17900000000000044</v>
      </c>
      <c r="CE394" s="26">
        <f t="shared" si="867"/>
        <v>-0.54500000000000015</v>
      </c>
      <c r="CF394" s="26">
        <f t="shared" si="868"/>
        <v>-0.48700000000000027</v>
      </c>
      <c r="CG394" s="26">
        <f t="shared" si="869"/>
        <v>-0.55699999999999883</v>
      </c>
      <c r="CH394" s="26">
        <f t="shared" si="870"/>
        <v>-0.11200000000000027</v>
      </c>
      <c r="CI394" s="26" t="str">
        <f t="shared" si="871"/>
        <v/>
      </c>
      <c r="CJ394" s="26" t="str">
        <f t="shared" si="872"/>
        <v/>
      </c>
      <c r="CK394" s="26" t="str">
        <f t="shared" si="873"/>
        <v/>
      </c>
      <c r="CL394" s="25"/>
      <c r="CM394" s="25"/>
      <c r="CN394" s="25">
        <f t="shared" si="874"/>
        <v>0.42099999999999937</v>
      </c>
      <c r="CO394" s="25">
        <f t="shared" si="875"/>
        <v>0.48099999999999987</v>
      </c>
      <c r="CP394" s="25">
        <f t="shared" si="876"/>
        <v>0.11500000000000021</v>
      </c>
      <c r="CQ394" s="25">
        <f t="shared" si="877"/>
        <v>0.17300000000000004</v>
      </c>
      <c r="CR394" s="25">
        <f t="shared" si="878"/>
        <v>0.10300000000000153</v>
      </c>
      <c r="CS394" s="25">
        <f t="shared" si="879"/>
        <v>0.54800000000000004</v>
      </c>
      <c r="CT394" s="25" t="str">
        <f t="shared" si="880"/>
        <v/>
      </c>
      <c r="CU394" s="25" t="str">
        <f t="shared" si="881"/>
        <v/>
      </c>
      <c r="CV394" s="25" t="str">
        <f t="shared" si="882"/>
        <v/>
      </c>
      <c r="CW394" s="25"/>
      <c r="CX394" s="25"/>
      <c r="CY394" s="25" t="str">
        <f t="shared" si="883"/>
        <v/>
      </c>
      <c r="CZ394" s="25" t="str">
        <f t="shared" si="884"/>
        <v/>
      </c>
      <c r="DA394" s="25" t="str">
        <f t="shared" si="885"/>
        <v/>
      </c>
      <c r="DB394" s="25" t="str">
        <f t="shared" si="886"/>
        <v/>
      </c>
      <c r="DC394" s="25" t="str">
        <f t="shared" si="887"/>
        <v/>
      </c>
      <c r="DD394" s="25" t="str">
        <f t="shared" si="888"/>
        <v/>
      </c>
      <c r="DE394" s="25" t="str">
        <f t="shared" si="889"/>
        <v/>
      </c>
      <c r="DF394" s="25" t="str">
        <f t="shared" si="890"/>
        <v/>
      </c>
      <c r="DG394" s="25" t="str">
        <f t="shared" si="891"/>
        <v/>
      </c>
      <c r="DH394" s="25"/>
      <c r="DI394" s="25"/>
      <c r="DJ394" s="25" t="str">
        <f t="shared" si="892"/>
        <v/>
      </c>
      <c r="DK394" s="25" t="str">
        <f t="shared" si="893"/>
        <v/>
      </c>
      <c r="DL394" s="25" t="str">
        <f t="shared" si="894"/>
        <v/>
      </c>
      <c r="DM394" s="25" t="str">
        <f t="shared" si="895"/>
        <v/>
      </c>
      <c r="DN394" s="25" t="str">
        <f t="shared" si="896"/>
        <v/>
      </c>
      <c r="DO394" s="25" t="str">
        <f t="shared" si="897"/>
        <v/>
      </c>
      <c r="DP394" s="25" t="str">
        <f t="shared" si="898"/>
        <v/>
      </c>
      <c r="DQ394" s="25" t="str">
        <f t="shared" si="899"/>
        <v/>
      </c>
      <c r="DR394" s="25" t="str">
        <f t="shared" si="900"/>
        <v/>
      </c>
      <c r="DS394" s="25"/>
      <c r="DT394" s="24"/>
      <c r="DU394" s="24" t="str">
        <f t="shared" si="901"/>
        <v/>
      </c>
      <c r="DV394" s="24" t="str">
        <f t="shared" si="902"/>
        <v/>
      </c>
      <c r="DW394" s="24" t="str">
        <f t="shared" si="903"/>
        <v/>
      </c>
      <c r="DX394" s="24" t="str">
        <f t="shared" si="904"/>
        <v/>
      </c>
      <c r="DY394" s="24" t="str">
        <f t="shared" si="905"/>
        <v/>
      </c>
      <c r="DZ394" s="24" t="str">
        <f t="shared" si="906"/>
        <v/>
      </c>
      <c r="EA394" s="24" t="str">
        <f t="shared" si="907"/>
        <v/>
      </c>
      <c r="EB394" s="24" t="str">
        <f t="shared" si="908"/>
        <v/>
      </c>
      <c r="EC394" s="24" t="str">
        <f t="shared" si="909"/>
        <v/>
      </c>
      <c r="ED394" s="24"/>
      <c r="EE394" s="24"/>
      <c r="EF394" s="24" t="str">
        <f t="shared" si="910"/>
        <v/>
      </c>
      <c r="EG394" s="24" t="str">
        <f t="shared" si="911"/>
        <v/>
      </c>
      <c r="EH394" s="24" t="str">
        <f t="shared" si="912"/>
        <v/>
      </c>
      <c r="EI394" s="24" t="str">
        <f t="shared" si="913"/>
        <v/>
      </c>
      <c r="EJ394" s="24" t="str">
        <f t="shared" si="914"/>
        <v/>
      </c>
      <c r="EK394" s="24" t="str">
        <f t="shared" si="915"/>
        <v/>
      </c>
      <c r="EL394" s="24" t="str">
        <f t="shared" si="916"/>
        <v/>
      </c>
      <c r="EM394" s="24" t="str">
        <f t="shared" si="917"/>
        <v/>
      </c>
      <c r="EN394" s="24" t="str">
        <f t="shared" si="918"/>
        <v/>
      </c>
      <c r="EO394" s="24"/>
      <c r="EP394" s="24"/>
      <c r="EQ394" s="24" t="str">
        <f t="shared" si="798"/>
        <v/>
      </c>
      <c r="ER394" s="24" t="str">
        <f t="shared" si="919"/>
        <v/>
      </c>
      <c r="ES394" s="24" t="str">
        <f t="shared" si="799"/>
        <v/>
      </c>
      <c r="ET394" s="24" t="str">
        <f t="shared" si="800"/>
        <v/>
      </c>
      <c r="EU394" s="24" t="str">
        <f t="shared" si="801"/>
        <v/>
      </c>
      <c r="EV394" s="24" t="str">
        <f t="shared" si="802"/>
        <v/>
      </c>
      <c r="EW394" s="24" t="str">
        <f t="shared" si="803"/>
        <v/>
      </c>
      <c r="EX394" s="24" t="str">
        <f t="shared" si="804"/>
        <v/>
      </c>
      <c r="EY394" s="24" t="str">
        <f t="shared" si="805"/>
        <v/>
      </c>
      <c r="EZ394" s="24" t="str">
        <f t="shared" si="806"/>
        <v/>
      </c>
      <c r="FA394" s="24" t="str">
        <f t="shared" si="807"/>
        <v/>
      </c>
      <c r="FB394" s="24"/>
      <c r="FC394" s="24" t="str">
        <f t="shared" si="808"/>
        <v/>
      </c>
      <c r="FD394" s="24" t="str">
        <f t="shared" si="920"/>
        <v/>
      </c>
      <c r="FE394" s="24" t="str">
        <f t="shared" si="809"/>
        <v/>
      </c>
      <c r="FF394" s="24" t="str">
        <f t="shared" si="810"/>
        <v/>
      </c>
      <c r="FG394" s="24" t="str">
        <f t="shared" si="811"/>
        <v/>
      </c>
      <c r="FH394" s="24" t="str">
        <f t="shared" si="812"/>
        <v/>
      </c>
      <c r="FI394" s="24" t="str">
        <f t="shared" si="813"/>
        <v/>
      </c>
      <c r="FJ394" s="24" t="str">
        <f t="shared" si="814"/>
        <v/>
      </c>
      <c r="FK394" s="24" t="str">
        <f t="shared" si="815"/>
        <v/>
      </c>
      <c r="FL394" s="24" t="str">
        <f t="shared" si="816"/>
        <v/>
      </c>
      <c r="FM394" s="24" t="str">
        <f t="shared" si="817"/>
        <v/>
      </c>
      <c r="FN394" s="24"/>
      <c r="FO394" s="24" t="str">
        <f t="shared" si="818"/>
        <v/>
      </c>
      <c r="FP394" s="24" t="str">
        <f t="shared" si="921"/>
        <v/>
      </c>
      <c r="FQ394" s="24" t="str">
        <f t="shared" si="787"/>
        <v/>
      </c>
      <c r="FR394" s="24" t="str">
        <f t="shared" si="787"/>
        <v/>
      </c>
      <c r="FS394" s="24" t="str">
        <f t="shared" si="787"/>
        <v/>
      </c>
      <c r="FT394" s="24" t="str">
        <f t="shared" si="787"/>
        <v/>
      </c>
      <c r="FU394" s="24" t="str">
        <f t="shared" si="787"/>
        <v/>
      </c>
      <c r="FV394" s="24" t="str">
        <f t="shared" si="787"/>
        <v/>
      </c>
      <c r="FW394" s="24" t="str">
        <f t="shared" si="787"/>
        <v/>
      </c>
      <c r="FX394" s="24" t="str">
        <f t="shared" si="787"/>
        <v/>
      </c>
      <c r="FY394" s="24" t="str">
        <f t="shared" si="787"/>
        <v/>
      </c>
      <c r="FZ394" s="24"/>
      <c r="GA394" s="24" t="str">
        <f t="shared" si="819"/>
        <v/>
      </c>
      <c r="GB394" s="24" t="str">
        <f t="shared" si="922"/>
        <v/>
      </c>
      <c r="GC394" s="24" t="str">
        <f t="shared" si="788"/>
        <v/>
      </c>
      <c r="GD394" s="24" t="str">
        <f t="shared" si="788"/>
        <v/>
      </c>
      <c r="GE394" s="24" t="str">
        <f t="shared" si="788"/>
        <v/>
      </c>
      <c r="GF394" s="24" t="str">
        <f t="shared" si="788"/>
        <v/>
      </c>
      <c r="GG394" s="24" t="str">
        <f t="shared" si="788"/>
        <v/>
      </c>
      <c r="GH394" s="24" t="str">
        <f t="shared" si="788"/>
        <v/>
      </c>
      <c r="GI394" s="24" t="str">
        <f t="shared" si="788"/>
        <v/>
      </c>
      <c r="GJ394" s="24" t="str">
        <f t="shared" si="788"/>
        <v/>
      </c>
      <c r="GK394" s="24" t="str">
        <f t="shared" si="788"/>
        <v/>
      </c>
      <c r="GL394" s="24"/>
      <c r="GM394" s="24" t="str">
        <f t="shared" si="820"/>
        <v/>
      </c>
      <c r="GN394" s="24" t="str">
        <f t="shared" si="923"/>
        <v/>
      </c>
      <c r="GO394" s="24" t="str">
        <f t="shared" si="821"/>
        <v/>
      </c>
      <c r="GP394" s="24" t="str">
        <f t="shared" si="822"/>
        <v/>
      </c>
      <c r="GQ394" s="24" t="str">
        <f t="shared" si="823"/>
        <v/>
      </c>
      <c r="GR394" s="24" t="str">
        <f t="shared" si="824"/>
        <v/>
      </c>
      <c r="GS394" s="24" t="str">
        <f t="shared" si="825"/>
        <v/>
      </c>
      <c r="GT394" s="24" t="str">
        <f t="shared" si="826"/>
        <v/>
      </c>
      <c r="GU394" s="24" t="str">
        <f t="shared" si="827"/>
        <v/>
      </c>
      <c r="GV394" s="24" t="str">
        <f t="shared" si="828"/>
        <v/>
      </c>
      <c r="GW394" s="24" t="str">
        <f t="shared" si="829"/>
        <v/>
      </c>
      <c r="GX394" s="24"/>
      <c r="GY394" s="24" t="str">
        <f t="shared" si="830"/>
        <v/>
      </c>
      <c r="GZ394" s="24" t="str">
        <f t="shared" si="924"/>
        <v/>
      </c>
      <c r="HA394" s="24" t="str">
        <f t="shared" si="831"/>
        <v/>
      </c>
      <c r="HB394" s="24" t="str">
        <f t="shared" si="832"/>
        <v/>
      </c>
      <c r="HC394" s="24" t="str">
        <f t="shared" si="833"/>
        <v/>
      </c>
      <c r="HD394" s="24" t="str">
        <f t="shared" si="834"/>
        <v/>
      </c>
      <c r="HE394" s="24" t="str">
        <f t="shared" si="835"/>
        <v/>
      </c>
      <c r="HF394" s="24" t="str">
        <f t="shared" si="836"/>
        <v/>
      </c>
      <c r="HG394" s="24" t="str">
        <f t="shared" si="837"/>
        <v/>
      </c>
      <c r="HH394" s="24" t="str">
        <f t="shared" si="838"/>
        <v/>
      </c>
      <c r="HI394" s="24" t="str">
        <f t="shared" si="839"/>
        <v/>
      </c>
      <c r="HJ394" s="24"/>
      <c r="HK394" s="24" t="str">
        <f t="shared" si="840"/>
        <v/>
      </c>
      <c r="HL394" s="24" t="str">
        <f t="shared" si="925"/>
        <v/>
      </c>
      <c r="HM394" s="24" t="str">
        <f t="shared" si="929"/>
        <v/>
      </c>
      <c r="HN394" s="24" t="str">
        <f t="shared" si="929"/>
        <v/>
      </c>
      <c r="HO394" s="24" t="str">
        <f t="shared" si="929"/>
        <v/>
      </c>
      <c r="HP394" s="24" t="str">
        <f t="shared" si="927"/>
        <v/>
      </c>
      <c r="HQ394" s="24" t="str">
        <f t="shared" si="927"/>
        <v/>
      </c>
      <c r="HR394" s="24" t="str">
        <f t="shared" si="927"/>
        <v/>
      </c>
      <c r="HS394" s="24" t="str">
        <f t="shared" si="781"/>
        <v/>
      </c>
      <c r="HT394" s="24" t="str">
        <f t="shared" si="781"/>
        <v/>
      </c>
      <c r="HU394" s="24" t="str">
        <f t="shared" si="781"/>
        <v/>
      </c>
      <c r="HV394" s="24"/>
      <c r="HW394" s="24" t="str">
        <f t="shared" si="841"/>
        <v/>
      </c>
      <c r="HX394" s="24" t="str">
        <f t="shared" si="926"/>
        <v/>
      </c>
      <c r="HY394" s="24" t="str">
        <f t="shared" si="930"/>
        <v/>
      </c>
      <c r="HZ394" s="24" t="str">
        <f t="shared" si="930"/>
        <v/>
      </c>
      <c r="IA394" s="24" t="str">
        <f t="shared" si="930"/>
        <v/>
      </c>
      <c r="IB394" s="24" t="str">
        <f t="shared" si="928"/>
        <v/>
      </c>
      <c r="IC394" s="24" t="str">
        <f t="shared" si="928"/>
        <v/>
      </c>
      <c r="ID394" s="24" t="str">
        <f t="shared" si="928"/>
        <v/>
      </c>
      <c r="IE394" s="24" t="str">
        <f t="shared" si="782"/>
        <v/>
      </c>
      <c r="IF394" s="24" t="str">
        <f t="shared" si="782"/>
        <v/>
      </c>
      <c r="IG394" s="24" t="str">
        <f t="shared" si="782"/>
        <v/>
      </c>
    </row>
    <row r="395" spans="1:241" s="3" customFormat="1" x14ac:dyDescent="0.2">
      <c r="A395" s="27">
        <v>360</v>
      </c>
      <c r="B395" s="32" t="str">
        <f>IF(AND($B$3&lt;&gt;"",$C$3&lt;&gt;"",$B$4&lt;&gt;"",$C$4&lt;&gt;"",T395&lt;&gt;""),AirMass($B$3,$C$3,$B$4,$C$4,T395),"")</f>
        <v/>
      </c>
      <c r="C395" s="36" t="e">
        <f t="shared" si="842"/>
        <v>#N/A</v>
      </c>
      <c r="D395" s="5" t="str">
        <f t="shared" si="789"/>
        <v/>
      </c>
      <c r="E395" s="14" t="str">
        <f t="shared" si="790"/>
        <v/>
      </c>
      <c r="F395" s="32" t="str">
        <f t="shared" si="843"/>
        <v/>
      </c>
      <c r="G395" s="24" t="str">
        <f t="shared" si="791"/>
        <v/>
      </c>
      <c r="H395" s="24" t="str">
        <f t="shared" si="792"/>
        <v/>
      </c>
      <c r="I395" s="24"/>
      <c r="J395" s="8" t="str">
        <f t="shared" si="793"/>
        <v/>
      </c>
      <c r="K395" s="9" t="str">
        <f t="shared" si="794"/>
        <v/>
      </c>
      <c r="L395" s="40" t="str">
        <f t="shared" si="844"/>
        <v/>
      </c>
      <c r="M395" s="24" t="str">
        <f t="shared" si="795"/>
        <v/>
      </c>
      <c r="N395" s="25" t="str">
        <f t="shared" si="796"/>
        <v/>
      </c>
      <c r="O395" s="25"/>
      <c r="P395" s="50">
        <f t="shared" si="845"/>
        <v>0</v>
      </c>
      <c r="Q395" s="50">
        <f t="shared" si="846"/>
        <v>0</v>
      </c>
      <c r="R395" s="25"/>
      <c r="S395" s="25"/>
      <c r="T395" s="16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46" t="str">
        <f t="shared" si="797"/>
        <v/>
      </c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8"/>
      <c r="AR395" s="25"/>
      <c r="AS395" s="25"/>
      <c r="AT395" s="24" t="str">
        <f t="shared" si="931"/>
        <v/>
      </c>
      <c r="AU395" s="24" t="str">
        <f t="shared" si="931"/>
        <v/>
      </c>
      <c r="AV395" s="24" t="str">
        <f t="shared" si="931"/>
        <v/>
      </c>
      <c r="AW395" s="24" t="str">
        <f t="shared" si="931"/>
        <v/>
      </c>
      <c r="AX395" s="24" t="str">
        <f t="shared" si="931"/>
        <v/>
      </c>
      <c r="AY395" s="24" t="str">
        <f t="shared" si="931"/>
        <v/>
      </c>
      <c r="AZ395" s="24" t="str">
        <f t="shared" si="931"/>
        <v/>
      </c>
      <c r="BA395" s="24" t="str">
        <f t="shared" si="931"/>
        <v/>
      </c>
      <c r="BB395" s="24" t="str">
        <f t="shared" si="931"/>
        <v/>
      </c>
      <c r="BC395" s="24" t="str">
        <f t="shared" si="931"/>
        <v/>
      </c>
      <c r="BD395" s="25" t="str">
        <f t="shared" si="931"/>
        <v/>
      </c>
      <c r="BE395" s="25"/>
      <c r="BF395" s="25"/>
      <c r="BG395" s="26" t="str">
        <f t="shared" si="847"/>
        <v/>
      </c>
      <c r="BH395" s="26" t="str">
        <f t="shared" si="848"/>
        <v/>
      </c>
      <c r="BI395" s="26" t="str">
        <f t="shared" si="849"/>
        <v/>
      </c>
      <c r="BJ395" s="26" t="str">
        <f t="shared" si="850"/>
        <v/>
      </c>
      <c r="BK395" s="26" t="str">
        <f t="shared" si="851"/>
        <v/>
      </c>
      <c r="BL395" s="26" t="str">
        <f t="shared" si="852"/>
        <v/>
      </c>
      <c r="BM395" s="26" t="str">
        <f t="shared" si="853"/>
        <v/>
      </c>
      <c r="BN395" s="26" t="str">
        <f t="shared" si="854"/>
        <v/>
      </c>
      <c r="BO395" s="26" t="str">
        <f t="shared" si="855"/>
        <v/>
      </c>
      <c r="BP395" s="25"/>
      <c r="BQ395" s="25"/>
      <c r="BR395" s="25" t="str">
        <f t="shared" si="856"/>
        <v/>
      </c>
      <c r="BS395" s="25" t="str">
        <f t="shared" si="857"/>
        <v/>
      </c>
      <c r="BT395" s="25" t="str">
        <f t="shared" si="858"/>
        <v/>
      </c>
      <c r="BU395" s="25" t="str">
        <f t="shared" si="859"/>
        <v/>
      </c>
      <c r="BV395" s="25" t="str">
        <f t="shared" si="860"/>
        <v/>
      </c>
      <c r="BW395" s="25" t="str">
        <f t="shared" si="861"/>
        <v/>
      </c>
      <c r="BX395" s="25" t="str">
        <f t="shared" si="862"/>
        <v/>
      </c>
      <c r="BY395" s="25" t="str">
        <f t="shared" si="863"/>
        <v/>
      </c>
      <c r="BZ395" s="25" t="str">
        <f t="shared" si="864"/>
        <v/>
      </c>
      <c r="CA395" s="25"/>
      <c r="CB395" s="25"/>
      <c r="CC395" s="26">
        <f t="shared" si="865"/>
        <v>-0.23900000000000093</v>
      </c>
      <c r="CD395" s="26">
        <f t="shared" si="866"/>
        <v>-0.17900000000000044</v>
      </c>
      <c r="CE395" s="26">
        <f t="shared" si="867"/>
        <v>-0.54500000000000015</v>
      </c>
      <c r="CF395" s="26">
        <f t="shared" si="868"/>
        <v>-0.48700000000000027</v>
      </c>
      <c r="CG395" s="26">
        <f t="shared" si="869"/>
        <v>-0.55699999999999883</v>
      </c>
      <c r="CH395" s="26">
        <f t="shared" si="870"/>
        <v>-0.11200000000000027</v>
      </c>
      <c r="CI395" s="26" t="str">
        <f t="shared" si="871"/>
        <v/>
      </c>
      <c r="CJ395" s="26" t="str">
        <f t="shared" si="872"/>
        <v/>
      </c>
      <c r="CK395" s="26" t="str">
        <f t="shared" si="873"/>
        <v/>
      </c>
      <c r="CL395" s="25"/>
      <c r="CM395" s="25"/>
      <c r="CN395" s="25">
        <f t="shared" si="874"/>
        <v>0.42099999999999937</v>
      </c>
      <c r="CO395" s="25">
        <f t="shared" si="875"/>
        <v>0.48099999999999987</v>
      </c>
      <c r="CP395" s="25">
        <f t="shared" si="876"/>
        <v>0.11500000000000021</v>
      </c>
      <c r="CQ395" s="25">
        <f t="shared" si="877"/>
        <v>0.17300000000000004</v>
      </c>
      <c r="CR395" s="25">
        <f t="shared" si="878"/>
        <v>0.10300000000000153</v>
      </c>
      <c r="CS395" s="25">
        <f t="shared" si="879"/>
        <v>0.54800000000000004</v>
      </c>
      <c r="CT395" s="25" t="str">
        <f t="shared" si="880"/>
        <v/>
      </c>
      <c r="CU395" s="25" t="str">
        <f t="shared" si="881"/>
        <v/>
      </c>
      <c r="CV395" s="25" t="str">
        <f t="shared" si="882"/>
        <v/>
      </c>
      <c r="CW395" s="25"/>
      <c r="CX395" s="25"/>
      <c r="CY395" s="25" t="str">
        <f t="shared" si="883"/>
        <v/>
      </c>
      <c r="CZ395" s="25" t="str">
        <f t="shared" si="884"/>
        <v/>
      </c>
      <c r="DA395" s="25" t="str">
        <f t="shared" si="885"/>
        <v/>
      </c>
      <c r="DB395" s="25" t="str">
        <f t="shared" si="886"/>
        <v/>
      </c>
      <c r="DC395" s="25" t="str">
        <f t="shared" si="887"/>
        <v/>
      </c>
      <c r="DD395" s="25" t="str">
        <f t="shared" si="888"/>
        <v/>
      </c>
      <c r="DE395" s="25" t="str">
        <f t="shared" si="889"/>
        <v/>
      </c>
      <c r="DF395" s="25" t="str">
        <f t="shared" si="890"/>
        <v/>
      </c>
      <c r="DG395" s="25" t="str">
        <f t="shared" si="891"/>
        <v/>
      </c>
      <c r="DH395" s="25"/>
      <c r="DI395" s="25"/>
      <c r="DJ395" s="25" t="str">
        <f t="shared" si="892"/>
        <v/>
      </c>
      <c r="DK395" s="25" t="str">
        <f t="shared" si="893"/>
        <v/>
      </c>
      <c r="DL395" s="25" t="str">
        <f t="shared" si="894"/>
        <v/>
      </c>
      <c r="DM395" s="25" t="str">
        <f t="shared" si="895"/>
        <v/>
      </c>
      <c r="DN395" s="25" t="str">
        <f t="shared" si="896"/>
        <v/>
      </c>
      <c r="DO395" s="25" t="str">
        <f t="shared" si="897"/>
        <v/>
      </c>
      <c r="DP395" s="25" t="str">
        <f t="shared" si="898"/>
        <v/>
      </c>
      <c r="DQ395" s="25" t="str">
        <f t="shared" si="899"/>
        <v/>
      </c>
      <c r="DR395" s="25" t="str">
        <f t="shared" si="900"/>
        <v/>
      </c>
      <c r="DS395" s="25"/>
      <c r="DT395" s="24"/>
      <c r="DU395" s="24" t="str">
        <f t="shared" si="901"/>
        <v/>
      </c>
      <c r="DV395" s="24" t="str">
        <f t="shared" si="902"/>
        <v/>
      </c>
      <c r="DW395" s="24" t="str">
        <f t="shared" si="903"/>
        <v/>
      </c>
      <c r="DX395" s="24" t="str">
        <f t="shared" si="904"/>
        <v/>
      </c>
      <c r="DY395" s="24" t="str">
        <f t="shared" si="905"/>
        <v/>
      </c>
      <c r="DZ395" s="24" t="str">
        <f t="shared" si="906"/>
        <v/>
      </c>
      <c r="EA395" s="24" t="str">
        <f t="shared" si="907"/>
        <v/>
      </c>
      <c r="EB395" s="24" t="str">
        <f t="shared" si="908"/>
        <v/>
      </c>
      <c r="EC395" s="24" t="str">
        <f t="shared" si="909"/>
        <v/>
      </c>
      <c r="ED395" s="24"/>
      <c r="EE395" s="24"/>
      <c r="EF395" s="24" t="str">
        <f t="shared" si="910"/>
        <v/>
      </c>
      <c r="EG395" s="24" t="str">
        <f t="shared" si="911"/>
        <v/>
      </c>
      <c r="EH395" s="24" t="str">
        <f t="shared" si="912"/>
        <v/>
      </c>
      <c r="EI395" s="24" t="str">
        <f t="shared" si="913"/>
        <v/>
      </c>
      <c r="EJ395" s="24" t="str">
        <f t="shared" si="914"/>
        <v/>
      </c>
      <c r="EK395" s="24" t="str">
        <f t="shared" si="915"/>
        <v/>
      </c>
      <c r="EL395" s="24" t="str">
        <f t="shared" si="916"/>
        <v/>
      </c>
      <c r="EM395" s="24" t="str">
        <f t="shared" si="917"/>
        <v/>
      </c>
      <c r="EN395" s="24" t="str">
        <f t="shared" si="918"/>
        <v/>
      </c>
      <c r="EO395" s="24"/>
      <c r="EP395" s="24"/>
      <c r="EQ395" s="24" t="str">
        <f t="shared" si="798"/>
        <v/>
      </c>
      <c r="ER395" s="24" t="str">
        <f t="shared" si="919"/>
        <v/>
      </c>
      <c r="ES395" s="24" t="str">
        <f t="shared" si="799"/>
        <v/>
      </c>
      <c r="ET395" s="24" t="str">
        <f t="shared" si="800"/>
        <v/>
      </c>
      <c r="EU395" s="24" t="str">
        <f t="shared" si="801"/>
        <v/>
      </c>
      <c r="EV395" s="24" t="str">
        <f t="shared" si="802"/>
        <v/>
      </c>
      <c r="EW395" s="24" t="str">
        <f t="shared" si="803"/>
        <v/>
      </c>
      <c r="EX395" s="24" t="str">
        <f t="shared" si="804"/>
        <v/>
      </c>
      <c r="EY395" s="24" t="str">
        <f t="shared" si="805"/>
        <v/>
      </c>
      <c r="EZ395" s="24" t="str">
        <f t="shared" si="806"/>
        <v/>
      </c>
      <c r="FA395" s="24" t="str">
        <f t="shared" si="807"/>
        <v/>
      </c>
      <c r="FB395" s="24"/>
      <c r="FC395" s="24" t="str">
        <f t="shared" si="808"/>
        <v/>
      </c>
      <c r="FD395" s="24" t="str">
        <f t="shared" si="920"/>
        <v/>
      </c>
      <c r="FE395" s="24" t="str">
        <f t="shared" si="809"/>
        <v/>
      </c>
      <c r="FF395" s="24" t="str">
        <f t="shared" si="810"/>
        <v/>
      </c>
      <c r="FG395" s="24" t="str">
        <f t="shared" si="811"/>
        <v/>
      </c>
      <c r="FH395" s="24" t="str">
        <f t="shared" si="812"/>
        <v/>
      </c>
      <c r="FI395" s="24" t="str">
        <f t="shared" si="813"/>
        <v/>
      </c>
      <c r="FJ395" s="24" t="str">
        <f t="shared" si="814"/>
        <v/>
      </c>
      <c r="FK395" s="24" t="str">
        <f t="shared" si="815"/>
        <v/>
      </c>
      <c r="FL395" s="24" t="str">
        <f t="shared" si="816"/>
        <v/>
      </c>
      <c r="FM395" s="24" t="str">
        <f t="shared" si="817"/>
        <v/>
      </c>
      <c r="FN395" s="24"/>
      <c r="FO395" s="24" t="str">
        <f t="shared" si="818"/>
        <v/>
      </c>
      <c r="FP395" s="24" t="str">
        <f t="shared" si="921"/>
        <v/>
      </c>
      <c r="FQ395" s="24" t="str">
        <f t="shared" si="787"/>
        <v/>
      </c>
      <c r="FR395" s="24" t="str">
        <f t="shared" si="787"/>
        <v/>
      </c>
      <c r="FS395" s="24" t="str">
        <f t="shared" si="787"/>
        <v/>
      </c>
      <c r="FT395" s="24" t="str">
        <f t="shared" si="787"/>
        <v/>
      </c>
      <c r="FU395" s="24" t="str">
        <f t="shared" si="787"/>
        <v/>
      </c>
      <c r="FV395" s="24" t="str">
        <f t="shared" si="787"/>
        <v/>
      </c>
      <c r="FW395" s="24" t="str">
        <f t="shared" si="787"/>
        <v/>
      </c>
      <c r="FX395" s="24" t="str">
        <f t="shared" si="787"/>
        <v/>
      </c>
      <c r="FY395" s="24" t="str">
        <f t="shared" si="787"/>
        <v/>
      </c>
      <c r="FZ395" s="24"/>
      <c r="GA395" s="24" t="str">
        <f t="shared" si="819"/>
        <v/>
      </c>
      <c r="GB395" s="24" t="str">
        <f t="shared" si="922"/>
        <v/>
      </c>
      <c r="GC395" s="24" t="str">
        <f t="shared" si="788"/>
        <v/>
      </c>
      <c r="GD395" s="24" t="str">
        <f t="shared" si="788"/>
        <v/>
      </c>
      <c r="GE395" s="24" t="str">
        <f t="shared" si="788"/>
        <v/>
      </c>
      <c r="GF395" s="24" t="str">
        <f t="shared" si="788"/>
        <v/>
      </c>
      <c r="GG395" s="24" t="str">
        <f t="shared" si="788"/>
        <v/>
      </c>
      <c r="GH395" s="24" t="str">
        <f t="shared" si="788"/>
        <v/>
      </c>
      <c r="GI395" s="24" t="str">
        <f t="shared" si="788"/>
        <v/>
      </c>
      <c r="GJ395" s="24" t="str">
        <f t="shared" si="788"/>
        <v/>
      </c>
      <c r="GK395" s="24" t="str">
        <f t="shared" si="788"/>
        <v/>
      </c>
      <c r="GL395" s="24"/>
      <c r="GM395" s="24" t="str">
        <f t="shared" si="820"/>
        <v/>
      </c>
      <c r="GN395" s="24" t="str">
        <f t="shared" si="923"/>
        <v/>
      </c>
      <c r="GO395" s="24" t="str">
        <f t="shared" si="821"/>
        <v/>
      </c>
      <c r="GP395" s="24" t="str">
        <f t="shared" si="822"/>
        <v/>
      </c>
      <c r="GQ395" s="24" t="str">
        <f t="shared" si="823"/>
        <v/>
      </c>
      <c r="GR395" s="24" t="str">
        <f t="shared" si="824"/>
        <v/>
      </c>
      <c r="GS395" s="24" t="str">
        <f t="shared" si="825"/>
        <v/>
      </c>
      <c r="GT395" s="24" t="str">
        <f t="shared" si="826"/>
        <v/>
      </c>
      <c r="GU395" s="24" t="str">
        <f t="shared" si="827"/>
        <v/>
      </c>
      <c r="GV395" s="24" t="str">
        <f t="shared" si="828"/>
        <v/>
      </c>
      <c r="GW395" s="24" t="str">
        <f t="shared" si="829"/>
        <v/>
      </c>
      <c r="GX395" s="24"/>
      <c r="GY395" s="24" t="str">
        <f t="shared" si="830"/>
        <v/>
      </c>
      <c r="GZ395" s="24" t="str">
        <f t="shared" si="924"/>
        <v/>
      </c>
      <c r="HA395" s="24" t="str">
        <f t="shared" si="831"/>
        <v/>
      </c>
      <c r="HB395" s="24" t="str">
        <f t="shared" si="832"/>
        <v/>
      </c>
      <c r="HC395" s="24" t="str">
        <f t="shared" si="833"/>
        <v/>
      </c>
      <c r="HD395" s="24" t="str">
        <f t="shared" si="834"/>
        <v/>
      </c>
      <c r="HE395" s="24" t="str">
        <f t="shared" si="835"/>
        <v/>
      </c>
      <c r="HF395" s="24" t="str">
        <f t="shared" si="836"/>
        <v/>
      </c>
      <c r="HG395" s="24" t="str">
        <f t="shared" si="837"/>
        <v/>
      </c>
      <c r="HH395" s="24" t="str">
        <f t="shared" si="838"/>
        <v/>
      </c>
      <c r="HI395" s="24" t="str">
        <f t="shared" si="839"/>
        <v/>
      </c>
      <c r="HJ395" s="24"/>
      <c r="HK395" s="24" t="str">
        <f t="shared" si="840"/>
        <v/>
      </c>
      <c r="HL395" s="24" t="str">
        <f t="shared" si="925"/>
        <v/>
      </c>
      <c r="HM395" s="24" t="str">
        <f t="shared" si="929"/>
        <v/>
      </c>
      <c r="HN395" s="24" t="str">
        <f t="shared" si="929"/>
        <v/>
      </c>
      <c r="HO395" s="24" t="str">
        <f t="shared" si="929"/>
        <v/>
      </c>
      <c r="HP395" s="24" t="str">
        <f t="shared" si="927"/>
        <v/>
      </c>
      <c r="HQ395" s="24" t="str">
        <f t="shared" si="927"/>
        <v/>
      </c>
      <c r="HR395" s="24" t="str">
        <f t="shared" si="927"/>
        <v/>
      </c>
      <c r="HS395" s="24" t="str">
        <f t="shared" si="781"/>
        <v/>
      </c>
      <c r="HT395" s="24" t="str">
        <f t="shared" si="781"/>
        <v/>
      </c>
      <c r="HU395" s="24" t="str">
        <f t="shared" si="781"/>
        <v/>
      </c>
      <c r="HV395" s="24"/>
      <c r="HW395" s="24" t="str">
        <f t="shared" si="841"/>
        <v/>
      </c>
      <c r="HX395" s="24" t="str">
        <f t="shared" si="926"/>
        <v/>
      </c>
      <c r="HY395" s="24" t="str">
        <f t="shared" si="930"/>
        <v/>
      </c>
      <c r="HZ395" s="24" t="str">
        <f t="shared" si="930"/>
        <v/>
      </c>
      <c r="IA395" s="24" t="str">
        <f t="shared" si="930"/>
        <v/>
      </c>
      <c r="IB395" s="24" t="str">
        <f t="shared" si="928"/>
        <v/>
      </c>
      <c r="IC395" s="24" t="str">
        <f t="shared" si="928"/>
        <v/>
      </c>
      <c r="ID395" s="24" t="str">
        <f t="shared" si="928"/>
        <v/>
      </c>
      <c r="IE395" s="24" t="str">
        <f t="shared" si="782"/>
        <v/>
      </c>
      <c r="IF395" s="24" t="str">
        <f t="shared" si="782"/>
        <v/>
      </c>
      <c r="IG395" s="24" t="str">
        <f t="shared" si="782"/>
        <v/>
      </c>
    </row>
    <row r="396" spans="1:241" s="3" customFormat="1" x14ac:dyDescent="0.2">
      <c r="A396" s="27">
        <v>361</v>
      </c>
      <c r="B396" s="32" t="str">
        <f>IF(AND($B$3&lt;&gt;"",$C$3&lt;&gt;"",$B$4&lt;&gt;"",$C$4&lt;&gt;"",T396&lt;&gt;""),AirMass($B$3,$C$3,$B$4,$C$4,T396),"")</f>
        <v/>
      </c>
      <c r="C396" s="36" t="e">
        <f t="shared" si="842"/>
        <v>#N/A</v>
      </c>
      <c r="D396" s="5" t="str">
        <f t="shared" si="789"/>
        <v/>
      </c>
      <c r="E396" s="14" t="str">
        <f t="shared" si="790"/>
        <v/>
      </c>
      <c r="F396" s="32" t="str">
        <f t="shared" si="843"/>
        <v/>
      </c>
      <c r="G396" s="24" t="str">
        <f t="shared" si="791"/>
        <v/>
      </c>
      <c r="H396" s="24" t="str">
        <f t="shared" si="792"/>
        <v/>
      </c>
      <c r="I396" s="24"/>
      <c r="J396" s="8" t="str">
        <f t="shared" si="793"/>
        <v/>
      </c>
      <c r="K396" s="9" t="str">
        <f t="shared" si="794"/>
        <v/>
      </c>
      <c r="L396" s="40" t="str">
        <f t="shared" si="844"/>
        <v/>
      </c>
      <c r="M396" s="24" t="str">
        <f t="shared" si="795"/>
        <v/>
      </c>
      <c r="N396" s="25" t="str">
        <f t="shared" si="796"/>
        <v/>
      </c>
      <c r="O396" s="25"/>
      <c r="P396" s="50">
        <f t="shared" si="845"/>
        <v>0</v>
      </c>
      <c r="Q396" s="50">
        <f t="shared" si="846"/>
        <v>0</v>
      </c>
      <c r="R396" s="25"/>
      <c r="S396" s="25"/>
      <c r="T396" s="16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46" t="str">
        <f t="shared" si="797"/>
        <v/>
      </c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8"/>
      <c r="AR396" s="25"/>
      <c r="AS396" s="25"/>
      <c r="AT396" s="24" t="str">
        <f t="shared" si="931"/>
        <v/>
      </c>
      <c r="AU396" s="24" t="str">
        <f t="shared" si="931"/>
        <v/>
      </c>
      <c r="AV396" s="24" t="str">
        <f t="shared" si="931"/>
        <v/>
      </c>
      <c r="AW396" s="24" t="str">
        <f t="shared" si="931"/>
        <v/>
      </c>
      <c r="AX396" s="24" t="str">
        <f t="shared" si="931"/>
        <v/>
      </c>
      <c r="AY396" s="24" t="str">
        <f t="shared" si="931"/>
        <v/>
      </c>
      <c r="AZ396" s="24" t="str">
        <f t="shared" si="931"/>
        <v/>
      </c>
      <c r="BA396" s="24" t="str">
        <f t="shared" si="931"/>
        <v/>
      </c>
      <c r="BB396" s="24" t="str">
        <f t="shared" si="931"/>
        <v/>
      </c>
      <c r="BC396" s="24" t="str">
        <f t="shared" si="931"/>
        <v/>
      </c>
      <c r="BD396" s="25" t="str">
        <f t="shared" si="931"/>
        <v/>
      </c>
      <c r="BE396" s="25"/>
      <c r="BF396" s="25"/>
      <c r="BG396" s="26" t="str">
        <f t="shared" si="847"/>
        <v/>
      </c>
      <c r="BH396" s="26" t="str">
        <f t="shared" si="848"/>
        <v/>
      </c>
      <c r="BI396" s="26" t="str">
        <f t="shared" si="849"/>
        <v/>
      </c>
      <c r="BJ396" s="26" t="str">
        <f t="shared" si="850"/>
        <v/>
      </c>
      <c r="BK396" s="26" t="str">
        <f t="shared" si="851"/>
        <v/>
      </c>
      <c r="BL396" s="26" t="str">
        <f t="shared" si="852"/>
        <v/>
      </c>
      <c r="BM396" s="26" t="str">
        <f t="shared" si="853"/>
        <v/>
      </c>
      <c r="BN396" s="26" t="str">
        <f t="shared" si="854"/>
        <v/>
      </c>
      <c r="BO396" s="26" t="str">
        <f t="shared" si="855"/>
        <v/>
      </c>
      <c r="BP396" s="25"/>
      <c r="BQ396" s="25"/>
      <c r="BR396" s="25" t="str">
        <f t="shared" si="856"/>
        <v/>
      </c>
      <c r="BS396" s="25" t="str">
        <f t="shared" si="857"/>
        <v/>
      </c>
      <c r="BT396" s="25" t="str">
        <f t="shared" si="858"/>
        <v/>
      </c>
      <c r="BU396" s="25" t="str">
        <f t="shared" si="859"/>
        <v/>
      </c>
      <c r="BV396" s="25" t="str">
        <f t="shared" si="860"/>
        <v/>
      </c>
      <c r="BW396" s="25" t="str">
        <f t="shared" si="861"/>
        <v/>
      </c>
      <c r="BX396" s="25" t="str">
        <f t="shared" si="862"/>
        <v/>
      </c>
      <c r="BY396" s="25" t="str">
        <f t="shared" si="863"/>
        <v/>
      </c>
      <c r="BZ396" s="25" t="str">
        <f t="shared" si="864"/>
        <v/>
      </c>
      <c r="CA396" s="25"/>
      <c r="CB396" s="25"/>
      <c r="CC396" s="26">
        <f t="shared" si="865"/>
        <v>-0.23900000000000093</v>
      </c>
      <c r="CD396" s="26">
        <f t="shared" si="866"/>
        <v>-0.17900000000000044</v>
      </c>
      <c r="CE396" s="26">
        <f t="shared" si="867"/>
        <v>-0.54500000000000015</v>
      </c>
      <c r="CF396" s="26">
        <f t="shared" si="868"/>
        <v>-0.48700000000000027</v>
      </c>
      <c r="CG396" s="26">
        <f t="shared" si="869"/>
        <v>-0.55699999999999883</v>
      </c>
      <c r="CH396" s="26">
        <f t="shared" si="870"/>
        <v>-0.11200000000000027</v>
      </c>
      <c r="CI396" s="26" t="str">
        <f t="shared" si="871"/>
        <v/>
      </c>
      <c r="CJ396" s="26" t="str">
        <f t="shared" si="872"/>
        <v/>
      </c>
      <c r="CK396" s="26" t="str">
        <f t="shared" si="873"/>
        <v/>
      </c>
      <c r="CL396" s="25"/>
      <c r="CM396" s="25"/>
      <c r="CN396" s="25">
        <f t="shared" si="874"/>
        <v>0.42099999999999937</v>
      </c>
      <c r="CO396" s="25">
        <f t="shared" si="875"/>
        <v>0.48099999999999987</v>
      </c>
      <c r="CP396" s="25">
        <f t="shared" si="876"/>
        <v>0.11500000000000021</v>
      </c>
      <c r="CQ396" s="25">
        <f t="shared" si="877"/>
        <v>0.17300000000000004</v>
      </c>
      <c r="CR396" s="25">
        <f t="shared" si="878"/>
        <v>0.10300000000000153</v>
      </c>
      <c r="CS396" s="25">
        <f t="shared" si="879"/>
        <v>0.54800000000000004</v>
      </c>
      <c r="CT396" s="25" t="str">
        <f t="shared" si="880"/>
        <v/>
      </c>
      <c r="CU396" s="25" t="str">
        <f t="shared" si="881"/>
        <v/>
      </c>
      <c r="CV396" s="25" t="str">
        <f t="shared" si="882"/>
        <v/>
      </c>
      <c r="CW396" s="25"/>
      <c r="CX396" s="25"/>
      <c r="CY396" s="25" t="str">
        <f t="shared" si="883"/>
        <v/>
      </c>
      <c r="CZ396" s="25" t="str">
        <f t="shared" si="884"/>
        <v/>
      </c>
      <c r="DA396" s="25" t="str">
        <f t="shared" si="885"/>
        <v/>
      </c>
      <c r="DB396" s="25" t="str">
        <f t="shared" si="886"/>
        <v/>
      </c>
      <c r="DC396" s="25" t="str">
        <f t="shared" si="887"/>
        <v/>
      </c>
      <c r="DD396" s="25" t="str">
        <f t="shared" si="888"/>
        <v/>
      </c>
      <c r="DE396" s="25" t="str">
        <f t="shared" si="889"/>
        <v/>
      </c>
      <c r="DF396" s="25" t="str">
        <f t="shared" si="890"/>
        <v/>
      </c>
      <c r="DG396" s="25" t="str">
        <f t="shared" si="891"/>
        <v/>
      </c>
      <c r="DH396" s="25"/>
      <c r="DI396" s="25"/>
      <c r="DJ396" s="25" t="str">
        <f t="shared" si="892"/>
        <v/>
      </c>
      <c r="DK396" s="25" t="str">
        <f t="shared" si="893"/>
        <v/>
      </c>
      <c r="DL396" s="25" t="str">
        <f t="shared" si="894"/>
        <v/>
      </c>
      <c r="DM396" s="25" t="str">
        <f t="shared" si="895"/>
        <v/>
      </c>
      <c r="DN396" s="25" t="str">
        <f t="shared" si="896"/>
        <v/>
      </c>
      <c r="DO396" s="25" t="str">
        <f t="shared" si="897"/>
        <v/>
      </c>
      <c r="DP396" s="25" t="str">
        <f t="shared" si="898"/>
        <v/>
      </c>
      <c r="DQ396" s="25" t="str">
        <f t="shared" si="899"/>
        <v/>
      </c>
      <c r="DR396" s="25" t="str">
        <f t="shared" si="900"/>
        <v/>
      </c>
      <c r="DS396" s="25"/>
      <c r="DT396" s="24"/>
      <c r="DU396" s="24" t="str">
        <f t="shared" si="901"/>
        <v/>
      </c>
      <c r="DV396" s="24" t="str">
        <f t="shared" si="902"/>
        <v/>
      </c>
      <c r="DW396" s="24" t="str">
        <f t="shared" si="903"/>
        <v/>
      </c>
      <c r="DX396" s="24" t="str">
        <f t="shared" si="904"/>
        <v/>
      </c>
      <c r="DY396" s="24" t="str">
        <f t="shared" si="905"/>
        <v/>
      </c>
      <c r="DZ396" s="24" t="str">
        <f t="shared" si="906"/>
        <v/>
      </c>
      <c r="EA396" s="24" t="str">
        <f t="shared" si="907"/>
        <v/>
      </c>
      <c r="EB396" s="24" t="str">
        <f t="shared" si="908"/>
        <v/>
      </c>
      <c r="EC396" s="24" t="str">
        <f t="shared" si="909"/>
        <v/>
      </c>
      <c r="ED396" s="24"/>
      <c r="EE396" s="24"/>
      <c r="EF396" s="24" t="str">
        <f t="shared" si="910"/>
        <v/>
      </c>
      <c r="EG396" s="24" t="str">
        <f t="shared" si="911"/>
        <v/>
      </c>
      <c r="EH396" s="24" t="str">
        <f t="shared" si="912"/>
        <v/>
      </c>
      <c r="EI396" s="24" t="str">
        <f t="shared" si="913"/>
        <v/>
      </c>
      <c r="EJ396" s="24" t="str">
        <f t="shared" si="914"/>
        <v/>
      </c>
      <c r="EK396" s="24" t="str">
        <f t="shared" si="915"/>
        <v/>
      </c>
      <c r="EL396" s="24" t="str">
        <f t="shared" si="916"/>
        <v/>
      </c>
      <c r="EM396" s="24" t="str">
        <f t="shared" si="917"/>
        <v/>
      </c>
      <c r="EN396" s="24" t="str">
        <f t="shared" si="918"/>
        <v/>
      </c>
      <c r="EO396" s="24"/>
      <c r="EP396" s="24"/>
      <c r="EQ396" s="24" t="str">
        <f t="shared" si="798"/>
        <v/>
      </c>
      <c r="ER396" s="24" t="str">
        <f t="shared" si="919"/>
        <v/>
      </c>
      <c r="ES396" s="24" t="str">
        <f t="shared" si="799"/>
        <v/>
      </c>
      <c r="ET396" s="24" t="str">
        <f t="shared" si="800"/>
        <v/>
      </c>
      <c r="EU396" s="24" t="str">
        <f t="shared" si="801"/>
        <v/>
      </c>
      <c r="EV396" s="24" t="str">
        <f t="shared" si="802"/>
        <v/>
      </c>
      <c r="EW396" s="24" t="str">
        <f t="shared" si="803"/>
        <v/>
      </c>
      <c r="EX396" s="24" t="str">
        <f t="shared" si="804"/>
        <v/>
      </c>
      <c r="EY396" s="24" t="str">
        <f t="shared" si="805"/>
        <v/>
      </c>
      <c r="EZ396" s="24" t="str">
        <f t="shared" si="806"/>
        <v/>
      </c>
      <c r="FA396" s="24" t="str">
        <f t="shared" si="807"/>
        <v/>
      </c>
      <c r="FB396" s="24"/>
      <c r="FC396" s="24" t="str">
        <f t="shared" si="808"/>
        <v/>
      </c>
      <c r="FD396" s="24" t="str">
        <f t="shared" si="920"/>
        <v/>
      </c>
      <c r="FE396" s="24" t="str">
        <f t="shared" si="809"/>
        <v/>
      </c>
      <c r="FF396" s="24" t="str">
        <f t="shared" si="810"/>
        <v/>
      </c>
      <c r="FG396" s="24" t="str">
        <f t="shared" si="811"/>
        <v/>
      </c>
      <c r="FH396" s="24" t="str">
        <f t="shared" si="812"/>
        <v/>
      </c>
      <c r="FI396" s="24" t="str">
        <f t="shared" si="813"/>
        <v/>
      </c>
      <c r="FJ396" s="24" t="str">
        <f t="shared" si="814"/>
        <v/>
      </c>
      <c r="FK396" s="24" t="str">
        <f t="shared" si="815"/>
        <v/>
      </c>
      <c r="FL396" s="24" t="str">
        <f t="shared" si="816"/>
        <v/>
      </c>
      <c r="FM396" s="24" t="str">
        <f t="shared" si="817"/>
        <v/>
      </c>
      <c r="FN396" s="24"/>
      <c r="FO396" s="24" t="str">
        <f t="shared" si="818"/>
        <v/>
      </c>
      <c r="FP396" s="24" t="str">
        <f t="shared" si="921"/>
        <v/>
      </c>
      <c r="FQ396" s="24" t="str">
        <f t="shared" si="787"/>
        <v/>
      </c>
      <c r="FR396" s="24" t="str">
        <f t="shared" si="787"/>
        <v/>
      </c>
      <c r="FS396" s="24" t="str">
        <f t="shared" si="787"/>
        <v/>
      </c>
      <c r="FT396" s="24" t="str">
        <f t="shared" si="787"/>
        <v/>
      </c>
      <c r="FU396" s="24" t="str">
        <f t="shared" si="787"/>
        <v/>
      </c>
      <c r="FV396" s="24" t="str">
        <f t="shared" si="787"/>
        <v/>
      </c>
      <c r="FW396" s="24" t="str">
        <f t="shared" si="787"/>
        <v/>
      </c>
      <c r="FX396" s="24" t="str">
        <f t="shared" si="787"/>
        <v/>
      </c>
      <c r="FY396" s="24" t="str">
        <f t="shared" si="787"/>
        <v/>
      </c>
      <c r="FZ396" s="24"/>
      <c r="GA396" s="24" t="str">
        <f t="shared" si="819"/>
        <v/>
      </c>
      <c r="GB396" s="24" t="str">
        <f t="shared" si="922"/>
        <v/>
      </c>
      <c r="GC396" s="24" t="str">
        <f t="shared" si="788"/>
        <v/>
      </c>
      <c r="GD396" s="24" t="str">
        <f t="shared" si="788"/>
        <v/>
      </c>
      <c r="GE396" s="24" t="str">
        <f t="shared" si="788"/>
        <v/>
      </c>
      <c r="GF396" s="24" t="str">
        <f t="shared" si="788"/>
        <v/>
      </c>
      <c r="GG396" s="24" t="str">
        <f t="shared" si="788"/>
        <v/>
      </c>
      <c r="GH396" s="24" t="str">
        <f t="shared" si="788"/>
        <v/>
      </c>
      <c r="GI396" s="24" t="str">
        <f t="shared" si="788"/>
        <v/>
      </c>
      <c r="GJ396" s="24" t="str">
        <f t="shared" si="788"/>
        <v/>
      </c>
      <c r="GK396" s="24" t="str">
        <f t="shared" si="788"/>
        <v/>
      </c>
      <c r="GL396" s="24"/>
      <c r="GM396" s="24" t="str">
        <f t="shared" si="820"/>
        <v/>
      </c>
      <c r="GN396" s="24" t="str">
        <f t="shared" si="923"/>
        <v/>
      </c>
      <c r="GO396" s="24" t="str">
        <f t="shared" si="821"/>
        <v/>
      </c>
      <c r="GP396" s="24" t="str">
        <f t="shared" si="822"/>
        <v/>
      </c>
      <c r="GQ396" s="24" t="str">
        <f t="shared" si="823"/>
        <v/>
      </c>
      <c r="GR396" s="24" t="str">
        <f t="shared" si="824"/>
        <v/>
      </c>
      <c r="GS396" s="24" t="str">
        <f t="shared" si="825"/>
        <v/>
      </c>
      <c r="GT396" s="24" t="str">
        <f t="shared" si="826"/>
        <v/>
      </c>
      <c r="GU396" s="24" t="str">
        <f t="shared" si="827"/>
        <v/>
      </c>
      <c r="GV396" s="24" t="str">
        <f t="shared" si="828"/>
        <v/>
      </c>
      <c r="GW396" s="24" t="str">
        <f t="shared" si="829"/>
        <v/>
      </c>
      <c r="GX396" s="24"/>
      <c r="GY396" s="24" t="str">
        <f t="shared" si="830"/>
        <v/>
      </c>
      <c r="GZ396" s="24" t="str">
        <f t="shared" si="924"/>
        <v/>
      </c>
      <c r="HA396" s="24" t="str">
        <f t="shared" si="831"/>
        <v/>
      </c>
      <c r="HB396" s="24" t="str">
        <f t="shared" si="832"/>
        <v/>
      </c>
      <c r="HC396" s="24" t="str">
        <f t="shared" si="833"/>
        <v/>
      </c>
      <c r="HD396" s="24" t="str">
        <f t="shared" si="834"/>
        <v/>
      </c>
      <c r="HE396" s="24" t="str">
        <f t="shared" si="835"/>
        <v/>
      </c>
      <c r="HF396" s="24" t="str">
        <f t="shared" si="836"/>
        <v/>
      </c>
      <c r="HG396" s="24" t="str">
        <f t="shared" si="837"/>
        <v/>
      </c>
      <c r="HH396" s="24" t="str">
        <f t="shared" si="838"/>
        <v/>
      </c>
      <c r="HI396" s="24" t="str">
        <f t="shared" si="839"/>
        <v/>
      </c>
      <c r="HJ396" s="24"/>
      <c r="HK396" s="24" t="str">
        <f t="shared" si="840"/>
        <v/>
      </c>
      <c r="HL396" s="24" t="str">
        <f t="shared" si="925"/>
        <v/>
      </c>
      <c r="HM396" s="24" t="str">
        <f t="shared" si="929"/>
        <v/>
      </c>
      <c r="HN396" s="24" t="str">
        <f t="shared" si="929"/>
        <v/>
      </c>
      <c r="HO396" s="24" t="str">
        <f t="shared" si="929"/>
        <v/>
      </c>
      <c r="HP396" s="24" t="str">
        <f t="shared" si="927"/>
        <v/>
      </c>
      <c r="HQ396" s="24" t="str">
        <f t="shared" si="927"/>
        <v/>
      </c>
      <c r="HR396" s="24" t="str">
        <f t="shared" si="927"/>
        <v/>
      </c>
      <c r="HS396" s="24" t="str">
        <f t="shared" si="781"/>
        <v/>
      </c>
      <c r="HT396" s="24" t="str">
        <f t="shared" si="781"/>
        <v/>
      </c>
      <c r="HU396" s="24" t="str">
        <f t="shared" si="781"/>
        <v/>
      </c>
      <c r="HV396" s="24"/>
      <c r="HW396" s="24" t="str">
        <f t="shared" si="841"/>
        <v/>
      </c>
      <c r="HX396" s="24" t="str">
        <f t="shared" si="926"/>
        <v/>
      </c>
      <c r="HY396" s="24" t="str">
        <f t="shared" si="930"/>
        <v/>
      </c>
      <c r="HZ396" s="24" t="str">
        <f t="shared" si="930"/>
        <v/>
      </c>
      <c r="IA396" s="24" t="str">
        <f t="shared" si="930"/>
        <v/>
      </c>
      <c r="IB396" s="24" t="str">
        <f t="shared" si="928"/>
        <v/>
      </c>
      <c r="IC396" s="24" t="str">
        <f t="shared" si="928"/>
        <v/>
      </c>
      <c r="ID396" s="24" t="str">
        <f t="shared" si="928"/>
        <v/>
      </c>
      <c r="IE396" s="24" t="str">
        <f t="shared" si="782"/>
        <v/>
      </c>
      <c r="IF396" s="24" t="str">
        <f t="shared" si="782"/>
        <v/>
      </c>
      <c r="IG396" s="24" t="str">
        <f t="shared" si="782"/>
        <v/>
      </c>
    </row>
    <row r="397" spans="1:241" s="3" customFormat="1" x14ac:dyDescent="0.2">
      <c r="A397" s="27">
        <v>362</v>
      </c>
      <c r="B397" s="32" t="str">
        <f>IF(AND($B$3&lt;&gt;"",$C$3&lt;&gt;"",$B$4&lt;&gt;"",$C$4&lt;&gt;"",T397&lt;&gt;""),AirMass($B$3,$C$3,$B$4,$C$4,T397),"")</f>
        <v/>
      </c>
      <c r="C397" s="36" t="e">
        <f t="shared" si="842"/>
        <v>#N/A</v>
      </c>
      <c r="D397" s="5" t="str">
        <f t="shared" si="789"/>
        <v/>
      </c>
      <c r="E397" s="14" t="str">
        <f t="shared" si="790"/>
        <v/>
      </c>
      <c r="F397" s="32" t="str">
        <f t="shared" si="843"/>
        <v/>
      </c>
      <c r="G397" s="24" t="str">
        <f t="shared" si="791"/>
        <v/>
      </c>
      <c r="H397" s="24" t="str">
        <f t="shared" si="792"/>
        <v/>
      </c>
      <c r="I397" s="24"/>
      <c r="J397" s="8" t="str">
        <f t="shared" si="793"/>
        <v/>
      </c>
      <c r="K397" s="9" t="str">
        <f t="shared" si="794"/>
        <v/>
      </c>
      <c r="L397" s="40" t="str">
        <f t="shared" si="844"/>
        <v/>
      </c>
      <c r="M397" s="24" t="str">
        <f t="shared" si="795"/>
        <v/>
      </c>
      <c r="N397" s="25" t="str">
        <f t="shared" si="796"/>
        <v/>
      </c>
      <c r="O397" s="25"/>
      <c r="P397" s="50">
        <f t="shared" si="845"/>
        <v>0</v>
      </c>
      <c r="Q397" s="50">
        <f t="shared" si="846"/>
        <v>0</v>
      </c>
      <c r="R397" s="25"/>
      <c r="S397" s="25"/>
      <c r="T397" s="16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46" t="str">
        <f t="shared" si="797"/>
        <v/>
      </c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8"/>
      <c r="AR397" s="25"/>
      <c r="AS397" s="25"/>
      <c r="AT397" s="24" t="str">
        <f t="shared" si="931"/>
        <v/>
      </c>
      <c r="AU397" s="24" t="str">
        <f t="shared" si="931"/>
        <v/>
      </c>
      <c r="AV397" s="24" t="str">
        <f t="shared" si="931"/>
        <v/>
      </c>
      <c r="AW397" s="24" t="str">
        <f t="shared" si="931"/>
        <v/>
      </c>
      <c r="AX397" s="24" t="str">
        <f t="shared" si="931"/>
        <v/>
      </c>
      <c r="AY397" s="24" t="str">
        <f t="shared" si="931"/>
        <v/>
      </c>
      <c r="AZ397" s="24" t="str">
        <f t="shared" si="931"/>
        <v/>
      </c>
      <c r="BA397" s="24" t="str">
        <f t="shared" si="931"/>
        <v/>
      </c>
      <c r="BB397" s="24" t="str">
        <f t="shared" si="931"/>
        <v/>
      </c>
      <c r="BC397" s="24" t="str">
        <f t="shared" si="931"/>
        <v/>
      </c>
      <c r="BD397" s="25" t="str">
        <f t="shared" si="931"/>
        <v/>
      </c>
      <c r="BE397" s="25"/>
      <c r="BF397" s="25"/>
      <c r="BG397" s="26" t="str">
        <f t="shared" si="847"/>
        <v/>
      </c>
      <c r="BH397" s="26" t="str">
        <f t="shared" si="848"/>
        <v/>
      </c>
      <c r="BI397" s="26" t="str">
        <f t="shared" si="849"/>
        <v/>
      </c>
      <c r="BJ397" s="26" t="str">
        <f t="shared" si="850"/>
        <v/>
      </c>
      <c r="BK397" s="26" t="str">
        <f t="shared" si="851"/>
        <v/>
      </c>
      <c r="BL397" s="26" t="str">
        <f t="shared" si="852"/>
        <v/>
      </c>
      <c r="BM397" s="26" t="str">
        <f t="shared" si="853"/>
        <v/>
      </c>
      <c r="BN397" s="26" t="str">
        <f t="shared" si="854"/>
        <v/>
      </c>
      <c r="BO397" s="26" t="str">
        <f t="shared" si="855"/>
        <v/>
      </c>
      <c r="BP397" s="25"/>
      <c r="BQ397" s="25"/>
      <c r="BR397" s="25" t="str">
        <f t="shared" si="856"/>
        <v/>
      </c>
      <c r="BS397" s="25" t="str">
        <f t="shared" si="857"/>
        <v/>
      </c>
      <c r="BT397" s="25" t="str">
        <f t="shared" si="858"/>
        <v/>
      </c>
      <c r="BU397" s="25" t="str">
        <f t="shared" si="859"/>
        <v/>
      </c>
      <c r="BV397" s="25" t="str">
        <f t="shared" si="860"/>
        <v/>
      </c>
      <c r="BW397" s="25" t="str">
        <f t="shared" si="861"/>
        <v/>
      </c>
      <c r="BX397" s="25" t="str">
        <f t="shared" si="862"/>
        <v/>
      </c>
      <c r="BY397" s="25" t="str">
        <f t="shared" si="863"/>
        <v/>
      </c>
      <c r="BZ397" s="25" t="str">
        <f t="shared" si="864"/>
        <v/>
      </c>
      <c r="CA397" s="25"/>
      <c r="CB397" s="25"/>
      <c r="CC397" s="26">
        <f t="shared" si="865"/>
        <v>-0.23900000000000093</v>
      </c>
      <c r="CD397" s="26">
        <f t="shared" si="866"/>
        <v>-0.17900000000000044</v>
      </c>
      <c r="CE397" s="26">
        <f t="shared" si="867"/>
        <v>-0.54500000000000015</v>
      </c>
      <c r="CF397" s="26">
        <f t="shared" si="868"/>
        <v>-0.48700000000000027</v>
      </c>
      <c r="CG397" s="26">
        <f t="shared" si="869"/>
        <v>-0.55699999999999883</v>
      </c>
      <c r="CH397" s="26">
        <f t="shared" si="870"/>
        <v>-0.11200000000000027</v>
      </c>
      <c r="CI397" s="26" t="str">
        <f t="shared" si="871"/>
        <v/>
      </c>
      <c r="CJ397" s="26" t="str">
        <f t="shared" si="872"/>
        <v/>
      </c>
      <c r="CK397" s="26" t="str">
        <f t="shared" si="873"/>
        <v/>
      </c>
      <c r="CL397" s="25"/>
      <c r="CM397" s="25"/>
      <c r="CN397" s="25">
        <f t="shared" si="874"/>
        <v>0.42099999999999937</v>
      </c>
      <c r="CO397" s="25">
        <f t="shared" si="875"/>
        <v>0.48099999999999987</v>
      </c>
      <c r="CP397" s="25">
        <f t="shared" si="876"/>
        <v>0.11500000000000021</v>
      </c>
      <c r="CQ397" s="25">
        <f t="shared" si="877"/>
        <v>0.17300000000000004</v>
      </c>
      <c r="CR397" s="25">
        <f t="shared" si="878"/>
        <v>0.10300000000000153</v>
      </c>
      <c r="CS397" s="25">
        <f t="shared" si="879"/>
        <v>0.54800000000000004</v>
      </c>
      <c r="CT397" s="25" t="str">
        <f t="shared" si="880"/>
        <v/>
      </c>
      <c r="CU397" s="25" t="str">
        <f t="shared" si="881"/>
        <v/>
      </c>
      <c r="CV397" s="25" t="str">
        <f t="shared" si="882"/>
        <v/>
      </c>
      <c r="CW397" s="25"/>
      <c r="CX397" s="25"/>
      <c r="CY397" s="25" t="str">
        <f t="shared" si="883"/>
        <v/>
      </c>
      <c r="CZ397" s="25" t="str">
        <f t="shared" si="884"/>
        <v/>
      </c>
      <c r="DA397" s="25" t="str">
        <f t="shared" si="885"/>
        <v/>
      </c>
      <c r="DB397" s="25" t="str">
        <f t="shared" si="886"/>
        <v/>
      </c>
      <c r="DC397" s="25" t="str">
        <f t="shared" si="887"/>
        <v/>
      </c>
      <c r="DD397" s="25" t="str">
        <f t="shared" si="888"/>
        <v/>
      </c>
      <c r="DE397" s="25" t="str">
        <f t="shared" si="889"/>
        <v/>
      </c>
      <c r="DF397" s="25" t="str">
        <f t="shared" si="890"/>
        <v/>
      </c>
      <c r="DG397" s="25" t="str">
        <f t="shared" si="891"/>
        <v/>
      </c>
      <c r="DH397" s="25"/>
      <c r="DI397" s="25"/>
      <c r="DJ397" s="25" t="str">
        <f t="shared" si="892"/>
        <v/>
      </c>
      <c r="DK397" s="25" t="str">
        <f t="shared" si="893"/>
        <v/>
      </c>
      <c r="DL397" s="25" t="str">
        <f t="shared" si="894"/>
        <v/>
      </c>
      <c r="DM397" s="25" t="str">
        <f t="shared" si="895"/>
        <v/>
      </c>
      <c r="DN397" s="25" t="str">
        <f t="shared" si="896"/>
        <v/>
      </c>
      <c r="DO397" s="25" t="str">
        <f t="shared" si="897"/>
        <v/>
      </c>
      <c r="DP397" s="25" t="str">
        <f t="shared" si="898"/>
        <v/>
      </c>
      <c r="DQ397" s="25" t="str">
        <f t="shared" si="899"/>
        <v/>
      </c>
      <c r="DR397" s="25" t="str">
        <f t="shared" si="900"/>
        <v/>
      </c>
      <c r="DS397" s="25"/>
      <c r="DT397" s="24"/>
      <c r="DU397" s="24" t="str">
        <f t="shared" si="901"/>
        <v/>
      </c>
      <c r="DV397" s="24" t="str">
        <f t="shared" si="902"/>
        <v/>
      </c>
      <c r="DW397" s="24" t="str">
        <f t="shared" si="903"/>
        <v/>
      </c>
      <c r="DX397" s="24" t="str">
        <f t="shared" si="904"/>
        <v/>
      </c>
      <c r="DY397" s="24" t="str">
        <f t="shared" si="905"/>
        <v/>
      </c>
      <c r="DZ397" s="24" t="str">
        <f t="shared" si="906"/>
        <v/>
      </c>
      <c r="EA397" s="24" t="str">
        <f t="shared" si="907"/>
        <v/>
      </c>
      <c r="EB397" s="24" t="str">
        <f t="shared" si="908"/>
        <v/>
      </c>
      <c r="EC397" s="24" t="str">
        <f t="shared" si="909"/>
        <v/>
      </c>
      <c r="ED397" s="24"/>
      <c r="EE397" s="24"/>
      <c r="EF397" s="24" t="str">
        <f t="shared" si="910"/>
        <v/>
      </c>
      <c r="EG397" s="24" t="str">
        <f t="shared" si="911"/>
        <v/>
      </c>
      <c r="EH397" s="24" t="str">
        <f t="shared" si="912"/>
        <v/>
      </c>
      <c r="EI397" s="24" t="str">
        <f t="shared" si="913"/>
        <v/>
      </c>
      <c r="EJ397" s="24" t="str">
        <f t="shared" si="914"/>
        <v/>
      </c>
      <c r="EK397" s="24" t="str">
        <f t="shared" si="915"/>
        <v/>
      </c>
      <c r="EL397" s="24" t="str">
        <f t="shared" si="916"/>
        <v/>
      </c>
      <c r="EM397" s="24" t="str">
        <f t="shared" si="917"/>
        <v/>
      </c>
      <c r="EN397" s="24" t="str">
        <f t="shared" si="918"/>
        <v/>
      </c>
      <c r="EO397" s="24"/>
      <c r="EP397" s="24"/>
      <c r="EQ397" s="24" t="str">
        <f t="shared" si="798"/>
        <v/>
      </c>
      <c r="ER397" s="24" t="str">
        <f t="shared" si="919"/>
        <v/>
      </c>
      <c r="ES397" s="24" t="str">
        <f t="shared" si="799"/>
        <v/>
      </c>
      <c r="ET397" s="24" t="str">
        <f t="shared" si="800"/>
        <v/>
      </c>
      <c r="EU397" s="24" t="str">
        <f t="shared" si="801"/>
        <v/>
      </c>
      <c r="EV397" s="24" t="str">
        <f t="shared" si="802"/>
        <v/>
      </c>
      <c r="EW397" s="24" t="str">
        <f t="shared" si="803"/>
        <v/>
      </c>
      <c r="EX397" s="24" t="str">
        <f t="shared" si="804"/>
        <v/>
      </c>
      <c r="EY397" s="24" t="str">
        <f t="shared" si="805"/>
        <v/>
      </c>
      <c r="EZ397" s="24" t="str">
        <f t="shared" si="806"/>
        <v/>
      </c>
      <c r="FA397" s="24" t="str">
        <f t="shared" si="807"/>
        <v/>
      </c>
      <c r="FB397" s="24"/>
      <c r="FC397" s="24" t="str">
        <f t="shared" si="808"/>
        <v/>
      </c>
      <c r="FD397" s="24" t="str">
        <f t="shared" si="920"/>
        <v/>
      </c>
      <c r="FE397" s="24" t="str">
        <f t="shared" si="809"/>
        <v/>
      </c>
      <c r="FF397" s="24" t="str">
        <f t="shared" si="810"/>
        <v/>
      </c>
      <c r="FG397" s="24" t="str">
        <f t="shared" si="811"/>
        <v/>
      </c>
      <c r="FH397" s="24" t="str">
        <f t="shared" si="812"/>
        <v/>
      </c>
      <c r="FI397" s="24" t="str">
        <f t="shared" si="813"/>
        <v/>
      </c>
      <c r="FJ397" s="24" t="str">
        <f t="shared" si="814"/>
        <v/>
      </c>
      <c r="FK397" s="24" t="str">
        <f t="shared" si="815"/>
        <v/>
      </c>
      <c r="FL397" s="24" t="str">
        <f t="shared" si="816"/>
        <v/>
      </c>
      <c r="FM397" s="24" t="str">
        <f t="shared" si="817"/>
        <v/>
      </c>
      <c r="FN397" s="24"/>
      <c r="FO397" s="24" t="str">
        <f t="shared" si="818"/>
        <v/>
      </c>
      <c r="FP397" s="24" t="str">
        <f t="shared" si="921"/>
        <v/>
      </c>
      <c r="FQ397" s="24" t="str">
        <f t="shared" si="787"/>
        <v/>
      </c>
      <c r="FR397" s="24" t="str">
        <f t="shared" si="787"/>
        <v/>
      </c>
      <c r="FS397" s="24" t="str">
        <f t="shared" si="787"/>
        <v/>
      </c>
      <c r="FT397" s="24" t="str">
        <f t="shared" si="787"/>
        <v/>
      </c>
      <c r="FU397" s="24" t="str">
        <f t="shared" si="787"/>
        <v/>
      </c>
      <c r="FV397" s="24" t="str">
        <f t="shared" si="787"/>
        <v/>
      </c>
      <c r="FW397" s="24" t="str">
        <f t="shared" si="787"/>
        <v/>
      </c>
      <c r="FX397" s="24" t="str">
        <f t="shared" si="787"/>
        <v/>
      </c>
      <c r="FY397" s="24" t="str">
        <f t="shared" si="787"/>
        <v/>
      </c>
      <c r="FZ397" s="24"/>
      <c r="GA397" s="24" t="str">
        <f t="shared" si="819"/>
        <v/>
      </c>
      <c r="GB397" s="24" t="str">
        <f t="shared" si="922"/>
        <v/>
      </c>
      <c r="GC397" s="24" t="str">
        <f t="shared" si="788"/>
        <v/>
      </c>
      <c r="GD397" s="24" t="str">
        <f t="shared" si="788"/>
        <v/>
      </c>
      <c r="GE397" s="24" t="str">
        <f t="shared" si="788"/>
        <v/>
      </c>
      <c r="GF397" s="24" t="str">
        <f t="shared" si="788"/>
        <v/>
      </c>
      <c r="GG397" s="24" t="str">
        <f t="shared" si="788"/>
        <v/>
      </c>
      <c r="GH397" s="24" t="str">
        <f t="shared" si="788"/>
        <v/>
      </c>
      <c r="GI397" s="24" t="str">
        <f t="shared" si="788"/>
        <v/>
      </c>
      <c r="GJ397" s="24" t="str">
        <f t="shared" si="788"/>
        <v/>
      </c>
      <c r="GK397" s="24" t="str">
        <f t="shared" si="788"/>
        <v/>
      </c>
      <c r="GL397" s="24"/>
      <c r="GM397" s="24" t="str">
        <f t="shared" si="820"/>
        <v/>
      </c>
      <c r="GN397" s="24" t="str">
        <f t="shared" si="923"/>
        <v/>
      </c>
      <c r="GO397" s="24" t="str">
        <f t="shared" si="821"/>
        <v/>
      </c>
      <c r="GP397" s="24" t="str">
        <f t="shared" si="822"/>
        <v/>
      </c>
      <c r="GQ397" s="24" t="str">
        <f t="shared" si="823"/>
        <v/>
      </c>
      <c r="GR397" s="24" t="str">
        <f t="shared" si="824"/>
        <v/>
      </c>
      <c r="GS397" s="24" t="str">
        <f t="shared" si="825"/>
        <v/>
      </c>
      <c r="GT397" s="24" t="str">
        <f t="shared" si="826"/>
        <v/>
      </c>
      <c r="GU397" s="24" t="str">
        <f t="shared" si="827"/>
        <v/>
      </c>
      <c r="GV397" s="24" t="str">
        <f t="shared" si="828"/>
        <v/>
      </c>
      <c r="GW397" s="24" t="str">
        <f t="shared" si="829"/>
        <v/>
      </c>
      <c r="GX397" s="24"/>
      <c r="GY397" s="24" t="str">
        <f t="shared" si="830"/>
        <v/>
      </c>
      <c r="GZ397" s="24" t="str">
        <f t="shared" si="924"/>
        <v/>
      </c>
      <c r="HA397" s="24" t="str">
        <f t="shared" si="831"/>
        <v/>
      </c>
      <c r="HB397" s="24" t="str">
        <f t="shared" si="832"/>
        <v/>
      </c>
      <c r="HC397" s="24" t="str">
        <f t="shared" si="833"/>
        <v/>
      </c>
      <c r="HD397" s="24" t="str">
        <f t="shared" si="834"/>
        <v/>
      </c>
      <c r="HE397" s="24" t="str">
        <f t="shared" si="835"/>
        <v/>
      </c>
      <c r="HF397" s="24" t="str">
        <f t="shared" si="836"/>
        <v/>
      </c>
      <c r="HG397" s="24" t="str">
        <f t="shared" si="837"/>
        <v/>
      </c>
      <c r="HH397" s="24" t="str">
        <f t="shared" si="838"/>
        <v/>
      </c>
      <c r="HI397" s="24" t="str">
        <f t="shared" si="839"/>
        <v/>
      </c>
      <c r="HJ397" s="24"/>
      <c r="HK397" s="24" t="str">
        <f t="shared" si="840"/>
        <v/>
      </c>
      <c r="HL397" s="24" t="str">
        <f t="shared" si="925"/>
        <v/>
      </c>
      <c r="HM397" s="24" t="str">
        <f t="shared" si="929"/>
        <v/>
      </c>
      <c r="HN397" s="24" t="str">
        <f t="shared" si="929"/>
        <v/>
      </c>
      <c r="HO397" s="24" t="str">
        <f t="shared" si="929"/>
        <v/>
      </c>
      <c r="HP397" s="24" t="str">
        <f t="shared" si="927"/>
        <v/>
      </c>
      <c r="HQ397" s="24" t="str">
        <f t="shared" si="927"/>
        <v/>
      </c>
      <c r="HR397" s="24" t="str">
        <f t="shared" si="927"/>
        <v/>
      </c>
      <c r="HS397" s="24" t="str">
        <f t="shared" si="781"/>
        <v/>
      </c>
      <c r="HT397" s="24" t="str">
        <f t="shared" si="781"/>
        <v/>
      </c>
      <c r="HU397" s="24" t="str">
        <f t="shared" si="781"/>
        <v/>
      </c>
      <c r="HV397" s="24"/>
      <c r="HW397" s="24" t="str">
        <f t="shared" si="841"/>
        <v/>
      </c>
      <c r="HX397" s="24" t="str">
        <f t="shared" si="926"/>
        <v/>
      </c>
      <c r="HY397" s="24" t="str">
        <f t="shared" si="930"/>
        <v/>
      </c>
      <c r="HZ397" s="24" t="str">
        <f t="shared" si="930"/>
        <v/>
      </c>
      <c r="IA397" s="24" t="str">
        <f t="shared" si="930"/>
        <v/>
      </c>
      <c r="IB397" s="24" t="str">
        <f t="shared" si="928"/>
        <v/>
      </c>
      <c r="IC397" s="24" t="str">
        <f t="shared" si="928"/>
        <v/>
      </c>
      <c r="ID397" s="24" t="str">
        <f t="shared" si="928"/>
        <v/>
      </c>
      <c r="IE397" s="24" t="str">
        <f t="shared" si="782"/>
        <v/>
      </c>
      <c r="IF397" s="24" t="str">
        <f t="shared" si="782"/>
        <v/>
      </c>
      <c r="IG397" s="24" t="str">
        <f t="shared" si="782"/>
        <v/>
      </c>
    </row>
    <row r="398" spans="1:241" s="3" customFormat="1" x14ac:dyDescent="0.2">
      <c r="A398" s="27">
        <v>363</v>
      </c>
      <c r="B398" s="32" t="str">
        <f>IF(AND($B$3&lt;&gt;"",$C$3&lt;&gt;"",$B$4&lt;&gt;"",$C$4&lt;&gt;"",T398&lt;&gt;""),AirMass($B$3,$C$3,$B$4,$C$4,T398),"")</f>
        <v/>
      </c>
      <c r="C398" s="36" t="e">
        <f t="shared" si="842"/>
        <v>#N/A</v>
      </c>
      <c r="D398" s="5" t="str">
        <f t="shared" si="789"/>
        <v/>
      </c>
      <c r="E398" s="14" t="str">
        <f t="shared" si="790"/>
        <v/>
      </c>
      <c r="F398" s="32" t="str">
        <f t="shared" si="843"/>
        <v/>
      </c>
      <c r="G398" s="24" t="str">
        <f t="shared" si="791"/>
        <v/>
      </c>
      <c r="H398" s="24" t="str">
        <f t="shared" si="792"/>
        <v/>
      </c>
      <c r="I398" s="24"/>
      <c r="J398" s="8" t="str">
        <f t="shared" si="793"/>
        <v/>
      </c>
      <c r="K398" s="9" t="str">
        <f t="shared" si="794"/>
        <v/>
      </c>
      <c r="L398" s="40" t="str">
        <f t="shared" si="844"/>
        <v/>
      </c>
      <c r="M398" s="24" t="str">
        <f t="shared" si="795"/>
        <v/>
      </c>
      <c r="N398" s="25" t="str">
        <f t="shared" si="796"/>
        <v/>
      </c>
      <c r="O398" s="25"/>
      <c r="P398" s="50">
        <f t="shared" si="845"/>
        <v>0</v>
      </c>
      <c r="Q398" s="50">
        <f t="shared" si="846"/>
        <v>0</v>
      </c>
      <c r="R398" s="25"/>
      <c r="S398" s="25"/>
      <c r="T398" s="16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46" t="str">
        <f t="shared" si="797"/>
        <v/>
      </c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8"/>
      <c r="AR398" s="25"/>
      <c r="AS398" s="25"/>
      <c r="AT398" s="24" t="str">
        <f t="shared" si="931"/>
        <v/>
      </c>
      <c r="AU398" s="24" t="str">
        <f t="shared" si="931"/>
        <v/>
      </c>
      <c r="AV398" s="24" t="str">
        <f t="shared" si="931"/>
        <v/>
      </c>
      <c r="AW398" s="24" t="str">
        <f t="shared" si="931"/>
        <v/>
      </c>
      <c r="AX398" s="24" t="str">
        <f t="shared" si="931"/>
        <v/>
      </c>
      <c r="AY398" s="24" t="str">
        <f t="shared" si="931"/>
        <v/>
      </c>
      <c r="AZ398" s="24" t="str">
        <f t="shared" si="931"/>
        <v/>
      </c>
      <c r="BA398" s="24" t="str">
        <f t="shared" si="931"/>
        <v/>
      </c>
      <c r="BB398" s="24" t="str">
        <f t="shared" si="931"/>
        <v/>
      </c>
      <c r="BC398" s="24" t="str">
        <f t="shared" si="931"/>
        <v/>
      </c>
      <c r="BD398" s="25" t="str">
        <f t="shared" si="931"/>
        <v/>
      </c>
      <c r="BE398" s="25"/>
      <c r="BF398" s="25"/>
      <c r="BG398" s="26" t="str">
        <f t="shared" si="847"/>
        <v/>
      </c>
      <c r="BH398" s="26" t="str">
        <f t="shared" si="848"/>
        <v/>
      </c>
      <c r="BI398" s="26" t="str">
        <f t="shared" si="849"/>
        <v/>
      </c>
      <c r="BJ398" s="26" t="str">
        <f t="shared" si="850"/>
        <v/>
      </c>
      <c r="BK398" s="26" t="str">
        <f t="shared" si="851"/>
        <v/>
      </c>
      <c r="BL398" s="26" t="str">
        <f t="shared" si="852"/>
        <v/>
      </c>
      <c r="BM398" s="26" t="str">
        <f t="shared" si="853"/>
        <v/>
      </c>
      <c r="BN398" s="26" t="str">
        <f t="shared" si="854"/>
        <v/>
      </c>
      <c r="BO398" s="26" t="str">
        <f t="shared" si="855"/>
        <v/>
      </c>
      <c r="BP398" s="25"/>
      <c r="BQ398" s="25"/>
      <c r="BR398" s="25" t="str">
        <f t="shared" si="856"/>
        <v/>
      </c>
      <c r="BS398" s="25" t="str">
        <f t="shared" si="857"/>
        <v/>
      </c>
      <c r="BT398" s="25" t="str">
        <f t="shared" si="858"/>
        <v/>
      </c>
      <c r="BU398" s="25" t="str">
        <f t="shared" si="859"/>
        <v/>
      </c>
      <c r="BV398" s="25" t="str">
        <f t="shared" si="860"/>
        <v/>
      </c>
      <c r="BW398" s="25" t="str">
        <f t="shared" si="861"/>
        <v/>
      </c>
      <c r="BX398" s="25" t="str">
        <f t="shared" si="862"/>
        <v/>
      </c>
      <c r="BY398" s="25" t="str">
        <f t="shared" si="863"/>
        <v/>
      </c>
      <c r="BZ398" s="25" t="str">
        <f t="shared" si="864"/>
        <v/>
      </c>
      <c r="CA398" s="25"/>
      <c r="CB398" s="25"/>
      <c r="CC398" s="26">
        <f t="shared" si="865"/>
        <v>-0.23900000000000093</v>
      </c>
      <c r="CD398" s="26">
        <f t="shared" si="866"/>
        <v>-0.17900000000000044</v>
      </c>
      <c r="CE398" s="26">
        <f t="shared" si="867"/>
        <v>-0.54500000000000015</v>
      </c>
      <c r="CF398" s="26">
        <f t="shared" si="868"/>
        <v>-0.48700000000000027</v>
      </c>
      <c r="CG398" s="26">
        <f t="shared" si="869"/>
        <v>-0.55699999999999883</v>
      </c>
      <c r="CH398" s="26">
        <f t="shared" si="870"/>
        <v>-0.11200000000000027</v>
      </c>
      <c r="CI398" s="26" t="str">
        <f t="shared" si="871"/>
        <v/>
      </c>
      <c r="CJ398" s="26" t="str">
        <f t="shared" si="872"/>
        <v/>
      </c>
      <c r="CK398" s="26" t="str">
        <f t="shared" si="873"/>
        <v/>
      </c>
      <c r="CL398" s="25"/>
      <c r="CM398" s="25"/>
      <c r="CN398" s="25">
        <f t="shared" si="874"/>
        <v>0.42099999999999937</v>
      </c>
      <c r="CO398" s="25">
        <f t="shared" si="875"/>
        <v>0.48099999999999987</v>
      </c>
      <c r="CP398" s="25">
        <f t="shared" si="876"/>
        <v>0.11500000000000021</v>
      </c>
      <c r="CQ398" s="25">
        <f t="shared" si="877"/>
        <v>0.17300000000000004</v>
      </c>
      <c r="CR398" s="25">
        <f t="shared" si="878"/>
        <v>0.10300000000000153</v>
      </c>
      <c r="CS398" s="25">
        <f t="shared" si="879"/>
        <v>0.54800000000000004</v>
      </c>
      <c r="CT398" s="25" t="str">
        <f t="shared" si="880"/>
        <v/>
      </c>
      <c r="CU398" s="25" t="str">
        <f t="shared" si="881"/>
        <v/>
      </c>
      <c r="CV398" s="25" t="str">
        <f t="shared" si="882"/>
        <v/>
      </c>
      <c r="CW398" s="25"/>
      <c r="CX398" s="25"/>
      <c r="CY398" s="25" t="str">
        <f t="shared" si="883"/>
        <v/>
      </c>
      <c r="CZ398" s="25" t="str">
        <f t="shared" si="884"/>
        <v/>
      </c>
      <c r="DA398" s="25" t="str">
        <f t="shared" si="885"/>
        <v/>
      </c>
      <c r="DB398" s="25" t="str">
        <f t="shared" si="886"/>
        <v/>
      </c>
      <c r="DC398" s="25" t="str">
        <f t="shared" si="887"/>
        <v/>
      </c>
      <c r="DD398" s="25" t="str">
        <f t="shared" si="888"/>
        <v/>
      </c>
      <c r="DE398" s="25" t="str">
        <f t="shared" si="889"/>
        <v/>
      </c>
      <c r="DF398" s="25" t="str">
        <f t="shared" si="890"/>
        <v/>
      </c>
      <c r="DG398" s="25" t="str">
        <f t="shared" si="891"/>
        <v/>
      </c>
      <c r="DH398" s="25"/>
      <c r="DI398" s="25"/>
      <c r="DJ398" s="25" t="str">
        <f t="shared" si="892"/>
        <v/>
      </c>
      <c r="DK398" s="25" t="str">
        <f t="shared" si="893"/>
        <v/>
      </c>
      <c r="DL398" s="25" t="str">
        <f t="shared" si="894"/>
        <v/>
      </c>
      <c r="DM398" s="25" t="str">
        <f t="shared" si="895"/>
        <v/>
      </c>
      <c r="DN398" s="25" t="str">
        <f t="shared" si="896"/>
        <v/>
      </c>
      <c r="DO398" s="25" t="str">
        <f t="shared" si="897"/>
        <v/>
      </c>
      <c r="DP398" s="25" t="str">
        <f t="shared" si="898"/>
        <v/>
      </c>
      <c r="DQ398" s="25" t="str">
        <f t="shared" si="899"/>
        <v/>
      </c>
      <c r="DR398" s="25" t="str">
        <f t="shared" si="900"/>
        <v/>
      </c>
      <c r="DS398" s="25"/>
      <c r="DT398" s="24"/>
      <c r="DU398" s="24" t="str">
        <f t="shared" si="901"/>
        <v/>
      </c>
      <c r="DV398" s="24" t="str">
        <f t="shared" si="902"/>
        <v/>
      </c>
      <c r="DW398" s="24" t="str">
        <f t="shared" si="903"/>
        <v/>
      </c>
      <c r="DX398" s="24" t="str">
        <f t="shared" si="904"/>
        <v/>
      </c>
      <c r="DY398" s="24" t="str">
        <f t="shared" si="905"/>
        <v/>
      </c>
      <c r="DZ398" s="24" t="str">
        <f t="shared" si="906"/>
        <v/>
      </c>
      <c r="EA398" s="24" t="str">
        <f t="shared" si="907"/>
        <v/>
      </c>
      <c r="EB398" s="24" t="str">
        <f t="shared" si="908"/>
        <v/>
      </c>
      <c r="EC398" s="24" t="str">
        <f t="shared" si="909"/>
        <v/>
      </c>
      <c r="ED398" s="24"/>
      <c r="EE398" s="24"/>
      <c r="EF398" s="24" t="str">
        <f t="shared" si="910"/>
        <v/>
      </c>
      <c r="EG398" s="24" t="str">
        <f t="shared" si="911"/>
        <v/>
      </c>
      <c r="EH398" s="24" t="str">
        <f t="shared" si="912"/>
        <v/>
      </c>
      <c r="EI398" s="24" t="str">
        <f t="shared" si="913"/>
        <v/>
      </c>
      <c r="EJ398" s="24" t="str">
        <f t="shared" si="914"/>
        <v/>
      </c>
      <c r="EK398" s="24" t="str">
        <f t="shared" si="915"/>
        <v/>
      </c>
      <c r="EL398" s="24" t="str">
        <f t="shared" si="916"/>
        <v/>
      </c>
      <c r="EM398" s="24" t="str">
        <f t="shared" si="917"/>
        <v/>
      </c>
      <c r="EN398" s="24" t="str">
        <f t="shared" si="918"/>
        <v/>
      </c>
      <c r="EO398" s="24"/>
      <c r="EP398" s="24"/>
      <c r="EQ398" s="24" t="str">
        <f t="shared" si="798"/>
        <v/>
      </c>
      <c r="ER398" s="24" t="str">
        <f t="shared" si="919"/>
        <v/>
      </c>
      <c r="ES398" s="24" t="str">
        <f t="shared" si="799"/>
        <v/>
      </c>
      <c r="ET398" s="24" t="str">
        <f t="shared" si="800"/>
        <v/>
      </c>
      <c r="EU398" s="24" t="str">
        <f t="shared" si="801"/>
        <v/>
      </c>
      <c r="EV398" s="24" t="str">
        <f t="shared" si="802"/>
        <v/>
      </c>
      <c r="EW398" s="24" t="str">
        <f t="shared" si="803"/>
        <v/>
      </c>
      <c r="EX398" s="24" t="str">
        <f t="shared" si="804"/>
        <v/>
      </c>
      <c r="EY398" s="24" t="str">
        <f t="shared" si="805"/>
        <v/>
      </c>
      <c r="EZ398" s="24" t="str">
        <f t="shared" si="806"/>
        <v/>
      </c>
      <c r="FA398" s="24" t="str">
        <f t="shared" si="807"/>
        <v/>
      </c>
      <c r="FB398" s="24"/>
      <c r="FC398" s="24" t="str">
        <f t="shared" si="808"/>
        <v/>
      </c>
      <c r="FD398" s="24" t="str">
        <f t="shared" si="920"/>
        <v/>
      </c>
      <c r="FE398" s="24" t="str">
        <f t="shared" si="809"/>
        <v/>
      </c>
      <c r="FF398" s="24" t="str">
        <f t="shared" si="810"/>
        <v/>
      </c>
      <c r="FG398" s="24" t="str">
        <f t="shared" si="811"/>
        <v/>
      </c>
      <c r="FH398" s="24" t="str">
        <f t="shared" si="812"/>
        <v/>
      </c>
      <c r="FI398" s="24" t="str">
        <f t="shared" si="813"/>
        <v/>
      </c>
      <c r="FJ398" s="24" t="str">
        <f t="shared" si="814"/>
        <v/>
      </c>
      <c r="FK398" s="24" t="str">
        <f t="shared" si="815"/>
        <v/>
      </c>
      <c r="FL398" s="24" t="str">
        <f t="shared" si="816"/>
        <v/>
      </c>
      <c r="FM398" s="24" t="str">
        <f t="shared" si="817"/>
        <v/>
      </c>
      <c r="FN398" s="24"/>
      <c r="FO398" s="24" t="str">
        <f t="shared" si="818"/>
        <v/>
      </c>
      <c r="FP398" s="24" t="str">
        <f t="shared" si="921"/>
        <v/>
      </c>
      <c r="FQ398" s="24" t="str">
        <f t="shared" si="787"/>
        <v/>
      </c>
      <c r="FR398" s="24" t="str">
        <f t="shared" si="787"/>
        <v/>
      </c>
      <c r="FS398" s="24" t="str">
        <f t="shared" si="787"/>
        <v/>
      </c>
      <c r="FT398" s="24" t="str">
        <f t="shared" si="787"/>
        <v/>
      </c>
      <c r="FU398" s="24" t="str">
        <f t="shared" si="787"/>
        <v/>
      </c>
      <c r="FV398" s="24" t="str">
        <f t="shared" si="787"/>
        <v/>
      </c>
      <c r="FW398" s="24" t="str">
        <f t="shared" si="787"/>
        <v/>
      </c>
      <c r="FX398" s="24" t="str">
        <f t="shared" si="787"/>
        <v/>
      </c>
      <c r="FY398" s="24" t="str">
        <f t="shared" si="787"/>
        <v/>
      </c>
      <c r="FZ398" s="24"/>
      <c r="GA398" s="24" t="str">
        <f t="shared" si="819"/>
        <v/>
      </c>
      <c r="GB398" s="24" t="str">
        <f t="shared" si="922"/>
        <v/>
      </c>
      <c r="GC398" s="24" t="str">
        <f t="shared" si="788"/>
        <v/>
      </c>
      <c r="GD398" s="24" t="str">
        <f t="shared" si="788"/>
        <v/>
      </c>
      <c r="GE398" s="24" t="str">
        <f t="shared" si="788"/>
        <v/>
      </c>
      <c r="GF398" s="24" t="str">
        <f t="shared" si="788"/>
        <v/>
      </c>
      <c r="GG398" s="24" t="str">
        <f t="shared" si="788"/>
        <v/>
      </c>
      <c r="GH398" s="24" t="str">
        <f t="shared" si="788"/>
        <v/>
      </c>
      <c r="GI398" s="24" t="str">
        <f t="shared" si="788"/>
        <v/>
      </c>
      <c r="GJ398" s="24" t="str">
        <f t="shared" si="788"/>
        <v/>
      </c>
      <c r="GK398" s="24" t="str">
        <f t="shared" si="788"/>
        <v/>
      </c>
      <c r="GL398" s="24"/>
      <c r="GM398" s="24" t="str">
        <f t="shared" si="820"/>
        <v/>
      </c>
      <c r="GN398" s="24" t="str">
        <f t="shared" si="923"/>
        <v/>
      </c>
      <c r="GO398" s="24" t="str">
        <f t="shared" si="821"/>
        <v/>
      </c>
      <c r="GP398" s="24" t="str">
        <f t="shared" si="822"/>
        <v/>
      </c>
      <c r="GQ398" s="24" t="str">
        <f t="shared" si="823"/>
        <v/>
      </c>
      <c r="GR398" s="24" t="str">
        <f t="shared" si="824"/>
        <v/>
      </c>
      <c r="GS398" s="24" t="str">
        <f t="shared" si="825"/>
        <v/>
      </c>
      <c r="GT398" s="24" t="str">
        <f t="shared" si="826"/>
        <v/>
      </c>
      <c r="GU398" s="24" t="str">
        <f t="shared" si="827"/>
        <v/>
      </c>
      <c r="GV398" s="24" t="str">
        <f t="shared" si="828"/>
        <v/>
      </c>
      <c r="GW398" s="24" t="str">
        <f t="shared" si="829"/>
        <v/>
      </c>
      <c r="GX398" s="24"/>
      <c r="GY398" s="24" t="str">
        <f t="shared" si="830"/>
        <v/>
      </c>
      <c r="GZ398" s="24" t="str">
        <f t="shared" si="924"/>
        <v/>
      </c>
      <c r="HA398" s="24" t="str">
        <f t="shared" si="831"/>
        <v/>
      </c>
      <c r="HB398" s="24" t="str">
        <f t="shared" si="832"/>
        <v/>
      </c>
      <c r="HC398" s="24" t="str">
        <f t="shared" si="833"/>
        <v/>
      </c>
      <c r="HD398" s="24" t="str">
        <f t="shared" si="834"/>
        <v/>
      </c>
      <c r="HE398" s="24" t="str">
        <f t="shared" si="835"/>
        <v/>
      </c>
      <c r="HF398" s="24" t="str">
        <f t="shared" si="836"/>
        <v/>
      </c>
      <c r="HG398" s="24" t="str">
        <f t="shared" si="837"/>
        <v/>
      </c>
      <c r="HH398" s="24" t="str">
        <f t="shared" si="838"/>
        <v/>
      </c>
      <c r="HI398" s="24" t="str">
        <f t="shared" si="839"/>
        <v/>
      </c>
      <c r="HJ398" s="24"/>
      <c r="HK398" s="24" t="str">
        <f t="shared" si="840"/>
        <v/>
      </c>
      <c r="HL398" s="24" t="str">
        <f t="shared" si="925"/>
        <v/>
      </c>
      <c r="HM398" s="24" t="str">
        <f t="shared" si="929"/>
        <v/>
      </c>
      <c r="HN398" s="24" t="str">
        <f t="shared" si="929"/>
        <v/>
      </c>
      <c r="HO398" s="24" t="str">
        <f t="shared" si="929"/>
        <v/>
      </c>
      <c r="HP398" s="24" t="str">
        <f t="shared" si="927"/>
        <v/>
      </c>
      <c r="HQ398" s="24" t="str">
        <f t="shared" si="927"/>
        <v/>
      </c>
      <c r="HR398" s="24" t="str">
        <f t="shared" si="927"/>
        <v/>
      </c>
      <c r="HS398" s="24" t="str">
        <f t="shared" si="781"/>
        <v/>
      </c>
      <c r="HT398" s="24" t="str">
        <f t="shared" si="781"/>
        <v/>
      </c>
      <c r="HU398" s="24" t="str">
        <f t="shared" si="781"/>
        <v/>
      </c>
      <c r="HV398" s="24"/>
      <c r="HW398" s="24" t="str">
        <f t="shared" si="841"/>
        <v/>
      </c>
      <c r="HX398" s="24" t="str">
        <f t="shared" si="926"/>
        <v/>
      </c>
      <c r="HY398" s="24" t="str">
        <f t="shared" si="930"/>
        <v/>
      </c>
      <c r="HZ398" s="24" t="str">
        <f t="shared" si="930"/>
        <v/>
      </c>
      <c r="IA398" s="24" t="str">
        <f t="shared" si="930"/>
        <v/>
      </c>
      <c r="IB398" s="24" t="str">
        <f t="shared" si="928"/>
        <v/>
      </c>
      <c r="IC398" s="24" t="str">
        <f t="shared" si="928"/>
        <v/>
      </c>
      <c r="ID398" s="24" t="str">
        <f t="shared" si="928"/>
        <v/>
      </c>
      <c r="IE398" s="24" t="str">
        <f t="shared" si="782"/>
        <v/>
      </c>
      <c r="IF398" s="24" t="str">
        <f t="shared" si="782"/>
        <v/>
      </c>
      <c r="IG398" s="24" t="str">
        <f t="shared" si="782"/>
        <v/>
      </c>
    </row>
    <row r="399" spans="1:241" s="3" customFormat="1" x14ac:dyDescent="0.2">
      <c r="A399" s="27">
        <v>364</v>
      </c>
      <c r="B399" s="32" t="str">
        <f>IF(AND($B$3&lt;&gt;"",$C$3&lt;&gt;"",$B$4&lt;&gt;"",$C$4&lt;&gt;"",T399&lt;&gt;""),AirMass($B$3,$C$3,$B$4,$C$4,T399),"")</f>
        <v/>
      </c>
      <c r="C399" s="36" t="e">
        <f t="shared" si="842"/>
        <v>#N/A</v>
      </c>
      <c r="D399" s="5" t="str">
        <f t="shared" si="789"/>
        <v/>
      </c>
      <c r="E399" s="14" t="str">
        <f t="shared" si="790"/>
        <v/>
      </c>
      <c r="F399" s="32" t="str">
        <f t="shared" si="843"/>
        <v/>
      </c>
      <c r="G399" s="24" t="str">
        <f t="shared" si="791"/>
        <v/>
      </c>
      <c r="H399" s="24" t="str">
        <f t="shared" si="792"/>
        <v/>
      </c>
      <c r="I399" s="24"/>
      <c r="J399" s="8" t="str">
        <f t="shared" si="793"/>
        <v/>
      </c>
      <c r="K399" s="9" t="str">
        <f t="shared" si="794"/>
        <v/>
      </c>
      <c r="L399" s="40" t="str">
        <f t="shared" si="844"/>
        <v/>
      </c>
      <c r="M399" s="24" t="str">
        <f t="shared" si="795"/>
        <v/>
      </c>
      <c r="N399" s="25" t="str">
        <f t="shared" si="796"/>
        <v/>
      </c>
      <c r="O399" s="25"/>
      <c r="P399" s="50">
        <f t="shared" si="845"/>
        <v>0</v>
      </c>
      <c r="Q399" s="50">
        <f t="shared" si="846"/>
        <v>0</v>
      </c>
      <c r="R399" s="25"/>
      <c r="S399" s="25"/>
      <c r="T399" s="16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46" t="str">
        <f t="shared" si="797"/>
        <v/>
      </c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8"/>
      <c r="AR399" s="25"/>
      <c r="AS399" s="25"/>
      <c r="AT399" s="24" t="str">
        <f t="shared" si="931"/>
        <v/>
      </c>
      <c r="AU399" s="24" t="str">
        <f t="shared" si="931"/>
        <v/>
      </c>
      <c r="AV399" s="24" t="str">
        <f t="shared" si="931"/>
        <v/>
      </c>
      <c r="AW399" s="24" t="str">
        <f t="shared" si="931"/>
        <v/>
      </c>
      <c r="AX399" s="24" t="str">
        <f t="shared" si="931"/>
        <v/>
      </c>
      <c r="AY399" s="24" t="str">
        <f t="shared" si="931"/>
        <v/>
      </c>
      <c r="AZ399" s="24" t="str">
        <f t="shared" si="931"/>
        <v/>
      </c>
      <c r="BA399" s="24" t="str">
        <f t="shared" si="931"/>
        <v/>
      </c>
      <c r="BB399" s="24" t="str">
        <f t="shared" si="931"/>
        <v/>
      </c>
      <c r="BC399" s="24" t="str">
        <f t="shared" si="931"/>
        <v/>
      </c>
      <c r="BD399" s="25" t="str">
        <f t="shared" si="931"/>
        <v/>
      </c>
      <c r="BE399" s="25"/>
      <c r="BF399" s="25"/>
      <c r="BG399" s="26" t="str">
        <f t="shared" si="847"/>
        <v/>
      </c>
      <c r="BH399" s="26" t="str">
        <f t="shared" si="848"/>
        <v/>
      </c>
      <c r="BI399" s="26" t="str">
        <f t="shared" si="849"/>
        <v/>
      </c>
      <c r="BJ399" s="26" t="str">
        <f t="shared" si="850"/>
        <v/>
      </c>
      <c r="BK399" s="26" t="str">
        <f t="shared" si="851"/>
        <v/>
      </c>
      <c r="BL399" s="26" t="str">
        <f t="shared" si="852"/>
        <v/>
      </c>
      <c r="BM399" s="26" t="str">
        <f t="shared" si="853"/>
        <v/>
      </c>
      <c r="BN399" s="26" t="str">
        <f t="shared" si="854"/>
        <v/>
      </c>
      <c r="BO399" s="26" t="str">
        <f t="shared" si="855"/>
        <v/>
      </c>
      <c r="BP399" s="25"/>
      <c r="BQ399" s="25"/>
      <c r="BR399" s="25" t="str">
        <f t="shared" si="856"/>
        <v/>
      </c>
      <c r="BS399" s="25" t="str">
        <f t="shared" si="857"/>
        <v/>
      </c>
      <c r="BT399" s="25" t="str">
        <f t="shared" si="858"/>
        <v/>
      </c>
      <c r="BU399" s="25" t="str">
        <f t="shared" si="859"/>
        <v/>
      </c>
      <c r="BV399" s="25" t="str">
        <f t="shared" si="860"/>
        <v/>
      </c>
      <c r="BW399" s="25" t="str">
        <f t="shared" si="861"/>
        <v/>
      </c>
      <c r="BX399" s="25" t="str">
        <f t="shared" si="862"/>
        <v/>
      </c>
      <c r="BY399" s="25" t="str">
        <f t="shared" si="863"/>
        <v/>
      </c>
      <c r="BZ399" s="25" t="str">
        <f t="shared" si="864"/>
        <v/>
      </c>
      <c r="CA399" s="25"/>
      <c r="CB399" s="25"/>
      <c r="CC399" s="26">
        <f t="shared" si="865"/>
        <v>-0.23900000000000093</v>
      </c>
      <c r="CD399" s="26">
        <f t="shared" si="866"/>
        <v>-0.17900000000000044</v>
      </c>
      <c r="CE399" s="26">
        <f t="shared" si="867"/>
        <v>-0.54500000000000015</v>
      </c>
      <c r="CF399" s="26">
        <f t="shared" si="868"/>
        <v>-0.48700000000000027</v>
      </c>
      <c r="CG399" s="26">
        <f t="shared" si="869"/>
        <v>-0.55699999999999883</v>
      </c>
      <c r="CH399" s="26">
        <f t="shared" si="870"/>
        <v>-0.11200000000000027</v>
      </c>
      <c r="CI399" s="26" t="str">
        <f t="shared" si="871"/>
        <v/>
      </c>
      <c r="CJ399" s="26" t="str">
        <f t="shared" si="872"/>
        <v/>
      </c>
      <c r="CK399" s="26" t="str">
        <f t="shared" si="873"/>
        <v/>
      </c>
      <c r="CL399" s="25"/>
      <c r="CM399" s="25"/>
      <c r="CN399" s="25">
        <f t="shared" si="874"/>
        <v>0.42099999999999937</v>
      </c>
      <c r="CO399" s="25">
        <f t="shared" si="875"/>
        <v>0.48099999999999987</v>
      </c>
      <c r="CP399" s="25">
        <f t="shared" si="876"/>
        <v>0.11500000000000021</v>
      </c>
      <c r="CQ399" s="25">
        <f t="shared" si="877"/>
        <v>0.17300000000000004</v>
      </c>
      <c r="CR399" s="25">
        <f t="shared" si="878"/>
        <v>0.10300000000000153</v>
      </c>
      <c r="CS399" s="25">
        <f t="shared" si="879"/>
        <v>0.54800000000000004</v>
      </c>
      <c r="CT399" s="25" t="str">
        <f t="shared" si="880"/>
        <v/>
      </c>
      <c r="CU399" s="25" t="str">
        <f t="shared" si="881"/>
        <v/>
      </c>
      <c r="CV399" s="25" t="str">
        <f t="shared" si="882"/>
        <v/>
      </c>
      <c r="CW399" s="25"/>
      <c r="CX399" s="25"/>
      <c r="CY399" s="25" t="str">
        <f t="shared" si="883"/>
        <v/>
      </c>
      <c r="CZ399" s="25" t="str">
        <f t="shared" si="884"/>
        <v/>
      </c>
      <c r="DA399" s="25" t="str">
        <f t="shared" si="885"/>
        <v/>
      </c>
      <c r="DB399" s="25" t="str">
        <f t="shared" si="886"/>
        <v/>
      </c>
      <c r="DC399" s="25" t="str">
        <f t="shared" si="887"/>
        <v/>
      </c>
      <c r="DD399" s="25" t="str">
        <f t="shared" si="888"/>
        <v/>
      </c>
      <c r="DE399" s="25" t="str">
        <f t="shared" si="889"/>
        <v/>
      </c>
      <c r="DF399" s="25" t="str">
        <f t="shared" si="890"/>
        <v/>
      </c>
      <c r="DG399" s="25" t="str">
        <f t="shared" si="891"/>
        <v/>
      </c>
      <c r="DH399" s="25"/>
      <c r="DI399" s="25"/>
      <c r="DJ399" s="25" t="str">
        <f t="shared" si="892"/>
        <v/>
      </c>
      <c r="DK399" s="25" t="str">
        <f t="shared" si="893"/>
        <v/>
      </c>
      <c r="DL399" s="25" t="str">
        <f t="shared" si="894"/>
        <v/>
      </c>
      <c r="DM399" s="25" t="str">
        <f t="shared" si="895"/>
        <v/>
      </c>
      <c r="DN399" s="25" t="str">
        <f t="shared" si="896"/>
        <v/>
      </c>
      <c r="DO399" s="25" t="str">
        <f t="shared" si="897"/>
        <v/>
      </c>
      <c r="DP399" s="25" t="str">
        <f t="shared" si="898"/>
        <v/>
      </c>
      <c r="DQ399" s="25" t="str">
        <f t="shared" si="899"/>
        <v/>
      </c>
      <c r="DR399" s="25" t="str">
        <f t="shared" si="900"/>
        <v/>
      </c>
      <c r="DS399" s="25"/>
      <c r="DT399" s="24"/>
      <c r="DU399" s="24" t="str">
        <f t="shared" si="901"/>
        <v/>
      </c>
      <c r="DV399" s="24" t="str">
        <f t="shared" si="902"/>
        <v/>
      </c>
      <c r="DW399" s="24" t="str">
        <f t="shared" si="903"/>
        <v/>
      </c>
      <c r="DX399" s="24" t="str">
        <f t="shared" si="904"/>
        <v/>
      </c>
      <c r="DY399" s="24" t="str">
        <f t="shared" si="905"/>
        <v/>
      </c>
      <c r="DZ399" s="24" t="str">
        <f t="shared" si="906"/>
        <v/>
      </c>
      <c r="EA399" s="24" t="str">
        <f t="shared" si="907"/>
        <v/>
      </c>
      <c r="EB399" s="24" t="str">
        <f t="shared" si="908"/>
        <v/>
      </c>
      <c r="EC399" s="24" t="str">
        <f t="shared" si="909"/>
        <v/>
      </c>
      <c r="ED399" s="24"/>
      <c r="EE399" s="24"/>
      <c r="EF399" s="24" t="str">
        <f t="shared" si="910"/>
        <v/>
      </c>
      <c r="EG399" s="24" t="str">
        <f t="shared" si="911"/>
        <v/>
      </c>
      <c r="EH399" s="24" t="str">
        <f t="shared" si="912"/>
        <v/>
      </c>
      <c r="EI399" s="24" t="str">
        <f t="shared" si="913"/>
        <v/>
      </c>
      <c r="EJ399" s="24" t="str">
        <f t="shared" si="914"/>
        <v/>
      </c>
      <c r="EK399" s="24" t="str">
        <f t="shared" si="915"/>
        <v/>
      </c>
      <c r="EL399" s="24" t="str">
        <f t="shared" si="916"/>
        <v/>
      </c>
      <c r="EM399" s="24" t="str">
        <f t="shared" si="917"/>
        <v/>
      </c>
      <c r="EN399" s="24" t="str">
        <f t="shared" si="918"/>
        <v/>
      </c>
      <c r="EO399" s="24"/>
      <c r="EP399" s="24"/>
      <c r="EQ399" s="24" t="str">
        <f t="shared" si="798"/>
        <v/>
      </c>
      <c r="ER399" s="24" t="str">
        <f t="shared" si="919"/>
        <v/>
      </c>
      <c r="ES399" s="24" t="str">
        <f t="shared" si="799"/>
        <v/>
      </c>
      <c r="ET399" s="24" t="str">
        <f t="shared" si="800"/>
        <v/>
      </c>
      <c r="EU399" s="24" t="str">
        <f t="shared" si="801"/>
        <v/>
      </c>
      <c r="EV399" s="24" t="str">
        <f t="shared" si="802"/>
        <v/>
      </c>
      <c r="EW399" s="24" t="str">
        <f t="shared" si="803"/>
        <v/>
      </c>
      <c r="EX399" s="24" t="str">
        <f t="shared" si="804"/>
        <v/>
      </c>
      <c r="EY399" s="24" t="str">
        <f t="shared" si="805"/>
        <v/>
      </c>
      <c r="EZ399" s="24" t="str">
        <f t="shared" si="806"/>
        <v/>
      </c>
      <c r="FA399" s="24" t="str">
        <f t="shared" si="807"/>
        <v/>
      </c>
      <c r="FB399" s="24"/>
      <c r="FC399" s="24" t="str">
        <f t="shared" si="808"/>
        <v/>
      </c>
      <c r="FD399" s="24" t="str">
        <f t="shared" si="920"/>
        <v/>
      </c>
      <c r="FE399" s="24" t="str">
        <f t="shared" si="809"/>
        <v/>
      </c>
      <c r="FF399" s="24" t="str">
        <f t="shared" si="810"/>
        <v/>
      </c>
      <c r="FG399" s="24" t="str">
        <f t="shared" si="811"/>
        <v/>
      </c>
      <c r="FH399" s="24" t="str">
        <f t="shared" si="812"/>
        <v/>
      </c>
      <c r="FI399" s="24" t="str">
        <f t="shared" si="813"/>
        <v/>
      </c>
      <c r="FJ399" s="24" t="str">
        <f t="shared" si="814"/>
        <v/>
      </c>
      <c r="FK399" s="24" t="str">
        <f t="shared" si="815"/>
        <v/>
      </c>
      <c r="FL399" s="24" t="str">
        <f t="shared" si="816"/>
        <v/>
      </c>
      <c r="FM399" s="24" t="str">
        <f t="shared" si="817"/>
        <v/>
      </c>
      <c r="FN399" s="24"/>
      <c r="FO399" s="24" t="str">
        <f t="shared" si="818"/>
        <v/>
      </c>
      <c r="FP399" s="24" t="str">
        <f t="shared" si="921"/>
        <v/>
      </c>
      <c r="FQ399" s="24" t="str">
        <f t="shared" si="787"/>
        <v/>
      </c>
      <c r="FR399" s="24" t="str">
        <f t="shared" si="787"/>
        <v/>
      </c>
      <c r="FS399" s="24" t="str">
        <f t="shared" si="787"/>
        <v/>
      </c>
      <c r="FT399" s="24" t="str">
        <f t="shared" si="787"/>
        <v/>
      </c>
      <c r="FU399" s="24" t="str">
        <f t="shared" si="787"/>
        <v/>
      </c>
      <c r="FV399" s="24" t="str">
        <f t="shared" si="787"/>
        <v/>
      </c>
      <c r="FW399" s="24" t="str">
        <f t="shared" si="787"/>
        <v/>
      </c>
      <c r="FX399" s="24" t="str">
        <f t="shared" si="787"/>
        <v/>
      </c>
      <c r="FY399" s="24" t="str">
        <f t="shared" si="787"/>
        <v/>
      </c>
      <c r="FZ399" s="24"/>
      <c r="GA399" s="24" t="str">
        <f t="shared" si="819"/>
        <v/>
      </c>
      <c r="GB399" s="24" t="str">
        <f t="shared" si="922"/>
        <v/>
      </c>
      <c r="GC399" s="24" t="str">
        <f t="shared" si="788"/>
        <v/>
      </c>
      <c r="GD399" s="24" t="str">
        <f t="shared" si="788"/>
        <v/>
      </c>
      <c r="GE399" s="24" t="str">
        <f t="shared" si="788"/>
        <v/>
      </c>
      <c r="GF399" s="24" t="str">
        <f t="shared" si="788"/>
        <v/>
      </c>
      <c r="GG399" s="24" t="str">
        <f t="shared" si="788"/>
        <v/>
      </c>
      <c r="GH399" s="24" t="str">
        <f t="shared" si="788"/>
        <v/>
      </c>
      <c r="GI399" s="24" t="str">
        <f t="shared" si="788"/>
        <v/>
      </c>
      <c r="GJ399" s="24" t="str">
        <f t="shared" si="788"/>
        <v/>
      </c>
      <c r="GK399" s="24" t="str">
        <f t="shared" si="788"/>
        <v/>
      </c>
      <c r="GL399" s="24"/>
      <c r="GM399" s="24" t="str">
        <f t="shared" si="820"/>
        <v/>
      </c>
      <c r="GN399" s="24" t="str">
        <f t="shared" si="923"/>
        <v/>
      </c>
      <c r="GO399" s="24" t="str">
        <f t="shared" si="821"/>
        <v/>
      </c>
      <c r="GP399" s="24" t="str">
        <f t="shared" si="822"/>
        <v/>
      </c>
      <c r="GQ399" s="24" t="str">
        <f t="shared" si="823"/>
        <v/>
      </c>
      <c r="GR399" s="24" t="str">
        <f t="shared" si="824"/>
        <v/>
      </c>
      <c r="GS399" s="24" t="str">
        <f t="shared" si="825"/>
        <v/>
      </c>
      <c r="GT399" s="24" t="str">
        <f t="shared" si="826"/>
        <v/>
      </c>
      <c r="GU399" s="24" t="str">
        <f t="shared" si="827"/>
        <v/>
      </c>
      <c r="GV399" s="24" t="str">
        <f t="shared" si="828"/>
        <v/>
      </c>
      <c r="GW399" s="24" t="str">
        <f t="shared" si="829"/>
        <v/>
      </c>
      <c r="GX399" s="24"/>
      <c r="GY399" s="24" t="str">
        <f t="shared" si="830"/>
        <v/>
      </c>
      <c r="GZ399" s="24" t="str">
        <f t="shared" si="924"/>
        <v/>
      </c>
      <c r="HA399" s="24" t="str">
        <f t="shared" si="831"/>
        <v/>
      </c>
      <c r="HB399" s="24" t="str">
        <f t="shared" si="832"/>
        <v/>
      </c>
      <c r="HC399" s="24" t="str">
        <f t="shared" si="833"/>
        <v/>
      </c>
      <c r="HD399" s="24" t="str">
        <f t="shared" si="834"/>
        <v/>
      </c>
      <c r="HE399" s="24" t="str">
        <f t="shared" si="835"/>
        <v/>
      </c>
      <c r="HF399" s="24" t="str">
        <f t="shared" si="836"/>
        <v/>
      </c>
      <c r="HG399" s="24" t="str">
        <f t="shared" si="837"/>
        <v/>
      </c>
      <c r="HH399" s="24" t="str">
        <f t="shared" si="838"/>
        <v/>
      </c>
      <c r="HI399" s="24" t="str">
        <f t="shared" si="839"/>
        <v/>
      </c>
      <c r="HJ399" s="24"/>
      <c r="HK399" s="24" t="str">
        <f t="shared" si="840"/>
        <v/>
      </c>
      <c r="HL399" s="24" t="str">
        <f t="shared" si="925"/>
        <v/>
      </c>
      <c r="HM399" s="24" t="str">
        <f t="shared" si="929"/>
        <v/>
      </c>
      <c r="HN399" s="24" t="str">
        <f t="shared" si="929"/>
        <v/>
      </c>
      <c r="HO399" s="24" t="str">
        <f t="shared" si="929"/>
        <v/>
      </c>
      <c r="HP399" s="24" t="str">
        <f t="shared" si="927"/>
        <v/>
      </c>
      <c r="HQ399" s="24" t="str">
        <f t="shared" si="927"/>
        <v/>
      </c>
      <c r="HR399" s="24" t="str">
        <f t="shared" si="927"/>
        <v/>
      </c>
      <c r="HS399" s="24" t="str">
        <f t="shared" si="781"/>
        <v/>
      </c>
      <c r="HT399" s="24" t="str">
        <f t="shared" si="781"/>
        <v/>
      </c>
      <c r="HU399" s="24" t="str">
        <f t="shared" si="781"/>
        <v/>
      </c>
      <c r="HV399" s="24"/>
      <c r="HW399" s="24" t="str">
        <f t="shared" si="841"/>
        <v/>
      </c>
      <c r="HX399" s="24" t="str">
        <f t="shared" si="926"/>
        <v/>
      </c>
      <c r="HY399" s="24" t="str">
        <f t="shared" si="930"/>
        <v/>
      </c>
      <c r="HZ399" s="24" t="str">
        <f t="shared" si="930"/>
        <v/>
      </c>
      <c r="IA399" s="24" t="str">
        <f t="shared" si="930"/>
        <v/>
      </c>
      <c r="IB399" s="24" t="str">
        <f t="shared" si="928"/>
        <v/>
      </c>
      <c r="IC399" s="24" t="str">
        <f t="shared" si="928"/>
        <v/>
      </c>
      <c r="ID399" s="24" t="str">
        <f t="shared" si="928"/>
        <v/>
      </c>
      <c r="IE399" s="24" t="str">
        <f t="shared" si="782"/>
        <v/>
      </c>
      <c r="IF399" s="24" t="str">
        <f t="shared" si="782"/>
        <v/>
      </c>
      <c r="IG399" s="24" t="str">
        <f t="shared" si="782"/>
        <v/>
      </c>
    </row>
    <row r="400" spans="1:241" s="3" customFormat="1" x14ac:dyDescent="0.2">
      <c r="A400" s="27">
        <v>365</v>
      </c>
      <c r="B400" s="32" t="str">
        <f>IF(AND($B$3&lt;&gt;"",$C$3&lt;&gt;"",$B$4&lt;&gt;"",$C$4&lt;&gt;"",T400&lt;&gt;""),AirMass($B$3,$C$3,$B$4,$C$4,T400),"")</f>
        <v/>
      </c>
      <c r="C400" s="36" t="e">
        <f t="shared" si="842"/>
        <v>#N/A</v>
      </c>
      <c r="D400" s="5" t="str">
        <f t="shared" si="789"/>
        <v/>
      </c>
      <c r="E400" s="14" t="str">
        <f t="shared" si="790"/>
        <v/>
      </c>
      <c r="F400" s="32" t="str">
        <f t="shared" si="843"/>
        <v/>
      </c>
      <c r="G400" s="24" t="str">
        <f t="shared" si="791"/>
        <v/>
      </c>
      <c r="H400" s="24" t="str">
        <f t="shared" si="792"/>
        <v/>
      </c>
      <c r="I400" s="24"/>
      <c r="J400" s="8" t="str">
        <f t="shared" si="793"/>
        <v/>
      </c>
      <c r="K400" s="9" t="str">
        <f t="shared" si="794"/>
        <v/>
      </c>
      <c r="L400" s="40" t="str">
        <f t="shared" si="844"/>
        <v/>
      </c>
      <c r="M400" s="24" t="str">
        <f t="shared" si="795"/>
        <v/>
      </c>
      <c r="N400" s="25" t="str">
        <f t="shared" si="796"/>
        <v/>
      </c>
      <c r="O400" s="25"/>
      <c r="P400" s="50">
        <f t="shared" si="845"/>
        <v>0</v>
      </c>
      <c r="Q400" s="50">
        <f t="shared" si="846"/>
        <v>0</v>
      </c>
      <c r="R400" s="25"/>
      <c r="S400" s="25"/>
      <c r="T400" s="16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46" t="str">
        <f t="shared" si="797"/>
        <v/>
      </c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8"/>
      <c r="AR400" s="25"/>
      <c r="AS400" s="25"/>
      <c r="AT400" s="24" t="str">
        <f t="shared" si="931"/>
        <v/>
      </c>
      <c r="AU400" s="24" t="str">
        <f t="shared" si="931"/>
        <v/>
      </c>
      <c r="AV400" s="24" t="str">
        <f t="shared" si="931"/>
        <v/>
      </c>
      <c r="AW400" s="24" t="str">
        <f t="shared" si="931"/>
        <v/>
      </c>
      <c r="AX400" s="24" t="str">
        <f t="shared" si="931"/>
        <v/>
      </c>
      <c r="AY400" s="24" t="str">
        <f t="shared" si="931"/>
        <v/>
      </c>
      <c r="AZ400" s="24" t="str">
        <f t="shared" si="931"/>
        <v/>
      </c>
      <c r="BA400" s="24" t="str">
        <f t="shared" si="931"/>
        <v/>
      </c>
      <c r="BB400" s="24" t="str">
        <f t="shared" si="931"/>
        <v/>
      </c>
      <c r="BC400" s="24" t="str">
        <f t="shared" si="931"/>
        <v/>
      </c>
      <c r="BD400" s="25" t="str">
        <f t="shared" si="931"/>
        <v/>
      </c>
      <c r="BE400" s="25"/>
      <c r="BF400" s="25"/>
      <c r="BG400" s="26" t="str">
        <f t="shared" si="847"/>
        <v/>
      </c>
      <c r="BH400" s="26" t="str">
        <f t="shared" si="848"/>
        <v/>
      </c>
      <c r="BI400" s="26" t="str">
        <f t="shared" si="849"/>
        <v/>
      </c>
      <c r="BJ400" s="26" t="str">
        <f t="shared" si="850"/>
        <v/>
      </c>
      <c r="BK400" s="26" t="str">
        <f t="shared" si="851"/>
        <v/>
      </c>
      <c r="BL400" s="26" t="str">
        <f t="shared" si="852"/>
        <v/>
      </c>
      <c r="BM400" s="26" t="str">
        <f t="shared" si="853"/>
        <v/>
      </c>
      <c r="BN400" s="26" t="str">
        <f t="shared" si="854"/>
        <v/>
      </c>
      <c r="BO400" s="26" t="str">
        <f t="shared" si="855"/>
        <v/>
      </c>
      <c r="BP400" s="25"/>
      <c r="BQ400" s="25"/>
      <c r="BR400" s="25" t="str">
        <f t="shared" si="856"/>
        <v/>
      </c>
      <c r="BS400" s="25" t="str">
        <f t="shared" si="857"/>
        <v/>
      </c>
      <c r="BT400" s="25" t="str">
        <f t="shared" si="858"/>
        <v/>
      </c>
      <c r="BU400" s="25" t="str">
        <f t="shared" si="859"/>
        <v/>
      </c>
      <c r="BV400" s="25" t="str">
        <f t="shared" si="860"/>
        <v/>
      </c>
      <c r="BW400" s="25" t="str">
        <f t="shared" si="861"/>
        <v/>
      </c>
      <c r="BX400" s="25" t="str">
        <f t="shared" si="862"/>
        <v/>
      </c>
      <c r="BY400" s="25" t="str">
        <f t="shared" si="863"/>
        <v/>
      </c>
      <c r="BZ400" s="25" t="str">
        <f t="shared" si="864"/>
        <v/>
      </c>
      <c r="CA400" s="25"/>
      <c r="CB400" s="25"/>
      <c r="CC400" s="26">
        <f t="shared" si="865"/>
        <v>-0.23900000000000093</v>
      </c>
      <c r="CD400" s="26">
        <f t="shared" si="866"/>
        <v>-0.17900000000000044</v>
      </c>
      <c r="CE400" s="26">
        <f t="shared" si="867"/>
        <v>-0.54500000000000015</v>
      </c>
      <c r="CF400" s="26">
        <f t="shared" si="868"/>
        <v>-0.48700000000000027</v>
      </c>
      <c r="CG400" s="26">
        <f t="shared" si="869"/>
        <v>-0.55699999999999883</v>
      </c>
      <c r="CH400" s="26">
        <f t="shared" si="870"/>
        <v>-0.11200000000000027</v>
      </c>
      <c r="CI400" s="26" t="str">
        <f t="shared" si="871"/>
        <v/>
      </c>
      <c r="CJ400" s="26" t="str">
        <f t="shared" si="872"/>
        <v/>
      </c>
      <c r="CK400" s="26" t="str">
        <f t="shared" si="873"/>
        <v/>
      </c>
      <c r="CL400" s="25"/>
      <c r="CM400" s="25"/>
      <c r="CN400" s="25">
        <f t="shared" si="874"/>
        <v>0.42099999999999937</v>
      </c>
      <c r="CO400" s="25">
        <f t="shared" si="875"/>
        <v>0.48099999999999987</v>
      </c>
      <c r="CP400" s="25">
        <f t="shared" si="876"/>
        <v>0.11500000000000021</v>
      </c>
      <c r="CQ400" s="25">
        <f t="shared" si="877"/>
        <v>0.17300000000000004</v>
      </c>
      <c r="CR400" s="25">
        <f t="shared" si="878"/>
        <v>0.10300000000000153</v>
      </c>
      <c r="CS400" s="25">
        <f t="shared" si="879"/>
        <v>0.54800000000000004</v>
      </c>
      <c r="CT400" s="25" t="str">
        <f t="shared" si="880"/>
        <v/>
      </c>
      <c r="CU400" s="25" t="str">
        <f t="shared" si="881"/>
        <v/>
      </c>
      <c r="CV400" s="25" t="str">
        <f t="shared" si="882"/>
        <v/>
      </c>
      <c r="CW400" s="25"/>
      <c r="CX400" s="25"/>
      <c r="CY400" s="25" t="str">
        <f t="shared" si="883"/>
        <v/>
      </c>
      <c r="CZ400" s="25" t="str">
        <f t="shared" si="884"/>
        <v/>
      </c>
      <c r="DA400" s="25" t="str">
        <f t="shared" si="885"/>
        <v/>
      </c>
      <c r="DB400" s="25" t="str">
        <f t="shared" si="886"/>
        <v/>
      </c>
      <c r="DC400" s="25" t="str">
        <f t="shared" si="887"/>
        <v/>
      </c>
      <c r="DD400" s="25" t="str">
        <f t="shared" si="888"/>
        <v/>
      </c>
      <c r="DE400" s="25" t="str">
        <f t="shared" si="889"/>
        <v/>
      </c>
      <c r="DF400" s="25" t="str">
        <f t="shared" si="890"/>
        <v/>
      </c>
      <c r="DG400" s="25" t="str">
        <f t="shared" si="891"/>
        <v/>
      </c>
      <c r="DH400" s="25"/>
      <c r="DI400" s="25"/>
      <c r="DJ400" s="25" t="str">
        <f t="shared" si="892"/>
        <v/>
      </c>
      <c r="DK400" s="25" t="str">
        <f t="shared" si="893"/>
        <v/>
      </c>
      <c r="DL400" s="25" t="str">
        <f t="shared" si="894"/>
        <v/>
      </c>
      <c r="DM400" s="25" t="str">
        <f t="shared" si="895"/>
        <v/>
      </c>
      <c r="DN400" s="25" t="str">
        <f t="shared" si="896"/>
        <v/>
      </c>
      <c r="DO400" s="25" t="str">
        <f t="shared" si="897"/>
        <v/>
      </c>
      <c r="DP400" s="25" t="str">
        <f t="shared" si="898"/>
        <v/>
      </c>
      <c r="DQ400" s="25" t="str">
        <f t="shared" si="899"/>
        <v/>
      </c>
      <c r="DR400" s="25" t="str">
        <f t="shared" si="900"/>
        <v/>
      </c>
      <c r="DS400" s="25"/>
      <c r="DT400" s="24"/>
      <c r="DU400" s="24" t="str">
        <f t="shared" si="901"/>
        <v/>
      </c>
      <c r="DV400" s="24" t="str">
        <f t="shared" si="902"/>
        <v/>
      </c>
      <c r="DW400" s="24" t="str">
        <f t="shared" si="903"/>
        <v/>
      </c>
      <c r="DX400" s="24" t="str">
        <f t="shared" si="904"/>
        <v/>
      </c>
      <c r="DY400" s="24" t="str">
        <f t="shared" si="905"/>
        <v/>
      </c>
      <c r="DZ400" s="24" t="str">
        <f t="shared" si="906"/>
        <v/>
      </c>
      <c r="EA400" s="24" t="str">
        <f t="shared" si="907"/>
        <v/>
      </c>
      <c r="EB400" s="24" t="str">
        <f t="shared" si="908"/>
        <v/>
      </c>
      <c r="EC400" s="24" t="str">
        <f t="shared" si="909"/>
        <v/>
      </c>
      <c r="ED400" s="24"/>
      <c r="EE400" s="24"/>
      <c r="EF400" s="24" t="str">
        <f t="shared" si="910"/>
        <v/>
      </c>
      <c r="EG400" s="24" t="str">
        <f t="shared" si="911"/>
        <v/>
      </c>
      <c r="EH400" s="24" t="str">
        <f t="shared" si="912"/>
        <v/>
      </c>
      <c r="EI400" s="24" t="str">
        <f t="shared" si="913"/>
        <v/>
      </c>
      <c r="EJ400" s="24" t="str">
        <f t="shared" si="914"/>
        <v/>
      </c>
      <c r="EK400" s="24" t="str">
        <f t="shared" si="915"/>
        <v/>
      </c>
      <c r="EL400" s="24" t="str">
        <f t="shared" si="916"/>
        <v/>
      </c>
      <c r="EM400" s="24" t="str">
        <f t="shared" si="917"/>
        <v/>
      </c>
      <c r="EN400" s="24" t="str">
        <f t="shared" si="918"/>
        <v/>
      </c>
      <c r="EO400" s="24"/>
      <c r="EP400" s="24"/>
      <c r="EQ400" s="24" t="str">
        <f t="shared" si="798"/>
        <v/>
      </c>
      <c r="ER400" s="24" t="str">
        <f t="shared" si="919"/>
        <v/>
      </c>
      <c r="ES400" s="24" t="str">
        <f t="shared" si="799"/>
        <v/>
      </c>
      <c r="ET400" s="24" t="str">
        <f t="shared" si="800"/>
        <v/>
      </c>
      <c r="EU400" s="24" t="str">
        <f t="shared" si="801"/>
        <v/>
      </c>
      <c r="EV400" s="24" t="str">
        <f t="shared" si="802"/>
        <v/>
      </c>
      <c r="EW400" s="24" t="str">
        <f t="shared" si="803"/>
        <v/>
      </c>
      <c r="EX400" s="24" t="str">
        <f t="shared" si="804"/>
        <v/>
      </c>
      <c r="EY400" s="24" t="str">
        <f t="shared" si="805"/>
        <v/>
      </c>
      <c r="EZ400" s="24" t="str">
        <f t="shared" si="806"/>
        <v/>
      </c>
      <c r="FA400" s="24" t="str">
        <f t="shared" si="807"/>
        <v/>
      </c>
      <c r="FB400" s="24"/>
      <c r="FC400" s="24" t="str">
        <f t="shared" si="808"/>
        <v/>
      </c>
      <c r="FD400" s="24" t="str">
        <f t="shared" si="920"/>
        <v/>
      </c>
      <c r="FE400" s="24" t="str">
        <f t="shared" si="809"/>
        <v/>
      </c>
      <c r="FF400" s="24" t="str">
        <f t="shared" si="810"/>
        <v/>
      </c>
      <c r="FG400" s="24" t="str">
        <f t="shared" si="811"/>
        <v/>
      </c>
      <c r="FH400" s="24" t="str">
        <f t="shared" si="812"/>
        <v/>
      </c>
      <c r="FI400" s="24" t="str">
        <f t="shared" si="813"/>
        <v/>
      </c>
      <c r="FJ400" s="24" t="str">
        <f t="shared" si="814"/>
        <v/>
      </c>
      <c r="FK400" s="24" t="str">
        <f t="shared" si="815"/>
        <v/>
      </c>
      <c r="FL400" s="24" t="str">
        <f t="shared" si="816"/>
        <v/>
      </c>
      <c r="FM400" s="24" t="str">
        <f t="shared" si="817"/>
        <v/>
      </c>
      <c r="FN400" s="24"/>
      <c r="FO400" s="24" t="str">
        <f t="shared" si="818"/>
        <v/>
      </c>
      <c r="FP400" s="24" t="str">
        <f t="shared" si="921"/>
        <v/>
      </c>
      <c r="FQ400" s="24" t="str">
        <f t="shared" si="787"/>
        <v/>
      </c>
      <c r="FR400" s="24" t="str">
        <f t="shared" si="787"/>
        <v/>
      </c>
      <c r="FS400" s="24" t="str">
        <f t="shared" si="787"/>
        <v/>
      </c>
      <c r="FT400" s="24" t="str">
        <f t="shared" si="787"/>
        <v/>
      </c>
      <c r="FU400" s="24" t="str">
        <f t="shared" si="787"/>
        <v/>
      </c>
      <c r="FV400" s="24" t="str">
        <f t="shared" si="787"/>
        <v/>
      </c>
      <c r="FW400" s="24" t="str">
        <f t="shared" si="787"/>
        <v/>
      </c>
      <c r="FX400" s="24" t="str">
        <f t="shared" si="787"/>
        <v/>
      </c>
      <c r="FY400" s="24" t="str">
        <f t="shared" si="787"/>
        <v/>
      </c>
      <c r="FZ400" s="24"/>
      <c r="GA400" s="24" t="str">
        <f t="shared" si="819"/>
        <v/>
      </c>
      <c r="GB400" s="24" t="str">
        <f t="shared" si="922"/>
        <v/>
      </c>
      <c r="GC400" s="24" t="str">
        <f t="shared" si="788"/>
        <v/>
      </c>
      <c r="GD400" s="24" t="str">
        <f t="shared" si="788"/>
        <v/>
      </c>
      <c r="GE400" s="24" t="str">
        <f t="shared" si="788"/>
        <v/>
      </c>
      <c r="GF400" s="24" t="str">
        <f t="shared" si="788"/>
        <v/>
      </c>
      <c r="GG400" s="24" t="str">
        <f t="shared" si="788"/>
        <v/>
      </c>
      <c r="GH400" s="24" t="str">
        <f t="shared" si="788"/>
        <v/>
      </c>
      <c r="GI400" s="24" t="str">
        <f t="shared" si="788"/>
        <v/>
      </c>
      <c r="GJ400" s="24" t="str">
        <f t="shared" si="788"/>
        <v/>
      </c>
      <c r="GK400" s="24" t="str">
        <f t="shared" si="788"/>
        <v/>
      </c>
      <c r="GL400" s="24"/>
      <c r="GM400" s="24" t="str">
        <f t="shared" si="820"/>
        <v/>
      </c>
      <c r="GN400" s="24" t="str">
        <f t="shared" si="923"/>
        <v/>
      </c>
      <c r="GO400" s="24" t="str">
        <f t="shared" si="821"/>
        <v/>
      </c>
      <c r="GP400" s="24" t="str">
        <f t="shared" si="822"/>
        <v/>
      </c>
      <c r="GQ400" s="24" t="str">
        <f t="shared" si="823"/>
        <v/>
      </c>
      <c r="GR400" s="24" t="str">
        <f t="shared" si="824"/>
        <v/>
      </c>
      <c r="GS400" s="24" t="str">
        <f t="shared" si="825"/>
        <v/>
      </c>
      <c r="GT400" s="24" t="str">
        <f t="shared" si="826"/>
        <v/>
      </c>
      <c r="GU400" s="24" t="str">
        <f t="shared" si="827"/>
        <v/>
      </c>
      <c r="GV400" s="24" t="str">
        <f t="shared" si="828"/>
        <v/>
      </c>
      <c r="GW400" s="24" t="str">
        <f t="shared" si="829"/>
        <v/>
      </c>
      <c r="GX400" s="24"/>
      <c r="GY400" s="24" t="str">
        <f t="shared" si="830"/>
        <v/>
      </c>
      <c r="GZ400" s="24" t="str">
        <f t="shared" si="924"/>
        <v/>
      </c>
      <c r="HA400" s="24" t="str">
        <f t="shared" si="831"/>
        <v/>
      </c>
      <c r="HB400" s="24" t="str">
        <f t="shared" si="832"/>
        <v/>
      </c>
      <c r="HC400" s="24" t="str">
        <f t="shared" si="833"/>
        <v/>
      </c>
      <c r="HD400" s="24" t="str">
        <f t="shared" si="834"/>
        <v/>
      </c>
      <c r="HE400" s="24" t="str">
        <f t="shared" si="835"/>
        <v/>
      </c>
      <c r="HF400" s="24" t="str">
        <f t="shared" si="836"/>
        <v/>
      </c>
      <c r="HG400" s="24" t="str">
        <f t="shared" si="837"/>
        <v/>
      </c>
      <c r="HH400" s="24" t="str">
        <f t="shared" si="838"/>
        <v/>
      </c>
      <c r="HI400" s="24" t="str">
        <f t="shared" si="839"/>
        <v/>
      </c>
      <c r="HJ400" s="24"/>
      <c r="HK400" s="24" t="str">
        <f t="shared" si="840"/>
        <v/>
      </c>
      <c r="HL400" s="24" t="str">
        <f t="shared" si="925"/>
        <v/>
      </c>
      <c r="HM400" s="24" t="str">
        <f t="shared" si="929"/>
        <v/>
      </c>
      <c r="HN400" s="24" t="str">
        <f t="shared" si="929"/>
        <v/>
      </c>
      <c r="HO400" s="24" t="str">
        <f t="shared" si="929"/>
        <v/>
      </c>
      <c r="HP400" s="24" t="str">
        <f t="shared" si="927"/>
        <v/>
      </c>
      <c r="HQ400" s="24" t="str">
        <f t="shared" si="927"/>
        <v/>
      </c>
      <c r="HR400" s="24" t="str">
        <f t="shared" si="927"/>
        <v/>
      </c>
      <c r="HS400" s="24" t="str">
        <f t="shared" si="781"/>
        <v/>
      </c>
      <c r="HT400" s="24" t="str">
        <f t="shared" si="781"/>
        <v/>
      </c>
      <c r="HU400" s="24" t="str">
        <f t="shared" si="781"/>
        <v/>
      </c>
      <c r="HV400" s="24"/>
      <c r="HW400" s="24" t="str">
        <f t="shared" si="841"/>
        <v/>
      </c>
      <c r="HX400" s="24" t="str">
        <f t="shared" si="926"/>
        <v/>
      </c>
      <c r="HY400" s="24" t="str">
        <f t="shared" si="930"/>
        <v/>
      </c>
      <c r="HZ400" s="24" t="str">
        <f t="shared" si="930"/>
        <v/>
      </c>
      <c r="IA400" s="24" t="str">
        <f t="shared" si="930"/>
        <v/>
      </c>
      <c r="IB400" s="24" t="str">
        <f t="shared" si="928"/>
        <v/>
      </c>
      <c r="IC400" s="24" t="str">
        <f t="shared" si="928"/>
        <v/>
      </c>
      <c r="ID400" s="24" t="str">
        <f t="shared" si="928"/>
        <v/>
      </c>
      <c r="IE400" s="24" t="str">
        <f t="shared" si="782"/>
        <v/>
      </c>
      <c r="IF400" s="24" t="str">
        <f t="shared" si="782"/>
        <v/>
      </c>
      <c r="IG400" s="24" t="str">
        <f t="shared" si="782"/>
        <v/>
      </c>
    </row>
    <row r="401" spans="1:241" s="3" customFormat="1" x14ac:dyDescent="0.2">
      <c r="A401" s="27">
        <v>366</v>
      </c>
      <c r="B401" s="32" t="str">
        <f>IF(AND($B$3&lt;&gt;"",$C$3&lt;&gt;"",$B$4&lt;&gt;"",$C$4&lt;&gt;"",T401&lt;&gt;""),AirMass($B$3,$C$3,$B$4,$C$4,T401),"")</f>
        <v/>
      </c>
      <c r="C401" s="36" t="e">
        <f t="shared" si="842"/>
        <v>#N/A</v>
      </c>
      <c r="D401" s="5" t="str">
        <f t="shared" si="789"/>
        <v/>
      </c>
      <c r="E401" s="14" t="str">
        <f t="shared" si="790"/>
        <v/>
      </c>
      <c r="F401" s="32" t="str">
        <f t="shared" si="843"/>
        <v/>
      </c>
      <c r="G401" s="24" t="str">
        <f t="shared" si="791"/>
        <v/>
      </c>
      <c r="H401" s="24" t="str">
        <f t="shared" si="792"/>
        <v/>
      </c>
      <c r="I401" s="24"/>
      <c r="J401" s="8" t="str">
        <f t="shared" si="793"/>
        <v/>
      </c>
      <c r="K401" s="9" t="str">
        <f t="shared" si="794"/>
        <v/>
      </c>
      <c r="L401" s="40" t="str">
        <f t="shared" si="844"/>
        <v/>
      </c>
      <c r="M401" s="24" t="str">
        <f t="shared" si="795"/>
        <v/>
      </c>
      <c r="N401" s="25" t="str">
        <f t="shared" si="796"/>
        <v/>
      </c>
      <c r="O401" s="25"/>
      <c r="P401" s="50">
        <f t="shared" si="845"/>
        <v>0</v>
      </c>
      <c r="Q401" s="50">
        <f t="shared" si="846"/>
        <v>0</v>
      </c>
      <c r="R401" s="25"/>
      <c r="S401" s="25"/>
      <c r="T401" s="16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46" t="str">
        <f t="shared" si="797"/>
        <v/>
      </c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8"/>
      <c r="AR401" s="25"/>
      <c r="AS401" s="25"/>
      <c r="AT401" s="24" t="str">
        <f t="shared" si="931"/>
        <v/>
      </c>
      <c r="AU401" s="24" t="str">
        <f t="shared" si="931"/>
        <v/>
      </c>
      <c r="AV401" s="24" t="str">
        <f t="shared" si="931"/>
        <v/>
      </c>
      <c r="AW401" s="24" t="str">
        <f t="shared" si="931"/>
        <v/>
      </c>
      <c r="AX401" s="24" t="str">
        <f t="shared" si="931"/>
        <v/>
      </c>
      <c r="AY401" s="24" t="str">
        <f t="shared" si="931"/>
        <v/>
      </c>
      <c r="AZ401" s="24" t="str">
        <f t="shared" si="931"/>
        <v/>
      </c>
      <c r="BA401" s="24" t="str">
        <f t="shared" si="931"/>
        <v/>
      </c>
      <c r="BB401" s="24" t="str">
        <f t="shared" si="931"/>
        <v/>
      </c>
      <c r="BC401" s="24" t="str">
        <f t="shared" si="931"/>
        <v/>
      </c>
      <c r="BD401" s="25" t="str">
        <f t="shared" si="931"/>
        <v/>
      </c>
      <c r="BE401" s="25"/>
      <c r="BF401" s="25"/>
      <c r="BG401" s="26" t="str">
        <f t="shared" si="847"/>
        <v/>
      </c>
      <c r="BH401" s="26" t="str">
        <f t="shared" si="848"/>
        <v/>
      </c>
      <c r="BI401" s="26" t="str">
        <f t="shared" si="849"/>
        <v/>
      </c>
      <c r="BJ401" s="26" t="str">
        <f t="shared" si="850"/>
        <v/>
      </c>
      <c r="BK401" s="26" t="str">
        <f t="shared" si="851"/>
        <v/>
      </c>
      <c r="BL401" s="26" t="str">
        <f t="shared" si="852"/>
        <v/>
      </c>
      <c r="BM401" s="26" t="str">
        <f t="shared" si="853"/>
        <v/>
      </c>
      <c r="BN401" s="26" t="str">
        <f t="shared" si="854"/>
        <v/>
      </c>
      <c r="BO401" s="26" t="str">
        <f t="shared" si="855"/>
        <v/>
      </c>
      <c r="BP401" s="25"/>
      <c r="BQ401" s="25"/>
      <c r="BR401" s="25" t="str">
        <f t="shared" si="856"/>
        <v/>
      </c>
      <c r="BS401" s="25" t="str">
        <f t="shared" si="857"/>
        <v/>
      </c>
      <c r="BT401" s="25" t="str">
        <f t="shared" si="858"/>
        <v/>
      </c>
      <c r="BU401" s="25" t="str">
        <f t="shared" si="859"/>
        <v/>
      </c>
      <c r="BV401" s="25" t="str">
        <f t="shared" si="860"/>
        <v/>
      </c>
      <c r="BW401" s="25" t="str">
        <f t="shared" si="861"/>
        <v/>
      </c>
      <c r="BX401" s="25" t="str">
        <f t="shared" si="862"/>
        <v/>
      </c>
      <c r="BY401" s="25" t="str">
        <f t="shared" si="863"/>
        <v/>
      </c>
      <c r="BZ401" s="25" t="str">
        <f t="shared" si="864"/>
        <v/>
      </c>
      <c r="CA401" s="25"/>
      <c r="CB401" s="25"/>
      <c r="CC401" s="26">
        <f t="shared" si="865"/>
        <v>-0.23900000000000093</v>
      </c>
      <c r="CD401" s="26">
        <f t="shared" si="866"/>
        <v>-0.17900000000000044</v>
      </c>
      <c r="CE401" s="26">
        <f t="shared" si="867"/>
        <v>-0.54500000000000015</v>
      </c>
      <c r="CF401" s="26">
        <f t="shared" si="868"/>
        <v>-0.48700000000000027</v>
      </c>
      <c r="CG401" s="26">
        <f t="shared" si="869"/>
        <v>-0.55699999999999883</v>
      </c>
      <c r="CH401" s="26">
        <f t="shared" si="870"/>
        <v>-0.11200000000000027</v>
      </c>
      <c r="CI401" s="26" t="str">
        <f t="shared" si="871"/>
        <v/>
      </c>
      <c r="CJ401" s="26" t="str">
        <f t="shared" si="872"/>
        <v/>
      </c>
      <c r="CK401" s="26" t="str">
        <f t="shared" si="873"/>
        <v/>
      </c>
      <c r="CL401" s="25"/>
      <c r="CM401" s="25"/>
      <c r="CN401" s="25">
        <f t="shared" si="874"/>
        <v>0.42099999999999937</v>
      </c>
      <c r="CO401" s="25">
        <f t="shared" si="875"/>
        <v>0.48099999999999987</v>
      </c>
      <c r="CP401" s="25">
        <f t="shared" si="876"/>
        <v>0.11500000000000021</v>
      </c>
      <c r="CQ401" s="25">
        <f t="shared" si="877"/>
        <v>0.17300000000000004</v>
      </c>
      <c r="CR401" s="25">
        <f t="shared" si="878"/>
        <v>0.10300000000000153</v>
      </c>
      <c r="CS401" s="25">
        <f t="shared" si="879"/>
        <v>0.54800000000000004</v>
      </c>
      <c r="CT401" s="25" t="str">
        <f t="shared" si="880"/>
        <v/>
      </c>
      <c r="CU401" s="25" t="str">
        <f t="shared" si="881"/>
        <v/>
      </c>
      <c r="CV401" s="25" t="str">
        <f t="shared" si="882"/>
        <v/>
      </c>
      <c r="CW401" s="25"/>
      <c r="CX401" s="25"/>
      <c r="CY401" s="25" t="str">
        <f t="shared" si="883"/>
        <v/>
      </c>
      <c r="CZ401" s="25" t="str">
        <f t="shared" si="884"/>
        <v/>
      </c>
      <c r="DA401" s="25" t="str">
        <f t="shared" si="885"/>
        <v/>
      </c>
      <c r="DB401" s="25" t="str">
        <f t="shared" si="886"/>
        <v/>
      </c>
      <c r="DC401" s="25" t="str">
        <f t="shared" si="887"/>
        <v/>
      </c>
      <c r="DD401" s="25" t="str">
        <f t="shared" si="888"/>
        <v/>
      </c>
      <c r="DE401" s="25" t="str">
        <f t="shared" si="889"/>
        <v/>
      </c>
      <c r="DF401" s="25" t="str">
        <f t="shared" si="890"/>
        <v/>
      </c>
      <c r="DG401" s="25" t="str">
        <f t="shared" si="891"/>
        <v/>
      </c>
      <c r="DH401" s="25"/>
      <c r="DI401" s="25"/>
      <c r="DJ401" s="25" t="str">
        <f t="shared" si="892"/>
        <v/>
      </c>
      <c r="DK401" s="25" t="str">
        <f t="shared" si="893"/>
        <v/>
      </c>
      <c r="DL401" s="25" t="str">
        <f t="shared" si="894"/>
        <v/>
      </c>
      <c r="DM401" s="25" t="str">
        <f t="shared" si="895"/>
        <v/>
      </c>
      <c r="DN401" s="25" t="str">
        <f t="shared" si="896"/>
        <v/>
      </c>
      <c r="DO401" s="25" t="str">
        <f t="shared" si="897"/>
        <v/>
      </c>
      <c r="DP401" s="25" t="str">
        <f t="shared" si="898"/>
        <v/>
      </c>
      <c r="DQ401" s="25" t="str">
        <f t="shared" si="899"/>
        <v/>
      </c>
      <c r="DR401" s="25" t="str">
        <f t="shared" si="900"/>
        <v/>
      </c>
      <c r="DS401" s="25"/>
      <c r="DT401" s="24"/>
      <c r="DU401" s="24" t="str">
        <f t="shared" si="901"/>
        <v/>
      </c>
      <c r="DV401" s="24" t="str">
        <f t="shared" si="902"/>
        <v/>
      </c>
      <c r="DW401" s="24" t="str">
        <f t="shared" si="903"/>
        <v/>
      </c>
      <c r="DX401" s="24" t="str">
        <f t="shared" si="904"/>
        <v/>
      </c>
      <c r="DY401" s="24" t="str">
        <f t="shared" si="905"/>
        <v/>
      </c>
      <c r="DZ401" s="24" t="str">
        <f t="shared" si="906"/>
        <v/>
      </c>
      <c r="EA401" s="24" t="str">
        <f t="shared" si="907"/>
        <v/>
      </c>
      <c r="EB401" s="24" t="str">
        <f t="shared" si="908"/>
        <v/>
      </c>
      <c r="EC401" s="24" t="str">
        <f t="shared" si="909"/>
        <v/>
      </c>
      <c r="ED401" s="24"/>
      <c r="EE401" s="24"/>
      <c r="EF401" s="24" t="str">
        <f t="shared" si="910"/>
        <v/>
      </c>
      <c r="EG401" s="24" t="str">
        <f t="shared" si="911"/>
        <v/>
      </c>
      <c r="EH401" s="24" t="str">
        <f t="shared" si="912"/>
        <v/>
      </c>
      <c r="EI401" s="24" t="str">
        <f t="shared" si="913"/>
        <v/>
      </c>
      <c r="EJ401" s="24" t="str">
        <f t="shared" si="914"/>
        <v/>
      </c>
      <c r="EK401" s="24" t="str">
        <f t="shared" si="915"/>
        <v/>
      </c>
      <c r="EL401" s="24" t="str">
        <f t="shared" si="916"/>
        <v/>
      </c>
      <c r="EM401" s="24" t="str">
        <f t="shared" si="917"/>
        <v/>
      </c>
      <c r="EN401" s="24" t="str">
        <f t="shared" si="918"/>
        <v/>
      </c>
      <c r="EO401" s="24"/>
      <c r="EP401" s="24"/>
      <c r="EQ401" s="24" t="str">
        <f t="shared" si="798"/>
        <v/>
      </c>
      <c r="ER401" s="24" t="str">
        <f t="shared" si="919"/>
        <v/>
      </c>
      <c r="ES401" s="24" t="str">
        <f t="shared" si="799"/>
        <v/>
      </c>
      <c r="ET401" s="24" t="str">
        <f t="shared" si="800"/>
        <v/>
      </c>
      <c r="EU401" s="24" t="str">
        <f t="shared" si="801"/>
        <v/>
      </c>
      <c r="EV401" s="24" t="str">
        <f t="shared" si="802"/>
        <v/>
      </c>
      <c r="EW401" s="24" t="str">
        <f t="shared" si="803"/>
        <v/>
      </c>
      <c r="EX401" s="24" t="str">
        <f t="shared" si="804"/>
        <v/>
      </c>
      <c r="EY401" s="24" t="str">
        <f t="shared" si="805"/>
        <v/>
      </c>
      <c r="EZ401" s="24" t="str">
        <f t="shared" si="806"/>
        <v/>
      </c>
      <c r="FA401" s="24" t="str">
        <f t="shared" si="807"/>
        <v/>
      </c>
      <c r="FB401" s="24"/>
      <c r="FC401" s="24" t="str">
        <f t="shared" si="808"/>
        <v/>
      </c>
      <c r="FD401" s="24" t="str">
        <f t="shared" si="920"/>
        <v/>
      </c>
      <c r="FE401" s="24" t="str">
        <f t="shared" si="809"/>
        <v/>
      </c>
      <c r="FF401" s="24" t="str">
        <f t="shared" si="810"/>
        <v/>
      </c>
      <c r="FG401" s="24" t="str">
        <f t="shared" si="811"/>
        <v/>
      </c>
      <c r="FH401" s="24" t="str">
        <f t="shared" si="812"/>
        <v/>
      </c>
      <c r="FI401" s="24" t="str">
        <f t="shared" si="813"/>
        <v/>
      </c>
      <c r="FJ401" s="24" t="str">
        <f t="shared" si="814"/>
        <v/>
      </c>
      <c r="FK401" s="24" t="str">
        <f t="shared" si="815"/>
        <v/>
      </c>
      <c r="FL401" s="24" t="str">
        <f t="shared" si="816"/>
        <v/>
      </c>
      <c r="FM401" s="24" t="str">
        <f t="shared" si="817"/>
        <v/>
      </c>
      <c r="FN401" s="24"/>
      <c r="FO401" s="24" t="str">
        <f t="shared" si="818"/>
        <v/>
      </c>
      <c r="FP401" s="24" t="str">
        <f t="shared" si="921"/>
        <v/>
      </c>
      <c r="FQ401" s="24" t="str">
        <f t="shared" si="787"/>
        <v/>
      </c>
      <c r="FR401" s="24" t="str">
        <f t="shared" si="787"/>
        <v/>
      </c>
      <c r="FS401" s="24" t="str">
        <f t="shared" si="787"/>
        <v/>
      </c>
      <c r="FT401" s="24" t="str">
        <f t="shared" si="787"/>
        <v/>
      </c>
      <c r="FU401" s="24" t="str">
        <f t="shared" si="787"/>
        <v/>
      </c>
      <c r="FV401" s="24" t="str">
        <f t="shared" si="787"/>
        <v/>
      </c>
      <c r="FW401" s="24" t="str">
        <f t="shared" si="787"/>
        <v/>
      </c>
      <c r="FX401" s="24" t="str">
        <f t="shared" si="787"/>
        <v/>
      </c>
      <c r="FY401" s="24" t="str">
        <f t="shared" si="787"/>
        <v/>
      </c>
      <c r="FZ401" s="24"/>
      <c r="GA401" s="24" t="str">
        <f t="shared" si="819"/>
        <v/>
      </c>
      <c r="GB401" s="24" t="str">
        <f t="shared" si="922"/>
        <v/>
      </c>
      <c r="GC401" s="24" t="str">
        <f t="shared" si="788"/>
        <v/>
      </c>
      <c r="GD401" s="24" t="str">
        <f t="shared" si="788"/>
        <v/>
      </c>
      <c r="GE401" s="24" t="str">
        <f t="shared" si="788"/>
        <v/>
      </c>
      <c r="GF401" s="24" t="str">
        <f t="shared" si="788"/>
        <v/>
      </c>
      <c r="GG401" s="24" t="str">
        <f t="shared" si="788"/>
        <v/>
      </c>
      <c r="GH401" s="24" t="str">
        <f t="shared" si="788"/>
        <v/>
      </c>
      <c r="GI401" s="24" t="str">
        <f t="shared" si="788"/>
        <v/>
      </c>
      <c r="GJ401" s="24" t="str">
        <f t="shared" si="788"/>
        <v/>
      </c>
      <c r="GK401" s="24" t="str">
        <f t="shared" si="788"/>
        <v/>
      </c>
      <c r="GL401" s="24"/>
      <c r="GM401" s="24" t="str">
        <f t="shared" si="820"/>
        <v/>
      </c>
      <c r="GN401" s="24" t="str">
        <f t="shared" si="923"/>
        <v/>
      </c>
      <c r="GO401" s="24" t="str">
        <f t="shared" si="821"/>
        <v/>
      </c>
      <c r="GP401" s="24" t="str">
        <f t="shared" si="822"/>
        <v/>
      </c>
      <c r="GQ401" s="24" t="str">
        <f t="shared" si="823"/>
        <v/>
      </c>
      <c r="GR401" s="24" t="str">
        <f t="shared" si="824"/>
        <v/>
      </c>
      <c r="GS401" s="24" t="str">
        <f t="shared" si="825"/>
        <v/>
      </c>
      <c r="GT401" s="24" t="str">
        <f t="shared" si="826"/>
        <v/>
      </c>
      <c r="GU401" s="24" t="str">
        <f t="shared" si="827"/>
        <v/>
      </c>
      <c r="GV401" s="24" t="str">
        <f t="shared" si="828"/>
        <v/>
      </c>
      <c r="GW401" s="24" t="str">
        <f t="shared" si="829"/>
        <v/>
      </c>
      <c r="GX401" s="24"/>
      <c r="GY401" s="24" t="str">
        <f t="shared" si="830"/>
        <v/>
      </c>
      <c r="GZ401" s="24" t="str">
        <f t="shared" si="924"/>
        <v/>
      </c>
      <c r="HA401" s="24" t="str">
        <f t="shared" si="831"/>
        <v/>
      </c>
      <c r="HB401" s="24" t="str">
        <f t="shared" si="832"/>
        <v/>
      </c>
      <c r="HC401" s="24" t="str">
        <f t="shared" si="833"/>
        <v/>
      </c>
      <c r="HD401" s="24" t="str">
        <f t="shared" si="834"/>
        <v/>
      </c>
      <c r="HE401" s="24" t="str">
        <f t="shared" si="835"/>
        <v/>
      </c>
      <c r="HF401" s="24" t="str">
        <f t="shared" si="836"/>
        <v/>
      </c>
      <c r="HG401" s="24" t="str">
        <f t="shared" si="837"/>
        <v/>
      </c>
      <c r="HH401" s="24" t="str">
        <f t="shared" si="838"/>
        <v/>
      </c>
      <c r="HI401" s="24" t="str">
        <f t="shared" si="839"/>
        <v/>
      </c>
      <c r="HJ401" s="24"/>
      <c r="HK401" s="24" t="str">
        <f t="shared" si="840"/>
        <v/>
      </c>
      <c r="HL401" s="24" t="str">
        <f t="shared" si="925"/>
        <v/>
      </c>
      <c r="HM401" s="24" t="str">
        <f t="shared" si="929"/>
        <v/>
      </c>
      <c r="HN401" s="24" t="str">
        <f t="shared" si="929"/>
        <v/>
      </c>
      <c r="HO401" s="24" t="str">
        <f t="shared" si="929"/>
        <v/>
      </c>
      <c r="HP401" s="24" t="str">
        <f t="shared" si="927"/>
        <v/>
      </c>
      <c r="HQ401" s="24" t="str">
        <f t="shared" si="927"/>
        <v/>
      </c>
      <c r="HR401" s="24" t="str">
        <f t="shared" si="927"/>
        <v/>
      </c>
      <c r="HS401" s="24" t="str">
        <f t="shared" si="781"/>
        <v/>
      </c>
      <c r="HT401" s="24" t="str">
        <f t="shared" si="781"/>
        <v/>
      </c>
      <c r="HU401" s="24" t="str">
        <f t="shared" si="781"/>
        <v/>
      </c>
      <c r="HV401" s="24"/>
      <c r="HW401" s="24" t="str">
        <f t="shared" si="841"/>
        <v/>
      </c>
      <c r="HX401" s="24" t="str">
        <f t="shared" si="926"/>
        <v/>
      </c>
      <c r="HY401" s="24" t="str">
        <f t="shared" si="930"/>
        <v/>
      </c>
      <c r="HZ401" s="24" t="str">
        <f t="shared" si="930"/>
        <v/>
      </c>
      <c r="IA401" s="24" t="str">
        <f t="shared" si="930"/>
        <v/>
      </c>
      <c r="IB401" s="24" t="str">
        <f t="shared" si="928"/>
        <v/>
      </c>
      <c r="IC401" s="24" t="str">
        <f t="shared" si="928"/>
        <v/>
      </c>
      <c r="ID401" s="24" t="str">
        <f t="shared" si="928"/>
        <v/>
      </c>
      <c r="IE401" s="24" t="str">
        <f t="shared" si="782"/>
        <v/>
      </c>
      <c r="IF401" s="24" t="str">
        <f t="shared" si="782"/>
        <v/>
      </c>
      <c r="IG401" s="24" t="str">
        <f t="shared" si="782"/>
        <v/>
      </c>
    </row>
    <row r="402" spans="1:241" s="3" customFormat="1" x14ac:dyDescent="0.2">
      <c r="A402" s="27">
        <v>367</v>
      </c>
      <c r="B402" s="32" t="str">
        <f>IF(AND($B$3&lt;&gt;"",$C$3&lt;&gt;"",$B$4&lt;&gt;"",$C$4&lt;&gt;"",T402&lt;&gt;""),AirMass($B$3,$C$3,$B$4,$C$4,T402),"")</f>
        <v/>
      </c>
      <c r="C402" s="36" t="e">
        <f t="shared" si="842"/>
        <v>#N/A</v>
      </c>
      <c r="D402" s="5" t="str">
        <f t="shared" si="789"/>
        <v/>
      </c>
      <c r="E402" s="14" t="str">
        <f t="shared" si="790"/>
        <v/>
      </c>
      <c r="F402" s="32" t="str">
        <f t="shared" si="843"/>
        <v/>
      </c>
      <c r="G402" s="24" t="str">
        <f t="shared" si="791"/>
        <v/>
      </c>
      <c r="H402" s="24" t="str">
        <f t="shared" si="792"/>
        <v/>
      </c>
      <c r="I402" s="24"/>
      <c r="J402" s="8" t="str">
        <f t="shared" si="793"/>
        <v/>
      </c>
      <c r="K402" s="9" t="str">
        <f t="shared" si="794"/>
        <v/>
      </c>
      <c r="L402" s="40" t="str">
        <f t="shared" si="844"/>
        <v/>
      </c>
      <c r="M402" s="24" t="str">
        <f t="shared" si="795"/>
        <v/>
      </c>
      <c r="N402" s="25" t="str">
        <f t="shared" si="796"/>
        <v/>
      </c>
      <c r="O402" s="25"/>
      <c r="P402" s="50">
        <f t="shared" si="845"/>
        <v>0</v>
      </c>
      <c r="Q402" s="50">
        <f t="shared" si="846"/>
        <v>0</v>
      </c>
      <c r="R402" s="25"/>
      <c r="S402" s="25"/>
      <c r="T402" s="16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46" t="str">
        <f t="shared" si="797"/>
        <v/>
      </c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8"/>
      <c r="AR402" s="25"/>
      <c r="AS402" s="25"/>
      <c r="AT402" s="24" t="str">
        <f t="shared" si="931"/>
        <v/>
      </c>
      <c r="AU402" s="24" t="str">
        <f t="shared" si="931"/>
        <v/>
      </c>
      <c r="AV402" s="24" t="str">
        <f t="shared" si="931"/>
        <v/>
      </c>
      <c r="AW402" s="24" t="str">
        <f t="shared" si="931"/>
        <v/>
      </c>
      <c r="AX402" s="24" t="str">
        <f t="shared" si="931"/>
        <v/>
      </c>
      <c r="AY402" s="24" t="str">
        <f t="shared" si="931"/>
        <v/>
      </c>
      <c r="AZ402" s="24" t="str">
        <f t="shared" si="931"/>
        <v/>
      </c>
      <c r="BA402" s="24" t="str">
        <f t="shared" si="931"/>
        <v/>
      </c>
      <c r="BB402" s="24" t="str">
        <f t="shared" si="931"/>
        <v/>
      </c>
      <c r="BC402" s="24" t="str">
        <f t="shared" si="931"/>
        <v/>
      </c>
      <c r="BD402" s="25" t="str">
        <f t="shared" si="931"/>
        <v/>
      </c>
      <c r="BE402" s="25"/>
      <c r="BF402" s="25"/>
      <c r="BG402" s="26" t="str">
        <f t="shared" si="847"/>
        <v/>
      </c>
      <c r="BH402" s="26" t="str">
        <f t="shared" si="848"/>
        <v/>
      </c>
      <c r="BI402" s="26" t="str">
        <f t="shared" si="849"/>
        <v/>
      </c>
      <c r="BJ402" s="26" t="str">
        <f t="shared" si="850"/>
        <v/>
      </c>
      <c r="BK402" s="26" t="str">
        <f t="shared" si="851"/>
        <v/>
      </c>
      <c r="BL402" s="26" t="str">
        <f t="shared" si="852"/>
        <v/>
      </c>
      <c r="BM402" s="26" t="str">
        <f t="shared" si="853"/>
        <v/>
      </c>
      <c r="BN402" s="26" t="str">
        <f t="shared" si="854"/>
        <v/>
      </c>
      <c r="BO402" s="26" t="str">
        <f t="shared" si="855"/>
        <v/>
      </c>
      <c r="BP402" s="25"/>
      <c r="BQ402" s="25"/>
      <c r="BR402" s="25" t="str">
        <f t="shared" si="856"/>
        <v/>
      </c>
      <c r="BS402" s="25" t="str">
        <f t="shared" si="857"/>
        <v/>
      </c>
      <c r="BT402" s="25" t="str">
        <f t="shared" si="858"/>
        <v/>
      </c>
      <c r="BU402" s="25" t="str">
        <f t="shared" si="859"/>
        <v/>
      </c>
      <c r="BV402" s="25" t="str">
        <f t="shared" si="860"/>
        <v/>
      </c>
      <c r="BW402" s="25" t="str">
        <f t="shared" si="861"/>
        <v/>
      </c>
      <c r="BX402" s="25" t="str">
        <f t="shared" si="862"/>
        <v/>
      </c>
      <c r="BY402" s="25" t="str">
        <f t="shared" si="863"/>
        <v/>
      </c>
      <c r="BZ402" s="25" t="str">
        <f t="shared" si="864"/>
        <v/>
      </c>
      <c r="CA402" s="25"/>
      <c r="CB402" s="25"/>
      <c r="CC402" s="26">
        <f t="shared" si="865"/>
        <v>-0.23900000000000093</v>
      </c>
      <c r="CD402" s="26">
        <f t="shared" si="866"/>
        <v>-0.17900000000000044</v>
      </c>
      <c r="CE402" s="26">
        <f t="shared" si="867"/>
        <v>-0.54500000000000015</v>
      </c>
      <c r="CF402" s="26">
        <f t="shared" si="868"/>
        <v>-0.48700000000000027</v>
      </c>
      <c r="CG402" s="26">
        <f t="shared" si="869"/>
        <v>-0.55699999999999883</v>
      </c>
      <c r="CH402" s="26">
        <f t="shared" si="870"/>
        <v>-0.11200000000000027</v>
      </c>
      <c r="CI402" s="26" t="str">
        <f t="shared" si="871"/>
        <v/>
      </c>
      <c r="CJ402" s="26" t="str">
        <f t="shared" si="872"/>
        <v/>
      </c>
      <c r="CK402" s="26" t="str">
        <f t="shared" si="873"/>
        <v/>
      </c>
      <c r="CL402" s="25"/>
      <c r="CM402" s="25"/>
      <c r="CN402" s="25">
        <f t="shared" si="874"/>
        <v>0.42099999999999937</v>
      </c>
      <c r="CO402" s="25">
        <f t="shared" si="875"/>
        <v>0.48099999999999987</v>
      </c>
      <c r="CP402" s="25">
        <f t="shared" si="876"/>
        <v>0.11500000000000021</v>
      </c>
      <c r="CQ402" s="25">
        <f t="shared" si="877"/>
        <v>0.17300000000000004</v>
      </c>
      <c r="CR402" s="25">
        <f t="shared" si="878"/>
        <v>0.10300000000000153</v>
      </c>
      <c r="CS402" s="25">
        <f t="shared" si="879"/>
        <v>0.54800000000000004</v>
      </c>
      <c r="CT402" s="25" t="str">
        <f t="shared" si="880"/>
        <v/>
      </c>
      <c r="CU402" s="25" t="str">
        <f t="shared" si="881"/>
        <v/>
      </c>
      <c r="CV402" s="25" t="str">
        <f t="shared" si="882"/>
        <v/>
      </c>
      <c r="CW402" s="25"/>
      <c r="CX402" s="25"/>
      <c r="CY402" s="25" t="str">
        <f t="shared" si="883"/>
        <v/>
      </c>
      <c r="CZ402" s="25" t="str">
        <f t="shared" si="884"/>
        <v/>
      </c>
      <c r="DA402" s="25" t="str">
        <f t="shared" si="885"/>
        <v/>
      </c>
      <c r="DB402" s="25" t="str">
        <f t="shared" si="886"/>
        <v/>
      </c>
      <c r="DC402" s="25" t="str">
        <f t="shared" si="887"/>
        <v/>
      </c>
      <c r="DD402" s="25" t="str">
        <f t="shared" si="888"/>
        <v/>
      </c>
      <c r="DE402" s="25" t="str">
        <f t="shared" si="889"/>
        <v/>
      </c>
      <c r="DF402" s="25" t="str">
        <f t="shared" si="890"/>
        <v/>
      </c>
      <c r="DG402" s="25" t="str">
        <f t="shared" si="891"/>
        <v/>
      </c>
      <c r="DH402" s="25"/>
      <c r="DI402" s="25"/>
      <c r="DJ402" s="25" t="str">
        <f t="shared" si="892"/>
        <v/>
      </c>
      <c r="DK402" s="25" t="str">
        <f t="shared" si="893"/>
        <v/>
      </c>
      <c r="DL402" s="25" t="str">
        <f t="shared" si="894"/>
        <v/>
      </c>
      <c r="DM402" s="25" t="str">
        <f t="shared" si="895"/>
        <v/>
      </c>
      <c r="DN402" s="25" t="str">
        <f t="shared" si="896"/>
        <v/>
      </c>
      <c r="DO402" s="25" t="str">
        <f t="shared" si="897"/>
        <v/>
      </c>
      <c r="DP402" s="25" t="str">
        <f t="shared" si="898"/>
        <v/>
      </c>
      <c r="DQ402" s="25" t="str">
        <f t="shared" si="899"/>
        <v/>
      </c>
      <c r="DR402" s="25" t="str">
        <f t="shared" si="900"/>
        <v/>
      </c>
      <c r="DS402" s="25"/>
      <c r="DT402" s="24"/>
      <c r="DU402" s="24" t="str">
        <f t="shared" si="901"/>
        <v/>
      </c>
      <c r="DV402" s="24" t="str">
        <f t="shared" si="902"/>
        <v/>
      </c>
      <c r="DW402" s="24" t="str">
        <f t="shared" si="903"/>
        <v/>
      </c>
      <c r="DX402" s="24" t="str">
        <f t="shared" si="904"/>
        <v/>
      </c>
      <c r="DY402" s="24" t="str">
        <f t="shared" si="905"/>
        <v/>
      </c>
      <c r="DZ402" s="24" t="str">
        <f t="shared" si="906"/>
        <v/>
      </c>
      <c r="EA402" s="24" t="str">
        <f t="shared" si="907"/>
        <v/>
      </c>
      <c r="EB402" s="24" t="str">
        <f t="shared" si="908"/>
        <v/>
      </c>
      <c r="EC402" s="24" t="str">
        <f t="shared" si="909"/>
        <v/>
      </c>
      <c r="ED402" s="24"/>
      <c r="EE402" s="24"/>
      <c r="EF402" s="24" t="str">
        <f t="shared" si="910"/>
        <v/>
      </c>
      <c r="EG402" s="24" t="str">
        <f t="shared" si="911"/>
        <v/>
      </c>
      <c r="EH402" s="24" t="str">
        <f t="shared" si="912"/>
        <v/>
      </c>
      <c r="EI402" s="24" t="str">
        <f t="shared" si="913"/>
        <v/>
      </c>
      <c r="EJ402" s="24" t="str">
        <f t="shared" si="914"/>
        <v/>
      </c>
      <c r="EK402" s="24" t="str">
        <f t="shared" si="915"/>
        <v/>
      </c>
      <c r="EL402" s="24" t="str">
        <f t="shared" si="916"/>
        <v/>
      </c>
      <c r="EM402" s="24" t="str">
        <f t="shared" si="917"/>
        <v/>
      </c>
      <c r="EN402" s="24" t="str">
        <f t="shared" si="918"/>
        <v/>
      </c>
      <c r="EO402" s="24"/>
      <c r="EP402" s="24"/>
      <c r="EQ402" s="24" t="str">
        <f t="shared" si="798"/>
        <v/>
      </c>
      <c r="ER402" s="24" t="str">
        <f t="shared" si="919"/>
        <v/>
      </c>
      <c r="ES402" s="24" t="str">
        <f t="shared" si="799"/>
        <v/>
      </c>
      <c r="ET402" s="24" t="str">
        <f t="shared" si="800"/>
        <v/>
      </c>
      <c r="EU402" s="24" t="str">
        <f t="shared" si="801"/>
        <v/>
      </c>
      <c r="EV402" s="24" t="str">
        <f t="shared" si="802"/>
        <v/>
      </c>
      <c r="EW402" s="24" t="str">
        <f t="shared" si="803"/>
        <v/>
      </c>
      <c r="EX402" s="24" t="str">
        <f t="shared" si="804"/>
        <v/>
      </c>
      <c r="EY402" s="24" t="str">
        <f t="shared" si="805"/>
        <v/>
      </c>
      <c r="EZ402" s="24" t="str">
        <f t="shared" si="806"/>
        <v/>
      </c>
      <c r="FA402" s="24" t="str">
        <f t="shared" si="807"/>
        <v/>
      </c>
      <c r="FB402" s="24"/>
      <c r="FC402" s="24" t="str">
        <f t="shared" si="808"/>
        <v/>
      </c>
      <c r="FD402" s="24" t="str">
        <f t="shared" si="920"/>
        <v/>
      </c>
      <c r="FE402" s="24" t="str">
        <f t="shared" si="809"/>
        <v/>
      </c>
      <c r="FF402" s="24" t="str">
        <f t="shared" si="810"/>
        <v/>
      </c>
      <c r="FG402" s="24" t="str">
        <f t="shared" si="811"/>
        <v/>
      </c>
      <c r="FH402" s="24" t="str">
        <f t="shared" si="812"/>
        <v/>
      </c>
      <c r="FI402" s="24" t="str">
        <f t="shared" si="813"/>
        <v/>
      </c>
      <c r="FJ402" s="24" t="str">
        <f t="shared" si="814"/>
        <v/>
      </c>
      <c r="FK402" s="24" t="str">
        <f t="shared" si="815"/>
        <v/>
      </c>
      <c r="FL402" s="24" t="str">
        <f t="shared" si="816"/>
        <v/>
      </c>
      <c r="FM402" s="24" t="str">
        <f t="shared" si="817"/>
        <v/>
      </c>
      <c r="FN402" s="24"/>
      <c r="FO402" s="24" t="str">
        <f t="shared" si="818"/>
        <v/>
      </c>
      <c r="FP402" s="24" t="str">
        <f t="shared" si="921"/>
        <v/>
      </c>
      <c r="FQ402" s="24" t="str">
        <f t="shared" ref="FQ402:FY430" si="932">IF(AND(ES402&lt;&gt;"",DU402&lt;&gt;""),ES402+DU402*$D$21,"")</f>
        <v/>
      </c>
      <c r="FR402" s="24" t="str">
        <f t="shared" si="932"/>
        <v/>
      </c>
      <c r="FS402" s="24" t="str">
        <f t="shared" si="932"/>
        <v/>
      </c>
      <c r="FT402" s="24" t="str">
        <f t="shared" si="932"/>
        <v/>
      </c>
      <c r="FU402" s="24" t="str">
        <f t="shared" si="932"/>
        <v/>
      </c>
      <c r="FV402" s="24" t="str">
        <f t="shared" si="932"/>
        <v/>
      </c>
      <c r="FW402" s="24" t="str">
        <f t="shared" si="932"/>
        <v/>
      </c>
      <c r="FX402" s="24" t="str">
        <f t="shared" si="932"/>
        <v/>
      </c>
      <c r="FY402" s="24" t="str">
        <f t="shared" si="932"/>
        <v/>
      </c>
      <c r="FZ402" s="24"/>
      <c r="GA402" s="24" t="str">
        <f t="shared" si="819"/>
        <v/>
      </c>
      <c r="GB402" s="24" t="str">
        <f t="shared" si="922"/>
        <v/>
      </c>
      <c r="GC402" s="24" t="str">
        <f t="shared" ref="GC402:GK430" si="933">IF(AND(FE402&lt;&gt;"",DU402&lt;&gt;""),FE402+DU402*$D$20,"")</f>
        <v/>
      </c>
      <c r="GD402" s="24" t="str">
        <f t="shared" si="933"/>
        <v/>
      </c>
      <c r="GE402" s="24" t="str">
        <f t="shared" si="933"/>
        <v/>
      </c>
      <c r="GF402" s="24" t="str">
        <f t="shared" si="933"/>
        <v/>
      </c>
      <c r="GG402" s="24" t="str">
        <f t="shared" si="933"/>
        <v/>
      </c>
      <c r="GH402" s="24" t="str">
        <f t="shared" si="933"/>
        <v/>
      </c>
      <c r="GI402" s="24" t="str">
        <f t="shared" si="933"/>
        <v/>
      </c>
      <c r="GJ402" s="24" t="str">
        <f t="shared" si="933"/>
        <v/>
      </c>
      <c r="GK402" s="24" t="str">
        <f t="shared" si="933"/>
        <v/>
      </c>
      <c r="GL402" s="24"/>
      <c r="GM402" s="24" t="str">
        <f t="shared" si="820"/>
        <v/>
      </c>
      <c r="GN402" s="24" t="str">
        <f t="shared" si="923"/>
        <v/>
      </c>
      <c r="GO402" s="24" t="str">
        <f t="shared" si="821"/>
        <v/>
      </c>
      <c r="GP402" s="24" t="str">
        <f t="shared" si="822"/>
        <v/>
      </c>
      <c r="GQ402" s="24" t="str">
        <f t="shared" si="823"/>
        <v/>
      </c>
      <c r="GR402" s="24" t="str">
        <f t="shared" si="824"/>
        <v/>
      </c>
      <c r="GS402" s="24" t="str">
        <f t="shared" si="825"/>
        <v/>
      </c>
      <c r="GT402" s="24" t="str">
        <f t="shared" si="826"/>
        <v/>
      </c>
      <c r="GU402" s="24" t="str">
        <f t="shared" si="827"/>
        <v/>
      </c>
      <c r="GV402" s="24" t="str">
        <f t="shared" si="828"/>
        <v/>
      </c>
      <c r="GW402" s="24" t="str">
        <f t="shared" si="829"/>
        <v/>
      </c>
      <c r="GX402" s="24"/>
      <c r="GY402" s="24" t="str">
        <f t="shared" si="830"/>
        <v/>
      </c>
      <c r="GZ402" s="24" t="str">
        <f t="shared" si="924"/>
        <v/>
      </c>
      <c r="HA402" s="24" t="str">
        <f t="shared" si="831"/>
        <v/>
      </c>
      <c r="HB402" s="24" t="str">
        <f t="shared" si="832"/>
        <v/>
      </c>
      <c r="HC402" s="24" t="str">
        <f t="shared" si="833"/>
        <v/>
      </c>
      <c r="HD402" s="24" t="str">
        <f t="shared" si="834"/>
        <v/>
      </c>
      <c r="HE402" s="24" t="str">
        <f t="shared" si="835"/>
        <v/>
      </c>
      <c r="HF402" s="24" t="str">
        <f t="shared" si="836"/>
        <v/>
      </c>
      <c r="HG402" s="24" t="str">
        <f t="shared" si="837"/>
        <v/>
      </c>
      <c r="HH402" s="24" t="str">
        <f t="shared" si="838"/>
        <v/>
      </c>
      <c r="HI402" s="24" t="str">
        <f t="shared" si="839"/>
        <v/>
      </c>
      <c r="HJ402" s="24"/>
      <c r="HK402" s="24" t="str">
        <f t="shared" si="840"/>
        <v/>
      </c>
      <c r="HL402" s="24" t="str">
        <f t="shared" si="925"/>
        <v/>
      </c>
      <c r="HM402" s="24" t="str">
        <f t="shared" si="929"/>
        <v/>
      </c>
      <c r="HN402" s="24" t="str">
        <f t="shared" si="929"/>
        <v/>
      </c>
      <c r="HO402" s="24" t="str">
        <f t="shared" si="929"/>
        <v/>
      </c>
      <c r="HP402" s="24" t="str">
        <f t="shared" si="927"/>
        <v/>
      </c>
      <c r="HQ402" s="24" t="str">
        <f t="shared" si="927"/>
        <v/>
      </c>
      <c r="HR402" s="24" t="str">
        <f t="shared" si="927"/>
        <v/>
      </c>
      <c r="HS402" s="24" t="str">
        <f t="shared" si="781"/>
        <v/>
      </c>
      <c r="HT402" s="24" t="str">
        <f t="shared" si="781"/>
        <v/>
      </c>
      <c r="HU402" s="24" t="str">
        <f t="shared" si="781"/>
        <v/>
      </c>
      <c r="HV402" s="24"/>
      <c r="HW402" s="24" t="str">
        <f t="shared" si="841"/>
        <v/>
      </c>
      <c r="HX402" s="24" t="str">
        <f t="shared" si="926"/>
        <v/>
      </c>
      <c r="HY402" s="24" t="str">
        <f t="shared" si="930"/>
        <v/>
      </c>
      <c r="HZ402" s="24" t="str">
        <f t="shared" si="930"/>
        <v/>
      </c>
      <c r="IA402" s="24" t="str">
        <f t="shared" si="930"/>
        <v/>
      </c>
      <c r="IB402" s="24" t="str">
        <f t="shared" si="928"/>
        <v/>
      </c>
      <c r="IC402" s="24" t="str">
        <f t="shared" si="928"/>
        <v/>
      </c>
      <c r="ID402" s="24" t="str">
        <f t="shared" si="928"/>
        <v/>
      </c>
      <c r="IE402" s="24" t="str">
        <f t="shared" si="782"/>
        <v/>
      </c>
      <c r="IF402" s="24" t="str">
        <f t="shared" si="782"/>
        <v/>
      </c>
      <c r="IG402" s="24" t="str">
        <f t="shared" si="782"/>
        <v/>
      </c>
    </row>
    <row r="403" spans="1:241" s="3" customFormat="1" x14ac:dyDescent="0.2">
      <c r="A403" s="27">
        <v>368</v>
      </c>
      <c r="B403" s="32" t="str">
        <f>IF(AND($B$3&lt;&gt;"",$C$3&lt;&gt;"",$B$4&lt;&gt;"",$C$4&lt;&gt;"",T403&lt;&gt;""),AirMass($B$3,$C$3,$B$4,$C$4,T403),"")</f>
        <v/>
      </c>
      <c r="C403" s="36" t="e">
        <f t="shared" si="842"/>
        <v>#N/A</v>
      </c>
      <c r="D403" s="5" t="str">
        <f t="shared" si="789"/>
        <v/>
      </c>
      <c r="E403" s="14" t="str">
        <f t="shared" si="790"/>
        <v/>
      </c>
      <c r="F403" s="32" t="str">
        <f t="shared" si="843"/>
        <v/>
      </c>
      <c r="G403" s="24" t="str">
        <f t="shared" si="791"/>
        <v/>
      </c>
      <c r="H403" s="24" t="str">
        <f t="shared" si="792"/>
        <v/>
      </c>
      <c r="I403" s="24"/>
      <c r="J403" s="8" t="str">
        <f t="shared" si="793"/>
        <v/>
      </c>
      <c r="K403" s="9" t="str">
        <f t="shared" si="794"/>
        <v/>
      </c>
      <c r="L403" s="40" t="str">
        <f t="shared" si="844"/>
        <v/>
      </c>
      <c r="M403" s="24" t="str">
        <f t="shared" si="795"/>
        <v/>
      </c>
      <c r="N403" s="25" t="str">
        <f t="shared" si="796"/>
        <v/>
      </c>
      <c r="O403" s="25"/>
      <c r="P403" s="50">
        <f t="shared" si="845"/>
        <v>0</v>
      </c>
      <c r="Q403" s="50">
        <f t="shared" si="846"/>
        <v>0</v>
      </c>
      <c r="R403" s="25"/>
      <c r="S403" s="25"/>
      <c r="T403" s="16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46" t="str">
        <f t="shared" si="797"/>
        <v/>
      </c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8"/>
      <c r="AR403" s="25"/>
      <c r="AS403" s="25"/>
      <c r="AT403" s="24" t="str">
        <f t="shared" si="931"/>
        <v/>
      </c>
      <c r="AU403" s="24" t="str">
        <f t="shared" si="931"/>
        <v/>
      </c>
      <c r="AV403" s="24" t="str">
        <f t="shared" si="931"/>
        <v/>
      </c>
      <c r="AW403" s="24" t="str">
        <f t="shared" si="931"/>
        <v/>
      </c>
      <c r="AX403" s="24" t="str">
        <f t="shared" si="931"/>
        <v/>
      </c>
      <c r="AY403" s="24" t="str">
        <f t="shared" si="931"/>
        <v/>
      </c>
      <c r="AZ403" s="24" t="str">
        <f t="shared" si="931"/>
        <v/>
      </c>
      <c r="BA403" s="24" t="str">
        <f t="shared" si="931"/>
        <v/>
      </c>
      <c r="BB403" s="24" t="str">
        <f t="shared" si="931"/>
        <v/>
      </c>
      <c r="BC403" s="24" t="str">
        <f t="shared" si="931"/>
        <v/>
      </c>
      <c r="BD403" s="25" t="str">
        <f t="shared" si="931"/>
        <v/>
      </c>
      <c r="BE403" s="25"/>
      <c r="BF403" s="25"/>
      <c r="BG403" s="26" t="str">
        <f t="shared" si="847"/>
        <v/>
      </c>
      <c r="BH403" s="26" t="str">
        <f t="shared" si="848"/>
        <v/>
      </c>
      <c r="BI403" s="26" t="str">
        <f t="shared" si="849"/>
        <v/>
      </c>
      <c r="BJ403" s="26" t="str">
        <f t="shared" si="850"/>
        <v/>
      </c>
      <c r="BK403" s="26" t="str">
        <f t="shared" si="851"/>
        <v/>
      </c>
      <c r="BL403" s="26" t="str">
        <f t="shared" si="852"/>
        <v/>
      </c>
      <c r="BM403" s="26" t="str">
        <f t="shared" si="853"/>
        <v/>
      </c>
      <c r="BN403" s="26" t="str">
        <f t="shared" si="854"/>
        <v/>
      </c>
      <c r="BO403" s="26" t="str">
        <f t="shared" si="855"/>
        <v/>
      </c>
      <c r="BP403" s="25"/>
      <c r="BQ403" s="25"/>
      <c r="BR403" s="25" t="str">
        <f t="shared" si="856"/>
        <v/>
      </c>
      <c r="BS403" s="25" t="str">
        <f t="shared" si="857"/>
        <v/>
      </c>
      <c r="BT403" s="25" t="str">
        <f t="shared" si="858"/>
        <v/>
      </c>
      <c r="BU403" s="25" t="str">
        <f t="shared" si="859"/>
        <v/>
      </c>
      <c r="BV403" s="25" t="str">
        <f t="shared" si="860"/>
        <v/>
      </c>
      <c r="BW403" s="25" t="str">
        <f t="shared" si="861"/>
        <v/>
      </c>
      <c r="BX403" s="25" t="str">
        <f t="shared" si="862"/>
        <v/>
      </c>
      <c r="BY403" s="25" t="str">
        <f t="shared" si="863"/>
        <v/>
      </c>
      <c r="BZ403" s="25" t="str">
        <f t="shared" si="864"/>
        <v/>
      </c>
      <c r="CA403" s="25"/>
      <c r="CB403" s="25"/>
      <c r="CC403" s="26">
        <f t="shared" si="865"/>
        <v>-0.23900000000000093</v>
      </c>
      <c r="CD403" s="26">
        <f t="shared" si="866"/>
        <v>-0.17900000000000044</v>
      </c>
      <c r="CE403" s="26">
        <f t="shared" si="867"/>
        <v>-0.54500000000000015</v>
      </c>
      <c r="CF403" s="26">
        <f t="shared" si="868"/>
        <v>-0.48700000000000027</v>
      </c>
      <c r="CG403" s="26">
        <f t="shared" si="869"/>
        <v>-0.55699999999999883</v>
      </c>
      <c r="CH403" s="26">
        <f t="shared" si="870"/>
        <v>-0.11200000000000027</v>
      </c>
      <c r="CI403" s="26" t="str">
        <f t="shared" si="871"/>
        <v/>
      </c>
      <c r="CJ403" s="26" t="str">
        <f t="shared" si="872"/>
        <v/>
      </c>
      <c r="CK403" s="26" t="str">
        <f t="shared" si="873"/>
        <v/>
      </c>
      <c r="CL403" s="25"/>
      <c r="CM403" s="25"/>
      <c r="CN403" s="25">
        <f t="shared" si="874"/>
        <v>0.42099999999999937</v>
      </c>
      <c r="CO403" s="25">
        <f t="shared" si="875"/>
        <v>0.48099999999999987</v>
      </c>
      <c r="CP403" s="25">
        <f t="shared" si="876"/>
        <v>0.11500000000000021</v>
      </c>
      <c r="CQ403" s="25">
        <f t="shared" si="877"/>
        <v>0.17300000000000004</v>
      </c>
      <c r="CR403" s="25">
        <f t="shared" si="878"/>
        <v>0.10300000000000153</v>
      </c>
      <c r="CS403" s="25">
        <f t="shared" si="879"/>
        <v>0.54800000000000004</v>
      </c>
      <c r="CT403" s="25" t="str">
        <f t="shared" si="880"/>
        <v/>
      </c>
      <c r="CU403" s="25" t="str">
        <f t="shared" si="881"/>
        <v/>
      </c>
      <c r="CV403" s="25" t="str">
        <f t="shared" si="882"/>
        <v/>
      </c>
      <c r="CW403" s="25"/>
      <c r="CX403" s="25"/>
      <c r="CY403" s="25" t="str">
        <f t="shared" si="883"/>
        <v/>
      </c>
      <c r="CZ403" s="25" t="str">
        <f t="shared" si="884"/>
        <v/>
      </c>
      <c r="DA403" s="25" t="str">
        <f t="shared" si="885"/>
        <v/>
      </c>
      <c r="DB403" s="25" t="str">
        <f t="shared" si="886"/>
        <v/>
      </c>
      <c r="DC403" s="25" t="str">
        <f t="shared" si="887"/>
        <v/>
      </c>
      <c r="DD403" s="25" t="str">
        <f t="shared" si="888"/>
        <v/>
      </c>
      <c r="DE403" s="25" t="str">
        <f t="shared" si="889"/>
        <v/>
      </c>
      <c r="DF403" s="25" t="str">
        <f t="shared" si="890"/>
        <v/>
      </c>
      <c r="DG403" s="25" t="str">
        <f t="shared" si="891"/>
        <v/>
      </c>
      <c r="DH403" s="25"/>
      <c r="DI403" s="25"/>
      <c r="DJ403" s="25" t="str">
        <f t="shared" si="892"/>
        <v/>
      </c>
      <c r="DK403" s="25" t="str">
        <f t="shared" si="893"/>
        <v/>
      </c>
      <c r="DL403" s="25" t="str">
        <f t="shared" si="894"/>
        <v/>
      </c>
      <c r="DM403" s="25" t="str">
        <f t="shared" si="895"/>
        <v/>
      </c>
      <c r="DN403" s="25" t="str">
        <f t="shared" si="896"/>
        <v/>
      </c>
      <c r="DO403" s="25" t="str">
        <f t="shared" si="897"/>
        <v/>
      </c>
      <c r="DP403" s="25" t="str">
        <f t="shared" si="898"/>
        <v/>
      </c>
      <c r="DQ403" s="25" t="str">
        <f t="shared" si="899"/>
        <v/>
      </c>
      <c r="DR403" s="25" t="str">
        <f t="shared" si="900"/>
        <v/>
      </c>
      <c r="DS403" s="25"/>
      <c r="DT403" s="24"/>
      <c r="DU403" s="24" t="str">
        <f t="shared" si="901"/>
        <v/>
      </c>
      <c r="DV403" s="24" t="str">
        <f t="shared" si="902"/>
        <v/>
      </c>
      <c r="DW403" s="24" t="str">
        <f t="shared" si="903"/>
        <v/>
      </c>
      <c r="DX403" s="24" t="str">
        <f t="shared" si="904"/>
        <v/>
      </c>
      <c r="DY403" s="24" t="str">
        <f t="shared" si="905"/>
        <v/>
      </c>
      <c r="DZ403" s="24" t="str">
        <f t="shared" si="906"/>
        <v/>
      </c>
      <c r="EA403" s="24" t="str">
        <f t="shared" si="907"/>
        <v/>
      </c>
      <c r="EB403" s="24" t="str">
        <f t="shared" si="908"/>
        <v/>
      </c>
      <c r="EC403" s="24" t="str">
        <f t="shared" si="909"/>
        <v/>
      </c>
      <c r="ED403" s="24"/>
      <c r="EE403" s="24"/>
      <c r="EF403" s="24" t="str">
        <f t="shared" si="910"/>
        <v/>
      </c>
      <c r="EG403" s="24" t="str">
        <f t="shared" si="911"/>
        <v/>
      </c>
      <c r="EH403" s="24" t="str">
        <f t="shared" si="912"/>
        <v/>
      </c>
      <c r="EI403" s="24" t="str">
        <f t="shared" si="913"/>
        <v/>
      </c>
      <c r="EJ403" s="24" t="str">
        <f t="shared" si="914"/>
        <v/>
      </c>
      <c r="EK403" s="24" t="str">
        <f t="shared" si="915"/>
        <v/>
      </c>
      <c r="EL403" s="24" t="str">
        <f t="shared" si="916"/>
        <v/>
      </c>
      <c r="EM403" s="24" t="str">
        <f t="shared" si="917"/>
        <v/>
      </c>
      <c r="EN403" s="24" t="str">
        <f t="shared" si="918"/>
        <v/>
      </c>
      <c r="EO403" s="24"/>
      <c r="EP403" s="24"/>
      <c r="EQ403" s="24" t="str">
        <f t="shared" si="798"/>
        <v/>
      </c>
      <c r="ER403" s="24" t="str">
        <f t="shared" si="919"/>
        <v/>
      </c>
      <c r="ES403" s="24" t="str">
        <f t="shared" si="799"/>
        <v/>
      </c>
      <c r="ET403" s="24" t="str">
        <f t="shared" si="800"/>
        <v/>
      </c>
      <c r="EU403" s="24" t="str">
        <f t="shared" si="801"/>
        <v/>
      </c>
      <c r="EV403" s="24" t="str">
        <f t="shared" si="802"/>
        <v/>
      </c>
      <c r="EW403" s="24" t="str">
        <f t="shared" si="803"/>
        <v/>
      </c>
      <c r="EX403" s="24" t="str">
        <f t="shared" si="804"/>
        <v/>
      </c>
      <c r="EY403" s="24" t="str">
        <f t="shared" si="805"/>
        <v/>
      </c>
      <c r="EZ403" s="24" t="str">
        <f t="shared" si="806"/>
        <v/>
      </c>
      <c r="FA403" s="24" t="str">
        <f t="shared" si="807"/>
        <v/>
      </c>
      <c r="FB403" s="24"/>
      <c r="FC403" s="24" t="str">
        <f t="shared" si="808"/>
        <v/>
      </c>
      <c r="FD403" s="24" t="str">
        <f t="shared" si="920"/>
        <v/>
      </c>
      <c r="FE403" s="24" t="str">
        <f t="shared" si="809"/>
        <v/>
      </c>
      <c r="FF403" s="24" t="str">
        <f t="shared" si="810"/>
        <v/>
      </c>
      <c r="FG403" s="24" t="str">
        <f t="shared" si="811"/>
        <v/>
      </c>
      <c r="FH403" s="24" t="str">
        <f t="shared" si="812"/>
        <v/>
      </c>
      <c r="FI403" s="24" t="str">
        <f t="shared" si="813"/>
        <v/>
      </c>
      <c r="FJ403" s="24" t="str">
        <f t="shared" si="814"/>
        <v/>
      </c>
      <c r="FK403" s="24" t="str">
        <f t="shared" si="815"/>
        <v/>
      </c>
      <c r="FL403" s="24" t="str">
        <f t="shared" si="816"/>
        <v/>
      </c>
      <c r="FM403" s="24" t="str">
        <f t="shared" si="817"/>
        <v/>
      </c>
      <c r="FN403" s="24"/>
      <c r="FO403" s="24" t="str">
        <f t="shared" si="818"/>
        <v/>
      </c>
      <c r="FP403" s="24" t="str">
        <f t="shared" si="921"/>
        <v/>
      </c>
      <c r="FQ403" s="24" t="str">
        <f t="shared" si="932"/>
        <v/>
      </c>
      <c r="FR403" s="24" t="str">
        <f t="shared" si="932"/>
        <v/>
      </c>
      <c r="FS403" s="24" t="str">
        <f t="shared" si="932"/>
        <v/>
      </c>
      <c r="FT403" s="24" t="str">
        <f t="shared" si="932"/>
        <v/>
      </c>
      <c r="FU403" s="24" t="str">
        <f t="shared" si="932"/>
        <v/>
      </c>
      <c r="FV403" s="24" t="str">
        <f t="shared" si="932"/>
        <v/>
      </c>
      <c r="FW403" s="24" t="str">
        <f t="shared" si="932"/>
        <v/>
      </c>
      <c r="FX403" s="24" t="str">
        <f t="shared" si="932"/>
        <v/>
      </c>
      <c r="FY403" s="24" t="str">
        <f t="shared" si="932"/>
        <v/>
      </c>
      <c r="FZ403" s="24"/>
      <c r="GA403" s="24" t="str">
        <f t="shared" si="819"/>
        <v/>
      </c>
      <c r="GB403" s="24" t="str">
        <f t="shared" si="922"/>
        <v/>
      </c>
      <c r="GC403" s="24" t="str">
        <f t="shared" si="933"/>
        <v/>
      </c>
      <c r="GD403" s="24" t="str">
        <f t="shared" si="933"/>
        <v/>
      </c>
      <c r="GE403" s="24" t="str">
        <f t="shared" si="933"/>
        <v/>
      </c>
      <c r="GF403" s="24" t="str">
        <f t="shared" si="933"/>
        <v/>
      </c>
      <c r="GG403" s="24" t="str">
        <f t="shared" si="933"/>
        <v/>
      </c>
      <c r="GH403" s="24" t="str">
        <f t="shared" si="933"/>
        <v/>
      </c>
      <c r="GI403" s="24" t="str">
        <f t="shared" si="933"/>
        <v/>
      </c>
      <c r="GJ403" s="24" t="str">
        <f t="shared" si="933"/>
        <v/>
      </c>
      <c r="GK403" s="24" t="str">
        <f t="shared" si="933"/>
        <v/>
      </c>
      <c r="GL403" s="24"/>
      <c r="GM403" s="24" t="str">
        <f t="shared" si="820"/>
        <v/>
      </c>
      <c r="GN403" s="24" t="str">
        <f t="shared" si="923"/>
        <v/>
      </c>
      <c r="GO403" s="24" t="str">
        <f t="shared" si="821"/>
        <v/>
      </c>
      <c r="GP403" s="24" t="str">
        <f t="shared" si="822"/>
        <v/>
      </c>
      <c r="GQ403" s="24" t="str">
        <f t="shared" si="823"/>
        <v/>
      </c>
      <c r="GR403" s="24" t="str">
        <f t="shared" si="824"/>
        <v/>
      </c>
      <c r="GS403" s="24" t="str">
        <f t="shared" si="825"/>
        <v/>
      </c>
      <c r="GT403" s="24" t="str">
        <f t="shared" si="826"/>
        <v/>
      </c>
      <c r="GU403" s="24" t="str">
        <f t="shared" si="827"/>
        <v/>
      </c>
      <c r="GV403" s="24" t="str">
        <f t="shared" si="828"/>
        <v/>
      </c>
      <c r="GW403" s="24" t="str">
        <f t="shared" si="829"/>
        <v/>
      </c>
      <c r="GX403" s="24"/>
      <c r="GY403" s="24" t="str">
        <f t="shared" si="830"/>
        <v/>
      </c>
      <c r="GZ403" s="24" t="str">
        <f t="shared" si="924"/>
        <v/>
      </c>
      <c r="HA403" s="24" t="str">
        <f t="shared" si="831"/>
        <v/>
      </c>
      <c r="HB403" s="24" t="str">
        <f t="shared" si="832"/>
        <v/>
      </c>
      <c r="HC403" s="24" t="str">
        <f t="shared" si="833"/>
        <v/>
      </c>
      <c r="HD403" s="24" t="str">
        <f t="shared" si="834"/>
        <v/>
      </c>
      <c r="HE403" s="24" t="str">
        <f t="shared" si="835"/>
        <v/>
      </c>
      <c r="HF403" s="24" t="str">
        <f t="shared" si="836"/>
        <v/>
      </c>
      <c r="HG403" s="24" t="str">
        <f t="shared" si="837"/>
        <v/>
      </c>
      <c r="HH403" s="24" t="str">
        <f t="shared" si="838"/>
        <v/>
      </c>
      <c r="HI403" s="24" t="str">
        <f t="shared" si="839"/>
        <v/>
      </c>
      <c r="HJ403" s="24"/>
      <c r="HK403" s="24" t="str">
        <f t="shared" si="840"/>
        <v/>
      </c>
      <c r="HL403" s="24" t="str">
        <f t="shared" si="925"/>
        <v/>
      </c>
      <c r="HM403" s="24" t="str">
        <f t="shared" si="929"/>
        <v/>
      </c>
      <c r="HN403" s="24" t="str">
        <f t="shared" si="929"/>
        <v/>
      </c>
      <c r="HO403" s="24" t="str">
        <f t="shared" si="929"/>
        <v/>
      </c>
      <c r="HP403" s="24" t="str">
        <f t="shared" si="927"/>
        <v/>
      </c>
      <c r="HQ403" s="24" t="str">
        <f t="shared" si="927"/>
        <v/>
      </c>
      <c r="HR403" s="24" t="str">
        <f t="shared" si="927"/>
        <v/>
      </c>
      <c r="HS403" s="24" t="str">
        <f t="shared" si="781"/>
        <v/>
      </c>
      <c r="HT403" s="24" t="str">
        <f t="shared" si="781"/>
        <v/>
      </c>
      <c r="HU403" s="24" t="str">
        <f t="shared" si="781"/>
        <v/>
      </c>
      <c r="HV403" s="24"/>
      <c r="HW403" s="24" t="str">
        <f t="shared" si="841"/>
        <v/>
      </c>
      <c r="HX403" s="24" t="str">
        <f t="shared" si="926"/>
        <v/>
      </c>
      <c r="HY403" s="24" t="str">
        <f t="shared" si="930"/>
        <v/>
      </c>
      <c r="HZ403" s="24" t="str">
        <f t="shared" si="930"/>
        <v/>
      </c>
      <c r="IA403" s="24" t="str">
        <f t="shared" si="930"/>
        <v/>
      </c>
      <c r="IB403" s="24" t="str">
        <f t="shared" si="928"/>
        <v/>
      </c>
      <c r="IC403" s="24" t="str">
        <f t="shared" si="928"/>
        <v/>
      </c>
      <c r="ID403" s="24" t="str">
        <f t="shared" si="928"/>
        <v/>
      </c>
      <c r="IE403" s="24" t="str">
        <f t="shared" si="782"/>
        <v/>
      </c>
      <c r="IF403" s="24" t="str">
        <f t="shared" si="782"/>
        <v/>
      </c>
      <c r="IG403" s="24" t="str">
        <f t="shared" si="782"/>
        <v/>
      </c>
    </row>
    <row r="404" spans="1:241" s="3" customFormat="1" x14ac:dyDescent="0.2">
      <c r="A404" s="27">
        <v>369</v>
      </c>
      <c r="B404" s="32" t="str">
        <f>IF(AND($B$3&lt;&gt;"",$C$3&lt;&gt;"",$B$4&lt;&gt;"",$C$4&lt;&gt;"",T404&lt;&gt;""),AirMass($B$3,$C$3,$B$4,$C$4,T404),"")</f>
        <v/>
      </c>
      <c r="C404" s="36" t="e">
        <f t="shared" si="842"/>
        <v>#N/A</v>
      </c>
      <c r="D404" s="5" t="str">
        <f t="shared" si="789"/>
        <v/>
      </c>
      <c r="E404" s="14" t="str">
        <f t="shared" si="790"/>
        <v/>
      </c>
      <c r="F404" s="32" t="str">
        <f t="shared" si="843"/>
        <v/>
      </c>
      <c r="G404" s="24" t="str">
        <f t="shared" si="791"/>
        <v/>
      </c>
      <c r="H404" s="24" t="str">
        <f t="shared" si="792"/>
        <v/>
      </c>
      <c r="I404" s="24"/>
      <c r="J404" s="8" t="str">
        <f t="shared" si="793"/>
        <v/>
      </c>
      <c r="K404" s="9" t="str">
        <f t="shared" si="794"/>
        <v/>
      </c>
      <c r="L404" s="40" t="str">
        <f t="shared" si="844"/>
        <v/>
      </c>
      <c r="M404" s="24" t="str">
        <f t="shared" si="795"/>
        <v/>
      </c>
      <c r="N404" s="25" t="str">
        <f t="shared" si="796"/>
        <v/>
      </c>
      <c r="O404" s="25"/>
      <c r="P404" s="50">
        <f t="shared" si="845"/>
        <v>0</v>
      </c>
      <c r="Q404" s="50">
        <f t="shared" si="846"/>
        <v>0</v>
      </c>
      <c r="R404" s="25"/>
      <c r="S404" s="25"/>
      <c r="T404" s="16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46" t="str">
        <f t="shared" si="797"/>
        <v/>
      </c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8"/>
      <c r="AR404" s="25"/>
      <c r="AS404" s="25"/>
      <c r="AT404" s="24" t="str">
        <f t="shared" si="931"/>
        <v/>
      </c>
      <c r="AU404" s="24" t="str">
        <f t="shared" si="931"/>
        <v/>
      </c>
      <c r="AV404" s="24" t="str">
        <f t="shared" si="931"/>
        <v/>
      </c>
      <c r="AW404" s="24" t="str">
        <f t="shared" si="931"/>
        <v/>
      </c>
      <c r="AX404" s="24" t="str">
        <f t="shared" si="931"/>
        <v/>
      </c>
      <c r="AY404" s="24" t="str">
        <f t="shared" si="931"/>
        <v/>
      </c>
      <c r="AZ404" s="24" t="str">
        <f t="shared" si="931"/>
        <v/>
      </c>
      <c r="BA404" s="24" t="str">
        <f t="shared" si="931"/>
        <v/>
      </c>
      <c r="BB404" s="24" t="str">
        <f t="shared" si="931"/>
        <v/>
      </c>
      <c r="BC404" s="24" t="str">
        <f t="shared" si="931"/>
        <v/>
      </c>
      <c r="BD404" s="25" t="str">
        <f t="shared" si="931"/>
        <v/>
      </c>
      <c r="BE404" s="25"/>
      <c r="BF404" s="25"/>
      <c r="BG404" s="26" t="str">
        <f t="shared" si="847"/>
        <v/>
      </c>
      <c r="BH404" s="26" t="str">
        <f t="shared" si="848"/>
        <v/>
      </c>
      <c r="BI404" s="26" t="str">
        <f t="shared" si="849"/>
        <v/>
      </c>
      <c r="BJ404" s="26" t="str">
        <f t="shared" si="850"/>
        <v/>
      </c>
      <c r="BK404" s="26" t="str">
        <f t="shared" si="851"/>
        <v/>
      </c>
      <c r="BL404" s="26" t="str">
        <f t="shared" si="852"/>
        <v/>
      </c>
      <c r="BM404" s="26" t="str">
        <f t="shared" si="853"/>
        <v/>
      </c>
      <c r="BN404" s="26" t="str">
        <f t="shared" si="854"/>
        <v/>
      </c>
      <c r="BO404" s="26" t="str">
        <f t="shared" si="855"/>
        <v/>
      </c>
      <c r="BP404" s="25"/>
      <c r="BQ404" s="25"/>
      <c r="BR404" s="25" t="str">
        <f t="shared" si="856"/>
        <v/>
      </c>
      <c r="BS404" s="25" t="str">
        <f t="shared" si="857"/>
        <v/>
      </c>
      <c r="BT404" s="25" t="str">
        <f t="shared" si="858"/>
        <v/>
      </c>
      <c r="BU404" s="25" t="str">
        <f t="shared" si="859"/>
        <v/>
      </c>
      <c r="BV404" s="25" t="str">
        <f t="shared" si="860"/>
        <v/>
      </c>
      <c r="BW404" s="25" t="str">
        <f t="shared" si="861"/>
        <v/>
      </c>
      <c r="BX404" s="25" t="str">
        <f t="shared" si="862"/>
        <v/>
      </c>
      <c r="BY404" s="25" t="str">
        <f t="shared" si="863"/>
        <v/>
      </c>
      <c r="BZ404" s="25" t="str">
        <f t="shared" si="864"/>
        <v/>
      </c>
      <c r="CA404" s="25"/>
      <c r="CB404" s="25"/>
      <c r="CC404" s="26">
        <f t="shared" si="865"/>
        <v>-0.23900000000000093</v>
      </c>
      <c r="CD404" s="26">
        <f t="shared" si="866"/>
        <v>-0.17900000000000044</v>
      </c>
      <c r="CE404" s="26">
        <f t="shared" si="867"/>
        <v>-0.54500000000000015</v>
      </c>
      <c r="CF404" s="26">
        <f t="shared" si="868"/>
        <v>-0.48700000000000027</v>
      </c>
      <c r="CG404" s="26">
        <f t="shared" si="869"/>
        <v>-0.55699999999999883</v>
      </c>
      <c r="CH404" s="26">
        <f t="shared" si="870"/>
        <v>-0.11200000000000027</v>
      </c>
      <c r="CI404" s="26" t="str">
        <f t="shared" si="871"/>
        <v/>
      </c>
      <c r="CJ404" s="26" t="str">
        <f t="shared" si="872"/>
        <v/>
      </c>
      <c r="CK404" s="26" t="str">
        <f t="shared" si="873"/>
        <v/>
      </c>
      <c r="CL404" s="25"/>
      <c r="CM404" s="25"/>
      <c r="CN404" s="25">
        <f t="shared" si="874"/>
        <v>0.42099999999999937</v>
      </c>
      <c r="CO404" s="25">
        <f t="shared" si="875"/>
        <v>0.48099999999999987</v>
      </c>
      <c r="CP404" s="25">
        <f t="shared" si="876"/>
        <v>0.11500000000000021</v>
      </c>
      <c r="CQ404" s="25">
        <f t="shared" si="877"/>
        <v>0.17300000000000004</v>
      </c>
      <c r="CR404" s="25">
        <f t="shared" si="878"/>
        <v>0.10300000000000153</v>
      </c>
      <c r="CS404" s="25">
        <f t="shared" si="879"/>
        <v>0.54800000000000004</v>
      </c>
      <c r="CT404" s="25" t="str">
        <f t="shared" si="880"/>
        <v/>
      </c>
      <c r="CU404" s="25" t="str">
        <f t="shared" si="881"/>
        <v/>
      </c>
      <c r="CV404" s="25" t="str">
        <f t="shared" si="882"/>
        <v/>
      </c>
      <c r="CW404" s="25"/>
      <c r="CX404" s="25"/>
      <c r="CY404" s="25" t="str">
        <f t="shared" si="883"/>
        <v/>
      </c>
      <c r="CZ404" s="25" t="str">
        <f t="shared" si="884"/>
        <v/>
      </c>
      <c r="DA404" s="25" t="str">
        <f t="shared" si="885"/>
        <v/>
      </c>
      <c r="DB404" s="25" t="str">
        <f t="shared" si="886"/>
        <v/>
      </c>
      <c r="DC404" s="25" t="str">
        <f t="shared" si="887"/>
        <v/>
      </c>
      <c r="DD404" s="25" t="str">
        <f t="shared" si="888"/>
        <v/>
      </c>
      <c r="DE404" s="25" t="str">
        <f t="shared" si="889"/>
        <v/>
      </c>
      <c r="DF404" s="25" t="str">
        <f t="shared" si="890"/>
        <v/>
      </c>
      <c r="DG404" s="25" t="str">
        <f t="shared" si="891"/>
        <v/>
      </c>
      <c r="DH404" s="25"/>
      <c r="DI404" s="25"/>
      <c r="DJ404" s="25" t="str">
        <f t="shared" si="892"/>
        <v/>
      </c>
      <c r="DK404" s="25" t="str">
        <f t="shared" si="893"/>
        <v/>
      </c>
      <c r="DL404" s="25" t="str">
        <f t="shared" si="894"/>
        <v/>
      </c>
      <c r="DM404" s="25" t="str">
        <f t="shared" si="895"/>
        <v/>
      </c>
      <c r="DN404" s="25" t="str">
        <f t="shared" si="896"/>
        <v/>
      </c>
      <c r="DO404" s="25" t="str">
        <f t="shared" si="897"/>
        <v/>
      </c>
      <c r="DP404" s="25" t="str">
        <f t="shared" si="898"/>
        <v/>
      </c>
      <c r="DQ404" s="25" t="str">
        <f t="shared" si="899"/>
        <v/>
      </c>
      <c r="DR404" s="25" t="str">
        <f t="shared" si="900"/>
        <v/>
      </c>
      <c r="DS404" s="25"/>
      <c r="DT404" s="24"/>
      <c r="DU404" s="24" t="str">
        <f t="shared" si="901"/>
        <v/>
      </c>
      <c r="DV404" s="24" t="str">
        <f t="shared" si="902"/>
        <v/>
      </c>
      <c r="DW404" s="24" t="str">
        <f t="shared" si="903"/>
        <v/>
      </c>
      <c r="DX404" s="24" t="str">
        <f t="shared" si="904"/>
        <v/>
      </c>
      <c r="DY404" s="24" t="str">
        <f t="shared" si="905"/>
        <v/>
      </c>
      <c r="DZ404" s="24" t="str">
        <f t="shared" si="906"/>
        <v/>
      </c>
      <c r="EA404" s="24" t="str">
        <f t="shared" si="907"/>
        <v/>
      </c>
      <c r="EB404" s="24" t="str">
        <f t="shared" si="908"/>
        <v/>
      </c>
      <c r="EC404" s="24" t="str">
        <f t="shared" si="909"/>
        <v/>
      </c>
      <c r="ED404" s="24"/>
      <c r="EE404" s="24"/>
      <c r="EF404" s="24" t="str">
        <f t="shared" si="910"/>
        <v/>
      </c>
      <c r="EG404" s="24" t="str">
        <f t="shared" si="911"/>
        <v/>
      </c>
      <c r="EH404" s="24" t="str">
        <f t="shared" si="912"/>
        <v/>
      </c>
      <c r="EI404" s="24" t="str">
        <f t="shared" si="913"/>
        <v/>
      </c>
      <c r="EJ404" s="24" t="str">
        <f t="shared" si="914"/>
        <v/>
      </c>
      <c r="EK404" s="24" t="str">
        <f t="shared" si="915"/>
        <v/>
      </c>
      <c r="EL404" s="24" t="str">
        <f t="shared" si="916"/>
        <v/>
      </c>
      <c r="EM404" s="24" t="str">
        <f t="shared" si="917"/>
        <v/>
      </c>
      <c r="EN404" s="24" t="str">
        <f t="shared" si="918"/>
        <v/>
      </c>
      <c r="EO404" s="24"/>
      <c r="EP404" s="24"/>
      <c r="EQ404" s="24" t="str">
        <f t="shared" si="798"/>
        <v/>
      </c>
      <c r="ER404" s="24" t="str">
        <f t="shared" si="919"/>
        <v/>
      </c>
      <c r="ES404" s="24" t="str">
        <f t="shared" si="799"/>
        <v/>
      </c>
      <c r="ET404" s="24" t="str">
        <f t="shared" si="800"/>
        <v/>
      </c>
      <c r="EU404" s="24" t="str">
        <f t="shared" si="801"/>
        <v/>
      </c>
      <c r="EV404" s="24" t="str">
        <f t="shared" si="802"/>
        <v/>
      </c>
      <c r="EW404" s="24" t="str">
        <f t="shared" si="803"/>
        <v/>
      </c>
      <c r="EX404" s="24" t="str">
        <f t="shared" si="804"/>
        <v/>
      </c>
      <c r="EY404" s="24" t="str">
        <f t="shared" si="805"/>
        <v/>
      </c>
      <c r="EZ404" s="24" t="str">
        <f t="shared" si="806"/>
        <v/>
      </c>
      <c r="FA404" s="24" t="str">
        <f t="shared" si="807"/>
        <v/>
      </c>
      <c r="FB404" s="24"/>
      <c r="FC404" s="24" t="str">
        <f t="shared" si="808"/>
        <v/>
      </c>
      <c r="FD404" s="24" t="str">
        <f t="shared" si="920"/>
        <v/>
      </c>
      <c r="FE404" s="24" t="str">
        <f t="shared" si="809"/>
        <v/>
      </c>
      <c r="FF404" s="24" t="str">
        <f t="shared" si="810"/>
        <v/>
      </c>
      <c r="FG404" s="24" t="str">
        <f t="shared" si="811"/>
        <v/>
      </c>
      <c r="FH404" s="24" t="str">
        <f t="shared" si="812"/>
        <v/>
      </c>
      <c r="FI404" s="24" t="str">
        <f t="shared" si="813"/>
        <v/>
      </c>
      <c r="FJ404" s="24" t="str">
        <f t="shared" si="814"/>
        <v/>
      </c>
      <c r="FK404" s="24" t="str">
        <f t="shared" si="815"/>
        <v/>
      </c>
      <c r="FL404" s="24" t="str">
        <f t="shared" si="816"/>
        <v/>
      </c>
      <c r="FM404" s="24" t="str">
        <f t="shared" si="817"/>
        <v/>
      </c>
      <c r="FN404" s="24"/>
      <c r="FO404" s="24" t="str">
        <f t="shared" si="818"/>
        <v/>
      </c>
      <c r="FP404" s="24" t="str">
        <f t="shared" si="921"/>
        <v/>
      </c>
      <c r="FQ404" s="24" t="str">
        <f t="shared" si="932"/>
        <v/>
      </c>
      <c r="FR404" s="24" t="str">
        <f t="shared" si="932"/>
        <v/>
      </c>
      <c r="FS404" s="24" t="str">
        <f t="shared" si="932"/>
        <v/>
      </c>
      <c r="FT404" s="24" t="str">
        <f t="shared" si="932"/>
        <v/>
      </c>
      <c r="FU404" s="24" t="str">
        <f t="shared" si="932"/>
        <v/>
      </c>
      <c r="FV404" s="24" t="str">
        <f t="shared" si="932"/>
        <v/>
      </c>
      <c r="FW404" s="24" t="str">
        <f t="shared" si="932"/>
        <v/>
      </c>
      <c r="FX404" s="24" t="str">
        <f t="shared" si="932"/>
        <v/>
      </c>
      <c r="FY404" s="24" t="str">
        <f t="shared" si="932"/>
        <v/>
      </c>
      <c r="FZ404" s="24"/>
      <c r="GA404" s="24" t="str">
        <f t="shared" si="819"/>
        <v/>
      </c>
      <c r="GB404" s="24" t="str">
        <f t="shared" si="922"/>
        <v/>
      </c>
      <c r="GC404" s="24" t="str">
        <f t="shared" si="933"/>
        <v/>
      </c>
      <c r="GD404" s="24" t="str">
        <f t="shared" si="933"/>
        <v/>
      </c>
      <c r="GE404" s="24" t="str">
        <f t="shared" si="933"/>
        <v/>
      </c>
      <c r="GF404" s="24" t="str">
        <f t="shared" si="933"/>
        <v/>
      </c>
      <c r="GG404" s="24" t="str">
        <f t="shared" si="933"/>
        <v/>
      </c>
      <c r="GH404" s="24" t="str">
        <f t="shared" si="933"/>
        <v/>
      </c>
      <c r="GI404" s="24" t="str">
        <f t="shared" si="933"/>
        <v/>
      </c>
      <c r="GJ404" s="24" t="str">
        <f t="shared" si="933"/>
        <v/>
      </c>
      <c r="GK404" s="24" t="str">
        <f t="shared" si="933"/>
        <v/>
      </c>
      <c r="GL404" s="24"/>
      <c r="GM404" s="24" t="str">
        <f t="shared" si="820"/>
        <v/>
      </c>
      <c r="GN404" s="24" t="str">
        <f t="shared" si="923"/>
        <v/>
      </c>
      <c r="GO404" s="24" t="str">
        <f t="shared" si="821"/>
        <v/>
      </c>
      <c r="GP404" s="24" t="str">
        <f t="shared" si="822"/>
        <v/>
      </c>
      <c r="GQ404" s="24" t="str">
        <f t="shared" si="823"/>
        <v/>
      </c>
      <c r="GR404" s="24" t="str">
        <f t="shared" si="824"/>
        <v/>
      </c>
      <c r="GS404" s="24" t="str">
        <f t="shared" si="825"/>
        <v/>
      </c>
      <c r="GT404" s="24" t="str">
        <f t="shared" si="826"/>
        <v/>
      </c>
      <c r="GU404" s="24" t="str">
        <f t="shared" si="827"/>
        <v/>
      </c>
      <c r="GV404" s="24" t="str">
        <f t="shared" si="828"/>
        <v/>
      </c>
      <c r="GW404" s="24" t="str">
        <f t="shared" si="829"/>
        <v/>
      </c>
      <c r="GX404" s="24"/>
      <c r="GY404" s="24" t="str">
        <f t="shared" si="830"/>
        <v/>
      </c>
      <c r="GZ404" s="24" t="str">
        <f t="shared" si="924"/>
        <v/>
      </c>
      <c r="HA404" s="24" t="str">
        <f t="shared" si="831"/>
        <v/>
      </c>
      <c r="HB404" s="24" t="str">
        <f t="shared" si="832"/>
        <v/>
      </c>
      <c r="HC404" s="24" t="str">
        <f t="shared" si="833"/>
        <v/>
      </c>
      <c r="HD404" s="24" t="str">
        <f t="shared" si="834"/>
        <v/>
      </c>
      <c r="HE404" s="24" t="str">
        <f t="shared" si="835"/>
        <v/>
      </c>
      <c r="HF404" s="24" t="str">
        <f t="shared" si="836"/>
        <v/>
      </c>
      <c r="HG404" s="24" t="str">
        <f t="shared" si="837"/>
        <v/>
      </c>
      <c r="HH404" s="24" t="str">
        <f t="shared" si="838"/>
        <v/>
      </c>
      <c r="HI404" s="24" t="str">
        <f t="shared" si="839"/>
        <v/>
      </c>
      <c r="HJ404" s="24"/>
      <c r="HK404" s="24" t="str">
        <f t="shared" si="840"/>
        <v/>
      </c>
      <c r="HL404" s="24" t="str">
        <f t="shared" si="925"/>
        <v/>
      </c>
      <c r="HM404" s="24" t="str">
        <f t="shared" si="929"/>
        <v/>
      </c>
      <c r="HN404" s="24" t="str">
        <f t="shared" si="929"/>
        <v/>
      </c>
      <c r="HO404" s="24" t="str">
        <f t="shared" si="929"/>
        <v/>
      </c>
      <c r="HP404" s="24" t="str">
        <f t="shared" si="927"/>
        <v/>
      </c>
      <c r="HQ404" s="24" t="str">
        <f t="shared" si="927"/>
        <v/>
      </c>
      <c r="HR404" s="24" t="str">
        <f t="shared" si="927"/>
        <v/>
      </c>
      <c r="HS404" s="24" t="str">
        <f t="shared" si="927"/>
        <v/>
      </c>
      <c r="HT404" s="24" t="str">
        <f t="shared" si="927"/>
        <v/>
      </c>
      <c r="HU404" s="24" t="str">
        <f t="shared" si="927"/>
        <v/>
      </c>
      <c r="HV404" s="24"/>
      <c r="HW404" s="24" t="str">
        <f t="shared" si="841"/>
        <v/>
      </c>
      <c r="HX404" s="24" t="str">
        <f t="shared" si="926"/>
        <v/>
      </c>
      <c r="HY404" s="24" t="str">
        <f t="shared" si="930"/>
        <v/>
      </c>
      <c r="HZ404" s="24" t="str">
        <f t="shared" si="930"/>
        <v/>
      </c>
      <c r="IA404" s="24" t="str">
        <f t="shared" si="930"/>
        <v/>
      </c>
      <c r="IB404" s="24" t="str">
        <f t="shared" si="928"/>
        <v/>
      </c>
      <c r="IC404" s="24" t="str">
        <f t="shared" si="928"/>
        <v/>
      </c>
      <c r="ID404" s="24" t="str">
        <f t="shared" si="928"/>
        <v/>
      </c>
      <c r="IE404" s="24" t="str">
        <f t="shared" si="928"/>
        <v/>
      </c>
      <c r="IF404" s="24" t="str">
        <f t="shared" si="928"/>
        <v/>
      </c>
      <c r="IG404" s="24" t="str">
        <f t="shared" si="928"/>
        <v/>
      </c>
    </row>
    <row r="405" spans="1:241" s="3" customFormat="1" x14ac:dyDescent="0.2">
      <c r="A405" s="27">
        <v>370</v>
      </c>
      <c r="B405" s="32" t="str">
        <f>IF(AND($B$3&lt;&gt;"",$C$3&lt;&gt;"",$B$4&lt;&gt;"",$C$4&lt;&gt;"",T405&lt;&gt;""),AirMass($B$3,$C$3,$B$4,$C$4,T405),"")</f>
        <v/>
      </c>
      <c r="C405" s="36" t="e">
        <f t="shared" si="842"/>
        <v>#N/A</v>
      </c>
      <c r="D405" s="5" t="str">
        <f t="shared" si="789"/>
        <v/>
      </c>
      <c r="E405" s="14" t="str">
        <f t="shared" si="790"/>
        <v/>
      </c>
      <c r="F405" s="32" t="str">
        <f t="shared" si="843"/>
        <v/>
      </c>
      <c r="G405" s="24" t="str">
        <f t="shared" si="791"/>
        <v/>
      </c>
      <c r="H405" s="24" t="str">
        <f t="shared" si="792"/>
        <v/>
      </c>
      <c r="I405" s="24"/>
      <c r="J405" s="8" t="str">
        <f t="shared" si="793"/>
        <v/>
      </c>
      <c r="K405" s="9" t="str">
        <f t="shared" si="794"/>
        <v/>
      </c>
      <c r="L405" s="40" t="str">
        <f t="shared" si="844"/>
        <v/>
      </c>
      <c r="M405" s="24" t="str">
        <f t="shared" si="795"/>
        <v/>
      </c>
      <c r="N405" s="25" t="str">
        <f t="shared" si="796"/>
        <v/>
      </c>
      <c r="O405" s="25"/>
      <c r="P405" s="50">
        <f t="shared" si="845"/>
        <v>0</v>
      </c>
      <c r="Q405" s="50">
        <f t="shared" si="846"/>
        <v>0</v>
      </c>
      <c r="R405" s="25"/>
      <c r="S405" s="25"/>
      <c r="T405" s="16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46" t="str">
        <f t="shared" si="797"/>
        <v/>
      </c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8"/>
      <c r="AR405" s="25"/>
      <c r="AS405" s="25"/>
      <c r="AT405" s="24" t="str">
        <f t="shared" si="931"/>
        <v/>
      </c>
      <c r="AU405" s="24" t="str">
        <f t="shared" si="931"/>
        <v/>
      </c>
      <c r="AV405" s="24" t="str">
        <f t="shared" si="931"/>
        <v/>
      </c>
      <c r="AW405" s="24" t="str">
        <f t="shared" si="931"/>
        <v/>
      </c>
      <c r="AX405" s="24" t="str">
        <f t="shared" si="931"/>
        <v/>
      </c>
      <c r="AY405" s="24" t="str">
        <f t="shared" si="931"/>
        <v/>
      </c>
      <c r="AZ405" s="24" t="str">
        <f t="shared" si="931"/>
        <v/>
      </c>
      <c r="BA405" s="24" t="str">
        <f t="shared" si="931"/>
        <v/>
      </c>
      <c r="BB405" s="24" t="str">
        <f t="shared" si="931"/>
        <v/>
      </c>
      <c r="BC405" s="24" t="str">
        <f t="shared" si="931"/>
        <v/>
      </c>
      <c r="BD405" s="25" t="str">
        <f t="shared" si="931"/>
        <v/>
      </c>
      <c r="BE405" s="25"/>
      <c r="BF405" s="25"/>
      <c r="BG405" s="26" t="str">
        <f t="shared" si="847"/>
        <v/>
      </c>
      <c r="BH405" s="26" t="str">
        <f t="shared" si="848"/>
        <v/>
      </c>
      <c r="BI405" s="26" t="str">
        <f t="shared" si="849"/>
        <v/>
      </c>
      <c r="BJ405" s="26" t="str">
        <f t="shared" si="850"/>
        <v/>
      </c>
      <c r="BK405" s="26" t="str">
        <f t="shared" si="851"/>
        <v/>
      </c>
      <c r="BL405" s="26" t="str">
        <f t="shared" si="852"/>
        <v/>
      </c>
      <c r="BM405" s="26" t="str">
        <f t="shared" si="853"/>
        <v/>
      </c>
      <c r="BN405" s="26" t="str">
        <f t="shared" si="854"/>
        <v/>
      </c>
      <c r="BO405" s="26" t="str">
        <f t="shared" si="855"/>
        <v/>
      </c>
      <c r="BP405" s="25"/>
      <c r="BQ405" s="25"/>
      <c r="BR405" s="25" t="str">
        <f t="shared" si="856"/>
        <v/>
      </c>
      <c r="BS405" s="25" t="str">
        <f t="shared" si="857"/>
        <v/>
      </c>
      <c r="BT405" s="25" t="str">
        <f t="shared" si="858"/>
        <v/>
      </c>
      <c r="BU405" s="25" t="str">
        <f t="shared" si="859"/>
        <v/>
      </c>
      <c r="BV405" s="25" t="str">
        <f t="shared" si="860"/>
        <v/>
      </c>
      <c r="BW405" s="25" t="str">
        <f t="shared" si="861"/>
        <v/>
      </c>
      <c r="BX405" s="25" t="str">
        <f t="shared" si="862"/>
        <v/>
      </c>
      <c r="BY405" s="25" t="str">
        <f t="shared" si="863"/>
        <v/>
      </c>
      <c r="BZ405" s="25" t="str">
        <f t="shared" si="864"/>
        <v/>
      </c>
      <c r="CA405" s="25"/>
      <c r="CB405" s="25"/>
      <c r="CC405" s="26">
        <f t="shared" si="865"/>
        <v>-0.23900000000000093</v>
      </c>
      <c r="CD405" s="26">
        <f t="shared" si="866"/>
        <v>-0.17900000000000044</v>
      </c>
      <c r="CE405" s="26">
        <f t="shared" si="867"/>
        <v>-0.54500000000000015</v>
      </c>
      <c r="CF405" s="26">
        <f t="shared" si="868"/>
        <v>-0.48700000000000027</v>
      </c>
      <c r="CG405" s="26">
        <f t="shared" si="869"/>
        <v>-0.55699999999999883</v>
      </c>
      <c r="CH405" s="26">
        <f t="shared" si="870"/>
        <v>-0.11200000000000027</v>
      </c>
      <c r="CI405" s="26" t="str">
        <f t="shared" si="871"/>
        <v/>
      </c>
      <c r="CJ405" s="26" t="str">
        <f t="shared" si="872"/>
        <v/>
      </c>
      <c r="CK405" s="26" t="str">
        <f t="shared" si="873"/>
        <v/>
      </c>
      <c r="CL405" s="25"/>
      <c r="CM405" s="25"/>
      <c r="CN405" s="25">
        <f t="shared" si="874"/>
        <v>0.42099999999999937</v>
      </c>
      <c r="CO405" s="25">
        <f t="shared" si="875"/>
        <v>0.48099999999999987</v>
      </c>
      <c r="CP405" s="25">
        <f t="shared" si="876"/>
        <v>0.11500000000000021</v>
      </c>
      <c r="CQ405" s="25">
        <f t="shared" si="877"/>
        <v>0.17300000000000004</v>
      </c>
      <c r="CR405" s="25">
        <f t="shared" si="878"/>
        <v>0.10300000000000153</v>
      </c>
      <c r="CS405" s="25">
        <f t="shared" si="879"/>
        <v>0.54800000000000004</v>
      </c>
      <c r="CT405" s="25" t="str">
        <f t="shared" si="880"/>
        <v/>
      </c>
      <c r="CU405" s="25" t="str">
        <f t="shared" si="881"/>
        <v/>
      </c>
      <c r="CV405" s="25" t="str">
        <f t="shared" si="882"/>
        <v/>
      </c>
      <c r="CW405" s="25"/>
      <c r="CX405" s="25"/>
      <c r="CY405" s="25" t="str">
        <f t="shared" si="883"/>
        <v/>
      </c>
      <c r="CZ405" s="25" t="str">
        <f t="shared" si="884"/>
        <v/>
      </c>
      <c r="DA405" s="25" t="str">
        <f t="shared" si="885"/>
        <v/>
      </c>
      <c r="DB405" s="25" t="str">
        <f t="shared" si="886"/>
        <v/>
      </c>
      <c r="DC405" s="25" t="str">
        <f t="shared" si="887"/>
        <v/>
      </c>
      <c r="DD405" s="25" t="str">
        <f t="shared" si="888"/>
        <v/>
      </c>
      <c r="DE405" s="25" t="str">
        <f t="shared" si="889"/>
        <v/>
      </c>
      <c r="DF405" s="25" t="str">
        <f t="shared" si="890"/>
        <v/>
      </c>
      <c r="DG405" s="25" t="str">
        <f t="shared" si="891"/>
        <v/>
      </c>
      <c r="DH405" s="25"/>
      <c r="DI405" s="25"/>
      <c r="DJ405" s="25" t="str">
        <f t="shared" si="892"/>
        <v/>
      </c>
      <c r="DK405" s="25" t="str">
        <f t="shared" si="893"/>
        <v/>
      </c>
      <c r="DL405" s="25" t="str">
        <f t="shared" si="894"/>
        <v/>
      </c>
      <c r="DM405" s="25" t="str">
        <f t="shared" si="895"/>
        <v/>
      </c>
      <c r="DN405" s="25" t="str">
        <f t="shared" si="896"/>
        <v/>
      </c>
      <c r="DO405" s="25" t="str">
        <f t="shared" si="897"/>
        <v/>
      </c>
      <c r="DP405" s="25" t="str">
        <f t="shared" si="898"/>
        <v/>
      </c>
      <c r="DQ405" s="25" t="str">
        <f t="shared" si="899"/>
        <v/>
      </c>
      <c r="DR405" s="25" t="str">
        <f t="shared" si="900"/>
        <v/>
      </c>
      <c r="DS405" s="25"/>
      <c r="DT405" s="24"/>
      <c r="DU405" s="24" t="str">
        <f t="shared" si="901"/>
        <v/>
      </c>
      <c r="DV405" s="24" t="str">
        <f t="shared" si="902"/>
        <v/>
      </c>
      <c r="DW405" s="24" t="str">
        <f t="shared" si="903"/>
        <v/>
      </c>
      <c r="DX405" s="24" t="str">
        <f t="shared" si="904"/>
        <v/>
      </c>
      <c r="DY405" s="24" t="str">
        <f t="shared" si="905"/>
        <v/>
      </c>
      <c r="DZ405" s="24" t="str">
        <f t="shared" si="906"/>
        <v/>
      </c>
      <c r="EA405" s="24" t="str">
        <f t="shared" si="907"/>
        <v/>
      </c>
      <c r="EB405" s="24" t="str">
        <f t="shared" si="908"/>
        <v/>
      </c>
      <c r="EC405" s="24" t="str">
        <f t="shared" si="909"/>
        <v/>
      </c>
      <c r="ED405" s="24"/>
      <c r="EE405" s="24"/>
      <c r="EF405" s="24" t="str">
        <f t="shared" si="910"/>
        <v/>
      </c>
      <c r="EG405" s="24" t="str">
        <f t="shared" si="911"/>
        <v/>
      </c>
      <c r="EH405" s="24" t="str">
        <f t="shared" si="912"/>
        <v/>
      </c>
      <c r="EI405" s="24" t="str">
        <f t="shared" si="913"/>
        <v/>
      </c>
      <c r="EJ405" s="24" t="str">
        <f t="shared" si="914"/>
        <v/>
      </c>
      <c r="EK405" s="24" t="str">
        <f t="shared" si="915"/>
        <v/>
      </c>
      <c r="EL405" s="24" t="str">
        <f t="shared" si="916"/>
        <v/>
      </c>
      <c r="EM405" s="24" t="str">
        <f t="shared" si="917"/>
        <v/>
      </c>
      <c r="EN405" s="24" t="str">
        <f t="shared" si="918"/>
        <v/>
      </c>
      <c r="EO405" s="24"/>
      <c r="EP405" s="24"/>
      <c r="EQ405" s="24" t="str">
        <f t="shared" si="798"/>
        <v/>
      </c>
      <c r="ER405" s="24" t="str">
        <f t="shared" si="919"/>
        <v/>
      </c>
      <c r="ES405" s="24" t="str">
        <f t="shared" si="799"/>
        <v/>
      </c>
      <c r="ET405" s="24" t="str">
        <f t="shared" si="800"/>
        <v/>
      </c>
      <c r="EU405" s="24" t="str">
        <f t="shared" si="801"/>
        <v/>
      </c>
      <c r="EV405" s="24" t="str">
        <f t="shared" si="802"/>
        <v/>
      </c>
      <c r="EW405" s="24" t="str">
        <f t="shared" si="803"/>
        <v/>
      </c>
      <c r="EX405" s="24" t="str">
        <f t="shared" si="804"/>
        <v/>
      </c>
      <c r="EY405" s="24" t="str">
        <f t="shared" si="805"/>
        <v/>
      </c>
      <c r="EZ405" s="24" t="str">
        <f t="shared" si="806"/>
        <v/>
      </c>
      <c r="FA405" s="24" t="str">
        <f t="shared" si="807"/>
        <v/>
      </c>
      <c r="FB405" s="24"/>
      <c r="FC405" s="24" t="str">
        <f t="shared" si="808"/>
        <v/>
      </c>
      <c r="FD405" s="24" t="str">
        <f t="shared" si="920"/>
        <v/>
      </c>
      <c r="FE405" s="24" t="str">
        <f t="shared" si="809"/>
        <v/>
      </c>
      <c r="FF405" s="24" t="str">
        <f t="shared" si="810"/>
        <v/>
      </c>
      <c r="FG405" s="24" t="str">
        <f t="shared" si="811"/>
        <v/>
      </c>
      <c r="FH405" s="24" t="str">
        <f t="shared" si="812"/>
        <v/>
      </c>
      <c r="FI405" s="24" t="str">
        <f t="shared" si="813"/>
        <v/>
      </c>
      <c r="FJ405" s="24" t="str">
        <f t="shared" si="814"/>
        <v/>
      </c>
      <c r="FK405" s="24" t="str">
        <f t="shared" si="815"/>
        <v/>
      </c>
      <c r="FL405" s="24" t="str">
        <f t="shared" si="816"/>
        <v/>
      </c>
      <c r="FM405" s="24" t="str">
        <f t="shared" si="817"/>
        <v/>
      </c>
      <c r="FN405" s="24"/>
      <c r="FO405" s="24" t="str">
        <f t="shared" si="818"/>
        <v/>
      </c>
      <c r="FP405" s="24" t="str">
        <f t="shared" si="921"/>
        <v/>
      </c>
      <c r="FQ405" s="24" t="str">
        <f t="shared" si="932"/>
        <v/>
      </c>
      <c r="FR405" s="24" t="str">
        <f t="shared" si="932"/>
        <v/>
      </c>
      <c r="FS405" s="24" t="str">
        <f t="shared" si="932"/>
        <v/>
      </c>
      <c r="FT405" s="24" t="str">
        <f t="shared" si="932"/>
        <v/>
      </c>
      <c r="FU405" s="24" t="str">
        <f t="shared" si="932"/>
        <v/>
      </c>
      <c r="FV405" s="24" t="str">
        <f t="shared" si="932"/>
        <v/>
      </c>
      <c r="FW405" s="24" t="str">
        <f t="shared" si="932"/>
        <v/>
      </c>
      <c r="FX405" s="24" t="str">
        <f t="shared" si="932"/>
        <v/>
      </c>
      <c r="FY405" s="24" t="str">
        <f t="shared" si="932"/>
        <v/>
      </c>
      <c r="FZ405" s="24"/>
      <c r="GA405" s="24" t="str">
        <f t="shared" si="819"/>
        <v/>
      </c>
      <c r="GB405" s="24" t="str">
        <f t="shared" si="922"/>
        <v/>
      </c>
      <c r="GC405" s="24" t="str">
        <f t="shared" si="933"/>
        <v/>
      </c>
      <c r="GD405" s="24" t="str">
        <f t="shared" si="933"/>
        <v/>
      </c>
      <c r="GE405" s="24" t="str">
        <f t="shared" si="933"/>
        <v/>
      </c>
      <c r="GF405" s="24" t="str">
        <f t="shared" si="933"/>
        <v/>
      </c>
      <c r="GG405" s="24" t="str">
        <f t="shared" si="933"/>
        <v/>
      </c>
      <c r="GH405" s="24" t="str">
        <f t="shared" si="933"/>
        <v/>
      </c>
      <c r="GI405" s="24" t="str">
        <f t="shared" si="933"/>
        <v/>
      </c>
      <c r="GJ405" s="24" t="str">
        <f t="shared" si="933"/>
        <v/>
      </c>
      <c r="GK405" s="24" t="str">
        <f t="shared" si="933"/>
        <v/>
      </c>
      <c r="GL405" s="24"/>
      <c r="GM405" s="24" t="str">
        <f t="shared" si="820"/>
        <v/>
      </c>
      <c r="GN405" s="24" t="str">
        <f t="shared" si="923"/>
        <v/>
      </c>
      <c r="GO405" s="24" t="str">
        <f t="shared" si="821"/>
        <v/>
      </c>
      <c r="GP405" s="24" t="str">
        <f t="shared" si="822"/>
        <v/>
      </c>
      <c r="GQ405" s="24" t="str">
        <f t="shared" si="823"/>
        <v/>
      </c>
      <c r="GR405" s="24" t="str">
        <f t="shared" si="824"/>
        <v/>
      </c>
      <c r="GS405" s="24" t="str">
        <f t="shared" si="825"/>
        <v/>
      </c>
      <c r="GT405" s="24" t="str">
        <f t="shared" si="826"/>
        <v/>
      </c>
      <c r="GU405" s="24" t="str">
        <f t="shared" si="827"/>
        <v/>
      </c>
      <c r="GV405" s="24" t="str">
        <f t="shared" si="828"/>
        <v/>
      </c>
      <c r="GW405" s="24" t="str">
        <f t="shared" si="829"/>
        <v/>
      </c>
      <c r="GX405" s="24"/>
      <c r="GY405" s="24" t="str">
        <f t="shared" si="830"/>
        <v/>
      </c>
      <c r="GZ405" s="24" t="str">
        <f t="shared" si="924"/>
        <v/>
      </c>
      <c r="HA405" s="24" t="str">
        <f t="shared" si="831"/>
        <v/>
      </c>
      <c r="HB405" s="24" t="str">
        <f t="shared" si="832"/>
        <v/>
      </c>
      <c r="HC405" s="24" t="str">
        <f t="shared" si="833"/>
        <v/>
      </c>
      <c r="HD405" s="24" t="str">
        <f t="shared" si="834"/>
        <v/>
      </c>
      <c r="HE405" s="24" t="str">
        <f t="shared" si="835"/>
        <v/>
      </c>
      <c r="HF405" s="24" t="str">
        <f t="shared" si="836"/>
        <v/>
      </c>
      <c r="HG405" s="24" t="str">
        <f t="shared" si="837"/>
        <v/>
      </c>
      <c r="HH405" s="24" t="str">
        <f t="shared" si="838"/>
        <v/>
      </c>
      <c r="HI405" s="24" t="str">
        <f t="shared" si="839"/>
        <v/>
      </c>
      <c r="HJ405" s="24"/>
      <c r="HK405" s="24" t="str">
        <f t="shared" si="840"/>
        <v/>
      </c>
      <c r="HL405" s="24" t="str">
        <f t="shared" si="925"/>
        <v/>
      </c>
      <c r="HM405" s="24" t="str">
        <f t="shared" si="929"/>
        <v/>
      </c>
      <c r="HN405" s="24" t="str">
        <f t="shared" si="929"/>
        <v/>
      </c>
      <c r="HO405" s="24" t="str">
        <f t="shared" si="929"/>
        <v/>
      </c>
      <c r="HP405" s="24" t="str">
        <f t="shared" si="927"/>
        <v/>
      </c>
      <c r="HQ405" s="24" t="str">
        <f t="shared" si="927"/>
        <v/>
      </c>
      <c r="HR405" s="24" t="str">
        <f t="shared" si="927"/>
        <v/>
      </c>
      <c r="HS405" s="24" t="str">
        <f t="shared" si="927"/>
        <v/>
      </c>
      <c r="HT405" s="24" t="str">
        <f t="shared" si="927"/>
        <v/>
      </c>
      <c r="HU405" s="24" t="str">
        <f t="shared" si="927"/>
        <v/>
      </c>
      <c r="HV405" s="24"/>
      <c r="HW405" s="24" t="str">
        <f t="shared" si="841"/>
        <v/>
      </c>
      <c r="HX405" s="24" t="str">
        <f t="shared" si="926"/>
        <v/>
      </c>
      <c r="HY405" s="24" t="str">
        <f t="shared" si="930"/>
        <v/>
      </c>
      <c r="HZ405" s="24" t="str">
        <f t="shared" si="930"/>
        <v/>
      </c>
      <c r="IA405" s="24" t="str">
        <f t="shared" si="930"/>
        <v/>
      </c>
      <c r="IB405" s="24" t="str">
        <f t="shared" si="928"/>
        <v/>
      </c>
      <c r="IC405" s="24" t="str">
        <f t="shared" si="928"/>
        <v/>
      </c>
      <c r="ID405" s="24" t="str">
        <f t="shared" si="928"/>
        <v/>
      </c>
      <c r="IE405" s="24" t="str">
        <f t="shared" si="928"/>
        <v/>
      </c>
      <c r="IF405" s="24" t="str">
        <f t="shared" si="928"/>
        <v/>
      </c>
      <c r="IG405" s="24" t="str">
        <f t="shared" si="928"/>
        <v/>
      </c>
    </row>
    <row r="406" spans="1:241" s="3" customFormat="1" x14ac:dyDescent="0.2">
      <c r="A406" s="27">
        <v>371</v>
      </c>
      <c r="B406" s="32" t="str">
        <f>IF(AND($B$3&lt;&gt;"",$C$3&lt;&gt;"",$B$4&lt;&gt;"",$C$4&lt;&gt;"",T406&lt;&gt;""),AirMass($B$3,$C$3,$B$4,$C$4,T406),"")</f>
        <v/>
      </c>
      <c r="C406" s="36" t="e">
        <f t="shared" si="842"/>
        <v>#N/A</v>
      </c>
      <c r="D406" s="5" t="str">
        <f t="shared" si="789"/>
        <v/>
      </c>
      <c r="E406" s="14" t="str">
        <f t="shared" si="790"/>
        <v/>
      </c>
      <c r="F406" s="32" t="str">
        <f t="shared" si="843"/>
        <v/>
      </c>
      <c r="G406" s="24" t="str">
        <f t="shared" si="791"/>
        <v/>
      </c>
      <c r="H406" s="24" t="str">
        <f t="shared" si="792"/>
        <v/>
      </c>
      <c r="I406" s="24"/>
      <c r="J406" s="8" t="str">
        <f t="shared" si="793"/>
        <v/>
      </c>
      <c r="K406" s="9" t="str">
        <f t="shared" si="794"/>
        <v/>
      </c>
      <c r="L406" s="40" t="str">
        <f t="shared" si="844"/>
        <v/>
      </c>
      <c r="M406" s="24" t="str">
        <f t="shared" si="795"/>
        <v/>
      </c>
      <c r="N406" s="25" t="str">
        <f t="shared" si="796"/>
        <v/>
      </c>
      <c r="O406" s="25"/>
      <c r="P406" s="50">
        <f t="shared" si="845"/>
        <v>0</v>
      </c>
      <c r="Q406" s="50">
        <f t="shared" si="846"/>
        <v>0</v>
      </c>
      <c r="R406" s="25"/>
      <c r="S406" s="25"/>
      <c r="T406" s="16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46" t="str">
        <f t="shared" si="797"/>
        <v/>
      </c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8"/>
      <c r="AR406" s="25"/>
      <c r="AS406" s="25"/>
      <c r="AT406" s="24" t="str">
        <f t="shared" si="931"/>
        <v/>
      </c>
      <c r="AU406" s="24" t="str">
        <f t="shared" si="931"/>
        <v/>
      </c>
      <c r="AV406" s="24" t="str">
        <f t="shared" si="931"/>
        <v/>
      </c>
      <c r="AW406" s="24" t="str">
        <f t="shared" si="931"/>
        <v/>
      </c>
      <c r="AX406" s="24" t="str">
        <f t="shared" si="931"/>
        <v/>
      </c>
      <c r="AY406" s="24" t="str">
        <f t="shared" si="931"/>
        <v/>
      </c>
      <c r="AZ406" s="24" t="str">
        <f t="shared" si="931"/>
        <v/>
      </c>
      <c r="BA406" s="24" t="str">
        <f t="shared" si="931"/>
        <v/>
      </c>
      <c r="BB406" s="24" t="str">
        <f t="shared" si="931"/>
        <v/>
      </c>
      <c r="BC406" s="24" t="str">
        <f t="shared" si="931"/>
        <v/>
      </c>
      <c r="BD406" s="25" t="str">
        <f t="shared" si="931"/>
        <v/>
      </c>
      <c r="BE406" s="25"/>
      <c r="BF406" s="25"/>
      <c r="BG406" s="26" t="str">
        <f t="shared" si="847"/>
        <v/>
      </c>
      <c r="BH406" s="26" t="str">
        <f t="shared" si="848"/>
        <v/>
      </c>
      <c r="BI406" s="26" t="str">
        <f t="shared" si="849"/>
        <v/>
      </c>
      <c r="BJ406" s="26" t="str">
        <f t="shared" si="850"/>
        <v/>
      </c>
      <c r="BK406" s="26" t="str">
        <f t="shared" si="851"/>
        <v/>
      </c>
      <c r="BL406" s="26" t="str">
        <f t="shared" si="852"/>
        <v/>
      </c>
      <c r="BM406" s="26" t="str">
        <f t="shared" si="853"/>
        <v/>
      </c>
      <c r="BN406" s="26" t="str">
        <f t="shared" si="854"/>
        <v/>
      </c>
      <c r="BO406" s="26" t="str">
        <f t="shared" si="855"/>
        <v/>
      </c>
      <c r="BP406" s="25"/>
      <c r="BQ406" s="25"/>
      <c r="BR406" s="25" t="str">
        <f t="shared" si="856"/>
        <v/>
      </c>
      <c r="BS406" s="25" t="str">
        <f t="shared" si="857"/>
        <v/>
      </c>
      <c r="BT406" s="25" t="str">
        <f t="shared" si="858"/>
        <v/>
      </c>
      <c r="BU406" s="25" t="str">
        <f t="shared" si="859"/>
        <v/>
      </c>
      <c r="BV406" s="25" t="str">
        <f t="shared" si="860"/>
        <v/>
      </c>
      <c r="BW406" s="25" t="str">
        <f t="shared" si="861"/>
        <v/>
      </c>
      <c r="BX406" s="25" t="str">
        <f t="shared" si="862"/>
        <v/>
      </c>
      <c r="BY406" s="25" t="str">
        <f t="shared" si="863"/>
        <v/>
      </c>
      <c r="BZ406" s="25" t="str">
        <f t="shared" si="864"/>
        <v/>
      </c>
      <c r="CA406" s="25"/>
      <c r="CB406" s="25"/>
      <c r="CC406" s="26">
        <f t="shared" si="865"/>
        <v>-0.23900000000000093</v>
      </c>
      <c r="CD406" s="26">
        <f t="shared" si="866"/>
        <v>-0.17900000000000044</v>
      </c>
      <c r="CE406" s="26">
        <f t="shared" si="867"/>
        <v>-0.54500000000000015</v>
      </c>
      <c r="CF406" s="26">
        <f t="shared" si="868"/>
        <v>-0.48700000000000027</v>
      </c>
      <c r="CG406" s="26">
        <f t="shared" si="869"/>
        <v>-0.55699999999999883</v>
      </c>
      <c r="CH406" s="26">
        <f t="shared" si="870"/>
        <v>-0.11200000000000027</v>
      </c>
      <c r="CI406" s="26" t="str">
        <f t="shared" si="871"/>
        <v/>
      </c>
      <c r="CJ406" s="26" t="str">
        <f t="shared" si="872"/>
        <v/>
      </c>
      <c r="CK406" s="26" t="str">
        <f t="shared" si="873"/>
        <v/>
      </c>
      <c r="CL406" s="25"/>
      <c r="CM406" s="25"/>
      <c r="CN406" s="25">
        <f t="shared" si="874"/>
        <v>0.42099999999999937</v>
      </c>
      <c r="CO406" s="25">
        <f t="shared" si="875"/>
        <v>0.48099999999999987</v>
      </c>
      <c r="CP406" s="25">
        <f t="shared" si="876"/>
        <v>0.11500000000000021</v>
      </c>
      <c r="CQ406" s="25">
        <f t="shared" si="877"/>
        <v>0.17300000000000004</v>
      </c>
      <c r="CR406" s="25">
        <f t="shared" si="878"/>
        <v>0.10300000000000153</v>
      </c>
      <c r="CS406" s="25">
        <f t="shared" si="879"/>
        <v>0.54800000000000004</v>
      </c>
      <c r="CT406" s="25" t="str">
        <f t="shared" si="880"/>
        <v/>
      </c>
      <c r="CU406" s="25" t="str">
        <f t="shared" si="881"/>
        <v/>
      </c>
      <c r="CV406" s="25" t="str">
        <f t="shared" si="882"/>
        <v/>
      </c>
      <c r="CW406" s="25"/>
      <c r="CX406" s="25"/>
      <c r="CY406" s="25" t="str">
        <f t="shared" si="883"/>
        <v/>
      </c>
      <c r="CZ406" s="25" t="str">
        <f t="shared" si="884"/>
        <v/>
      </c>
      <c r="DA406" s="25" t="str">
        <f t="shared" si="885"/>
        <v/>
      </c>
      <c r="DB406" s="25" t="str">
        <f t="shared" si="886"/>
        <v/>
      </c>
      <c r="DC406" s="25" t="str">
        <f t="shared" si="887"/>
        <v/>
      </c>
      <c r="DD406" s="25" t="str">
        <f t="shared" si="888"/>
        <v/>
      </c>
      <c r="DE406" s="25" t="str">
        <f t="shared" si="889"/>
        <v/>
      </c>
      <c r="DF406" s="25" t="str">
        <f t="shared" si="890"/>
        <v/>
      </c>
      <c r="DG406" s="25" t="str">
        <f t="shared" si="891"/>
        <v/>
      </c>
      <c r="DH406" s="25"/>
      <c r="DI406" s="25"/>
      <c r="DJ406" s="25" t="str">
        <f t="shared" si="892"/>
        <v/>
      </c>
      <c r="DK406" s="25" t="str">
        <f t="shared" si="893"/>
        <v/>
      </c>
      <c r="DL406" s="25" t="str">
        <f t="shared" si="894"/>
        <v/>
      </c>
      <c r="DM406" s="25" t="str">
        <f t="shared" si="895"/>
        <v/>
      </c>
      <c r="DN406" s="25" t="str">
        <f t="shared" si="896"/>
        <v/>
      </c>
      <c r="DO406" s="25" t="str">
        <f t="shared" si="897"/>
        <v/>
      </c>
      <c r="DP406" s="25" t="str">
        <f t="shared" si="898"/>
        <v/>
      </c>
      <c r="DQ406" s="25" t="str">
        <f t="shared" si="899"/>
        <v/>
      </c>
      <c r="DR406" s="25" t="str">
        <f t="shared" si="900"/>
        <v/>
      </c>
      <c r="DS406" s="25"/>
      <c r="DT406" s="24"/>
      <c r="DU406" s="24" t="str">
        <f t="shared" si="901"/>
        <v/>
      </c>
      <c r="DV406" s="24" t="str">
        <f t="shared" si="902"/>
        <v/>
      </c>
      <c r="DW406" s="24" t="str">
        <f t="shared" si="903"/>
        <v/>
      </c>
      <c r="DX406" s="24" t="str">
        <f t="shared" si="904"/>
        <v/>
      </c>
      <c r="DY406" s="24" t="str">
        <f t="shared" si="905"/>
        <v/>
      </c>
      <c r="DZ406" s="24" t="str">
        <f t="shared" si="906"/>
        <v/>
      </c>
      <c r="EA406" s="24" t="str">
        <f t="shared" si="907"/>
        <v/>
      </c>
      <c r="EB406" s="24" t="str">
        <f t="shared" si="908"/>
        <v/>
      </c>
      <c r="EC406" s="24" t="str">
        <f t="shared" si="909"/>
        <v/>
      </c>
      <c r="ED406" s="24"/>
      <c r="EE406" s="24"/>
      <c r="EF406" s="24" t="str">
        <f t="shared" si="910"/>
        <v/>
      </c>
      <c r="EG406" s="24" t="str">
        <f t="shared" si="911"/>
        <v/>
      </c>
      <c r="EH406" s="24" t="str">
        <f t="shared" si="912"/>
        <v/>
      </c>
      <c r="EI406" s="24" t="str">
        <f t="shared" si="913"/>
        <v/>
      </c>
      <c r="EJ406" s="24" t="str">
        <f t="shared" si="914"/>
        <v/>
      </c>
      <c r="EK406" s="24" t="str">
        <f t="shared" si="915"/>
        <v/>
      </c>
      <c r="EL406" s="24" t="str">
        <f t="shared" si="916"/>
        <v/>
      </c>
      <c r="EM406" s="24" t="str">
        <f t="shared" si="917"/>
        <v/>
      </c>
      <c r="EN406" s="24" t="str">
        <f t="shared" si="918"/>
        <v/>
      </c>
      <c r="EO406" s="24"/>
      <c r="EP406" s="24"/>
      <c r="EQ406" s="24" t="str">
        <f t="shared" si="798"/>
        <v/>
      </c>
      <c r="ER406" s="24" t="str">
        <f t="shared" si="919"/>
        <v/>
      </c>
      <c r="ES406" s="24" t="str">
        <f t="shared" si="799"/>
        <v/>
      </c>
      <c r="ET406" s="24" t="str">
        <f t="shared" si="800"/>
        <v/>
      </c>
      <c r="EU406" s="24" t="str">
        <f t="shared" si="801"/>
        <v/>
      </c>
      <c r="EV406" s="24" t="str">
        <f t="shared" si="802"/>
        <v/>
      </c>
      <c r="EW406" s="24" t="str">
        <f t="shared" si="803"/>
        <v/>
      </c>
      <c r="EX406" s="24" t="str">
        <f t="shared" si="804"/>
        <v/>
      </c>
      <c r="EY406" s="24" t="str">
        <f t="shared" si="805"/>
        <v/>
      </c>
      <c r="EZ406" s="24" t="str">
        <f t="shared" si="806"/>
        <v/>
      </c>
      <c r="FA406" s="24" t="str">
        <f t="shared" si="807"/>
        <v/>
      </c>
      <c r="FB406" s="24"/>
      <c r="FC406" s="24" t="str">
        <f t="shared" si="808"/>
        <v/>
      </c>
      <c r="FD406" s="24" t="str">
        <f t="shared" si="920"/>
        <v/>
      </c>
      <c r="FE406" s="24" t="str">
        <f t="shared" si="809"/>
        <v/>
      </c>
      <c r="FF406" s="24" t="str">
        <f t="shared" si="810"/>
        <v/>
      </c>
      <c r="FG406" s="24" t="str">
        <f t="shared" si="811"/>
        <v/>
      </c>
      <c r="FH406" s="24" t="str">
        <f t="shared" si="812"/>
        <v/>
      </c>
      <c r="FI406" s="24" t="str">
        <f t="shared" si="813"/>
        <v/>
      </c>
      <c r="FJ406" s="24" t="str">
        <f t="shared" si="814"/>
        <v/>
      </c>
      <c r="FK406" s="24" t="str">
        <f t="shared" si="815"/>
        <v/>
      </c>
      <c r="FL406" s="24" t="str">
        <f t="shared" si="816"/>
        <v/>
      </c>
      <c r="FM406" s="24" t="str">
        <f t="shared" si="817"/>
        <v/>
      </c>
      <c r="FN406" s="24"/>
      <c r="FO406" s="24" t="str">
        <f t="shared" si="818"/>
        <v/>
      </c>
      <c r="FP406" s="24" t="str">
        <f t="shared" si="921"/>
        <v/>
      </c>
      <c r="FQ406" s="24" t="str">
        <f t="shared" si="932"/>
        <v/>
      </c>
      <c r="FR406" s="24" t="str">
        <f t="shared" si="932"/>
        <v/>
      </c>
      <c r="FS406" s="24" t="str">
        <f t="shared" si="932"/>
        <v/>
      </c>
      <c r="FT406" s="24" t="str">
        <f t="shared" si="932"/>
        <v/>
      </c>
      <c r="FU406" s="24" t="str">
        <f t="shared" si="932"/>
        <v/>
      </c>
      <c r="FV406" s="24" t="str">
        <f t="shared" si="932"/>
        <v/>
      </c>
      <c r="FW406" s="24" t="str">
        <f t="shared" si="932"/>
        <v/>
      </c>
      <c r="FX406" s="24" t="str">
        <f t="shared" si="932"/>
        <v/>
      </c>
      <c r="FY406" s="24" t="str">
        <f t="shared" si="932"/>
        <v/>
      </c>
      <c r="FZ406" s="24"/>
      <c r="GA406" s="24" t="str">
        <f t="shared" si="819"/>
        <v/>
      </c>
      <c r="GB406" s="24" t="str">
        <f t="shared" si="922"/>
        <v/>
      </c>
      <c r="GC406" s="24" t="str">
        <f t="shared" si="933"/>
        <v/>
      </c>
      <c r="GD406" s="24" t="str">
        <f t="shared" si="933"/>
        <v/>
      </c>
      <c r="GE406" s="24" t="str">
        <f t="shared" si="933"/>
        <v/>
      </c>
      <c r="GF406" s="24" t="str">
        <f t="shared" si="933"/>
        <v/>
      </c>
      <c r="GG406" s="24" t="str">
        <f t="shared" si="933"/>
        <v/>
      </c>
      <c r="GH406" s="24" t="str">
        <f t="shared" si="933"/>
        <v/>
      </c>
      <c r="GI406" s="24" t="str">
        <f t="shared" si="933"/>
        <v/>
      </c>
      <c r="GJ406" s="24" t="str">
        <f t="shared" si="933"/>
        <v/>
      </c>
      <c r="GK406" s="24" t="str">
        <f t="shared" si="933"/>
        <v/>
      </c>
      <c r="GL406" s="24"/>
      <c r="GM406" s="24" t="str">
        <f t="shared" si="820"/>
        <v/>
      </c>
      <c r="GN406" s="24" t="str">
        <f t="shared" si="923"/>
        <v/>
      </c>
      <c r="GO406" s="24" t="str">
        <f t="shared" si="821"/>
        <v/>
      </c>
      <c r="GP406" s="24" t="str">
        <f t="shared" si="822"/>
        <v/>
      </c>
      <c r="GQ406" s="24" t="str">
        <f t="shared" si="823"/>
        <v/>
      </c>
      <c r="GR406" s="24" t="str">
        <f t="shared" si="824"/>
        <v/>
      </c>
      <c r="GS406" s="24" t="str">
        <f t="shared" si="825"/>
        <v/>
      </c>
      <c r="GT406" s="24" t="str">
        <f t="shared" si="826"/>
        <v/>
      </c>
      <c r="GU406" s="24" t="str">
        <f t="shared" si="827"/>
        <v/>
      </c>
      <c r="GV406" s="24" t="str">
        <f t="shared" si="828"/>
        <v/>
      </c>
      <c r="GW406" s="24" t="str">
        <f t="shared" si="829"/>
        <v/>
      </c>
      <c r="GX406" s="24"/>
      <c r="GY406" s="24" t="str">
        <f t="shared" si="830"/>
        <v/>
      </c>
      <c r="GZ406" s="24" t="str">
        <f t="shared" si="924"/>
        <v/>
      </c>
      <c r="HA406" s="24" t="str">
        <f t="shared" si="831"/>
        <v/>
      </c>
      <c r="HB406" s="24" t="str">
        <f t="shared" si="832"/>
        <v/>
      </c>
      <c r="HC406" s="24" t="str">
        <f t="shared" si="833"/>
        <v/>
      </c>
      <c r="HD406" s="24" t="str">
        <f t="shared" si="834"/>
        <v/>
      </c>
      <c r="HE406" s="24" t="str">
        <f t="shared" si="835"/>
        <v/>
      </c>
      <c r="HF406" s="24" t="str">
        <f t="shared" si="836"/>
        <v/>
      </c>
      <c r="HG406" s="24" t="str">
        <f t="shared" si="837"/>
        <v/>
      </c>
      <c r="HH406" s="24" t="str">
        <f t="shared" si="838"/>
        <v/>
      </c>
      <c r="HI406" s="24" t="str">
        <f t="shared" si="839"/>
        <v/>
      </c>
      <c r="HJ406" s="24"/>
      <c r="HK406" s="24" t="str">
        <f t="shared" si="840"/>
        <v/>
      </c>
      <c r="HL406" s="24" t="str">
        <f t="shared" si="925"/>
        <v/>
      </c>
      <c r="HM406" s="24" t="str">
        <f t="shared" si="929"/>
        <v/>
      </c>
      <c r="HN406" s="24" t="str">
        <f t="shared" si="929"/>
        <v/>
      </c>
      <c r="HO406" s="24" t="str">
        <f t="shared" si="929"/>
        <v/>
      </c>
      <c r="HP406" s="24" t="str">
        <f t="shared" si="927"/>
        <v/>
      </c>
      <c r="HQ406" s="24" t="str">
        <f t="shared" si="927"/>
        <v/>
      </c>
      <c r="HR406" s="24" t="str">
        <f t="shared" si="927"/>
        <v/>
      </c>
      <c r="HS406" s="24" t="str">
        <f t="shared" si="927"/>
        <v/>
      </c>
      <c r="HT406" s="24" t="str">
        <f t="shared" si="927"/>
        <v/>
      </c>
      <c r="HU406" s="24" t="str">
        <f t="shared" si="927"/>
        <v/>
      </c>
      <c r="HV406" s="24"/>
      <c r="HW406" s="24" t="str">
        <f t="shared" si="841"/>
        <v/>
      </c>
      <c r="HX406" s="24" t="str">
        <f t="shared" si="926"/>
        <v/>
      </c>
      <c r="HY406" s="24" t="str">
        <f t="shared" si="930"/>
        <v/>
      </c>
      <c r="HZ406" s="24" t="str">
        <f t="shared" si="930"/>
        <v/>
      </c>
      <c r="IA406" s="24" t="str">
        <f t="shared" si="930"/>
        <v/>
      </c>
      <c r="IB406" s="24" t="str">
        <f t="shared" si="928"/>
        <v/>
      </c>
      <c r="IC406" s="24" t="str">
        <f t="shared" si="928"/>
        <v/>
      </c>
      <c r="ID406" s="24" t="str">
        <f t="shared" si="928"/>
        <v/>
      </c>
      <c r="IE406" s="24" t="str">
        <f t="shared" si="928"/>
        <v/>
      </c>
      <c r="IF406" s="24" t="str">
        <f t="shared" si="928"/>
        <v/>
      </c>
      <c r="IG406" s="24" t="str">
        <f t="shared" si="928"/>
        <v/>
      </c>
    </row>
    <row r="407" spans="1:241" s="3" customFormat="1" x14ac:dyDescent="0.2">
      <c r="A407" s="27">
        <v>372</v>
      </c>
      <c r="B407" s="32" t="str">
        <f>IF(AND($B$3&lt;&gt;"",$C$3&lt;&gt;"",$B$4&lt;&gt;"",$C$4&lt;&gt;"",T407&lt;&gt;""),AirMass($B$3,$C$3,$B$4,$C$4,T407),"")</f>
        <v/>
      </c>
      <c r="C407" s="36" t="e">
        <f t="shared" si="842"/>
        <v>#N/A</v>
      </c>
      <c r="D407" s="5" t="str">
        <f t="shared" si="789"/>
        <v/>
      </c>
      <c r="E407" s="14" t="str">
        <f t="shared" si="790"/>
        <v/>
      </c>
      <c r="F407" s="32" t="str">
        <f t="shared" si="843"/>
        <v/>
      </c>
      <c r="G407" s="24" t="str">
        <f t="shared" si="791"/>
        <v/>
      </c>
      <c r="H407" s="24" t="str">
        <f t="shared" si="792"/>
        <v/>
      </c>
      <c r="I407" s="24"/>
      <c r="J407" s="8" t="str">
        <f t="shared" si="793"/>
        <v/>
      </c>
      <c r="K407" s="9" t="str">
        <f t="shared" si="794"/>
        <v/>
      </c>
      <c r="L407" s="40" t="str">
        <f t="shared" si="844"/>
        <v/>
      </c>
      <c r="M407" s="24" t="str">
        <f t="shared" si="795"/>
        <v/>
      </c>
      <c r="N407" s="25" t="str">
        <f t="shared" si="796"/>
        <v/>
      </c>
      <c r="O407" s="25"/>
      <c r="P407" s="50">
        <f t="shared" si="845"/>
        <v>0</v>
      </c>
      <c r="Q407" s="50">
        <f t="shared" si="846"/>
        <v>0</v>
      </c>
      <c r="R407" s="25"/>
      <c r="S407" s="25"/>
      <c r="T407" s="16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46" t="str">
        <f t="shared" si="797"/>
        <v/>
      </c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8"/>
      <c r="AR407" s="25"/>
      <c r="AS407" s="25"/>
      <c r="AT407" s="24" t="str">
        <f t="shared" si="931"/>
        <v/>
      </c>
      <c r="AU407" s="24" t="str">
        <f t="shared" si="931"/>
        <v/>
      </c>
      <c r="AV407" s="24" t="str">
        <f t="shared" si="931"/>
        <v/>
      </c>
      <c r="AW407" s="24" t="str">
        <f t="shared" si="931"/>
        <v/>
      </c>
      <c r="AX407" s="24" t="str">
        <f t="shared" si="931"/>
        <v/>
      </c>
      <c r="AY407" s="24" t="str">
        <f t="shared" si="931"/>
        <v/>
      </c>
      <c r="AZ407" s="24" t="str">
        <f t="shared" si="931"/>
        <v/>
      </c>
      <c r="BA407" s="24" t="str">
        <f t="shared" si="931"/>
        <v/>
      </c>
      <c r="BB407" s="24" t="str">
        <f t="shared" si="931"/>
        <v/>
      </c>
      <c r="BC407" s="24" t="str">
        <f t="shared" si="931"/>
        <v/>
      </c>
      <c r="BD407" s="25" t="str">
        <f t="shared" si="931"/>
        <v/>
      </c>
      <c r="BE407" s="25"/>
      <c r="BF407" s="25"/>
      <c r="BG407" s="26" t="str">
        <f t="shared" si="847"/>
        <v/>
      </c>
      <c r="BH407" s="26" t="str">
        <f t="shared" si="848"/>
        <v/>
      </c>
      <c r="BI407" s="26" t="str">
        <f t="shared" si="849"/>
        <v/>
      </c>
      <c r="BJ407" s="26" t="str">
        <f t="shared" si="850"/>
        <v/>
      </c>
      <c r="BK407" s="26" t="str">
        <f t="shared" si="851"/>
        <v/>
      </c>
      <c r="BL407" s="26" t="str">
        <f t="shared" si="852"/>
        <v/>
      </c>
      <c r="BM407" s="26" t="str">
        <f t="shared" si="853"/>
        <v/>
      </c>
      <c r="BN407" s="26" t="str">
        <f t="shared" si="854"/>
        <v/>
      </c>
      <c r="BO407" s="26" t="str">
        <f t="shared" si="855"/>
        <v/>
      </c>
      <c r="BP407" s="25"/>
      <c r="BQ407" s="25"/>
      <c r="BR407" s="25" t="str">
        <f t="shared" si="856"/>
        <v/>
      </c>
      <c r="BS407" s="25" t="str">
        <f t="shared" si="857"/>
        <v/>
      </c>
      <c r="BT407" s="25" t="str">
        <f t="shared" si="858"/>
        <v/>
      </c>
      <c r="BU407" s="25" t="str">
        <f t="shared" si="859"/>
        <v/>
      </c>
      <c r="BV407" s="25" t="str">
        <f t="shared" si="860"/>
        <v/>
      </c>
      <c r="BW407" s="25" t="str">
        <f t="shared" si="861"/>
        <v/>
      </c>
      <c r="BX407" s="25" t="str">
        <f t="shared" si="862"/>
        <v/>
      </c>
      <c r="BY407" s="25" t="str">
        <f t="shared" si="863"/>
        <v/>
      </c>
      <c r="BZ407" s="25" t="str">
        <f t="shared" si="864"/>
        <v/>
      </c>
      <c r="CA407" s="25"/>
      <c r="CB407" s="25"/>
      <c r="CC407" s="26">
        <f t="shared" si="865"/>
        <v>-0.23900000000000093</v>
      </c>
      <c r="CD407" s="26">
        <f t="shared" si="866"/>
        <v>-0.17900000000000044</v>
      </c>
      <c r="CE407" s="26">
        <f t="shared" si="867"/>
        <v>-0.54500000000000015</v>
      </c>
      <c r="CF407" s="26">
        <f t="shared" si="868"/>
        <v>-0.48700000000000027</v>
      </c>
      <c r="CG407" s="26">
        <f t="shared" si="869"/>
        <v>-0.55699999999999883</v>
      </c>
      <c r="CH407" s="26">
        <f t="shared" si="870"/>
        <v>-0.11200000000000027</v>
      </c>
      <c r="CI407" s="26" t="str">
        <f t="shared" si="871"/>
        <v/>
      </c>
      <c r="CJ407" s="26" t="str">
        <f t="shared" si="872"/>
        <v/>
      </c>
      <c r="CK407" s="26" t="str">
        <f t="shared" si="873"/>
        <v/>
      </c>
      <c r="CL407" s="25"/>
      <c r="CM407" s="25"/>
      <c r="CN407" s="25">
        <f t="shared" si="874"/>
        <v>0.42099999999999937</v>
      </c>
      <c r="CO407" s="25">
        <f t="shared" si="875"/>
        <v>0.48099999999999987</v>
      </c>
      <c r="CP407" s="25">
        <f t="shared" si="876"/>
        <v>0.11500000000000021</v>
      </c>
      <c r="CQ407" s="25">
        <f t="shared" si="877"/>
        <v>0.17300000000000004</v>
      </c>
      <c r="CR407" s="25">
        <f t="shared" si="878"/>
        <v>0.10300000000000153</v>
      </c>
      <c r="CS407" s="25">
        <f t="shared" si="879"/>
        <v>0.54800000000000004</v>
      </c>
      <c r="CT407" s="25" t="str">
        <f t="shared" si="880"/>
        <v/>
      </c>
      <c r="CU407" s="25" t="str">
        <f t="shared" si="881"/>
        <v/>
      </c>
      <c r="CV407" s="25" t="str">
        <f t="shared" si="882"/>
        <v/>
      </c>
      <c r="CW407" s="25"/>
      <c r="CX407" s="25"/>
      <c r="CY407" s="25" t="str">
        <f t="shared" si="883"/>
        <v/>
      </c>
      <c r="CZ407" s="25" t="str">
        <f t="shared" si="884"/>
        <v/>
      </c>
      <c r="DA407" s="25" t="str">
        <f t="shared" si="885"/>
        <v/>
      </c>
      <c r="DB407" s="25" t="str">
        <f t="shared" si="886"/>
        <v/>
      </c>
      <c r="DC407" s="25" t="str">
        <f t="shared" si="887"/>
        <v/>
      </c>
      <c r="DD407" s="25" t="str">
        <f t="shared" si="888"/>
        <v/>
      </c>
      <c r="DE407" s="25" t="str">
        <f t="shared" si="889"/>
        <v/>
      </c>
      <c r="DF407" s="25" t="str">
        <f t="shared" si="890"/>
        <v/>
      </c>
      <c r="DG407" s="25" t="str">
        <f t="shared" si="891"/>
        <v/>
      </c>
      <c r="DH407" s="25"/>
      <c r="DI407" s="25"/>
      <c r="DJ407" s="25" t="str">
        <f t="shared" si="892"/>
        <v/>
      </c>
      <c r="DK407" s="25" t="str">
        <f t="shared" si="893"/>
        <v/>
      </c>
      <c r="DL407" s="25" t="str">
        <f t="shared" si="894"/>
        <v/>
      </c>
      <c r="DM407" s="25" t="str">
        <f t="shared" si="895"/>
        <v/>
      </c>
      <c r="DN407" s="25" t="str">
        <f t="shared" si="896"/>
        <v/>
      </c>
      <c r="DO407" s="25" t="str">
        <f t="shared" si="897"/>
        <v/>
      </c>
      <c r="DP407" s="25" t="str">
        <f t="shared" si="898"/>
        <v/>
      </c>
      <c r="DQ407" s="25" t="str">
        <f t="shared" si="899"/>
        <v/>
      </c>
      <c r="DR407" s="25" t="str">
        <f t="shared" si="900"/>
        <v/>
      </c>
      <c r="DS407" s="25"/>
      <c r="DT407" s="24"/>
      <c r="DU407" s="24" t="str">
        <f t="shared" si="901"/>
        <v/>
      </c>
      <c r="DV407" s="24" t="str">
        <f t="shared" si="902"/>
        <v/>
      </c>
      <c r="DW407" s="24" t="str">
        <f t="shared" si="903"/>
        <v/>
      </c>
      <c r="DX407" s="24" t="str">
        <f t="shared" si="904"/>
        <v/>
      </c>
      <c r="DY407" s="24" t="str">
        <f t="shared" si="905"/>
        <v/>
      </c>
      <c r="DZ407" s="24" t="str">
        <f t="shared" si="906"/>
        <v/>
      </c>
      <c r="EA407" s="24" t="str">
        <f t="shared" si="907"/>
        <v/>
      </c>
      <c r="EB407" s="24" t="str">
        <f t="shared" si="908"/>
        <v/>
      </c>
      <c r="EC407" s="24" t="str">
        <f t="shared" si="909"/>
        <v/>
      </c>
      <c r="ED407" s="24"/>
      <c r="EE407" s="24"/>
      <c r="EF407" s="24" t="str">
        <f t="shared" si="910"/>
        <v/>
      </c>
      <c r="EG407" s="24" t="str">
        <f t="shared" si="911"/>
        <v/>
      </c>
      <c r="EH407" s="24" t="str">
        <f t="shared" si="912"/>
        <v/>
      </c>
      <c r="EI407" s="24" t="str">
        <f t="shared" si="913"/>
        <v/>
      </c>
      <c r="EJ407" s="24" t="str">
        <f t="shared" si="914"/>
        <v/>
      </c>
      <c r="EK407" s="24" t="str">
        <f t="shared" si="915"/>
        <v/>
      </c>
      <c r="EL407" s="24" t="str">
        <f t="shared" si="916"/>
        <v/>
      </c>
      <c r="EM407" s="24" t="str">
        <f t="shared" si="917"/>
        <v/>
      </c>
      <c r="EN407" s="24" t="str">
        <f t="shared" si="918"/>
        <v/>
      </c>
      <c r="EO407" s="24"/>
      <c r="EP407" s="24"/>
      <c r="EQ407" s="24" t="str">
        <f t="shared" si="798"/>
        <v/>
      </c>
      <c r="ER407" s="24" t="str">
        <f t="shared" si="919"/>
        <v/>
      </c>
      <c r="ES407" s="24" t="str">
        <f t="shared" si="799"/>
        <v/>
      </c>
      <c r="ET407" s="24" t="str">
        <f t="shared" si="800"/>
        <v/>
      </c>
      <c r="EU407" s="24" t="str">
        <f t="shared" si="801"/>
        <v/>
      </c>
      <c r="EV407" s="24" t="str">
        <f t="shared" si="802"/>
        <v/>
      </c>
      <c r="EW407" s="24" t="str">
        <f t="shared" si="803"/>
        <v/>
      </c>
      <c r="EX407" s="24" t="str">
        <f t="shared" si="804"/>
        <v/>
      </c>
      <c r="EY407" s="24" t="str">
        <f t="shared" si="805"/>
        <v/>
      </c>
      <c r="EZ407" s="24" t="str">
        <f t="shared" si="806"/>
        <v/>
      </c>
      <c r="FA407" s="24" t="str">
        <f t="shared" si="807"/>
        <v/>
      </c>
      <c r="FB407" s="24"/>
      <c r="FC407" s="24" t="str">
        <f t="shared" si="808"/>
        <v/>
      </c>
      <c r="FD407" s="24" t="str">
        <f t="shared" si="920"/>
        <v/>
      </c>
      <c r="FE407" s="24" t="str">
        <f t="shared" si="809"/>
        <v/>
      </c>
      <c r="FF407" s="24" t="str">
        <f t="shared" si="810"/>
        <v/>
      </c>
      <c r="FG407" s="24" t="str">
        <f t="shared" si="811"/>
        <v/>
      </c>
      <c r="FH407" s="24" t="str">
        <f t="shared" si="812"/>
        <v/>
      </c>
      <c r="FI407" s="24" t="str">
        <f t="shared" si="813"/>
        <v/>
      </c>
      <c r="FJ407" s="24" t="str">
        <f t="shared" si="814"/>
        <v/>
      </c>
      <c r="FK407" s="24" t="str">
        <f t="shared" si="815"/>
        <v/>
      </c>
      <c r="FL407" s="24" t="str">
        <f t="shared" si="816"/>
        <v/>
      </c>
      <c r="FM407" s="24" t="str">
        <f t="shared" si="817"/>
        <v/>
      </c>
      <c r="FN407" s="24"/>
      <c r="FO407" s="24" t="str">
        <f t="shared" si="818"/>
        <v/>
      </c>
      <c r="FP407" s="24" t="str">
        <f t="shared" si="921"/>
        <v/>
      </c>
      <c r="FQ407" s="24" t="str">
        <f t="shared" si="932"/>
        <v/>
      </c>
      <c r="FR407" s="24" t="str">
        <f t="shared" si="932"/>
        <v/>
      </c>
      <c r="FS407" s="24" t="str">
        <f t="shared" si="932"/>
        <v/>
      </c>
      <c r="FT407" s="24" t="str">
        <f t="shared" si="932"/>
        <v/>
      </c>
      <c r="FU407" s="24" t="str">
        <f t="shared" si="932"/>
        <v/>
      </c>
      <c r="FV407" s="24" t="str">
        <f t="shared" si="932"/>
        <v/>
      </c>
      <c r="FW407" s="24" t="str">
        <f t="shared" si="932"/>
        <v/>
      </c>
      <c r="FX407" s="24" t="str">
        <f t="shared" si="932"/>
        <v/>
      </c>
      <c r="FY407" s="24" t="str">
        <f t="shared" si="932"/>
        <v/>
      </c>
      <c r="FZ407" s="24"/>
      <c r="GA407" s="24" t="str">
        <f t="shared" si="819"/>
        <v/>
      </c>
      <c r="GB407" s="24" t="str">
        <f t="shared" si="922"/>
        <v/>
      </c>
      <c r="GC407" s="24" t="str">
        <f t="shared" si="933"/>
        <v/>
      </c>
      <c r="GD407" s="24" t="str">
        <f t="shared" si="933"/>
        <v/>
      </c>
      <c r="GE407" s="24" t="str">
        <f t="shared" si="933"/>
        <v/>
      </c>
      <c r="GF407" s="24" t="str">
        <f t="shared" si="933"/>
        <v/>
      </c>
      <c r="GG407" s="24" t="str">
        <f t="shared" si="933"/>
        <v/>
      </c>
      <c r="GH407" s="24" t="str">
        <f t="shared" si="933"/>
        <v/>
      </c>
      <c r="GI407" s="24" t="str">
        <f t="shared" si="933"/>
        <v/>
      </c>
      <c r="GJ407" s="24" t="str">
        <f t="shared" si="933"/>
        <v/>
      </c>
      <c r="GK407" s="24" t="str">
        <f t="shared" si="933"/>
        <v/>
      </c>
      <c r="GL407" s="24"/>
      <c r="GM407" s="24" t="str">
        <f t="shared" si="820"/>
        <v/>
      </c>
      <c r="GN407" s="24" t="str">
        <f t="shared" si="923"/>
        <v/>
      </c>
      <c r="GO407" s="24" t="str">
        <f t="shared" si="821"/>
        <v/>
      </c>
      <c r="GP407" s="24" t="str">
        <f t="shared" si="822"/>
        <v/>
      </c>
      <c r="GQ407" s="24" t="str">
        <f t="shared" si="823"/>
        <v/>
      </c>
      <c r="GR407" s="24" t="str">
        <f t="shared" si="824"/>
        <v/>
      </c>
      <c r="GS407" s="24" t="str">
        <f t="shared" si="825"/>
        <v/>
      </c>
      <c r="GT407" s="24" t="str">
        <f t="shared" si="826"/>
        <v/>
      </c>
      <c r="GU407" s="24" t="str">
        <f t="shared" si="827"/>
        <v/>
      </c>
      <c r="GV407" s="24" t="str">
        <f t="shared" si="828"/>
        <v/>
      </c>
      <c r="GW407" s="24" t="str">
        <f t="shared" si="829"/>
        <v/>
      </c>
      <c r="GX407" s="24"/>
      <c r="GY407" s="24" t="str">
        <f t="shared" si="830"/>
        <v/>
      </c>
      <c r="GZ407" s="24" t="str">
        <f t="shared" si="924"/>
        <v/>
      </c>
      <c r="HA407" s="24" t="str">
        <f t="shared" si="831"/>
        <v/>
      </c>
      <c r="HB407" s="24" t="str">
        <f t="shared" si="832"/>
        <v/>
      </c>
      <c r="HC407" s="24" t="str">
        <f t="shared" si="833"/>
        <v/>
      </c>
      <c r="HD407" s="24" t="str">
        <f t="shared" si="834"/>
        <v/>
      </c>
      <c r="HE407" s="24" t="str">
        <f t="shared" si="835"/>
        <v/>
      </c>
      <c r="HF407" s="24" t="str">
        <f t="shared" si="836"/>
        <v/>
      </c>
      <c r="HG407" s="24" t="str">
        <f t="shared" si="837"/>
        <v/>
      </c>
      <c r="HH407" s="24" t="str">
        <f t="shared" si="838"/>
        <v/>
      </c>
      <c r="HI407" s="24" t="str">
        <f t="shared" si="839"/>
        <v/>
      </c>
      <c r="HJ407" s="24"/>
      <c r="HK407" s="24" t="str">
        <f t="shared" si="840"/>
        <v/>
      </c>
      <c r="HL407" s="24" t="str">
        <f t="shared" si="925"/>
        <v/>
      </c>
      <c r="HM407" s="24" t="str">
        <f t="shared" si="929"/>
        <v/>
      </c>
      <c r="HN407" s="24" t="str">
        <f t="shared" si="929"/>
        <v/>
      </c>
      <c r="HO407" s="24" t="str">
        <f t="shared" si="929"/>
        <v/>
      </c>
      <c r="HP407" s="24" t="str">
        <f t="shared" si="927"/>
        <v/>
      </c>
      <c r="HQ407" s="24" t="str">
        <f t="shared" si="927"/>
        <v/>
      </c>
      <c r="HR407" s="24" t="str">
        <f t="shared" si="927"/>
        <v/>
      </c>
      <c r="HS407" s="24" t="str">
        <f t="shared" si="927"/>
        <v/>
      </c>
      <c r="HT407" s="24" t="str">
        <f t="shared" si="927"/>
        <v/>
      </c>
      <c r="HU407" s="24" t="str">
        <f t="shared" si="927"/>
        <v/>
      </c>
      <c r="HV407" s="24"/>
      <c r="HW407" s="24" t="str">
        <f t="shared" si="841"/>
        <v/>
      </c>
      <c r="HX407" s="24" t="str">
        <f t="shared" si="926"/>
        <v/>
      </c>
      <c r="HY407" s="24" t="str">
        <f t="shared" si="930"/>
        <v/>
      </c>
      <c r="HZ407" s="24" t="str">
        <f t="shared" si="930"/>
        <v/>
      </c>
      <c r="IA407" s="24" t="str">
        <f t="shared" si="930"/>
        <v/>
      </c>
      <c r="IB407" s="24" t="str">
        <f t="shared" si="928"/>
        <v/>
      </c>
      <c r="IC407" s="24" t="str">
        <f t="shared" si="928"/>
        <v/>
      </c>
      <c r="ID407" s="24" t="str">
        <f t="shared" si="928"/>
        <v/>
      </c>
      <c r="IE407" s="24" t="str">
        <f t="shared" si="928"/>
        <v/>
      </c>
      <c r="IF407" s="24" t="str">
        <f t="shared" si="928"/>
        <v/>
      </c>
      <c r="IG407" s="24" t="str">
        <f t="shared" si="928"/>
        <v/>
      </c>
    </row>
    <row r="408" spans="1:241" s="3" customFormat="1" x14ac:dyDescent="0.2">
      <c r="A408" s="27">
        <v>373</v>
      </c>
      <c r="B408" s="32" t="str">
        <f>IF(AND($B$3&lt;&gt;"",$C$3&lt;&gt;"",$B$4&lt;&gt;"",$C$4&lt;&gt;"",T408&lt;&gt;""),AirMass($B$3,$C$3,$B$4,$C$4,T408),"")</f>
        <v/>
      </c>
      <c r="C408" s="36" t="e">
        <f t="shared" si="842"/>
        <v>#N/A</v>
      </c>
      <c r="D408" s="5" t="str">
        <f t="shared" si="789"/>
        <v/>
      </c>
      <c r="E408" s="14" t="str">
        <f t="shared" si="790"/>
        <v/>
      </c>
      <c r="F408" s="32" t="str">
        <f t="shared" si="843"/>
        <v/>
      </c>
      <c r="G408" s="24" t="str">
        <f t="shared" si="791"/>
        <v/>
      </c>
      <c r="H408" s="24" t="str">
        <f t="shared" si="792"/>
        <v/>
      </c>
      <c r="I408" s="24"/>
      <c r="J408" s="8" t="str">
        <f t="shared" si="793"/>
        <v/>
      </c>
      <c r="K408" s="9" t="str">
        <f t="shared" si="794"/>
        <v/>
      </c>
      <c r="L408" s="40" t="str">
        <f t="shared" si="844"/>
        <v/>
      </c>
      <c r="M408" s="24" t="str">
        <f t="shared" si="795"/>
        <v/>
      </c>
      <c r="N408" s="25" t="str">
        <f t="shared" si="796"/>
        <v/>
      </c>
      <c r="O408" s="25"/>
      <c r="P408" s="50">
        <f t="shared" si="845"/>
        <v>0</v>
      </c>
      <c r="Q408" s="50">
        <f t="shared" si="846"/>
        <v>0</v>
      </c>
      <c r="R408" s="25"/>
      <c r="S408" s="25"/>
      <c r="T408" s="16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46" t="str">
        <f t="shared" si="797"/>
        <v/>
      </c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8"/>
      <c r="AR408" s="25"/>
      <c r="AS408" s="25"/>
      <c r="AT408" s="24" t="str">
        <f t="shared" si="931"/>
        <v/>
      </c>
      <c r="AU408" s="24" t="str">
        <f t="shared" si="931"/>
        <v/>
      </c>
      <c r="AV408" s="24" t="str">
        <f t="shared" si="931"/>
        <v/>
      </c>
      <c r="AW408" s="24" t="str">
        <f t="shared" si="931"/>
        <v/>
      </c>
      <c r="AX408" s="24" t="str">
        <f t="shared" si="931"/>
        <v/>
      </c>
      <c r="AY408" s="24" t="str">
        <f t="shared" si="931"/>
        <v/>
      </c>
      <c r="AZ408" s="24" t="str">
        <f t="shared" si="931"/>
        <v/>
      </c>
      <c r="BA408" s="24" t="str">
        <f t="shared" si="931"/>
        <v/>
      </c>
      <c r="BB408" s="24" t="str">
        <f t="shared" si="931"/>
        <v/>
      </c>
      <c r="BC408" s="24" t="str">
        <f t="shared" si="931"/>
        <v/>
      </c>
      <c r="BD408" s="25" t="str">
        <f t="shared" si="931"/>
        <v/>
      </c>
      <c r="BE408" s="25"/>
      <c r="BF408" s="25"/>
      <c r="BG408" s="26" t="str">
        <f t="shared" si="847"/>
        <v/>
      </c>
      <c r="BH408" s="26" t="str">
        <f t="shared" si="848"/>
        <v/>
      </c>
      <c r="BI408" s="26" t="str">
        <f t="shared" si="849"/>
        <v/>
      </c>
      <c r="BJ408" s="26" t="str">
        <f t="shared" si="850"/>
        <v/>
      </c>
      <c r="BK408" s="26" t="str">
        <f t="shared" si="851"/>
        <v/>
      </c>
      <c r="BL408" s="26" t="str">
        <f t="shared" si="852"/>
        <v/>
      </c>
      <c r="BM408" s="26" t="str">
        <f t="shared" si="853"/>
        <v/>
      </c>
      <c r="BN408" s="26" t="str">
        <f t="shared" si="854"/>
        <v/>
      </c>
      <c r="BO408" s="26" t="str">
        <f t="shared" si="855"/>
        <v/>
      </c>
      <c r="BP408" s="25"/>
      <c r="BQ408" s="25"/>
      <c r="BR408" s="25" t="str">
        <f t="shared" si="856"/>
        <v/>
      </c>
      <c r="BS408" s="25" t="str">
        <f t="shared" si="857"/>
        <v/>
      </c>
      <c r="BT408" s="25" t="str">
        <f t="shared" si="858"/>
        <v/>
      </c>
      <c r="BU408" s="25" t="str">
        <f t="shared" si="859"/>
        <v/>
      </c>
      <c r="BV408" s="25" t="str">
        <f t="shared" si="860"/>
        <v/>
      </c>
      <c r="BW408" s="25" t="str">
        <f t="shared" si="861"/>
        <v/>
      </c>
      <c r="BX408" s="25" t="str">
        <f t="shared" si="862"/>
        <v/>
      </c>
      <c r="BY408" s="25" t="str">
        <f t="shared" si="863"/>
        <v/>
      </c>
      <c r="BZ408" s="25" t="str">
        <f t="shared" si="864"/>
        <v/>
      </c>
      <c r="CA408" s="25"/>
      <c r="CB408" s="25"/>
      <c r="CC408" s="26">
        <f t="shared" si="865"/>
        <v>-0.23900000000000093</v>
      </c>
      <c r="CD408" s="26">
        <f t="shared" si="866"/>
        <v>-0.17900000000000044</v>
      </c>
      <c r="CE408" s="26">
        <f t="shared" si="867"/>
        <v>-0.54500000000000015</v>
      </c>
      <c r="CF408" s="26">
        <f t="shared" si="868"/>
        <v>-0.48700000000000027</v>
      </c>
      <c r="CG408" s="26">
        <f t="shared" si="869"/>
        <v>-0.55699999999999883</v>
      </c>
      <c r="CH408" s="26">
        <f t="shared" si="870"/>
        <v>-0.11200000000000027</v>
      </c>
      <c r="CI408" s="26" t="str">
        <f t="shared" si="871"/>
        <v/>
      </c>
      <c r="CJ408" s="26" t="str">
        <f t="shared" si="872"/>
        <v/>
      </c>
      <c r="CK408" s="26" t="str">
        <f t="shared" si="873"/>
        <v/>
      </c>
      <c r="CL408" s="25"/>
      <c r="CM408" s="25"/>
      <c r="CN408" s="25">
        <f t="shared" si="874"/>
        <v>0.42099999999999937</v>
      </c>
      <c r="CO408" s="25">
        <f t="shared" si="875"/>
        <v>0.48099999999999987</v>
      </c>
      <c r="CP408" s="25">
        <f t="shared" si="876"/>
        <v>0.11500000000000021</v>
      </c>
      <c r="CQ408" s="25">
        <f t="shared" si="877"/>
        <v>0.17300000000000004</v>
      </c>
      <c r="CR408" s="25">
        <f t="shared" si="878"/>
        <v>0.10300000000000153</v>
      </c>
      <c r="CS408" s="25">
        <f t="shared" si="879"/>
        <v>0.54800000000000004</v>
      </c>
      <c r="CT408" s="25" t="str">
        <f t="shared" si="880"/>
        <v/>
      </c>
      <c r="CU408" s="25" t="str">
        <f t="shared" si="881"/>
        <v/>
      </c>
      <c r="CV408" s="25" t="str">
        <f t="shared" si="882"/>
        <v/>
      </c>
      <c r="CW408" s="25"/>
      <c r="CX408" s="25"/>
      <c r="CY408" s="25" t="str">
        <f t="shared" si="883"/>
        <v/>
      </c>
      <c r="CZ408" s="25" t="str">
        <f t="shared" si="884"/>
        <v/>
      </c>
      <c r="DA408" s="25" t="str">
        <f t="shared" si="885"/>
        <v/>
      </c>
      <c r="DB408" s="25" t="str">
        <f t="shared" si="886"/>
        <v/>
      </c>
      <c r="DC408" s="25" t="str">
        <f t="shared" si="887"/>
        <v/>
      </c>
      <c r="DD408" s="25" t="str">
        <f t="shared" si="888"/>
        <v/>
      </c>
      <c r="DE408" s="25" t="str">
        <f t="shared" si="889"/>
        <v/>
      </c>
      <c r="DF408" s="25" t="str">
        <f t="shared" si="890"/>
        <v/>
      </c>
      <c r="DG408" s="25" t="str">
        <f t="shared" si="891"/>
        <v/>
      </c>
      <c r="DH408" s="25"/>
      <c r="DI408" s="25"/>
      <c r="DJ408" s="25" t="str">
        <f t="shared" si="892"/>
        <v/>
      </c>
      <c r="DK408" s="25" t="str">
        <f t="shared" si="893"/>
        <v/>
      </c>
      <c r="DL408" s="25" t="str">
        <f t="shared" si="894"/>
        <v/>
      </c>
      <c r="DM408" s="25" t="str">
        <f t="shared" si="895"/>
        <v/>
      </c>
      <c r="DN408" s="25" t="str">
        <f t="shared" si="896"/>
        <v/>
      </c>
      <c r="DO408" s="25" t="str">
        <f t="shared" si="897"/>
        <v/>
      </c>
      <c r="DP408" s="25" t="str">
        <f t="shared" si="898"/>
        <v/>
      </c>
      <c r="DQ408" s="25" t="str">
        <f t="shared" si="899"/>
        <v/>
      </c>
      <c r="DR408" s="25" t="str">
        <f t="shared" si="900"/>
        <v/>
      </c>
      <c r="DS408" s="25"/>
      <c r="DT408" s="24"/>
      <c r="DU408" s="24" t="str">
        <f t="shared" si="901"/>
        <v/>
      </c>
      <c r="DV408" s="24" t="str">
        <f t="shared" si="902"/>
        <v/>
      </c>
      <c r="DW408" s="24" t="str">
        <f t="shared" si="903"/>
        <v/>
      </c>
      <c r="DX408" s="24" t="str">
        <f t="shared" si="904"/>
        <v/>
      </c>
      <c r="DY408" s="24" t="str">
        <f t="shared" si="905"/>
        <v/>
      </c>
      <c r="DZ408" s="24" t="str">
        <f t="shared" si="906"/>
        <v/>
      </c>
      <c r="EA408" s="24" t="str">
        <f t="shared" si="907"/>
        <v/>
      </c>
      <c r="EB408" s="24" t="str">
        <f t="shared" si="908"/>
        <v/>
      </c>
      <c r="EC408" s="24" t="str">
        <f t="shared" si="909"/>
        <v/>
      </c>
      <c r="ED408" s="24"/>
      <c r="EE408" s="24"/>
      <c r="EF408" s="24" t="str">
        <f t="shared" si="910"/>
        <v/>
      </c>
      <c r="EG408" s="24" t="str">
        <f t="shared" si="911"/>
        <v/>
      </c>
      <c r="EH408" s="24" t="str">
        <f t="shared" si="912"/>
        <v/>
      </c>
      <c r="EI408" s="24" t="str">
        <f t="shared" si="913"/>
        <v/>
      </c>
      <c r="EJ408" s="24" t="str">
        <f t="shared" si="914"/>
        <v/>
      </c>
      <c r="EK408" s="24" t="str">
        <f t="shared" si="915"/>
        <v/>
      </c>
      <c r="EL408" s="24" t="str">
        <f t="shared" si="916"/>
        <v/>
      </c>
      <c r="EM408" s="24" t="str">
        <f t="shared" si="917"/>
        <v/>
      </c>
      <c r="EN408" s="24" t="str">
        <f t="shared" si="918"/>
        <v/>
      </c>
      <c r="EO408" s="24"/>
      <c r="EP408" s="24"/>
      <c r="EQ408" s="24" t="str">
        <f t="shared" si="798"/>
        <v/>
      </c>
      <c r="ER408" s="24" t="str">
        <f t="shared" si="919"/>
        <v/>
      </c>
      <c r="ES408" s="24" t="str">
        <f t="shared" si="799"/>
        <v/>
      </c>
      <c r="ET408" s="24" t="str">
        <f t="shared" si="800"/>
        <v/>
      </c>
      <c r="EU408" s="24" t="str">
        <f t="shared" si="801"/>
        <v/>
      </c>
      <c r="EV408" s="24" t="str">
        <f t="shared" si="802"/>
        <v/>
      </c>
      <c r="EW408" s="24" t="str">
        <f t="shared" si="803"/>
        <v/>
      </c>
      <c r="EX408" s="24" t="str">
        <f t="shared" si="804"/>
        <v/>
      </c>
      <c r="EY408" s="24" t="str">
        <f t="shared" si="805"/>
        <v/>
      </c>
      <c r="EZ408" s="24" t="str">
        <f t="shared" si="806"/>
        <v/>
      </c>
      <c r="FA408" s="24" t="str">
        <f t="shared" si="807"/>
        <v/>
      </c>
      <c r="FB408" s="24"/>
      <c r="FC408" s="24" t="str">
        <f t="shared" si="808"/>
        <v/>
      </c>
      <c r="FD408" s="24" t="str">
        <f t="shared" si="920"/>
        <v/>
      </c>
      <c r="FE408" s="24" t="str">
        <f t="shared" si="809"/>
        <v/>
      </c>
      <c r="FF408" s="24" t="str">
        <f t="shared" si="810"/>
        <v/>
      </c>
      <c r="FG408" s="24" t="str">
        <f t="shared" si="811"/>
        <v/>
      </c>
      <c r="FH408" s="24" t="str">
        <f t="shared" si="812"/>
        <v/>
      </c>
      <c r="FI408" s="24" t="str">
        <f t="shared" si="813"/>
        <v/>
      </c>
      <c r="FJ408" s="24" t="str">
        <f t="shared" si="814"/>
        <v/>
      </c>
      <c r="FK408" s="24" t="str">
        <f t="shared" si="815"/>
        <v/>
      </c>
      <c r="FL408" s="24" t="str">
        <f t="shared" si="816"/>
        <v/>
      </c>
      <c r="FM408" s="24" t="str">
        <f t="shared" si="817"/>
        <v/>
      </c>
      <c r="FN408" s="24"/>
      <c r="FO408" s="24" t="str">
        <f t="shared" si="818"/>
        <v/>
      </c>
      <c r="FP408" s="24" t="str">
        <f t="shared" si="921"/>
        <v/>
      </c>
      <c r="FQ408" s="24" t="str">
        <f t="shared" si="932"/>
        <v/>
      </c>
      <c r="FR408" s="24" t="str">
        <f t="shared" si="932"/>
        <v/>
      </c>
      <c r="FS408" s="24" t="str">
        <f t="shared" si="932"/>
        <v/>
      </c>
      <c r="FT408" s="24" t="str">
        <f t="shared" si="932"/>
        <v/>
      </c>
      <c r="FU408" s="24" t="str">
        <f t="shared" si="932"/>
        <v/>
      </c>
      <c r="FV408" s="24" t="str">
        <f t="shared" si="932"/>
        <v/>
      </c>
      <c r="FW408" s="24" t="str">
        <f t="shared" si="932"/>
        <v/>
      </c>
      <c r="FX408" s="24" t="str">
        <f t="shared" si="932"/>
        <v/>
      </c>
      <c r="FY408" s="24" t="str">
        <f t="shared" si="932"/>
        <v/>
      </c>
      <c r="FZ408" s="24"/>
      <c r="GA408" s="24" t="str">
        <f t="shared" si="819"/>
        <v/>
      </c>
      <c r="GB408" s="24" t="str">
        <f t="shared" si="922"/>
        <v/>
      </c>
      <c r="GC408" s="24" t="str">
        <f t="shared" si="933"/>
        <v/>
      </c>
      <c r="GD408" s="24" t="str">
        <f t="shared" si="933"/>
        <v/>
      </c>
      <c r="GE408" s="24" t="str">
        <f t="shared" si="933"/>
        <v/>
      </c>
      <c r="GF408" s="24" t="str">
        <f t="shared" si="933"/>
        <v/>
      </c>
      <c r="GG408" s="24" t="str">
        <f t="shared" si="933"/>
        <v/>
      </c>
      <c r="GH408" s="24" t="str">
        <f t="shared" si="933"/>
        <v/>
      </c>
      <c r="GI408" s="24" t="str">
        <f t="shared" si="933"/>
        <v/>
      </c>
      <c r="GJ408" s="24" t="str">
        <f t="shared" si="933"/>
        <v/>
      </c>
      <c r="GK408" s="24" t="str">
        <f t="shared" si="933"/>
        <v/>
      </c>
      <c r="GL408" s="24"/>
      <c r="GM408" s="24" t="str">
        <f t="shared" si="820"/>
        <v/>
      </c>
      <c r="GN408" s="24" t="str">
        <f t="shared" si="923"/>
        <v/>
      </c>
      <c r="GO408" s="24" t="str">
        <f t="shared" si="821"/>
        <v/>
      </c>
      <c r="GP408" s="24" t="str">
        <f t="shared" si="822"/>
        <v/>
      </c>
      <c r="GQ408" s="24" t="str">
        <f t="shared" si="823"/>
        <v/>
      </c>
      <c r="GR408" s="24" t="str">
        <f t="shared" si="824"/>
        <v/>
      </c>
      <c r="GS408" s="24" t="str">
        <f t="shared" si="825"/>
        <v/>
      </c>
      <c r="GT408" s="24" t="str">
        <f t="shared" si="826"/>
        <v/>
      </c>
      <c r="GU408" s="24" t="str">
        <f t="shared" si="827"/>
        <v/>
      </c>
      <c r="GV408" s="24" t="str">
        <f t="shared" si="828"/>
        <v/>
      </c>
      <c r="GW408" s="24" t="str">
        <f t="shared" si="829"/>
        <v/>
      </c>
      <c r="GX408" s="24"/>
      <c r="GY408" s="24" t="str">
        <f t="shared" si="830"/>
        <v/>
      </c>
      <c r="GZ408" s="24" t="str">
        <f t="shared" si="924"/>
        <v/>
      </c>
      <c r="HA408" s="24" t="str">
        <f t="shared" si="831"/>
        <v/>
      </c>
      <c r="HB408" s="24" t="str">
        <f t="shared" si="832"/>
        <v/>
      </c>
      <c r="HC408" s="24" t="str">
        <f t="shared" si="833"/>
        <v/>
      </c>
      <c r="HD408" s="24" t="str">
        <f t="shared" si="834"/>
        <v/>
      </c>
      <c r="HE408" s="24" t="str">
        <f t="shared" si="835"/>
        <v/>
      </c>
      <c r="HF408" s="24" t="str">
        <f t="shared" si="836"/>
        <v/>
      </c>
      <c r="HG408" s="24" t="str">
        <f t="shared" si="837"/>
        <v/>
      </c>
      <c r="HH408" s="24" t="str">
        <f t="shared" si="838"/>
        <v/>
      </c>
      <c r="HI408" s="24" t="str">
        <f t="shared" si="839"/>
        <v/>
      </c>
      <c r="HJ408" s="24"/>
      <c r="HK408" s="24" t="str">
        <f t="shared" si="840"/>
        <v/>
      </c>
      <c r="HL408" s="24" t="str">
        <f t="shared" si="925"/>
        <v/>
      </c>
      <c r="HM408" s="24" t="str">
        <f t="shared" si="929"/>
        <v/>
      </c>
      <c r="HN408" s="24" t="str">
        <f t="shared" si="929"/>
        <v/>
      </c>
      <c r="HO408" s="24" t="str">
        <f t="shared" si="929"/>
        <v/>
      </c>
      <c r="HP408" s="24" t="str">
        <f t="shared" si="927"/>
        <v/>
      </c>
      <c r="HQ408" s="24" t="str">
        <f t="shared" si="927"/>
        <v/>
      </c>
      <c r="HR408" s="24" t="str">
        <f t="shared" si="927"/>
        <v/>
      </c>
      <c r="HS408" s="24" t="str">
        <f t="shared" si="927"/>
        <v/>
      </c>
      <c r="HT408" s="24" t="str">
        <f t="shared" si="927"/>
        <v/>
      </c>
      <c r="HU408" s="24" t="str">
        <f t="shared" si="927"/>
        <v/>
      </c>
      <c r="HV408" s="24"/>
      <c r="HW408" s="24" t="str">
        <f t="shared" si="841"/>
        <v/>
      </c>
      <c r="HX408" s="24" t="str">
        <f t="shared" si="926"/>
        <v/>
      </c>
      <c r="HY408" s="24" t="str">
        <f t="shared" si="930"/>
        <v/>
      </c>
      <c r="HZ408" s="24" t="str">
        <f t="shared" si="930"/>
        <v/>
      </c>
      <c r="IA408" s="24" t="str">
        <f t="shared" si="930"/>
        <v/>
      </c>
      <c r="IB408" s="24" t="str">
        <f t="shared" si="928"/>
        <v/>
      </c>
      <c r="IC408" s="24" t="str">
        <f t="shared" si="928"/>
        <v/>
      </c>
      <c r="ID408" s="24" t="str">
        <f t="shared" si="928"/>
        <v/>
      </c>
      <c r="IE408" s="24" t="str">
        <f t="shared" si="928"/>
        <v/>
      </c>
      <c r="IF408" s="24" t="str">
        <f t="shared" si="928"/>
        <v/>
      </c>
      <c r="IG408" s="24" t="str">
        <f t="shared" si="928"/>
        <v/>
      </c>
    </row>
    <row r="409" spans="1:241" s="3" customFormat="1" x14ac:dyDescent="0.2">
      <c r="A409" s="27">
        <v>374</v>
      </c>
      <c r="B409" s="32" t="str">
        <f>IF(AND($B$3&lt;&gt;"",$C$3&lt;&gt;"",$B$4&lt;&gt;"",$C$4&lt;&gt;"",T409&lt;&gt;""),AirMass($B$3,$C$3,$B$4,$C$4,T409),"")</f>
        <v/>
      </c>
      <c r="C409" s="36" t="e">
        <f t="shared" si="842"/>
        <v>#N/A</v>
      </c>
      <c r="D409" s="5" t="str">
        <f t="shared" si="789"/>
        <v/>
      </c>
      <c r="E409" s="14" t="str">
        <f t="shared" si="790"/>
        <v/>
      </c>
      <c r="F409" s="32" t="str">
        <f t="shared" si="843"/>
        <v/>
      </c>
      <c r="G409" s="24" t="str">
        <f t="shared" si="791"/>
        <v/>
      </c>
      <c r="H409" s="24" t="str">
        <f t="shared" si="792"/>
        <v/>
      </c>
      <c r="I409" s="24"/>
      <c r="J409" s="8" t="str">
        <f t="shared" si="793"/>
        <v/>
      </c>
      <c r="K409" s="9" t="str">
        <f t="shared" si="794"/>
        <v/>
      </c>
      <c r="L409" s="40" t="str">
        <f t="shared" si="844"/>
        <v/>
      </c>
      <c r="M409" s="24" t="str">
        <f t="shared" si="795"/>
        <v/>
      </c>
      <c r="N409" s="25" t="str">
        <f t="shared" si="796"/>
        <v/>
      </c>
      <c r="O409" s="25"/>
      <c r="P409" s="50">
        <f t="shared" si="845"/>
        <v>0</v>
      </c>
      <c r="Q409" s="50">
        <f t="shared" si="846"/>
        <v>0</v>
      </c>
      <c r="R409" s="25"/>
      <c r="S409" s="25"/>
      <c r="T409" s="16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46" t="str">
        <f t="shared" si="797"/>
        <v/>
      </c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8"/>
      <c r="AR409" s="25"/>
      <c r="AS409" s="25"/>
      <c r="AT409" s="24" t="str">
        <f t="shared" si="931"/>
        <v/>
      </c>
      <c r="AU409" s="24" t="str">
        <f t="shared" si="931"/>
        <v/>
      </c>
      <c r="AV409" s="24" t="str">
        <f t="shared" si="931"/>
        <v/>
      </c>
      <c r="AW409" s="24" t="str">
        <f t="shared" si="931"/>
        <v/>
      </c>
      <c r="AX409" s="24" t="str">
        <f t="shared" si="931"/>
        <v/>
      </c>
      <c r="AY409" s="24" t="str">
        <f t="shared" si="931"/>
        <v/>
      </c>
      <c r="AZ409" s="24" t="str">
        <f t="shared" si="931"/>
        <v/>
      </c>
      <c r="BA409" s="24" t="str">
        <f t="shared" si="931"/>
        <v/>
      </c>
      <c r="BB409" s="24" t="str">
        <f t="shared" si="931"/>
        <v/>
      </c>
      <c r="BC409" s="24" t="str">
        <f t="shared" si="931"/>
        <v/>
      </c>
      <c r="BD409" s="25" t="str">
        <f t="shared" si="931"/>
        <v/>
      </c>
      <c r="BE409" s="25"/>
      <c r="BF409" s="25"/>
      <c r="BG409" s="26" t="str">
        <f t="shared" si="847"/>
        <v/>
      </c>
      <c r="BH409" s="26" t="str">
        <f t="shared" si="848"/>
        <v/>
      </c>
      <c r="BI409" s="26" t="str">
        <f t="shared" si="849"/>
        <v/>
      </c>
      <c r="BJ409" s="26" t="str">
        <f t="shared" si="850"/>
        <v/>
      </c>
      <c r="BK409" s="26" t="str">
        <f t="shared" si="851"/>
        <v/>
      </c>
      <c r="BL409" s="26" t="str">
        <f t="shared" si="852"/>
        <v/>
      </c>
      <c r="BM409" s="26" t="str">
        <f t="shared" si="853"/>
        <v/>
      </c>
      <c r="BN409" s="26" t="str">
        <f t="shared" si="854"/>
        <v/>
      </c>
      <c r="BO409" s="26" t="str">
        <f t="shared" si="855"/>
        <v/>
      </c>
      <c r="BP409" s="25"/>
      <c r="BQ409" s="25"/>
      <c r="BR409" s="25" t="str">
        <f t="shared" si="856"/>
        <v/>
      </c>
      <c r="BS409" s="25" t="str">
        <f t="shared" si="857"/>
        <v/>
      </c>
      <c r="BT409" s="25" t="str">
        <f t="shared" si="858"/>
        <v/>
      </c>
      <c r="BU409" s="25" t="str">
        <f t="shared" si="859"/>
        <v/>
      </c>
      <c r="BV409" s="25" t="str">
        <f t="shared" si="860"/>
        <v/>
      </c>
      <c r="BW409" s="25" t="str">
        <f t="shared" si="861"/>
        <v/>
      </c>
      <c r="BX409" s="25" t="str">
        <f t="shared" si="862"/>
        <v/>
      </c>
      <c r="BY409" s="25" t="str">
        <f t="shared" si="863"/>
        <v/>
      </c>
      <c r="BZ409" s="25" t="str">
        <f t="shared" si="864"/>
        <v/>
      </c>
      <c r="CA409" s="25"/>
      <c r="CB409" s="25"/>
      <c r="CC409" s="26">
        <f t="shared" si="865"/>
        <v>-0.23900000000000093</v>
      </c>
      <c r="CD409" s="26">
        <f t="shared" si="866"/>
        <v>-0.17900000000000044</v>
      </c>
      <c r="CE409" s="26">
        <f t="shared" si="867"/>
        <v>-0.54500000000000015</v>
      </c>
      <c r="CF409" s="26">
        <f t="shared" si="868"/>
        <v>-0.48700000000000027</v>
      </c>
      <c r="CG409" s="26">
        <f t="shared" si="869"/>
        <v>-0.55699999999999883</v>
      </c>
      <c r="CH409" s="26">
        <f t="shared" si="870"/>
        <v>-0.11200000000000027</v>
      </c>
      <c r="CI409" s="26" t="str">
        <f t="shared" si="871"/>
        <v/>
      </c>
      <c r="CJ409" s="26" t="str">
        <f t="shared" si="872"/>
        <v/>
      </c>
      <c r="CK409" s="26" t="str">
        <f t="shared" si="873"/>
        <v/>
      </c>
      <c r="CL409" s="25"/>
      <c r="CM409" s="25"/>
      <c r="CN409" s="25">
        <f t="shared" si="874"/>
        <v>0.42099999999999937</v>
      </c>
      <c r="CO409" s="25">
        <f t="shared" si="875"/>
        <v>0.48099999999999987</v>
      </c>
      <c r="CP409" s="25">
        <f t="shared" si="876"/>
        <v>0.11500000000000021</v>
      </c>
      <c r="CQ409" s="25">
        <f t="shared" si="877"/>
        <v>0.17300000000000004</v>
      </c>
      <c r="CR409" s="25">
        <f t="shared" si="878"/>
        <v>0.10300000000000153</v>
      </c>
      <c r="CS409" s="25">
        <f t="shared" si="879"/>
        <v>0.54800000000000004</v>
      </c>
      <c r="CT409" s="25" t="str">
        <f t="shared" si="880"/>
        <v/>
      </c>
      <c r="CU409" s="25" t="str">
        <f t="shared" si="881"/>
        <v/>
      </c>
      <c r="CV409" s="25" t="str">
        <f t="shared" si="882"/>
        <v/>
      </c>
      <c r="CW409" s="25"/>
      <c r="CX409" s="25"/>
      <c r="CY409" s="25" t="str">
        <f t="shared" si="883"/>
        <v/>
      </c>
      <c r="CZ409" s="25" t="str">
        <f t="shared" si="884"/>
        <v/>
      </c>
      <c r="DA409" s="25" t="str">
        <f t="shared" si="885"/>
        <v/>
      </c>
      <c r="DB409" s="25" t="str">
        <f t="shared" si="886"/>
        <v/>
      </c>
      <c r="DC409" s="25" t="str">
        <f t="shared" si="887"/>
        <v/>
      </c>
      <c r="DD409" s="25" t="str">
        <f t="shared" si="888"/>
        <v/>
      </c>
      <c r="DE409" s="25" t="str">
        <f t="shared" si="889"/>
        <v/>
      </c>
      <c r="DF409" s="25" t="str">
        <f t="shared" si="890"/>
        <v/>
      </c>
      <c r="DG409" s="25" t="str">
        <f t="shared" si="891"/>
        <v/>
      </c>
      <c r="DH409" s="25"/>
      <c r="DI409" s="25"/>
      <c r="DJ409" s="25" t="str">
        <f t="shared" si="892"/>
        <v/>
      </c>
      <c r="DK409" s="25" t="str">
        <f t="shared" si="893"/>
        <v/>
      </c>
      <c r="DL409" s="25" t="str">
        <f t="shared" si="894"/>
        <v/>
      </c>
      <c r="DM409" s="25" t="str">
        <f t="shared" si="895"/>
        <v/>
      </c>
      <c r="DN409" s="25" t="str">
        <f t="shared" si="896"/>
        <v/>
      </c>
      <c r="DO409" s="25" t="str">
        <f t="shared" si="897"/>
        <v/>
      </c>
      <c r="DP409" s="25" t="str">
        <f t="shared" si="898"/>
        <v/>
      </c>
      <c r="DQ409" s="25" t="str">
        <f t="shared" si="899"/>
        <v/>
      </c>
      <c r="DR409" s="25" t="str">
        <f t="shared" si="900"/>
        <v/>
      </c>
      <c r="DS409" s="25"/>
      <c r="DT409" s="24"/>
      <c r="DU409" s="24" t="str">
        <f t="shared" si="901"/>
        <v/>
      </c>
      <c r="DV409" s="24" t="str">
        <f t="shared" si="902"/>
        <v/>
      </c>
      <c r="DW409" s="24" t="str">
        <f t="shared" si="903"/>
        <v/>
      </c>
      <c r="DX409" s="24" t="str">
        <f t="shared" si="904"/>
        <v/>
      </c>
      <c r="DY409" s="24" t="str">
        <f t="shared" si="905"/>
        <v/>
      </c>
      <c r="DZ409" s="24" t="str">
        <f t="shared" si="906"/>
        <v/>
      </c>
      <c r="EA409" s="24" t="str">
        <f t="shared" si="907"/>
        <v/>
      </c>
      <c r="EB409" s="24" t="str">
        <f t="shared" si="908"/>
        <v/>
      </c>
      <c r="EC409" s="24" t="str">
        <f t="shared" si="909"/>
        <v/>
      </c>
      <c r="ED409" s="24"/>
      <c r="EE409" s="24"/>
      <c r="EF409" s="24" t="str">
        <f t="shared" si="910"/>
        <v/>
      </c>
      <c r="EG409" s="24" t="str">
        <f t="shared" si="911"/>
        <v/>
      </c>
      <c r="EH409" s="24" t="str">
        <f t="shared" si="912"/>
        <v/>
      </c>
      <c r="EI409" s="24" t="str">
        <f t="shared" si="913"/>
        <v/>
      </c>
      <c r="EJ409" s="24" t="str">
        <f t="shared" si="914"/>
        <v/>
      </c>
      <c r="EK409" s="24" t="str">
        <f t="shared" si="915"/>
        <v/>
      </c>
      <c r="EL409" s="24" t="str">
        <f t="shared" si="916"/>
        <v/>
      </c>
      <c r="EM409" s="24" t="str">
        <f t="shared" si="917"/>
        <v/>
      </c>
      <c r="EN409" s="24" t="str">
        <f t="shared" si="918"/>
        <v/>
      </c>
      <c r="EO409" s="24"/>
      <c r="EP409" s="24"/>
      <c r="EQ409" s="24" t="str">
        <f t="shared" si="798"/>
        <v/>
      </c>
      <c r="ER409" s="24" t="str">
        <f t="shared" si="919"/>
        <v/>
      </c>
      <c r="ES409" s="24" t="str">
        <f t="shared" si="799"/>
        <v/>
      </c>
      <c r="ET409" s="24" t="str">
        <f t="shared" si="800"/>
        <v/>
      </c>
      <c r="EU409" s="24" t="str">
        <f t="shared" si="801"/>
        <v/>
      </c>
      <c r="EV409" s="24" t="str">
        <f t="shared" si="802"/>
        <v/>
      </c>
      <c r="EW409" s="24" t="str">
        <f t="shared" si="803"/>
        <v/>
      </c>
      <c r="EX409" s="24" t="str">
        <f t="shared" si="804"/>
        <v/>
      </c>
      <c r="EY409" s="24" t="str">
        <f t="shared" si="805"/>
        <v/>
      </c>
      <c r="EZ409" s="24" t="str">
        <f t="shared" si="806"/>
        <v/>
      </c>
      <c r="FA409" s="24" t="str">
        <f t="shared" si="807"/>
        <v/>
      </c>
      <c r="FB409" s="24"/>
      <c r="FC409" s="24" t="str">
        <f t="shared" si="808"/>
        <v/>
      </c>
      <c r="FD409" s="24" t="str">
        <f t="shared" si="920"/>
        <v/>
      </c>
      <c r="FE409" s="24" t="str">
        <f t="shared" si="809"/>
        <v/>
      </c>
      <c r="FF409" s="24" t="str">
        <f t="shared" si="810"/>
        <v/>
      </c>
      <c r="FG409" s="24" t="str">
        <f t="shared" si="811"/>
        <v/>
      </c>
      <c r="FH409" s="24" t="str">
        <f t="shared" si="812"/>
        <v/>
      </c>
      <c r="FI409" s="24" t="str">
        <f t="shared" si="813"/>
        <v/>
      </c>
      <c r="FJ409" s="24" t="str">
        <f t="shared" si="814"/>
        <v/>
      </c>
      <c r="FK409" s="24" t="str">
        <f t="shared" si="815"/>
        <v/>
      </c>
      <c r="FL409" s="24" t="str">
        <f t="shared" si="816"/>
        <v/>
      </c>
      <c r="FM409" s="24" t="str">
        <f t="shared" si="817"/>
        <v/>
      </c>
      <c r="FN409" s="24"/>
      <c r="FO409" s="24" t="str">
        <f t="shared" si="818"/>
        <v/>
      </c>
      <c r="FP409" s="24" t="str">
        <f t="shared" si="921"/>
        <v/>
      </c>
      <c r="FQ409" s="24" t="str">
        <f t="shared" si="932"/>
        <v/>
      </c>
      <c r="FR409" s="24" t="str">
        <f t="shared" si="932"/>
        <v/>
      </c>
      <c r="FS409" s="24" t="str">
        <f t="shared" si="932"/>
        <v/>
      </c>
      <c r="FT409" s="24" t="str">
        <f t="shared" si="932"/>
        <v/>
      </c>
      <c r="FU409" s="24" t="str">
        <f t="shared" si="932"/>
        <v/>
      </c>
      <c r="FV409" s="24" t="str">
        <f t="shared" si="932"/>
        <v/>
      </c>
      <c r="FW409" s="24" t="str">
        <f t="shared" si="932"/>
        <v/>
      </c>
      <c r="FX409" s="24" t="str">
        <f t="shared" si="932"/>
        <v/>
      </c>
      <c r="FY409" s="24" t="str">
        <f t="shared" si="932"/>
        <v/>
      </c>
      <c r="FZ409" s="24"/>
      <c r="GA409" s="24" t="str">
        <f t="shared" si="819"/>
        <v/>
      </c>
      <c r="GB409" s="24" t="str">
        <f t="shared" si="922"/>
        <v/>
      </c>
      <c r="GC409" s="24" t="str">
        <f t="shared" si="933"/>
        <v/>
      </c>
      <c r="GD409" s="24" t="str">
        <f t="shared" si="933"/>
        <v/>
      </c>
      <c r="GE409" s="24" t="str">
        <f t="shared" si="933"/>
        <v/>
      </c>
      <c r="GF409" s="24" t="str">
        <f t="shared" si="933"/>
        <v/>
      </c>
      <c r="GG409" s="24" t="str">
        <f t="shared" si="933"/>
        <v/>
      </c>
      <c r="GH409" s="24" t="str">
        <f t="shared" si="933"/>
        <v/>
      </c>
      <c r="GI409" s="24" t="str">
        <f t="shared" si="933"/>
        <v/>
      </c>
      <c r="GJ409" s="24" t="str">
        <f t="shared" si="933"/>
        <v/>
      </c>
      <c r="GK409" s="24" t="str">
        <f t="shared" si="933"/>
        <v/>
      </c>
      <c r="GL409" s="24"/>
      <c r="GM409" s="24" t="str">
        <f t="shared" si="820"/>
        <v/>
      </c>
      <c r="GN409" s="24" t="str">
        <f t="shared" si="923"/>
        <v/>
      </c>
      <c r="GO409" s="24" t="str">
        <f t="shared" si="821"/>
        <v/>
      </c>
      <c r="GP409" s="24" t="str">
        <f t="shared" si="822"/>
        <v/>
      </c>
      <c r="GQ409" s="24" t="str">
        <f t="shared" si="823"/>
        <v/>
      </c>
      <c r="GR409" s="24" t="str">
        <f t="shared" si="824"/>
        <v/>
      </c>
      <c r="GS409" s="24" t="str">
        <f t="shared" si="825"/>
        <v/>
      </c>
      <c r="GT409" s="24" t="str">
        <f t="shared" si="826"/>
        <v/>
      </c>
      <c r="GU409" s="24" t="str">
        <f t="shared" si="827"/>
        <v/>
      </c>
      <c r="GV409" s="24" t="str">
        <f t="shared" si="828"/>
        <v/>
      </c>
      <c r="GW409" s="24" t="str">
        <f t="shared" si="829"/>
        <v/>
      </c>
      <c r="GX409" s="24"/>
      <c r="GY409" s="24" t="str">
        <f t="shared" si="830"/>
        <v/>
      </c>
      <c r="GZ409" s="24" t="str">
        <f t="shared" si="924"/>
        <v/>
      </c>
      <c r="HA409" s="24" t="str">
        <f t="shared" si="831"/>
        <v/>
      </c>
      <c r="HB409" s="24" t="str">
        <f t="shared" si="832"/>
        <v/>
      </c>
      <c r="HC409" s="24" t="str">
        <f t="shared" si="833"/>
        <v/>
      </c>
      <c r="HD409" s="24" t="str">
        <f t="shared" si="834"/>
        <v/>
      </c>
      <c r="HE409" s="24" t="str">
        <f t="shared" si="835"/>
        <v/>
      </c>
      <c r="HF409" s="24" t="str">
        <f t="shared" si="836"/>
        <v/>
      </c>
      <c r="HG409" s="24" t="str">
        <f t="shared" si="837"/>
        <v/>
      </c>
      <c r="HH409" s="24" t="str">
        <f t="shared" si="838"/>
        <v/>
      </c>
      <c r="HI409" s="24" t="str">
        <f t="shared" si="839"/>
        <v/>
      </c>
      <c r="HJ409" s="24"/>
      <c r="HK409" s="24" t="str">
        <f t="shared" si="840"/>
        <v/>
      </c>
      <c r="HL409" s="24" t="str">
        <f t="shared" si="925"/>
        <v/>
      </c>
      <c r="HM409" s="24" t="str">
        <f t="shared" si="929"/>
        <v/>
      </c>
      <c r="HN409" s="24" t="str">
        <f t="shared" si="929"/>
        <v/>
      </c>
      <c r="HO409" s="24" t="str">
        <f t="shared" si="929"/>
        <v/>
      </c>
      <c r="HP409" s="24" t="str">
        <f t="shared" si="927"/>
        <v/>
      </c>
      <c r="HQ409" s="24" t="str">
        <f t="shared" si="927"/>
        <v/>
      </c>
      <c r="HR409" s="24" t="str">
        <f t="shared" si="927"/>
        <v/>
      </c>
      <c r="HS409" s="24" t="str">
        <f t="shared" si="927"/>
        <v/>
      </c>
      <c r="HT409" s="24" t="str">
        <f t="shared" si="927"/>
        <v/>
      </c>
      <c r="HU409" s="24" t="str">
        <f t="shared" si="927"/>
        <v/>
      </c>
      <c r="HV409" s="24"/>
      <c r="HW409" s="24" t="str">
        <f t="shared" si="841"/>
        <v/>
      </c>
      <c r="HX409" s="24" t="str">
        <f t="shared" si="926"/>
        <v/>
      </c>
      <c r="HY409" s="24" t="str">
        <f t="shared" si="930"/>
        <v/>
      </c>
      <c r="HZ409" s="24" t="str">
        <f t="shared" si="930"/>
        <v/>
      </c>
      <c r="IA409" s="24" t="str">
        <f t="shared" si="930"/>
        <v/>
      </c>
      <c r="IB409" s="24" t="str">
        <f t="shared" si="928"/>
        <v/>
      </c>
      <c r="IC409" s="24" t="str">
        <f t="shared" si="928"/>
        <v/>
      </c>
      <c r="ID409" s="24" t="str">
        <f t="shared" si="928"/>
        <v/>
      </c>
      <c r="IE409" s="24" t="str">
        <f t="shared" si="928"/>
        <v/>
      </c>
      <c r="IF409" s="24" t="str">
        <f t="shared" si="928"/>
        <v/>
      </c>
      <c r="IG409" s="24" t="str">
        <f t="shared" si="928"/>
        <v/>
      </c>
    </row>
    <row r="410" spans="1:241" s="3" customFormat="1" x14ac:dyDescent="0.2">
      <c r="A410" s="27">
        <v>375</v>
      </c>
      <c r="B410" s="32" t="str">
        <f>IF(AND($B$3&lt;&gt;"",$C$3&lt;&gt;"",$B$4&lt;&gt;"",$C$4&lt;&gt;"",T410&lt;&gt;""),AirMass($B$3,$C$3,$B$4,$C$4,T410),"")</f>
        <v/>
      </c>
      <c r="C410" s="36" t="e">
        <f t="shared" si="842"/>
        <v>#N/A</v>
      </c>
      <c r="D410" s="5" t="str">
        <f t="shared" si="789"/>
        <v/>
      </c>
      <c r="E410" s="14" t="str">
        <f t="shared" si="790"/>
        <v/>
      </c>
      <c r="F410" s="32" t="str">
        <f t="shared" si="843"/>
        <v/>
      </c>
      <c r="G410" s="24" t="str">
        <f t="shared" si="791"/>
        <v/>
      </c>
      <c r="H410" s="24" t="str">
        <f t="shared" si="792"/>
        <v/>
      </c>
      <c r="I410" s="24"/>
      <c r="J410" s="8" t="str">
        <f t="shared" si="793"/>
        <v/>
      </c>
      <c r="K410" s="9" t="str">
        <f t="shared" si="794"/>
        <v/>
      </c>
      <c r="L410" s="40" t="str">
        <f t="shared" si="844"/>
        <v/>
      </c>
      <c r="M410" s="24" t="str">
        <f t="shared" si="795"/>
        <v/>
      </c>
      <c r="N410" s="25" t="str">
        <f t="shared" si="796"/>
        <v/>
      </c>
      <c r="O410" s="25"/>
      <c r="P410" s="50">
        <f t="shared" si="845"/>
        <v>0</v>
      </c>
      <c r="Q410" s="50">
        <f t="shared" si="846"/>
        <v>0</v>
      </c>
      <c r="R410" s="25"/>
      <c r="S410" s="25"/>
      <c r="T410" s="16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46" t="str">
        <f t="shared" si="797"/>
        <v/>
      </c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8"/>
      <c r="AR410" s="25"/>
      <c r="AS410" s="25"/>
      <c r="AT410" s="24" t="str">
        <f t="shared" si="931"/>
        <v/>
      </c>
      <c r="AU410" s="24" t="str">
        <f t="shared" si="931"/>
        <v/>
      </c>
      <c r="AV410" s="24" t="str">
        <f t="shared" si="931"/>
        <v/>
      </c>
      <c r="AW410" s="24" t="str">
        <f t="shared" si="931"/>
        <v/>
      </c>
      <c r="AX410" s="24" t="str">
        <f t="shared" si="931"/>
        <v/>
      </c>
      <c r="AY410" s="24" t="str">
        <f t="shared" si="931"/>
        <v/>
      </c>
      <c r="AZ410" s="24" t="str">
        <f t="shared" si="931"/>
        <v/>
      </c>
      <c r="BA410" s="24" t="str">
        <f t="shared" si="931"/>
        <v/>
      </c>
      <c r="BB410" s="24" t="str">
        <f t="shared" si="931"/>
        <v/>
      </c>
      <c r="BC410" s="24" t="str">
        <f t="shared" si="931"/>
        <v/>
      </c>
      <c r="BD410" s="25" t="str">
        <f t="shared" si="931"/>
        <v/>
      </c>
      <c r="BE410" s="25"/>
      <c r="BF410" s="25"/>
      <c r="BG410" s="26" t="str">
        <f t="shared" si="847"/>
        <v/>
      </c>
      <c r="BH410" s="26" t="str">
        <f t="shared" si="848"/>
        <v/>
      </c>
      <c r="BI410" s="26" t="str">
        <f t="shared" si="849"/>
        <v/>
      </c>
      <c r="BJ410" s="26" t="str">
        <f t="shared" si="850"/>
        <v/>
      </c>
      <c r="BK410" s="26" t="str">
        <f t="shared" si="851"/>
        <v/>
      </c>
      <c r="BL410" s="26" t="str">
        <f t="shared" si="852"/>
        <v/>
      </c>
      <c r="BM410" s="26" t="str">
        <f t="shared" si="853"/>
        <v/>
      </c>
      <c r="BN410" s="26" t="str">
        <f t="shared" si="854"/>
        <v/>
      </c>
      <c r="BO410" s="26" t="str">
        <f t="shared" si="855"/>
        <v/>
      </c>
      <c r="BP410" s="25"/>
      <c r="BQ410" s="25"/>
      <c r="BR410" s="25" t="str">
        <f t="shared" si="856"/>
        <v/>
      </c>
      <c r="BS410" s="25" t="str">
        <f t="shared" si="857"/>
        <v/>
      </c>
      <c r="BT410" s="25" t="str">
        <f t="shared" si="858"/>
        <v/>
      </c>
      <c r="BU410" s="25" t="str">
        <f t="shared" si="859"/>
        <v/>
      </c>
      <c r="BV410" s="25" t="str">
        <f t="shared" si="860"/>
        <v/>
      </c>
      <c r="BW410" s="25" t="str">
        <f t="shared" si="861"/>
        <v/>
      </c>
      <c r="BX410" s="25" t="str">
        <f t="shared" si="862"/>
        <v/>
      </c>
      <c r="BY410" s="25" t="str">
        <f t="shared" si="863"/>
        <v/>
      </c>
      <c r="BZ410" s="25" t="str">
        <f t="shared" si="864"/>
        <v/>
      </c>
      <c r="CA410" s="25"/>
      <c r="CB410" s="25"/>
      <c r="CC410" s="26">
        <f t="shared" si="865"/>
        <v>-0.23900000000000093</v>
      </c>
      <c r="CD410" s="26">
        <f t="shared" si="866"/>
        <v>-0.17900000000000044</v>
      </c>
      <c r="CE410" s="26">
        <f t="shared" si="867"/>
        <v>-0.54500000000000015</v>
      </c>
      <c r="CF410" s="26">
        <f t="shared" si="868"/>
        <v>-0.48700000000000027</v>
      </c>
      <c r="CG410" s="26">
        <f t="shared" si="869"/>
        <v>-0.55699999999999883</v>
      </c>
      <c r="CH410" s="26">
        <f t="shared" si="870"/>
        <v>-0.11200000000000027</v>
      </c>
      <c r="CI410" s="26" t="str">
        <f t="shared" si="871"/>
        <v/>
      </c>
      <c r="CJ410" s="26" t="str">
        <f t="shared" si="872"/>
        <v/>
      </c>
      <c r="CK410" s="26" t="str">
        <f t="shared" si="873"/>
        <v/>
      </c>
      <c r="CL410" s="25"/>
      <c r="CM410" s="25"/>
      <c r="CN410" s="25">
        <f t="shared" si="874"/>
        <v>0.42099999999999937</v>
      </c>
      <c r="CO410" s="25">
        <f t="shared" si="875"/>
        <v>0.48099999999999987</v>
      </c>
      <c r="CP410" s="25">
        <f t="shared" si="876"/>
        <v>0.11500000000000021</v>
      </c>
      <c r="CQ410" s="25">
        <f t="shared" si="877"/>
        <v>0.17300000000000004</v>
      </c>
      <c r="CR410" s="25">
        <f t="shared" si="878"/>
        <v>0.10300000000000153</v>
      </c>
      <c r="CS410" s="25">
        <f t="shared" si="879"/>
        <v>0.54800000000000004</v>
      </c>
      <c r="CT410" s="25" t="str">
        <f t="shared" si="880"/>
        <v/>
      </c>
      <c r="CU410" s="25" t="str">
        <f t="shared" si="881"/>
        <v/>
      </c>
      <c r="CV410" s="25" t="str">
        <f t="shared" si="882"/>
        <v/>
      </c>
      <c r="CW410" s="25"/>
      <c r="CX410" s="25"/>
      <c r="CY410" s="25" t="str">
        <f t="shared" si="883"/>
        <v/>
      </c>
      <c r="CZ410" s="25" t="str">
        <f t="shared" si="884"/>
        <v/>
      </c>
      <c r="DA410" s="25" t="str">
        <f t="shared" si="885"/>
        <v/>
      </c>
      <c r="DB410" s="25" t="str">
        <f t="shared" si="886"/>
        <v/>
      </c>
      <c r="DC410" s="25" t="str">
        <f t="shared" si="887"/>
        <v/>
      </c>
      <c r="DD410" s="25" t="str">
        <f t="shared" si="888"/>
        <v/>
      </c>
      <c r="DE410" s="25" t="str">
        <f t="shared" si="889"/>
        <v/>
      </c>
      <c r="DF410" s="25" t="str">
        <f t="shared" si="890"/>
        <v/>
      </c>
      <c r="DG410" s="25" t="str">
        <f t="shared" si="891"/>
        <v/>
      </c>
      <c r="DH410" s="25"/>
      <c r="DI410" s="25"/>
      <c r="DJ410" s="25" t="str">
        <f t="shared" si="892"/>
        <v/>
      </c>
      <c r="DK410" s="25" t="str">
        <f t="shared" si="893"/>
        <v/>
      </c>
      <c r="DL410" s="25" t="str">
        <f t="shared" si="894"/>
        <v/>
      </c>
      <c r="DM410" s="25" t="str">
        <f t="shared" si="895"/>
        <v/>
      </c>
      <c r="DN410" s="25" t="str">
        <f t="shared" si="896"/>
        <v/>
      </c>
      <c r="DO410" s="25" t="str">
        <f t="shared" si="897"/>
        <v/>
      </c>
      <c r="DP410" s="25" t="str">
        <f t="shared" si="898"/>
        <v/>
      </c>
      <c r="DQ410" s="25" t="str">
        <f t="shared" si="899"/>
        <v/>
      </c>
      <c r="DR410" s="25" t="str">
        <f t="shared" si="900"/>
        <v/>
      </c>
      <c r="DS410" s="25"/>
      <c r="DT410" s="24"/>
      <c r="DU410" s="24" t="str">
        <f t="shared" si="901"/>
        <v/>
      </c>
      <c r="DV410" s="24" t="str">
        <f t="shared" si="902"/>
        <v/>
      </c>
      <c r="DW410" s="24" t="str">
        <f t="shared" si="903"/>
        <v/>
      </c>
      <c r="DX410" s="24" t="str">
        <f t="shared" si="904"/>
        <v/>
      </c>
      <c r="DY410" s="24" t="str">
        <f t="shared" si="905"/>
        <v/>
      </c>
      <c r="DZ410" s="24" t="str">
        <f t="shared" si="906"/>
        <v/>
      </c>
      <c r="EA410" s="24" t="str">
        <f t="shared" si="907"/>
        <v/>
      </c>
      <c r="EB410" s="24" t="str">
        <f t="shared" si="908"/>
        <v/>
      </c>
      <c r="EC410" s="24" t="str">
        <f t="shared" si="909"/>
        <v/>
      </c>
      <c r="ED410" s="24"/>
      <c r="EE410" s="24"/>
      <c r="EF410" s="24" t="str">
        <f t="shared" si="910"/>
        <v/>
      </c>
      <c r="EG410" s="24" t="str">
        <f t="shared" si="911"/>
        <v/>
      </c>
      <c r="EH410" s="24" t="str">
        <f t="shared" si="912"/>
        <v/>
      </c>
      <c r="EI410" s="24" t="str">
        <f t="shared" si="913"/>
        <v/>
      </c>
      <c r="EJ410" s="24" t="str">
        <f t="shared" si="914"/>
        <v/>
      </c>
      <c r="EK410" s="24" t="str">
        <f t="shared" si="915"/>
        <v/>
      </c>
      <c r="EL410" s="24" t="str">
        <f t="shared" si="916"/>
        <v/>
      </c>
      <c r="EM410" s="24" t="str">
        <f t="shared" si="917"/>
        <v/>
      </c>
      <c r="EN410" s="24" t="str">
        <f t="shared" si="918"/>
        <v/>
      </c>
      <c r="EO410" s="24"/>
      <c r="EP410" s="24"/>
      <c r="EQ410" s="24" t="str">
        <f t="shared" si="798"/>
        <v/>
      </c>
      <c r="ER410" s="24" t="str">
        <f t="shared" si="919"/>
        <v/>
      </c>
      <c r="ES410" s="24" t="str">
        <f t="shared" si="799"/>
        <v/>
      </c>
      <c r="ET410" s="24" t="str">
        <f t="shared" si="800"/>
        <v/>
      </c>
      <c r="EU410" s="24" t="str">
        <f t="shared" si="801"/>
        <v/>
      </c>
      <c r="EV410" s="24" t="str">
        <f t="shared" si="802"/>
        <v/>
      </c>
      <c r="EW410" s="24" t="str">
        <f t="shared" si="803"/>
        <v/>
      </c>
      <c r="EX410" s="24" t="str">
        <f t="shared" si="804"/>
        <v/>
      </c>
      <c r="EY410" s="24" t="str">
        <f t="shared" si="805"/>
        <v/>
      </c>
      <c r="EZ410" s="24" t="str">
        <f t="shared" si="806"/>
        <v/>
      </c>
      <c r="FA410" s="24" t="str">
        <f t="shared" si="807"/>
        <v/>
      </c>
      <c r="FB410" s="24"/>
      <c r="FC410" s="24" t="str">
        <f t="shared" si="808"/>
        <v/>
      </c>
      <c r="FD410" s="24" t="str">
        <f t="shared" si="920"/>
        <v/>
      </c>
      <c r="FE410" s="24" t="str">
        <f t="shared" si="809"/>
        <v/>
      </c>
      <c r="FF410" s="24" t="str">
        <f t="shared" si="810"/>
        <v/>
      </c>
      <c r="FG410" s="24" t="str">
        <f t="shared" si="811"/>
        <v/>
      </c>
      <c r="FH410" s="24" t="str">
        <f t="shared" si="812"/>
        <v/>
      </c>
      <c r="FI410" s="24" t="str">
        <f t="shared" si="813"/>
        <v/>
      </c>
      <c r="FJ410" s="24" t="str">
        <f t="shared" si="814"/>
        <v/>
      </c>
      <c r="FK410" s="24" t="str">
        <f t="shared" si="815"/>
        <v/>
      </c>
      <c r="FL410" s="24" t="str">
        <f t="shared" si="816"/>
        <v/>
      </c>
      <c r="FM410" s="24" t="str">
        <f t="shared" si="817"/>
        <v/>
      </c>
      <c r="FN410" s="24"/>
      <c r="FO410" s="24" t="str">
        <f t="shared" si="818"/>
        <v/>
      </c>
      <c r="FP410" s="24" t="str">
        <f t="shared" si="921"/>
        <v/>
      </c>
      <c r="FQ410" s="24" t="str">
        <f t="shared" si="932"/>
        <v/>
      </c>
      <c r="FR410" s="24" t="str">
        <f t="shared" si="932"/>
        <v/>
      </c>
      <c r="FS410" s="24" t="str">
        <f t="shared" si="932"/>
        <v/>
      </c>
      <c r="FT410" s="24" t="str">
        <f t="shared" si="932"/>
        <v/>
      </c>
      <c r="FU410" s="24" t="str">
        <f t="shared" si="932"/>
        <v/>
      </c>
      <c r="FV410" s="24" t="str">
        <f t="shared" si="932"/>
        <v/>
      </c>
      <c r="FW410" s="24" t="str">
        <f t="shared" si="932"/>
        <v/>
      </c>
      <c r="FX410" s="24" t="str">
        <f t="shared" si="932"/>
        <v/>
      </c>
      <c r="FY410" s="24" t="str">
        <f t="shared" si="932"/>
        <v/>
      </c>
      <c r="FZ410" s="24"/>
      <c r="GA410" s="24" t="str">
        <f t="shared" si="819"/>
        <v/>
      </c>
      <c r="GB410" s="24" t="str">
        <f t="shared" si="922"/>
        <v/>
      </c>
      <c r="GC410" s="24" t="str">
        <f t="shared" si="933"/>
        <v/>
      </c>
      <c r="GD410" s="24" t="str">
        <f t="shared" si="933"/>
        <v/>
      </c>
      <c r="GE410" s="24" t="str">
        <f t="shared" si="933"/>
        <v/>
      </c>
      <c r="GF410" s="24" t="str">
        <f t="shared" si="933"/>
        <v/>
      </c>
      <c r="GG410" s="24" t="str">
        <f t="shared" si="933"/>
        <v/>
      </c>
      <c r="GH410" s="24" t="str">
        <f t="shared" si="933"/>
        <v/>
      </c>
      <c r="GI410" s="24" t="str">
        <f t="shared" si="933"/>
        <v/>
      </c>
      <c r="GJ410" s="24" t="str">
        <f t="shared" si="933"/>
        <v/>
      </c>
      <c r="GK410" s="24" t="str">
        <f t="shared" si="933"/>
        <v/>
      </c>
      <c r="GL410" s="24"/>
      <c r="GM410" s="24" t="str">
        <f t="shared" si="820"/>
        <v/>
      </c>
      <c r="GN410" s="24" t="str">
        <f t="shared" si="923"/>
        <v/>
      </c>
      <c r="GO410" s="24" t="str">
        <f t="shared" si="821"/>
        <v/>
      </c>
      <c r="GP410" s="24" t="str">
        <f t="shared" si="822"/>
        <v/>
      </c>
      <c r="GQ410" s="24" t="str">
        <f t="shared" si="823"/>
        <v/>
      </c>
      <c r="GR410" s="24" t="str">
        <f t="shared" si="824"/>
        <v/>
      </c>
      <c r="GS410" s="24" t="str">
        <f t="shared" si="825"/>
        <v/>
      </c>
      <c r="GT410" s="24" t="str">
        <f t="shared" si="826"/>
        <v/>
      </c>
      <c r="GU410" s="24" t="str">
        <f t="shared" si="827"/>
        <v/>
      </c>
      <c r="GV410" s="24" t="str">
        <f t="shared" si="828"/>
        <v/>
      </c>
      <c r="GW410" s="24" t="str">
        <f t="shared" si="829"/>
        <v/>
      </c>
      <c r="GX410" s="24"/>
      <c r="GY410" s="24" t="str">
        <f t="shared" si="830"/>
        <v/>
      </c>
      <c r="GZ410" s="24" t="str">
        <f t="shared" si="924"/>
        <v/>
      </c>
      <c r="HA410" s="24" t="str">
        <f t="shared" si="831"/>
        <v/>
      </c>
      <c r="HB410" s="24" t="str">
        <f t="shared" si="832"/>
        <v/>
      </c>
      <c r="HC410" s="24" t="str">
        <f t="shared" si="833"/>
        <v/>
      </c>
      <c r="HD410" s="24" t="str">
        <f t="shared" si="834"/>
        <v/>
      </c>
      <c r="HE410" s="24" t="str">
        <f t="shared" si="835"/>
        <v/>
      </c>
      <c r="HF410" s="24" t="str">
        <f t="shared" si="836"/>
        <v/>
      </c>
      <c r="HG410" s="24" t="str">
        <f t="shared" si="837"/>
        <v/>
      </c>
      <c r="HH410" s="24" t="str">
        <f t="shared" si="838"/>
        <v/>
      </c>
      <c r="HI410" s="24" t="str">
        <f t="shared" si="839"/>
        <v/>
      </c>
      <c r="HJ410" s="24"/>
      <c r="HK410" s="24" t="str">
        <f t="shared" si="840"/>
        <v/>
      </c>
      <c r="HL410" s="24" t="str">
        <f t="shared" si="925"/>
        <v/>
      </c>
      <c r="HM410" s="24" t="str">
        <f t="shared" si="929"/>
        <v/>
      </c>
      <c r="HN410" s="24" t="str">
        <f t="shared" si="929"/>
        <v/>
      </c>
      <c r="HO410" s="24" t="str">
        <f t="shared" si="929"/>
        <v/>
      </c>
      <c r="HP410" s="24" t="str">
        <f t="shared" si="927"/>
        <v/>
      </c>
      <c r="HQ410" s="24" t="str">
        <f t="shared" si="927"/>
        <v/>
      </c>
      <c r="HR410" s="24" t="str">
        <f t="shared" si="927"/>
        <v/>
      </c>
      <c r="HS410" s="24" t="str">
        <f t="shared" si="927"/>
        <v/>
      </c>
      <c r="HT410" s="24" t="str">
        <f t="shared" si="927"/>
        <v/>
      </c>
      <c r="HU410" s="24" t="str">
        <f t="shared" si="927"/>
        <v/>
      </c>
      <c r="HV410" s="24"/>
      <c r="HW410" s="24" t="str">
        <f t="shared" si="841"/>
        <v/>
      </c>
      <c r="HX410" s="24" t="str">
        <f t="shared" si="926"/>
        <v/>
      </c>
      <c r="HY410" s="24" t="str">
        <f t="shared" si="930"/>
        <v/>
      </c>
      <c r="HZ410" s="24" t="str">
        <f t="shared" si="930"/>
        <v/>
      </c>
      <c r="IA410" s="24" t="str">
        <f t="shared" si="930"/>
        <v/>
      </c>
      <c r="IB410" s="24" t="str">
        <f t="shared" si="928"/>
        <v/>
      </c>
      <c r="IC410" s="24" t="str">
        <f t="shared" si="928"/>
        <v/>
      </c>
      <c r="ID410" s="24" t="str">
        <f t="shared" si="928"/>
        <v/>
      </c>
      <c r="IE410" s="24" t="str">
        <f t="shared" si="928"/>
        <v/>
      </c>
      <c r="IF410" s="24" t="str">
        <f t="shared" si="928"/>
        <v/>
      </c>
      <c r="IG410" s="24" t="str">
        <f t="shared" si="928"/>
        <v/>
      </c>
    </row>
    <row r="411" spans="1:241" s="3" customFormat="1" x14ac:dyDescent="0.2">
      <c r="A411" s="27">
        <v>376</v>
      </c>
      <c r="B411" s="32" t="str">
        <f>IF(AND($B$3&lt;&gt;"",$C$3&lt;&gt;"",$B$4&lt;&gt;"",$C$4&lt;&gt;"",T411&lt;&gt;""),AirMass($B$3,$C$3,$B$4,$C$4,T411),"")</f>
        <v/>
      </c>
      <c r="C411" s="36" t="e">
        <f t="shared" si="842"/>
        <v>#N/A</v>
      </c>
      <c r="D411" s="5" t="str">
        <f t="shared" si="789"/>
        <v/>
      </c>
      <c r="E411" s="14" t="str">
        <f t="shared" si="790"/>
        <v/>
      </c>
      <c r="F411" s="32" t="str">
        <f t="shared" si="843"/>
        <v/>
      </c>
      <c r="G411" s="24" t="str">
        <f t="shared" si="791"/>
        <v/>
      </c>
      <c r="H411" s="24" t="str">
        <f t="shared" si="792"/>
        <v/>
      </c>
      <c r="I411" s="24"/>
      <c r="J411" s="8" t="str">
        <f t="shared" si="793"/>
        <v/>
      </c>
      <c r="K411" s="9" t="str">
        <f t="shared" si="794"/>
        <v/>
      </c>
      <c r="L411" s="40" t="str">
        <f t="shared" si="844"/>
        <v/>
      </c>
      <c r="M411" s="24" t="str">
        <f t="shared" si="795"/>
        <v/>
      </c>
      <c r="N411" s="25" t="str">
        <f t="shared" si="796"/>
        <v/>
      </c>
      <c r="O411" s="25"/>
      <c r="P411" s="50">
        <f t="shared" si="845"/>
        <v>0</v>
      </c>
      <c r="Q411" s="50">
        <f t="shared" si="846"/>
        <v>0</v>
      </c>
      <c r="R411" s="25"/>
      <c r="S411" s="25"/>
      <c r="T411" s="16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46" t="str">
        <f t="shared" si="797"/>
        <v/>
      </c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8"/>
      <c r="AR411" s="25"/>
      <c r="AS411" s="25"/>
      <c r="AT411" s="24" t="str">
        <f t="shared" si="931"/>
        <v/>
      </c>
      <c r="AU411" s="24" t="str">
        <f t="shared" si="931"/>
        <v/>
      </c>
      <c r="AV411" s="24" t="str">
        <f t="shared" si="931"/>
        <v/>
      </c>
      <c r="AW411" s="24" t="str">
        <f t="shared" si="931"/>
        <v/>
      </c>
      <c r="AX411" s="24" t="str">
        <f t="shared" si="931"/>
        <v/>
      </c>
      <c r="AY411" s="24" t="str">
        <f t="shared" si="931"/>
        <v/>
      </c>
      <c r="AZ411" s="24" t="str">
        <f t="shared" si="931"/>
        <v/>
      </c>
      <c r="BA411" s="24" t="str">
        <f t="shared" si="931"/>
        <v/>
      </c>
      <c r="BB411" s="24" t="str">
        <f t="shared" si="931"/>
        <v/>
      </c>
      <c r="BC411" s="24" t="str">
        <f t="shared" si="931"/>
        <v/>
      </c>
      <c r="BD411" s="25" t="str">
        <f t="shared" si="931"/>
        <v/>
      </c>
      <c r="BE411" s="25"/>
      <c r="BF411" s="25"/>
      <c r="BG411" s="26" t="str">
        <f t="shared" si="847"/>
        <v/>
      </c>
      <c r="BH411" s="26" t="str">
        <f t="shared" si="848"/>
        <v/>
      </c>
      <c r="BI411" s="26" t="str">
        <f t="shared" si="849"/>
        <v/>
      </c>
      <c r="BJ411" s="26" t="str">
        <f t="shared" si="850"/>
        <v/>
      </c>
      <c r="BK411" s="26" t="str">
        <f t="shared" si="851"/>
        <v/>
      </c>
      <c r="BL411" s="26" t="str">
        <f t="shared" si="852"/>
        <v/>
      </c>
      <c r="BM411" s="26" t="str">
        <f t="shared" si="853"/>
        <v/>
      </c>
      <c r="BN411" s="26" t="str">
        <f t="shared" si="854"/>
        <v/>
      </c>
      <c r="BO411" s="26" t="str">
        <f t="shared" si="855"/>
        <v/>
      </c>
      <c r="BP411" s="25"/>
      <c r="BQ411" s="25"/>
      <c r="BR411" s="25" t="str">
        <f t="shared" si="856"/>
        <v/>
      </c>
      <c r="BS411" s="25" t="str">
        <f t="shared" si="857"/>
        <v/>
      </c>
      <c r="BT411" s="25" t="str">
        <f t="shared" si="858"/>
        <v/>
      </c>
      <c r="BU411" s="25" t="str">
        <f t="shared" si="859"/>
        <v/>
      </c>
      <c r="BV411" s="25" t="str">
        <f t="shared" si="860"/>
        <v/>
      </c>
      <c r="BW411" s="25" t="str">
        <f t="shared" si="861"/>
        <v/>
      </c>
      <c r="BX411" s="25" t="str">
        <f t="shared" si="862"/>
        <v/>
      </c>
      <c r="BY411" s="25" t="str">
        <f t="shared" si="863"/>
        <v/>
      </c>
      <c r="BZ411" s="25" t="str">
        <f t="shared" si="864"/>
        <v/>
      </c>
      <c r="CA411" s="25"/>
      <c r="CB411" s="25"/>
      <c r="CC411" s="26">
        <f t="shared" si="865"/>
        <v>-0.23900000000000093</v>
      </c>
      <c r="CD411" s="26">
        <f t="shared" si="866"/>
        <v>-0.17900000000000044</v>
      </c>
      <c r="CE411" s="26">
        <f t="shared" si="867"/>
        <v>-0.54500000000000015</v>
      </c>
      <c r="CF411" s="26">
        <f t="shared" si="868"/>
        <v>-0.48700000000000027</v>
      </c>
      <c r="CG411" s="26">
        <f t="shared" si="869"/>
        <v>-0.55699999999999883</v>
      </c>
      <c r="CH411" s="26">
        <f t="shared" si="870"/>
        <v>-0.11200000000000027</v>
      </c>
      <c r="CI411" s="26" t="str">
        <f t="shared" si="871"/>
        <v/>
      </c>
      <c r="CJ411" s="26" t="str">
        <f t="shared" si="872"/>
        <v/>
      </c>
      <c r="CK411" s="26" t="str">
        <f t="shared" si="873"/>
        <v/>
      </c>
      <c r="CL411" s="25"/>
      <c r="CM411" s="25"/>
      <c r="CN411" s="25">
        <f t="shared" si="874"/>
        <v>0.42099999999999937</v>
      </c>
      <c r="CO411" s="25">
        <f t="shared" si="875"/>
        <v>0.48099999999999987</v>
      </c>
      <c r="CP411" s="25">
        <f t="shared" si="876"/>
        <v>0.11500000000000021</v>
      </c>
      <c r="CQ411" s="25">
        <f t="shared" si="877"/>
        <v>0.17300000000000004</v>
      </c>
      <c r="CR411" s="25">
        <f t="shared" si="878"/>
        <v>0.10300000000000153</v>
      </c>
      <c r="CS411" s="25">
        <f t="shared" si="879"/>
        <v>0.54800000000000004</v>
      </c>
      <c r="CT411" s="25" t="str">
        <f t="shared" si="880"/>
        <v/>
      </c>
      <c r="CU411" s="25" t="str">
        <f t="shared" si="881"/>
        <v/>
      </c>
      <c r="CV411" s="25" t="str">
        <f t="shared" si="882"/>
        <v/>
      </c>
      <c r="CW411" s="25"/>
      <c r="CX411" s="25"/>
      <c r="CY411" s="25" t="str">
        <f t="shared" si="883"/>
        <v/>
      </c>
      <c r="CZ411" s="25" t="str">
        <f t="shared" si="884"/>
        <v/>
      </c>
      <c r="DA411" s="25" t="str">
        <f t="shared" si="885"/>
        <v/>
      </c>
      <c r="DB411" s="25" t="str">
        <f t="shared" si="886"/>
        <v/>
      </c>
      <c r="DC411" s="25" t="str">
        <f t="shared" si="887"/>
        <v/>
      </c>
      <c r="DD411" s="25" t="str">
        <f t="shared" si="888"/>
        <v/>
      </c>
      <c r="DE411" s="25" t="str">
        <f t="shared" si="889"/>
        <v/>
      </c>
      <c r="DF411" s="25" t="str">
        <f t="shared" si="890"/>
        <v/>
      </c>
      <c r="DG411" s="25" t="str">
        <f t="shared" si="891"/>
        <v/>
      </c>
      <c r="DH411" s="25"/>
      <c r="DI411" s="25"/>
      <c r="DJ411" s="25" t="str">
        <f t="shared" si="892"/>
        <v/>
      </c>
      <c r="DK411" s="25" t="str">
        <f t="shared" si="893"/>
        <v/>
      </c>
      <c r="DL411" s="25" t="str">
        <f t="shared" si="894"/>
        <v/>
      </c>
      <c r="DM411" s="25" t="str">
        <f t="shared" si="895"/>
        <v/>
      </c>
      <c r="DN411" s="25" t="str">
        <f t="shared" si="896"/>
        <v/>
      </c>
      <c r="DO411" s="25" t="str">
        <f t="shared" si="897"/>
        <v/>
      </c>
      <c r="DP411" s="25" t="str">
        <f t="shared" si="898"/>
        <v/>
      </c>
      <c r="DQ411" s="25" t="str">
        <f t="shared" si="899"/>
        <v/>
      </c>
      <c r="DR411" s="25" t="str">
        <f t="shared" si="900"/>
        <v/>
      </c>
      <c r="DS411" s="25"/>
      <c r="DT411" s="24"/>
      <c r="DU411" s="24" t="str">
        <f t="shared" si="901"/>
        <v/>
      </c>
      <c r="DV411" s="24" t="str">
        <f t="shared" si="902"/>
        <v/>
      </c>
      <c r="DW411" s="24" t="str">
        <f t="shared" si="903"/>
        <v/>
      </c>
      <c r="DX411" s="24" t="str">
        <f t="shared" si="904"/>
        <v/>
      </c>
      <c r="DY411" s="24" t="str">
        <f t="shared" si="905"/>
        <v/>
      </c>
      <c r="DZ411" s="24" t="str">
        <f t="shared" si="906"/>
        <v/>
      </c>
      <c r="EA411" s="24" t="str">
        <f t="shared" si="907"/>
        <v/>
      </c>
      <c r="EB411" s="24" t="str">
        <f t="shared" si="908"/>
        <v/>
      </c>
      <c r="EC411" s="24" t="str">
        <f t="shared" si="909"/>
        <v/>
      </c>
      <c r="ED411" s="24"/>
      <c r="EE411" s="24"/>
      <c r="EF411" s="24" t="str">
        <f t="shared" si="910"/>
        <v/>
      </c>
      <c r="EG411" s="24" t="str">
        <f t="shared" si="911"/>
        <v/>
      </c>
      <c r="EH411" s="24" t="str">
        <f t="shared" si="912"/>
        <v/>
      </c>
      <c r="EI411" s="24" t="str">
        <f t="shared" si="913"/>
        <v/>
      </c>
      <c r="EJ411" s="24" t="str">
        <f t="shared" si="914"/>
        <v/>
      </c>
      <c r="EK411" s="24" t="str">
        <f t="shared" si="915"/>
        <v/>
      </c>
      <c r="EL411" s="24" t="str">
        <f t="shared" si="916"/>
        <v/>
      </c>
      <c r="EM411" s="24" t="str">
        <f t="shared" si="917"/>
        <v/>
      </c>
      <c r="EN411" s="24" t="str">
        <f t="shared" si="918"/>
        <v/>
      </c>
      <c r="EO411" s="24"/>
      <c r="EP411" s="24"/>
      <c r="EQ411" s="24" t="str">
        <f t="shared" si="798"/>
        <v/>
      </c>
      <c r="ER411" s="24" t="str">
        <f t="shared" si="919"/>
        <v/>
      </c>
      <c r="ES411" s="24" t="str">
        <f t="shared" si="799"/>
        <v/>
      </c>
      <c r="ET411" s="24" t="str">
        <f t="shared" si="800"/>
        <v/>
      </c>
      <c r="EU411" s="24" t="str">
        <f t="shared" si="801"/>
        <v/>
      </c>
      <c r="EV411" s="24" t="str">
        <f t="shared" si="802"/>
        <v/>
      </c>
      <c r="EW411" s="24" t="str">
        <f t="shared" si="803"/>
        <v/>
      </c>
      <c r="EX411" s="24" t="str">
        <f t="shared" si="804"/>
        <v/>
      </c>
      <c r="EY411" s="24" t="str">
        <f t="shared" si="805"/>
        <v/>
      </c>
      <c r="EZ411" s="24" t="str">
        <f t="shared" si="806"/>
        <v/>
      </c>
      <c r="FA411" s="24" t="str">
        <f t="shared" si="807"/>
        <v/>
      </c>
      <c r="FB411" s="24"/>
      <c r="FC411" s="24" t="str">
        <f t="shared" si="808"/>
        <v/>
      </c>
      <c r="FD411" s="24" t="str">
        <f t="shared" si="920"/>
        <v/>
      </c>
      <c r="FE411" s="24" t="str">
        <f t="shared" si="809"/>
        <v/>
      </c>
      <c r="FF411" s="24" t="str">
        <f t="shared" si="810"/>
        <v/>
      </c>
      <c r="FG411" s="24" t="str">
        <f t="shared" si="811"/>
        <v/>
      </c>
      <c r="FH411" s="24" t="str">
        <f t="shared" si="812"/>
        <v/>
      </c>
      <c r="FI411" s="24" t="str">
        <f t="shared" si="813"/>
        <v/>
      </c>
      <c r="FJ411" s="24" t="str">
        <f t="shared" si="814"/>
        <v/>
      </c>
      <c r="FK411" s="24" t="str">
        <f t="shared" si="815"/>
        <v/>
      </c>
      <c r="FL411" s="24" t="str">
        <f t="shared" si="816"/>
        <v/>
      </c>
      <c r="FM411" s="24" t="str">
        <f t="shared" si="817"/>
        <v/>
      </c>
      <c r="FN411" s="24"/>
      <c r="FO411" s="24" t="str">
        <f t="shared" si="818"/>
        <v/>
      </c>
      <c r="FP411" s="24" t="str">
        <f t="shared" si="921"/>
        <v/>
      </c>
      <c r="FQ411" s="24" t="str">
        <f t="shared" si="932"/>
        <v/>
      </c>
      <c r="FR411" s="24" t="str">
        <f t="shared" si="932"/>
        <v/>
      </c>
      <c r="FS411" s="24" t="str">
        <f t="shared" si="932"/>
        <v/>
      </c>
      <c r="FT411" s="24" t="str">
        <f t="shared" si="932"/>
        <v/>
      </c>
      <c r="FU411" s="24" t="str">
        <f t="shared" si="932"/>
        <v/>
      </c>
      <c r="FV411" s="24" t="str">
        <f t="shared" si="932"/>
        <v/>
      </c>
      <c r="FW411" s="24" t="str">
        <f t="shared" si="932"/>
        <v/>
      </c>
      <c r="FX411" s="24" t="str">
        <f t="shared" si="932"/>
        <v/>
      </c>
      <c r="FY411" s="24" t="str">
        <f t="shared" si="932"/>
        <v/>
      </c>
      <c r="FZ411" s="24"/>
      <c r="GA411" s="24" t="str">
        <f t="shared" si="819"/>
        <v/>
      </c>
      <c r="GB411" s="24" t="str">
        <f t="shared" si="922"/>
        <v/>
      </c>
      <c r="GC411" s="24" t="str">
        <f t="shared" si="933"/>
        <v/>
      </c>
      <c r="GD411" s="24" t="str">
        <f t="shared" si="933"/>
        <v/>
      </c>
      <c r="GE411" s="24" t="str">
        <f t="shared" si="933"/>
        <v/>
      </c>
      <c r="GF411" s="24" t="str">
        <f t="shared" si="933"/>
        <v/>
      </c>
      <c r="GG411" s="24" t="str">
        <f t="shared" si="933"/>
        <v/>
      </c>
      <c r="GH411" s="24" t="str">
        <f t="shared" si="933"/>
        <v/>
      </c>
      <c r="GI411" s="24" t="str">
        <f t="shared" si="933"/>
        <v/>
      </c>
      <c r="GJ411" s="24" t="str">
        <f t="shared" si="933"/>
        <v/>
      </c>
      <c r="GK411" s="24" t="str">
        <f t="shared" si="933"/>
        <v/>
      </c>
      <c r="GL411" s="24"/>
      <c r="GM411" s="24" t="str">
        <f t="shared" si="820"/>
        <v/>
      </c>
      <c r="GN411" s="24" t="str">
        <f t="shared" si="923"/>
        <v/>
      </c>
      <c r="GO411" s="24" t="str">
        <f t="shared" si="821"/>
        <v/>
      </c>
      <c r="GP411" s="24" t="str">
        <f t="shared" si="822"/>
        <v/>
      </c>
      <c r="GQ411" s="24" t="str">
        <f t="shared" si="823"/>
        <v/>
      </c>
      <c r="GR411" s="24" t="str">
        <f t="shared" si="824"/>
        <v/>
      </c>
      <c r="GS411" s="24" t="str">
        <f t="shared" si="825"/>
        <v/>
      </c>
      <c r="GT411" s="24" t="str">
        <f t="shared" si="826"/>
        <v/>
      </c>
      <c r="GU411" s="24" t="str">
        <f t="shared" si="827"/>
        <v/>
      </c>
      <c r="GV411" s="24" t="str">
        <f t="shared" si="828"/>
        <v/>
      </c>
      <c r="GW411" s="24" t="str">
        <f t="shared" si="829"/>
        <v/>
      </c>
      <c r="GX411" s="24"/>
      <c r="GY411" s="24" t="str">
        <f t="shared" si="830"/>
        <v/>
      </c>
      <c r="GZ411" s="24" t="str">
        <f t="shared" si="924"/>
        <v/>
      </c>
      <c r="HA411" s="24" t="str">
        <f t="shared" si="831"/>
        <v/>
      </c>
      <c r="HB411" s="24" t="str">
        <f t="shared" si="832"/>
        <v/>
      </c>
      <c r="HC411" s="24" t="str">
        <f t="shared" si="833"/>
        <v/>
      </c>
      <c r="HD411" s="24" t="str">
        <f t="shared" si="834"/>
        <v/>
      </c>
      <c r="HE411" s="24" t="str">
        <f t="shared" si="835"/>
        <v/>
      </c>
      <c r="HF411" s="24" t="str">
        <f t="shared" si="836"/>
        <v/>
      </c>
      <c r="HG411" s="24" t="str">
        <f t="shared" si="837"/>
        <v/>
      </c>
      <c r="HH411" s="24" t="str">
        <f t="shared" si="838"/>
        <v/>
      </c>
      <c r="HI411" s="24" t="str">
        <f t="shared" si="839"/>
        <v/>
      </c>
      <c r="HJ411" s="24"/>
      <c r="HK411" s="24" t="str">
        <f t="shared" si="840"/>
        <v/>
      </c>
      <c r="HL411" s="24" t="str">
        <f t="shared" si="925"/>
        <v/>
      </c>
      <c r="HM411" s="24" t="str">
        <f t="shared" si="929"/>
        <v/>
      </c>
      <c r="HN411" s="24" t="str">
        <f t="shared" si="929"/>
        <v/>
      </c>
      <c r="HO411" s="24" t="str">
        <f t="shared" si="929"/>
        <v/>
      </c>
      <c r="HP411" s="24" t="str">
        <f t="shared" si="927"/>
        <v/>
      </c>
      <c r="HQ411" s="24" t="str">
        <f t="shared" si="927"/>
        <v/>
      </c>
      <c r="HR411" s="24" t="str">
        <f t="shared" si="927"/>
        <v/>
      </c>
      <c r="HS411" s="24" t="str">
        <f t="shared" si="927"/>
        <v/>
      </c>
      <c r="HT411" s="24" t="str">
        <f t="shared" si="927"/>
        <v/>
      </c>
      <c r="HU411" s="24" t="str">
        <f t="shared" si="927"/>
        <v/>
      </c>
      <c r="HV411" s="24"/>
      <c r="HW411" s="24" t="str">
        <f t="shared" si="841"/>
        <v/>
      </c>
      <c r="HX411" s="24" t="str">
        <f t="shared" si="926"/>
        <v/>
      </c>
      <c r="HY411" s="24" t="str">
        <f t="shared" si="930"/>
        <v/>
      </c>
      <c r="HZ411" s="24" t="str">
        <f t="shared" si="930"/>
        <v/>
      </c>
      <c r="IA411" s="24" t="str">
        <f t="shared" si="930"/>
        <v/>
      </c>
      <c r="IB411" s="24" t="str">
        <f t="shared" si="928"/>
        <v/>
      </c>
      <c r="IC411" s="24" t="str">
        <f t="shared" si="928"/>
        <v/>
      </c>
      <c r="ID411" s="24" t="str">
        <f t="shared" si="928"/>
        <v/>
      </c>
      <c r="IE411" s="24" t="str">
        <f t="shared" si="928"/>
        <v/>
      </c>
      <c r="IF411" s="24" t="str">
        <f t="shared" si="928"/>
        <v/>
      </c>
      <c r="IG411" s="24" t="str">
        <f t="shared" si="928"/>
        <v/>
      </c>
    </row>
    <row r="412" spans="1:241" s="3" customFormat="1" x14ac:dyDescent="0.2">
      <c r="A412" s="27">
        <v>377</v>
      </c>
      <c r="B412" s="32" t="str">
        <f>IF(AND($B$3&lt;&gt;"",$C$3&lt;&gt;"",$B$4&lt;&gt;"",$C$4&lt;&gt;"",T412&lt;&gt;""),AirMass($B$3,$C$3,$B$4,$C$4,T412),"")</f>
        <v/>
      </c>
      <c r="C412" s="36" t="e">
        <f t="shared" si="842"/>
        <v>#N/A</v>
      </c>
      <c r="D412" s="5" t="str">
        <f t="shared" si="789"/>
        <v/>
      </c>
      <c r="E412" s="14" t="str">
        <f t="shared" si="790"/>
        <v/>
      </c>
      <c r="F412" s="32" t="str">
        <f t="shared" si="843"/>
        <v/>
      </c>
      <c r="G412" s="24" t="str">
        <f t="shared" si="791"/>
        <v/>
      </c>
      <c r="H412" s="24" t="str">
        <f t="shared" si="792"/>
        <v/>
      </c>
      <c r="I412" s="24"/>
      <c r="J412" s="8" t="str">
        <f t="shared" si="793"/>
        <v/>
      </c>
      <c r="K412" s="9" t="str">
        <f t="shared" si="794"/>
        <v/>
      </c>
      <c r="L412" s="40" t="str">
        <f t="shared" si="844"/>
        <v/>
      </c>
      <c r="M412" s="24" t="str">
        <f t="shared" si="795"/>
        <v/>
      </c>
      <c r="N412" s="25" t="str">
        <f t="shared" si="796"/>
        <v/>
      </c>
      <c r="O412" s="25"/>
      <c r="P412" s="50">
        <f t="shared" si="845"/>
        <v>0</v>
      </c>
      <c r="Q412" s="50">
        <f t="shared" si="846"/>
        <v>0</v>
      </c>
      <c r="R412" s="25"/>
      <c r="S412" s="25"/>
      <c r="T412" s="16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46" t="str">
        <f t="shared" si="797"/>
        <v/>
      </c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8"/>
      <c r="AR412" s="25"/>
      <c r="AS412" s="25"/>
      <c r="AT412" s="24" t="str">
        <f t="shared" si="931"/>
        <v/>
      </c>
      <c r="AU412" s="24" t="str">
        <f t="shared" si="931"/>
        <v/>
      </c>
      <c r="AV412" s="24" t="str">
        <f t="shared" si="931"/>
        <v/>
      </c>
      <c r="AW412" s="24" t="str">
        <f t="shared" si="931"/>
        <v/>
      </c>
      <c r="AX412" s="24" t="str">
        <f t="shared" si="931"/>
        <v/>
      </c>
      <c r="AY412" s="24" t="str">
        <f t="shared" si="931"/>
        <v/>
      </c>
      <c r="AZ412" s="24" t="str">
        <f t="shared" si="931"/>
        <v/>
      </c>
      <c r="BA412" s="24" t="str">
        <f t="shared" si="931"/>
        <v/>
      </c>
      <c r="BB412" s="24" t="str">
        <f t="shared" si="931"/>
        <v/>
      </c>
      <c r="BC412" s="24" t="str">
        <f t="shared" si="931"/>
        <v/>
      </c>
      <c r="BD412" s="25" t="str">
        <f t="shared" si="931"/>
        <v/>
      </c>
      <c r="BE412" s="25"/>
      <c r="BF412" s="25"/>
      <c r="BG412" s="26" t="str">
        <f t="shared" si="847"/>
        <v/>
      </c>
      <c r="BH412" s="26" t="str">
        <f t="shared" si="848"/>
        <v/>
      </c>
      <c r="BI412" s="26" t="str">
        <f t="shared" si="849"/>
        <v/>
      </c>
      <c r="BJ412" s="26" t="str">
        <f t="shared" si="850"/>
        <v/>
      </c>
      <c r="BK412" s="26" t="str">
        <f t="shared" si="851"/>
        <v/>
      </c>
      <c r="BL412" s="26" t="str">
        <f t="shared" si="852"/>
        <v/>
      </c>
      <c r="BM412" s="26" t="str">
        <f t="shared" si="853"/>
        <v/>
      </c>
      <c r="BN412" s="26" t="str">
        <f t="shared" si="854"/>
        <v/>
      </c>
      <c r="BO412" s="26" t="str">
        <f t="shared" si="855"/>
        <v/>
      </c>
      <c r="BP412" s="25"/>
      <c r="BQ412" s="25"/>
      <c r="BR412" s="25" t="str">
        <f t="shared" si="856"/>
        <v/>
      </c>
      <c r="BS412" s="25" t="str">
        <f t="shared" si="857"/>
        <v/>
      </c>
      <c r="BT412" s="25" t="str">
        <f t="shared" si="858"/>
        <v/>
      </c>
      <c r="BU412" s="25" t="str">
        <f t="shared" si="859"/>
        <v/>
      </c>
      <c r="BV412" s="25" t="str">
        <f t="shared" si="860"/>
        <v/>
      </c>
      <c r="BW412" s="25" t="str">
        <f t="shared" si="861"/>
        <v/>
      </c>
      <c r="BX412" s="25" t="str">
        <f t="shared" si="862"/>
        <v/>
      </c>
      <c r="BY412" s="25" t="str">
        <f t="shared" si="863"/>
        <v/>
      </c>
      <c r="BZ412" s="25" t="str">
        <f t="shared" si="864"/>
        <v/>
      </c>
      <c r="CA412" s="25"/>
      <c r="CB412" s="25"/>
      <c r="CC412" s="26">
        <f t="shared" si="865"/>
        <v>-0.23900000000000093</v>
      </c>
      <c r="CD412" s="26">
        <f t="shared" si="866"/>
        <v>-0.17900000000000044</v>
      </c>
      <c r="CE412" s="26">
        <f t="shared" si="867"/>
        <v>-0.54500000000000015</v>
      </c>
      <c r="CF412" s="26">
        <f t="shared" si="868"/>
        <v>-0.48700000000000027</v>
      </c>
      <c r="CG412" s="26">
        <f t="shared" si="869"/>
        <v>-0.55699999999999883</v>
      </c>
      <c r="CH412" s="26">
        <f t="shared" si="870"/>
        <v>-0.11200000000000027</v>
      </c>
      <c r="CI412" s="26" t="str">
        <f t="shared" si="871"/>
        <v/>
      </c>
      <c r="CJ412" s="26" t="str">
        <f t="shared" si="872"/>
        <v/>
      </c>
      <c r="CK412" s="26" t="str">
        <f t="shared" si="873"/>
        <v/>
      </c>
      <c r="CL412" s="25"/>
      <c r="CM412" s="25"/>
      <c r="CN412" s="25">
        <f t="shared" si="874"/>
        <v>0.42099999999999937</v>
      </c>
      <c r="CO412" s="25">
        <f t="shared" si="875"/>
        <v>0.48099999999999987</v>
      </c>
      <c r="CP412" s="25">
        <f t="shared" si="876"/>
        <v>0.11500000000000021</v>
      </c>
      <c r="CQ412" s="25">
        <f t="shared" si="877"/>
        <v>0.17300000000000004</v>
      </c>
      <c r="CR412" s="25">
        <f t="shared" si="878"/>
        <v>0.10300000000000153</v>
      </c>
      <c r="CS412" s="25">
        <f t="shared" si="879"/>
        <v>0.54800000000000004</v>
      </c>
      <c r="CT412" s="25" t="str">
        <f t="shared" si="880"/>
        <v/>
      </c>
      <c r="CU412" s="25" t="str">
        <f t="shared" si="881"/>
        <v/>
      </c>
      <c r="CV412" s="25" t="str">
        <f t="shared" si="882"/>
        <v/>
      </c>
      <c r="CW412" s="25"/>
      <c r="CX412" s="25"/>
      <c r="CY412" s="25" t="str">
        <f t="shared" si="883"/>
        <v/>
      </c>
      <c r="CZ412" s="25" t="str">
        <f t="shared" si="884"/>
        <v/>
      </c>
      <c r="DA412" s="25" t="str">
        <f t="shared" si="885"/>
        <v/>
      </c>
      <c r="DB412" s="25" t="str">
        <f t="shared" si="886"/>
        <v/>
      </c>
      <c r="DC412" s="25" t="str">
        <f t="shared" si="887"/>
        <v/>
      </c>
      <c r="DD412" s="25" t="str">
        <f t="shared" si="888"/>
        <v/>
      </c>
      <c r="DE412" s="25" t="str">
        <f t="shared" si="889"/>
        <v/>
      </c>
      <c r="DF412" s="25" t="str">
        <f t="shared" si="890"/>
        <v/>
      </c>
      <c r="DG412" s="25" t="str">
        <f t="shared" si="891"/>
        <v/>
      </c>
      <c r="DH412" s="25"/>
      <c r="DI412" s="25"/>
      <c r="DJ412" s="25" t="str">
        <f t="shared" si="892"/>
        <v/>
      </c>
      <c r="DK412" s="25" t="str">
        <f t="shared" si="893"/>
        <v/>
      </c>
      <c r="DL412" s="25" t="str">
        <f t="shared" si="894"/>
        <v/>
      </c>
      <c r="DM412" s="25" t="str">
        <f t="shared" si="895"/>
        <v/>
      </c>
      <c r="DN412" s="25" t="str">
        <f t="shared" si="896"/>
        <v/>
      </c>
      <c r="DO412" s="25" t="str">
        <f t="shared" si="897"/>
        <v/>
      </c>
      <c r="DP412" s="25" t="str">
        <f t="shared" si="898"/>
        <v/>
      </c>
      <c r="DQ412" s="25" t="str">
        <f t="shared" si="899"/>
        <v/>
      </c>
      <c r="DR412" s="25" t="str">
        <f t="shared" si="900"/>
        <v/>
      </c>
      <c r="DS412" s="25"/>
      <c r="DT412" s="24"/>
      <c r="DU412" s="24" t="str">
        <f t="shared" si="901"/>
        <v/>
      </c>
      <c r="DV412" s="24" t="str">
        <f t="shared" si="902"/>
        <v/>
      </c>
      <c r="DW412" s="24" t="str">
        <f t="shared" si="903"/>
        <v/>
      </c>
      <c r="DX412" s="24" t="str">
        <f t="shared" si="904"/>
        <v/>
      </c>
      <c r="DY412" s="24" t="str">
        <f t="shared" si="905"/>
        <v/>
      </c>
      <c r="DZ412" s="24" t="str">
        <f t="shared" si="906"/>
        <v/>
      </c>
      <c r="EA412" s="24" t="str">
        <f t="shared" si="907"/>
        <v/>
      </c>
      <c r="EB412" s="24" t="str">
        <f t="shared" si="908"/>
        <v/>
      </c>
      <c r="EC412" s="24" t="str">
        <f t="shared" si="909"/>
        <v/>
      </c>
      <c r="ED412" s="24"/>
      <c r="EE412" s="24"/>
      <c r="EF412" s="24" t="str">
        <f t="shared" si="910"/>
        <v/>
      </c>
      <c r="EG412" s="24" t="str">
        <f t="shared" si="911"/>
        <v/>
      </c>
      <c r="EH412" s="24" t="str">
        <f t="shared" si="912"/>
        <v/>
      </c>
      <c r="EI412" s="24" t="str">
        <f t="shared" si="913"/>
        <v/>
      </c>
      <c r="EJ412" s="24" t="str">
        <f t="shared" si="914"/>
        <v/>
      </c>
      <c r="EK412" s="24" t="str">
        <f t="shared" si="915"/>
        <v/>
      </c>
      <c r="EL412" s="24" t="str">
        <f t="shared" si="916"/>
        <v/>
      </c>
      <c r="EM412" s="24" t="str">
        <f t="shared" si="917"/>
        <v/>
      </c>
      <c r="EN412" s="24" t="str">
        <f t="shared" si="918"/>
        <v/>
      </c>
      <c r="EO412" s="24"/>
      <c r="EP412" s="24"/>
      <c r="EQ412" s="24" t="str">
        <f t="shared" si="798"/>
        <v/>
      </c>
      <c r="ER412" s="24" t="str">
        <f t="shared" si="919"/>
        <v/>
      </c>
      <c r="ES412" s="24" t="str">
        <f t="shared" si="799"/>
        <v/>
      </c>
      <c r="ET412" s="24" t="str">
        <f t="shared" si="800"/>
        <v/>
      </c>
      <c r="EU412" s="24" t="str">
        <f t="shared" si="801"/>
        <v/>
      </c>
      <c r="EV412" s="24" t="str">
        <f t="shared" si="802"/>
        <v/>
      </c>
      <c r="EW412" s="24" t="str">
        <f t="shared" si="803"/>
        <v/>
      </c>
      <c r="EX412" s="24" t="str">
        <f t="shared" si="804"/>
        <v/>
      </c>
      <c r="EY412" s="24" t="str">
        <f t="shared" si="805"/>
        <v/>
      </c>
      <c r="EZ412" s="24" t="str">
        <f t="shared" si="806"/>
        <v/>
      </c>
      <c r="FA412" s="24" t="str">
        <f t="shared" si="807"/>
        <v/>
      </c>
      <c r="FB412" s="24"/>
      <c r="FC412" s="24" t="str">
        <f t="shared" si="808"/>
        <v/>
      </c>
      <c r="FD412" s="24" t="str">
        <f t="shared" si="920"/>
        <v/>
      </c>
      <c r="FE412" s="24" t="str">
        <f t="shared" si="809"/>
        <v/>
      </c>
      <c r="FF412" s="24" t="str">
        <f t="shared" si="810"/>
        <v/>
      </c>
      <c r="FG412" s="24" t="str">
        <f t="shared" si="811"/>
        <v/>
      </c>
      <c r="FH412" s="24" t="str">
        <f t="shared" si="812"/>
        <v/>
      </c>
      <c r="FI412" s="24" t="str">
        <f t="shared" si="813"/>
        <v/>
      </c>
      <c r="FJ412" s="24" t="str">
        <f t="shared" si="814"/>
        <v/>
      </c>
      <c r="FK412" s="24" t="str">
        <f t="shared" si="815"/>
        <v/>
      </c>
      <c r="FL412" s="24" t="str">
        <f t="shared" si="816"/>
        <v/>
      </c>
      <c r="FM412" s="24" t="str">
        <f t="shared" si="817"/>
        <v/>
      </c>
      <c r="FN412" s="24"/>
      <c r="FO412" s="24" t="str">
        <f t="shared" si="818"/>
        <v/>
      </c>
      <c r="FP412" s="24" t="str">
        <f t="shared" si="921"/>
        <v/>
      </c>
      <c r="FQ412" s="24" t="str">
        <f t="shared" si="932"/>
        <v/>
      </c>
      <c r="FR412" s="24" t="str">
        <f t="shared" si="932"/>
        <v/>
      </c>
      <c r="FS412" s="24" t="str">
        <f t="shared" si="932"/>
        <v/>
      </c>
      <c r="FT412" s="24" t="str">
        <f t="shared" si="932"/>
        <v/>
      </c>
      <c r="FU412" s="24" t="str">
        <f t="shared" si="932"/>
        <v/>
      </c>
      <c r="FV412" s="24" t="str">
        <f t="shared" si="932"/>
        <v/>
      </c>
      <c r="FW412" s="24" t="str">
        <f t="shared" si="932"/>
        <v/>
      </c>
      <c r="FX412" s="24" t="str">
        <f t="shared" si="932"/>
        <v/>
      </c>
      <c r="FY412" s="24" t="str">
        <f t="shared" si="932"/>
        <v/>
      </c>
      <c r="FZ412" s="24"/>
      <c r="GA412" s="24" t="str">
        <f t="shared" si="819"/>
        <v/>
      </c>
      <c r="GB412" s="24" t="str">
        <f t="shared" si="922"/>
        <v/>
      </c>
      <c r="GC412" s="24" t="str">
        <f t="shared" si="933"/>
        <v/>
      </c>
      <c r="GD412" s="24" t="str">
        <f t="shared" si="933"/>
        <v/>
      </c>
      <c r="GE412" s="24" t="str">
        <f t="shared" si="933"/>
        <v/>
      </c>
      <c r="GF412" s="24" t="str">
        <f t="shared" si="933"/>
        <v/>
      </c>
      <c r="GG412" s="24" t="str">
        <f t="shared" si="933"/>
        <v/>
      </c>
      <c r="GH412" s="24" t="str">
        <f t="shared" si="933"/>
        <v/>
      </c>
      <c r="GI412" s="24" t="str">
        <f t="shared" si="933"/>
        <v/>
      </c>
      <c r="GJ412" s="24" t="str">
        <f t="shared" si="933"/>
        <v/>
      </c>
      <c r="GK412" s="24" t="str">
        <f t="shared" si="933"/>
        <v/>
      </c>
      <c r="GL412" s="24"/>
      <c r="GM412" s="24" t="str">
        <f t="shared" si="820"/>
        <v/>
      </c>
      <c r="GN412" s="24" t="str">
        <f t="shared" si="923"/>
        <v/>
      </c>
      <c r="GO412" s="24" t="str">
        <f t="shared" si="821"/>
        <v/>
      </c>
      <c r="GP412" s="24" t="str">
        <f t="shared" si="822"/>
        <v/>
      </c>
      <c r="GQ412" s="24" t="str">
        <f t="shared" si="823"/>
        <v/>
      </c>
      <c r="GR412" s="24" t="str">
        <f t="shared" si="824"/>
        <v/>
      </c>
      <c r="GS412" s="24" t="str">
        <f t="shared" si="825"/>
        <v/>
      </c>
      <c r="GT412" s="24" t="str">
        <f t="shared" si="826"/>
        <v/>
      </c>
      <c r="GU412" s="24" t="str">
        <f t="shared" si="827"/>
        <v/>
      </c>
      <c r="GV412" s="24" t="str">
        <f t="shared" si="828"/>
        <v/>
      </c>
      <c r="GW412" s="24" t="str">
        <f t="shared" si="829"/>
        <v/>
      </c>
      <c r="GX412" s="24"/>
      <c r="GY412" s="24" t="str">
        <f t="shared" si="830"/>
        <v/>
      </c>
      <c r="GZ412" s="24" t="str">
        <f t="shared" si="924"/>
        <v/>
      </c>
      <c r="HA412" s="24" t="str">
        <f t="shared" si="831"/>
        <v/>
      </c>
      <c r="HB412" s="24" t="str">
        <f t="shared" si="832"/>
        <v/>
      </c>
      <c r="HC412" s="24" t="str">
        <f t="shared" si="833"/>
        <v/>
      </c>
      <c r="HD412" s="24" t="str">
        <f t="shared" si="834"/>
        <v/>
      </c>
      <c r="HE412" s="24" t="str">
        <f t="shared" si="835"/>
        <v/>
      </c>
      <c r="HF412" s="24" t="str">
        <f t="shared" si="836"/>
        <v/>
      </c>
      <c r="HG412" s="24" t="str">
        <f t="shared" si="837"/>
        <v/>
      </c>
      <c r="HH412" s="24" t="str">
        <f t="shared" si="838"/>
        <v/>
      </c>
      <c r="HI412" s="24" t="str">
        <f t="shared" si="839"/>
        <v/>
      </c>
      <c r="HJ412" s="24"/>
      <c r="HK412" s="24" t="str">
        <f t="shared" si="840"/>
        <v/>
      </c>
      <c r="HL412" s="24" t="str">
        <f t="shared" si="925"/>
        <v/>
      </c>
      <c r="HM412" s="24" t="str">
        <f t="shared" si="929"/>
        <v/>
      </c>
      <c r="HN412" s="24" t="str">
        <f t="shared" si="929"/>
        <v/>
      </c>
      <c r="HO412" s="24" t="str">
        <f t="shared" si="929"/>
        <v/>
      </c>
      <c r="HP412" s="24" t="str">
        <f t="shared" si="927"/>
        <v/>
      </c>
      <c r="HQ412" s="24" t="str">
        <f t="shared" si="927"/>
        <v/>
      </c>
      <c r="HR412" s="24" t="str">
        <f t="shared" si="927"/>
        <v/>
      </c>
      <c r="HS412" s="24" t="str">
        <f t="shared" si="927"/>
        <v/>
      </c>
      <c r="HT412" s="24" t="str">
        <f t="shared" si="927"/>
        <v/>
      </c>
      <c r="HU412" s="24" t="str">
        <f t="shared" si="927"/>
        <v/>
      </c>
      <c r="HV412" s="24"/>
      <c r="HW412" s="24" t="str">
        <f t="shared" si="841"/>
        <v/>
      </c>
      <c r="HX412" s="24" t="str">
        <f t="shared" si="926"/>
        <v/>
      </c>
      <c r="HY412" s="24" t="str">
        <f t="shared" si="930"/>
        <v/>
      </c>
      <c r="HZ412" s="24" t="str">
        <f t="shared" si="930"/>
        <v/>
      </c>
      <c r="IA412" s="24" t="str">
        <f t="shared" si="930"/>
        <v/>
      </c>
      <c r="IB412" s="24" t="str">
        <f t="shared" si="928"/>
        <v/>
      </c>
      <c r="IC412" s="24" t="str">
        <f t="shared" si="928"/>
        <v/>
      </c>
      <c r="ID412" s="24" t="str">
        <f t="shared" si="928"/>
        <v/>
      </c>
      <c r="IE412" s="24" t="str">
        <f t="shared" si="928"/>
        <v/>
      </c>
      <c r="IF412" s="24" t="str">
        <f t="shared" si="928"/>
        <v/>
      </c>
      <c r="IG412" s="24" t="str">
        <f t="shared" si="928"/>
        <v/>
      </c>
    </row>
    <row r="413" spans="1:241" s="3" customFormat="1" x14ac:dyDescent="0.2">
      <c r="A413" s="27">
        <v>378</v>
      </c>
      <c r="B413" s="32" t="str">
        <f>IF(AND($B$3&lt;&gt;"",$C$3&lt;&gt;"",$B$4&lt;&gt;"",$C$4&lt;&gt;"",T413&lt;&gt;""),AirMass($B$3,$C$3,$B$4,$C$4,T413),"")</f>
        <v/>
      </c>
      <c r="C413" s="36" t="e">
        <f t="shared" si="842"/>
        <v>#N/A</v>
      </c>
      <c r="D413" s="5" t="str">
        <f t="shared" si="789"/>
        <v/>
      </c>
      <c r="E413" s="14" t="str">
        <f t="shared" si="790"/>
        <v/>
      </c>
      <c r="F413" s="32" t="str">
        <f t="shared" si="843"/>
        <v/>
      </c>
      <c r="G413" s="24" t="str">
        <f t="shared" si="791"/>
        <v/>
      </c>
      <c r="H413" s="24" t="str">
        <f t="shared" si="792"/>
        <v/>
      </c>
      <c r="I413" s="24"/>
      <c r="J413" s="8" t="str">
        <f t="shared" si="793"/>
        <v/>
      </c>
      <c r="K413" s="9" t="str">
        <f t="shared" si="794"/>
        <v/>
      </c>
      <c r="L413" s="40" t="str">
        <f t="shared" si="844"/>
        <v/>
      </c>
      <c r="M413" s="24" t="str">
        <f t="shared" si="795"/>
        <v/>
      </c>
      <c r="N413" s="25" t="str">
        <f t="shared" si="796"/>
        <v/>
      </c>
      <c r="O413" s="25"/>
      <c r="P413" s="50">
        <f t="shared" si="845"/>
        <v>0</v>
      </c>
      <c r="Q413" s="50">
        <f t="shared" si="846"/>
        <v>0</v>
      </c>
      <c r="R413" s="25"/>
      <c r="S413" s="25"/>
      <c r="T413" s="16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46" t="str">
        <f t="shared" si="797"/>
        <v/>
      </c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8"/>
      <c r="AR413" s="25"/>
      <c r="AS413" s="25"/>
      <c r="AT413" s="24" t="str">
        <f t="shared" si="931"/>
        <v/>
      </c>
      <c r="AU413" s="24" t="str">
        <f t="shared" si="931"/>
        <v/>
      </c>
      <c r="AV413" s="24" t="str">
        <f t="shared" si="931"/>
        <v/>
      </c>
      <c r="AW413" s="24" t="str">
        <f t="shared" si="931"/>
        <v/>
      </c>
      <c r="AX413" s="24" t="str">
        <f t="shared" si="931"/>
        <v/>
      </c>
      <c r="AY413" s="24" t="str">
        <f t="shared" si="931"/>
        <v/>
      </c>
      <c r="AZ413" s="24" t="str">
        <f t="shared" si="931"/>
        <v/>
      </c>
      <c r="BA413" s="24" t="str">
        <f t="shared" si="931"/>
        <v/>
      </c>
      <c r="BB413" s="24" t="str">
        <f t="shared" si="931"/>
        <v/>
      </c>
      <c r="BC413" s="24" t="str">
        <f t="shared" si="931"/>
        <v/>
      </c>
      <c r="BD413" s="25" t="str">
        <f t="shared" si="931"/>
        <v/>
      </c>
      <c r="BE413" s="25"/>
      <c r="BF413" s="25"/>
      <c r="BG413" s="26" t="str">
        <f t="shared" si="847"/>
        <v/>
      </c>
      <c r="BH413" s="26" t="str">
        <f t="shared" si="848"/>
        <v/>
      </c>
      <c r="BI413" s="26" t="str">
        <f t="shared" si="849"/>
        <v/>
      </c>
      <c r="BJ413" s="26" t="str">
        <f t="shared" si="850"/>
        <v/>
      </c>
      <c r="BK413" s="26" t="str">
        <f t="shared" si="851"/>
        <v/>
      </c>
      <c r="BL413" s="26" t="str">
        <f t="shared" si="852"/>
        <v/>
      </c>
      <c r="BM413" s="26" t="str">
        <f t="shared" si="853"/>
        <v/>
      </c>
      <c r="BN413" s="26" t="str">
        <f t="shared" si="854"/>
        <v/>
      </c>
      <c r="BO413" s="26" t="str">
        <f t="shared" si="855"/>
        <v/>
      </c>
      <c r="BP413" s="25"/>
      <c r="BQ413" s="25"/>
      <c r="BR413" s="25" t="str">
        <f t="shared" si="856"/>
        <v/>
      </c>
      <c r="BS413" s="25" t="str">
        <f t="shared" si="857"/>
        <v/>
      </c>
      <c r="BT413" s="25" t="str">
        <f t="shared" si="858"/>
        <v/>
      </c>
      <c r="BU413" s="25" t="str">
        <f t="shared" si="859"/>
        <v/>
      </c>
      <c r="BV413" s="25" t="str">
        <f t="shared" si="860"/>
        <v/>
      </c>
      <c r="BW413" s="25" t="str">
        <f t="shared" si="861"/>
        <v/>
      </c>
      <c r="BX413" s="25" t="str">
        <f t="shared" si="862"/>
        <v/>
      </c>
      <c r="BY413" s="25" t="str">
        <f t="shared" si="863"/>
        <v/>
      </c>
      <c r="BZ413" s="25" t="str">
        <f t="shared" si="864"/>
        <v/>
      </c>
      <c r="CA413" s="25"/>
      <c r="CB413" s="25"/>
      <c r="CC413" s="26">
        <f t="shared" si="865"/>
        <v>-0.23900000000000093</v>
      </c>
      <c r="CD413" s="26">
        <f t="shared" si="866"/>
        <v>-0.17900000000000044</v>
      </c>
      <c r="CE413" s="26">
        <f t="shared" si="867"/>
        <v>-0.54500000000000015</v>
      </c>
      <c r="CF413" s="26">
        <f t="shared" si="868"/>
        <v>-0.48700000000000027</v>
      </c>
      <c r="CG413" s="26">
        <f t="shared" si="869"/>
        <v>-0.55699999999999883</v>
      </c>
      <c r="CH413" s="26">
        <f t="shared" si="870"/>
        <v>-0.11200000000000027</v>
      </c>
      <c r="CI413" s="26" t="str">
        <f t="shared" si="871"/>
        <v/>
      </c>
      <c r="CJ413" s="26" t="str">
        <f t="shared" si="872"/>
        <v/>
      </c>
      <c r="CK413" s="26" t="str">
        <f t="shared" si="873"/>
        <v/>
      </c>
      <c r="CL413" s="25"/>
      <c r="CM413" s="25"/>
      <c r="CN413" s="25">
        <f t="shared" si="874"/>
        <v>0.42099999999999937</v>
      </c>
      <c r="CO413" s="25">
        <f t="shared" si="875"/>
        <v>0.48099999999999987</v>
      </c>
      <c r="CP413" s="25">
        <f t="shared" si="876"/>
        <v>0.11500000000000021</v>
      </c>
      <c r="CQ413" s="25">
        <f t="shared" si="877"/>
        <v>0.17300000000000004</v>
      </c>
      <c r="CR413" s="25">
        <f t="shared" si="878"/>
        <v>0.10300000000000153</v>
      </c>
      <c r="CS413" s="25">
        <f t="shared" si="879"/>
        <v>0.54800000000000004</v>
      </c>
      <c r="CT413" s="25" t="str">
        <f t="shared" si="880"/>
        <v/>
      </c>
      <c r="CU413" s="25" t="str">
        <f t="shared" si="881"/>
        <v/>
      </c>
      <c r="CV413" s="25" t="str">
        <f t="shared" si="882"/>
        <v/>
      </c>
      <c r="CW413" s="25"/>
      <c r="CX413" s="25"/>
      <c r="CY413" s="25" t="str">
        <f t="shared" si="883"/>
        <v/>
      </c>
      <c r="CZ413" s="25" t="str">
        <f t="shared" si="884"/>
        <v/>
      </c>
      <c r="DA413" s="25" t="str">
        <f t="shared" si="885"/>
        <v/>
      </c>
      <c r="DB413" s="25" t="str">
        <f t="shared" si="886"/>
        <v/>
      </c>
      <c r="DC413" s="25" t="str">
        <f t="shared" si="887"/>
        <v/>
      </c>
      <c r="DD413" s="25" t="str">
        <f t="shared" si="888"/>
        <v/>
      </c>
      <c r="DE413" s="25" t="str">
        <f t="shared" si="889"/>
        <v/>
      </c>
      <c r="DF413" s="25" t="str">
        <f t="shared" si="890"/>
        <v/>
      </c>
      <c r="DG413" s="25" t="str">
        <f t="shared" si="891"/>
        <v/>
      </c>
      <c r="DH413" s="25"/>
      <c r="DI413" s="25"/>
      <c r="DJ413" s="25" t="str">
        <f t="shared" si="892"/>
        <v/>
      </c>
      <c r="DK413" s="25" t="str">
        <f t="shared" si="893"/>
        <v/>
      </c>
      <c r="DL413" s="25" t="str">
        <f t="shared" si="894"/>
        <v/>
      </c>
      <c r="DM413" s="25" t="str">
        <f t="shared" si="895"/>
        <v/>
      </c>
      <c r="DN413" s="25" t="str">
        <f t="shared" si="896"/>
        <v/>
      </c>
      <c r="DO413" s="25" t="str">
        <f t="shared" si="897"/>
        <v/>
      </c>
      <c r="DP413" s="25" t="str">
        <f t="shared" si="898"/>
        <v/>
      </c>
      <c r="DQ413" s="25" t="str">
        <f t="shared" si="899"/>
        <v/>
      </c>
      <c r="DR413" s="25" t="str">
        <f t="shared" si="900"/>
        <v/>
      </c>
      <c r="DS413" s="25"/>
      <c r="DT413" s="24"/>
      <c r="DU413" s="24" t="str">
        <f t="shared" si="901"/>
        <v/>
      </c>
      <c r="DV413" s="24" t="str">
        <f t="shared" si="902"/>
        <v/>
      </c>
      <c r="DW413" s="24" t="str">
        <f t="shared" si="903"/>
        <v/>
      </c>
      <c r="DX413" s="24" t="str">
        <f t="shared" si="904"/>
        <v/>
      </c>
      <c r="DY413" s="24" t="str">
        <f t="shared" si="905"/>
        <v/>
      </c>
      <c r="DZ413" s="24" t="str">
        <f t="shared" si="906"/>
        <v/>
      </c>
      <c r="EA413" s="24" t="str">
        <f t="shared" si="907"/>
        <v/>
      </c>
      <c r="EB413" s="24" t="str">
        <f t="shared" si="908"/>
        <v/>
      </c>
      <c r="EC413" s="24" t="str">
        <f t="shared" si="909"/>
        <v/>
      </c>
      <c r="ED413" s="24"/>
      <c r="EE413" s="24"/>
      <c r="EF413" s="24" t="str">
        <f t="shared" si="910"/>
        <v/>
      </c>
      <c r="EG413" s="24" t="str">
        <f t="shared" si="911"/>
        <v/>
      </c>
      <c r="EH413" s="24" t="str">
        <f t="shared" si="912"/>
        <v/>
      </c>
      <c r="EI413" s="24" t="str">
        <f t="shared" si="913"/>
        <v/>
      </c>
      <c r="EJ413" s="24" t="str">
        <f t="shared" si="914"/>
        <v/>
      </c>
      <c r="EK413" s="24" t="str">
        <f t="shared" si="915"/>
        <v/>
      </c>
      <c r="EL413" s="24" t="str">
        <f t="shared" si="916"/>
        <v/>
      </c>
      <c r="EM413" s="24" t="str">
        <f t="shared" si="917"/>
        <v/>
      </c>
      <c r="EN413" s="24" t="str">
        <f t="shared" si="918"/>
        <v/>
      </c>
      <c r="EO413" s="24"/>
      <c r="EP413" s="24"/>
      <c r="EQ413" s="24" t="str">
        <f t="shared" si="798"/>
        <v/>
      </c>
      <c r="ER413" s="24" t="str">
        <f t="shared" si="919"/>
        <v/>
      </c>
      <c r="ES413" s="24" t="str">
        <f t="shared" si="799"/>
        <v/>
      </c>
      <c r="ET413" s="24" t="str">
        <f t="shared" si="800"/>
        <v/>
      </c>
      <c r="EU413" s="24" t="str">
        <f t="shared" si="801"/>
        <v/>
      </c>
      <c r="EV413" s="24" t="str">
        <f t="shared" si="802"/>
        <v/>
      </c>
      <c r="EW413" s="24" t="str">
        <f t="shared" si="803"/>
        <v/>
      </c>
      <c r="EX413" s="24" t="str">
        <f t="shared" si="804"/>
        <v/>
      </c>
      <c r="EY413" s="24" t="str">
        <f t="shared" si="805"/>
        <v/>
      </c>
      <c r="EZ413" s="24" t="str">
        <f t="shared" si="806"/>
        <v/>
      </c>
      <c r="FA413" s="24" t="str">
        <f t="shared" si="807"/>
        <v/>
      </c>
      <c r="FB413" s="24"/>
      <c r="FC413" s="24" t="str">
        <f t="shared" si="808"/>
        <v/>
      </c>
      <c r="FD413" s="24" t="str">
        <f t="shared" si="920"/>
        <v/>
      </c>
      <c r="FE413" s="24" t="str">
        <f t="shared" si="809"/>
        <v/>
      </c>
      <c r="FF413" s="24" t="str">
        <f t="shared" si="810"/>
        <v/>
      </c>
      <c r="FG413" s="24" t="str">
        <f t="shared" si="811"/>
        <v/>
      </c>
      <c r="FH413" s="24" t="str">
        <f t="shared" si="812"/>
        <v/>
      </c>
      <c r="FI413" s="24" t="str">
        <f t="shared" si="813"/>
        <v/>
      </c>
      <c r="FJ413" s="24" t="str">
        <f t="shared" si="814"/>
        <v/>
      </c>
      <c r="FK413" s="24" t="str">
        <f t="shared" si="815"/>
        <v/>
      </c>
      <c r="FL413" s="24" t="str">
        <f t="shared" si="816"/>
        <v/>
      </c>
      <c r="FM413" s="24" t="str">
        <f t="shared" si="817"/>
        <v/>
      </c>
      <c r="FN413" s="24"/>
      <c r="FO413" s="24" t="str">
        <f t="shared" si="818"/>
        <v/>
      </c>
      <c r="FP413" s="24" t="str">
        <f t="shared" si="921"/>
        <v/>
      </c>
      <c r="FQ413" s="24" t="str">
        <f t="shared" si="932"/>
        <v/>
      </c>
      <c r="FR413" s="24" t="str">
        <f t="shared" si="932"/>
        <v/>
      </c>
      <c r="FS413" s="24" t="str">
        <f t="shared" si="932"/>
        <v/>
      </c>
      <c r="FT413" s="24" t="str">
        <f t="shared" si="932"/>
        <v/>
      </c>
      <c r="FU413" s="24" t="str">
        <f t="shared" si="932"/>
        <v/>
      </c>
      <c r="FV413" s="24" t="str">
        <f t="shared" si="932"/>
        <v/>
      </c>
      <c r="FW413" s="24" t="str">
        <f t="shared" si="932"/>
        <v/>
      </c>
      <c r="FX413" s="24" t="str">
        <f t="shared" si="932"/>
        <v/>
      </c>
      <c r="FY413" s="24" t="str">
        <f t="shared" si="932"/>
        <v/>
      </c>
      <c r="FZ413" s="24"/>
      <c r="GA413" s="24" t="str">
        <f t="shared" si="819"/>
        <v/>
      </c>
      <c r="GB413" s="24" t="str">
        <f t="shared" si="922"/>
        <v/>
      </c>
      <c r="GC413" s="24" t="str">
        <f t="shared" si="933"/>
        <v/>
      </c>
      <c r="GD413" s="24" t="str">
        <f t="shared" si="933"/>
        <v/>
      </c>
      <c r="GE413" s="24" t="str">
        <f t="shared" si="933"/>
        <v/>
      </c>
      <c r="GF413" s="24" t="str">
        <f t="shared" si="933"/>
        <v/>
      </c>
      <c r="GG413" s="24" t="str">
        <f t="shared" si="933"/>
        <v/>
      </c>
      <c r="GH413" s="24" t="str">
        <f t="shared" si="933"/>
        <v/>
      </c>
      <c r="GI413" s="24" t="str">
        <f t="shared" si="933"/>
        <v/>
      </c>
      <c r="GJ413" s="24" t="str">
        <f t="shared" si="933"/>
        <v/>
      </c>
      <c r="GK413" s="24" t="str">
        <f t="shared" si="933"/>
        <v/>
      </c>
      <c r="GL413" s="24"/>
      <c r="GM413" s="24" t="str">
        <f t="shared" si="820"/>
        <v/>
      </c>
      <c r="GN413" s="24" t="str">
        <f t="shared" si="923"/>
        <v/>
      </c>
      <c r="GO413" s="24" t="str">
        <f t="shared" si="821"/>
        <v/>
      </c>
      <c r="GP413" s="24" t="str">
        <f t="shared" si="822"/>
        <v/>
      </c>
      <c r="GQ413" s="24" t="str">
        <f t="shared" si="823"/>
        <v/>
      </c>
      <c r="GR413" s="24" t="str">
        <f t="shared" si="824"/>
        <v/>
      </c>
      <c r="GS413" s="24" t="str">
        <f t="shared" si="825"/>
        <v/>
      </c>
      <c r="GT413" s="24" t="str">
        <f t="shared" si="826"/>
        <v/>
      </c>
      <c r="GU413" s="24" t="str">
        <f t="shared" si="827"/>
        <v/>
      </c>
      <c r="GV413" s="24" t="str">
        <f t="shared" si="828"/>
        <v/>
      </c>
      <c r="GW413" s="24" t="str">
        <f t="shared" si="829"/>
        <v/>
      </c>
      <c r="GX413" s="24"/>
      <c r="GY413" s="24" t="str">
        <f t="shared" si="830"/>
        <v/>
      </c>
      <c r="GZ413" s="24" t="str">
        <f t="shared" si="924"/>
        <v/>
      </c>
      <c r="HA413" s="24" t="str">
        <f t="shared" si="831"/>
        <v/>
      </c>
      <c r="HB413" s="24" t="str">
        <f t="shared" si="832"/>
        <v/>
      </c>
      <c r="HC413" s="24" t="str">
        <f t="shared" si="833"/>
        <v/>
      </c>
      <c r="HD413" s="24" t="str">
        <f t="shared" si="834"/>
        <v/>
      </c>
      <c r="HE413" s="24" t="str">
        <f t="shared" si="835"/>
        <v/>
      </c>
      <c r="HF413" s="24" t="str">
        <f t="shared" si="836"/>
        <v/>
      </c>
      <c r="HG413" s="24" t="str">
        <f t="shared" si="837"/>
        <v/>
      </c>
      <c r="HH413" s="24" t="str">
        <f t="shared" si="838"/>
        <v/>
      </c>
      <c r="HI413" s="24" t="str">
        <f t="shared" si="839"/>
        <v/>
      </c>
      <c r="HJ413" s="24"/>
      <c r="HK413" s="24" t="str">
        <f t="shared" si="840"/>
        <v/>
      </c>
      <c r="HL413" s="24" t="str">
        <f t="shared" si="925"/>
        <v/>
      </c>
      <c r="HM413" s="24" t="str">
        <f t="shared" si="929"/>
        <v/>
      </c>
      <c r="HN413" s="24" t="str">
        <f t="shared" si="929"/>
        <v/>
      </c>
      <c r="HO413" s="24" t="str">
        <f t="shared" si="929"/>
        <v/>
      </c>
      <c r="HP413" s="24" t="str">
        <f t="shared" si="927"/>
        <v/>
      </c>
      <c r="HQ413" s="24" t="str">
        <f t="shared" si="927"/>
        <v/>
      </c>
      <c r="HR413" s="24" t="str">
        <f t="shared" si="927"/>
        <v/>
      </c>
      <c r="HS413" s="24" t="str">
        <f t="shared" si="927"/>
        <v/>
      </c>
      <c r="HT413" s="24" t="str">
        <f t="shared" si="927"/>
        <v/>
      </c>
      <c r="HU413" s="24" t="str">
        <f t="shared" si="927"/>
        <v/>
      </c>
      <c r="HV413" s="24"/>
      <c r="HW413" s="24" t="str">
        <f t="shared" si="841"/>
        <v/>
      </c>
      <c r="HX413" s="24" t="str">
        <f t="shared" si="926"/>
        <v/>
      </c>
      <c r="HY413" s="24" t="str">
        <f t="shared" si="930"/>
        <v/>
      </c>
      <c r="HZ413" s="24" t="str">
        <f t="shared" si="930"/>
        <v/>
      </c>
      <c r="IA413" s="24" t="str">
        <f t="shared" si="930"/>
        <v/>
      </c>
      <c r="IB413" s="24" t="str">
        <f t="shared" si="928"/>
        <v/>
      </c>
      <c r="IC413" s="24" t="str">
        <f t="shared" si="928"/>
        <v/>
      </c>
      <c r="ID413" s="24" t="str">
        <f t="shared" si="928"/>
        <v/>
      </c>
      <c r="IE413" s="24" t="str">
        <f t="shared" si="928"/>
        <v/>
      </c>
      <c r="IF413" s="24" t="str">
        <f t="shared" si="928"/>
        <v/>
      </c>
      <c r="IG413" s="24" t="str">
        <f t="shared" si="928"/>
        <v/>
      </c>
    </row>
    <row r="414" spans="1:241" s="3" customFormat="1" x14ac:dyDescent="0.2">
      <c r="A414" s="27">
        <v>379</v>
      </c>
      <c r="B414" s="32" t="str">
        <f>IF(AND($B$3&lt;&gt;"",$C$3&lt;&gt;"",$B$4&lt;&gt;"",$C$4&lt;&gt;"",T414&lt;&gt;""),AirMass($B$3,$C$3,$B$4,$C$4,T414),"")</f>
        <v/>
      </c>
      <c r="C414" s="36" t="e">
        <f t="shared" si="842"/>
        <v>#N/A</v>
      </c>
      <c r="D414" s="5" t="str">
        <f t="shared" si="789"/>
        <v/>
      </c>
      <c r="E414" s="14" t="str">
        <f t="shared" si="790"/>
        <v/>
      </c>
      <c r="F414" s="32" t="str">
        <f t="shared" si="843"/>
        <v/>
      </c>
      <c r="G414" s="24" t="str">
        <f t="shared" si="791"/>
        <v/>
      </c>
      <c r="H414" s="24" t="str">
        <f t="shared" si="792"/>
        <v/>
      </c>
      <c r="I414" s="24"/>
      <c r="J414" s="8" t="str">
        <f t="shared" si="793"/>
        <v/>
      </c>
      <c r="K414" s="9" t="str">
        <f t="shared" si="794"/>
        <v/>
      </c>
      <c r="L414" s="40" t="str">
        <f t="shared" si="844"/>
        <v/>
      </c>
      <c r="M414" s="24" t="str">
        <f t="shared" si="795"/>
        <v/>
      </c>
      <c r="N414" s="25" t="str">
        <f t="shared" si="796"/>
        <v/>
      </c>
      <c r="O414" s="25"/>
      <c r="P414" s="50">
        <f t="shared" si="845"/>
        <v>0</v>
      </c>
      <c r="Q414" s="50">
        <f t="shared" si="846"/>
        <v>0</v>
      </c>
      <c r="R414" s="25"/>
      <c r="S414" s="25"/>
      <c r="T414" s="16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46" t="str">
        <f t="shared" si="797"/>
        <v/>
      </c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8"/>
      <c r="AR414" s="25"/>
      <c r="AS414" s="25"/>
      <c r="AT414" s="24" t="str">
        <f t="shared" si="931"/>
        <v/>
      </c>
      <c r="AU414" s="24" t="str">
        <f t="shared" si="931"/>
        <v/>
      </c>
      <c r="AV414" s="24" t="str">
        <f t="shared" si="931"/>
        <v/>
      </c>
      <c r="AW414" s="24" t="str">
        <f t="shared" si="931"/>
        <v/>
      </c>
      <c r="AX414" s="24" t="str">
        <f t="shared" si="931"/>
        <v/>
      </c>
      <c r="AY414" s="24" t="str">
        <f t="shared" si="931"/>
        <v/>
      </c>
      <c r="AZ414" s="24" t="str">
        <f t="shared" si="931"/>
        <v/>
      </c>
      <c r="BA414" s="24" t="str">
        <f t="shared" si="931"/>
        <v/>
      </c>
      <c r="BB414" s="24" t="str">
        <f t="shared" si="931"/>
        <v/>
      </c>
      <c r="BC414" s="24" t="str">
        <f t="shared" si="931"/>
        <v/>
      </c>
      <c r="BD414" s="25" t="str">
        <f t="shared" si="931"/>
        <v/>
      </c>
      <c r="BE414" s="25"/>
      <c r="BF414" s="25"/>
      <c r="BG414" s="26" t="str">
        <f t="shared" si="847"/>
        <v/>
      </c>
      <c r="BH414" s="26" t="str">
        <f t="shared" si="848"/>
        <v/>
      </c>
      <c r="BI414" s="26" t="str">
        <f t="shared" si="849"/>
        <v/>
      </c>
      <c r="BJ414" s="26" t="str">
        <f t="shared" si="850"/>
        <v/>
      </c>
      <c r="BK414" s="26" t="str">
        <f t="shared" si="851"/>
        <v/>
      </c>
      <c r="BL414" s="26" t="str">
        <f t="shared" si="852"/>
        <v/>
      </c>
      <c r="BM414" s="26" t="str">
        <f t="shared" si="853"/>
        <v/>
      </c>
      <c r="BN414" s="26" t="str">
        <f t="shared" si="854"/>
        <v/>
      </c>
      <c r="BO414" s="26" t="str">
        <f t="shared" si="855"/>
        <v/>
      </c>
      <c r="BP414" s="25"/>
      <c r="BQ414" s="25"/>
      <c r="BR414" s="25" t="str">
        <f t="shared" si="856"/>
        <v/>
      </c>
      <c r="BS414" s="25" t="str">
        <f t="shared" si="857"/>
        <v/>
      </c>
      <c r="BT414" s="25" t="str">
        <f t="shared" si="858"/>
        <v/>
      </c>
      <c r="BU414" s="25" t="str">
        <f t="shared" si="859"/>
        <v/>
      </c>
      <c r="BV414" s="25" t="str">
        <f t="shared" si="860"/>
        <v/>
      </c>
      <c r="BW414" s="25" t="str">
        <f t="shared" si="861"/>
        <v/>
      </c>
      <c r="BX414" s="25" t="str">
        <f t="shared" si="862"/>
        <v/>
      </c>
      <c r="BY414" s="25" t="str">
        <f t="shared" si="863"/>
        <v/>
      </c>
      <c r="BZ414" s="25" t="str">
        <f t="shared" si="864"/>
        <v/>
      </c>
      <c r="CA414" s="25"/>
      <c r="CB414" s="25"/>
      <c r="CC414" s="26">
        <f t="shared" si="865"/>
        <v>-0.23900000000000093</v>
      </c>
      <c r="CD414" s="26">
        <f t="shared" si="866"/>
        <v>-0.17900000000000044</v>
      </c>
      <c r="CE414" s="26">
        <f t="shared" si="867"/>
        <v>-0.54500000000000015</v>
      </c>
      <c r="CF414" s="26">
        <f t="shared" si="868"/>
        <v>-0.48700000000000027</v>
      </c>
      <c r="CG414" s="26">
        <f t="shared" si="869"/>
        <v>-0.55699999999999883</v>
      </c>
      <c r="CH414" s="26">
        <f t="shared" si="870"/>
        <v>-0.11200000000000027</v>
      </c>
      <c r="CI414" s="26" t="str">
        <f t="shared" si="871"/>
        <v/>
      </c>
      <c r="CJ414" s="26" t="str">
        <f t="shared" si="872"/>
        <v/>
      </c>
      <c r="CK414" s="26" t="str">
        <f t="shared" si="873"/>
        <v/>
      </c>
      <c r="CL414" s="25"/>
      <c r="CM414" s="25"/>
      <c r="CN414" s="25">
        <f t="shared" si="874"/>
        <v>0.42099999999999937</v>
      </c>
      <c r="CO414" s="25">
        <f t="shared" si="875"/>
        <v>0.48099999999999987</v>
      </c>
      <c r="CP414" s="25">
        <f t="shared" si="876"/>
        <v>0.11500000000000021</v>
      </c>
      <c r="CQ414" s="25">
        <f t="shared" si="877"/>
        <v>0.17300000000000004</v>
      </c>
      <c r="CR414" s="25">
        <f t="shared" si="878"/>
        <v>0.10300000000000153</v>
      </c>
      <c r="CS414" s="25">
        <f t="shared" si="879"/>
        <v>0.54800000000000004</v>
      </c>
      <c r="CT414" s="25" t="str">
        <f t="shared" si="880"/>
        <v/>
      </c>
      <c r="CU414" s="25" t="str">
        <f t="shared" si="881"/>
        <v/>
      </c>
      <c r="CV414" s="25" t="str">
        <f t="shared" si="882"/>
        <v/>
      </c>
      <c r="CW414" s="25"/>
      <c r="CX414" s="25"/>
      <c r="CY414" s="25" t="str">
        <f t="shared" si="883"/>
        <v/>
      </c>
      <c r="CZ414" s="25" t="str">
        <f t="shared" si="884"/>
        <v/>
      </c>
      <c r="DA414" s="25" t="str">
        <f t="shared" si="885"/>
        <v/>
      </c>
      <c r="DB414" s="25" t="str">
        <f t="shared" si="886"/>
        <v/>
      </c>
      <c r="DC414" s="25" t="str">
        <f t="shared" si="887"/>
        <v/>
      </c>
      <c r="DD414" s="25" t="str">
        <f t="shared" si="888"/>
        <v/>
      </c>
      <c r="DE414" s="25" t="str">
        <f t="shared" si="889"/>
        <v/>
      </c>
      <c r="DF414" s="25" t="str">
        <f t="shared" si="890"/>
        <v/>
      </c>
      <c r="DG414" s="25" t="str">
        <f t="shared" si="891"/>
        <v/>
      </c>
      <c r="DH414" s="25"/>
      <c r="DI414" s="25"/>
      <c r="DJ414" s="25" t="str">
        <f t="shared" si="892"/>
        <v/>
      </c>
      <c r="DK414" s="25" t="str">
        <f t="shared" si="893"/>
        <v/>
      </c>
      <c r="DL414" s="25" t="str">
        <f t="shared" si="894"/>
        <v/>
      </c>
      <c r="DM414" s="25" t="str">
        <f t="shared" si="895"/>
        <v/>
      </c>
      <c r="DN414" s="25" t="str">
        <f t="shared" si="896"/>
        <v/>
      </c>
      <c r="DO414" s="25" t="str">
        <f t="shared" si="897"/>
        <v/>
      </c>
      <c r="DP414" s="25" t="str">
        <f t="shared" si="898"/>
        <v/>
      </c>
      <c r="DQ414" s="25" t="str">
        <f t="shared" si="899"/>
        <v/>
      </c>
      <c r="DR414" s="25" t="str">
        <f t="shared" si="900"/>
        <v/>
      </c>
      <c r="DS414" s="25"/>
      <c r="DT414" s="24"/>
      <c r="DU414" s="24" t="str">
        <f t="shared" si="901"/>
        <v/>
      </c>
      <c r="DV414" s="24" t="str">
        <f t="shared" si="902"/>
        <v/>
      </c>
      <c r="DW414" s="24" t="str">
        <f t="shared" si="903"/>
        <v/>
      </c>
      <c r="DX414" s="24" t="str">
        <f t="shared" si="904"/>
        <v/>
      </c>
      <c r="DY414" s="24" t="str">
        <f t="shared" si="905"/>
        <v/>
      </c>
      <c r="DZ414" s="24" t="str">
        <f t="shared" si="906"/>
        <v/>
      </c>
      <c r="EA414" s="24" t="str">
        <f t="shared" si="907"/>
        <v/>
      </c>
      <c r="EB414" s="24" t="str">
        <f t="shared" si="908"/>
        <v/>
      </c>
      <c r="EC414" s="24" t="str">
        <f t="shared" si="909"/>
        <v/>
      </c>
      <c r="ED414" s="24"/>
      <c r="EE414" s="24"/>
      <c r="EF414" s="24" t="str">
        <f t="shared" si="910"/>
        <v/>
      </c>
      <c r="EG414" s="24" t="str">
        <f t="shared" si="911"/>
        <v/>
      </c>
      <c r="EH414" s="24" t="str">
        <f t="shared" si="912"/>
        <v/>
      </c>
      <c r="EI414" s="24" t="str">
        <f t="shared" si="913"/>
        <v/>
      </c>
      <c r="EJ414" s="24" t="str">
        <f t="shared" si="914"/>
        <v/>
      </c>
      <c r="EK414" s="24" t="str">
        <f t="shared" si="915"/>
        <v/>
      </c>
      <c r="EL414" s="24" t="str">
        <f t="shared" si="916"/>
        <v/>
      </c>
      <c r="EM414" s="24" t="str">
        <f t="shared" si="917"/>
        <v/>
      </c>
      <c r="EN414" s="24" t="str">
        <f t="shared" si="918"/>
        <v/>
      </c>
      <c r="EO414" s="24"/>
      <c r="EP414" s="24"/>
      <c r="EQ414" s="24" t="str">
        <f t="shared" si="798"/>
        <v/>
      </c>
      <c r="ER414" s="24" t="str">
        <f t="shared" si="919"/>
        <v/>
      </c>
      <c r="ES414" s="24" t="str">
        <f t="shared" si="799"/>
        <v/>
      </c>
      <c r="ET414" s="24" t="str">
        <f t="shared" si="800"/>
        <v/>
      </c>
      <c r="EU414" s="24" t="str">
        <f t="shared" si="801"/>
        <v/>
      </c>
      <c r="EV414" s="24" t="str">
        <f t="shared" si="802"/>
        <v/>
      </c>
      <c r="EW414" s="24" t="str">
        <f t="shared" si="803"/>
        <v/>
      </c>
      <c r="EX414" s="24" t="str">
        <f t="shared" si="804"/>
        <v/>
      </c>
      <c r="EY414" s="24" t="str">
        <f t="shared" si="805"/>
        <v/>
      </c>
      <c r="EZ414" s="24" t="str">
        <f t="shared" si="806"/>
        <v/>
      </c>
      <c r="FA414" s="24" t="str">
        <f t="shared" si="807"/>
        <v/>
      </c>
      <c r="FB414" s="24"/>
      <c r="FC414" s="24" t="str">
        <f t="shared" si="808"/>
        <v/>
      </c>
      <c r="FD414" s="24" t="str">
        <f t="shared" si="920"/>
        <v/>
      </c>
      <c r="FE414" s="24" t="str">
        <f t="shared" si="809"/>
        <v/>
      </c>
      <c r="FF414" s="24" t="str">
        <f t="shared" si="810"/>
        <v/>
      </c>
      <c r="FG414" s="24" t="str">
        <f t="shared" si="811"/>
        <v/>
      </c>
      <c r="FH414" s="24" t="str">
        <f t="shared" si="812"/>
        <v/>
      </c>
      <c r="FI414" s="24" t="str">
        <f t="shared" si="813"/>
        <v/>
      </c>
      <c r="FJ414" s="24" t="str">
        <f t="shared" si="814"/>
        <v/>
      </c>
      <c r="FK414" s="24" t="str">
        <f t="shared" si="815"/>
        <v/>
      </c>
      <c r="FL414" s="24" t="str">
        <f t="shared" si="816"/>
        <v/>
      </c>
      <c r="FM414" s="24" t="str">
        <f t="shared" si="817"/>
        <v/>
      </c>
      <c r="FN414" s="24"/>
      <c r="FO414" s="24" t="str">
        <f t="shared" si="818"/>
        <v/>
      </c>
      <c r="FP414" s="24" t="str">
        <f t="shared" si="921"/>
        <v/>
      </c>
      <c r="FQ414" s="24" t="str">
        <f t="shared" si="932"/>
        <v/>
      </c>
      <c r="FR414" s="24" t="str">
        <f t="shared" si="932"/>
        <v/>
      </c>
      <c r="FS414" s="24" t="str">
        <f t="shared" si="932"/>
        <v/>
      </c>
      <c r="FT414" s="24" t="str">
        <f t="shared" si="932"/>
        <v/>
      </c>
      <c r="FU414" s="24" t="str">
        <f t="shared" si="932"/>
        <v/>
      </c>
      <c r="FV414" s="24" t="str">
        <f t="shared" si="932"/>
        <v/>
      </c>
      <c r="FW414" s="24" t="str">
        <f t="shared" si="932"/>
        <v/>
      </c>
      <c r="FX414" s="24" t="str">
        <f t="shared" si="932"/>
        <v/>
      </c>
      <c r="FY414" s="24" t="str">
        <f t="shared" si="932"/>
        <v/>
      </c>
      <c r="FZ414" s="24"/>
      <c r="GA414" s="24" t="str">
        <f t="shared" si="819"/>
        <v/>
      </c>
      <c r="GB414" s="24" t="str">
        <f t="shared" si="922"/>
        <v/>
      </c>
      <c r="GC414" s="24" t="str">
        <f t="shared" si="933"/>
        <v/>
      </c>
      <c r="GD414" s="24" t="str">
        <f t="shared" si="933"/>
        <v/>
      </c>
      <c r="GE414" s="24" t="str">
        <f t="shared" si="933"/>
        <v/>
      </c>
      <c r="GF414" s="24" t="str">
        <f t="shared" si="933"/>
        <v/>
      </c>
      <c r="GG414" s="24" t="str">
        <f t="shared" si="933"/>
        <v/>
      </c>
      <c r="GH414" s="24" t="str">
        <f t="shared" si="933"/>
        <v/>
      </c>
      <c r="GI414" s="24" t="str">
        <f t="shared" si="933"/>
        <v/>
      </c>
      <c r="GJ414" s="24" t="str">
        <f t="shared" si="933"/>
        <v/>
      </c>
      <c r="GK414" s="24" t="str">
        <f t="shared" si="933"/>
        <v/>
      </c>
      <c r="GL414" s="24"/>
      <c r="GM414" s="24" t="str">
        <f t="shared" si="820"/>
        <v/>
      </c>
      <c r="GN414" s="24" t="str">
        <f t="shared" si="923"/>
        <v/>
      </c>
      <c r="GO414" s="24" t="str">
        <f t="shared" si="821"/>
        <v/>
      </c>
      <c r="GP414" s="24" t="str">
        <f t="shared" si="822"/>
        <v/>
      </c>
      <c r="GQ414" s="24" t="str">
        <f t="shared" si="823"/>
        <v/>
      </c>
      <c r="GR414" s="24" t="str">
        <f t="shared" si="824"/>
        <v/>
      </c>
      <c r="GS414" s="24" t="str">
        <f t="shared" si="825"/>
        <v/>
      </c>
      <c r="GT414" s="24" t="str">
        <f t="shared" si="826"/>
        <v/>
      </c>
      <c r="GU414" s="24" t="str">
        <f t="shared" si="827"/>
        <v/>
      </c>
      <c r="GV414" s="24" t="str">
        <f t="shared" si="828"/>
        <v/>
      </c>
      <c r="GW414" s="24" t="str">
        <f t="shared" si="829"/>
        <v/>
      </c>
      <c r="GX414" s="24"/>
      <c r="GY414" s="24" t="str">
        <f t="shared" si="830"/>
        <v/>
      </c>
      <c r="GZ414" s="24" t="str">
        <f t="shared" si="924"/>
        <v/>
      </c>
      <c r="HA414" s="24" t="str">
        <f t="shared" si="831"/>
        <v/>
      </c>
      <c r="HB414" s="24" t="str">
        <f t="shared" si="832"/>
        <v/>
      </c>
      <c r="HC414" s="24" t="str">
        <f t="shared" si="833"/>
        <v/>
      </c>
      <c r="HD414" s="24" t="str">
        <f t="shared" si="834"/>
        <v/>
      </c>
      <c r="HE414" s="24" t="str">
        <f t="shared" si="835"/>
        <v/>
      </c>
      <c r="HF414" s="24" t="str">
        <f t="shared" si="836"/>
        <v/>
      </c>
      <c r="HG414" s="24" t="str">
        <f t="shared" si="837"/>
        <v/>
      </c>
      <c r="HH414" s="24" t="str">
        <f t="shared" si="838"/>
        <v/>
      </c>
      <c r="HI414" s="24" t="str">
        <f t="shared" si="839"/>
        <v/>
      </c>
      <c r="HJ414" s="24"/>
      <c r="HK414" s="24" t="str">
        <f t="shared" si="840"/>
        <v/>
      </c>
      <c r="HL414" s="24" t="str">
        <f t="shared" si="925"/>
        <v/>
      </c>
      <c r="HM414" s="24" t="str">
        <f t="shared" si="929"/>
        <v/>
      </c>
      <c r="HN414" s="24" t="str">
        <f t="shared" si="929"/>
        <v/>
      </c>
      <c r="HO414" s="24" t="str">
        <f t="shared" si="929"/>
        <v/>
      </c>
      <c r="HP414" s="24" t="str">
        <f t="shared" si="927"/>
        <v/>
      </c>
      <c r="HQ414" s="24" t="str">
        <f t="shared" si="927"/>
        <v/>
      </c>
      <c r="HR414" s="24" t="str">
        <f t="shared" si="927"/>
        <v/>
      </c>
      <c r="HS414" s="24" t="str">
        <f t="shared" si="927"/>
        <v/>
      </c>
      <c r="HT414" s="24" t="str">
        <f t="shared" si="927"/>
        <v/>
      </c>
      <c r="HU414" s="24" t="str">
        <f t="shared" si="927"/>
        <v/>
      </c>
      <c r="HV414" s="24"/>
      <c r="HW414" s="24" t="str">
        <f t="shared" si="841"/>
        <v/>
      </c>
      <c r="HX414" s="24" t="str">
        <f t="shared" si="926"/>
        <v/>
      </c>
      <c r="HY414" s="24" t="str">
        <f t="shared" si="930"/>
        <v/>
      </c>
      <c r="HZ414" s="24" t="str">
        <f t="shared" si="930"/>
        <v/>
      </c>
      <c r="IA414" s="24" t="str">
        <f t="shared" si="930"/>
        <v/>
      </c>
      <c r="IB414" s="24" t="str">
        <f t="shared" si="928"/>
        <v/>
      </c>
      <c r="IC414" s="24" t="str">
        <f t="shared" si="928"/>
        <v/>
      </c>
      <c r="ID414" s="24" t="str">
        <f t="shared" si="928"/>
        <v/>
      </c>
      <c r="IE414" s="24" t="str">
        <f t="shared" si="928"/>
        <v/>
      </c>
      <c r="IF414" s="24" t="str">
        <f t="shared" si="928"/>
        <v/>
      </c>
      <c r="IG414" s="24" t="str">
        <f t="shared" si="928"/>
        <v/>
      </c>
    </row>
    <row r="415" spans="1:241" s="3" customFormat="1" x14ac:dyDescent="0.2">
      <c r="A415" s="27">
        <v>380</v>
      </c>
      <c r="B415" s="32" t="str">
        <f>IF(AND($B$3&lt;&gt;"",$C$3&lt;&gt;"",$B$4&lt;&gt;"",$C$4&lt;&gt;"",T415&lt;&gt;""),AirMass($B$3,$C$3,$B$4,$C$4,T415),"")</f>
        <v/>
      </c>
      <c r="C415" s="36" t="e">
        <f t="shared" si="842"/>
        <v>#N/A</v>
      </c>
      <c r="D415" s="5" t="str">
        <f t="shared" si="789"/>
        <v/>
      </c>
      <c r="E415" s="14" t="str">
        <f t="shared" si="790"/>
        <v/>
      </c>
      <c r="F415" s="32" t="str">
        <f t="shared" si="843"/>
        <v/>
      </c>
      <c r="G415" s="24" t="str">
        <f t="shared" si="791"/>
        <v/>
      </c>
      <c r="H415" s="24" t="str">
        <f t="shared" si="792"/>
        <v/>
      </c>
      <c r="I415" s="24"/>
      <c r="J415" s="8" t="str">
        <f t="shared" si="793"/>
        <v/>
      </c>
      <c r="K415" s="9" t="str">
        <f t="shared" si="794"/>
        <v/>
      </c>
      <c r="L415" s="40" t="str">
        <f t="shared" si="844"/>
        <v/>
      </c>
      <c r="M415" s="24" t="str">
        <f t="shared" si="795"/>
        <v/>
      </c>
      <c r="N415" s="25" t="str">
        <f t="shared" si="796"/>
        <v/>
      </c>
      <c r="O415" s="25"/>
      <c r="P415" s="50">
        <f t="shared" si="845"/>
        <v>0</v>
      </c>
      <c r="Q415" s="50">
        <f t="shared" si="846"/>
        <v>0</v>
      </c>
      <c r="R415" s="25"/>
      <c r="S415" s="25"/>
      <c r="T415" s="16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46" t="str">
        <f t="shared" si="797"/>
        <v/>
      </c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8"/>
      <c r="AR415" s="25"/>
      <c r="AS415" s="25"/>
      <c r="AT415" s="24" t="str">
        <f t="shared" si="931"/>
        <v/>
      </c>
      <c r="AU415" s="24" t="str">
        <f t="shared" si="931"/>
        <v/>
      </c>
      <c r="AV415" s="24" t="str">
        <f t="shared" ref="AV415:BD435" si="934">IF(AND(W415&lt;&gt;"",AI415&lt;&gt;""),AI415-W415,"")</f>
        <v/>
      </c>
      <c r="AW415" s="24" t="str">
        <f t="shared" si="934"/>
        <v/>
      </c>
      <c r="AX415" s="24" t="str">
        <f t="shared" si="934"/>
        <v/>
      </c>
      <c r="AY415" s="24" t="str">
        <f t="shared" si="934"/>
        <v/>
      </c>
      <c r="AZ415" s="24" t="str">
        <f t="shared" si="934"/>
        <v/>
      </c>
      <c r="BA415" s="24" t="str">
        <f t="shared" si="934"/>
        <v/>
      </c>
      <c r="BB415" s="24" t="str">
        <f t="shared" si="934"/>
        <v/>
      </c>
      <c r="BC415" s="24" t="str">
        <f t="shared" si="934"/>
        <v/>
      </c>
      <c r="BD415" s="25" t="str">
        <f t="shared" si="934"/>
        <v/>
      </c>
      <c r="BE415" s="25"/>
      <c r="BF415" s="25"/>
      <c r="BG415" s="26" t="str">
        <f t="shared" si="847"/>
        <v/>
      </c>
      <c r="BH415" s="26" t="str">
        <f t="shared" si="848"/>
        <v/>
      </c>
      <c r="BI415" s="26" t="str">
        <f t="shared" si="849"/>
        <v/>
      </c>
      <c r="BJ415" s="26" t="str">
        <f t="shared" si="850"/>
        <v/>
      </c>
      <c r="BK415" s="26" t="str">
        <f t="shared" si="851"/>
        <v/>
      </c>
      <c r="BL415" s="26" t="str">
        <f t="shared" si="852"/>
        <v/>
      </c>
      <c r="BM415" s="26" t="str">
        <f t="shared" si="853"/>
        <v/>
      </c>
      <c r="BN415" s="26" t="str">
        <f t="shared" si="854"/>
        <v/>
      </c>
      <c r="BO415" s="26" t="str">
        <f t="shared" si="855"/>
        <v/>
      </c>
      <c r="BP415" s="25"/>
      <c r="BQ415" s="25"/>
      <c r="BR415" s="25" t="str">
        <f t="shared" si="856"/>
        <v/>
      </c>
      <c r="BS415" s="25" t="str">
        <f t="shared" si="857"/>
        <v/>
      </c>
      <c r="BT415" s="25" t="str">
        <f t="shared" si="858"/>
        <v/>
      </c>
      <c r="BU415" s="25" t="str">
        <f t="shared" si="859"/>
        <v/>
      </c>
      <c r="BV415" s="25" t="str">
        <f t="shared" si="860"/>
        <v/>
      </c>
      <c r="BW415" s="25" t="str">
        <f t="shared" si="861"/>
        <v/>
      </c>
      <c r="BX415" s="25" t="str">
        <f t="shared" si="862"/>
        <v/>
      </c>
      <c r="BY415" s="25" t="str">
        <f t="shared" si="863"/>
        <v/>
      </c>
      <c r="BZ415" s="25" t="str">
        <f t="shared" si="864"/>
        <v/>
      </c>
      <c r="CA415" s="25"/>
      <c r="CB415" s="25"/>
      <c r="CC415" s="26">
        <f t="shared" si="865"/>
        <v>-0.23900000000000093</v>
      </c>
      <c r="CD415" s="26">
        <f t="shared" si="866"/>
        <v>-0.17900000000000044</v>
      </c>
      <c r="CE415" s="26">
        <f t="shared" si="867"/>
        <v>-0.54500000000000015</v>
      </c>
      <c r="CF415" s="26">
        <f t="shared" si="868"/>
        <v>-0.48700000000000027</v>
      </c>
      <c r="CG415" s="26">
        <f t="shared" si="869"/>
        <v>-0.55699999999999883</v>
      </c>
      <c r="CH415" s="26">
        <f t="shared" si="870"/>
        <v>-0.11200000000000027</v>
      </c>
      <c r="CI415" s="26" t="str">
        <f t="shared" si="871"/>
        <v/>
      </c>
      <c r="CJ415" s="26" t="str">
        <f t="shared" si="872"/>
        <v/>
      </c>
      <c r="CK415" s="26" t="str">
        <f t="shared" si="873"/>
        <v/>
      </c>
      <c r="CL415" s="25"/>
      <c r="CM415" s="25"/>
      <c r="CN415" s="25">
        <f t="shared" si="874"/>
        <v>0.42099999999999937</v>
      </c>
      <c r="CO415" s="25">
        <f t="shared" si="875"/>
        <v>0.48099999999999987</v>
      </c>
      <c r="CP415" s="25">
        <f t="shared" si="876"/>
        <v>0.11500000000000021</v>
      </c>
      <c r="CQ415" s="25">
        <f t="shared" si="877"/>
        <v>0.17300000000000004</v>
      </c>
      <c r="CR415" s="25">
        <f t="shared" si="878"/>
        <v>0.10300000000000153</v>
      </c>
      <c r="CS415" s="25">
        <f t="shared" si="879"/>
        <v>0.54800000000000004</v>
      </c>
      <c r="CT415" s="25" t="str">
        <f t="shared" si="880"/>
        <v/>
      </c>
      <c r="CU415" s="25" t="str">
        <f t="shared" si="881"/>
        <v/>
      </c>
      <c r="CV415" s="25" t="str">
        <f t="shared" si="882"/>
        <v/>
      </c>
      <c r="CW415" s="25"/>
      <c r="CX415" s="25"/>
      <c r="CY415" s="25" t="str">
        <f t="shared" si="883"/>
        <v/>
      </c>
      <c r="CZ415" s="25" t="str">
        <f t="shared" si="884"/>
        <v/>
      </c>
      <c r="DA415" s="25" t="str">
        <f t="shared" si="885"/>
        <v/>
      </c>
      <c r="DB415" s="25" t="str">
        <f t="shared" si="886"/>
        <v/>
      </c>
      <c r="DC415" s="25" t="str">
        <f t="shared" si="887"/>
        <v/>
      </c>
      <c r="DD415" s="25" t="str">
        <f t="shared" si="888"/>
        <v/>
      </c>
      <c r="DE415" s="25" t="str">
        <f t="shared" si="889"/>
        <v/>
      </c>
      <c r="DF415" s="25" t="str">
        <f t="shared" si="890"/>
        <v/>
      </c>
      <c r="DG415" s="25" t="str">
        <f t="shared" si="891"/>
        <v/>
      </c>
      <c r="DH415" s="25"/>
      <c r="DI415" s="25"/>
      <c r="DJ415" s="25" t="str">
        <f t="shared" si="892"/>
        <v/>
      </c>
      <c r="DK415" s="25" t="str">
        <f t="shared" si="893"/>
        <v/>
      </c>
      <c r="DL415" s="25" t="str">
        <f t="shared" si="894"/>
        <v/>
      </c>
      <c r="DM415" s="25" t="str">
        <f t="shared" si="895"/>
        <v/>
      </c>
      <c r="DN415" s="25" t="str">
        <f t="shared" si="896"/>
        <v/>
      </c>
      <c r="DO415" s="25" t="str">
        <f t="shared" si="897"/>
        <v/>
      </c>
      <c r="DP415" s="25" t="str">
        <f t="shared" si="898"/>
        <v/>
      </c>
      <c r="DQ415" s="25" t="str">
        <f t="shared" si="899"/>
        <v/>
      </c>
      <c r="DR415" s="25" t="str">
        <f t="shared" si="900"/>
        <v/>
      </c>
      <c r="DS415" s="25"/>
      <c r="DT415" s="24"/>
      <c r="DU415" s="24" t="str">
        <f t="shared" si="901"/>
        <v/>
      </c>
      <c r="DV415" s="24" t="str">
        <f t="shared" si="902"/>
        <v/>
      </c>
      <c r="DW415" s="24" t="str">
        <f t="shared" si="903"/>
        <v/>
      </c>
      <c r="DX415" s="24" t="str">
        <f t="shared" si="904"/>
        <v/>
      </c>
      <c r="DY415" s="24" t="str">
        <f t="shared" si="905"/>
        <v/>
      </c>
      <c r="DZ415" s="24" t="str">
        <f t="shared" si="906"/>
        <v/>
      </c>
      <c r="EA415" s="24" t="str">
        <f t="shared" si="907"/>
        <v/>
      </c>
      <c r="EB415" s="24" t="str">
        <f t="shared" si="908"/>
        <v/>
      </c>
      <c r="EC415" s="24" t="str">
        <f t="shared" si="909"/>
        <v/>
      </c>
      <c r="ED415" s="24"/>
      <c r="EE415" s="24"/>
      <c r="EF415" s="24" t="str">
        <f t="shared" si="910"/>
        <v/>
      </c>
      <c r="EG415" s="24" t="str">
        <f t="shared" si="911"/>
        <v/>
      </c>
      <c r="EH415" s="24" t="str">
        <f t="shared" si="912"/>
        <v/>
      </c>
      <c r="EI415" s="24" t="str">
        <f t="shared" si="913"/>
        <v/>
      </c>
      <c r="EJ415" s="24" t="str">
        <f t="shared" si="914"/>
        <v/>
      </c>
      <c r="EK415" s="24" t="str">
        <f t="shared" si="915"/>
        <v/>
      </c>
      <c r="EL415" s="24" t="str">
        <f t="shared" si="916"/>
        <v/>
      </c>
      <c r="EM415" s="24" t="str">
        <f t="shared" si="917"/>
        <v/>
      </c>
      <c r="EN415" s="24" t="str">
        <f t="shared" si="918"/>
        <v/>
      </c>
      <c r="EO415" s="24"/>
      <c r="EP415" s="24"/>
      <c r="EQ415" s="24" t="str">
        <f t="shared" si="798"/>
        <v/>
      </c>
      <c r="ER415" s="24" t="str">
        <f t="shared" si="919"/>
        <v/>
      </c>
      <c r="ES415" s="24" t="str">
        <f t="shared" si="799"/>
        <v/>
      </c>
      <c r="ET415" s="24" t="str">
        <f t="shared" si="800"/>
        <v/>
      </c>
      <c r="EU415" s="24" t="str">
        <f t="shared" si="801"/>
        <v/>
      </c>
      <c r="EV415" s="24" t="str">
        <f t="shared" si="802"/>
        <v/>
      </c>
      <c r="EW415" s="24" t="str">
        <f t="shared" si="803"/>
        <v/>
      </c>
      <c r="EX415" s="24" t="str">
        <f t="shared" si="804"/>
        <v/>
      </c>
      <c r="EY415" s="24" t="str">
        <f t="shared" si="805"/>
        <v/>
      </c>
      <c r="EZ415" s="24" t="str">
        <f t="shared" si="806"/>
        <v/>
      </c>
      <c r="FA415" s="24" t="str">
        <f t="shared" si="807"/>
        <v/>
      </c>
      <c r="FB415" s="24"/>
      <c r="FC415" s="24" t="str">
        <f t="shared" si="808"/>
        <v/>
      </c>
      <c r="FD415" s="24" t="str">
        <f t="shared" si="920"/>
        <v/>
      </c>
      <c r="FE415" s="24" t="str">
        <f t="shared" si="809"/>
        <v/>
      </c>
      <c r="FF415" s="24" t="str">
        <f t="shared" si="810"/>
        <v/>
      </c>
      <c r="FG415" s="24" t="str">
        <f t="shared" si="811"/>
        <v/>
      </c>
      <c r="FH415" s="24" t="str">
        <f t="shared" si="812"/>
        <v/>
      </c>
      <c r="FI415" s="24" t="str">
        <f t="shared" si="813"/>
        <v/>
      </c>
      <c r="FJ415" s="24" t="str">
        <f t="shared" si="814"/>
        <v/>
      </c>
      <c r="FK415" s="24" t="str">
        <f t="shared" si="815"/>
        <v/>
      </c>
      <c r="FL415" s="24" t="str">
        <f t="shared" si="816"/>
        <v/>
      </c>
      <c r="FM415" s="24" t="str">
        <f t="shared" si="817"/>
        <v/>
      </c>
      <c r="FN415" s="24"/>
      <c r="FO415" s="24" t="str">
        <f t="shared" si="818"/>
        <v/>
      </c>
      <c r="FP415" s="24" t="str">
        <f t="shared" si="921"/>
        <v/>
      </c>
      <c r="FQ415" s="24" t="str">
        <f t="shared" si="932"/>
        <v/>
      </c>
      <c r="FR415" s="24" t="str">
        <f t="shared" si="932"/>
        <v/>
      </c>
      <c r="FS415" s="24" t="str">
        <f t="shared" si="932"/>
        <v/>
      </c>
      <c r="FT415" s="24" t="str">
        <f t="shared" si="932"/>
        <v/>
      </c>
      <c r="FU415" s="24" t="str">
        <f t="shared" si="932"/>
        <v/>
      </c>
      <c r="FV415" s="24" t="str">
        <f t="shared" si="932"/>
        <v/>
      </c>
      <c r="FW415" s="24" t="str">
        <f t="shared" si="932"/>
        <v/>
      </c>
      <c r="FX415" s="24" t="str">
        <f t="shared" si="932"/>
        <v/>
      </c>
      <c r="FY415" s="24" t="str">
        <f t="shared" si="932"/>
        <v/>
      </c>
      <c r="FZ415" s="24"/>
      <c r="GA415" s="24" t="str">
        <f t="shared" si="819"/>
        <v/>
      </c>
      <c r="GB415" s="24" t="str">
        <f t="shared" si="922"/>
        <v/>
      </c>
      <c r="GC415" s="24" t="str">
        <f t="shared" si="933"/>
        <v/>
      </c>
      <c r="GD415" s="24" t="str">
        <f t="shared" si="933"/>
        <v/>
      </c>
      <c r="GE415" s="24" t="str">
        <f t="shared" si="933"/>
        <v/>
      </c>
      <c r="GF415" s="24" t="str">
        <f t="shared" si="933"/>
        <v/>
      </c>
      <c r="GG415" s="24" t="str">
        <f t="shared" si="933"/>
        <v/>
      </c>
      <c r="GH415" s="24" t="str">
        <f t="shared" si="933"/>
        <v/>
      </c>
      <c r="GI415" s="24" t="str">
        <f t="shared" si="933"/>
        <v/>
      </c>
      <c r="GJ415" s="24" t="str">
        <f t="shared" si="933"/>
        <v/>
      </c>
      <c r="GK415" s="24" t="str">
        <f t="shared" si="933"/>
        <v/>
      </c>
      <c r="GL415" s="24"/>
      <c r="GM415" s="24" t="str">
        <f t="shared" si="820"/>
        <v/>
      </c>
      <c r="GN415" s="24" t="str">
        <f t="shared" si="923"/>
        <v/>
      </c>
      <c r="GO415" s="24" t="str">
        <f t="shared" si="821"/>
        <v/>
      </c>
      <c r="GP415" s="24" t="str">
        <f t="shared" si="822"/>
        <v/>
      </c>
      <c r="GQ415" s="24" t="str">
        <f t="shared" si="823"/>
        <v/>
      </c>
      <c r="GR415" s="24" t="str">
        <f t="shared" si="824"/>
        <v/>
      </c>
      <c r="GS415" s="24" t="str">
        <f t="shared" si="825"/>
        <v/>
      </c>
      <c r="GT415" s="24" t="str">
        <f t="shared" si="826"/>
        <v/>
      </c>
      <c r="GU415" s="24" t="str">
        <f t="shared" si="827"/>
        <v/>
      </c>
      <c r="GV415" s="24" t="str">
        <f t="shared" si="828"/>
        <v/>
      </c>
      <c r="GW415" s="24" t="str">
        <f t="shared" si="829"/>
        <v/>
      </c>
      <c r="GX415" s="24"/>
      <c r="GY415" s="24" t="str">
        <f t="shared" si="830"/>
        <v/>
      </c>
      <c r="GZ415" s="24" t="str">
        <f t="shared" si="924"/>
        <v/>
      </c>
      <c r="HA415" s="24" t="str">
        <f t="shared" si="831"/>
        <v/>
      </c>
      <c r="HB415" s="24" t="str">
        <f t="shared" si="832"/>
        <v/>
      </c>
      <c r="HC415" s="24" t="str">
        <f t="shared" si="833"/>
        <v/>
      </c>
      <c r="HD415" s="24" t="str">
        <f t="shared" si="834"/>
        <v/>
      </c>
      <c r="HE415" s="24" t="str">
        <f t="shared" si="835"/>
        <v/>
      </c>
      <c r="HF415" s="24" t="str">
        <f t="shared" si="836"/>
        <v/>
      </c>
      <c r="HG415" s="24" t="str">
        <f t="shared" si="837"/>
        <v/>
      </c>
      <c r="HH415" s="24" t="str">
        <f t="shared" si="838"/>
        <v/>
      </c>
      <c r="HI415" s="24" t="str">
        <f t="shared" si="839"/>
        <v/>
      </c>
      <c r="HJ415" s="24"/>
      <c r="HK415" s="24" t="str">
        <f t="shared" si="840"/>
        <v/>
      </c>
      <c r="HL415" s="24" t="str">
        <f t="shared" si="925"/>
        <v/>
      </c>
      <c r="HM415" s="24" t="str">
        <f t="shared" si="929"/>
        <v/>
      </c>
      <c r="HN415" s="24" t="str">
        <f t="shared" si="929"/>
        <v/>
      </c>
      <c r="HO415" s="24" t="str">
        <f t="shared" si="929"/>
        <v/>
      </c>
      <c r="HP415" s="24" t="str">
        <f t="shared" si="927"/>
        <v/>
      </c>
      <c r="HQ415" s="24" t="str">
        <f t="shared" si="927"/>
        <v/>
      </c>
      <c r="HR415" s="24" t="str">
        <f t="shared" si="927"/>
        <v/>
      </c>
      <c r="HS415" s="24" t="str">
        <f t="shared" si="927"/>
        <v/>
      </c>
      <c r="HT415" s="24" t="str">
        <f t="shared" si="927"/>
        <v/>
      </c>
      <c r="HU415" s="24" t="str">
        <f t="shared" si="927"/>
        <v/>
      </c>
      <c r="HV415" s="24"/>
      <c r="HW415" s="24" t="str">
        <f t="shared" si="841"/>
        <v/>
      </c>
      <c r="HX415" s="24" t="str">
        <f t="shared" si="926"/>
        <v/>
      </c>
      <c r="HY415" s="24" t="str">
        <f t="shared" si="930"/>
        <v/>
      </c>
      <c r="HZ415" s="24" t="str">
        <f t="shared" si="930"/>
        <v/>
      </c>
      <c r="IA415" s="24" t="str">
        <f t="shared" si="930"/>
        <v/>
      </c>
      <c r="IB415" s="24" t="str">
        <f t="shared" si="928"/>
        <v/>
      </c>
      <c r="IC415" s="24" t="str">
        <f t="shared" si="928"/>
        <v/>
      </c>
      <c r="ID415" s="24" t="str">
        <f t="shared" si="928"/>
        <v/>
      </c>
      <c r="IE415" s="24" t="str">
        <f t="shared" si="928"/>
        <v/>
      </c>
      <c r="IF415" s="24" t="str">
        <f t="shared" si="928"/>
        <v/>
      </c>
      <c r="IG415" s="24" t="str">
        <f t="shared" si="928"/>
        <v/>
      </c>
    </row>
    <row r="416" spans="1:241" s="3" customFormat="1" x14ac:dyDescent="0.2">
      <c r="A416" s="27">
        <v>381</v>
      </c>
      <c r="B416" s="32" t="str">
        <f>IF(AND($B$3&lt;&gt;"",$C$3&lt;&gt;"",$B$4&lt;&gt;"",$C$4&lt;&gt;"",T416&lt;&gt;""),AirMass($B$3,$C$3,$B$4,$C$4,T416),"")</f>
        <v/>
      </c>
      <c r="C416" s="36" t="e">
        <f t="shared" si="842"/>
        <v>#N/A</v>
      </c>
      <c r="D416" s="5" t="str">
        <f t="shared" si="789"/>
        <v/>
      </c>
      <c r="E416" s="14" t="str">
        <f t="shared" si="790"/>
        <v/>
      </c>
      <c r="F416" s="32" t="str">
        <f t="shared" si="843"/>
        <v/>
      </c>
      <c r="G416" s="24" t="str">
        <f t="shared" si="791"/>
        <v/>
      </c>
      <c r="H416" s="24" t="str">
        <f t="shared" si="792"/>
        <v/>
      </c>
      <c r="I416" s="24"/>
      <c r="J416" s="8" t="str">
        <f t="shared" si="793"/>
        <v/>
      </c>
      <c r="K416" s="9" t="str">
        <f t="shared" si="794"/>
        <v/>
      </c>
      <c r="L416" s="40" t="str">
        <f t="shared" si="844"/>
        <v/>
      </c>
      <c r="M416" s="24" t="str">
        <f t="shared" si="795"/>
        <v/>
      </c>
      <c r="N416" s="25" t="str">
        <f t="shared" si="796"/>
        <v/>
      </c>
      <c r="O416" s="25"/>
      <c r="P416" s="50">
        <f t="shared" si="845"/>
        <v>0</v>
      </c>
      <c r="Q416" s="50">
        <f t="shared" si="846"/>
        <v>0</v>
      </c>
      <c r="R416" s="25"/>
      <c r="S416" s="25"/>
      <c r="T416" s="16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46" t="str">
        <f t="shared" si="797"/>
        <v/>
      </c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8"/>
      <c r="AR416" s="25"/>
      <c r="AS416" s="25"/>
      <c r="AT416" s="24" t="str">
        <f t="shared" ref="AT416:AU435" si="935">IF(AND(U416&lt;&gt;"",AG416&lt;&gt;""),AG416-U416,"")</f>
        <v/>
      </c>
      <c r="AU416" s="24" t="str">
        <f t="shared" si="935"/>
        <v/>
      </c>
      <c r="AV416" s="24" t="str">
        <f t="shared" si="934"/>
        <v/>
      </c>
      <c r="AW416" s="24" t="str">
        <f t="shared" si="934"/>
        <v/>
      </c>
      <c r="AX416" s="24" t="str">
        <f t="shared" si="934"/>
        <v/>
      </c>
      <c r="AY416" s="24" t="str">
        <f t="shared" si="934"/>
        <v/>
      </c>
      <c r="AZ416" s="24" t="str">
        <f t="shared" si="934"/>
        <v/>
      </c>
      <c r="BA416" s="24" t="str">
        <f t="shared" si="934"/>
        <v/>
      </c>
      <c r="BB416" s="24" t="str">
        <f t="shared" si="934"/>
        <v/>
      </c>
      <c r="BC416" s="24" t="str">
        <f t="shared" si="934"/>
        <v/>
      </c>
      <c r="BD416" s="25" t="str">
        <f t="shared" si="934"/>
        <v/>
      </c>
      <c r="BE416" s="25"/>
      <c r="BF416" s="25"/>
      <c r="BG416" s="26" t="str">
        <f t="shared" si="847"/>
        <v/>
      </c>
      <c r="BH416" s="26" t="str">
        <f t="shared" si="848"/>
        <v/>
      </c>
      <c r="BI416" s="26" t="str">
        <f t="shared" si="849"/>
        <v/>
      </c>
      <c r="BJ416" s="26" t="str">
        <f t="shared" si="850"/>
        <v/>
      </c>
      <c r="BK416" s="26" t="str">
        <f t="shared" si="851"/>
        <v/>
      </c>
      <c r="BL416" s="26" t="str">
        <f t="shared" si="852"/>
        <v/>
      </c>
      <c r="BM416" s="26" t="str">
        <f t="shared" si="853"/>
        <v/>
      </c>
      <c r="BN416" s="26" t="str">
        <f t="shared" si="854"/>
        <v/>
      </c>
      <c r="BO416" s="26" t="str">
        <f t="shared" si="855"/>
        <v/>
      </c>
      <c r="BP416" s="25"/>
      <c r="BQ416" s="25"/>
      <c r="BR416" s="25" t="str">
        <f t="shared" si="856"/>
        <v/>
      </c>
      <c r="BS416" s="25" t="str">
        <f t="shared" si="857"/>
        <v/>
      </c>
      <c r="BT416" s="25" t="str">
        <f t="shared" si="858"/>
        <v/>
      </c>
      <c r="BU416" s="25" t="str">
        <f t="shared" si="859"/>
        <v/>
      </c>
      <c r="BV416" s="25" t="str">
        <f t="shared" si="860"/>
        <v/>
      </c>
      <c r="BW416" s="25" t="str">
        <f t="shared" si="861"/>
        <v/>
      </c>
      <c r="BX416" s="25" t="str">
        <f t="shared" si="862"/>
        <v/>
      </c>
      <c r="BY416" s="25" t="str">
        <f t="shared" si="863"/>
        <v/>
      </c>
      <c r="BZ416" s="25" t="str">
        <f t="shared" si="864"/>
        <v/>
      </c>
      <c r="CA416" s="25"/>
      <c r="CB416" s="25"/>
      <c r="CC416" s="26">
        <f t="shared" si="865"/>
        <v>-0.23900000000000093</v>
      </c>
      <c r="CD416" s="26">
        <f t="shared" si="866"/>
        <v>-0.17900000000000044</v>
      </c>
      <c r="CE416" s="26">
        <f t="shared" si="867"/>
        <v>-0.54500000000000015</v>
      </c>
      <c r="CF416" s="26">
        <f t="shared" si="868"/>
        <v>-0.48700000000000027</v>
      </c>
      <c r="CG416" s="26">
        <f t="shared" si="869"/>
        <v>-0.55699999999999883</v>
      </c>
      <c r="CH416" s="26">
        <f t="shared" si="870"/>
        <v>-0.11200000000000027</v>
      </c>
      <c r="CI416" s="26" t="str">
        <f t="shared" si="871"/>
        <v/>
      </c>
      <c r="CJ416" s="26" t="str">
        <f t="shared" si="872"/>
        <v/>
      </c>
      <c r="CK416" s="26" t="str">
        <f t="shared" si="873"/>
        <v/>
      </c>
      <c r="CL416" s="25"/>
      <c r="CM416" s="25"/>
      <c r="CN416" s="25">
        <f t="shared" si="874"/>
        <v>0.42099999999999937</v>
      </c>
      <c r="CO416" s="25">
        <f t="shared" si="875"/>
        <v>0.48099999999999987</v>
      </c>
      <c r="CP416" s="25">
        <f t="shared" si="876"/>
        <v>0.11500000000000021</v>
      </c>
      <c r="CQ416" s="25">
        <f t="shared" si="877"/>
        <v>0.17300000000000004</v>
      </c>
      <c r="CR416" s="25">
        <f t="shared" si="878"/>
        <v>0.10300000000000153</v>
      </c>
      <c r="CS416" s="25">
        <f t="shared" si="879"/>
        <v>0.54800000000000004</v>
      </c>
      <c r="CT416" s="25" t="str">
        <f t="shared" si="880"/>
        <v/>
      </c>
      <c r="CU416" s="25" t="str">
        <f t="shared" si="881"/>
        <v/>
      </c>
      <c r="CV416" s="25" t="str">
        <f t="shared" si="882"/>
        <v/>
      </c>
      <c r="CW416" s="25"/>
      <c r="CX416" s="25"/>
      <c r="CY416" s="25" t="str">
        <f t="shared" si="883"/>
        <v/>
      </c>
      <c r="CZ416" s="25" t="str">
        <f t="shared" si="884"/>
        <v/>
      </c>
      <c r="DA416" s="25" t="str">
        <f t="shared" si="885"/>
        <v/>
      </c>
      <c r="DB416" s="25" t="str">
        <f t="shared" si="886"/>
        <v/>
      </c>
      <c r="DC416" s="25" t="str">
        <f t="shared" si="887"/>
        <v/>
      </c>
      <c r="DD416" s="25" t="str">
        <f t="shared" si="888"/>
        <v/>
      </c>
      <c r="DE416" s="25" t="str">
        <f t="shared" si="889"/>
        <v/>
      </c>
      <c r="DF416" s="25" t="str">
        <f t="shared" si="890"/>
        <v/>
      </c>
      <c r="DG416" s="25" t="str">
        <f t="shared" si="891"/>
        <v/>
      </c>
      <c r="DH416" s="25"/>
      <c r="DI416" s="25"/>
      <c r="DJ416" s="25" t="str">
        <f t="shared" si="892"/>
        <v/>
      </c>
      <c r="DK416" s="25" t="str">
        <f t="shared" si="893"/>
        <v/>
      </c>
      <c r="DL416" s="25" t="str">
        <f t="shared" si="894"/>
        <v/>
      </c>
      <c r="DM416" s="25" t="str">
        <f t="shared" si="895"/>
        <v/>
      </c>
      <c r="DN416" s="25" t="str">
        <f t="shared" si="896"/>
        <v/>
      </c>
      <c r="DO416" s="25" t="str">
        <f t="shared" si="897"/>
        <v/>
      </c>
      <c r="DP416" s="25" t="str">
        <f t="shared" si="898"/>
        <v/>
      </c>
      <c r="DQ416" s="25" t="str">
        <f t="shared" si="899"/>
        <v/>
      </c>
      <c r="DR416" s="25" t="str">
        <f t="shared" si="900"/>
        <v/>
      </c>
      <c r="DS416" s="25"/>
      <c r="DT416" s="24"/>
      <c r="DU416" s="24" t="str">
        <f t="shared" si="901"/>
        <v/>
      </c>
      <c r="DV416" s="24" t="str">
        <f t="shared" si="902"/>
        <v/>
      </c>
      <c r="DW416" s="24" t="str">
        <f t="shared" si="903"/>
        <v/>
      </c>
      <c r="DX416" s="24" t="str">
        <f t="shared" si="904"/>
        <v/>
      </c>
      <c r="DY416" s="24" t="str">
        <f t="shared" si="905"/>
        <v/>
      </c>
      <c r="DZ416" s="24" t="str">
        <f t="shared" si="906"/>
        <v/>
      </c>
      <c r="EA416" s="24" t="str">
        <f t="shared" si="907"/>
        <v/>
      </c>
      <c r="EB416" s="24" t="str">
        <f t="shared" si="908"/>
        <v/>
      </c>
      <c r="EC416" s="24" t="str">
        <f t="shared" si="909"/>
        <v/>
      </c>
      <c r="ED416" s="24"/>
      <c r="EE416" s="24"/>
      <c r="EF416" s="24" t="str">
        <f t="shared" si="910"/>
        <v/>
      </c>
      <c r="EG416" s="24" t="str">
        <f t="shared" si="911"/>
        <v/>
      </c>
      <c r="EH416" s="24" t="str">
        <f t="shared" si="912"/>
        <v/>
      </c>
      <c r="EI416" s="24" t="str">
        <f t="shared" si="913"/>
        <v/>
      </c>
      <c r="EJ416" s="24" t="str">
        <f t="shared" si="914"/>
        <v/>
      </c>
      <c r="EK416" s="24" t="str">
        <f t="shared" si="915"/>
        <v/>
      </c>
      <c r="EL416" s="24" t="str">
        <f t="shared" si="916"/>
        <v/>
      </c>
      <c r="EM416" s="24" t="str">
        <f t="shared" si="917"/>
        <v/>
      </c>
      <c r="EN416" s="24" t="str">
        <f t="shared" si="918"/>
        <v/>
      </c>
      <c r="EO416" s="24"/>
      <c r="EP416" s="24"/>
      <c r="EQ416" s="24" t="str">
        <f t="shared" si="798"/>
        <v/>
      </c>
      <c r="ER416" s="24" t="str">
        <f t="shared" si="919"/>
        <v/>
      </c>
      <c r="ES416" s="24" t="str">
        <f t="shared" si="799"/>
        <v/>
      </c>
      <c r="ET416" s="24" t="str">
        <f t="shared" si="800"/>
        <v/>
      </c>
      <c r="EU416" s="24" t="str">
        <f t="shared" si="801"/>
        <v/>
      </c>
      <c r="EV416" s="24" t="str">
        <f t="shared" si="802"/>
        <v/>
      </c>
      <c r="EW416" s="24" t="str">
        <f t="shared" si="803"/>
        <v/>
      </c>
      <c r="EX416" s="24" t="str">
        <f t="shared" si="804"/>
        <v/>
      </c>
      <c r="EY416" s="24" t="str">
        <f t="shared" si="805"/>
        <v/>
      </c>
      <c r="EZ416" s="24" t="str">
        <f t="shared" si="806"/>
        <v/>
      </c>
      <c r="FA416" s="24" t="str">
        <f t="shared" si="807"/>
        <v/>
      </c>
      <c r="FB416" s="24"/>
      <c r="FC416" s="24" t="str">
        <f t="shared" si="808"/>
        <v/>
      </c>
      <c r="FD416" s="24" t="str">
        <f t="shared" si="920"/>
        <v/>
      </c>
      <c r="FE416" s="24" t="str">
        <f t="shared" si="809"/>
        <v/>
      </c>
      <c r="FF416" s="24" t="str">
        <f t="shared" si="810"/>
        <v/>
      </c>
      <c r="FG416" s="24" t="str">
        <f t="shared" si="811"/>
        <v/>
      </c>
      <c r="FH416" s="24" t="str">
        <f t="shared" si="812"/>
        <v/>
      </c>
      <c r="FI416" s="24" t="str">
        <f t="shared" si="813"/>
        <v/>
      </c>
      <c r="FJ416" s="24" t="str">
        <f t="shared" si="814"/>
        <v/>
      </c>
      <c r="FK416" s="24" t="str">
        <f t="shared" si="815"/>
        <v/>
      </c>
      <c r="FL416" s="24" t="str">
        <f t="shared" si="816"/>
        <v/>
      </c>
      <c r="FM416" s="24" t="str">
        <f t="shared" si="817"/>
        <v/>
      </c>
      <c r="FN416" s="24"/>
      <c r="FO416" s="24" t="str">
        <f t="shared" si="818"/>
        <v/>
      </c>
      <c r="FP416" s="24" t="str">
        <f t="shared" si="921"/>
        <v/>
      </c>
      <c r="FQ416" s="24" t="str">
        <f t="shared" si="932"/>
        <v/>
      </c>
      <c r="FR416" s="24" t="str">
        <f t="shared" si="932"/>
        <v/>
      </c>
      <c r="FS416" s="24" t="str">
        <f t="shared" si="932"/>
        <v/>
      </c>
      <c r="FT416" s="24" t="str">
        <f t="shared" si="932"/>
        <v/>
      </c>
      <c r="FU416" s="24" t="str">
        <f t="shared" si="932"/>
        <v/>
      </c>
      <c r="FV416" s="24" t="str">
        <f t="shared" si="932"/>
        <v/>
      </c>
      <c r="FW416" s="24" t="str">
        <f t="shared" si="932"/>
        <v/>
      </c>
      <c r="FX416" s="24" t="str">
        <f t="shared" si="932"/>
        <v/>
      </c>
      <c r="FY416" s="24" t="str">
        <f t="shared" si="932"/>
        <v/>
      </c>
      <c r="FZ416" s="24"/>
      <c r="GA416" s="24" t="str">
        <f t="shared" si="819"/>
        <v/>
      </c>
      <c r="GB416" s="24" t="str">
        <f t="shared" si="922"/>
        <v/>
      </c>
      <c r="GC416" s="24" t="str">
        <f t="shared" si="933"/>
        <v/>
      </c>
      <c r="GD416" s="24" t="str">
        <f t="shared" si="933"/>
        <v/>
      </c>
      <c r="GE416" s="24" t="str">
        <f t="shared" si="933"/>
        <v/>
      </c>
      <c r="GF416" s="24" t="str">
        <f t="shared" si="933"/>
        <v/>
      </c>
      <c r="GG416" s="24" t="str">
        <f t="shared" si="933"/>
        <v/>
      </c>
      <c r="GH416" s="24" t="str">
        <f t="shared" si="933"/>
        <v/>
      </c>
      <c r="GI416" s="24" t="str">
        <f t="shared" si="933"/>
        <v/>
      </c>
      <c r="GJ416" s="24" t="str">
        <f t="shared" si="933"/>
        <v/>
      </c>
      <c r="GK416" s="24" t="str">
        <f t="shared" si="933"/>
        <v/>
      </c>
      <c r="GL416" s="24"/>
      <c r="GM416" s="24" t="str">
        <f t="shared" si="820"/>
        <v/>
      </c>
      <c r="GN416" s="24" t="str">
        <f t="shared" si="923"/>
        <v/>
      </c>
      <c r="GO416" s="24" t="str">
        <f t="shared" si="821"/>
        <v/>
      </c>
      <c r="GP416" s="24" t="str">
        <f t="shared" si="822"/>
        <v/>
      </c>
      <c r="GQ416" s="24" t="str">
        <f t="shared" si="823"/>
        <v/>
      </c>
      <c r="GR416" s="24" t="str">
        <f t="shared" si="824"/>
        <v/>
      </c>
      <c r="GS416" s="24" t="str">
        <f t="shared" si="825"/>
        <v/>
      </c>
      <c r="GT416" s="24" t="str">
        <f t="shared" si="826"/>
        <v/>
      </c>
      <c r="GU416" s="24" t="str">
        <f t="shared" si="827"/>
        <v/>
      </c>
      <c r="GV416" s="24" t="str">
        <f t="shared" si="828"/>
        <v/>
      </c>
      <c r="GW416" s="24" t="str">
        <f t="shared" si="829"/>
        <v/>
      </c>
      <c r="GX416" s="24"/>
      <c r="GY416" s="24" t="str">
        <f t="shared" si="830"/>
        <v/>
      </c>
      <c r="GZ416" s="24" t="str">
        <f t="shared" si="924"/>
        <v/>
      </c>
      <c r="HA416" s="24" t="str">
        <f t="shared" si="831"/>
        <v/>
      </c>
      <c r="HB416" s="24" t="str">
        <f t="shared" si="832"/>
        <v/>
      </c>
      <c r="HC416" s="24" t="str">
        <f t="shared" si="833"/>
        <v/>
      </c>
      <c r="HD416" s="24" t="str">
        <f t="shared" si="834"/>
        <v/>
      </c>
      <c r="HE416" s="24" t="str">
        <f t="shared" si="835"/>
        <v/>
      </c>
      <c r="HF416" s="24" t="str">
        <f t="shared" si="836"/>
        <v/>
      </c>
      <c r="HG416" s="24" t="str">
        <f t="shared" si="837"/>
        <v/>
      </c>
      <c r="HH416" s="24" t="str">
        <f t="shared" si="838"/>
        <v/>
      </c>
      <c r="HI416" s="24" t="str">
        <f t="shared" si="839"/>
        <v/>
      </c>
      <c r="HJ416" s="24"/>
      <c r="HK416" s="24" t="str">
        <f t="shared" si="840"/>
        <v/>
      </c>
      <c r="HL416" s="24" t="str">
        <f t="shared" si="925"/>
        <v/>
      </c>
      <c r="HM416" s="24" t="str">
        <f t="shared" si="929"/>
        <v/>
      </c>
      <c r="HN416" s="24" t="str">
        <f t="shared" si="929"/>
        <v/>
      </c>
      <c r="HO416" s="24" t="str">
        <f t="shared" si="929"/>
        <v/>
      </c>
      <c r="HP416" s="24" t="str">
        <f t="shared" si="927"/>
        <v/>
      </c>
      <c r="HQ416" s="24" t="str">
        <f t="shared" si="927"/>
        <v/>
      </c>
      <c r="HR416" s="24" t="str">
        <f t="shared" si="927"/>
        <v/>
      </c>
      <c r="HS416" s="24" t="str">
        <f t="shared" si="927"/>
        <v/>
      </c>
      <c r="HT416" s="24" t="str">
        <f t="shared" si="927"/>
        <v/>
      </c>
      <c r="HU416" s="24" t="str">
        <f t="shared" si="927"/>
        <v/>
      </c>
      <c r="HV416" s="24"/>
      <c r="HW416" s="24" t="str">
        <f t="shared" si="841"/>
        <v/>
      </c>
      <c r="HX416" s="24" t="str">
        <f t="shared" si="926"/>
        <v/>
      </c>
      <c r="HY416" s="24" t="str">
        <f t="shared" si="930"/>
        <v/>
      </c>
      <c r="HZ416" s="24" t="str">
        <f t="shared" si="930"/>
        <v/>
      </c>
      <c r="IA416" s="24" t="str">
        <f t="shared" si="930"/>
        <v/>
      </c>
      <c r="IB416" s="24" t="str">
        <f t="shared" si="928"/>
        <v/>
      </c>
      <c r="IC416" s="24" t="str">
        <f t="shared" si="928"/>
        <v/>
      </c>
      <c r="ID416" s="24" t="str">
        <f t="shared" si="928"/>
        <v/>
      </c>
      <c r="IE416" s="24" t="str">
        <f t="shared" si="928"/>
        <v/>
      </c>
      <c r="IF416" s="24" t="str">
        <f t="shared" si="928"/>
        <v/>
      </c>
      <c r="IG416" s="24" t="str">
        <f t="shared" si="928"/>
        <v/>
      </c>
    </row>
    <row r="417" spans="1:241" s="3" customFormat="1" x14ac:dyDescent="0.2">
      <c r="A417" s="27">
        <v>382</v>
      </c>
      <c r="B417" s="32" t="str">
        <f>IF(AND($B$3&lt;&gt;"",$C$3&lt;&gt;"",$B$4&lt;&gt;"",$C$4&lt;&gt;"",T417&lt;&gt;""),AirMass($B$3,$C$3,$B$4,$C$4,T417),"")</f>
        <v/>
      </c>
      <c r="C417" s="36" t="e">
        <f t="shared" si="842"/>
        <v>#N/A</v>
      </c>
      <c r="D417" s="5" t="str">
        <f t="shared" si="789"/>
        <v/>
      </c>
      <c r="E417" s="14" t="str">
        <f t="shared" si="790"/>
        <v/>
      </c>
      <c r="F417" s="32" t="str">
        <f t="shared" si="843"/>
        <v/>
      </c>
      <c r="G417" s="24" t="str">
        <f t="shared" si="791"/>
        <v/>
      </c>
      <c r="H417" s="24" t="str">
        <f t="shared" si="792"/>
        <v/>
      </c>
      <c r="I417" s="24"/>
      <c r="J417" s="8" t="str">
        <f t="shared" si="793"/>
        <v/>
      </c>
      <c r="K417" s="9" t="str">
        <f t="shared" si="794"/>
        <v/>
      </c>
      <c r="L417" s="40" t="str">
        <f t="shared" si="844"/>
        <v/>
      </c>
      <c r="M417" s="24" t="str">
        <f t="shared" si="795"/>
        <v/>
      </c>
      <c r="N417" s="25" t="str">
        <f t="shared" si="796"/>
        <v/>
      </c>
      <c r="O417" s="25"/>
      <c r="P417" s="50">
        <f t="shared" si="845"/>
        <v>0</v>
      </c>
      <c r="Q417" s="50">
        <f t="shared" si="846"/>
        <v>0</v>
      </c>
      <c r="R417" s="25"/>
      <c r="S417" s="25"/>
      <c r="T417" s="16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46" t="str">
        <f t="shared" si="797"/>
        <v/>
      </c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8"/>
      <c r="AR417" s="25"/>
      <c r="AS417" s="25"/>
      <c r="AT417" s="24" t="str">
        <f t="shared" si="935"/>
        <v/>
      </c>
      <c r="AU417" s="24" t="str">
        <f t="shared" si="935"/>
        <v/>
      </c>
      <c r="AV417" s="24" t="str">
        <f t="shared" si="934"/>
        <v/>
      </c>
      <c r="AW417" s="24" t="str">
        <f t="shared" si="934"/>
        <v/>
      </c>
      <c r="AX417" s="24" t="str">
        <f t="shared" si="934"/>
        <v/>
      </c>
      <c r="AY417" s="24" t="str">
        <f t="shared" si="934"/>
        <v/>
      </c>
      <c r="AZ417" s="24" t="str">
        <f t="shared" si="934"/>
        <v/>
      </c>
      <c r="BA417" s="24" t="str">
        <f t="shared" si="934"/>
        <v/>
      </c>
      <c r="BB417" s="24" t="str">
        <f t="shared" si="934"/>
        <v/>
      </c>
      <c r="BC417" s="24" t="str">
        <f t="shared" si="934"/>
        <v/>
      </c>
      <c r="BD417" s="25" t="str">
        <f t="shared" si="934"/>
        <v/>
      </c>
      <c r="BE417" s="25"/>
      <c r="BF417" s="25"/>
      <c r="BG417" s="26" t="str">
        <f t="shared" si="847"/>
        <v/>
      </c>
      <c r="BH417" s="26" t="str">
        <f t="shared" si="848"/>
        <v/>
      </c>
      <c r="BI417" s="26" t="str">
        <f t="shared" si="849"/>
        <v/>
      </c>
      <c r="BJ417" s="26" t="str">
        <f t="shared" si="850"/>
        <v/>
      </c>
      <c r="BK417" s="26" t="str">
        <f t="shared" si="851"/>
        <v/>
      </c>
      <c r="BL417" s="26" t="str">
        <f t="shared" si="852"/>
        <v/>
      </c>
      <c r="BM417" s="26" t="str">
        <f t="shared" si="853"/>
        <v/>
      </c>
      <c r="BN417" s="26" t="str">
        <f t="shared" si="854"/>
        <v/>
      </c>
      <c r="BO417" s="26" t="str">
        <f t="shared" si="855"/>
        <v/>
      </c>
      <c r="BP417" s="25"/>
      <c r="BQ417" s="25"/>
      <c r="BR417" s="25" t="str">
        <f t="shared" si="856"/>
        <v/>
      </c>
      <c r="BS417" s="25" t="str">
        <f t="shared" si="857"/>
        <v/>
      </c>
      <c r="BT417" s="25" t="str">
        <f t="shared" si="858"/>
        <v/>
      </c>
      <c r="BU417" s="25" t="str">
        <f t="shared" si="859"/>
        <v/>
      </c>
      <c r="BV417" s="25" t="str">
        <f t="shared" si="860"/>
        <v/>
      </c>
      <c r="BW417" s="25" t="str">
        <f t="shared" si="861"/>
        <v/>
      </c>
      <c r="BX417" s="25" t="str">
        <f t="shared" si="862"/>
        <v/>
      </c>
      <c r="BY417" s="25" t="str">
        <f t="shared" si="863"/>
        <v/>
      </c>
      <c r="BZ417" s="25" t="str">
        <f t="shared" si="864"/>
        <v/>
      </c>
      <c r="CA417" s="25"/>
      <c r="CB417" s="25"/>
      <c r="CC417" s="26">
        <f t="shared" si="865"/>
        <v>-0.23900000000000093</v>
      </c>
      <c r="CD417" s="26">
        <f t="shared" si="866"/>
        <v>-0.17900000000000044</v>
      </c>
      <c r="CE417" s="26">
        <f t="shared" si="867"/>
        <v>-0.54500000000000015</v>
      </c>
      <c r="CF417" s="26">
        <f t="shared" si="868"/>
        <v>-0.48700000000000027</v>
      </c>
      <c r="CG417" s="26">
        <f t="shared" si="869"/>
        <v>-0.55699999999999883</v>
      </c>
      <c r="CH417" s="26">
        <f t="shared" si="870"/>
        <v>-0.11200000000000027</v>
      </c>
      <c r="CI417" s="26" t="str">
        <f t="shared" si="871"/>
        <v/>
      </c>
      <c r="CJ417" s="26" t="str">
        <f t="shared" si="872"/>
        <v/>
      </c>
      <c r="CK417" s="26" t="str">
        <f t="shared" si="873"/>
        <v/>
      </c>
      <c r="CL417" s="25"/>
      <c r="CM417" s="25"/>
      <c r="CN417" s="25">
        <f t="shared" si="874"/>
        <v>0.42099999999999937</v>
      </c>
      <c r="CO417" s="25">
        <f t="shared" si="875"/>
        <v>0.48099999999999987</v>
      </c>
      <c r="CP417" s="25">
        <f t="shared" si="876"/>
        <v>0.11500000000000021</v>
      </c>
      <c r="CQ417" s="25">
        <f t="shared" si="877"/>
        <v>0.17300000000000004</v>
      </c>
      <c r="CR417" s="25">
        <f t="shared" si="878"/>
        <v>0.10300000000000153</v>
      </c>
      <c r="CS417" s="25">
        <f t="shared" si="879"/>
        <v>0.54800000000000004</v>
      </c>
      <c r="CT417" s="25" t="str">
        <f t="shared" si="880"/>
        <v/>
      </c>
      <c r="CU417" s="25" t="str">
        <f t="shared" si="881"/>
        <v/>
      </c>
      <c r="CV417" s="25" t="str">
        <f t="shared" si="882"/>
        <v/>
      </c>
      <c r="CW417" s="25"/>
      <c r="CX417" s="25"/>
      <c r="CY417" s="25" t="str">
        <f t="shared" si="883"/>
        <v/>
      </c>
      <c r="CZ417" s="25" t="str">
        <f t="shared" si="884"/>
        <v/>
      </c>
      <c r="DA417" s="25" t="str">
        <f t="shared" si="885"/>
        <v/>
      </c>
      <c r="DB417" s="25" t="str">
        <f t="shared" si="886"/>
        <v/>
      </c>
      <c r="DC417" s="25" t="str">
        <f t="shared" si="887"/>
        <v/>
      </c>
      <c r="DD417" s="25" t="str">
        <f t="shared" si="888"/>
        <v/>
      </c>
      <c r="DE417" s="25" t="str">
        <f t="shared" si="889"/>
        <v/>
      </c>
      <c r="DF417" s="25" t="str">
        <f t="shared" si="890"/>
        <v/>
      </c>
      <c r="DG417" s="25" t="str">
        <f t="shared" si="891"/>
        <v/>
      </c>
      <c r="DH417" s="25"/>
      <c r="DI417" s="25"/>
      <c r="DJ417" s="25" t="str">
        <f t="shared" si="892"/>
        <v/>
      </c>
      <c r="DK417" s="25" t="str">
        <f t="shared" si="893"/>
        <v/>
      </c>
      <c r="DL417" s="25" t="str">
        <f t="shared" si="894"/>
        <v/>
      </c>
      <c r="DM417" s="25" t="str">
        <f t="shared" si="895"/>
        <v/>
      </c>
      <c r="DN417" s="25" t="str">
        <f t="shared" si="896"/>
        <v/>
      </c>
      <c r="DO417" s="25" t="str">
        <f t="shared" si="897"/>
        <v/>
      </c>
      <c r="DP417" s="25" t="str">
        <f t="shared" si="898"/>
        <v/>
      </c>
      <c r="DQ417" s="25" t="str">
        <f t="shared" si="899"/>
        <v/>
      </c>
      <c r="DR417" s="25" t="str">
        <f t="shared" si="900"/>
        <v/>
      </c>
      <c r="DS417" s="25"/>
      <c r="DT417" s="24"/>
      <c r="DU417" s="24" t="str">
        <f t="shared" si="901"/>
        <v/>
      </c>
      <c r="DV417" s="24" t="str">
        <f t="shared" si="902"/>
        <v/>
      </c>
      <c r="DW417" s="24" t="str">
        <f t="shared" si="903"/>
        <v/>
      </c>
      <c r="DX417" s="24" t="str">
        <f t="shared" si="904"/>
        <v/>
      </c>
      <c r="DY417" s="24" t="str">
        <f t="shared" si="905"/>
        <v/>
      </c>
      <c r="DZ417" s="24" t="str">
        <f t="shared" si="906"/>
        <v/>
      </c>
      <c r="EA417" s="24" t="str">
        <f t="shared" si="907"/>
        <v/>
      </c>
      <c r="EB417" s="24" t="str">
        <f t="shared" si="908"/>
        <v/>
      </c>
      <c r="EC417" s="24" t="str">
        <f t="shared" si="909"/>
        <v/>
      </c>
      <c r="ED417" s="24"/>
      <c r="EE417" s="24"/>
      <c r="EF417" s="24" t="str">
        <f t="shared" si="910"/>
        <v/>
      </c>
      <c r="EG417" s="24" t="str">
        <f t="shared" si="911"/>
        <v/>
      </c>
      <c r="EH417" s="24" t="str">
        <f t="shared" si="912"/>
        <v/>
      </c>
      <c r="EI417" s="24" t="str">
        <f t="shared" si="913"/>
        <v/>
      </c>
      <c r="EJ417" s="24" t="str">
        <f t="shared" si="914"/>
        <v/>
      </c>
      <c r="EK417" s="24" t="str">
        <f t="shared" si="915"/>
        <v/>
      </c>
      <c r="EL417" s="24" t="str">
        <f t="shared" si="916"/>
        <v/>
      </c>
      <c r="EM417" s="24" t="str">
        <f t="shared" si="917"/>
        <v/>
      </c>
      <c r="EN417" s="24" t="str">
        <f t="shared" si="918"/>
        <v/>
      </c>
      <c r="EO417" s="24"/>
      <c r="EP417" s="24"/>
      <c r="EQ417" s="24" t="str">
        <f t="shared" si="798"/>
        <v/>
      </c>
      <c r="ER417" s="24" t="str">
        <f t="shared" si="919"/>
        <v/>
      </c>
      <c r="ES417" s="24" t="str">
        <f t="shared" si="799"/>
        <v/>
      </c>
      <c r="ET417" s="24" t="str">
        <f t="shared" si="800"/>
        <v/>
      </c>
      <c r="EU417" s="24" t="str">
        <f t="shared" si="801"/>
        <v/>
      </c>
      <c r="EV417" s="24" t="str">
        <f t="shared" si="802"/>
        <v/>
      </c>
      <c r="EW417" s="24" t="str">
        <f t="shared" si="803"/>
        <v/>
      </c>
      <c r="EX417" s="24" t="str">
        <f t="shared" si="804"/>
        <v/>
      </c>
      <c r="EY417" s="24" t="str">
        <f t="shared" si="805"/>
        <v/>
      </c>
      <c r="EZ417" s="24" t="str">
        <f t="shared" si="806"/>
        <v/>
      </c>
      <c r="FA417" s="24" t="str">
        <f t="shared" si="807"/>
        <v/>
      </c>
      <c r="FB417" s="24"/>
      <c r="FC417" s="24" t="str">
        <f t="shared" si="808"/>
        <v/>
      </c>
      <c r="FD417" s="24" t="str">
        <f t="shared" si="920"/>
        <v/>
      </c>
      <c r="FE417" s="24" t="str">
        <f t="shared" si="809"/>
        <v/>
      </c>
      <c r="FF417" s="24" t="str">
        <f t="shared" si="810"/>
        <v/>
      </c>
      <c r="FG417" s="24" t="str">
        <f t="shared" si="811"/>
        <v/>
      </c>
      <c r="FH417" s="24" t="str">
        <f t="shared" si="812"/>
        <v/>
      </c>
      <c r="FI417" s="24" t="str">
        <f t="shared" si="813"/>
        <v/>
      </c>
      <c r="FJ417" s="24" t="str">
        <f t="shared" si="814"/>
        <v/>
      </c>
      <c r="FK417" s="24" t="str">
        <f t="shared" si="815"/>
        <v/>
      </c>
      <c r="FL417" s="24" t="str">
        <f t="shared" si="816"/>
        <v/>
      </c>
      <c r="FM417" s="24" t="str">
        <f t="shared" si="817"/>
        <v/>
      </c>
      <c r="FN417" s="24"/>
      <c r="FO417" s="24" t="str">
        <f t="shared" si="818"/>
        <v/>
      </c>
      <c r="FP417" s="24" t="str">
        <f t="shared" si="921"/>
        <v/>
      </c>
      <c r="FQ417" s="24" t="str">
        <f t="shared" si="932"/>
        <v/>
      </c>
      <c r="FR417" s="24" t="str">
        <f t="shared" si="932"/>
        <v/>
      </c>
      <c r="FS417" s="24" t="str">
        <f t="shared" si="932"/>
        <v/>
      </c>
      <c r="FT417" s="24" t="str">
        <f t="shared" si="932"/>
        <v/>
      </c>
      <c r="FU417" s="24" t="str">
        <f t="shared" si="932"/>
        <v/>
      </c>
      <c r="FV417" s="24" t="str">
        <f t="shared" si="932"/>
        <v/>
      </c>
      <c r="FW417" s="24" t="str">
        <f t="shared" si="932"/>
        <v/>
      </c>
      <c r="FX417" s="24" t="str">
        <f t="shared" si="932"/>
        <v/>
      </c>
      <c r="FY417" s="24" t="str">
        <f t="shared" si="932"/>
        <v/>
      </c>
      <c r="FZ417" s="24"/>
      <c r="GA417" s="24" t="str">
        <f t="shared" si="819"/>
        <v/>
      </c>
      <c r="GB417" s="24" t="str">
        <f t="shared" si="922"/>
        <v/>
      </c>
      <c r="GC417" s="24" t="str">
        <f t="shared" si="933"/>
        <v/>
      </c>
      <c r="GD417" s="24" t="str">
        <f t="shared" si="933"/>
        <v/>
      </c>
      <c r="GE417" s="24" t="str">
        <f t="shared" si="933"/>
        <v/>
      </c>
      <c r="GF417" s="24" t="str">
        <f t="shared" si="933"/>
        <v/>
      </c>
      <c r="GG417" s="24" t="str">
        <f t="shared" si="933"/>
        <v/>
      </c>
      <c r="GH417" s="24" t="str">
        <f t="shared" si="933"/>
        <v/>
      </c>
      <c r="GI417" s="24" t="str">
        <f t="shared" si="933"/>
        <v/>
      </c>
      <c r="GJ417" s="24" t="str">
        <f t="shared" si="933"/>
        <v/>
      </c>
      <c r="GK417" s="24" t="str">
        <f t="shared" si="933"/>
        <v/>
      </c>
      <c r="GL417" s="24"/>
      <c r="GM417" s="24" t="str">
        <f t="shared" si="820"/>
        <v/>
      </c>
      <c r="GN417" s="24" t="str">
        <f t="shared" si="923"/>
        <v/>
      </c>
      <c r="GO417" s="24" t="str">
        <f t="shared" si="821"/>
        <v/>
      </c>
      <c r="GP417" s="24" t="str">
        <f t="shared" si="822"/>
        <v/>
      </c>
      <c r="GQ417" s="24" t="str">
        <f t="shared" si="823"/>
        <v/>
      </c>
      <c r="GR417" s="24" t="str">
        <f t="shared" si="824"/>
        <v/>
      </c>
      <c r="GS417" s="24" t="str">
        <f t="shared" si="825"/>
        <v/>
      </c>
      <c r="GT417" s="24" t="str">
        <f t="shared" si="826"/>
        <v/>
      </c>
      <c r="GU417" s="24" t="str">
        <f t="shared" si="827"/>
        <v/>
      </c>
      <c r="GV417" s="24" t="str">
        <f t="shared" si="828"/>
        <v/>
      </c>
      <c r="GW417" s="24" t="str">
        <f t="shared" si="829"/>
        <v/>
      </c>
      <c r="GX417" s="24"/>
      <c r="GY417" s="24" t="str">
        <f t="shared" si="830"/>
        <v/>
      </c>
      <c r="GZ417" s="24" t="str">
        <f t="shared" si="924"/>
        <v/>
      </c>
      <c r="HA417" s="24" t="str">
        <f t="shared" si="831"/>
        <v/>
      </c>
      <c r="HB417" s="24" t="str">
        <f t="shared" si="832"/>
        <v/>
      </c>
      <c r="HC417" s="24" t="str">
        <f t="shared" si="833"/>
        <v/>
      </c>
      <c r="HD417" s="24" t="str">
        <f t="shared" si="834"/>
        <v/>
      </c>
      <c r="HE417" s="24" t="str">
        <f t="shared" si="835"/>
        <v/>
      </c>
      <c r="HF417" s="24" t="str">
        <f t="shared" si="836"/>
        <v/>
      </c>
      <c r="HG417" s="24" t="str">
        <f t="shared" si="837"/>
        <v/>
      </c>
      <c r="HH417" s="24" t="str">
        <f t="shared" si="838"/>
        <v/>
      </c>
      <c r="HI417" s="24" t="str">
        <f t="shared" si="839"/>
        <v/>
      </c>
      <c r="HJ417" s="24"/>
      <c r="HK417" s="24" t="str">
        <f t="shared" si="840"/>
        <v/>
      </c>
      <c r="HL417" s="24" t="str">
        <f t="shared" si="925"/>
        <v/>
      </c>
      <c r="HM417" s="24" t="str">
        <f t="shared" si="929"/>
        <v/>
      </c>
      <c r="HN417" s="24" t="str">
        <f t="shared" si="929"/>
        <v/>
      </c>
      <c r="HO417" s="24" t="str">
        <f t="shared" si="929"/>
        <v/>
      </c>
      <c r="HP417" s="24" t="str">
        <f t="shared" si="927"/>
        <v/>
      </c>
      <c r="HQ417" s="24" t="str">
        <f t="shared" si="927"/>
        <v/>
      </c>
      <c r="HR417" s="24" t="str">
        <f t="shared" si="927"/>
        <v/>
      </c>
      <c r="HS417" s="24" t="str">
        <f t="shared" si="927"/>
        <v/>
      </c>
      <c r="HT417" s="24" t="str">
        <f t="shared" si="927"/>
        <v/>
      </c>
      <c r="HU417" s="24" t="str">
        <f t="shared" si="927"/>
        <v/>
      </c>
      <c r="HV417" s="24"/>
      <c r="HW417" s="24" t="str">
        <f t="shared" si="841"/>
        <v/>
      </c>
      <c r="HX417" s="24" t="str">
        <f t="shared" si="926"/>
        <v/>
      </c>
      <c r="HY417" s="24" t="str">
        <f t="shared" si="930"/>
        <v/>
      </c>
      <c r="HZ417" s="24" t="str">
        <f t="shared" si="930"/>
        <v/>
      </c>
      <c r="IA417" s="24" t="str">
        <f t="shared" si="930"/>
        <v/>
      </c>
      <c r="IB417" s="24" t="str">
        <f t="shared" si="928"/>
        <v/>
      </c>
      <c r="IC417" s="24" t="str">
        <f t="shared" si="928"/>
        <v/>
      </c>
      <c r="ID417" s="24" t="str">
        <f t="shared" si="928"/>
        <v/>
      </c>
      <c r="IE417" s="24" t="str">
        <f t="shared" si="928"/>
        <v/>
      </c>
      <c r="IF417" s="24" t="str">
        <f t="shared" si="928"/>
        <v/>
      </c>
      <c r="IG417" s="24" t="str">
        <f t="shared" si="928"/>
        <v/>
      </c>
    </row>
    <row r="418" spans="1:241" s="3" customFormat="1" x14ac:dyDescent="0.2">
      <c r="A418" s="27">
        <v>383</v>
      </c>
      <c r="B418" s="32" t="str">
        <f>IF(AND($B$3&lt;&gt;"",$C$3&lt;&gt;"",$B$4&lt;&gt;"",$C$4&lt;&gt;"",T418&lt;&gt;""),AirMass($B$3,$C$3,$B$4,$C$4,T418),"")</f>
        <v/>
      </c>
      <c r="C418" s="36" t="e">
        <f t="shared" si="842"/>
        <v>#N/A</v>
      </c>
      <c r="D418" s="5" t="str">
        <f t="shared" si="789"/>
        <v/>
      </c>
      <c r="E418" s="14" t="str">
        <f t="shared" si="790"/>
        <v/>
      </c>
      <c r="F418" s="32" t="str">
        <f t="shared" si="843"/>
        <v/>
      </c>
      <c r="G418" s="24" t="str">
        <f t="shared" si="791"/>
        <v/>
      </c>
      <c r="H418" s="24" t="str">
        <f t="shared" si="792"/>
        <v/>
      </c>
      <c r="I418" s="24"/>
      <c r="J418" s="8" t="str">
        <f t="shared" si="793"/>
        <v/>
      </c>
      <c r="K418" s="9" t="str">
        <f t="shared" si="794"/>
        <v/>
      </c>
      <c r="L418" s="40" t="str">
        <f t="shared" si="844"/>
        <v/>
      </c>
      <c r="M418" s="24" t="str">
        <f t="shared" si="795"/>
        <v/>
      </c>
      <c r="N418" s="25" t="str">
        <f t="shared" si="796"/>
        <v/>
      </c>
      <c r="O418" s="25"/>
      <c r="P418" s="50">
        <f t="shared" si="845"/>
        <v>0</v>
      </c>
      <c r="Q418" s="50">
        <f t="shared" si="846"/>
        <v>0</v>
      </c>
      <c r="R418" s="25"/>
      <c r="S418" s="25"/>
      <c r="T418" s="16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46" t="str">
        <f t="shared" si="797"/>
        <v/>
      </c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8"/>
      <c r="AR418" s="25"/>
      <c r="AS418" s="25"/>
      <c r="AT418" s="24" t="str">
        <f t="shared" si="935"/>
        <v/>
      </c>
      <c r="AU418" s="24" t="str">
        <f t="shared" si="935"/>
        <v/>
      </c>
      <c r="AV418" s="24" t="str">
        <f t="shared" si="934"/>
        <v/>
      </c>
      <c r="AW418" s="24" t="str">
        <f t="shared" si="934"/>
        <v/>
      </c>
      <c r="AX418" s="24" t="str">
        <f t="shared" si="934"/>
        <v/>
      </c>
      <c r="AY418" s="24" t="str">
        <f t="shared" si="934"/>
        <v/>
      </c>
      <c r="AZ418" s="24" t="str">
        <f t="shared" si="934"/>
        <v/>
      </c>
      <c r="BA418" s="24" t="str">
        <f t="shared" si="934"/>
        <v/>
      </c>
      <c r="BB418" s="24" t="str">
        <f t="shared" si="934"/>
        <v/>
      </c>
      <c r="BC418" s="24" t="str">
        <f t="shared" si="934"/>
        <v/>
      </c>
      <c r="BD418" s="25" t="str">
        <f t="shared" si="934"/>
        <v/>
      </c>
      <c r="BE418" s="25"/>
      <c r="BF418" s="25"/>
      <c r="BG418" s="26" t="str">
        <f t="shared" si="847"/>
        <v/>
      </c>
      <c r="BH418" s="26" t="str">
        <f t="shared" si="848"/>
        <v/>
      </c>
      <c r="BI418" s="26" t="str">
        <f t="shared" si="849"/>
        <v/>
      </c>
      <c r="BJ418" s="26" t="str">
        <f t="shared" si="850"/>
        <v/>
      </c>
      <c r="BK418" s="26" t="str">
        <f t="shared" si="851"/>
        <v/>
      </c>
      <c r="BL418" s="26" t="str">
        <f t="shared" si="852"/>
        <v/>
      </c>
      <c r="BM418" s="26" t="str">
        <f t="shared" si="853"/>
        <v/>
      </c>
      <c r="BN418" s="26" t="str">
        <f t="shared" si="854"/>
        <v/>
      </c>
      <c r="BO418" s="26" t="str">
        <f t="shared" si="855"/>
        <v/>
      </c>
      <c r="BP418" s="25"/>
      <c r="BQ418" s="25"/>
      <c r="BR418" s="25" t="str">
        <f t="shared" si="856"/>
        <v/>
      </c>
      <c r="BS418" s="25" t="str">
        <f t="shared" si="857"/>
        <v/>
      </c>
      <c r="BT418" s="25" t="str">
        <f t="shared" si="858"/>
        <v/>
      </c>
      <c r="BU418" s="25" t="str">
        <f t="shared" si="859"/>
        <v/>
      </c>
      <c r="BV418" s="25" t="str">
        <f t="shared" si="860"/>
        <v/>
      </c>
      <c r="BW418" s="25" t="str">
        <f t="shared" si="861"/>
        <v/>
      </c>
      <c r="BX418" s="25" t="str">
        <f t="shared" si="862"/>
        <v/>
      </c>
      <c r="BY418" s="25" t="str">
        <f t="shared" si="863"/>
        <v/>
      </c>
      <c r="BZ418" s="25" t="str">
        <f t="shared" si="864"/>
        <v/>
      </c>
      <c r="CA418" s="25"/>
      <c r="CB418" s="25"/>
      <c r="CC418" s="26">
        <f t="shared" si="865"/>
        <v>-0.23900000000000093</v>
      </c>
      <c r="CD418" s="26">
        <f t="shared" si="866"/>
        <v>-0.17900000000000044</v>
      </c>
      <c r="CE418" s="26">
        <f t="shared" si="867"/>
        <v>-0.54500000000000015</v>
      </c>
      <c r="CF418" s="26">
        <f t="shared" si="868"/>
        <v>-0.48700000000000027</v>
      </c>
      <c r="CG418" s="26">
        <f t="shared" si="869"/>
        <v>-0.55699999999999883</v>
      </c>
      <c r="CH418" s="26">
        <f t="shared" si="870"/>
        <v>-0.11200000000000027</v>
      </c>
      <c r="CI418" s="26" t="str">
        <f t="shared" si="871"/>
        <v/>
      </c>
      <c r="CJ418" s="26" t="str">
        <f t="shared" si="872"/>
        <v/>
      </c>
      <c r="CK418" s="26" t="str">
        <f t="shared" si="873"/>
        <v/>
      </c>
      <c r="CL418" s="25"/>
      <c r="CM418" s="25"/>
      <c r="CN418" s="25">
        <f t="shared" si="874"/>
        <v>0.42099999999999937</v>
      </c>
      <c r="CO418" s="25">
        <f t="shared" si="875"/>
        <v>0.48099999999999987</v>
      </c>
      <c r="CP418" s="25">
        <f t="shared" si="876"/>
        <v>0.11500000000000021</v>
      </c>
      <c r="CQ418" s="25">
        <f t="shared" si="877"/>
        <v>0.17300000000000004</v>
      </c>
      <c r="CR418" s="25">
        <f t="shared" si="878"/>
        <v>0.10300000000000153</v>
      </c>
      <c r="CS418" s="25">
        <f t="shared" si="879"/>
        <v>0.54800000000000004</v>
      </c>
      <c r="CT418" s="25" t="str">
        <f t="shared" si="880"/>
        <v/>
      </c>
      <c r="CU418" s="25" t="str">
        <f t="shared" si="881"/>
        <v/>
      </c>
      <c r="CV418" s="25" t="str">
        <f t="shared" si="882"/>
        <v/>
      </c>
      <c r="CW418" s="25"/>
      <c r="CX418" s="25"/>
      <c r="CY418" s="25" t="str">
        <f t="shared" si="883"/>
        <v/>
      </c>
      <c r="CZ418" s="25" t="str">
        <f t="shared" si="884"/>
        <v/>
      </c>
      <c r="DA418" s="25" t="str">
        <f t="shared" si="885"/>
        <v/>
      </c>
      <c r="DB418" s="25" t="str">
        <f t="shared" si="886"/>
        <v/>
      </c>
      <c r="DC418" s="25" t="str">
        <f t="shared" si="887"/>
        <v/>
      </c>
      <c r="DD418" s="25" t="str">
        <f t="shared" si="888"/>
        <v/>
      </c>
      <c r="DE418" s="25" t="str">
        <f t="shared" si="889"/>
        <v/>
      </c>
      <c r="DF418" s="25" t="str">
        <f t="shared" si="890"/>
        <v/>
      </c>
      <c r="DG418" s="25" t="str">
        <f t="shared" si="891"/>
        <v/>
      </c>
      <c r="DH418" s="25"/>
      <c r="DI418" s="25"/>
      <c r="DJ418" s="25" t="str">
        <f t="shared" si="892"/>
        <v/>
      </c>
      <c r="DK418" s="25" t="str">
        <f t="shared" si="893"/>
        <v/>
      </c>
      <c r="DL418" s="25" t="str">
        <f t="shared" si="894"/>
        <v/>
      </c>
      <c r="DM418" s="25" t="str">
        <f t="shared" si="895"/>
        <v/>
      </c>
      <c r="DN418" s="25" t="str">
        <f t="shared" si="896"/>
        <v/>
      </c>
      <c r="DO418" s="25" t="str">
        <f t="shared" si="897"/>
        <v/>
      </c>
      <c r="DP418" s="25" t="str">
        <f t="shared" si="898"/>
        <v/>
      </c>
      <c r="DQ418" s="25" t="str">
        <f t="shared" si="899"/>
        <v/>
      </c>
      <c r="DR418" s="25" t="str">
        <f t="shared" si="900"/>
        <v/>
      </c>
      <c r="DS418" s="25"/>
      <c r="DT418" s="24"/>
      <c r="DU418" s="24" t="str">
        <f t="shared" si="901"/>
        <v/>
      </c>
      <c r="DV418" s="24" t="str">
        <f t="shared" si="902"/>
        <v/>
      </c>
      <c r="DW418" s="24" t="str">
        <f t="shared" si="903"/>
        <v/>
      </c>
      <c r="DX418" s="24" t="str">
        <f t="shared" si="904"/>
        <v/>
      </c>
      <c r="DY418" s="24" t="str">
        <f t="shared" si="905"/>
        <v/>
      </c>
      <c r="DZ418" s="24" t="str">
        <f t="shared" si="906"/>
        <v/>
      </c>
      <c r="EA418" s="24" t="str">
        <f t="shared" si="907"/>
        <v/>
      </c>
      <c r="EB418" s="24" t="str">
        <f t="shared" si="908"/>
        <v/>
      </c>
      <c r="EC418" s="24" t="str">
        <f t="shared" si="909"/>
        <v/>
      </c>
      <c r="ED418" s="24"/>
      <c r="EE418" s="24"/>
      <c r="EF418" s="24" t="str">
        <f t="shared" si="910"/>
        <v/>
      </c>
      <c r="EG418" s="24" t="str">
        <f t="shared" si="911"/>
        <v/>
      </c>
      <c r="EH418" s="24" t="str">
        <f t="shared" si="912"/>
        <v/>
      </c>
      <c r="EI418" s="24" t="str">
        <f t="shared" si="913"/>
        <v/>
      </c>
      <c r="EJ418" s="24" t="str">
        <f t="shared" si="914"/>
        <v/>
      </c>
      <c r="EK418" s="24" t="str">
        <f t="shared" si="915"/>
        <v/>
      </c>
      <c r="EL418" s="24" t="str">
        <f t="shared" si="916"/>
        <v/>
      </c>
      <c r="EM418" s="24" t="str">
        <f t="shared" si="917"/>
        <v/>
      </c>
      <c r="EN418" s="24" t="str">
        <f t="shared" si="918"/>
        <v/>
      </c>
      <c r="EO418" s="24"/>
      <c r="EP418" s="24"/>
      <c r="EQ418" s="24" t="str">
        <f t="shared" si="798"/>
        <v/>
      </c>
      <c r="ER418" s="24" t="str">
        <f t="shared" si="919"/>
        <v/>
      </c>
      <c r="ES418" s="24" t="str">
        <f t="shared" si="799"/>
        <v/>
      </c>
      <c r="ET418" s="24" t="str">
        <f t="shared" si="800"/>
        <v/>
      </c>
      <c r="EU418" s="24" t="str">
        <f t="shared" si="801"/>
        <v/>
      </c>
      <c r="EV418" s="24" t="str">
        <f t="shared" si="802"/>
        <v/>
      </c>
      <c r="EW418" s="24" t="str">
        <f t="shared" si="803"/>
        <v/>
      </c>
      <c r="EX418" s="24" t="str">
        <f t="shared" si="804"/>
        <v/>
      </c>
      <c r="EY418" s="24" t="str">
        <f t="shared" si="805"/>
        <v/>
      </c>
      <c r="EZ418" s="24" t="str">
        <f t="shared" si="806"/>
        <v/>
      </c>
      <c r="FA418" s="24" t="str">
        <f t="shared" si="807"/>
        <v/>
      </c>
      <c r="FB418" s="24"/>
      <c r="FC418" s="24" t="str">
        <f t="shared" si="808"/>
        <v/>
      </c>
      <c r="FD418" s="24" t="str">
        <f t="shared" si="920"/>
        <v/>
      </c>
      <c r="FE418" s="24" t="str">
        <f t="shared" si="809"/>
        <v/>
      </c>
      <c r="FF418" s="24" t="str">
        <f t="shared" si="810"/>
        <v/>
      </c>
      <c r="FG418" s="24" t="str">
        <f t="shared" si="811"/>
        <v/>
      </c>
      <c r="FH418" s="24" t="str">
        <f t="shared" si="812"/>
        <v/>
      </c>
      <c r="FI418" s="24" t="str">
        <f t="shared" si="813"/>
        <v/>
      </c>
      <c r="FJ418" s="24" t="str">
        <f t="shared" si="814"/>
        <v/>
      </c>
      <c r="FK418" s="24" t="str">
        <f t="shared" si="815"/>
        <v/>
      </c>
      <c r="FL418" s="24" t="str">
        <f t="shared" si="816"/>
        <v/>
      </c>
      <c r="FM418" s="24" t="str">
        <f t="shared" si="817"/>
        <v/>
      </c>
      <c r="FN418" s="24"/>
      <c r="FO418" s="24" t="str">
        <f t="shared" si="818"/>
        <v/>
      </c>
      <c r="FP418" s="24" t="str">
        <f t="shared" si="921"/>
        <v/>
      </c>
      <c r="FQ418" s="24" t="str">
        <f t="shared" si="932"/>
        <v/>
      </c>
      <c r="FR418" s="24" t="str">
        <f t="shared" si="932"/>
        <v/>
      </c>
      <c r="FS418" s="24" t="str">
        <f t="shared" si="932"/>
        <v/>
      </c>
      <c r="FT418" s="24" t="str">
        <f t="shared" si="932"/>
        <v/>
      </c>
      <c r="FU418" s="24" t="str">
        <f t="shared" si="932"/>
        <v/>
      </c>
      <c r="FV418" s="24" t="str">
        <f t="shared" si="932"/>
        <v/>
      </c>
      <c r="FW418" s="24" t="str">
        <f t="shared" si="932"/>
        <v/>
      </c>
      <c r="FX418" s="24" t="str">
        <f t="shared" si="932"/>
        <v/>
      </c>
      <c r="FY418" s="24" t="str">
        <f t="shared" si="932"/>
        <v/>
      </c>
      <c r="FZ418" s="24"/>
      <c r="GA418" s="24" t="str">
        <f t="shared" si="819"/>
        <v/>
      </c>
      <c r="GB418" s="24" t="str">
        <f t="shared" si="922"/>
        <v/>
      </c>
      <c r="GC418" s="24" t="str">
        <f t="shared" si="933"/>
        <v/>
      </c>
      <c r="GD418" s="24" t="str">
        <f t="shared" si="933"/>
        <v/>
      </c>
      <c r="GE418" s="24" t="str">
        <f t="shared" si="933"/>
        <v/>
      </c>
      <c r="GF418" s="24" t="str">
        <f t="shared" si="933"/>
        <v/>
      </c>
      <c r="GG418" s="24" t="str">
        <f t="shared" si="933"/>
        <v/>
      </c>
      <c r="GH418" s="24" t="str">
        <f t="shared" si="933"/>
        <v/>
      </c>
      <c r="GI418" s="24" t="str">
        <f t="shared" si="933"/>
        <v/>
      </c>
      <c r="GJ418" s="24" t="str">
        <f t="shared" si="933"/>
        <v/>
      </c>
      <c r="GK418" s="24" t="str">
        <f t="shared" si="933"/>
        <v/>
      </c>
      <c r="GL418" s="24"/>
      <c r="GM418" s="24" t="str">
        <f t="shared" si="820"/>
        <v/>
      </c>
      <c r="GN418" s="24" t="str">
        <f t="shared" si="923"/>
        <v/>
      </c>
      <c r="GO418" s="24" t="str">
        <f t="shared" si="821"/>
        <v/>
      </c>
      <c r="GP418" s="24" t="str">
        <f t="shared" si="822"/>
        <v/>
      </c>
      <c r="GQ418" s="24" t="str">
        <f t="shared" si="823"/>
        <v/>
      </c>
      <c r="GR418" s="24" t="str">
        <f t="shared" si="824"/>
        <v/>
      </c>
      <c r="GS418" s="24" t="str">
        <f t="shared" si="825"/>
        <v/>
      </c>
      <c r="GT418" s="24" t="str">
        <f t="shared" si="826"/>
        <v/>
      </c>
      <c r="GU418" s="24" t="str">
        <f t="shared" si="827"/>
        <v/>
      </c>
      <c r="GV418" s="24" t="str">
        <f t="shared" si="828"/>
        <v/>
      </c>
      <c r="GW418" s="24" t="str">
        <f t="shared" si="829"/>
        <v/>
      </c>
      <c r="GX418" s="24"/>
      <c r="GY418" s="24" t="str">
        <f t="shared" si="830"/>
        <v/>
      </c>
      <c r="GZ418" s="24" t="str">
        <f t="shared" si="924"/>
        <v/>
      </c>
      <c r="HA418" s="24" t="str">
        <f t="shared" si="831"/>
        <v/>
      </c>
      <c r="HB418" s="24" t="str">
        <f t="shared" si="832"/>
        <v/>
      </c>
      <c r="HC418" s="24" t="str">
        <f t="shared" si="833"/>
        <v/>
      </c>
      <c r="HD418" s="24" t="str">
        <f t="shared" si="834"/>
        <v/>
      </c>
      <c r="HE418" s="24" t="str">
        <f t="shared" si="835"/>
        <v/>
      </c>
      <c r="HF418" s="24" t="str">
        <f t="shared" si="836"/>
        <v/>
      </c>
      <c r="HG418" s="24" t="str">
        <f t="shared" si="837"/>
        <v/>
      </c>
      <c r="HH418" s="24" t="str">
        <f t="shared" si="838"/>
        <v/>
      </c>
      <c r="HI418" s="24" t="str">
        <f t="shared" si="839"/>
        <v/>
      </c>
      <c r="HJ418" s="24"/>
      <c r="HK418" s="24" t="str">
        <f t="shared" si="840"/>
        <v/>
      </c>
      <c r="HL418" s="24" t="str">
        <f t="shared" si="925"/>
        <v/>
      </c>
      <c r="HM418" s="24" t="str">
        <f t="shared" si="929"/>
        <v/>
      </c>
      <c r="HN418" s="24" t="str">
        <f t="shared" si="929"/>
        <v/>
      </c>
      <c r="HO418" s="24" t="str">
        <f t="shared" si="929"/>
        <v/>
      </c>
      <c r="HP418" s="24" t="str">
        <f t="shared" si="927"/>
        <v/>
      </c>
      <c r="HQ418" s="24" t="str">
        <f t="shared" si="927"/>
        <v/>
      </c>
      <c r="HR418" s="24" t="str">
        <f t="shared" si="927"/>
        <v/>
      </c>
      <c r="HS418" s="24" t="str">
        <f t="shared" si="927"/>
        <v/>
      </c>
      <c r="HT418" s="24" t="str">
        <f t="shared" si="927"/>
        <v/>
      </c>
      <c r="HU418" s="24" t="str">
        <f t="shared" si="927"/>
        <v/>
      </c>
      <c r="HV418" s="24"/>
      <c r="HW418" s="24" t="str">
        <f t="shared" si="841"/>
        <v/>
      </c>
      <c r="HX418" s="24" t="str">
        <f t="shared" si="926"/>
        <v/>
      </c>
      <c r="HY418" s="24" t="str">
        <f t="shared" si="930"/>
        <v/>
      </c>
      <c r="HZ418" s="24" t="str">
        <f t="shared" si="930"/>
        <v/>
      </c>
      <c r="IA418" s="24" t="str">
        <f t="shared" si="930"/>
        <v/>
      </c>
      <c r="IB418" s="24" t="str">
        <f t="shared" si="928"/>
        <v/>
      </c>
      <c r="IC418" s="24" t="str">
        <f t="shared" si="928"/>
        <v/>
      </c>
      <c r="ID418" s="24" t="str">
        <f t="shared" si="928"/>
        <v/>
      </c>
      <c r="IE418" s="24" t="str">
        <f t="shared" si="928"/>
        <v/>
      </c>
      <c r="IF418" s="24" t="str">
        <f t="shared" si="928"/>
        <v/>
      </c>
      <c r="IG418" s="24" t="str">
        <f t="shared" si="928"/>
        <v/>
      </c>
    </row>
    <row r="419" spans="1:241" s="3" customFormat="1" x14ac:dyDescent="0.2">
      <c r="A419" s="27">
        <v>384</v>
      </c>
      <c r="B419" s="32" t="str">
        <f>IF(AND($B$3&lt;&gt;"",$C$3&lt;&gt;"",$B$4&lt;&gt;"",$C$4&lt;&gt;"",T419&lt;&gt;""),AirMass($B$3,$C$3,$B$4,$C$4,T419),"")</f>
        <v/>
      </c>
      <c r="C419" s="36" t="e">
        <f t="shared" si="842"/>
        <v>#N/A</v>
      </c>
      <c r="D419" s="5" t="str">
        <f t="shared" si="789"/>
        <v/>
      </c>
      <c r="E419" s="14" t="str">
        <f t="shared" si="790"/>
        <v/>
      </c>
      <c r="F419" s="32" t="str">
        <f t="shared" si="843"/>
        <v/>
      </c>
      <c r="G419" s="24" t="str">
        <f t="shared" si="791"/>
        <v/>
      </c>
      <c r="H419" s="24" t="str">
        <f t="shared" si="792"/>
        <v/>
      </c>
      <c r="I419" s="24"/>
      <c r="J419" s="8" t="str">
        <f t="shared" si="793"/>
        <v/>
      </c>
      <c r="K419" s="9" t="str">
        <f t="shared" si="794"/>
        <v/>
      </c>
      <c r="L419" s="40" t="str">
        <f t="shared" si="844"/>
        <v/>
      </c>
      <c r="M419" s="24" t="str">
        <f t="shared" si="795"/>
        <v/>
      </c>
      <c r="N419" s="25" t="str">
        <f t="shared" si="796"/>
        <v/>
      </c>
      <c r="O419" s="25"/>
      <c r="P419" s="50">
        <f t="shared" si="845"/>
        <v>0</v>
      </c>
      <c r="Q419" s="50">
        <f t="shared" si="846"/>
        <v>0</v>
      </c>
      <c r="R419" s="25"/>
      <c r="S419" s="25"/>
      <c r="T419" s="16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46" t="str">
        <f t="shared" si="797"/>
        <v/>
      </c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8"/>
      <c r="AR419" s="25"/>
      <c r="AS419" s="25"/>
      <c r="AT419" s="24" t="str">
        <f t="shared" si="935"/>
        <v/>
      </c>
      <c r="AU419" s="24" t="str">
        <f t="shared" si="935"/>
        <v/>
      </c>
      <c r="AV419" s="24" t="str">
        <f t="shared" si="934"/>
        <v/>
      </c>
      <c r="AW419" s="24" t="str">
        <f t="shared" si="934"/>
        <v/>
      </c>
      <c r="AX419" s="24" t="str">
        <f t="shared" si="934"/>
        <v/>
      </c>
      <c r="AY419" s="24" t="str">
        <f t="shared" si="934"/>
        <v/>
      </c>
      <c r="AZ419" s="24" t="str">
        <f t="shared" si="934"/>
        <v/>
      </c>
      <c r="BA419" s="24" t="str">
        <f t="shared" si="934"/>
        <v/>
      </c>
      <c r="BB419" s="24" t="str">
        <f t="shared" si="934"/>
        <v/>
      </c>
      <c r="BC419" s="24" t="str">
        <f t="shared" si="934"/>
        <v/>
      </c>
      <c r="BD419" s="25" t="str">
        <f t="shared" si="934"/>
        <v/>
      </c>
      <c r="BE419" s="25"/>
      <c r="BF419" s="25"/>
      <c r="BG419" s="26" t="str">
        <f t="shared" si="847"/>
        <v/>
      </c>
      <c r="BH419" s="26" t="str">
        <f t="shared" si="848"/>
        <v/>
      </c>
      <c r="BI419" s="26" t="str">
        <f t="shared" si="849"/>
        <v/>
      </c>
      <c r="BJ419" s="26" t="str">
        <f t="shared" si="850"/>
        <v/>
      </c>
      <c r="BK419" s="26" t="str">
        <f t="shared" si="851"/>
        <v/>
      </c>
      <c r="BL419" s="26" t="str">
        <f t="shared" si="852"/>
        <v/>
      </c>
      <c r="BM419" s="26" t="str">
        <f t="shared" si="853"/>
        <v/>
      </c>
      <c r="BN419" s="26" t="str">
        <f t="shared" si="854"/>
        <v/>
      </c>
      <c r="BO419" s="26" t="str">
        <f t="shared" si="855"/>
        <v/>
      </c>
      <c r="BP419" s="25"/>
      <c r="BQ419" s="25"/>
      <c r="BR419" s="25" t="str">
        <f t="shared" si="856"/>
        <v/>
      </c>
      <c r="BS419" s="25" t="str">
        <f t="shared" si="857"/>
        <v/>
      </c>
      <c r="BT419" s="25" t="str">
        <f t="shared" si="858"/>
        <v/>
      </c>
      <c r="BU419" s="25" t="str">
        <f t="shared" si="859"/>
        <v/>
      </c>
      <c r="BV419" s="25" t="str">
        <f t="shared" si="860"/>
        <v/>
      </c>
      <c r="BW419" s="25" t="str">
        <f t="shared" si="861"/>
        <v/>
      </c>
      <c r="BX419" s="25" t="str">
        <f t="shared" si="862"/>
        <v/>
      </c>
      <c r="BY419" s="25" t="str">
        <f t="shared" si="863"/>
        <v/>
      </c>
      <c r="BZ419" s="25" t="str">
        <f t="shared" si="864"/>
        <v/>
      </c>
      <c r="CA419" s="25"/>
      <c r="CB419" s="25"/>
      <c r="CC419" s="26">
        <f t="shared" si="865"/>
        <v>-0.23900000000000093</v>
      </c>
      <c r="CD419" s="26">
        <f t="shared" si="866"/>
        <v>-0.17900000000000044</v>
      </c>
      <c r="CE419" s="26">
        <f t="shared" si="867"/>
        <v>-0.54500000000000015</v>
      </c>
      <c r="CF419" s="26">
        <f t="shared" si="868"/>
        <v>-0.48700000000000027</v>
      </c>
      <c r="CG419" s="26">
        <f t="shared" si="869"/>
        <v>-0.55699999999999883</v>
      </c>
      <c r="CH419" s="26">
        <f t="shared" si="870"/>
        <v>-0.11200000000000027</v>
      </c>
      <c r="CI419" s="26" t="str">
        <f t="shared" si="871"/>
        <v/>
      </c>
      <c r="CJ419" s="26" t="str">
        <f t="shared" si="872"/>
        <v/>
      </c>
      <c r="CK419" s="26" t="str">
        <f t="shared" si="873"/>
        <v/>
      </c>
      <c r="CL419" s="25"/>
      <c r="CM419" s="25"/>
      <c r="CN419" s="25">
        <f t="shared" si="874"/>
        <v>0.42099999999999937</v>
      </c>
      <c r="CO419" s="25">
        <f t="shared" si="875"/>
        <v>0.48099999999999987</v>
      </c>
      <c r="CP419" s="25">
        <f t="shared" si="876"/>
        <v>0.11500000000000021</v>
      </c>
      <c r="CQ419" s="25">
        <f t="shared" si="877"/>
        <v>0.17300000000000004</v>
      </c>
      <c r="CR419" s="25">
        <f t="shared" si="878"/>
        <v>0.10300000000000153</v>
      </c>
      <c r="CS419" s="25">
        <f t="shared" si="879"/>
        <v>0.54800000000000004</v>
      </c>
      <c r="CT419" s="25" t="str">
        <f t="shared" si="880"/>
        <v/>
      </c>
      <c r="CU419" s="25" t="str">
        <f t="shared" si="881"/>
        <v/>
      </c>
      <c r="CV419" s="25" t="str">
        <f t="shared" si="882"/>
        <v/>
      </c>
      <c r="CW419" s="25"/>
      <c r="CX419" s="25"/>
      <c r="CY419" s="25" t="str">
        <f t="shared" si="883"/>
        <v/>
      </c>
      <c r="CZ419" s="25" t="str">
        <f t="shared" si="884"/>
        <v/>
      </c>
      <c r="DA419" s="25" t="str">
        <f t="shared" si="885"/>
        <v/>
      </c>
      <c r="DB419" s="25" t="str">
        <f t="shared" si="886"/>
        <v/>
      </c>
      <c r="DC419" s="25" t="str">
        <f t="shared" si="887"/>
        <v/>
      </c>
      <c r="DD419" s="25" t="str">
        <f t="shared" si="888"/>
        <v/>
      </c>
      <c r="DE419" s="25" t="str">
        <f t="shared" si="889"/>
        <v/>
      </c>
      <c r="DF419" s="25" t="str">
        <f t="shared" si="890"/>
        <v/>
      </c>
      <c r="DG419" s="25" t="str">
        <f t="shared" si="891"/>
        <v/>
      </c>
      <c r="DH419" s="25"/>
      <c r="DI419" s="25"/>
      <c r="DJ419" s="25" t="str">
        <f t="shared" si="892"/>
        <v/>
      </c>
      <c r="DK419" s="25" t="str">
        <f t="shared" si="893"/>
        <v/>
      </c>
      <c r="DL419" s="25" t="str">
        <f t="shared" si="894"/>
        <v/>
      </c>
      <c r="DM419" s="25" t="str">
        <f t="shared" si="895"/>
        <v/>
      </c>
      <c r="DN419" s="25" t="str">
        <f t="shared" si="896"/>
        <v/>
      </c>
      <c r="DO419" s="25" t="str">
        <f t="shared" si="897"/>
        <v/>
      </c>
      <c r="DP419" s="25" t="str">
        <f t="shared" si="898"/>
        <v/>
      </c>
      <c r="DQ419" s="25" t="str">
        <f t="shared" si="899"/>
        <v/>
      </c>
      <c r="DR419" s="25" t="str">
        <f t="shared" si="900"/>
        <v/>
      </c>
      <c r="DS419" s="25"/>
      <c r="DT419" s="24"/>
      <c r="DU419" s="24" t="str">
        <f t="shared" si="901"/>
        <v/>
      </c>
      <c r="DV419" s="24" t="str">
        <f t="shared" si="902"/>
        <v/>
      </c>
      <c r="DW419" s="24" t="str">
        <f t="shared" si="903"/>
        <v/>
      </c>
      <c r="DX419" s="24" t="str">
        <f t="shared" si="904"/>
        <v/>
      </c>
      <c r="DY419" s="24" t="str">
        <f t="shared" si="905"/>
        <v/>
      </c>
      <c r="DZ419" s="24" t="str">
        <f t="shared" si="906"/>
        <v/>
      </c>
      <c r="EA419" s="24" t="str">
        <f t="shared" si="907"/>
        <v/>
      </c>
      <c r="EB419" s="24" t="str">
        <f t="shared" si="908"/>
        <v/>
      </c>
      <c r="EC419" s="24" t="str">
        <f t="shared" si="909"/>
        <v/>
      </c>
      <c r="ED419" s="24"/>
      <c r="EE419" s="24"/>
      <c r="EF419" s="24" t="str">
        <f t="shared" si="910"/>
        <v/>
      </c>
      <c r="EG419" s="24" t="str">
        <f t="shared" si="911"/>
        <v/>
      </c>
      <c r="EH419" s="24" t="str">
        <f t="shared" si="912"/>
        <v/>
      </c>
      <c r="EI419" s="24" t="str">
        <f t="shared" si="913"/>
        <v/>
      </c>
      <c r="EJ419" s="24" t="str">
        <f t="shared" si="914"/>
        <v/>
      </c>
      <c r="EK419" s="24" t="str">
        <f t="shared" si="915"/>
        <v/>
      </c>
      <c r="EL419" s="24" t="str">
        <f t="shared" si="916"/>
        <v/>
      </c>
      <c r="EM419" s="24" t="str">
        <f t="shared" si="917"/>
        <v/>
      </c>
      <c r="EN419" s="24" t="str">
        <f t="shared" si="918"/>
        <v/>
      </c>
      <c r="EO419" s="24"/>
      <c r="EP419" s="24"/>
      <c r="EQ419" s="24" t="str">
        <f t="shared" si="798"/>
        <v/>
      </c>
      <c r="ER419" s="24" t="str">
        <f t="shared" si="919"/>
        <v/>
      </c>
      <c r="ES419" s="24" t="str">
        <f t="shared" si="799"/>
        <v/>
      </c>
      <c r="ET419" s="24" t="str">
        <f t="shared" si="800"/>
        <v/>
      </c>
      <c r="EU419" s="24" t="str">
        <f t="shared" si="801"/>
        <v/>
      </c>
      <c r="EV419" s="24" t="str">
        <f t="shared" si="802"/>
        <v/>
      </c>
      <c r="EW419" s="24" t="str">
        <f t="shared" si="803"/>
        <v/>
      </c>
      <c r="EX419" s="24" t="str">
        <f t="shared" si="804"/>
        <v/>
      </c>
      <c r="EY419" s="24" t="str">
        <f t="shared" si="805"/>
        <v/>
      </c>
      <c r="EZ419" s="24" t="str">
        <f t="shared" si="806"/>
        <v/>
      </c>
      <c r="FA419" s="24" t="str">
        <f t="shared" si="807"/>
        <v/>
      </c>
      <c r="FB419" s="24"/>
      <c r="FC419" s="24" t="str">
        <f t="shared" si="808"/>
        <v/>
      </c>
      <c r="FD419" s="24" t="str">
        <f t="shared" si="920"/>
        <v/>
      </c>
      <c r="FE419" s="24" t="str">
        <f t="shared" si="809"/>
        <v/>
      </c>
      <c r="FF419" s="24" t="str">
        <f t="shared" si="810"/>
        <v/>
      </c>
      <c r="FG419" s="24" t="str">
        <f t="shared" si="811"/>
        <v/>
      </c>
      <c r="FH419" s="24" t="str">
        <f t="shared" si="812"/>
        <v/>
      </c>
      <c r="FI419" s="24" t="str">
        <f t="shared" si="813"/>
        <v/>
      </c>
      <c r="FJ419" s="24" t="str">
        <f t="shared" si="814"/>
        <v/>
      </c>
      <c r="FK419" s="24" t="str">
        <f t="shared" si="815"/>
        <v/>
      </c>
      <c r="FL419" s="24" t="str">
        <f t="shared" si="816"/>
        <v/>
      </c>
      <c r="FM419" s="24" t="str">
        <f t="shared" si="817"/>
        <v/>
      </c>
      <c r="FN419" s="24"/>
      <c r="FO419" s="24" t="str">
        <f t="shared" si="818"/>
        <v/>
      </c>
      <c r="FP419" s="24" t="str">
        <f t="shared" si="921"/>
        <v/>
      </c>
      <c r="FQ419" s="24" t="str">
        <f t="shared" si="932"/>
        <v/>
      </c>
      <c r="FR419" s="24" t="str">
        <f t="shared" si="932"/>
        <v/>
      </c>
      <c r="FS419" s="24" t="str">
        <f t="shared" si="932"/>
        <v/>
      </c>
      <c r="FT419" s="24" t="str">
        <f t="shared" si="932"/>
        <v/>
      </c>
      <c r="FU419" s="24" t="str">
        <f t="shared" si="932"/>
        <v/>
      </c>
      <c r="FV419" s="24" t="str">
        <f t="shared" si="932"/>
        <v/>
      </c>
      <c r="FW419" s="24" t="str">
        <f t="shared" si="932"/>
        <v/>
      </c>
      <c r="FX419" s="24" t="str">
        <f t="shared" si="932"/>
        <v/>
      </c>
      <c r="FY419" s="24" t="str">
        <f t="shared" si="932"/>
        <v/>
      </c>
      <c r="FZ419" s="24"/>
      <c r="GA419" s="24" t="str">
        <f t="shared" si="819"/>
        <v/>
      </c>
      <c r="GB419" s="24" t="str">
        <f t="shared" si="922"/>
        <v/>
      </c>
      <c r="GC419" s="24" t="str">
        <f t="shared" si="933"/>
        <v/>
      </c>
      <c r="GD419" s="24" t="str">
        <f t="shared" si="933"/>
        <v/>
      </c>
      <c r="GE419" s="24" t="str">
        <f t="shared" si="933"/>
        <v/>
      </c>
      <c r="GF419" s="24" t="str">
        <f t="shared" si="933"/>
        <v/>
      </c>
      <c r="GG419" s="24" t="str">
        <f t="shared" si="933"/>
        <v/>
      </c>
      <c r="GH419" s="24" t="str">
        <f t="shared" si="933"/>
        <v/>
      </c>
      <c r="GI419" s="24" t="str">
        <f t="shared" si="933"/>
        <v/>
      </c>
      <c r="GJ419" s="24" t="str">
        <f t="shared" si="933"/>
        <v/>
      </c>
      <c r="GK419" s="24" t="str">
        <f t="shared" si="933"/>
        <v/>
      </c>
      <c r="GL419" s="24"/>
      <c r="GM419" s="24" t="str">
        <f t="shared" si="820"/>
        <v/>
      </c>
      <c r="GN419" s="24" t="str">
        <f t="shared" si="923"/>
        <v/>
      </c>
      <c r="GO419" s="24" t="str">
        <f t="shared" si="821"/>
        <v/>
      </c>
      <c r="GP419" s="24" t="str">
        <f t="shared" si="822"/>
        <v/>
      </c>
      <c r="GQ419" s="24" t="str">
        <f t="shared" si="823"/>
        <v/>
      </c>
      <c r="GR419" s="24" t="str">
        <f t="shared" si="824"/>
        <v/>
      </c>
      <c r="GS419" s="24" t="str">
        <f t="shared" si="825"/>
        <v/>
      </c>
      <c r="GT419" s="24" t="str">
        <f t="shared" si="826"/>
        <v/>
      </c>
      <c r="GU419" s="24" t="str">
        <f t="shared" si="827"/>
        <v/>
      </c>
      <c r="GV419" s="24" t="str">
        <f t="shared" si="828"/>
        <v/>
      </c>
      <c r="GW419" s="24" t="str">
        <f t="shared" si="829"/>
        <v/>
      </c>
      <c r="GX419" s="24"/>
      <c r="GY419" s="24" t="str">
        <f t="shared" si="830"/>
        <v/>
      </c>
      <c r="GZ419" s="24" t="str">
        <f t="shared" si="924"/>
        <v/>
      </c>
      <c r="HA419" s="24" t="str">
        <f t="shared" si="831"/>
        <v/>
      </c>
      <c r="HB419" s="24" t="str">
        <f t="shared" si="832"/>
        <v/>
      </c>
      <c r="HC419" s="24" t="str">
        <f t="shared" si="833"/>
        <v/>
      </c>
      <c r="HD419" s="24" t="str">
        <f t="shared" si="834"/>
        <v/>
      </c>
      <c r="HE419" s="24" t="str">
        <f t="shared" si="835"/>
        <v/>
      </c>
      <c r="HF419" s="24" t="str">
        <f t="shared" si="836"/>
        <v/>
      </c>
      <c r="HG419" s="24" t="str">
        <f t="shared" si="837"/>
        <v/>
      </c>
      <c r="HH419" s="24" t="str">
        <f t="shared" si="838"/>
        <v/>
      </c>
      <c r="HI419" s="24" t="str">
        <f t="shared" si="839"/>
        <v/>
      </c>
      <c r="HJ419" s="24"/>
      <c r="HK419" s="24" t="str">
        <f t="shared" si="840"/>
        <v/>
      </c>
      <c r="HL419" s="24" t="str">
        <f t="shared" si="925"/>
        <v/>
      </c>
      <c r="HM419" s="24" t="str">
        <f t="shared" si="929"/>
        <v/>
      </c>
      <c r="HN419" s="24" t="str">
        <f t="shared" si="929"/>
        <v/>
      </c>
      <c r="HO419" s="24" t="str">
        <f t="shared" si="929"/>
        <v/>
      </c>
      <c r="HP419" s="24" t="str">
        <f t="shared" si="927"/>
        <v/>
      </c>
      <c r="HQ419" s="24" t="str">
        <f t="shared" si="927"/>
        <v/>
      </c>
      <c r="HR419" s="24" t="str">
        <f t="shared" si="927"/>
        <v/>
      </c>
      <c r="HS419" s="24" t="str">
        <f t="shared" si="927"/>
        <v/>
      </c>
      <c r="HT419" s="24" t="str">
        <f t="shared" si="927"/>
        <v/>
      </c>
      <c r="HU419" s="24" t="str">
        <f t="shared" si="927"/>
        <v/>
      </c>
      <c r="HV419" s="24"/>
      <c r="HW419" s="24" t="str">
        <f t="shared" si="841"/>
        <v/>
      </c>
      <c r="HX419" s="24" t="str">
        <f t="shared" si="926"/>
        <v/>
      </c>
      <c r="HY419" s="24" t="str">
        <f t="shared" si="930"/>
        <v/>
      </c>
      <c r="HZ419" s="24" t="str">
        <f t="shared" si="930"/>
        <v/>
      </c>
      <c r="IA419" s="24" t="str">
        <f t="shared" si="930"/>
        <v/>
      </c>
      <c r="IB419" s="24" t="str">
        <f t="shared" si="928"/>
        <v/>
      </c>
      <c r="IC419" s="24" t="str">
        <f t="shared" si="928"/>
        <v/>
      </c>
      <c r="ID419" s="24" t="str">
        <f t="shared" si="928"/>
        <v/>
      </c>
      <c r="IE419" s="24" t="str">
        <f t="shared" si="928"/>
        <v/>
      </c>
      <c r="IF419" s="24" t="str">
        <f t="shared" si="928"/>
        <v/>
      </c>
      <c r="IG419" s="24" t="str">
        <f t="shared" si="928"/>
        <v/>
      </c>
    </row>
    <row r="420" spans="1:241" s="3" customFormat="1" x14ac:dyDescent="0.2">
      <c r="A420" s="27">
        <v>385</v>
      </c>
      <c r="B420" s="32" t="str">
        <f>IF(AND($B$3&lt;&gt;"",$C$3&lt;&gt;"",$B$4&lt;&gt;"",$C$4&lt;&gt;"",T420&lt;&gt;""),AirMass($B$3,$C$3,$B$4,$C$4,T420),"")</f>
        <v/>
      </c>
      <c r="C420" s="36" t="e">
        <f t="shared" si="842"/>
        <v>#N/A</v>
      </c>
      <c r="D420" s="5" t="str">
        <f t="shared" ref="D420:D435" si="936">IF($B$24&lt;&gt;0,FO420,EQ420)</f>
        <v/>
      </c>
      <c r="E420" s="14" t="str">
        <f t="shared" ref="E420:E435" si="937">IF($B$24&lt;&gt;0,GA420,FC420)</f>
        <v/>
      </c>
      <c r="F420" s="32" t="str">
        <f t="shared" si="843"/>
        <v/>
      </c>
      <c r="G420" s="24" t="str">
        <f t="shared" ref="G420:G435" si="938">IF($B$24&lt;&gt;0,FP420,ER420)</f>
        <v/>
      </c>
      <c r="H420" s="24" t="str">
        <f t="shared" ref="H420:H435" si="939">IF($B$24&lt;&gt;0,GB420,FD420)</f>
        <v/>
      </c>
      <c r="I420" s="24"/>
      <c r="J420" s="8" t="str">
        <f t="shared" ref="J420:J435" si="940">IF($B$24&lt;&gt;0,HK420,GM420)</f>
        <v/>
      </c>
      <c r="K420" s="9" t="str">
        <f t="shared" ref="K420:K435" si="941">IF($B$24&lt;&gt;0,HW420,GY420)</f>
        <v/>
      </c>
      <c r="L420" s="40" t="str">
        <f t="shared" si="844"/>
        <v/>
      </c>
      <c r="M420" s="24" t="str">
        <f t="shared" ref="M420:M435" si="942">IF($B$24&lt;&gt;0,HL420,GN420)</f>
        <v/>
      </c>
      <c r="N420" s="25" t="str">
        <f t="shared" ref="N420:N435" si="943">IF($B$24&lt;&gt;0,HX420,GZ420)</f>
        <v/>
      </c>
      <c r="O420" s="25"/>
      <c r="P420" s="50">
        <f t="shared" si="845"/>
        <v>0</v>
      </c>
      <c r="Q420" s="50">
        <f t="shared" si="846"/>
        <v>0</v>
      </c>
      <c r="R420" s="25"/>
      <c r="S420" s="25"/>
      <c r="T420" s="16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46" t="str">
        <f t="shared" ref="AF420:AF435" si="944">IF(T420&lt;&gt;"",T420,"")</f>
        <v/>
      </c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8"/>
      <c r="AR420" s="25"/>
      <c r="AS420" s="25"/>
      <c r="AT420" s="24" t="str">
        <f t="shared" si="935"/>
        <v/>
      </c>
      <c r="AU420" s="24" t="str">
        <f t="shared" si="935"/>
        <v/>
      </c>
      <c r="AV420" s="24" t="str">
        <f t="shared" si="934"/>
        <v/>
      </c>
      <c r="AW420" s="24" t="str">
        <f t="shared" si="934"/>
        <v/>
      </c>
      <c r="AX420" s="24" t="str">
        <f t="shared" si="934"/>
        <v/>
      </c>
      <c r="AY420" s="24" t="str">
        <f t="shared" si="934"/>
        <v/>
      </c>
      <c r="AZ420" s="24" t="str">
        <f t="shared" si="934"/>
        <v/>
      </c>
      <c r="BA420" s="24" t="str">
        <f t="shared" si="934"/>
        <v/>
      </c>
      <c r="BB420" s="24" t="str">
        <f t="shared" si="934"/>
        <v/>
      </c>
      <c r="BC420" s="24" t="str">
        <f t="shared" si="934"/>
        <v/>
      </c>
      <c r="BD420" s="25" t="str">
        <f t="shared" si="934"/>
        <v/>
      </c>
      <c r="BE420" s="25"/>
      <c r="BF420" s="25"/>
      <c r="BG420" s="26" t="str">
        <f t="shared" si="847"/>
        <v/>
      </c>
      <c r="BH420" s="26" t="str">
        <f t="shared" si="848"/>
        <v/>
      </c>
      <c r="BI420" s="26" t="str">
        <f t="shared" si="849"/>
        <v/>
      </c>
      <c r="BJ420" s="26" t="str">
        <f t="shared" si="850"/>
        <v/>
      </c>
      <c r="BK420" s="26" t="str">
        <f t="shared" si="851"/>
        <v/>
      </c>
      <c r="BL420" s="26" t="str">
        <f t="shared" si="852"/>
        <v/>
      </c>
      <c r="BM420" s="26" t="str">
        <f t="shared" si="853"/>
        <v/>
      </c>
      <c r="BN420" s="26" t="str">
        <f t="shared" si="854"/>
        <v/>
      </c>
      <c r="BO420" s="26" t="str">
        <f t="shared" si="855"/>
        <v/>
      </c>
      <c r="BP420" s="25"/>
      <c r="BQ420" s="25"/>
      <c r="BR420" s="25" t="str">
        <f t="shared" si="856"/>
        <v/>
      </c>
      <c r="BS420" s="25" t="str">
        <f t="shared" si="857"/>
        <v/>
      </c>
      <c r="BT420" s="25" t="str">
        <f t="shared" si="858"/>
        <v/>
      </c>
      <c r="BU420" s="25" t="str">
        <f t="shared" si="859"/>
        <v/>
      </c>
      <c r="BV420" s="25" t="str">
        <f t="shared" si="860"/>
        <v/>
      </c>
      <c r="BW420" s="25" t="str">
        <f t="shared" si="861"/>
        <v/>
      </c>
      <c r="BX420" s="25" t="str">
        <f t="shared" si="862"/>
        <v/>
      </c>
      <c r="BY420" s="25" t="str">
        <f t="shared" si="863"/>
        <v/>
      </c>
      <c r="BZ420" s="25" t="str">
        <f t="shared" si="864"/>
        <v/>
      </c>
      <c r="CA420" s="25"/>
      <c r="CB420" s="25"/>
      <c r="CC420" s="26">
        <f t="shared" si="865"/>
        <v>-0.23900000000000093</v>
      </c>
      <c r="CD420" s="26">
        <f t="shared" si="866"/>
        <v>-0.17900000000000044</v>
      </c>
      <c r="CE420" s="26">
        <f t="shared" si="867"/>
        <v>-0.54500000000000015</v>
      </c>
      <c r="CF420" s="26">
        <f t="shared" si="868"/>
        <v>-0.48700000000000027</v>
      </c>
      <c r="CG420" s="26">
        <f t="shared" si="869"/>
        <v>-0.55699999999999883</v>
      </c>
      <c r="CH420" s="26">
        <f t="shared" si="870"/>
        <v>-0.11200000000000027</v>
      </c>
      <c r="CI420" s="26" t="str">
        <f t="shared" si="871"/>
        <v/>
      </c>
      <c r="CJ420" s="26" t="str">
        <f t="shared" si="872"/>
        <v/>
      </c>
      <c r="CK420" s="26" t="str">
        <f t="shared" si="873"/>
        <v/>
      </c>
      <c r="CL420" s="25"/>
      <c r="CM420" s="25"/>
      <c r="CN420" s="25">
        <f t="shared" si="874"/>
        <v>0.42099999999999937</v>
      </c>
      <c r="CO420" s="25">
        <f t="shared" si="875"/>
        <v>0.48099999999999987</v>
      </c>
      <c r="CP420" s="25">
        <f t="shared" si="876"/>
        <v>0.11500000000000021</v>
      </c>
      <c r="CQ420" s="25">
        <f t="shared" si="877"/>
        <v>0.17300000000000004</v>
      </c>
      <c r="CR420" s="25">
        <f t="shared" si="878"/>
        <v>0.10300000000000153</v>
      </c>
      <c r="CS420" s="25">
        <f t="shared" si="879"/>
        <v>0.54800000000000004</v>
      </c>
      <c r="CT420" s="25" t="str">
        <f t="shared" si="880"/>
        <v/>
      </c>
      <c r="CU420" s="25" t="str">
        <f t="shared" si="881"/>
        <v/>
      </c>
      <c r="CV420" s="25" t="str">
        <f t="shared" si="882"/>
        <v/>
      </c>
      <c r="CW420" s="25"/>
      <c r="CX420" s="25"/>
      <c r="CY420" s="25" t="str">
        <f t="shared" si="883"/>
        <v/>
      </c>
      <c r="CZ420" s="25" t="str">
        <f t="shared" si="884"/>
        <v/>
      </c>
      <c r="DA420" s="25" t="str">
        <f t="shared" si="885"/>
        <v/>
      </c>
      <c r="DB420" s="25" t="str">
        <f t="shared" si="886"/>
        <v/>
      </c>
      <c r="DC420" s="25" t="str">
        <f t="shared" si="887"/>
        <v/>
      </c>
      <c r="DD420" s="25" t="str">
        <f t="shared" si="888"/>
        <v/>
      </c>
      <c r="DE420" s="25" t="str">
        <f t="shared" si="889"/>
        <v/>
      </c>
      <c r="DF420" s="25" t="str">
        <f t="shared" si="890"/>
        <v/>
      </c>
      <c r="DG420" s="25" t="str">
        <f t="shared" si="891"/>
        <v/>
      </c>
      <c r="DH420" s="25"/>
      <c r="DI420" s="25"/>
      <c r="DJ420" s="25" t="str">
        <f t="shared" si="892"/>
        <v/>
      </c>
      <c r="DK420" s="25" t="str">
        <f t="shared" si="893"/>
        <v/>
      </c>
      <c r="DL420" s="25" t="str">
        <f t="shared" si="894"/>
        <v/>
      </c>
      <c r="DM420" s="25" t="str">
        <f t="shared" si="895"/>
        <v/>
      </c>
      <c r="DN420" s="25" t="str">
        <f t="shared" si="896"/>
        <v/>
      </c>
      <c r="DO420" s="25" t="str">
        <f t="shared" si="897"/>
        <v/>
      </c>
      <c r="DP420" s="25" t="str">
        <f t="shared" si="898"/>
        <v/>
      </c>
      <c r="DQ420" s="25" t="str">
        <f t="shared" si="899"/>
        <v/>
      </c>
      <c r="DR420" s="25" t="str">
        <f t="shared" si="900"/>
        <v/>
      </c>
      <c r="DS420" s="25"/>
      <c r="DT420" s="24"/>
      <c r="DU420" s="24" t="str">
        <f t="shared" si="901"/>
        <v/>
      </c>
      <c r="DV420" s="24" t="str">
        <f t="shared" si="902"/>
        <v/>
      </c>
      <c r="DW420" s="24" t="str">
        <f t="shared" si="903"/>
        <v/>
      </c>
      <c r="DX420" s="24" t="str">
        <f t="shared" si="904"/>
        <v/>
      </c>
      <c r="DY420" s="24" t="str">
        <f t="shared" si="905"/>
        <v/>
      </c>
      <c r="DZ420" s="24" t="str">
        <f t="shared" si="906"/>
        <v/>
      </c>
      <c r="EA420" s="24" t="str">
        <f t="shared" si="907"/>
        <v/>
      </c>
      <c r="EB420" s="24" t="str">
        <f t="shared" si="908"/>
        <v/>
      </c>
      <c r="EC420" s="24" t="str">
        <f t="shared" si="909"/>
        <v/>
      </c>
      <c r="ED420" s="24"/>
      <c r="EE420" s="24"/>
      <c r="EF420" s="24" t="str">
        <f t="shared" si="910"/>
        <v/>
      </c>
      <c r="EG420" s="24" t="str">
        <f t="shared" si="911"/>
        <v/>
      </c>
      <c r="EH420" s="24" t="str">
        <f t="shared" si="912"/>
        <v/>
      </c>
      <c r="EI420" s="24" t="str">
        <f t="shared" si="913"/>
        <v/>
      </c>
      <c r="EJ420" s="24" t="str">
        <f t="shared" si="914"/>
        <v/>
      </c>
      <c r="EK420" s="24" t="str">
        <f t="shared" si="915"/>
        <v/>
      </c>
      <c r="EL420" s="24" t="str">
        <f t="shared" si="916"/>
        <v/>
      </c>
      <c r="EM420" s="24" t="str">
        <f t="shared" si="917"/>
        <v/>
      </c>
      <c r="EN420" s="24" t="str">
        <f t="shared" si="918"/>
        <v/>
      </c>
      <c r="EO420" s="24"/>
      <c r="EP420" s="24"/>
      <c r="EQ420" s="24" t="str">
        <f t="shared" ref="EQ420:EQ435" si="945">IF(AND(U420&lt;&gt;"",COUNT(W420:AE420)&gt;0),AVERAGE(ES420:FA420),"")</f>
        <v/>
      </c>
      <c r="ER420" s="24" t="str">
        <f t="shared" si="919"/>
        <v/>
      </c>
      <c r="ES420" s="24" t="str">
        <f t="shared" ref="ES420:ES435" si="946">IF(AND($U420&lt;&gt;"",W420&lt;&gt;"",W$32&lt;&gt;""),$U420-W420+W$32,"")</f>
        <v/>
      </c>
      <c r="ET420" s="24" t="str">
        <f t="shared" ref="ET420:ET435" si="947">IF(AND($U420&lt;&gt;"",X420&lt;&gt;"",X$32&lt;&gt;""),$U420-X420+X$32,"")</f>
        <v/>
      </c>
      <c r="EU420" s="24" t="str">
        <f t="shared" ref="EU420:EU435" si="948">IF(AND($U420&lt;&gt;"",Y420&lt;&gt;"",Y$32&lt;&gt;""),$U420-Y420+Y$32,"")</f>
        <v/>
      </c>
      <c r="EV420" s="24" t="str">
        <f t="shared" ref="EV420:EV435" si="949">IF(AND($U420&lt;&gt;"",Z420&lt;&gt;"",Z$32&lt;&gt;""),$U420-Z420+Z$32,"")</f>
        <v/>
      </c>
      <c r="EW420" s="24" t="str">
        <f t="shared" ref="EW420:EW435" si="950">IF(AND($U420&lt;&gt;"",AA420&lt;&gt;"",AA$32&lt;&gt;""),$U420-AA420+AA$32,"")</f>
        <v/>
      </c>
      <c r="EX420" s="24" t="str">
        <f t="shared" ref="EX420:EX435" si="951">IF(AND($U420&lt;&gt;"",AB420&lt;&gt;"",AB$32&lt;&gt;""),$U420-AB420+AB$32,"")</f>
        <v/>
      </c>
      <c r="EY420" s="24" t="str">
        <f t="shared" ref="EY420:EY435" si="952">IF(AND($U420&lt;&gt;"",AC420&lt;&gt;"",AC$32&lt;&gt;""),$U420-AC420+AC$32,"")</f>
        <v/>
      </c>
      <c r="EZ420" s="24" t="str">
        <f t="shared" ref="EZ420:EZ435" si="953">IF(AND($U420&lt;&gt;"",AD420&lt;&gt;"",AD$32&lt;&gt;""),$U420-AD420+AD$32,"")</f>
        <v/>
      </c>
      <c r="FA420" s="24" t="str">
        <f t="shared" ref="FA420:FA435" si="954">IF(AND($U420&lt;&gt;"",AE420&lt;&gt;"",AE$32&lt;&gt;""),$U420-AE420+AE$32,"")</f>
        <v/>
      </c>
      <c r="FB420" s="24"/>
      <c r="FC420" s="24" t="str">
        <f t="shared" ref="FC420:FC435" si="955">IF(AND(AG420&lt;&gt;"",COUNT(AI420:AQ420)&gt;0),AVERAGE(FE420:FM420),"")</f>
        <v/>
      </c>
      <c r="FD420" s="24" t="str">
        <f t="shared" si="920"/>
        <v/>
      </c>
      <c r="FE420" s="24" t="str">
        <f t="shared" ref="FE420:FE435" si="956">IF(AND($AG420&lt;&gt;"",AI420&lt;&gt;"",AI$32&lt;&gt;""),$AG420-AI420+AI$32,"")</f>
        <v/>
      </c>
      <c r="FF420" s="24" t="str">
        <f t="shared" ref="FF420:FF435" si="957">IF(AND($AG420&lt;&gt;"",AJ420&lt;&gt;"",AJ$32&lt;&gt;""),$AG420-AJ420+AJ$32,"")</f>
        <v/>
      </c>
      <c r="FG420" s="24" t="str">
        <f t="shared" ref="FG420:FG435" si="958">IF(AND($AG420&lt;&gt;"",AK420&lt;&gt;"",AK$32&lt;&gt;""),$AG420-AK420+AK$32,"")</f>
        <v/>
      </c>
      <c r="FH420" s="24" t="str">
        <f t="shared" ref="FH420:FH435" si="959">IF(AND($AG420&lt;&gt;"",AL420&lt;&gt;"",AL$32&lt;&gt;""),$AG420-AL420+AL$32,"")</f>
        <v/>
      </c>
      <c r="FI420" s="24" t="str">
        <f t="shared" ref="FI420:FI435" si="960">IF(AND($AG420&lt;&gt;"",AM420&lt;&gt;"",AM$32&lt;&gt;""),$AG420-AM420+AM$32,"")</f>
        <v/>
      </c>
      <c r="FJ420" s="24" t="str">
        <f t="shared" ref="FJ420:FJ435" si="961">IF(AND($AG420&lt;&gt;"",AN420&lt;&gt;"",AN$32&lt;&gt;""),$AG420-AN420+AN$32,"")</f>
        <v/>
      </c>
      <c r="FK420" s="24" t="str">
        <f t="shared" ref="FK420:FK435" si="962">IF(AND($AG420&lt;&gt;"",AO420&lt;&gt;"",AO$32&lt;&gt;""),$AG420-AO420+AO$32,"")</f>
        <v/>
      </c>
      <c r="FL420" s="24" t="str">
        <f t="shared" ref="FL420:FL435" si="963">IF(AND($AG420&lt;&gt;"",AP420&lt;&gt;"",AP$32&lt;&gt;""),$AG420-AP420+AP$32,"")</f>
        <v/>
      </c>
      <c r="FM420" s="24" t="str">
        <f t="shared" ref="FM420:FM435" si="964">IF(AND($AG420&lt;&gt;"",AQ420&lt;&gt;"",AQ$32&lt;&gt;""),$AG420-AQ420+AQ$32,"")</f>
        <v/>
      </c>
      <c r="FN420" s="24"/>
      <c r="FO420" s="24" t="str">
        <f t="shared" ref="FO420:FO435" si="965">IF(AND(U420&lt;&gt;"",COUNT(W420:AE420)&gt;0),AVERAGE(FQ420:FY420),"")</f>
        <v/>
      </c>
      <c r="FP420" s="24" t="str">
        <f t="shared" si="921"/>
        <v/>
      </c>
      <c r="FQ420" s="24" t="str">
        <f t="shared" si="932"/>
        <v/>
      </c>
      <c r="FR420" s="24" t="str">
        <f t="shared" si="932"/>
        <v/>
      </c>
      <c r="FS420" s="24" t="str">
        <f t="shared" si="932"/>
        <v/>
      </c>
      <c r="FT420" s="24" t="str">
        <f t="shared" si="932"/>
        <v/>
      </c>
      <c r="FU420" s="24" t="str">
        <f t="shared" si="932"/>
        <v/>
      </c>
      <c r="FV420" s="24" t="str">
        <f t="shared" si="932"/>
        <v/>
      </c>
      <c r="FW420" s="24" t="str">
        <f t="shared" si="932"/>
        <v/>
      </c>
      <c r="FX420" s="24" t="str">
        <f t="shared" si="932"/>
        <v/>
      </c>
      <c r="FY420" s="24" t="str">
        <f t="shared" si="932"/>
        <v/>
      </c>
      <c r="FZ420" s="24"/>
      <c r="GA420" s="24" t="str">
        <f t="shared" ref="GA420:GA435" si="966">IF(AND(AG420&lt;&gt;"",COUNT(AI420:AQ420)&gt;0),AVERAGE(GC420:GK420),"")</f>
        <v/>
      </c>
      <c r="GB420" s="24" t="str">
        <f t="shared" si="922"/>
        <v/>
      </c>
      <c r="GC420" s="24" t="str">
        <f t="shared" si="933"/>
        <v/>
      </c>
      <c r="GD420" s="24" t="str">
        <f t="shared" si="933"/>
        <v/>
      </c>
      <c r="GE420" s="24" t="str">
        <f t="shared" si="933"/>
        <v/>
      </c>
      <c r="GF420" s="24" t="str">
        <f t="shared" si="933"/>
        <v/>
      </c>
      <c r="GG420" s="24" t="str">
        <f t="shared" si="933"/>
        <v/>
      </c>
      <c r="GH420" s="24" t="str">
        <f t="shared" si="933"/>
        <v/>
      </c>
      <c r="GI420" s="24" t="str">
        <f t="shared" si="933"/>
        <v/>
      </c>
      <c r="GJ420" s="24" t="str">
        <f t="shared" si="933"/>
        <v/>
      </c>
      <c r="GK420" s="24" t="str">
        <f t="shared" si="933"/>
        <v/>
      </c>
      <c r="GL420" s="24"/>
      <c r="GM420" s="24" t="str">
        <f t="shared" ref="GM420:GM435" si="967">IF(AND(V420&lt;&gt;"",COUNT(W420:AE420)&gt;0),AVERAGE(GO420:GW420),"")</f>
        <v/>
      </c>
      <c r="GN420" s="24" t="str">
        <f t="shared" si="923"/>
        <v/>
      </c>
      <c r="GO420" s="24" t="str">
        <f t="shared" ref="GO420:GO430" si="968">IF(AND($V420&lt;&gt;"",W420&lt;&gt;"",W$32&lt;&gt;""),$V420-W420+W$32,"")</f>
        <v/>
      </c>
      <c r="GP420" s="24" t="str">
        <f t="shared" ref="GP420:GP430" si="969">IF(AND($V420&lt;&gt;"",X420&lt;&gt;"",X$32&lt;&gt;""),$V420-X420+X$32,"")</f>
        <v/>
      </c>
      <c r="GQ420" s="24" t="str">
        <f t="shared" ref="GQ420:GQ430" si="970">IF(AND($V420&lt;&gt;"",Y420&lt;&gt;"",Y$32&lt;&gt;""),$V420-Y420+Y$32,"")</f>
        <v/>
      </c>
      <c r="GR420" s="24" t="str">
        <f t="shared" ref="GR420:GR430" si="971">IF(AND($V420&lt;&gt;"",Z420&lt;&gt;"",Z$32&lt;&gt;""),$V420-Z420+Z$32,"")</f>
        <v/>
      </c>
      <c r="GS420" s="24" t="str">
        <f t="shared" ref="GS420:GS430" si="972">IF(AND($V420&lt;&gt;"",AA420&lt;&gt;"",AA$32&lt;&gt;""),$V420-AA420+AA$32,"")</f>
        <v/>
      </c>
      <c r="GT420" s="24" t="str">
        <f t="shared" ref="GT420:GT430" si="973">IF(AND($V420&lt;&gt;"",AB420&lt;&gt;"",AB$32&lt;&gt;""),$V420-AB420+AB$32,"")</f>
        <v/>
      </c>
      <c r="GU420" s="24" t="str">
        <f t="shared" ref="GU420:GU430" si="974">IF(AND($V420&lt;&gt;"",AC420&lt;&gt;"",AC$32&lt;&gt;""),$V420-AC420+AC$32,"")</f>
        <v/>
      </c>
      <c r="GV420" s="24" t="str">
        <f t="shared" ref="GV420:GV430" si="975">IF(AND($V420&lt;&gt;"",AD420&lt;&gt;"",AD$32&lt;&gt;""),$V420-AD420+AD$32,"")</f>
        <v/>
      </c>
      <c r="GW420" s="24" t="str">
        <f t="shared" ref="GW420:GW430" si="976">IF(AND($V420&lt;&gt;"",AE420&lt;&gt;"",AE$32&lt;&gt;""),$V420-AE420+AE$32,"")</f>
        <v/>
      </c>
      <c r="GX420" s="24"/>
      <c r="GY420" s="24" t="str">
        <f t="shared" ref="GY420:GY435" si="977">IF(AND(AH420&lt;&gt;"",COUNT(AI420:AQ420)&gt;0),AVERAGE(HA420:HI420),"")</f>
        <v/>
      </c>
      <c r="GZ420" s="24" t="str">
        <f t="shared" si="924"/>
        <v/>
      </c>
      <c r="HA420" s="24" t="str">
        <f t="shared" ref="HA420:HA430" si="978">IF(AND($AH420&lt;&gt;"",AI420&lt;&gt;"",AI$32&lt;&gt;""),$AH420-AI420+AI$32,"")</f>
        <v/>
      </c>
      <c r="HB420" s="24" t="str">
        <f t="shared" ref="HB420:HB430" si="979">IF(AND($AH420&lt;&gt;"",AJ420&lt;&gt;"",AJ$32&lt;&gt;""),$AH420-AJ420+AJ$32,"")</f>
        <v/>
      </c>
      <c r="HC420" s="24" t="str">
        <f t="shared" ref="HC420:HC430" si="980">IF(AND($AH420&lt;&gt;"",AK420&lt;&gt;"",AK$32&lt;&gt;""),$AH420-AK420+AK$32,"")</f>
        <v/>
      </c>
      <c r="HD420" s="24" t="str">
        <f t="shared" ref="HD420:HD430" si="981">IF(AND($AH420&lt;&gt;"",AL420&lt;&gt;"",AL$32&lt;&gt;""),$AH420-AL420+AL$32,"")</f>
        <v/>
      </c>
      <c r="HE420" s="24" t="str">
        <f t="shared" ref="HE420:HE430" si="982">IF(AND($AH420&lt;&gt;"",AM420&lt;&gt;"",AM$32&lt;&gt;""),$AH420-AM420+AM$32,"")</f>
        <v/>
      </c>
      <c r="HF420" s="24" t="str">
        <f t="shared" ref="HF420:HF430" si="983">IF(AND($AH420&lt;&gt;"",AN420&lt;&gt;"",AN$32&lt;&gt;""),$AH420-AN420+AN$32,"")</f>
        <v/>
      </c>
      <c r="HG420" s="24" t="str">
        <f t="shared" ref="HG420:HG430" si="984">IF(AND($AH420&lt;&gt;"",AO420&lt;&gt;"",AO$32&lt;&gt;""),$AH420-AO420+AO$32,"")</f>
        <v/>
      </c>
      <c r="HH420" s="24" t="str">
        <f t="shared" ref="HH420:HH430" si="985">IF(AND($AH420&lt;&gt;"",AP420&lt;&gt;"",AP$32&lt;&gt;""),$AH420-AP420+AP$32,"")</f>
        <v/>
      </c>
      <c r="HI420" s="24" t="str">
        <f t="shared" ref="HI420:HI430" si="986">IF(AND($AH420&lt;&gt;"",AQ420&lt;&gt;"",AQ$32&lt;&gt;""),$AH420-AQ420+AQ$32,"")</f>
        <v/>
      </c>
      <c r="HJ420" s="24"/>
      <c r="HK420" s="24" t="str">
        <f t="shared" ref="HK420:HK435" si="987">IF(AND(V420&lt;&gt;"",COUNT(W420:AE420)&gt;0),AVERAGE(HM420:HU420),"")</f>
        <v/>
      </c>
      <c r="HL420" s="24" t="str">
        <f t="shared" si="925"/>
        <v/>
      </c>
      <c r="HM420" s="24" t="str">
        <f t="shared" si="929"/>
        <v/>
      </c>
      <c r="HN420" s="24" t="str">
        <f t="shared" si="929"/>
        <v/>
      </c>
      <c r="HO420" s="24" t="str">
        <f t="shared" si="929"/>
        <v/>
      </c>
      <c r="HP420" s="24" t="str">
        <f t="shared" si="927"/>
        <v/>
      </c>
      <c r="HQ420" s="24" t="str">
        <f t="shared" si="927"/>
        <v/>
      </c>
      <c r="HR420" s="24" t="str">
        <f t="shared" si="927"/>
        <v/>
      </c>
      <c r="HS420" s="24" t="str">
        <f t="shared" si="927"/>
        <v/>
      </c>
      <c r="HT420" s="24" t="str">
        <f t="shared" si="927"/>
        <v/>
      </c>
      <c r="HU420" s="24" t="str">
        <f t="shared" si="927"/>
        <v/>
      </c>
      <c r="HV420" s="24"/>
      <c r="HW420" s="24" t="str">
        <f t="shared" ref="HW420:HW435" si="988">IF(AND(AH420&lt;&gt;"",COUNT(AI420:AQ420)&gt;0),AVERAGE(HY420:IG420),"")</f>
        <v/>
      </c>
      <c r="HX420" s="24" t="str">
        <f t="shared" si="926"/>
        <v/>
      </c>
      <c r="HY420" s="24" t="str">
        <f t="shared" si="930"/>
        <v/>
      </c>
      <c r="HZ420" s="24" t="str">
        <f t="shared" si="930"/>
        <v/>
      </c>
      <c r="IA420" s="24" t="str">
        <f t="shared" si="930"/>
        <v/>
      </c>
      <c r="IB420" s="24" t="str">
        <f t="shared" si="928"/>
        <v/>
      </c>
      <c r="IC420" s="24" t="str">
        <f t="shared" si="928"/>
        <v/>
      </c>
      <c r="ID420" s="24" t="str">
        <f t="shared" si="928"/>
        <v/>
      </c>
      <c r="IE420" s="24" t="str">
        <f t="shared" si="928"/>
        <v/>
      </c>
      <c r="IF420" s="24" t="str">
        <f t="shared" si="928"/>
        <v/>
      </c>
      <c r="IG420" s="24" t="str">
        <f t="shared" si="928"/>
        <v/>
      </c>
    </row>
    <row r="421" spans="1:241" s="3" customFormat="1" x14ac:dyDescent="0.2">
      <c r="A421" s="27">
        <v>386</v>
      </c>
      <c r="B421" s="32" t="str">
        <f>IF(AND($B$3&lt;&gt;"",$C$3&lt;&gt;"",$B$4&lt;&gt;"",$C$4&lt;&gt;"",T421&lt;&gt;""),AirMass($B$3,$C$3,$B$4,$C$4,T421),"")</f>
        <v/>
      </c>
      <c r="C421" s="36" t="e">
        <f t="shared" ref="C421:C435" si="989">IF(T421&lt;&gt;"",T421,NA())</f>
        <v>#N/A</v>
      </c>
      <c r="D421" s="5" t="str">
        <f t="shared" si="936"/>
        <v/>
      </c>
      <c r="E421" s="14" t="str">
        <f t="shared" si="937"/>
        <v/>
      </c>
      <c r="F421" s="32" t="str">
        <f t="shared" ref="F421:F435" si="990">IF(AND(D421&lt;&gt;"",E421&lt;&gt;""),E421-D421,"")</f>
        <v/>
      </c>
      <c r="G421" s="24" t="str">
        <f t="shared" si="938"/>
        <v/>
      </c>
      <c r="H421" s="24" t="str">
        <f t="shared" si="939"/>
        <v/>
      </c>
      <c r="I421" s="24"/>
      <c r="J421" s="8" t="str">
        <f t="shared" si="940"/>
        <v/>
      </c>
      <c r="K421" s="9" t="str">
        <f t="shared" si="941"/>
        <v/>
      </c>
      <c r="L421" s="40" t="str">
        <f t="shared" ref="L421:L435" si="991">IF(AND(J421&lt;&gt;"",K421&lt;&gt;""),K421-J421,"")</f>
        <v/>
      </c>
      <c r="M421" s="24" t="str">
        <f t="shared" si="942"/>
        <v/>
      </c>
      <c r="N421" s="25" t="str">
        <f t="shared" si="943"/>
        <v/>
      </c>
      <c r="O421" s="25"/>
      <c r="P421" s="50">
        <f t="shared" ref="P421:P435" si="992">MIN(COUNT(W$32:AE$32),COUNT(W421:AE421))</f>
        <v>0</v>
      </c>
      <c r="Q421" s="50">
        <f t="shared" ref="Q421:Q435" si="993">MIN(COUNT(AI$32:AQ$32),COUNT(AI421:AQ421))</f>
        <v>0</v>
      </c>
      <c r="R421" s="25"/>
      <c r="S421" s="25"/>
      <c r="T421" s="16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46" t="str">
        <f t="shared" si="944"/>
        <v/>
      </c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8"/>
      <c r="AR421" s="25"/>
      <c r="AS421" s="25"/>
      <c r="AT421" s="24" t="str">
        <f t="shared" si="935"/>
        <v/>
      </c>
      <c r="AU421" s="24" t="str">
        <f t="shared" si="935"/>
        <v/>
      </c>
      <c r="AV421" s="24" t="str">
        <f t="shared" si="934"/>
        <v/>
      </c>
      <c r="AW421" s="24" t="str">
        <f t="shared" si="934"/>
        <v/>
      </c>
      <c r="AX421" s="24" t="str">
        <f t="shared" si="934"/>
        <v/>
      </c>
      <c r="AY421" s="24" t="str">
        <f t="shared" si="934"/>
        <v/>
      </c>
      <c r="AZ421" s="24" t="str">
        <f t="shared" si="934"/>
        <v/>
      </c>
      <c r="BA421" s="24" t="str">
        <f t="shared" si="934"/>
        <v/>
      </c>
      <c r="BB421" s="24" t="str">
        <f t="shared" si="934"/>
        <v/>
      </c>
      <c r="BC421" s="24" t="str">
        <f t="shared" si="934"/>
        <v/>
      </c>
      <c r="BD421" s="25" t="str">
        <f t="shared" si="934"/>
        <v/>
      </c>
      <c r="BE421" s="25"/>
      <c r="BF421" s="25"/>
      <c r="BG421" s="26" t="str">
        <f t="shared" ref="BG421:BG435" si="994">IF(AND($AT421&lt;&gt;"",AV$32&lt;&gt;""),$AT421*$D$19+$D$18-AV$32,"")</f>
        <v/>
      </c>
      <c r="BH421" s="26" t="str">
        <f t="shared" ref="BH421:BH435" si="995">IF(AND($AT421&lt;&gt;"",AW$32&lt;&gt;""),$AT421*$D$19+$D$18-AW$32,"")</f>
        <v/>
      </c>
      <c r="BI421" s="26" t="str">
        <f t="shared" ref="BI421:BI435" si="996">IF(AND($AT421&lt;&gt;"",AX$32&lt;&gt;""),$AT421*$D$19+$D$18-AX$32,"")</f>
        <v/>
      </c>
      <c r="BJ421" s="26" t="str">
        <f t="shared" ref="BJ421:BJ435" si="997">IF(AND($AT421&lt;&gt;"",AY$32&lt;&gt;""),$AT421*$D$19+$D$18-AY$32,"")</f>
        <v/>
      </c>
      <c r="BK421" s="26" t="str">
        <f t="shared" ref="BK421:BK435" si="998">IF(AND($AT421&lt;&gt;"",AZ$32&lt;&gt;""),$AT421*$D$19+$D$18-AZ$32,"")</f>
        <v/>
      </c>
      <c r="BL421" s="26" t="str">
        <f t="shared" ref="BL421:BL435" si="999">IF(AND($AT421&lt;&gt;"",BA$32&lt;&gt;""),$AT421*$D$19+$D$18-BA$32,"")</f>
        <v/>
      </c>
      <c r="BM421" s="26" t="str">
        <f t="shared" ref="BM421:BM435" si="1000">IF(AND($AT421&lt;&gt;"",BB$32&lt;&gt;""),$AT421*$D$19+$D$18-BB$32,"")</f>
        <v/>
      </c>
      <c r="BN421" s="26" t="str">
        <f t="shared" ref="BN421:BN435" si="1001">IF(AND($AT421&lt;&gt;"",BC$32&lt;&gt;""),$AT421*$D$19+$D$18-BC$32,"")</f>
        <v/>
      </c>
      <c r="BO421" s="26" t="str">
        <f t="shared" ref="BO421:BO435" si="1002">IF(AND($AT421&lt;&gt;"",BD$32&lt;&gt;""),$AT421*$D$19+$D$18-BD$32,"")</f>
        <v/>
      </c>
      <c r="BP421" s="25"/>
      <c r="BQ421" s="25"/>
      <c r="BR421" s="25" t="str">
        <f t="shared" ref="BR421:BR435" si="1003">IF(AND($AU421&lt;&gt;"",AV$32&lt;&gt;""),$AU421*$D$19+$D$18-AV$32,"")</f>
        <v/>
      </c>
      <c r="BS421" s="25" t="str">
        <f t="shared" ref="BS421:BS435" si="1004">IF(AND($AU421&lt;&gt;"",AW$32&lt;&gt;""),$AU421*$D$19+$D$18-AW$32,"")</f>
        <v/>
      </c>
      <c r="BT421" s="25" t="str">
        <f t="shared" ref="BT421:BT435" si="1005">IF(AND($AU421&lt;&gt;"",AX$32&lt;&gt;""),$AU421*$D$19+$D$18-AX$32,"")</f>
        <v/>
      </c>
      <c r="BU421" s="25" t="str">
        <f t="shared" ref="BU421:BU435" si="1006">IF(AND($AU421&lt;&gt;"",AY$32&lt;&gt;""),$AU421*$D$19+$D$18-AY$32,"")</f>
        <v/>
      </c>
      <c r="BV421" s="25" t="str">
        <f t="shared" ref="BV421:BV435" si="1007">IF(AND($AU421&lt;&gt;"",AZ$32&lt;&gt;""),$AU421*$D$19+$D$18-AZ$32,"")</f>
        <v/>
      </c>
      <c r="BW421" s="25" t="str">
        <f t="shared" ref="BW421:BW435" si="1008">IF(AND($AU421&lt;&gt;"",BA$32&lt;&gt;""),$AU421*$D$19+$D$18-BA$32,"")</f>
        <v/>
      </c>
      <c r="BX421" s="25" t="str">
        <f t="shared" ref="BX421:BX435" si="1009">IF(AND($AU421&lt;&gt;"",BB$32&lt;&gt;""),$AU421*$D$19+$D$18-BB$32,"")</f>
        <v/>
      </c>
      <c r="BY421" s="25" t="str">
        <f t="shared" ref="BY421:BY435" si="1010">IF(AND($AU421&lt;&gt;"",BC$32&lt;&gt;""),$AU421*$D$19+$D$18-BC$32,"")</f>
        <v/>
      </c>
      <c r="BZ421" s="25" t="str">
        <f t="shared" ref="BZ421:BZ435" si="1011">IF(AND($AU421&lt;&gt;"",BD$32&lt;&gt;""),$AU421*$D$19+$D$18-BD$32,"")</f>
        <v/>
      </c>
      <c r="CA421" s="25"/>
      <c r="CB421" s="25"/>
      <c r="CC421" s="26">
        <f t="shared" ref="CC421:CC435" si="1012">IF(AND($B$23&lt;&gt;"",AV$32&lt;&gt;""),$B$23-AV$32,"")</f>
        <v>-0.23900000000000093</v>
      </c>
      <c r="CD421" s="26">
        <f t="shared" ref="CD421:CD435" si="1013">IF(AND($B$23&lt;&gt;"",AW$32&lt;&gt;""),$B$23-AW$32,"")</f>
        <v>-0.17900000000000044</v>
      </c>
      <c r="CE421" s="26">
        <f t="shared" ref="CE421:CE435" si="1014">IF(AND($B$23&lt;&gt;"",AX$32&lt;&gt;""),$B$23-AX$32,"")</f>
        <v>-0.54500000000000015</v>
      </c>
      <c r="CF421" s="26">
        <f t="shared" ref="CF421:CF435" si="1015">IF(AND($B$23&lt;&gt;"",AY$32&lt;&gt;""),$B$23-AY$32,"")</f>
        <v>-0.48700000000000027</v>
      </c>
      <c r="CG421" s="26">
        <f t="shared" ref="CG421:CG435" si="1016">IF(AND($B$23&lt;&gt;"",AZ$32&lt;&gt;""),$B$23-AZ$32,"")</f>
        <v>-0.55699999999999883</v>
      </c>
      <c r="CH421" s="26">
        <f t="shared" ref="CH421:CH435" si="1017">IF(AND($B$23&lt;&gt;"",BA$32&lt;&gt;""),$B$23-BA$32,"")</f>
        <v>-0.11200000000000027</v>
      </c>
      <c r="CI421" s="26" t="str">
        <f t="shared" ref="CI421:CI435" si="1018">IF(AND($B$23&lt;&gt;"",BB$32&lt;&gt;""),$B$23-BB$32,"")</f>
        <v/>
      </c>
      <c r="CJ421" s="26" t="str">
        <f t="shared" ref="CJ421:CJ435" si="1019">IF(AND($B$23&lt;&gt;"",BC$32&lt;&gt;""),$B$23-BC$32,"")</f>
        <v/>
      </c>
      <c r="CK421" s="26" t="str">
        <f t="shared" ref="CK421:CK435" si="1020">IF(AND($B$23&lt;&gt;"",BD$32&lt;&gt;""),$B$23-BD$32,"")</f>
        <v/>
      </c>
      <c r="CL421" s="25"/>
      <c r="CM421" s="25"/>
      <c r="CN421" s="25">
        <f t="shared" ref="CN421:CN435" si="1021">IF(AND($AU$32&lt;&gt;"",AV$32&lt;&gt;""),$AU$32-AV$32,"")</f>
        <v>0.42099999999999937</v>
      </c>
      <c r="CO421" s="25">
        <f t="shared" ref="CO421:CO435" si="1022">IF(AND($AU$32&lt;&gt;"",AW$32&lt;&gt;""),$AU$32-AW$32,"")</f>
        <v>0.48099999999999987</v>
      </c>
      <c r="CP421" s="25">
        <f t="shared" ref="CP421:CP435" si="1023">IF(AND($AU$32&lt;&gt;"",AX$32&lt;&gt;""),$AU$32-AX$32,"")</f>
        <v>0.11500000000000021</v>
      </c>
      <c r="CQ421" s="25">
        <f t="shared" ref="CQ421:CQ435" si="1024">IF(AND($AU$32&lt;&gt;"",AY$32&lt;&gt;""),$AU$32-AY$32,"")</f>
        <v>0.17300000000000004</v>
      </c>
      <c r="CR421" s="25">
        <f t="shared" ref="CR421:CR435" si="1025">IF(AND($AU$32&lt;&gt;"",AZ$32&lt;&gt;""),$AU$32-AZ$32,"")</f>
        <v>0.10300000000000153</v>
      </c>
      <c r="CS421" s="25">
        <f t="shared" ref="CS421:CS435" si="1026">IF(AND($AU$32&lt;&gt;"",BA$32&lt;&gt;""),$AU$32-BA$32,"")</f>
        <v>0.54800000000000004</v>
      </c>
      <c r="CT421" s="25" t="str">
        <f t="shared" ref="CT421:CT435" si="1027">IF(AND($AU$32&lt;&gt;"",BB$32&lt;&gt;""),$AU$32-BB$32,"")</f>
        <v/>
      </c>
      <c r="CU421" s="25" t="str">
        <f t="shared" ref="CU421:CU435" si="1028">IF(AND($AU$32&lt;&gt;"",BC$32&lt;&gt;""),$AU$32-BC$32,"")</f>
        <v/>
      </c>
      <c r="CV421" s="25" t="str">
        <f t="shared" ref="CV421:CV435" si="1029">IF(AND($AU$32&lt;&gt;"",BD$32&lt;&gt;""),$AU$32-BD$32,"")</f>
        <v/>
      </c>
      <c r="CW421" s="25"/>
      <c r="CX421" s="25"/>
      <c r="CY421" s="25" t="str">
        <f t="shared" ref="CY421:CY435" si="1030">IF(AND($D$19&lt;&gt;"",$AT421&lt;&gt;"",AV421&lt;&gt;""),$D$19*($AT421-AV421),"")</f>
        <v/>
      </c>
      <c r="CZ421" s="25" t="str">
        <f t="shared" ref="CZ421:CZ435" si="1031">IF(AND($D$19&lt;&gt;"",$AT421&lt;&gt;"",AW421&lt;&gt;""),$D$19*($AT421-AW421),"")</f>
        <v/>
      </c>
      <c r="DA421" s="25" t="str">
        <f t="shared" ref="DA421:DA435" si="1032">IF(AND($D$19&lt;&gt;"",$AT421&lt;&gt;"",AX421&lt;&gt;""),$D$19*($AT421-AX421),"")</f>
        <v/>
      </c>
      <c r="DB421" s="25" t="str">
        <f t="shared" ref="DB421:DB435" si="1033">IF(AND($D$19&lt;&gt;"",$AT421&lt;&gt;"",AY421&lt;&gt;""),$D$19*($AT421-AY421),"")</f>
        <v/>
      </c>
      <c r="DC421" s="25" t="str">
        <f t="shared" ref="DC421:DC435" si="1034">IF(AND($D$19&lt;&gt;"",$AT421&lt;&gt;"",AZ421&lt;&gt;""),$D$19*($AT421-AZ421),"")</f>
        <v/>
      </c>
      <c r="DD421" s="25" t="str">
        <f t="shared" ref="DD421:DD435" si="1035">IF(AND($D$19&lt;&gt;"",$AT421&lt;&gt;"",BA421&lt;&gt;""),$D$19*($AT421-BA421),"")</f>
        <v/>
      </c>
      <c r="DE421" s="25" t="str">
        <f t="shared" ref="DE421:DE435" si="1036">IF(AND($D$19&lt;&gt;"",$AT421&lt;&gt;"",BB421&lt;&gt;""),$D$19*($AT421-BB421),"")</f>
        <v/>
      </c>
      <c r="DF421" s="25" t="str">
        <f t="shared" ref="DF421:DF435" si="1037">IF(AND($D$19&lt;&gt;"",$AT421&lt;&gt;"",BC421&lt;&gt;""),$D$19*($AT421-BC421),"")</f>
        <v/>
      </c>
      <c r="DG421" s="25" t="str">
        <f t="shared" ref="DG421:DG435" si="1038">IF(AND($D$19&lt;&gt;"",$AT421&lt;&gt;"",BD421&lt;&gt;""),$D$19*($AT421-BD421),"")</f>
        <v/>
      </c>
      <c r="DH421" s="25"/>
      <c r="DI421" s="25"/>
      <c r="DJ421" s="25" t="str">
        <f t="shared" ref="DJ421:DJ435" si="1039">IF(AND($D$19&lt;&gt;"",$AU421&lt;&gt;"",AV421&lt;&gt;""),$D$19*($AU421-AV421),"")</f>
        <v/>
      </c>
      <c r="DK421" s="25" t="str">
        <f t="shared" ref="DK421:DK435" si="1040">IF(AND($D$19&lt;&gt;"",$AU421&lt;&gt;"",AW421&lt;&gt;""),$D$19*($AU421-AW421),"")</f>
        <v/>
      </c>
      <c r="DL421" s="25" t="str">
        <f t="shared" ref="DL421:DL435" si="1041">IF(AND($D$19&lt;&gt;"",$AU421&lt;&gt;"",AX421&lt;&gt;""),$D$19*($AU421-AX421),"")</f>
        <v/>
      </c>
      <c r="DM421" s="25" t="str">
        <f t="shared" ref="DM421:DM435" si="1042">IF(AND($D$19&lt;&gt;"",$AU421&lt;&gt;"",AY421&lt;&gt;""),$D$19*($AU421-AY421),"")</f>
        <v/>
      </c>
      <c r="DN421" s="25" t="str">
        <f t="shared" ref="DN421:DN435" si="1043">IF(AND($D$19&lt;&gt;"",$AU421&lt;&gt;"",AZ421&lt;&gt;""),$D$19*($AU421-AZ421),"")</f>
        <v/>
      </c>
      <c r="DO421" s="25" t="str">
        <f t="shared" ref="DO421:DO435" si="1044">IF(AND($D$19&lt;&gt;"",$AU421&lt;&gt;"",BA421&lt;&gt;""),$D$19*($AU421-BA421),"")</f>
        <v/>
      </c>
      <c r="DP421" s="25" t="str">
        <f t="shared" ref="DP421:DP435" si="1045">IF(AND($D$19&lt;&gt;"",$AU421&lt;&gt;"",BB421&lt;&gt;""),$D$19*($AU421-BB421),"")</f>
        <v/>
      </c>
      <c r="DQ421" s="25" t="str">
        <f t="shared" ref="DQ421:DQ435" si="1046">IF(AND($D$19&lt;&gt;"",$AU421&lt;&gt;"",BC421&lt;&gt;""),$D$19*($AU421-BC421),"")</f>
        <v/>
      </c>
      <c r="DR421" s="25" t="str">
        <f t="shared" ref="DR421:DR435" si="1047">IF(AND($D$19&lt;&gt;"",$AU421&lt;&gt;"",BD421&lt;&gt;""),$D$19*($AU421-BD421),"")</f>
        <v/>
      </c>
      <c r="DS421" s="25"/>
      <c r="DT421" s="24"/>
      <c r="DU421" s="24" t="str">
        <f t="shared" ref="DU421:DU435" si="1048">IF($D$23="1",BG421,IF($D$23="2",CC421,IF($D$23="3",CY421,"")))</f>
        <v/>
      </c>
      <c r="DV421" s="24" t="str">
        <f t="shared" ref="DV421:DV435" si="1049">IF($D$23="1",BH421,IF($D$23="2",CD421,IF($D$23="3",CZ421,"")))</f>
        <v/>
      </c>
      <c r="DW421" s="24" t="str">
        <f t="shared" ref="DW421:DW435" si="1050">IF($D$23="1",BI421,IF($D$23="2",CE421,IF($D$23="3",DA421,"")))</f>
        <v/>
      </c>
      <c r="DX421" s="24" t="str">
        <f t="shared" ref="DX421:DX435" si="1051">IF($D$23="1",BJ421,IF($D$23="2",CF421,IF($D$23="3",DB421,"")))</f>
        <v/>
      </c>
      <c r="DY421" s="24" t="str">
        <f t="shared" ref="DY421:DY435" si="1052">IF($D$23="1",BK421,IF($D$23="2",CG421,IF($D$23="3",DC421,"")))</f>
        <v/>
      </c>
      <c r="DZ421" s="24" t="str">
        <f t="shared" ref="DZ421:DZ435" si="1053">IF($D$23="1",BL421,IF($D$23="2",CH421,IF($D$23="3",DD421,"")))</f>
        <v/>
      </c>
      <c r="EA421" s="24" t="str">
        <f t="shared" ref="EA421:EA435" si="1054">IF($D$23="1",BM421,IF($D$23="2",CI421,IF($D$23="3",DE421,"")))</f>
        <v/>
      </c>
      <c r="EB421" s="24" t="str">
        <f t="shared" ref="EB421:EB435" si="1055">IF($D$23="1",BN421,IF($D$23="2",CJ421,IF($D$23="3",DF421,"")))</f>
        <v/>
      </c>
      <c r="EC421" s="24" t="str">
        <f t="shared" ref="EC421:EC435" si="1056">IF($D$23="1",BO421,IF($D$23="2",CK421,IF($D$23="3",DG421,"")))</f>
        <v/>
      </c>
      <c r="ED421" s="24"/>
      <c r="EE421" s="24"/>
      <c r="EF421" s="24" t="str">
        <f t="shared" ref="EF421:EF435" si="1057">IF($D$23="1",BR421,IF($D$23="2",CN421,IF($D$23="3",DJ421,"")))</f>
        <v/>
      </c>
      <c r="EG421" s="24" t="str">
        <f t="shared" ref="EG421:EG435" si="1058">IF($D$23="1",BS421,IF($D$23="2",CO421,IF($D$23="3",DK421,"")))</f>
        <v/>
      </c>
      <c r="EH421" s="24" t="str">
        <f t="shared" ref="EH421:EH435" si="1059">IF($D$23="1",BT421,IF($D$23="2",CP421,IF($D$23="3",DL421,"")))</f>
        <v/>
      </c>
      <c r="EI421" s="24" t="str">
        <f t="shared" ref="EI421:EI435" si="1060">IF($D$23="1",BU421,IF($D$23="2",CQ421,IF($D$23="3",DM421,"")))</f>
        <v/>
      </c>
      <c r="EJ421" s="24" t="str">
        <f t="shared" ref="EJ421:EJ435" si="1061">IF($D$23="1",BV421,IF($D$23="2",CR421,IF($D$23="3",DN421,"")))</f>
        <v/>
      </c>
      <c r="EK421" s="24" t="str">
        <f t="shared" ref="EK421:EK435" si="1062">IF($D$23="1",BW421,IF($D$23="2",CS421,IF($D$23="3",DO421,"")))</f>
        <v/>
      </c>
      <c r="EL421" s="24" t="str">
        <f t="shared" ref="EL421:EL435" si="1063">IF($D$23="1",BX421,IF($D$23="2",CT421,IF($D$23="3",DP421,"")))</f>
        <v/>
      </c>
      <c r="EM421" s="24" t="str">
        <f t="shared" ref="EM421:EM435" si="1064">IF($D$23="1",BY421,IF($D$23="2",CU421,IF($D$23="3",DQ421,"")))</f>
        <v/>
      </c>
      <c r="EN421" s="24" t="str">
        <f t="shared" ref="EN421:EN435" si="1065">IF($D$23="1",BZ421,IF($D$23="2",CV421,IF($D$23="3",DR421,"")))</f>
        <v/>
      </c>
      <c r="EO421" s="24"/>
      <c r="EP421" s="24"/>
      <c r="EQ421" s="24" t="str">
        <f t="shared" si="945"/>
        <v/>
      </c>
      <c r="ER421" s="24" t="str">
        <f t="shared" ref="ER421:ER435" si="1066">IF(EQ421&lt;&gt;"",STDEV(ES421:FA421),"")</f>
        <v/>
      </c>
      <c r="ES421" s="24" t="str">
        <f t="shared" si="946"/>
        <v/>
      </c>
      <c r="ET421" s="24" t="str">
        <f t="shared" si="947"/>
        <v/>
      </c>
      <c r="EU421" s="24" t="str">
        <f t="shared" si="948"/>
        <v/>
      </c>
      <c r="EV421" s="24" t="str">
        <f t="shared" si="949"/>
        <v/>
      </c>
      <c r="EW421" s="24" t="str">
        <f t="shared" si="950"/>
        <v/>
      </c>
      <c r="EX421" s="24" t="str">
        <f t="shared" si="951"/>
        <v/>
      </c>
      <c r="EY421" s="24" t="str">
        <f t="shared" si="952"/>
        <v/>
      </c>
      <c r="EZ421" s="24" t="str">
        <f t="shared" si="953"/>
        <v/>
      </c>
      <c r="FA421" s="24" t="str">
        <f t="shared" si="954"/>
        <v/>
      </c>
      <c r="FB421" s="24"/>
      <c r="FC421" s="24" t="str">
        <f t="shared" si="955"/>
        <v/>
      </c>
      <c r="FD421" s="24" t="str">
        <f t="shared" ref="FD421:FD435" si="1067">IF(FC421&lt;&gt;"",STDEV(FE421:FM421),"")</f>
        <v/>
      </c>
      <c r="FE421" s="24" t="str">
        <f t="shared" si="956"/>
        <v/>
      </c>
      <c r="FF421" s="24" t="str">
        <f t="shared" si="957"/>
        <v/>
      </c>
      <c r="FG421" s="24" t="str">
        <f t="shared" si="958"/>
        <v/>
      </c>
      <c r="FH421" s="24" t="str">
        <f t="shared" si="959"/>
        <v/>
      </c>
      <c r="FI421" s="24" t="str">
        <f t="shared" si="960"/>
        <v/>
      </c>
      <c r="FJ421" s="24" t="str">
        <f t="shared" si="961"/>
        <v/>
      </c>
      <c r="FK421" s="24" t="str">
        <f t="shared" si="962"/>
        <v/>
      </c>
      <c r="FL421" s="24" t="str">
        <f t="shared" si="963"/>
        <v/>
      </c>
      <c r="FM421" s="24" t="str">
        <f t="shared" si="964"/>
        <v/>
      </c>
      <c r="FN421" s="24"/>
      <c r="FO421" s="24" t="str">
        <f t="shared" si="965"/>
        <v/>
      </c>
      <c r="FP421" s="24" t="str">
        <f t="shared" ref="FP421:FP435" si="1068">IF(FO421&lt;&gt;"",STDEV(FQ421:FY421),"")</f>
        <v/>
      </c>
      <c r="FQ421" s="24" t="str">
        <f t="shared" si="932"/>
        <v/>
      </c>
      <c r="FR421" s="24" t="str">
        <f t="shared" si="932"/>
        <v/>
      </c>
      <c r="FS421" s="24" t="str">
        <f t="shared" si="932"/>
        <v/>
      </c>
      <c r="FT421" s="24" t="str">
        <f t="shared" si="932"/>
        <v/>
      </c>
      <c r="FU421" s="24" t="str">
        <f t="shared" si="932"/>
        <v/>
      </c>
      <c r="FV421" s="24" t="str">
        <f t="shared" si="932"/>
        <v/>
      </c>
      <c r="FW421" s="24" t="str">
        <f t="shared" si="932"/>
        <v/>
      </c>
      <c r="FX421" s="24" t="str">
        <f t="shared" si="932"/>
        <v/>
      </c>
      <c r="FY421" s="24" t="str">
        <f t="shared" si="932"/>
        <v/>
      </c>
      <c r="FZ421" s="24"/>
      <c r="GA421" s="24" t="str">
        <f t="shared" si="966"/>
        <v/>
      </c>
      <c r="GB421" s="24" t="str">
        <f t="shared" ref="GB421:GB435" si="1069">IF(GA421&lt;&gt;"",STDEV(GC421:GK421),"")</f>
        <v/>
      </c>
      <c r="GC421" s="24" t="str">
        <f t="shared" si="933"/>
        <v/>
      </c>
      <c r="GD421" s="24" t="str">
        <f t="shared" si="933"/>
        <v/>
      </c>
      <c r="GE421" s="24" t="str">
        <f t="shared" si="933"/>
        <v/>
      </c>
      <c r="GF421" s="24" t="str">
        <f t="shared" si="933"/>
        <v/>
      </c>
      <c r="GG421" s="24" t="str">
        <f t="shared" si="933"/>
        <v/>
      </c>
      <c r="GH421" s="24" t="str">
        <f t="shared" si="933"/>
        <v/>
      </c>
      <c r="GI421" s="24" t="str">
        <f t="shared" si="933"/>
        <v/>
      </c>
      <c r="GJ421" s="24" t="str">
        <f t="shared" si="933"/>
        <v/>
      </c>
      <c r="GK421" s="24" t="str">
        <f t="shared" si="933"/>
        <v/>
      </c>
      <c r="GL421" s="24"/>
      <c r="GM421" s="24" t="str">
        <f t="shared" si="967"/>
        <v/>
      </c>
      <c r="GN421" s="24" t="str">
        <f t="shared" ref="GN421:GN435" si="1070">IF(GM421&lt;&gt;"",STDEV(GO421:GW421),"")</f>
        <v/>
      </c>
      <c r="GO421" s="24" t="str">
        <f t="shared" si="968"/>
        <v/>
      </c>
      <c r="GP421" s="24" t="str">
        <f t="shared" si="969"/>
        <v/>
      </c>
      <c r="GQ421" s="24" t="str">
        <f t="shared" si="970"/>
        <v/>
      </c>
      <c r="GR421" s="24" t="str">
        <f t="shared" si="971"/>
        <v/>
      </c>
      <c r="GS421" s="24" t="str">
        <f t="shared" si="972"/>
        <v/>
      </c>
      <c r="GT421" s="24" t="str">
        <f t="shared" si="973"/>
        <v/>
      </c>
      <c r="GU421" s="24" t="str">
        <f t="shared" si="974"/>
        <v/>
      </c>
      <c r="GV421" s="24" t="str">
        <f t="shared" si="975"/>
        <v/>
      </c>
      <c r="GW421" s="24" t="str">
        <f t="shared" si="976"/>
        <v/>
      </c>
      <c r="GX421" s="24"/>
      <c r="GY421" s="24" t="str">
        <f t="shared" si="977"/>
        <v/>
      </c>
      <c r="GZ421" s="24" t="str">
        <f t="shared" ref="GZ421:GZ435" si="1071">IF(GY421&lt;&gt;"",STDEV(HA421:HI421),"")</f>
        <v/>
      </c>
      <c r="HA421" s="24" t="str">
        <f t="shared" si="978"/>
        <v/>
      </c>
      <c r="HB421" s="24" t="str">
        <f t="shared" si="979"/>
        <v/>
      </c>
      <c r="HC421" s="24" t="str">
        <f t="shared" si="980"/>
        <v/>
      </c>
      <c r="HD421" s="24" t="str">
        <f t="shared" si="981"/>
        <v/>
      </c>
      <c r="HE421" s="24" t="str">
        <f t="shared" si="982"/>
        <v/>
      </c>
      <c r="HF421" s="24" t="str">
        <f t="shared" si="983"/>
        <v/>
      </c>
      <c r="HG421" s="24" t="str">
        <f t="shared" si="984"/>
        <v/>
      </c>
      <c r="HH421" s="24" t="str">
        <f t="shared" si="985"/>
        <v/>
      </c>
      <c r="HI421" s="24" t="str">
        <f t="shared" si="986"/>
        <v/>
      </c>
      <c r="HJ421" s="24"/>
      <c r="HK421" s="24" t="str">
        <f t="shared" si="987"/>
        <v/>
      </c>
      <c r="HL421" s="24" t="str">
        <f t="shared" ref="HL421:HL435" si="1072">IF(HK421&lt;&gt;"",STDEV(HM421:HU421),"")</f>
        <v/>
      </c>
      <c r="HM421" s="24" t="str">
        <f t="shared" si="929"/>
        <v/>
      </c>
      <c r="HN421" s="24" t="str">
        <f t="shared" si="929"/>
        <v/>
      </c>
      <c r="HO421" s="24" t="str">
        <f t="shared" si="929"/>
        <v/>
      </c>
      <c r="HP421" s="24" t="str">
        <f t="shared" si="927"/>
        <v/>
      </c>
      <c r="HQ421" s="24" t="str">
        <f t="shared" si="927"/>
        <v/>
      </c>
      <c r="HR421" s="24" t="str">
        <f t="shared" si="927"/>
        <v/>
      </c>
      <c r="HS421" s="24" t="str">
        <f t="shared" si="927"/>
        <v/>
      </c>
      <c r="HT421" s="24" t="str">
        <f t="shared" si="927"/>
        <v/>
      </c>
      <c r="HU421" s="24" t="str">
        <f t="shared" si="927"/>
        <v/>
      </c>
      <c r="HV421" s="24"/>
      <c r="HW421" s="24" t="str">
        <f t="shared" si="988"/>
        <v/>
      </c>
      <c r="HX421" s="24" t="str">
        <f t="shared" ref="HX421:HX435" si="1073">IF(HW421&lt;&gt;"",STDEV(HY421:IG421),"")</f>
        <v/>
      </c>
      <c r="HY421" s="24" t="str">
        <f t="shared" si="930"/>
        <v/>
      </c>
      <c r="HZ421" s="24" t="str">
        <f t="shared" si="930"/>
        <v/>
      </c>
      <c r="IA421" s="24" t="str">
        <f t="shared" si="930"/>
        <v/>
      </c>
      <c r="IB421" s="24" t="str">
        <f t="shared" si="928"/>
        <v/>
      </c>
      <c r="IC421" s="24" t="str">
        <f t="shared" si="928"/>
        <v/>
      </c>
      <c r="ID421" s="24" t="str">
        <f t="shared" si="928"/>
        <v/>
      </c>
      <c r="IE421" s="24" t="str">
        <f t="shared" si="928"/>
        <v/>
      </c>
      <c r="IF421" s="24" t="str">
        <f t="shared" si="928"/>
        <v/>
      </c>
      <c r="IG421" s="24" t="str">
        <f t="shared" si="928"/>
        <v/>
      </c>
    </row>
    <row r="422" spans="1:241" s="3" customFormat="1" x14ac:dyDescent="0.2">
      <c r="A422" s="27">
        <v>387</v>
      </c>
      <c r="B422" s="32" t="str">
        <f>IF(AND($B$3&lt;&gt;"",$C$3&lt;&gt;"",$B$4&lt;&gt;"",$C$4&lt;&gt;"",T422&lt;&gt;""),AirMass($B$3,$C$3,$B$4,$C$4,T422),"")</f>
        <v/>
      </c>
      <c r="C422" s="36" t="e">
        <f t="shared" si="989"/>
        <v>#N/A</v>
      </c>
      <c r="D422" s="5" t="str">
        <f t="shared" si="936"/>
        <v/>
      </c>
      <c r="E422" s="14" t="str">
        <f t="shared" si="937"/>
        <v/>
      </c>
      <c r="F422" s="32" t="str">
        <f t="shared" si="990"/>
        <v/>
      </c>
      <c r="G422" s="24" t="str">
        <f t="shared" si="938"/>
        <v/>
      </c>
      <c r="H422" s="24" t="str">
        <f t="shared" si="939"/>
        <v/>
      </c>
      <c r="I422" s="24"/>
      <c r="J422" s="8" t="str">
        <f t="shared" si="940"/>
        <v/>
      </c>
      <c r="K422" s="9" t="str">
        <f t="shared" si="941"/>
        <v/>
      </c>
      <c r="L422" s="40" t="str">
        <f t="shared" si="991"/>
        <v/>
      </c>
      <c r="M422" s="24" t="str">
        <f t="shared" si="942"/>
        <v/>
      </c>
      <c r="N422" s="25" t="str">
        <f t="shared" si="943"/>
        <v/>
      </c>
      <c r="O422" s="25"/>
      <c r="P422" s="50">
        <f t="shared" si="992"/>
        <v>0</v>
      </c>
      <c r="Q422" s="50">
        <f t="shared" si="993"/>
        <v>0</v>
      </c>
      <c r="R422" s="25"/>
      <c r="S422" s="25"/>
      <c r="T422" s="16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46" t="str">
        <f t="shared" si="944"/>
        <v/>
      </c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8"/>
      <c r="AR422" s="25"/>
      <c r="AS422" s="25"/>
      <c r="AT422" s="24" t="str">
        <f t="shared" si="935"/>
        <v/>
      </c>
      <c r="AU422" s="24" t="str">
        <f t="shared" si="935"/>
        <v/>
      </c>
      <c r="AV422" s="24" t="str">
        <f t="shared" si="934"/>
        <v/>
      </c>
      <c r="AW422" s="24" t="str">
        <f t="shared" si="934"/>
        <v/>
      </c>
      <c r="AX422" s="24" t="str">
        <f t="shared" si="934"/>
        <v/>
      </c>
      <c r="AY422" s="24" t="str">
        <f t="shared" si="934"/>
        <v/>
      </c>
      <c r="AZ422" s="24" t="str">
        <f t="shared" si="934"/>
        <v/>
      </c>
      <c r="BA422" s="24" t="str">
        <f t="shared" si="934"/>
        <v/>
      </c>
      <c r="BB422" s="24" t="str">
        <f t="shared" si="934"/>
        <v/>
      </c>
      <c r="BC422" s="24" t="str">
        <f t="shared" si="934"/>
        <v/>
      </c>
      <c r="BD422" s="25" t="str">
        <f t="shared" si="934"/>
        <v/>
      </c>
      <c r="BE422" s="25"/>
      <c r="BF422" s="25"/>
      <c r="BG422" s="26" t="str">
        <f t="shared" si="994"/>
        <v/>
      </c>
      <c r="BH422" s="26" t="str">
        <f t="shared" si="995"/>
        <v/>
      </c>
      <c r="BI422" s="26" t="str">
        <f t="shared" si="996"/>
        <v/>
      </c>
      <c r="BJ422" s="26" t="str">
        <f t="shared" si="997"/>
        <v/>
      </c>
      <c r="BK422" s="26" t="str">
        <f t="shared" si="998"/>
        <v/>
      </c>
      <c r="BL422" s="26" t="str">
        <f t="shared" si="999"/>
        <v/>
      </c>
      <c r="BM422" s="26" t="str">
        <f t="shared" si="1000"/>
        <v/>
      </c>
      <c r="BN422" s="26" t="str">
        <f t="shared" si="1001"/>
        <v/>
      </c>
      <c r="BO422" s="26" t="str">
        <f t="shared" si="1002"/>
        <v/>
      </c>
      <c r="BP422" s="25"/>
      <c r="BQ422" s="25"/>
      <c r="BR422" s="25" t="str">
        <f t="shared" si="1003"/>
        <v/>
      </c>
      <c r="BS422" s="25" t="str">
        <f t="shared" si="1004"/>
        <v/>
      </c>
      <c r="BT422" s="25" t="str">
        <f t="shared" si="1005"/>
        <v/>
      </c>
      <c r="BU422" s="25" t="str">
        <f t="shared" si="1006"/>
        <v/>
      </c>
      <c r="BV422" s="25" t="str">
        <f t="shared" si="1007"/>
        <v/>
      </c>
      <c r="BW422" s="25" t="str">
        <f t="shared" si="1008"/>
        <v/>
      </c>
      <c r="BX422" s="25" t="str">
        <f t="shared" si="1009"/>
        <v/>
      </c>
      <c r="BY422" s="25" t="str">
        <f t="shared" si="1010"/>
        <v/>
      </c>
      <c r="BZ422" s="25" t="str">
        <f t="shared" si="1011"/>
        <v/>
      </c>
      <c r="CA422" s="25"/>
      <c r="CB422" s="25"/>
      <c r="CC422" s="26">
        <f t="shared" si="1012"/>
        <v>-0.23900000000000093</v>
      </c>
      <c r="CD422" s="26">
        <f t="shared" si="1013"/>
        <v>-0.17900000000000044</v>
      </c>
      <c r="CE422" s="26">
        <f t="shared" si="1014"/>
        <v>-0.54500000000000015</v>
      </c>
      <c r="CF422" s="26">
        <f t="shared" si="1015"/>
        <v>-0.48700000000000027</v>
      </c>
      <c r="CG422" s="26">
        <f t="shared" si="1016"/>
        <v>-0.55699999999999883</v>
      </c>
      <c r="CH422" s="26">
        <f t="shared" si="1017"/>
        <v>-0.11200000000000027</v>
      </c>
      <c r="CI422" s="26" t="str">
        <f t="shared" si="1018"/>
        <v/>
      </c>
      <c r="CJ422" s="26" t="str">
        <f t="shared" si="1019"/>
        <v/>
      </c>
      <c r="CK422" s="26" t="str">
        <f t="shared" si="1020"/>
        <v/>
      </c>
      <c r="CL422" s="25"/>
      <c r="CM422" s="25"/>
      <c r="CN422" s="25">
        <f t="shared" si="1021"/>
        <v>0.42099999999999937</v>
      </c>
      <c r="CO422" s="25">
        <f t="shared" si="1022"/>
        <v>0.48099999999999987</v>
      </c>
      <c r="CP422" s="25">
        <f t="shared" si="1023"/>
        <v>0.11500000000000021</v>
      </c>
      <c r="CQ422" s="25">
        <f t="shared" si="1024"/>
        <v>0.17300000000000004</v>
      </c>
      <c r="CR422" s="25">
        <f t="shared" si="1025"/>
        <v>0.10300000000000153</v>
      </c>
      <c r="CS422" s="25">
        <f t="shared" si="1026"/>
        <v>0.54800000000000004</v>
      </c>
      <c r="CT422" s="25" t="str">
        <f t="shared" si="1027"/>
        <v/>
      </c>
      <c r="CU422" s="25" t="str">
        <f t="shared" si="1028"/>
        <v/>
      </c>
      <c r="CV422" s="25" t="str">
        <f t="shared" si="1029"/>
        <v/>
      </c>
      <c r="CW422" s="25"/>
      <c r="CX422" s="25"/>
      <c r="CY422" s="25" t="str">
        <f t="shared" si="1030"/>
        <v/>
      </c>
      <c r="CZ422" s="25" t="str">
        <f t="shared" si="1031"/>
        <v/>
      </c>
      <c r="DA422" s="25" t="str">
        <f t="shared" si="1032"/>
        <v/>
      </c>
      <c r="DB422" s="25" t="str">
        <f t="shared" si="1033"/>
        <v/>
      </c>
      <c r="DC422" s="25" t="str">
        <f t="shared" si="1034"/>
        <v/>
      </c>
      <c r="DD422" s="25" t="str">
        <f t="shared" si="1035"/>
        <v/>
      </c>
      <c r="DE422" s="25" t="str">
        <f t="shared" si="1036"/>
        <v/>
      </c>
      <c r="DF422" s="25" t="str">
        <f t="shared" si="1037"/>
        <v/>
      </c>
      <c r="DG422" s="25" t="str">
        <f t="shared" si="1038"/>
        <v/>
      </c>
      <c r="DH422" s="25"/>
      <c r="DI422" s="25"/>
      <c r="DJ422" s="25" t="str">
        <f t="shared" si="1039"/>
        <v/>
      </c>
      <c r="DK422" s="25" t="str">
        <f t="shared" si="1040"/>
        <v/>
      </c>
      <c r="DL422" s="25" t="str">
        <f t="shared" si="1041"/>
        <v/>
      </c>
      <c r="DM422" s="25" t="str">
        <f t="shared" si="1042"/>
        <v/>
      </c>
      <c r="DN422" s="25" t="str">
        <f t="shared" si="1043"/>
        <v/>
      </c>
      <c r="DO422" s="25" t="str">
        <f t="shared" si="1044"/>
        <v/>
      </c>
      <c r="DP422" s="25" t="str">
        <f t="shared" si="1045"/>
        <v/>
      </c>
      <c r="DQ422" s="25" t="str">
        <f t="shared" si="1046"/>
        <v/>
      </c>
      <c r="DR422" s="25" t="str">
        <f t="shared" si="1047"/>
        <v/>
      </c>
      <c r="DS422" s="25"/>
      <c r="DT422" s="24"/>
      <c r="DU422" s="24" t="str">
        <f t="shared" si="1048"/>
        <v/>
      </c>
      <c r="DV422" s="24" t="str">
        <f t="shared" si="1049"/>
        <v/>
      </c>
      <c r="DW422" s="24" t="str">
        <f t="shared" si="1050"/>
        <v/>
      </c>
      <c r="DX422" s="24" t="str">
        <f t="shared" si="1051"/>
        <v/>
      </c>
      <c r="DY422" s="24" t="str">
        <f t="shared" si="1052"/>
        <v/>
      </c>
      <c r="DZ422" s="24" t="str">
        <f t="shared" si="1053"/>
        <v/>
      </c>
      <c r="EA422" s="24" t="str">
        <f t="shared" si="1054"/>
        <v/>
      </c>
      <c r="EB422" s="24" t="str">
        <f t="shared" si="1055"/>
        <v/>
      </c>
      <c r="EC422" s="24" t="str">
        <f t="shared" si="1056"/>
        <v/>
      </c>
      <c r="ED422" s="24"/>
      <c r="EE422" s="24"/>
      <c r="EF422" s="24" t="str">
        <f t="shared" si="1057"/>
        <v/>
      </c>
      <c r="EG422" s="24" t="str">
        <f t="shared" si="1058"/>
        <v/>
      </c>
      <c r="EH422" s="24" t="str">
        <f t="shared" si="1059"/>
        <v/>
      </c>
      <c r="EI422" s="24" t="str">
        <f t="shared" si="1060"/>
        <v/>
      </c>
      <c r="EJ422" s="24" t="str">
        <f t="shared" si="1061"/>
        <v/>
      </c>
      <c r="EK422" s="24" t="str">
        <f t="shared" si="1062"/>
        <v/>
      </c>
      <c r="EL422" s="24" t="str">
        <f t="shared" si="1063"/>
        <v/>
      </c>
      <c r="EM422" s="24" t="str">
        <f t="shared" si="1064"/>
        <v/>
      </c>
      <c r="EN422" s="24" t="str">
        <f t="shared" si="1065"/>
        <v/>
      </c>
      <c r="EO422" s="24"/>
      <c r="EP422" s="24"/>
      <c r="EQ422" s="24" t="str">
        <f t="shared" si="945"/>
        <v/>
      </c>
      <c r="ER422" s="24" t="str">
        <f t="shared" si="1066"/>
        <v/>
      </c>
      <c r="ES422" s="24" t="str">
        <f t="shared" si="946"/>
        <v/>
      </c>
      <c r="ET422" s="24" t="str">
        <f t="shared" si="947"/>
        <v/>
      </c>
      <c r="EU422" s="24" t="str">
        <f t="shared" si="948"/>
        <v/>
      </c>
      <c r="EV422" s="24" t="str">
        <f t="shared" si="949"/>
        <v/>
      </c>
      <c r="EW422" s="24" t="str">
        <f t="shared" si="950"/>
        <v/>
      </c>
      <c r="EX422" s="24" t="str">
        <f t="shared" si="951"/>
        <v/>
      </c>
      <c r="EY422" s="24" t="str">
        <f t="shared" si="952"/>
        <v/>
      </c>
      <c r="EZ422" s="24" t="str">
        <f t="shared" si="953"/>
        <v/>
      </c>
      <c r="FA422" s="24" t="str">
        <f t="shared" si="954"/>
        <v/>
      </c>
      <c r="FB422" s="24"/>
      <c r="FC422" s="24" t="str">
        <f t="shared" si="955"/>
        <v/>
      </c>
      <c r="FD422" s="24" t="str">
        <f t="shared" si="1067"/>
        <v/>
      </c>
      <c r="FE422" s="24" t="str">
        <f t="shared" si="956"/>
        <v/>
      </c>
      <c r="FF422" s="24" t="str">
        <f t="shared" si="957"/>
        <v/>
      </c>
      <c r="FG422" s="24" t="str">
        <f t="shared" si="958"/>
        <v/>
      </c>
      <c r="FH422" s="24" t="str">
        <f t="shared" si="959"/>
        <v/>
      </c>
      <c r="FI422" s="24" t="str">
        <f t="shared" si="960"/>
        <v/>
      </c>
      <c r="FJ422" s="24" t="str">
        <f t="shared" si="961"/>
        <v/>
      </c>
      <c r="FK422" s="24" t="str">
        <f t="shared" si="962"/>
        <v/>
      </c>
      <c r="FL422" s="24" t="str">
        <f t="shared" si="963"/>
        <v/>
      </c>
      <c r="FM422" s="24" t="str">
        <f t="shared" si="964"/>
        <v/>
      </c>
      <c r="FN422" s="24"/>
      <c r="FO422" s="24" t="str">
        <f t="shared" si="965"/>
        <v/>
      </c>
      <c r="FP422" s="24" t="str">
        <f t="shared" si="1068"/>
        <v/>
      </c>
      <c r="FQ422" s="24" t="str">
        <f t="shared" si="932"/>
        <v/>
      </c>
      <c r="FR422" s="24" t="str">
        <f t="shared" si="932"/>
        <v/>
      </c>
      <c r="FS422" s="24" t="str">
        <f t="shared" si="932"/>
        <v/>
      </c>
      <c r="FT422" s="24" t="str">
        <f t="shared" si="932"/>
        <v/>
      </c>
      <c r="FU422" s="24" t="str">
        <f t="shared" si="932"/>
        <v/>
      </c>
      <c r="FV422" s="24" t="str">
        <f t="shared" si="932"/>
        <v/>
      </c>
      <c r="FW422" s="24" t="str">
        <f t="shared" si="932"/>
        <v/>
      </c>
      <c r="FX422" s="24" t="str">
        <f t="shared" si="932"/>
        <v/>
      </c>
      <c r="FY422" s="24" t="str">
        <f t="shared" si="932"/>
        <v/>
      </c>
      <c r="FZ422" s="24"/>
      <c r="GA422" s="24" t="str">
        <f t="shared" si="966"/>
        <v/>
      </c>
      <c r="GB422" s="24" t="str">
        <f t="shared" si="1069"/>
        <v/>
      </c>
      <c r="GC422" s="24" t="str">
        <f t="shared" si="933"/>
        <v/>
      </c>
      <c r="GD422" s="24" t="str">
        <f t="shared" si="933"/>
        <v/>
      </c>
      <c r="GE422" s="24" t="str">
        <f t="shared" si="933"/>
        <v/>
      </c>
      <c r="GF422" s="24" t="str">
        <f t="shared" si="933"/>
        <v/>
      </c>
      <c r="GG422" s="24" t="str">
        <f t="shared" si="933"/>
        <v/>
      </c>
      <c r="GH422" s="24" t="str">
        <f t="shared" si="933"/>
        <v/>
      </c>
      <c r="GI422" s="24" t="str">
        <f t="shared" si="933"/>
        <v/>
      </c>
      <c r="GJ422" s="24" t="str">
        <f t="shared" si="933"/>
        <v/>
      </c>
      <c r="GK422" s="24" t="str">
        <f t="shared" si="933"/>
        <v/>
      </c>
      <c r="GL422" s="24"/>
      <c r="GM422" s="24" t="str">
        <f t="shared" si="967"/>
        <v/>
      </c>
      <c r="GN422" s="24" t="str">
        <f t="shared" si="1070"/>
        <v/>
      </c>
      <c r="GO422" s="24" t="str">
        <f t="shared" si="968"/>
        <v/>
      </c>
      <c r="GP422" s="24" t="str">
        <f t="shared" si="969"/>
        <v/>
      </c>
      <c r="GQ422" s="24" t="str">
        <f t="shared" si="970"/>
        <v/>
      </c>
      <c r="GR422" s="24" t="str">
        <f t="shared" si="971"/>
        <v/>
      </c>
      <c r="GS422" s="24" t="str">
        <f t="shared" si="972"/>
        <v/>
      </c>
      <c r="GT422" s="24" t="str">
        <f t="shared" si="973"/>
        <v/>
      </c>
      <c r="GU422" s="24" t="str">
        <f t="shared" si="974"/>
        <v/>
      </c>
      <c r="GV422" s="24" t="str">
        <f t="shared" si="975"/>
        <v/>
      </c>
      <c r="GW422" s="24" t="str">
        <f t="shared" si="976"/>
        <v/>
      </c>
      <c r="GX422" s="24"/>
      <c r="GY422" s="24" t="str">
        <f t="shared" si="977"/>
        <v/>
      </c>
      <c r="GZ422" s="24" t="str">
        <f t="shared" si="1071"/>
        <v/>
      </c>
      <c r="HA422" s="24" t="str">
        <f t="shared" si="978"/>
        <v/>
      </c>
      <c r="HB422" s="24" t="str">
        <f t="shared" si="979"/>
        <v/>
      </c>
      <c r="HC422" s="24" t="str">
        <f t="shared" si="980"/>
        <v/>
      </c>
      <c r="HD422" s="24" t="str">
        <f t="shared" si="981"/>
        <v/>
      </c>
      <c r="HE422" s="24" t="str">
        <f t="shared" si="982"/>
        <v/>
      </c>
      <c r="HF422" s="24" t="str">
        <f t="shared" si="983"/>
        <v/>
      </c>
      <c r="HG422" s="24" t="str">
        <f t="shared" si="984"/>
        <v/>
      </c>
      <c r="HH422" s="24" t="str">
        <f t="shared" si="985"/>
        <v/>
      </c>
      <c r="HI422" s="24" t="str">
        <f t="shared" si="986"/>
        <v/>
      </c>
      <c r="HJ422" s="24"/>
      <c r="HK422" s="24" t="str">
        <f t="shared" si="987"/>
        <v/>
      </c>
      <c r="HL422" s="24" t="str">
        <f t="shared" si="1072"/>
        <v/>
      </c>
      <c r="HM422" s="24" t="str">
        <f t="shared" si="929"/>
        <v/>
      </c>
      <c r="HN422" s="24" t="str">
        <f t="shared" si="929"/>
        <v/>
      </c>
      <c r="HO422" s="24" t="str">
        <f t="shared" si="929"/>
        <v/>
      </c>
      <c r="HP422" s="24" t="str">
        <f t="shared" si="927"/>
        <v/>
      </c>
      <c r="HQ422" s="24" t="str">
        <f t="shared" si="927"/>
        <v/>
      </c>
      <c r="HR422" s="24" t="str">
        <f t="shared" si="927"/>
        <v/>
      </c>
      <c r="HS422" s="24" t="str">
        <f t="shared" si="927"/>
        <v/>
      </c>
      <c r="HT422" s="24" t="str">
        <f t="shared" si="927"/>
        <v/>
      </c>
      <c r="HU422" s="24" t="str">
        <f t="shared" si="927"/>
        <v/>
      </c>
      <c r="HV422" s="24"/>
      <c r="HW422" s="24" t="str">
        <f t="shared" si="988"/>
        <v/>
      </c>
      <c r="HX422" s="24" t="str">
        <f t="shared" si="1073"/>
        <v/>
      </c>
      <c r="HY422" s="24" t="str">
        <f t="shared" si="930"/>
        <v/>
      </c>
      <c r="HZ422" s="24" t="str">
        <f t="shared" si="930"/>
        <v/>
      </c>
      <c r="IA422" s="24" t="str">
        <f t="shared" si="930"/>
        <v/>
      </c>
      <c r="IB422" s="24" t="str">
        <f t="shared" si="928"/>
        <v/>
      </c>
      <c r="IC422" s="24" t="str">
        <f t="shared" si="928"/>
        <v/>
      </c>
      <c r="ID422" s="24" t="str">
        <f t="shared" si="928"/>
        <v/>
      </c>
      <c r="IE422" s="24" t="str">
        <f t="shared" si="928"/>
        <v/>
      </c>
      <c r="IF422" s="24" t="str">
        <f t="shared" si="928"/>
        <v/>
      </c>
      <c r="IG422" s="24" t="str">
        <f t="shared" si="928"/>
        <v/>
      </c>
    </row>
    <row r="423" spans="1:241" s="3" customFormat="1" x14ac:dyDescent="0.2">
      <c r="A423" s="27">
        <v>388</v>
      </c>
      <c r="B423" s="32" t="str">
        <f>IF(AND($B$3&lt;&gt;"",$C$3&lt;&gt;"",$B$4&lt;&gt;"",$C$4&lt;&gt;"",T423&lt;&gt;""),AirMass($B$3,$C$3,$B$4,$C$4,T423),"")</f>
        <v/>
      </c>
      <c r="C423" s="36" t="e">
        <f t="shared" si="989"/>
        <v>#N/A</v>
      </c>
      <c r="D423" s="5" t="str">
        <f t="shared" si="936"/>
        <v/>
      </c>
      <c r="E423" s="14" t="str">
        <f t="shared" si="937"/>
        <v/>
      </c>
      <c r="F423" s="32" t="str">
        <f t="shared" si="990"/>
        <v/>
      </c>
      <c r="G423" s="24" t="str">
        <f t="shared" si="938"/>
        <v/>
      </c>
      <c r="H423" s="24" t="str">
        <f t="shared" si="939"/>
        <v/>
      </c>
      <c r="I423" s="24"/>
      <c r="J423" s="8" t="str">
        <f t="shared" si="940"/>
        <v/>
      </c>
      <c r="K423" s="9" t="str">
        <f t="shared" si="941"/>
        <v/>
      </c>
      <c r="L423" s="40" t="str">
        <f t="shared" si="991"/>
        <v/>
      </c>
      <c r="M423" s="24" t="str">
        <f t="shared" si="942"/>
        <v/>
      </c>
      <c r="N423" s="25" t="str">
        <f t="shared" si="943"/>
        <v/>
      </c>
      <c r="O423" s="25"/>
      <c r="P423" s="50">
        <f t="shared" si="992"/>
        <v>0</v>
      </c>
      <c r="Q423" s="50">
        <f t="shared" si="993"/>
        <v>0</v>
      </c>
      <c r="R423" s="25"/>
      <c r="S423" s="25"/>
      <c r="T423" s="16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46" t="str">
        <f t="shared" si="944"/>
        <v/>
      </c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8"/>
      <c r="AR423" s="25"/>
      <c r="AS423" s="25"/>
      <c r="AT423" s="24" t="str">
        <f t="shared" si="935"/>
        <v/>
      </c>
      <c r="AU423" s="24" t="str">
        <f t="shared" si="935"/>
        <v/>
      </c>
      <c r="AV423" s="24" t="str">
        <f t="shared" si="934"/>
        <v/>
      </c>
      <c r="AW423" s="24" t="str">
        <f t="shared" si="934"/>
        <v/>
      </c>
      <c r="AX423" s="24" t="str">
        <f t="shared" si="934"/>
        <v/>
      </c>
      <c r="AY423" s="24" t="str">
        <f t="shared" si="934"/>
        <v/>
      </c>
      <c r="AZ423" s="24" t="str">
        <f t="shared" si="934"/>
        <v/>
      </c>
      <c r="BA423" s="24" t="str">
        <f t="shared" si="934"/>
        <v/>
      </c>
      <c r="BB423" s="24" t="str">
        <f t="shared" si="934"/>
        <v/>
      </c>
      <c r="BC423" s="24" t="str">
        <f t="shared" si="934"/>
        <v/>
      </c>
      <c r="BD423" s="25" t="str">
        <f t="shared" si="934"/>
        <v/>
      </c>
      <c r="BE423" s="25"/>
      <c r="BF423" s="25"/>
      <c r="BG423" s="26" t="str">
        <f t="shared" si="994"/>
        <v/>
      </c>
      <c r="BH423" s="26" t="str">
        <f t="shared" si="995"/>
        <v/>
      </c>
      <c r="BI423" s="26" t="str">
        <f t="shared" si="996"/>
        <v/>
      </c>
      <c r="BJ423" s="26" t="str">
        <f t="shared" si="997"/>
        <v/>
      </c>
      <c r="BK423" s="26" t="str">
        <f t="shared" si="998"/>
        <v/>
      </c>
      <c r="BL423" s="26" t="str">
        <f t="shared" si="999"/>
        <v/>
      </c>
      <c r="BM423" s="26" t="str">
        <f t="shared" si="1000"/>
        <v/>
      </c>
      <c r="BN423" s="26" t="str">
        <f t="shared" si="1001"/>
        <v/>
      </c>
      <c r="BO423" s="26" t="str">
        <f t="shared" si="1002"/>
        <v/>
      </c>
      <c r="BP423" s="25"/>
      <c r="BQ423" s="25"/>
      <c r="BR423" s="25" t="str">
        <f t="shared" si="1003"/>
        <v/>
      </c>
      <c r="BS423" s="25" t="str">
        <f t="shared" si="1004"/>
        <v/>
      </c>
      <c r="BT423" s="25" t="str">
        <f t="shared" si="1005"/>
        <v/>
      </c>
      <c r="BU423" s="25" t="str">
        <f t="shared" si="1006"/>
        <v/>
      </c>
      <c r="BV423" s="25" t="str">
        <f t="shared" si="1007"/>
        <v/>
      </c>
      <c r="BW423" s="25" t="str">
        <f t="shared" si="1008"/>
        <v/>
      </c>
      <c r="BX423" s="25" t="str">
        <f t="shared" si="1009"/>
        <v/>
      </c>
      <c r="BY423" s="25" t="str">
        <f t="shared" si="1010"/>
        <v/>
      </c>
      <c r="BZ423" s="25" t="str">
        <f t="shared" si="1011"/>
        <v/>
      </c>
      <c r="CA423" s="25"/>
      <c r="CB423" s="25"/>
      <c r="CC423" s="26">
        <f t="shared" si="1012"/>
        <v>-0.23900000000000093</v>
      </c>
      <c r="CD423" s="26">
        <f t="shared" si="1013"/>
        <v>-0.17900000000000044</v>
      </c>
      <c r="CE423" s="26">
        <f t="shared" si="1014"/>
        <v>-0.54500000000000015</v>
      </c>
      <c r="CF423" s="26">
        <f t="shared" si="1015"/>
        <v>-0.48700000000000027</v>
      </c>
      <c r="CG423" s="26">
        <f t="shared" si="1016"/>
        <v>-0.55699999999999883</v>
      </c>
      <c r="CH423" s="26">
        <f t="shared" si="1017"/>
        <v>-0.11200000000000027</v>
      </c>
      <c r="CI423" s="26" t="str">
        <f t="shared" si="1018"/>
        <v/>
      </c>
      <c r="CJ423" s="26" t="str">
        <f t="shared" si="1019"/>
        <v/>
      </c>
      <c r="CK423" s="26" t="str">
        <f t="shared" si="1020"/>
        <v/>
      </c>
      <c r="CL423" s="25"/>
      <c r="CM423" s="25"/>
      <c r="CN423" s="25">
        <f t="shared" si="1021"/>
        <v>0.42099999999999937</v>
      </c>
      <c r="CO423" s="25">
        <f t="shared" si="1022"/>
        <v>0.48099999999999987</v>
      </c>
      <c r="CP423" s="25">
        <f t="shared" si="1023"/>
        <v>0.11500000000000021</v>
      </c>
      <c r="CQ423" s="25">
        <f t="shared" si="1024"/>
        <v>0.17300000000000004</v>
      </c>
      <c r="CR423" s="25">
        <f t="shared" si="1025"/>
        <v>0.10300000000000153</v>
      </c>
      <c r="CS423" s="25">
        <f t="shared" si="1026"/>
        <v>0.54800000000000004</v>
      </c>
      <c r="CT423" s="25" t="str">
        <f t="shared" si="1027"/>
        <v/>
      </c>
      <c r="CU423" s="25" t="str">
        <f t="shared" si="1028"/>
        <v/>
      </c>
      <c r="CV423" s="25" t="str">
        <f t="shared" si="1029"/>
        <v/>
      </c>
      <c r="CW423" s="25"/>
      <c r="CX423" s="25"/>
      <c r="CY423" s="25" t="str">
        <f t="shared" si="1030"/>
        <v/>
      </c>
      <c r="CZ423" s="25" t="str">
        <f t="shared" si="1031"/>
        <v/>
      </c>
      <c r="DA423" s="25" t="str">
        <f t="shared" si="1032"/>
        <v/>
      </c>
      <c r="DB423" s="25" t="str">
        <f t="shared" si="1033"/>
        <v/>
      </c>
      <c r="DC423" s="25" t="str">
        <f t="shared" si="1034"/>
        <v/>
      </c>
      <c r="DD423" s="25" t="str">
        <f t="shared" si="1035"/>
        <v/>
      </c>
      <c r="DE423" s="25" t="str">
        <f t="shared" si="1036"/>
        <v/>
      </c>
      <c r="DF423" s="25" t="str">
        <f t="shared" si="1037"/>
        <v/>
      </c>
      <c r="DG423" s="25" t="str">
        <f t="shared" si="1038"/>
        <v/>
      </c>
      <c r="DH423" s="25"/>
      <c r="DI423" s="25"/>
      <c r="DJ423" s="25" t="str">
        <f t="shared" si="1039"/>
        <v/>
      </c>
      <c r="DK423" s="25" t="str">
        <f t="shared" si="1040"/>
        <v/>
      </c>
      <c r="DL423" s="25" t="str">
        <f t="shared" si="1041"/>
        <v/>
      </c>
      <c r="DM423" s="25" t="str">
        <f t="shared" si="1042"/>
        <v/>
      </c>
      <c r="DN423" s="25" t="str">
        <f t="shared" si="1043"/>
        <v/>
      </c>
      <c r="DO423" s="25" t="str">
        <f t="shared" si="1044"/>
        <v/>
      </c>
      <c r="DP423" s="25" t="str">
        <f t="shared" si="1045"/>
        <v/>
      </c>
      <c r="DQ423" s="25" t="str">
        <f t="shared" si="1046"/>
        <v/>
      </c>
      <c r="DR423" s="25" t="str">
        <f t="shared" si="1047"/>
        <v/>
      </c>
      <c r="DS423" s="25"/>
      <c r="DT423" s="24"/>
      <c r="DU423" s="24" t="str">
        <f t="shared" si="1048"/>
        <v/>
      </c>
      <c r="DV423" s="24" t="str">
        <f t="shared" si="1049"/>
        <v/>
      </c>
      <c r="DW423" s="24" t="str">
        <f t="shared" si="1050"/>
        <v/>
      </c>
      <c r="DX423" s="24" t="str">
        <f t="shared" si="1051"/>
        <v/>
      </c>
      <c r="DY423" s="24" t="str">
        <f t="shared" si="1052"/>
        <v/>
      </c>
      <c r="DZ423" s="24" t="str">
        <f t="shared" si="1053"/>
        <v/>
      </c>
      <c r="EA423" s="24" t="str">
        <f t="shared" si="1054"/>
        <v/>
      </c>
      <c r="EB423" s="24" t="str">
        <f t="shared" si="1055"/>
        <v/>
      </c>
      <c r="EC423" s="24" t="str">
        <f t="shared" si="1056"/>
        <v/>
      </c>
      <c r="ED423" s="24"/>
      <c r="EE423" s="24"/>
      <c r="EF423" s="24" t="str">
        <f t="shared" si="1057"/>
        <v/>
      </c>
      <c r="EG423" s="24" t="str">
        <f t="shared" si="1058"/>
        <v/>
      </c>
      <c r="EH423" s="24" t="str">
        <f t="shared" si="1059"/>
        <v/>
      </c>
      <c r="EI423" s="24" t="str">
        <f t="shared" si="1060"/>
        <v/>
      </c>
      <c r="EJ423" s="24" t="str">
        <f t="shared" si="1061"/>
        <v/>
      </c>
      <c r="EK423" s="24" t="str">
        <f t="shared" si="1062"/>
        <v/>
      </c>
      <c r="EL423" s="24" t="str">
        <f t="shared" si="1063"/>
        <v/>
      </c>
      <c r="EM423" s="24" t="str">
        <f t="shared" si="1064"/>
        <v/>
      </c>
      <c r="EN423" s="24" t="str">
        <f t="shared" si="1065"/>
        <v/>
      </c>
      <c r="EO423" s="24"/>
      <c r="EP423" s="24"/>
      <c r="EQ423" s="24" t="str">
        <f t="shared" si="945"/>
        <v/>
      </c>
      <c r="ER423" s="24" t="str">
        <f t="shared" si="1066"/>
        <v/>
      </c>
      <c r="ES423" s="24" t="str">
        <f t="shared" si="946"/>
        <v/>
      </c>
      <c r="ET423" s="24" t="str">
        <f t="shared" si="947"/>
        <v/>
      </c>
      <c r="EU423" s="24" t="str">
        <f t="shared" si="948"/>
        <v/>
      </c>
      <c r="EV423" s="24" t="str">
        <f t="shared" si="949"/>
        <v/>
      </c>
      <c r="EW423" s="24" t="str">
        <f t="shared" si="950"/>
        <v/>
      </c>
      <c r="EX423" s="24" t="str">
        <f t="shared" si="951"/>
        <v/>
      </c>
      <c r="EY423" s="24" t="str">
        <f t="shared" si="952"/>
        <v/>
      </c>
      <c r="EZ423" s="24" t="str">
        <f t="shared" si="953"/>
        <v/>
      </c>
      <c r="FA423" s="24" t="str">
        <f t="shared" si="954"/>
        <v/>
      </c>
      <c r="FB423" s="24"/>
      <c r="FC423" s="24" t="str">
        <f t="shared" si="955"/>
        <v/>
      </c>
      <c r="FD423" s="24" t="str">
        <f t="shared" si="1067"/>
        <v/>
      </c>
      <c r="FE423" s="24" t="str">
        <f t="shared" si="956"/>
        <v/>
      </c>
      <c r="FF423" s="24" t="str">
        <f t="shared" si="957"/>
        <v/>
      </c>
      <c r="FG423" s="24" t="str">
        <f t="shared" si="958"/>
        <v/>
      </c>
      <c r="FH423" s="24" t="str">
        <f t="shared" si="959"/>
        <v/>
      </c>
      <c r="FI423" s="24" t="str">
        <f t="shared" si="960"/>
        <v/>
      </c>
      <c r="FJ423" s="24" t="str">
        <f t="shared" si="961"/>
        <v/>
      </c>
      <c r="FK423" s="24" t="str">
        <f t="shared" si="962"/>
        <v/>
      </c>
      <c r="FL423" s="24" t="str">
        <f t="shared" si="963"/>
        <v/>
      </c>
      <c r="FM423" s="24" t="str">
        <f t="shared" si="964"/>
        <v/>
      </c>
      <c r="FN423" s="24"/>
      <c r="FO423" s="24" t="str">
        <f t="shared" si="965"/>
        <v/>
      </c>
      <c r="FP423" s="24" t="str">
        <f t="shared" si="1068"/>
        <v/>
      </c>
      <c r="FQ423" s="24" t="str">
        <f t="shared" si="932"/>
        <v/>
      </c>
      <c r="FR423" s="24" t="str">
        <f t="shared" si="932"/>
        <v/>
      </c>
      <c r="FS423" s="24" t="str">
        <f t="shared" si="932"/>
        <v/>
      </c>
      <c r="FT423" s="24" t="str">
        <f t="shared" si="932"/>
        <v/>
      </c>
      <c r="FU423" s="24" t="str">
        <f t="shared" si="932"/>
        <v/>
      </c>
      <c r="FV423" s="24" t="str">
        <f t="shared" si="932"/>
        <v/>
      </c>
      <c r="FW423" s="24" t="str">
        <f t="shared" si="932"/>
        <v/>
      </c>
      <c r="FX423" s="24" t="str">
        <f t="shared" si="932"/>
        <v/>
      </c>
      <c r="FY423" s="24" t="str">
        <f t="shared" si="932"/>
        <v/>
      </c>
      <c r="FZ423" s="24"/>
      <c r="GA423" s="24" t="str">
        <f t="shared" si="966"/>
        <v/>
      </c>
      <c r="GB423" s="24" t="str">
        <f t="shared" si="1069"/>
        <v/>
      </c>
      <c r="GC423" s="24" t="str">
        <f t="shared" si="933"/>
        <v/>
      </c>
      <c r="GD423" s="24" t="str">
        <f t="shared" si="933"/>
        <v/>
      </c>
      <c r="GE423" s="24" t="str">
        <f t="shared" si="933"/>
        <v/>
      </c>
      <c r="GF423" s="24" t="str">
        <f t="shared" si="933"/>
        <v/>
      </c>
      <c r="GG423" s="24" t="str">
        <f t="shared" si="933"/>
        <v/>
      </c>
      <c r="GH423" s="24" t="str">
        <f t="shared" si="933"/>
        <v/>
      </c>
      <c r="GI423" s="24" t="str">
        <f t="shared" si="933"/>
        <v/>
      </c>
      <c r="GJ423" s="24" t="str">
        <f t="shared" si="933"/>
        <v/>
      </c>
      <c r="GK423" s="24" t="str">
        <f t="shared" si="933"/>
        <v/>
      </c>
      <c r="GL423" s="24"/>
      <c r="GM423" s="24" t="str">
        <f t="shared" si="967"/>
        <v/>
      </c>
      <c r="GN423" s="24" t="str">
        <f t="shared" si="1070"/>
        <v/>
      </c>
      <c r="GO423" s="24" t="str">
        <f t="shared" si="968"/>
        <v/>
      </c>
      <c r="GP423" s="24" t="str">
        <f t="shared" si="969"/>
        <v/>
      </c>
      <c r="GQ423" s="24" t="str">
        <f t="shared" si="970"/>
        <v/>
      </c>
      <c r="GR423" s="24" t="str">
        <f t="shared" si="971"/>
        <v/>
      </c>
      <c r="GS423" s="24" t="str">
        <f t="shared" si="972"/>
        <v/>
      </c>
      <c r="GT423" s="24" t="str">
        <f t="shared" si="973"/>
        <v/>
      </c>
      <c r="GU423" s="24" t="str">
        <f t="shared" si="974"/>
        <v/>
      </c>
      <c r="GV423" s="24" t="str">
        <f t="shared" si="975"/>
        <v/>
      </c>
      <c r="GW423" s="24" t="str">
        <f t="shared" si="976"/>
        <v/>
      </c>
      <c r="GX423" s="24"/>
      <c r="GY423" s="24" t="str">
        <f t="shared" si="977"/>
        <v/>
      </c>
      <c r="GZ423" s="24" t="str">
        <f t="shared" si="1071"/>
        <v/>
      </c>
      <c r="HA423" s="24" t="str">
        <f t="shared" si="978"/>
        <v/>
      </c>
      <c r="HB423" s="24" t="str">
        <f t="shared" si="979"/>
        <v/>
      </c>
      <c r="HC423" s="24" t="str">
        <f t="shared" si="980"/>
        <v/>
      </c>
      <c r="HD423" s="24" t="str">
        <f t="shared" si="981"/>
        <v/>
      </c>
      <c r="HE423" s="24" t="str">
        <f t="shared" si="982"/>
        <v/>
      </c>
      <c r="HF423" s="24" t="str">
        <f t="shared" si="983"/>
        <v/>
      </c>
      <c r="HG423" s="24" t="str">
        <f t="shared" si="984"/>
        <v/>
      </c>
      <c r="HH423" s="24" t="str">
        <f t="shared" si="985"/>
        <v/>
      </c>
      <c r="HI423" s="24" t="str">
        <f t="shared" si="986"/>
        <v/>
      </c>
      <c r="HJ423" s="24"/>
      <c r="HK423" s="24" t="str">
        <f t="shared" si="987"/>
        <v/>
      </c>
      <c r="HL423" s="24" t="str">
        <f t="shared" si="1072"/>
        <v/>
      </c>
      <c r="HM423" s="24" t="str">
        <f t="shared" si="929"/>
        <v/>
      </c>
      <c r="HN423" s="24" t="str">
        <f t="shared" si="929"/>
        <v/>
      </c>
      <c r="HO423" s="24" t="str">
        <f t="shared" si="929"/>
        <v/>
      </c>
      <c r="HP423" s="24" t="str">
        <f t="shared" si="927"/>
        <v/>
      </c>
      <c r="HQ423" s="24" t="str">
        <f t="shared" si="927"/>
        <v/>
      </c>
      <c r="HR423" s="24" t="str">
        <f t="shared" si="927"/>
        <v/>
      </c>
      <c r="HS423" s="24" t="str">
        <f t="shared" si="927"/>
        <v/>
      </c>
      <c r="HT423" s="24" t="str">
        <f t="shared" si="927"/>
        <v/>
      </c>
      <c r="HU423" s="24" t="str">
        <f t="shared" si="927"/>
        <v/>
      </c>
      <c r="HV423" s="24"/>
      <c r="HW423" s="24" t="str">
        <f t="shared" si="988"/>
        <v/>
      </c>
      <c r="HX423" s="24" t="str">
        <f t="shared" si="1073"/>
        <v/>
      </c>
      <c r="HY423" s="24" t="str">
        <f t="shared" si="930"/>
        <v/>
      </c>
      <c r="HZ423" s="24" t="str">
        <f t="shared" si="930"/>
        <v/>
      </c>
      <c r="IA423" s="24" t="str">
        <f t="shared" si="930"/>
        <v/>
      </c>
      <c r="IB423" s="24" t="str">
        <f t="shared" si="928"/>
        <v/>
      </c>
      <c r="IC423" s="24" t="str">
        <f t="shared" si="928"/>
        <v/>
      </c>
      <c r="ID423" s="24" t="str">
        <f t="shared" si="928"/>
        <v/>
      </c>
      <c r="IE423" s="24" t="str">
        <f t="shared" si="928"/>
        <v/>
      </c>
      <c r="IF423" s="24" t="str">
        <f t="shared" si="928"/>
        <v/>
      </c>
      <c r="IG423" s="24" t="str">
        <f t="shared" si="928"/>
        <v/>
      </c>
    </row>
    <row r="424" spans="1:241" x14ac:dyDescent="0.2">
      <c r="A424" s="27">
        <v>389</v>
      </c>
      <c r="B424" s="32" t="str">
        <f>IF(AND($B$3&lt;&gt;"",$C$3&lt;&gt;"",$B$4&lt;&gt;"",$C$4&lt;&gt;"",T424&lt;&gt;""),AirMass($B$3,$C$3,$B$4,$C$4,T424),"")</f>
        <v/>
      </c>
      <c r="C424" s="36" t="e">
        <f t="shared" si="989"/>
        <v>#N/A</v>
      </c>
      <c r="D424" s="5" t="str">
        <f t="shared" si="936"/>
        <v/>
      </c>
      <c r="E424" s="14" t="str">
        <f t="shared" si="937"/>
        <v/>
      </c>
      <c r="F424" s="32" t="str">
        <f t="shared" si="990"/>
        <v/>
      </c>
      <c r="G424" s="24" t="str">
        <f t="shared" si="938"/>
        <v/>
      </c>
      <c r="H424" s="24" t="str">
        <f t="shared" si="939"/>
        <v/>
      </c>
      <c r="I424" s="24"/>
      <c r="J424" s="8" t="str">
        <f t="shared" si="940"/>
        <v/>
      </c>
      <c r="K424" s="9" t="str">
        <f t="shared" si="941"/>
        <v/>
      </c>
      <c r="L424" s="40" t="str">
        <f t="shared" si="991"/>
        <v/>
      </c>
      <c r="M424" s="24" t="str">
        <f t="shared" si="942"/>
        <v/>
      </c>
      <c r="N424" s="25" t="str">
        <f t="shared" si="943"/>
        <v/>
      </c>
      <c r="O424" s="25"/>
      <c r="P424" s="50">
        <f t="shared" si="992"/>
        <v>0</v>
      </c>
      <c r="Q424" s="50">
        <f t="shared" si="993"/>
        <v>0</v>
      </c>
      <c r="R424" s="25"/>
      <c r="S424" s="25"/>
      <c r="T424" s="16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46" t="str">
        <f t="shared" si="944"/>
        <v/>
      </c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8"/>
      <c r="AR424" s="25"/>
      <c r="AS424" s="25"/>
      <c r="AT424" s="24" t="str">
        <f t="shared" si="935"/>
        <v/>
      </c>
      <c r="AU424" s="24" t="str">
        <f t="shared" si="935"/>
        <v/>
      </c>
      <c r="AV424" s="24" t="str">
        <f t="shared" si="934"/>
        <v/>
      </c>
      <c r="AW424" s="24" t="str">
        <f t="shared" si="934"/>
        <v/>
      </c>
      <c r="AX424" s="24" t="str">
        <f t="shared" si="934"/>
        <v/>
      </c>
      <c r="AY424" s="24" t="str">
        <f t="shared" si="934"/>
        <v/>
      </c>
      <c r="AZ424" s="24" t="str">
        <f t="shared" si="934"/>
        <v/>
      </c>
      <c r="BA424" s="24" t="str">
        <f t="shared" si="934"/>
        <v/>
      </c>
      <c r="BB424" s="24" t="str">
        <f t="shared" si="934"/>
        <v/>
      </c>
      <c r="BC424" s="24" t="str">
        <f t="shared" si="934"/>
        <v/>
      </c>
      <c r="BD424" s="25" t="str">
        <f t="shared" si="934"/>
        <v/>
      </c>
      <c r="BE424" s="25"/>
      <c r="BF424" s="25"/>
      <c r="BG424" s="26" t="str">
        <f t="shared" si="994"/>
        <v/>
      </c>
      <c r="BH424" s="26" t="str">
        <f t="shared" si="995"/>
        <v/>
      </c>
      <c r="BI424" s="26" t="str">
        <f t="shared" si="996"/>
        <v/>
      </c>
      <c r="BJ424" s="26" t="str">
        <f t="shared" si="997"/>
        <v/>
      </c>
      <c r="BK424" s="26" t="str">
        <f t="shared" si="998"/>
        <v/>
      </c>
      <c r="BL424" s="26" t="str">
        <f t="shared" si="999"/>
        <v/>
      </c>
      <c r="BM424" s="26" t="str">
        <f t="shared" si="1000"/>
        <v/>
      </c>
      <c r="BN424" s="26" t="str">
        <f t="shared" si="1001"/>
        <v/>
      </c>
      <c r="BO424" s="26" t="str">
        <f t="shared" si="1002"/>
        <v/>
      </c>
      <c r="BP424" s="25"/>
      <c r="BQ424" s="25"/>
      <c r="BR424" s="25" t="str">
        <f t="shared" si="1003"/>
        <v/>
      </c>
      <c r="BS424" s="25" t="str">
        <f t="shared" si="1004"/>
        <v/>
      </c>
      <c r="BT424" s="25" t="str">
        <f t="shared" si="1005"/>
        <v/>
      </c>
      <c r="BU424" s="25" t="str">
        <f t="shared" si="1006"/>
        <v/>
      </c>
      <c r="BV424" s="25" t="str">
        <f t="shared" si="1007"/>
        <v/>
      </c>
      <c r="BW424" s="25" t="str">
        <f t="shared" si="1008"/>
        <v/>
      </c>
      <c r="BX424" s="25" t="str">
        <f t="shared" si="1009"/>
        <v/>
      </c>
      <c r="BY424" s="25" t="str">
        <f t="shared" si="1010"/>
        <v/>
      </c>
      <c r="BZ424" s="25" t="str">
        <f t="shared" si="1011"/>
        <v/>
      </c>
      <c r="CA424" s="25"/>
      <c r="CB424" s="25"/>
      <c r="CC424" s="26">
        <f t="shared" si="1012"/>
        <v>-0.23900000000000093</v>
      </c>
      <c r="CD424" s="26">
        <f t="shared" si="1013"/>
        <v>-0.17900000000000044</v>
      </c>
      <c r="CE424" s="26">
        <f t="shared" si="1014"/>
        <v>-0.54500000000000015</v>
      </c>
      <c r="CF424" s="26">
        <f t="shared" si="1015"/>
        <v>-0.48700000000000027</v>
      </c>
      <c r="CG424" s="26">
        <f t="shared" si="1016"/>
        <v>-0.55699999999999883</v>
      </c>
      <c r="CH424" s="26">
        <f t="shared" si="1017"/>
        <v>-0.11200000000000027</v>
      </c>
      <c r="CI424" s="26" t="str">
        <f t="shared" si="1018"/>
        <v/>
      </c>
      <c r="CJ424" s="26" t="str">
        <f t="shared" si="1019"/>
        <v/>
      </c>
      <c r="CK424" s="26" t="str">
        <f t="shared" si="1020"/>
        <v/>
      </c>
      <c r="CL424" s="25"/>
      <c r="CM424" s="25"/>
      <c r="CN424" s="25">
        <f t="shared" si="1021"/>
        <v>0.42099999999999937</v>
      </c>
      <c r="CO424" s="25">
        <f t="shared" si="1022"/>
        <v>0.48099999999999987</v>
      </c>
      <c r="CP424" s="25">
        <f t="shared" si="1023"/>
        <v>0.11500000000000021</v>
      </c>
      <c r="CQ424" s="25">
        <f t="shared" si="1024"/>
        <v>0.17300000000000004</v>
      </c>
      <c r="CR424" s="25">
        <f t="shared" si="1025"/>
        <v>0.10300000000000153</v>
      </c>
      <c r="CS424" s="25">
        <f t="shared" si="1026"/>
        <v>0.54800000000000004</v>
      </c>
      <c r="CT424" s="25" t="str">
        <f t="shared" si="1027"/>
        <v/>
      </c>
      <c r="CU424" s="25" t="str">
        <f t="shared" si="1028"/>
        <v/>
      </c>
      <c r="CV424" s="25" t="str">
        <f t="shared" si="1029"/>
        <v/>
      </c>
      <c r="CW424" s="25"/>
      <c r="CX424" s="25"/>
      <c r="CY424" s="25" t="str">
        <f t="shared" si="1030"/>
        <v/>
      </c>
      <c r="CZ424" s="25" t="str">
        <f t="shared" si="1031"/>
        <v/>
      </c>
      <c r="DA424" s="25" t="str">
        <f t="shared" si="1032"/>
        <v/>
      </c>
      <c r="DB424" s="25" t="str">
        <f t="shared" si="1033"/>
        <v/>
      </c>
      <c r="DC424" s="25" t="str">
        <f t="shared" si="1034"/>
        <v/>
      </c>
      <c r="DD424" s="25" t="str">
        <f t="shared" si="1035"/>
        <v/>
      </c>
      <c r="DE424" s="25" t="str">
        <f t="shared" si="1036"/>
        <v/>
      </c>
      <c r="DF424" s="25" t="str">
        <f t="shared" si="1037"/>
        <v/>
      </c>
      <c r="DG424" s="25" t="str">
        <f t="shared" si="1038"/>
        <v/>
      </c>
      <c r="DH424" s="25"/>
      <c r="DI424" s="25"/>
      <c r="DJ424" s="25" t="str">
        <f t="shared" si="1039"/>
        <v/>
      </c>
      <c r="DK424" s="25" t="str">
        <f t="shared" si="1040"/>
        <v/>
      </c>
      <c r="DL424" s="25" t="str">
        <f t="shared" si="1041"/>
        <v/>
      </c>
      <c r="DM424" s="25" t="str">
        <f t="shared" si="1042"/>
        <v/>
      </c>
      <c r="DN424" s="25" t="str">
        <f t="shared" si="1043"/>
        <v/>
      </c>
      <c r="DO424" s="25" t="str">
        <f t="shared" si="1044"/>
        <v/>
      </c>
      <c r="DP424" s="25" t="str">
        <f t="shared" si="1045"/>
        <v/>
      </c>
      <c r="DQ424" s="25" t="str">
        <f t="shared" si="1046"/>
        <v/>
      </c>
      <c r="DR424" s="25" t="str">
        <f t="shared" si="1047"/>
        <v/>
      </c>
      <c r="DS424" s="25"/>
      <c r="DT424" s="24"/>
      <c r="DU424" s="24" t="str">
        <f t="shared" si="1048"/>
        <v/>
      </c>
      <c r="DV424" s="24" t="str">
        <f t="shared" si="1049"/>
        <v/>
      </c>
      <c r="DW424" s="24" t="str">
        <f t="shared" si="1050"/>
        <v/>
      </c>
      <c r="DX424" s="24" t="str">
        <f t="shared" si="1051"/>
        <v/>
      </c>
      <c r="DY424" s="24" t="str">
        <f t="shared" si="1052"/>
        <v/>
      </c>
      <c r="DZ424" s="24" t="str">
        <f t="shared" si="1053"/>
        <v/>
      </c>
      <c r="EA424" s="24" t="str">
        <f t="shared" si="1054"/>
        <v/>
      </c>
      <c r="EB424" s="24" t="str">
        <f t="shared" si="1055"/>
        <v/>
      </c>
      <c r="EC424" s="24" t="str">
        <f t="shared" si="1056"/>
        <v/>
      </c>
      <c r="ED424" s="24"/>
      <c r="EE424" s="24"/>
      <c r="EF424" s="24" t="str">
        <f t="shared" si="1057"/>
        <v/>
      </c>
      <c r="EG424" s="24" t="str">
        <f t="shared" si="1058"/>
        <v/>
      </c>
      <c r="EH424" s="24" t="str">
        <f t="shared" si="1059"/>
        <v/>
      </c>
      <c r="EI424" s="24" t="str">
        <f t="shared" si="1060"/>
        <v/>
      </c>
      <c r="EJ424" s="24" t="str">
        <f t="shared" si="1061"/>
        <v/>
      </c>
      <c r="EK424" s="24" t="str">
        <f t="shared" si="1062"/>
        <v/>
      </c>
      <c r="EL424" s="24" t="str">
        <f t="shared" si="1063"/>
        <v/>
      </c>
      <c r="EM424" s="24" t="str">
        <f t="shared" si="1064"/>
        <v/>
      </c>
      <c r="EN424" s="24" t="str">
        <f t="shared" si="1065"/>
        <v/>
      </c>
      <c r="EO424" s="24"/>
      <c r="EP424" s="24"/>
      <c r="EQ424" s="24" t="str">
        <f t="shared" si="945"/>
        <v/>
      </c>
      <c r="ER424" s="24" t="str">
        <f t="shared" si="1066"/>
        <v/>
      </c>
      <c r="ES424" s="24" t="str">
        <f t="shared" si="946"/>
        <v/>
      </c>
      <c r="ET424" s="24" t="str">
        <f t="shared" si="947"/>
        <v/>
      </c>
      <c r="EU424" s="24" t="str">
        <f t="shared" si="948"/>
        <v/>
      </c>
      <c r="EV424" s="24" t="str">
        <f t="shared" si="949"/>
        <v/>
      </c>
      <c r="EW424" s="24" t="str">
        <f t="shared" si="950"/>
        <v/>
      </c>
      <c r="EX424" s="24" t="str">
        <f t="shared" si="951"/>
        <v/>
      </c>
      <c r="EY424" s="24" t="str">
        <f t="shared" si="952"/>
        <v/>
      </c>
      <c r="EZ424" s="24" t="str">
        <f t="shared" si="953"/>
        <v/>
      </c>
      <c r="FA424" s="24" t="str">
        <f t="shared" si="954"/>
        <v/>
      </c>
      <c r="FB424" s="24"/>
      <c r="FC424" s="24" t="str">
        <f t="shared" si="955"/>
        <v/>
      </c>
      <c r="FD424" s="24" t="str">
        <f t="shared" si="1067"/>
        <v/>
      </c>
      <c r="FE424" s="24" t="str">
        <f t="shared" si="956"/>
        <v/>
      </c>
      <c r="FF424" s="24" t="str">
        <f t="shared" si="957"/>
        <v/>
      </c>
      <c r="FG424" s="24" t="str">
        <f t="shared" si="958"/>
        <v/>
      </c>
      <c r="FH424" s="24" t="str">
        <f t="shared" si="959"/>
        <v/>
      </c>
      <c r="FI424" s="24" t="str">
        <f t="shared" si="960"/>
        <v/>
      </c>
      <c r="FJ424" s="24" t="str">
        <f t="shared" si="961"/>
        <v/>
      </c>
      <c r="FK424" s="24" t="str">
        <f t="shared" si="962"/>
        <v/>
      </c>
      <c r="FL424" s="24" t="str">
        <f t="shared" si="963"/>
        <v/>
      </c>
      <c r="FM424" s="24" t="str">
        <f t="shared" si="964"/>
        <v/>
      </c>
      <c r="FN424" s="24"/>
      <c r="FO424" s="24" t="str">
        <f t="shared" si="965"/>
        <v/>
      </c>
      <c r="FP424" s="24" t="str">
        <f t="shared" si="1068"/>
        <v/>
      </c>
      <c r="FQ424" s="24" t="str">
        <f t="shared" si="932"/>
        <v/>
      </c>
      <c r="FR424" s="24" t="str">
        <f t="shared" si="932"/>
        <v/>
      </c>
      <c r="FS424" s="24" t="str">
        <f t="shared" si="932"/>
        <v/>
      </c>
      <c r="FT424" s="24" t="str">
        <f t="shared" si="932"/>
        <v/>
      </c>
      <c r="FU424" s="24" t="str">
        <f t="shared" si="932"/>
        <v/>
      </c>
      <c r="FV424" s="24" t="str">
        <f t="shared" si="932"/>
        <v/>
      </c>
      <c r="FW424" s="24" t="str">
        <f t="shared" si="932"/>
        <v/>
      </c>
      <c r="FX424" s="24" t="str">
        <f t="shared" si="932"/>
        <v/>
      </c>
      <c r="FY424" s="24" t="str">
        <f t="shared" si="932"/>
        <v/>
      </c>
      <c r="FZ424" s="24"/>
      <c r="GA424" s="24" t="str">
        <f t="shared" si="966"/>
        <v/>
      </c>
      <c r="GB424" s="24" t="str">
        <f t="shared" si="1069"/>
        <v/>
      </c>
      <c r="GC424" s="24" t="str">
        <f t="shared" si="933"/>
        <v/>
      </c>
      <c r="GD424" s="24" t="str">
        <f t="shared" si="933"/>
        <v/>
      </c>
      <c r="GE424" s="24" t="str">
        <f t="shared" si="933"/>
        <v/>
      </c>
      <c r="GF424" s="24" t="str">
        <f t="shared" si="933"/>
        <v/>
      </c>
      <c r="GG424" s="24" t="str">
        <f t="shared" si="933"/>
        <v/>
      </c>
      <c r="GH424" s="24" t="str">
        <f t="shared" si="933"/>
        <v/>
      </c>
      <c r="GI424" s="24" t="str">
        <f t="shared" si="933"/>
        <v/>
      </c>
      <c r="GJ424" s="24" t="str">
        <f t="shared" si="933"/>
        <v/>
      </c>
      <c r="GK424" s="24" t="str">
        <f t="shared" si="933"/>
        <v/>
      </c>
      <c r="GL424" s="24"/>
      <c r="GM424" s="24" t="str">
        <f t="shared" si="967"/>
        <v/>
      </c>
      <c r="GN424" s="24" t="str">
        <f t="shared" si="1070"/>
        <v/>
      </c>
      <c r="GO424" s="24" t="str">
        <f t="shared" si="968"/>
        <v/>
      </c>
      <c r="GP424" s="24" t="str">
        <f t="shared" si="969"/>
        <v/>
      </c>
      <c r="GQ424" s="24" t="str">
        <f t="shared" si="970"/>
        <v/>
      </c>
      <c r="GR424" s="24" t="str">
        <f t="shared" si="971"/>
        <v/>
      </c>
      <c r="GS424" s="24" t="str">
        <f t="shared" si="972"/>
        <v/>
      </c>
      <c r="GT424" s="24" t="str">
        <f t="shared" si="973"/>
        <v/>
      </c>
      <c r="GU424" s="24" t="str">
        <f t="shared" si="974"/>
        <v/>
      </c>
      <c r="GV424" s="24" t="str">
        <f t="shared" si="975"/>
        <v/>
      </c>
      <c r="GW424" s="24" t="str">
        <f t="shared" si="976"/>
        <v/>
      </c>
      <c r="GX424" s="24"/>
      <c r="GY424" s="24" t="str">
        <f t="shared" si="977"/>
        <v/>
      </c>
      <c r="GZ424" s="24" t="str">
        <f t="shared" si="1071"/>
        <v/>
      </c>
      <c r="HA424" s="24" t="str">
        <f t="shared" si="978"/>
        <v/>
      </c>
      <c r="HB424" s="24" t="str">
        <f t="shared" si="979"/>
        <v/>
      </c>
      <c r="HC424" s="24" t="str">
        <f t="shared" si="980"/>
        <v/>
      </c>
      <c r="HD424" s="24" t="str">
        <f t="shared" si="981"/>
        <v/>
      </c>
      <c r="HE424" s="24" t="str">
        <f t="shared" si="982"/>
        <v/>
      </c>
      <c r="HF424" s="24" t="str">
        <f t="shared" si="983"/>
        <v/>
      </c>
      <c r="HG424" s="24" t="str">
        <f t="shared" si="984"/>
        <v/>
      </c>
      <c r="HH424" s="24" t="str">
        <f t="shared" si="985"/>
        <v/>
      </c>
      <c r="HI424" s="24" t="str">
        <f t="shared" si="986"/>
        <v/>
      </c>
      <c r="HJ424" s="24"/>
      <c r="HK424" s="24" t="str">
        <f t="shared" si="987"/>
        <v/>
      </c>
      <c r="HL424" s="24" t="str">
        <f t="shared" si="1072"/>
        <v/>
      </c>
      <c r="HM424" s="24" t="str">
        <f t="shared" si="929"/>
        <v/>
      </c>
      <c r="HN424" s="24" t="str">
        <f t="shared" si="929"/>
        <v/>
      </c>
      <c r="HO424" s="24" t="str">
        <f t="shared" si="929"/>
        <v/>
      </c>
      <c r="HP424" s="24" t="str">
        <f t="shared" si="927"/>
        <v/>
      </c>
      <c r="HQ424" s="24" t="str">
        <f t="shared" si="927"/>
        <v/>
      </c>
      <c r="HR424" s="24" t="str">
        <f t="shared" si="927"/>
        <v/>
      </c>
      <c r="HS424" s="24" t="str">
        <f t="shared" si="927"/>
        <v/>
      </c>
      <c r="HT424" s="24" t="str">
        <f t="shared" si="927"/>
        <v/>
      </c>
      <c r="HU424" s="24" t="str">
        <f t="shared" si="927"/>
        <v/>
      </c>
      <c r="HV424" s="24"/>
      <c r="HW424" s="24" t="str">
        <f t="shared" si="988"/>
        <v/>
      </c>
      <c r="HX424" s="24" t="str">
        <f t="shared" si="1073"/>
        <v/>
      </c>
      <c r="HY424" s="24" t="str">
        <f t="shared" si="930"/>
        <v/>
      </c>
      <c r="HZ424" s="24" t="str">
        <f t="shared" si="930"/>
        <v/>
      </c>
      <c r="IA424" s="24" t="str">
        <f t="shared" si="930"/>
        <v/>
      </c>
      <c r="IB424" s="24" t="str">
        <f t="shared" si="928"/>
        <v/>
      </c>
      <c r="IC424" s="24" t="str">
        <f t="shared" si="928"/>
        <v/>
      </c>
      <c r="ID424" s="24" t="str">
        <f t="shared" si="928"/>
        <v/>
      </c>
      <c r="IE424" s="24" t="str">
        <f t="shared" si="928"/>
        <v/>
      </c>
      <c r="IF424" s="24" t="str">
        <f t="shared" si="928"/>
        <v/>
      </c>
      <c r="IG424" s="24" t="str">
        <f t="shared" si="928"/>
        <v/>
      </c>
    </row>
    <row r="425" spans="1:241" x14ac:dyDescent="0.2">
      <c r="A425" s="27">
        <v>390</v>
      </c>
      <c r="B425" s="32" t="str">
        <f>IF(AND($B$3&lt;&gt;"",$C$3&lt;&gt;"",$B$4&lt;&gt;"",$C$4&lt;&gt;"",T425&lt;&gt;""),AirMass($B$3,$C$3,$B$4,$C$4,T425),"")</f>
        <v/>
      </c>
      <c r="C425" s="36" t="e">
        <f t="shared" si="989"/>
        <v>#N/A</v>
      </c>
      <c r="D425" s="5" t="str">
        <f t="shared" si="936"/>
        <v/>
      </c>
      <c r="E425" s="14" t="str">
        <f t="shared" si="937"/>
        <v/>
      </c>
      <c r="F425" s="32" t="str">
        <f t="shared" si="990"/>
        <v/>
      </c>
      <c r="G425" s="24" t="str">
        <f t="shared" si="938"/>
        <v/>
      </c>
      <c r="H425" s="24" t="str">
        <f t="shared" si="939"/>
        <v/>
      </c>
      <c r="I425" s="24"/>
      <c r="J425" s="8" t="str">
        <f t="shared" si="940"/>
        <v/>
      </c>
      <c r="K425" s="9" t="str">
        <f t="shared" si="941"/>
        <v/>
      </c>
      <c r="L425" s="40" t="str">
        <f t="shared" si="991"/>
        <v/>
      </c>
      <c r="M425" s="24" t="str">
        <f t="shared" si="942"/>
        <v/>
      </c>
      <c r="N425" s="25" t="str">
        <f t="shared" si="943"/>
        <v/>
      </c>
      <c r="O425" s="25"/>
      <c r="P425" s="50">
        <f t="shared" si="992"/>
        <v>0</v>
      </c>
      <c r="Q425" s="50">
        <f t="shared" si="993"/>
        <v>0</v>
      </c>
      <c r="R425" s="25"/>
      <c r="S425" s="25"/>
      <c r="T425" s="16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46" t="str">
        <f t="shared" si="944"/>
        <v/>
      </c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8"/>
      <c r="AR425" s="25"/>
      <c r="AS425" s="25"/>
      <c r="AT425" s="24" t="str">
        <f t="shared" si="935"/>
        <v/>
      </c>
      <c r="AU425" s="24" t="str">
        <f t="shared" si="935"/>
        <v/>
      </c>
      <c r="AV425" s="24" t="str">
        <f t="shared" si="934"/>
        <v/>
      </c>
      <c r="AW425" s="24" t="str">
        <f t="shared" si="934"/>
        <v/>
      </c>
      <c r="AX425" s="24" t="str">
        <f t="shared" si="934"/>
        <v/>
      </c>
      <c r="AY425" s="24" t="str">
        <f t="shared" si="934"/>
        <v/>
      </c>
      <c r="AZ425" s="24" t="str">
        <f t="shared" si="934"/>
        <v/>
      </c>
      <c r="BA425" s="24" t="str">
        <f t="shared" si="934"/>
        <v/>
      </c>
      <c r="BB425" s="24" t="str">
        <f t="shared" si="934"/>
        <v/>
      </c>
      <c r="BC425" s="24" t="str">
        <f t="shared" si="934"/>
        <v/>
      </c>
      <c r="BD425" s="25" t="str">
        <f t="shared" si="934"/>
        <v/>
      </c>
      <c r="BE425" s="25"/>
      <c r="BF425" s="25"/>
      <c r="BG425" s="26" t="str">
        <f t="shared" si="994"/>
        <v/>
      </c>
      <c r="BH425" s="26" t="str">
        <f t="shared" si="995"/>
        <v/>
      </c>
      <c r="BI425" s="26" t="str">
        <f t="shared" si="996"/>
        <v/>
      </c>
      <c r="BJ425" s="26" t="str">
        <f t="shared" si="997"/>
        <v/>
      </c>
      <c r="BK425" s="26" t="str">
        <f t="shared" si="998"/>
        <v/>
      </c>
      <c r="BL425" s="26" t="str">
        <f t="shared" si="999"/>
        <v/>
      </c>
      <c r="BM425" s="26" t="str">
        <f t="shared" si="1000"/>
        <v/>
      </c>
      <c r="BN425" s="26" t="str">
        <f t="shared" si="1001"/>
        <v/>
      </c>
      <c r="BO425" s="26" t="str">
        <f t="shared" si="1002"/>
        <v/>
      </c>
      <c r="BP425" s="25"/>
      <c r="BQ425" s="25"/>
      <c r="BR425" s="25" t="str">
        <f t="shared" si="1003"/>
        <v/>
      </c>
      <c r="BS425" s="25" t="str">
        <f t="shared" si="1004"/>
        <v/>
      </c>
      <c r="BT425" s="25" t="str">
        <f t="shared" si="1005"/>
        <v/>
      </c>
      <c r="BU425" s="25" t="str">
        <f t="shared" si="1006"/>
        <v/>
      </c>
      <c r="BV425" s="25" t="str">
        <f t="shared" si="1007"/>
        <v/>
      </c>
      <c r="BW425" s="25" t="str">
        <f t="shared" si="1008"/>
        <v/>
      </c>
      <c r="BX425" s="25" t="str">
        <f t="shared" si="1009"/>
        <v/>
      </c>
      <c r="BY425" s="25" t="str">
        <f t="shared" si="1010"/>
        <v/>
      </c>
      <c r="BZ425" s="25" t="str">
        <f t="shared" si="1011"/>
        <v/>
      </c>
      <c r="CA425" s="25"/>
      <c r="CB425" s="25"/>
      <c r="CC425" s="26">
        <f t="shared" si="1012"/>
        <v>-0.23900000000000093</v>
      </c>
      <c r="CD425" s="26">
        <f t="shared" si="1013"/>
        <v>-0.17900000000000044</v>
      </c>
      <c r="CE425" s="26">
        <f t="shared" si="1014"/>
        <v>-0.54500000000000015</v>
      </c>
      <c r="CF425" s="26">
        <f t="shared" si="1015"/>
        <v>-0.48700000000000027</v>
      </c>
      <c r="CG425" s="26">
        <f t="shared" si="1016"/>
        <v>-0.55699999999999883</v>
      </c>
      <c r="CH425" s="26">
        <f t="shared" si="1017"/>
        <v>-0.11200000000000027</v>
      </c>
      <c r="CI425" s="26" t="str">
        <f t="shared" si="1018"/>
        <v/>
      </c>
      <c r="CJ425" s="26" t="str">
        <f t="shared" si="1019"/>
        <v/>
      </c>
      <c r="CK425" s="26" t="str">
        <f t="shared" si="1020"/>
        <v/>
      </c>
      <c r="CL425" s="25"/>
      <c r="CM425" s="25"/>
      <c r="CN425" s="25">
        <f t="shared" si="1021"/>
        <v>0.42099999999999937</v>
      </c>
      <c r="CO425" s="25">
        <f t="shared" si="1022"/>
        <v>0.48099999999999987</v>
      </c>
      <c r="CP425" s="25">
        <f t="shared" si="1023"/>
        <v>0.11500000000000021</v>
      </c>
      <c r="CQ425" s="25">
        <f t="shared" si="1024"/>
        <v>0.17300000000000004</v>
      </c>
      <c r="CR425" s="25">
        <f t="shared" si="1025"/>
        <v>0.10300000000000153</v>
      </c>
      <c r="CS425" s="25">
        <f t="shared" si="1026"/>
        <v>0.54800000000000004</v>
      </c>
      <c r="CT425" s="25" t="str">
        <f t="shared" si="1027"/>
        <v/>
      </c>
      <c r="CU425" s="25" t="str">
        <f t="shared" si="1028"/>
        <v/>
      </c>
      <c r="CV425" s="25" t="str">
        <f t="shared" si="1029"/>
        <v/>
      </c>
      <c r="CW425" s="25"/>
      <c r="CX425" s="25"/>
      <c r="CY425" s="25" t="str">
        <f t="shared" si="1030"/>
        <v/>
      </c>
      <c r="CZ425" s="25" t="str">
        <f t="shared" si="1031"/>
        <v/>
      </c>
      <c r="DA425" s="25" t="str">
        <f t="shared" si="1032"/>
        <v/>
      </c>
      <c r="DB425" s="25" t="str">
        <f t="shared" si="1033"/>
        <v/>
      </c>
      <c r="DC425" s="25" t="str">
        <f t="shared" si="1034"/>
        <v/>
      </c>
      <c r="DD425" s="25" t="str">
        <f t="shared" si="1035"/>
        <v/>
      </c>
      <c r="DE425" s="25" t="str">
        <f t="shared" si="1036"/>
        <v/>
      </c>
      <c r="DF425" s="25" t="str">
        <f t="shared" si="1037"/>
        <v/>
      </c>
      <c r="DG425" s="25" t="str">
        <f t="shared" si="1038"/>
        <v/>
      </c>
      <c r="DH425" s="25"/>
      <c r="DI425" s="25"/>
      <c r="DJ425" s="25" t="str">
        <f t="shared" si="1039"/>
        <v/>
      </c>
      <c r="DK425" s="25" t="str">
        <f t="shared" si="1040"/>
        <v/>
      </c>
      <c r="DL425" s="25" t="str">
        <f t="shared" si="1041"/>
        <v/>
      </c>
      <c r="DM425" s="25" t="str">
        <f t="shared" si="1042"/>
        <v/>
      </c>
      <c r="DN425" s="25" t="str">
        <f t="shared" si="1043"/>
        <v/>
      </c>
      <c r="DO425" s="25" t="str">
        <f t="shared" si="1044"/>
        <v/>
      </c>
      <c r="DP425" s="25" t="str">
        <f t="shared" si="1045"/>
        <v/>
      </c>
      <c r="DQ425" s="25" t="str">
        <f t="shared" si="1046"/>
        <v/>
      </c>
      <c r="DR425" s="25" t="str">
        <f t="shared" si="1047"/>
        <v/>
      </c>
      <c r="DS425" s="25"/>
      <c r="DT425" s="24"/>
      <c r="DU425" s="24" t="str">
        <f t="shared" si="1048"/>
        <v/>
      </c>
      <c r="DV425" s="24" t="str">
        <f t="shared" si="1049"/>
        <v/>
      </c>
      <c r="DW425" s="24" t="str">
        <f t="shared" si="1050"/>
        <v/>
      </c>
      <c r="DX425" s="24" t="str">
        <f t="shared" si="1051"/>
        <v/>
      </c>
      <c r="DY425" s="24" t="str">
        <f t="shared" si="1052"/>
        <v/>
      </c>
      <c r="DZ425" s="24" t="str">
        <f t="shared" si="1053"/>
        <v/>
      </c>
      <c r="EA425" s="24" t="str">
        <f t="shared" si="1054"/>
        <v/>
      </c>
      <c r="EB425" s="24" t="str">
        <f t="shared" si="1055"/>
        <v/>
      </c>
      <c r="EC425" s="24" t="str">
        <f t="shared" si="1056"/>
        <v/>
      </c>
      <c r="ED425" s="24"/>
      <c r="EE425" s="24"/>
      <c r="EF425" s="24" t="str">
        <f t="shared" si="1057"/>
        <v/>
      </c>
      <c r="EG425" s="24" t="str">
        <f t="shared" si="1058"/>
        <v/>
      </c>
      <c r="EH425" s="24" t="str">
        <f t="shared" si="1059"/>
        <v/>
      </c>
      <c r="EI425" s="24" t="str">
        <f t="shared" si="1060"/>
        <v/>
      </c>
      <c r="EJ425" s="24" t="str">
        <f t="shared" si="1061"/>
        <v/>
      </c>
      <c r="EK425" s="24" t="str">
        <f t="shared" si="1062"/>
        <v/>
      </c>
      <c r="EL425" s="24" t="str">
        <f t="shared" si="1063"/>
        <v/>
      </c>
      <c r="EM425" s="24" t="str">
        <f t="shared" si="1064"/>
        <v/>
      </c>
      <c r="EN425" s="24" t="str">
        <f t="shared" si="1065"/>
        <v/>
      </c>
      <c r="EO425" s="24"/>
      <c r="EP425" s="24"/>
      <c r="EQ425" s="24" t="str">
        <f t="shared" si="945"/>
        <v/>
      </c>
      <c r="ER425" s="24" t="str">
        <f t="shared" si="1066"/>
        <v/>
      </c>
      <c r="ES425" s="24" t="str">
        <f t="shared" si="946"/>
        <v/>
      </c>
      <c r="ET425" s="24" t="str">
        <f t="shared" si="947"/>
        <v/>
      </c>
      <c r="EU425" s="24" t="str">
        <f t="shared" si="948"/>
        <v/>
      </c>
      <c r="EV425" s="24" t="str">
        <f t="shared" si="949"/>
        <v/>
      </c>
      <c r="EW425" s="24" t="str">
        <f t="shared" si="950"/>
        <v/>
      </c>
      <c r="EX425" s="24" t="str">
        <f t="shared" si="951"/>
        <v/>
      </c>
      <c r="EY425" s="24" t="str">
        <f t="shared" si="952"/>
        <v/>
      </c>
      <c r="EZ425" s="24" t="str">
        <f t="shared" si="953"/>
        <v/>
      </c>
      <c r="FA425" s="24" t="str">
        <f t="shared" si="954"/>
        <v/>
      </c>
      <c r="FB425" s="24"/>
      <c r="FC425" s="24" t="str">
        <f t="shared" si="955"/>
        <v/>
      </c>
      <c r="FD425" s="24" t="str">
        <f t="shared" si="1067"/>
        <v/>
      </c>
      <c r="FE425" s="24" t="str">
        <f t="shared" si="956"/>
        <v/>
      </c>
      <c r="FF425" s="24" t="str">
        <f t="shared" si="957"/>
        <v/>
      </c>
      <c r="FG425" s="24" t="str">
        <f t="shared" si="958"/>
        <v/>
      </c>
      <c r="FH425" s="24" t="str">
        <f t="shared" si="959"/>
        <v/>
      </c>
      <c r="FI425" s="24" t="str">
        <f t="shared" si="960"/>
        <v/>
      </c>
      <c r="FJ425" s="24" t="str">
        <f t="shared" si="961"/>
        <v/>
      </c>
      <c r="FK425" s="24" t="str">
        <f t="shared" si="962"/>
        <v/>
      </c>
      <c r="FL425" s="24" t="str">
        <f t="shared" si="963"/>
        <v/>
      </c>
      <c r="FM425" s="24" t="str">
        <f t="shared" si="964"/>
        <v/>
      </c>
      <c r="FN425" s="24"/>
      <c r="FO425" s="24" t="str">
        <f t="shared" si="965"/>
        <v/>
      </c>
      <c r="FP425" s="24" t="str">
        <f t="shared" si="1068"/>
        <v/>
      </c>
      <c r="FQ425" s="24" t="str">
        <f t="shared" si="932"/>
        <v/>
      </c>
      <c r="FR425" s="24" t="str">
        <f t="shared" si="932"/>
        <v/>
      </c>
      <c r="FS425" s="24" t="str">
        <f t="shared" si="932"/>
        <v/>
      </c>
      <c r="FT425" s="24" t="str">
        <f t="shared" si="932"/>
        <v/>
      </c>
      <c r="FU425" s="24" t="str">
        <f t="shared" si="932"/>
        <v/>
      </c>
      <c r="FV425" s="24" t="str">
        <f t="shared" si="932"/>
        <v/>
      </c>
      <c r="FW425" s="24" t="str">
        <f t="shared" si="932"/>
        <v/>
      </c>
      <c r="FX425" s="24" t="str">
        <f t="shared" si="932"/>
        <v/>
      </c>
      <c r="FY425" s="24" t="str">
        <f t="shared" si="932"/>
        <v/>
      </c>
      <c r="FZ425" s="24"/>
      <c r="GA425" s="24" t="str">
        <f t="shared" si="966"/>
        <v/>
      </c>
      <c r="GB425" s="24" t="str">
        <f t="shared" si="1069"/>
        <v/>
      </c>
      <c r="GC425" s="24" t="str">
        <f t="shared" si="933"/>
        <v/>
      </c>
      <c r="GD425" s="24" t="str">
        <f t="shared" si="933"/>
        <v/>
      </c>
      <c r="GE425" s="24" t="str">
        <f t="shared" si="933"/>
        <v/>
      </c>
      <c r="GF425" s="24" t="str">
        <f t="shared" si="933"/>
        <v/>
      </c>
      <c r="GG425" s="24" t="str">
        <f t="shared" si="933"/>
        <v/>
      </c>
      <c r="GH425" s="24" t="str">
        <f t="shared" si="933"/>
        <v/>
      </c>
      <c r="GI425" s="24" t="str">
        <f t="shared" si="933"/>
        <v/>
      </c>
      <c r="GJ425" s="24" t="str">
        <f t="shared" si="933"/>
        <v/>
      </c>
      <c r="GK425" s="24" t="str">
        <f t="shared" si="933"/>
        <v/>
      </c>
      <c r="GL425" s="24"/>
      <c r="GM425" s="24" t="str">
        <f t="shared" si="967"/>
        <v/>
      </c>
      <c r="GN425" s="24" t="str">
        <f t="shared" si="1070"/>
        <v/>
      </c>
      <c r="GO425" s="24" t="str">
        <f t="shared" si="968"/>
        <v/>
      </c>
      <c r="GP425" s="24" t="str">
        <f t="shared" si="969"/>
        <v/>
      </c>
      <c r="GQ425" s="24" t="str">
        <f t="shared" si="970"/>
        <v/>
      </c>
      <c r="GR425" s="24" t="str">
        <f t="shared" si="971"/>
        <v/>
      </c>
      <c r="GS425" s="24" t="str">
        <f t="shared" si="972"/>
        <v/>
      </c>
      <c r="GT425" s="24" t="str">
        <f t="shared" si="973"/>
        <v/>
      </c>
      <c r="GU425" s="24" t="str">
        <f t="shared" si="974"/>
        <v/>
      </c>
      <c r="GV425" s="24" t="str">
        <f t="shared" si="975"/>
        <v/>
      </c>
      <c r="GW425" s="24" t="str">
        <f t="shared" si="976"/>
        <v/>
      </c>
      <c r="GX425" s="24"/>
      <c r="GY425" s="24" t="str">
        <f t="shared" si="977"/>
        <v/>
      </c>
      <c r="GZ425" s="24" t="str">
        <f t="shared" si="1071"/>
        <v/>
      </c>
      <c r="HA425" s="24" t="str">
        <f t="shared" si="978"/>
        <v/>
      </c>
      <c r="HB425" s="24" t="str">
        <f t="shared" si="979"/>
        <v/>
      </c>
      <c r="HC425" s="24" t="str">
        <f t="shared" si="980"/>
        <v/>
      </c>
      <c r="HD425" s="24" t="str">
        <f t="shared" si="981"/>
        <v/>
      </c>
      <c r="HE425" s="24" t="str">
        <f t="shared" si="982"/>
        <v/>
      </c>
      <c r="HF425" s="24" t="str">
        <f t="shared" si="983"/>
        <v/>
      </c>
      <c r="HG425" s="24" t="str">
        <f t="shared" si="984"/>
        <v/>
      </c>
      <c r="HH425" s="24" t="str">
        <f t="shared" si="985"/>
        <v/>
      </c>
      <c r="HI425" s="24" t="str">
        <f t="shared" si="986"/>
        <v/>
      </c>
      <c r="HJ425" s="24"/>
      <c r="HK425" s="24" t="str">
        <f t="shared" si="987"/>
        <v/>
      </c>
      <c r="HL425" s="24" t="str">
        <f t="shared" si="1072"/>
        <v/>
      </c>
      <c r="HM425" s="24" t="str">
        <f t="shared" si="929"/>
        <v/>
      </c>
      <c r="HN425" s="24" t="str">
        <f t="shared" si="929"/>
        <v/>
      </c>
      <c r="HO425" s="24" t="str">
        <f t="shared" si="929"/>
        <v/>
      </c>
      <c r="HP425" s="24" t="str">
        <f t="shared" si="927"/>
        <v/>
      </c>
      <c r="HQ425" s="24" t="str">
        <f t="shared" si="927"/>
        <v/>
      </c>
      <c r="HR425" s="24" t="str">
        <f t="shared" si="927"/>
        <v/>
      </c>
      <c r="HS425" s="24" t="str">
        <f t="shared" si="927"/>
        <v/>
      </c>
      <c r="HT425" s="24" t="str">
        <f t="shared" si="927"/>
        <v/>
      </c>
      <c r="HU425" s="24" t="str">
        <f t="shared" si="927"/>
        <v/>
      </c>
      <c r="HV425" s="24"/>
      <c r="HW425" s="24" t="str">
        <f t="shared" si="988"/>
        <v/>
      </c>
      <c r="HX425" s="24" t="str">
        <f t="shared" si="1073"/>
        <v/>
      </c>
      <c r="HY425" s="24" t="str">
        <f t="shared" si="930"/>
        <v/>
      </c>
      <c r="HZ425" s="24" t="str">
        <f t="shared" si="930"/>
        <v/>
      </c>
      <c r="IA425" s="24" t="str">
        <f t="shared" si="930"/>
        <v/>
      </c>
      <c r="IB425" s="24" t="str">
        <f t="shared" si="928"/>
        <v/>
      </c>
      <c r="IC425" s="24" t="str">
        <f t="shared" si="928"/>
        <v/>
      </c>
      <c r="ID425" s="24" t="str">
        <f t="shared" si="928"/>
        <v/>
      </c>
      <c r="IE425" s="24" t="str">
        <f t="shared" si="928"/>
        <v/>
      </c>
      <c r="IF425" s="24" t="str">
        <f t="shared" si="928"/>
        <v/>
      </c>
      <c r="IG425" s="24" t="str">
        <f t="shared" si="928"/>
        <v/>
      </c>
    </row>
    <row r="426" spans="1:241" x14ac:dyDescent="0.2">
      <c r="A426" s="27">
        <v>391</v>
      </c>
      <c r="B426" s="32" t="str">
        <f>IF(AND($B$3&lt;&gt;"",$C$3&lt;&gt;"",$B$4&lt;&gt;"",$C$4&lt;&gt;"",T426&lt;&gt;""),AirMass($B$3,$C$3,$B$4,$C$4,T426),"")</f>
        <v/>
      </c>
      <c r="C426" s="36" t="e">
        <f t="shared" si="989"/>
        <v>#N/A</v>
      </c>
      <c r="D426" s="5" t="str">
        <f t="shared" si="936"/>
        <v/>
      </c>
      <c r="E426" s="14" t="str">
        <f t="shared" si="937"/>
        <v/>
      </c>
      <c r="F426" s="32" t="str">
        <f t="shared" si="990"/>
        <v/>
      </c>
      <c r="G426" s="24" t="str">
        <f t="shared" si="938"/>
        <v/>
      </c>
      <c r="H426" s="24" t="str">
        <f t="shared" si="939"/>
        <v/>
      </c>
      <c r="I426" s="24"/>
      <c r="J426" s="8" t="str">
        <f t="shared" si="940"/>
        <v/>
      </c>
      <c r="K426" s="9" t="str">
        <f t="shared" si="941"/>
        <v/>
      </c>
      <c r="L426" s="40" t="str">
        <f t="shared" si="991"/>
        <v/>
      </c>
      <c r="M426" s="24" t="str">
        <f t="shared" si="942"/>
        <v/>
      </c>
      <c r="N426" s="25" t="str">
        <f t="shared" si="943"/>
        <v/>
      </c>
      <c r="O426" s="25"/>
      <c r="P426" s="50">
        <f t="shared" si="992"/>
        <v>0</v>
      </c>
      <c r="Q426" s="50">
        <f t="shared" si="993"/>
        <v>0</v>
      </c>
      <c r="R426" s="25"/>
      <c r="S426" s="25"/>
      <c r="T426" s="16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46" t="str">
        <f t="shared" si="944"/>
        <v/>
      </c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8"/>
      <c r="AR426" s="25"/>
      <c r="AS426" s="25"/>
      <c r="AT426" s="24" t="str">
        <f t="shared" si="935"/>
        <v/>
      </c>
      <c r="AU426" s="24" t="str">
        <f t="shared" si="935"/>
        <v/>
      </c>
      <c r="AV426" s="24" t="str">
        <f t="shared" si="934"/>
        <v/>
      </c>
      <c r="AW426" s="24" t="str">
        <f t="shared" si="934"/>
        <v/>
      </c>
      <c r="AX426" s="24" t="str">
        <f t="shared" si="934"/>
        <v/>
      </c>
      <c r="AY426" s="24" t="str">
        <f t="shared" si="934"/>
        <v/>
      </c>
      <c r="AZ426" s="24" t="str">
        <f t="shared" si="934"/>
        <v/>
      </c>
      <c r="BA426" s="24" t="str">
        <f t="shared" si="934"/>
        <v/>
      </c>
      <c r="BB426" s="24" t="str">
        <f t="shared" si="934"/>
        <v/>
      </c>
      <c r="BC426" s="24" t="str">
        <f t="shared" si="934"/>
        <v/>
      </c>
      <c r="BD426" s="25" t="str">
        <f t="shared" si="934"/>
        <v/>
      </c>
      <c r="BE426" s="25"/>
      <c r="BF426" s="25"/>
      <c r="BG426" s="26" t="str">
        <f t="shared" si="994"/>
        <v/>
      </c>
      <c r="BH426" s="26" t="str">
        <f t="shared" si="995"/>
        <v/>
      </c>
      <c r="BI426" s="26" t="str">
        <f t="shared" si="996"/>
        <v/>
      </c>
      <c r="BJ426" s="26" t="str">
        <f t="shared" si="997"/>
        <v/>
      </c>
      <c r="BK426" s="26" t="str">
        <f t="shared" si="998"/>
        <v/>
      </c>
      <c r="BL426" s="26" t="str">
        <f t="shared" si="999"/>
        <v/>
      </c>
      <c r="BM426" s="26" t="str">
        <f t="shared" si="1000"/>
        <v/>
      </c>
      <c r="BN426" s="26" t="str">
        <f t="shared" si="1001"/>
        <v/>
      </c>
      <c r="BO426" s="26" t="str">
        <f t="shared" si="1002"/>
        <v/>
      </c>
      <c r="BP426" s="25"/>
      <c r="BQ426" s="25"/>
      <c r="BR426" s="25" t="str">
        <f t="shared" si="1003"/>
        <v/>
      </c>
      <c r="BS426" s="25" t="str">
        <f t="shared" si="1004"/>
        <v/>
      </c>
      <c r="BT426" s="25" t="str">
        <f t="shared" si="1005"/>
        <v/>
      </c>
      <c r="BU426" s="25" t="str">
        <f t="shared" si="1006"/>
        <v/>
      </c>
      <c r="BV426" s="25" t="str">
        <f t="shared" si="1007"/>
        <v/>
      </c>
      <c r="BW426" s="25" t="str">
        <f t="shared" si="1008"/>
        <v/>
      </c>
      <c r="BX426" s="25" t="str">
        <f t="shared" si="1009"/>
        <v/>
      </c>
      <c r="BY426" s="25" t="str">
        <f t="shared" si="1010"/>
        <v/>
      </c>
      <c r="BZ426" s="25" t="str">
        <f t="shared" si="1011"/>
        <v/>
      </c>
      <c r="CA426" s="25"/>
      <c r="CB426" s="25"/>
      <c r="CC426" s="26">
        <f t="shared" si="1012"/>
        <v>-0.23900000000000093</v>
      </c>
      <c r="CD426" s="26">
        <f t="shared" si="1013"/>
        <v>-0.17900000000000044</v>
      </c>
      <c r="CE426" s="26">
        <f t="shared" si="1014"/>
        <v>-0.54500000000000015</v>
      </c>
      <c r="CF426" s="26">
        <f t="shared" si="1015"/>
        <v>-0.48700000000000027</v>
      </c>
      <c r="CG426" s="26">
        <f t="shared" si="1016"/>
        <v>-0.55699999999999883</v>
      </c>
      <c r="CH426" s="26">
        <f t="shared" si="1017"/>
        <v>-0.11200000000000027</v>
      </c>
      <c r="CI426" s="26" t="str">
        <f t="shared" si="1018"/>
        <v/>
      </c>
      <c r="CJ426" s="26" t="str">
        <f t="shared" si="1019"/>
        <v/>
      </c>
      <c r="CK426" s="26" t="str">
        <f t="shared" si="1020"/>
        <v/>
      </c>
      <c r="CL426" s="25"/>
      <c r="CM426" s="25"/>
      <c r="CN426" s="25">
        <f t="shared" si="1021"/>
        <v>0.42099999999999937</v>
      </c>
      <c r="CO426" s="25">
        <f t="shared" si="1022"/>
        <v>0.48099999999999987</v>
      </c>
      <c r="CP426" s="25">
        <f t="shared" si="1023"/>
        <v>0.11500000000000021</v>
      </c>
      <c r="CQ426" s="25">
        <f t="shared" si="1024"/>
        <v>0.17300000000000004</v>
      </c>
      <c r="CR426" s="25">
        <f t="shared" si="1025"/>
        <v>0.10300000000000153</v>
      </c>
      <c r="CS426" s="25">
        <f t="shared" si="1026"/>
        <v>0.54800000000000004</v>
      </c>
      <c r="CT426" s="25" t="str">
        <f t="shared" si="1027"/>
        <v/>
      </c>
      <c r="CU426" s="25" t="str">
        <f t="shared" si="1028"/>
        <v/>
      </c>
      <c r="CV426" s="25" t="str">
        <f t="shared" si="1029"/>
        <v/>
      </c>
      <c r="CW426" s="25"/>
      <c r="CX426" s="25"/>
      <c r="CY426" s="25" t="str">
        <f t="shared" si="1030"/>
        <v/>
      </c>
      <c r="CZ426" s="25" t="str">
        <f t="shared" si="1031"/>
        <v/>
      </c>
      <c r="DA426" s="25" t="str">
        <f t="shared" si="1032"/>
        <v/>
      </c>
      <c r="DB426" s="25" t="str">
        <f t="shared" si="1033"/>
        <v/>
      </c>
      <c r="DC426" s="25" t="str">
        <f t="shared" si="1034"/>
        <v/>
      </c>
      <c r="DD426" s="25" t="str">
        <f t="shared" si="1035"/>
        <v/>
      </c>
      <c r="DE426" s="25" t="str">
        <f t="shared" si="1036"/>
        <v/>
      </c>
      <c r="DF426" s="25" t="str">
        <f t="shared" si="1037"/>
        <v/>
      </c>
      <c r="DG426" s="25" t="str">
        <f t="shared" si="1038"/>
        <v/>
      </c>
      <c r="DH426" s="25"/>
      <c r="DI426" s="25"/>
      <c r="DJ426" s="25" t="str">
        <f t="shared" si="1039"/>
        <v/>
      </c>
      <c r="DK426" s="25" t="str">
        <f t="shared" si="1040"/>
        <v/>
      </c>
      <c r="DL426" s="25" t="str">
        <f t="shared" si="1041"/>
        <v/>
      </c>
      <c r="DM426" s="25" t="str">
        <f t="shared" si="1042"/>
        <v/>
      </c>
      <c r="DN426" s="25" t="str">
        <f t="shared" si="1043"/>
        <v/>
      </c>
      <c r="DO426" s="25" t="str">
        <f t="shared" si="1044"/>
        <v/>
      </c>
      <c r="DP426" s="25" t="str">
        <f t="shared" si="1045"/>
        <v/>
      </c>
      <c r="DQ426" s="25" t="str">
        <f t="shared" si="1046"/>
        <v/>
      </c>
      <c r="DR426" s="25" t="str">
        <f t="shared" si="1047"/>
        <v/>
      </c>
      <c r="DS426" s="25"/>
      <c r="DT426" s="24"/>
      <c r="DU426" s="24" t="str">
        <f t="shared" si="1048"/>
        <v/>
      </c>
      <c r="DV426" s="24" t="str">
        <f t="shared" si="1049"/>
        <v/>
      </c>
      <c r="DW426" s="24" t="str">
        <f t="shared" si="1050"/>
        <v/>
      </c>
      <c r="DX426" s="24" t="str">
        <f t="shared" si="1051"/>
        <v/>
      </c>
      <c r="DY426" s="24" t="str">
        <f t="shared" si="1052"/>
        <v/>
      </c>
      <c r="DZ426" s="24" t="str">
        <f t="shared" si="1053"/>
        <v/>
      </c>
      <c r="EA426" s="24" t="str">
        <f t="shared" si="1054"/>
        <v/>
      </c>
      <c r="EB426" s="24" t="str">
        <f t="shared" si="1055"/>
        <v/>
      </c>
      <c r="EC426" s="24" t="str">
        <f t="shared" si="1056"/>
        <v/>
      </c>
      <c r="ED426" s="24"/>
      <c r="EE426" s="24"/>
      <c r="EF426" s="24" t="str">
        <f t="shared" si="1057"/>
        <v/>
      </c>
      <c r="EG426" s="24" t="str">
        <f t="shared" si="1058"/>
        <v/>
      </c>
      <c r="EH426" s="24" t="str">
        <f t="shared" si="1059"/>
        <v/>
      </c>
      <c r="EI426" s="24" t="str">
        <f t="shared" si="1060"/>
        <v/>
      </c>
      <c r="EJ426" s="24" t="str">
        <f t="shared" si="1061"/>
        <v/>
      </c>
      <c r="EK426" s="24" t="str">
        <f t="shared" si="1062"/>
        <v/>
      </c>
      <c r="EL426" s="24" t="str">
        <f t="shared" si="1063"/>
        <v/>
      </c>
      <c r="EM426" s="24" t="str">
        <f t="shared" si="1064"/>
        <v/>
      </c>
      <c r="EN426" s="24" t="str">
        <f t="shared" si="1065"/>
        <v/>
      </c>
      <c r="EO426" s="24"/>
      <c r="EP426" s="24"/>
      <c r="EQ426" s="24" t="str">
        <f t="shared" si="945"/>
        <v/>
      </c>
      <c r="ER426" s="24" t="str">
        <f t="shared" si="1066"/>
        <v/>
      </c>
      <c r="ES426" s="24" t="str">
        <f t="shared" si="946"/>
        <v/>
      </c>
      <c r="ET426" s="24" t="str">
        <f t="shared" si="947"/>
        <v/>
      </c>
      <c r="EU426" s="24" t="str">
        <f t="shared" si="948"/>
        <v/>
      </c>
      <c r="EV426" s="24" t="str">
        <f t="shared" si="949"/>
        <v/>
      </c>
      <c r="EW426" s="24" t="str">
        <f t="shared" si="950"/>
        <v/>
      </c>
      <c r="EX426" s="24" t="str">
        <f t="shared" si="951"/>
        <v/>
      </c>
      <c r="EY426" s="24" t="str">
        <f t="shared" si="952"/>
        <v/>
      </c>
      <c r="EZ426" s="24" t="str">
        <f t="shared" si="953"/>
        <v/>
      </c>
      <c r="FA426" s="24" t="str">
        <f t="shared" si="954"/>
        <v/>
      </c>
      <c r="FB426" s="24"/>
      <c r="FC426" s="24" t="str">
        <f t="shared" si="955"/>
        <v/>
      </c>
      <c r="FD426" s="24" t="str">
        <f t="shared" si="1067"/>
        <v/>
      </c>
      <c r="FE426" s="24" t="str">
        <f t="shared" si="956"/>
        <v/>
      </c>
      <c r="FF426" s="24" t="str">
        <f t="shared" si="957"/>
        <v/>
      </c>
      <c r="FG426" s="24" t="str">
        <f t="shared" si="958"/>
        <v/>
      </c>
      <c r="FH426" s="24" t="str">
        <f t="shared" si="959"/>
        <v/>
      </c>
      <c r="FI426" s="24" t="str">
        <f t="shared" si="960"/>
        <v/>
      </c>
      <c r="FJ426" s="24" t="str">
        <f t="shared" si="961"/>
        <v/>
      </c>
      <c r="FK426" s="24" t="str">
        <f t="shared" si="962"/>
        <v/>
      </c>
      <c r="FL426" s="24" t="str">
        <f t="shared" si="963"/>
        <v/>
      </c>
      <c r="FM426" s="24" t="str">
        <f t="shared" si="964"/>
        <v/>
      </c>
      <c r="FN426" s="24"/>
      <c r="FO426" s="24" t="str">
        <f t="shared" si="965"/>
        <v/>
      </c>
      <c r="FP426" s="24" t="str">
        <f t="shared" si="1068"/>
        <v/>
      </c>
      <c r="FQ426" s="24" t="str">
        <f t="shared" si="932"/>
        <v/>
      </c>
      <c r="FR426" s="24" t="str">
        <f t="shared" si="932"/>
        <v/>
      </c>
      <c r="FS426" s="24" t="str">
        <f t="shared" si="932"/>
        <v/>
      </c>
      <c r="FT426" s="24" t="str">
        <f t="shared" si="932"/>
        <v/>
      </c>
      <c r="FU426" s="24" t="str">
        <f t="shared" si="932"/>
        <v/>
      </c>
      <c r="FV426" s="24" t="str">
        <f t="shared" si="932"/>
        <v/>
      </c>
      <c r="FW426" s="24" t="str">
        <f t="shared" si="932"/>
        <v/>
      </c>
      <c r="FX426" s="24" t="str">
        <f t="shared" si="932"/>
        <v/>
      </c>
      <c r="FY426" s="24" t="str">
        <f t="shared" si="932"/>
        <v/>
      </c>
      <c r="FZ426" s="24"/>
      <c r="GA426" s="24" t="str">
        <f t="shared" si="966"/>
        <v/>
      </c>
      <c r="GB426" s="24" t="str">
        <f t="shared" si="1069"/>
        <v/>
      </c>
      <c r="GC426" s="24" t="str">
        <f t="shared" si="933"/>
        <v/>
      </c>
      <c r="GD426" s="24" t="str">
        <f t="shared" si="933"/>
        <v/>
      </c>
      <c r="GE426" s="24" t="str">
        <f t="shared" si="933"/>
        <v/>
      </c>
      <c r="GF426" s="24" t="str">
        <f t="shared" si="933"/>
        <v/>
      </c>
      <c r="GG426" s="24" t="str">
        <f t="shared" si="933"/>
        <v/>
      </c>
      <c r="GH426" s="24" t="str">
        <f t="shared" si="933"/>
        <v/>
      </c>
      <c r="GI426" s="24" t="str">
        <f t="shared" si="933"/>
        <v/>
      </c>
      <c r="GJ426" s="24" t="str">
        <f t="shared" si="933"/>
        <v/>
      </c>
      <c r="GK426" s="24" t="str">
        <f t="shared" si="933"/>
        <v/>
      </c>
      <c r="GL426" s="24"/>
      <c r="GM426" s="24" t="str">
        <f t="shared" si="967"/>
        <v/>
      </c>
      <c r="GN426" s="24" t="str">
        <f t="shared" si="1070"/>
        <v/>
      </c>
      <c r="GO426" s="24" t="str">
        <f t="shared" si="968"/>
        <v/>
      </c>
      <c r="GP426" s="24" t="str">
        <f t="shared" si="969"/>
        <v/>
      </c>
      <c r="GQ426" s="24" t="str">
        <f t="shared" si="970"/>
        <v/>
      </c>
      <c r="GR426" s="24" t="str">
        <f t="shared" si="971"/>
        <v/>
      </c>
      <c r="GS426" s="24" t="str">
        <f t="shared" si="972"/>
        <v/>
      </c>
      <c r="GT426" s="24" t="str">
        <f t="shared" si="973"/>
        <v/>
      </c>
      <c r="GU426" s="24" t="str">
        <f t="shared" si="974"/>
        <v/>
      </c>
      <c r="GV426" s="24" t="str">
        <f t="shared" si="975"/>
        <v/>
      </c>
      <c r="GW426" s="24" t="str">
        <f t="shared" si="976"/>
        <v/>
      </c>
      <c r="GX426" s="24"/>
      <c r="GY426" s="24" t="str">
        <f t="shared" si="977"/>
        <v/>
      </c>
      <c r="GZ426" s="24" t="str">
        <f t="shared" si="1071"/>
        <v/>
      </c>
      <c r="HA426" s="24" t="str">
        <f t="shared" si="978"/>
        <v/>
      </c>
      <c r="HB426" s="24" t="str">
        <f t="shared" si="979"/>
        <v/>
      </c>
      <c r="HC426" s="24" t="str">
        <f t="shared" si="980"/>
        <v/>
      </c>
      <c r="HD426" s="24" t="str">
        <f t="shared" si="981"/>
        <v/>
      </c>
      <c r="HE426" s="24" t="str">
        <f t="shared" si="982"/>
        <v/>
      </c>
      <c r="HF426" s="24" t="str">
        <f t="shared" si="983"/>
        <v/>
      </c>
      <c r="HG426" s="24" t="str">
        <f t="shared" si="984"/>
        <v/>
      </c>
      <c r="HH426" s="24" t="str">
        <f t="shared" si="985"/>
        <v/>
      </c>
      <c r="HI426" s="24" t="str">
        <f t="shared" si="986"/>
        <v/>
      </c>
      <c r="HJ426" s="24"/>
      <c r="HK426" s="24" t="str">
        <f t="shared" si="987"/>
        <v/>
      </c>
      <c r="HL426" s="24" t="str">
        <f t="shared" si="1072"/>
        <v/>
      </c>
      <c r="HM426" s="24" t="str">
        <f t="shared" si="929"/>
        <v/>
      </c>
      <c r="HN426" s="24" t="str">
        <f t="shared" si="929"/>
        <v/>
      </c>
      <c r="HO426" s="24" t="str">
        <f t="shared" si="929"/>
        <v/>
      </c>
      <c r="HP426" s="24" t="str">
        <f t="shared" si="927"/>
        <v/>
      </c>
      <c r="HQ426" s="24" t="str">
        <f t="shared" si="927"/>
        <v/>
      </c>
      <c r="HR426" s="24" t="str">
        <f t="shared" si="927"/>
        <v/>
      </c>
      <c r="HS426" s="24" t="str">
        <f t="shared" si="927"/>
        <v/>
      </c>
      <c r="HT426" s="24" t="str">
        <f t="shared" si="927"/>
        <v/>
      </c>
      <c r="HU426" s="24" t="str">
        <f t="shared" si="927"/>
        <v/>
      </c>
      <c r="HV426" s="24"/>
      <c r="HW426" s="24" t="str">
        <f t="shared" si="988"/>
        <v/>
      </c>
      <c r="HX426" s="24" t="str">
        <f t="shared" si="1073"/>
        <v/>
      </c>
      <c r="HY426" s="24" t="str">
        <f t="shared" si="930"/>
        <v/>
      </c>
      <c r="HZ426" s="24" t="str">
        <f t="shared" si="930"/>
        <v/>
      </c>
      <c r="IA426" s="24" t="str">
        <f t="shared" si="930"/>
        <v/>
      </c>
      <c r="IB426" s="24" t="str">
        <f t="shared" si="928"/>
        <v/>
      </c>
      <c r="IC426" s="24" t="str">
        <f t="shared" si="928"/>
        <v/>
      </c>
      <c r="ID426" s="24" t="str">
        <f t="shared" si="928"/>
        <v/>
      </c>
      <c r="IE426" s="24" t="str">
        <f t="shared" si="928"/>
        <v/>
      </c>
      <c r="IF426" s="24" t="str">
        <f t="shared" si="928"/>
        <v/>
      </c>
      <c r="IG426" s="24" t="str">
        <f t="shared" si="928"/>
        <v/>
      </c>
    </row>
    <row r="427" spans="1:241" x14ac:dyDescent="0.2">
      <c r="A427" s="27">
        <v>392</v>
      </c>
      <c r="B427" s="32" t="str">
        <f>IF(AND($B$3&lt;&gt;"",$C$3&lt;&gt;"",$B$4&lt;&gt;"",$C$4&lt;&gt;"",T427&lt;&gt;""),AirMass($B$3,$C$3,$B$4,$C$4,T427),"")</f>
        <v/>
      </c>
      <c r="C427" s="36" t="e">
        <f t="shared" si="989"/>
        <v>#N/A</v>
      </c>
      <c r="D427" s="5" t="str">
        <f t="shared" si="936"/>
        <v/>
      </c>
      <c r="E427" s="14" t="str">
        <f t="shared" si="937"/>
        <v/>
      </c>
      <c r="F427" s="32" t="str">
        <f t="shared" si="990"/>
        <v/>
      </c>
      <c r="G427" s="24" t="str">
        <f t="shared" si="938"/>
        <v/>
      </c>
      <c r="H427" s="24" t="str">
        <f t="shared" si="939"/>
        <v/>
      </c>
      <c r="I427" s="24"/>
      <c r="J427" s="8" t="str">
        <f t="shared" si="940"/>
        <v/>
      </c>
      <c r="K427" s="9" t="str">
        <f t="shared" si="941"/>
        <v/>
      </c>
      <c r="L427" s="40" t="str">
        <f t="shared" si="991"/>
        <v/>
      </c>
      <c r="M427" s="24" t="str">
        <f t="shared" si="942"/>
        <v/>
      </c>
      <c r="N427" s="25" t="str">
        <f t="shared" si="943"/>
        <v/>
      </c>
      <c r="O427" s="25"/>
      <c r="P427" s="50">
        <f t="shared" si="992"/>
        <v>0</v>
      </c>
      <c r="Q427" s="50">
        <f t="shared" si="993"/>
        <v>0</v>
      </c>
      <c r="R427" s="25"/>
      <c r="S427" s="25"/>
      <c r="T427" s="16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46" t="str">
        <f t="shared" si="944"/>
        <v/>
      </c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8"/>
      <c r="AR427" s="25"/>
      <c r="AS427" s="25"/>
      <c r="AT427" s="24" t="str">
        <f t="shared" si="935"/>
        <v/>
      </c>
      <c r="AU427" s="24" t="str">
        <f t="shared" si="935"/>
        <v/>
      </c>
      <c r="AV427" s="24" t="str">
        <f t="shared" si="934"/>
        <v/>
      </c>
      <c r="AW427" s="24" t="str">
        <f t="shared" si="934"/>
        <v/>
      </c>
      <c r="AX427" s="24" t="str">
        <f t="shared" si="934"/>
        <v/>
      </c>
      <c r="AY427" s="24" t="str">
        <f t="shared" si="934"/>
        <v/>
      </c>
      <c r="AZ427" s="24" t="str">
        <f t="shared" si="934"/>
        <v/>
      </c>
      <c r="BA427" s="24" t="str">
        <f t="shared" si="934"/>
        <v/>
      </c>
      <c r="BB427" s="24" t="str">
        <f t="shared" si="934"/>
        <v/>
      </c>
      <c r="BC427" s="24" t="str">
        <f t="shared" si="934"/>
        <v/>
      </c>
      <c r="BD427" s="25" t="str">
        <f t="shared" si="934"/>
        <v/>
      </c>
      <c r="BE427" s="25"/>
      <c r="BF427" s="25"/>
      <c r="BG427" s="26" t="str">
        <f t="shared" si="994"/>
        <v/>
      </c>
      <c r="BH427" s="26" t="str">
        <f t="shared" si="995"/>
        <v/>
      </c>
      <c r="BI427" s="26" t="str">
        <f t="shared" si="996"/>
        <v/>
      </c>
      <c r="BJ427" s="26" t="str">
        <f t="shared" si="997"/>
        <v/>
      </c>
      <c r="BK427" s="26" t="str">
        <f t="shared" si="998"/>
        <v/>
      </c>
      <c r="BL427" s="26" t="str">
        <f t="shared" si="999"/>
        <v/>
      </c>
      <c r="BM427" s="26" t="str">
        <f t="shared" si="1000"/>
        <v/>
      </c>
      <c r="BN427" s="26" t="str">
        <f t="shared" si="1001"/>
        <v/>
      </c>
      <c r="BO427" s="26" t="str">
        <f t="shared" si="1002"/>
        <v/>
      </c>
      <c r="BP427" s="25"/>
      <c r="BQ427" s="25"/>
      <c r="BR427" s="25" t="str">
        <f t="shared" si="1003"/>
        <v/>
      </c>
      <c r="BS427" s="25" t="str">
        <f t="shared" si="1004"/>
        <v/>
      </c>
      <c r="BT427" s="25" t="str">
        <f t="shared" si="1005"/>
        <v/>
      </c>
      <c r="BU427" s="25" t="str">
        <f t="shared" si="1006"/>
        <v/>
      </c>
      <c r="BV427" s="25" t="str">
        <f t="shared" si="1007"/>
        <v/>
      </c>
      <c r="BW427" s="25" t="str">
        <f t="shared" si="1008"/>
        <v/>
      </c>
      <c r="BX427" s="25" t="str">
        <f t="shared" si="1009"/>
        <v/>
      </c>
      <c r="BY427" s="25" t="str">
        <f t="shared" si="1010"/>
        <v/>
      </c>
      <c r="BZ427" s="25" t="str">
        <f t="shared" si="1011"/>
        <v/>
      </c>
      <c r="CA427" s="25"/>
      <c r="CB427" s="25"/>
      <c r="CC427" s="26">
        <f t="shared" si="1012"/>
        <v>-0.23900000000000093</v>
      </c>
      <c r="CD427" s="26">
        <f t="shared" si="1013"/>
        <v>-0.17900000000000044</v>
      </c>
      <c r="CE427" s="26">
        <f t="shared" si="1014"/>
        <v>-0.54500000000000015</v>
      </c>
      <c r="CF427" s="26">
        <f t="shared" si="1015"/>
        <v>-0.48700000000000027</v>
      </c>
      <c r="CG427" s="26">
        <f t="shared" si="1016"/>
        <v>-0.55699999999999883</v>
      </c>
      <c r="CH427" s="26">
        <f t="shared" si="1017"/>
        <v>-0.11200000000000027</v>
      </c>
      <c r="CI427" s="26" t="str">
        <f t="shared" si="1018"/>
        <v/>
      </c>
      <c r="CJ427" s="26" t="str">
        <f t="shared" si="1019"/>
        <v/>
      </c>
      <c r="CK427" s="26" t="str">
        <f t="shared" si="1020"/>
        <v/>
      </c>
      <c r="CL427" s="25"/>
      <c r="CM427" s="25"/>
      <c r="CN427" s="25">
        <f t="shared" si="1021"/>
        <v>0.42099999999999937</v>
      </c>
      <c r="CO427" s="25">
        <f t="shared" si="1022"/>
        <v>0.48099999999999987</v>
      </c>
      <c r="CP427" s="25">
        <f t="shared" si="1023"/>
        <v>0.11500000000000021</v>
      </c>
      <c r="CQ427" s="25">
        <f t="shared" si="1024"/>
        <v>0.17300000000000004</v>
      </c>
      <c r="CR427" s="25">
        <f t="shared" si="1025"/>
        <v>0.10300000000000153</v>
      </c>
      <c r="CS427" s="25">
        <f t="shared" si="1026"/>
        <v>0.54800000000000004</v>
      </c>
      <c r="CT427" s="25" t="str">
        <f t="shared" si="1027"/>
        <v/>
      </c>
      <c r="CU427" s="25" t="str">
        <f t="shared" si="1028"/>
        <v/>
      </c>
      <c r="CV427" s="25" t="str">
        <f t="shared" si="1029"/>
        <v/>
      </c>
      <c r="CW427" s="25"/>
      <c r="CX427" s="25"/>
      <c r="CY427" s="25" t="str">
        <f t="shared" si="1030"/>
        <v/>
      </c>
      <c r="CZ427" s="25" t="str">
        <f t="shared" si="1031"/>
        <v/>
      </c>
      <c r="DA427" s="25" t="str">
        <f t="shared" si="1032"/>
        <v/>
      </c>
      <c r="DB427" s="25" t="str">
        <f t="shared" si="1033"/>
        <v/>
      </c>
      <c r="DC427" s="25" t="str">
        <f t="shared" si="1034"/>
        <v/>
      </c>
      <c r="DD427" s="25" t="str">
        <f t="shared" si="1035"/>
        <v/>
      </c>
      <c r="DE427" s="25" t="str">
        <f t="shared" si="1036"/>
        <v/>
      </c>
      <c r="DF427" s="25" t="str">
        <f t="shared" si="1037"/>
        <v/>
      </c>
      <c r="DG427" s="25" t="str">
        <f t="shared" si="1038"/>
        <v/>
      </c>
      <c r="DH427" s="25"/>
      <c r="DI427" s="25"/>
      <c r="DJ427" s="25" t="str">
        <f t="shared" si="1039"/>
        <v/>
      </c>
      <c r="DK427" s="25" t="str">
        <f t="shared" si="1040"/>
        <v/>
      </c>
      <c r="DL427" s="25" t="str">
        <f t="shared" si="1041"/>
        <v/>
      </c>
      <c r="DM427" s="25" t="str">
        <f t="shared" si="1042"/>
        <v/>
      </c>
      <c r="DN427" s="25" t="str">
        <f t="shared" si="1043"/>
        <v/>
      </c>
      <c r="DO427" s="25" t="str">
        <f t="shared" si="1044"/>
        <v/>
      </c>
      <c r="DP427" s="25" t="str">
        <f t="shared" si="1045"/>
        <v/>
      </c>
      <c r="DQ427" s="25" t="str">
        <f t="shared" si="1046"/>
        <v/>
      </c>
      <c r="DR427" s="25" t="str">
        <f t="shared" si="1047"/>
        <v/>
      </c>
      <c r="DS427" s="25"/>
      <c r="DT427" s="24"/>
      <c r="DU427" s="24" t="str">
        <f t="shared" si="1048"/>
        <v/>
      </c>
      <c r="DV427" s="24" t="str">
        <f t="shared" si="1049"/>
        <v/>
      </c>
      <c r="DW427" s="24" t="str">
        <f t="shared" si="1050"/>
        <v/>
      </c>
      <c r="DX427" s="24" t="str">
        <f t="shared" si="1051"/>
        <v/>
      </c>
      <c r="DY427" s="24" t="str">
        <f t="shared" si="1052"/>
        <v/>
      </c>
      <c r="DZ427" s="24" t="str">
        <f t="shared" si="1053"/>
        <v/>
      </c>
      <c r="EA427" s="24" t="str">
        <f t="shared" si="1054"/>
        <v/>
      </c>
      <c r="EB427" s="24" t="str">
        <f t="shared" si="1055"/>
        <v/>
      </c>
      <c r="EC427" s="24" t="str">
        <f t="shared" si="1056"/>
        <v/>
      </c>
      <c r="ED427" s="24"/>
      <c r="EE427" s="24"/>
      <c r="EF427" s="24" t="str">
        <f t="shared" si="1057"/>
        <v/>
      </c>
      <c r="EG427" s="24" t="str">
        <f t="shared" si="1058"/>
        <v/>
      </c>
      <c r="EH427" s="24" t="str">
        <f t="shared" si="1059"/>
        <v/>
      </c>
      <c r="EI427" s="24" t="str">
        <f t="shared" si="1060"/>
        <v/>
      </c>
      <c r="EJ427" s="24" t="str">
        <f t="shared" si="1061"/>
        <v/>
      </c>
      <c r="EK427" s="24" t="str">
        <f t="shared" si="1062"/>
        <v/>
      </c>
      <c r="EL427" s="24" t="str">
        <f t="shared" si="1063"/>
        <v/>
      </c>
      <c r="EM427" s="24" t="str">
        <f t="shared" si="1064"/>
        <v/>
      </c>
      <c r="EN427" s="24" t="str">
        <f t="shared" si="1065"/>
        <v/>
      </c>
      <c r="EO427" s="24"/>
      <c r="EP427" s="24"/>
      <c r="EQ427" s="24" t="str">
        <f t="shared" si="945"/>
        <v/>
      </c>
      <c r="ER427" s="24" t="str">
        <f t="shared" si="1066"/>
        <v/>
      </c>
      <c r="ES427" s="24" t="str">
        <f t="shared" si="946"/>
        <v/>
      </c>
      <c r="ET427" s="24" t="str">
        <f t="shared" si="947"/>
        <v/>
      </c>
      <c r="EU427" s="24" t="str">
        <f t="shared" si="948"/>
        <v/>
      </c>
      <c r="EV427" s="24" t="str">
        <f t="shared" si="949"/>
        <v/>
      </c>
      <c r="EW427" s="24" t="str">
        <f t="shared" si="950"/>
        <v/>
      </c>
      <c r="EX427" s="24" t="str">
        <f t="shared" si="951"/>
        <v/>
      </c>
      <c r="EY427" s="24" t="str">
        <f t="shared" si="952"/>
        <v/>
      </c>
      <c r="EZ427" s="24" t="str">
        <f t="shared" si="953"/>
        <v/>
      </c>
      <c r="FA427" s="24" t="str">
        <f t="shared" si="954"/>
        <v/>
      </c>
      <c r="FB427" s="24"/>
      <c r="FC427" s="24" t="str">
        <f t="shared" si="955"/>
        <v/>
      </c>
      <c r="FD427" s="24" t="str">
        <f t="shared" si="1067"/>
        <v/>
      </c>
      <c r="FE427" s="24" t="str">
        <f t="shared" si="956"/>
        <v/>
      </c>
      <c r="FF427" s="24" t="str">
        <f t="shared" si="957"/>
        <v/>
      </c>
      <c r="FG427" s="24" t="str">
        <f t="shared" si="958"/>
        <v/>
      </c>
      <c r="FH427" s="24" t="str">
        <f t="shared" si="959"/>
        <v/>
      </c>
      <c r="FI427" s="24" t="str">
        <f t="shared" si="960"/>
        <v/>
      </c>
      <c r="FJ427" s="24" t="str">
        <f t="shared" si="961"/>
        <v/>
      </c>
      <c r="FK427" s="24" t="str">
        <f t="shared" si="962"/>
        <v/>
      </c>
      <c r="FL427" s="24" t="str">
        <f t="shared" si="963"/>
        <v/>
      </c>
      <c r="FM427" s="24" t="str">
        <f t="shared" si="964"/>
        <v/>
      </c>
      <c r="FN427" s="24"/>
      <c r="FO427" s="24" t="str">
        <f t="shared" si="965"/>
        <v/>
      </c>
      <c r="FP427" s="24" t="str">
        <f t="shared" si="1068"/>
        <v/>
      </c>
      <c r="FQ427" s="24" t="str">
        <f t="shared" si="932"/>
        <v/>
      </c>
      <c r="FR427" s="24" t="str">
        <f t="shared" si="932"/>
        <v/>
      </c>
      <c r="FS427" s="24" t="str">
        <f t="shared" si="932"/>
        <v/>
      </c>
      <c r="FT427" s="24" t="str">
        <f t="shared" si="932"/>
        <v/>
      </c>
      <c r="FU427" s="24" t="str">
        <f t="shared" si="932"/>
        <v/>
      </c>
      <c r="FV427" s="24" t="str">
        <f t="shared" si="932"/>
        <v/>
      </c>
      <c r="FW427" s="24" t="str">
        <f t="shared" si="932"/>
        <v/>
      </c>
      <c r="FX427" s="24" t="str">
        <f t="shared" si="932"/>
        <v/>
      </c>
      <c r="FY427" s="24" t="str">
        <f t="shared" si="932"/>
        <v/>
      </c>
      <c r="FZ427" s="24"/>
      <c r="GA427" s="24" t="str">
        <f t="shared" si="966"/>
        <v/>
      </c>
      <c r="GB427" s="24" t="str">
        <f t="shared" si="1069"/>
        <v/>
      </c>
      <c r="GC427" s="24" t="str">
        <f t="shared" si="933"/>
        <v/>
      </c>
      <c r="GD427" s="24" t="str">
        <f t="shared" si="933"/>
        <v/>
      </c>
      <c r="GE427" s="24" t="str">
        <f t="shared" si="933"/>
        <v/>
      </c>
      <c r="GF427" s="24" t="str">
        <f t="shared" si="933"/>
        <v/>
      </c>
      <c r="GG427" s="24" t="str">
        <f t="shared" si="933"/>
        <v/>
      </c>
      <c r="GH427" s="24" t="str">
        <f t="shared" si="933"/>
        <v/>
      </c>
      <c r="GI427" s="24" t="str">
        <f t="shared" si="933"/>
        <v/>
      </c>
      <c r="GJ427" s="24" t="str">
        <f t="shared" si="933"/>
        <v/>
      </c>
      <c r="GK427" s="24" t="str">
        <f t="shared" si="933"/>
        <v/>
      </c>
      <c r="GL427" s="24"/>
      <c r="GM427" s="24" t="str">
        <f t="shared" si="967"/>
        <v/>
      </c>
      <c r="GN427" s="24" t="str">
        <f t="shared" si="1070"/>
        <v/>
      </c>
      <c r="GO427" s="24" t="str">
        <f t="shared" si="968"/>
        <v/>
      </c>
      <c r="GP427" s="24" t="str">
        <f t="shared" si="969"/>
        <v/>
      </c>
      <c r="GQ427" s="24" t="str">
        <f t="shared" si="970"/>
        <v/>
      </c>
      <c r="GR427" s="24" t="str">
        <f t="shared" si="971"/>
        <v/>
      </c>
      <c r="GS427" s="24" t="str">
        <f t="shared" si="972"/>
        <v/>
      </c>
      <c r="GT427" s="24" t="str">
        <f t="shared" si="973"/>
        <v/>
      </c>
      <c r="GU427" s="24" t="str">
        <f t="shared" si="974"/>
        <v/>
      </c>
      <c r="GV427" s="24" t="str">
        <f t="shared" si="975"/>
        <v/>
      </c>
      <c r="GW427" s="24" t="str">
        <f t="shared" si="976"/>
        <v/>
      </c>
      <c r="GX427" s="24"/>
      <c r="GY427" s="24" t="str">
        <f t="shared" si="977"/>
        <v/>
      </c>
      <c r="GZ427" s="24" t="str">
        <f t="shared" si="1071"/>
        <v/>
      </c>
      <c r="HA427" s="24" t="str">
        <f t="shared" si="978"/>
        <v/>
      </c>
      <c r="HB427" s="24" t="str">
        <f t="shared" si="979"/>
        <v/>
      </c>
      <c r="HC427" s="24" t="str">
        <f t="shared" si="980"/>
        <v/>
      </c>
      <c r="HD427" s="24" t="str">
        <f t="shared" si="981"/>
        <v/>
      </c>
      <c r="HE427" s="24" t="str">
        <f t="shared" si="982"/>
        <v/>
      </c>
      <c r="HF427" s="24" t="str">
        <f t="shared" si="983"/>
        <v/>
      </c>
      <c r="HG427" s="24" t="str">
        <f t="shared" si="984"/>
        <v/>
      </c>
      <c r="HH427" s="24" t="str">
        <f t="shared" si="985"/>
        <v/>
      </c>
      <c r="HI427" s="24" t="str">
        <f t="shared" si="986"/>
        <v/>
      </c>
      <c r="HJ427" s="24"/>
      <c r="HK427" s="24" t="str">
        <f t="shared" si="987"/>
        <v/>
      </c>
      <c r="HL427" s="24" t="str">
        <f t="shared" si="1072"/>
        <v/>
      </c>
      <c r="HM427" s="24" t="str">
        <f t="shared" si="929"/>
        <v/>
      </c>
      <c r="HN427" s="24" t="str">
        <f t="shared" si="929"/>
        <v/>
      </c>
      <c r="HO427" s="24" t="str">
        <f t="shared" si="929"/>
        <v/>
      </c>
      <c r="HP427" s="24" t="str">
        <f t="shared" si="927"/>
        <v/>
      </c>
      <c r="HQ427" s="24" t="str">
        <f t="shared" si="927"/>
        <v/>
      </c>
      <c r="HR427" s="24" t="str">
        <f t="shared" si="927"/>
        <v/>
      </c>
      <c r="HS427" s="24" t="str">
        <f t="shared" si="927"/>
        <v/>
      </c>
      <c r="HT427" s="24" t="str">
        <f t="shared" si="927"/>
        <v/>
      </c>
      <c r="HU427" s="24" t="str">
        <f t="shared" si="927"/>
        <v/>
      </c>
      <c r="HV427" s="24"/>
      <c r="HW427" s="24" t="str">
        <f t="shared" si="988"/>
        <v/>
      </c>
      <c r="HX427" s="24" t="str">
        <f t="shared" si="1073"/>
        <v/>
      </c>
      <c r="HY427" s="24" t="str">
        <f t="shared" si="930"/>
        <v/>
      </c>
      <c r="HZ427" s="24" t="str">
        <f t="shared" si="930"/>
        <v/>
      </c>
      <c r="IA427" s="24" t="str">
        <f t="shared" si="930"/>
        <v/>
      </c>
      <c r="IB427" s="24" t="str">
        <f t="shared" si="928"/>
        <v/>
      </c>
      <c r="IC427" s="24" t="str">
        <f t="shared" si="928"/>
        <v/>
      </c>
      <c r="ID427" s="24" t="str">
        <f t="shared" si="928"/>
        <v/>
      </c>
      <c r="IE427" s="24" t="str">
        <f t="shared" si="928"/>
        <v/>
      </c>
      <c r="IF427" s="24" t="str">
        <f t="shared" si="928"/>
        <v/>
      </c>
      <c r="IG427" s="24" t="str">
        <f t="shared" si="928"/>
        <v/>
      </c>
    </row>
    <row r="428" spans="1:241" x14ac:dyDescent="0.2">
      <c r="A428" s="27">
        <v>393</v>
      </c>
      <c r="B428" s="32" t="str">
        <f>IF(AND($B$3&lt;&gt;"",$C$3&lt;&gt;"",$B$4&lt;&gt;"",$C$4&lt;&gt;"",T428&lt;&gt;""),AirMass($B$3,$C$3,$B$4,$C$4,T428),"")</f>
        <v/>
      </c>
      <c r="C428" s="36" t="e">
        <f t="shared" si="989"/>
        <v>#N/A</v>
      </c>
      <c r="D428" s="5" t="str">
        <f t="shared" si="936"/>
        <v/>
      </c>
      <c r="E428" s="14" t="str">
        <f t="shared" si="937"/>
        <v/>
      </c>
      <c r="F428" s="32" t="str">
        <f t="shared" si="990"/>
        <v/>
      </c>
      <c r="G428" s="24" t="str">
        <f t="shared" si="938"/>
        <v/>
      </c>
      <c r="H428" s="24" t="str">
        <f t="shared" si="939"/>
        <v/>
      </c>
      <c r="I428" s="24"/>
      <c r="J428" s="8" t="str">
        <f t="shared" si="940"/>
        <v/>
      </c>
      <c r="K428" s="9" t="str">
        <f t="shared" si="941"/>
        <v/>
      </c>
      <c r="L428" s="40" t="str">
        <f t="shared" si="991"/>
        <v/>
      </c>
      <c r="M428" s="24" t="str">
        <f t="shared" si="942"/>
        <v/>
      </c>
      <c r="N428" s="25" t="str">
        <f t="shared" si="943"/>
        <v/>
      </c>
      <c r="O428" s="25"/>
      <c r="P428" s="50">
        <f t="shared" si="992"/>
        <v>0</v>
      </c>
      <c r="Q428" s="50">
        <f t="shared" si="993"/>
        <v>0</v>
      </c>
      <c r="R428" s="25"/>
      <c r="S428" s="25"/>
      <c r="T428" s="16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46" t="str">
        <f t="shared" si="944"/>
        <v/>
      </c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8"/>
      <c r="AR428" s="25"/>
      <c r="AS428" s="25"/>
      <c r="AT428" s="24" t="str">
        <f t="shared" si="935"/>
        <v/>
      </c>
      <c r="AU428" s="24" t="str">
        <f t="shared" si="935"/>
        <v/>
      </c>
      <c r="AV428" s="24" t="str">
        <f t="shared" si="934"/>
        <v/>
      </c>
      <c r="AW428" s="24" t="str">
        <f t="shared" si="934"/>
        <v/>
      </c>
      <c r="AX428" s="24" t="str">
        <f t="shared" si="934"/>
        <v/>
      </c>
      <c r="AY428" s="24" t="str">
        <f t="shared" si="934"/>
        <v/>
      </c>
      <c r="AZ428" s="24" t="str">
        <f t="shared" si="934"/>
        <v/>
      </c>
      <c r="BA428" s="24" t="str">
        <f t="shared" si="934"/>
        <v/>
      </c>
      <c r="BB428" s="24" t="str">
        <f t="shared" si="934"/>
        <v/>
      </c>
      <c r="BC428" s="24" t="str">
        <f t="shared" si="934"/>
        <v/>
      </c>
      <c r="BD428" s="25" t="str">
        <f t="shared" si="934"/>
        <v/>
      </c>
      <c r="BE428" s="25"/>
      <c r="BF428" s="25"/>
      <c r="BG428" s="26" t="str">
        <f t="shared" si="994"/>
        <v/>
      </c>
      <c r="BH428" s="26" t="str">
        <f t="shared" si="995"/>
        <v/>
      </c>
      <c r="BI428" s="26" t="str">
        <f t="shared" si="996"/>
        <v/>
      </c>
      <c r="BJ428" s="26" t="str">
        <f t="shared" si="997"/>
        <v/>
      </c>
      <c r="BK428" s="26" t="str">
        <f t="shared" si="998"/>
        <v/>
      </c>
      <c r="BL428" s="26" t="str">
        <f t="shared" si="999"/>
        <v/>
      </c>
      <c r="BM428" s="26" t="str">
        <f t="shared" si="1000"/>
        <v/>
      </c>
      <c r="BN428" s="26" t="str">
        <f t="shared" si="1001"/>
        <v/>
      </c>
      <c r="BO428" s="26" t="str">
        <f t="shared" si="1002"/>
        <v/>
      </c>
      <c r="BP428" s="25"/>
      <c r="BQ428" s="25"/>
      <c r="BR428" s="25" t="str">
        <f t="shared" si="1003"/>
        <v/>
      </c>
      <c r="BS428" s="25" t="str">
        <f t="shared" si="1004"/>
        <v/>
      </c>
      <c r="BT428" s="25" t="str">
        <f t="shared" si="1005"/>
        <v/>
      </c>
      <c r="BU428" s="25" t="str">
        <f t="shared" si="1006"/>
        <v/>
      </c>
      <c r="BV428" s="25" t="str">
        <f t="shared" si="1007"/>
        <v/>
      </c>
      <c r="BW428" s="25" t="str">
        <f t="shared" si="1008"/>
        <v/>
      </c>
      <c r="BX428" s="25" t="str">
        <f t="shared" si="1009"/>
        <v/>
      </c>
      <c r="BY428" s="25" t="str">
        <f t="shared" si="1010"/>
        <v/>
      </c>
      <c r="BZ428" s="25" t="str">
        <f t="shared" si="1011"/>
        <v/>
      </c>
      <c r="CA428" s="25"/>
      <c r="CB428" s="25"/>
      <c r="CC428" s="26">
        <f t="shared" si="1012"/>
        <v>-0.23900000000000093</v>
      </c>
      <c r="CD428" s="26">
        <f t="shared" si="1013"/>
        <v>-0.17900000000000044</v>
      </c>
      <c r="CE428" s="26">
        <f t="shared" si="1014"/>
        <v>-0.54500000000000015</v>
      </c>
      <c r="CF428" s="26">
        <f t="shared" si="1015"/>
        <v>-0.48700000000000027</v>
      </c>
      <c r="CG428" s="26">
        <f t="shared" si="1016"/>
        <v>-0.55699999999999883</v>
      </c>
      <c r="CH428" s="26">
        <f t="shared" si="1017"/>
        <v>-0.11200000000000027</v>
      </c>
      <c r="CI428" s="26" t="str">
        <f t="shared" si="1018"/>
        <v/>
      </c>
      <c r="CJ428" s="26" t="str">
        <f t="shared" si="1019"/>
        <v/>
      </c>
      <c r="CK428" s="26" t="str">
        <f t="shared" si="1020"/>
        <v/>
      </c>
      <c r="CL428" s="25"/>
      <c r="CM428" s="25"/>
      <c r="CN428" s="25">
        <f t="shared" si="1021"/>
        <v>0.42099999999999937</v>
      </c>
      <c r="CO428" s="25">
        <f t="shared" si="1022"/>
        <v>0.48099999999999987</v>
      </c>
      <c r="CP428" s="25">
        <f t="shared" si="1023"/>
        <v>0.11500000000000021</v>
      </c>
      <c r="CQ428" s="25">
        <f t="shared" si="1024"/>
        <v>0.17300000000000004</v>
      </c>
      <c r="CR428" s="25">
        <f t="shared" si="1025"/>
        <v>0.10300000000000153</v>
      </c>
      <c r="CS428" s="25">
        <f t="shared" si="1026"/>
        <v>0.54800000000000004</v>
      </c>
      <c r="CT428" s="25" t="str">
        <f t="shared" si="1027"/>
        <v/>
      </c>
      <c r="CU428" s="25" t="str">
        <f t="shared" si="1028"/>
        <v/>
      </c>
      <c r="CV428" s="25" t="str">
        <f t="shared" si="1029"/>
        <v/>
      </c>
      <c r="CW428" s="25"/>
      <c r="CX428" s="25"/>
      <c r="CY428" s="25" t="str">
        <f t="shared" si="1030"/>
        <v/>
      </c>
      <c r="CZ428" s="25" t="str">
        <f t="shared" si="1031"/>
        <v/>
      </c>
      <c r="DA428" s="25" t="str">
        <f t="shared" si="1032"/>
        <v/>
      </c>
      <c r="DB428" s="25" t="str">
        <f t="shared" si="1033"/>
        <v/>
      </c>
      <c r="DC428" s="25" t="str">
        <f t="shared" si="1034"/>
        <v/>
      </c>
      <c r="DD428" s="25" t="str">
        <f t="shared" si="1035"/>
        <v/>
      </c>
      <c r="DE428" s="25" t="str">
        <f t="shared" si="1036"/>
        <v/>
      </c>
      <c r="DF428" s="25" t="str">
        <f t="shared" si="1037"/>
        <v/>
      </c>
      <c r="DG428" s="25" t="str">
        <f t="shared" si="1038"/>
        <v/>
      </c>
      <c r="DH428" s="25"/>
      <c r="DI428" s="25"/>
      <c r="DJ428" s="25" t="str">
        <f t="shared" si="1039"/>
        <v/>
      </c>
      <c r="DK428" s="25" t="str">
        <f t="shared" si="1040"/>
        <v/>
      </c>
      <c r="DL428" s="25" t="str">
        <f t="shared" si="1041"/>
        <v/>
      </c>
      <c r="DM428" s="25" t="str">
        <f t="shared" si="1042"/>
        <v/>
      </c>
      <c r="DN428" s="25" t="str">
        <f t="shared" si="1043"/>
        <v/>
      </c>
      <c r="DO428" s="25" t="str">
        <f t="shared" si="1044"/>
        <v/>
      </c>
      <c r="DP428" s="25" t="str">
        <f t="shared" si="1045"/>
        <v/>
      </c>
      <c r="DQ428" s="25" t="str">
        <f t="shared" si="1046"/>
        <v/>
      </c>
      <c r="DR428" s="25" t="str">
        <f t="shared" si="1047"/>
        <v/>
      </c>
      <c r="DS428" s="25"/>
      <c r="DT428" s="24"/>
      <c r="DU428" s="24" t="str">
        <f t="shared" si="1048"/>
        <v/>
      </c>
      <c r="DV428" s="24" t="str">
        <f t="shared" si="1049"/>
        <v/>
      </c>
      <c r="DW428" s="24" t="str">
        <f t="shared" si="1050"/>
        <v/>
      </c>
      <c r="DX428" s="24" t="str">
        <f t="shared" si="1051"/>
        <v/>
      </c>
      <c r="DY428" s="24" t="str">
        <f t="shared" si="1052"/>
        <v/>
      </c>
      <c r="DZ428" s="24" t="str">
        <f t="shared" si="1053"/>
        <v/>
      </c>
      <c r="EA428" s="24" t="str">
        <f t="shared" si="1054"/>
        <v/>
      </c>
      <c r="EB428" s="24" t="str">
        <f t="shared" si="1055"/>
        <v/>
      </c>
      <c r="EC428" s="24" t="str">
        <f t="shared" si="1056"/>
        <v/>
      </c>
      <c r="ED428" s="24"/>
      <c r="EE428" s="24"/>
      <c r="EF428" s="24" t="str">
        <f t="shared" si="1057"/>
        <v/>
      </c>
      <c r="EG428" s="24" t="str">
        <f t="shared" si="1058"/>
        <v/>
      </c>
      <c r="EH428" s="24" t="str">
        <f t="shared" si="1059"/>
        <v/>
      </c>
      <c r="EI428" s="24" t="str">
        <f t="shared" si="1060"/>
        <v/>
      </c>
      <c r="EJ428" s="24" t="str">
        <f t="shared" si="1061"/>
        <v/>
      </c>
      <c r="EK428" s="24" t="str">
        <f t="shared" si="1062"/>
        <v/>
      </c>
      <c r="EL428" s="24" t="str">
        <f t="shared" si="1063"/>
        <v/>
      </c>
      <c r="EM428" s="24" t="str">
        <f t="shared" si="1064"/>
        <v/>
      </c>
      <c r="EN428" s="24" t="str">
        <f t="shared" si="1065"/>
        <v/>
      </c>
      <c r="EO428" s="24"/>
      <c r="EP428" s="24"/>
      <c r="EQ428" s="24" t="str">
        <f t="shared" si="945"/>
        <v/>
      </c>
      <c r="ER428" s="24" t="str">
        <f t="shared" si="1066"/>
        <v/>
      </c>
      <c r="ES428" s="24" t="str">
        <f t="shared" si="946"/>
        <v/>
      </c>
      <c r="ET428" s="24" t="str">
        <f t="shared" si="947"/>
        <v/>
      </c>
      <c r="EU428" s="24" t="str">
        <f t="shared" si="948"/>
        <v/>
      </c>
      <c r="EV428" s="24" t="str">
        <f t="shared" si="949"/>
        <v/>
      </c>
      <c r="EW428" s="24" t="str">
        <f t="shared" si="950"/>
        <v/>
      </c>
      <c r="EX428" s="24" t="str">
        <f t="shared" si="951"/>
        <v/>
      </c>
      <c r="EY428" s="24" t="str">
        <f t="shared" si="952"/>
        <v/>
      </c>
      <c r="EZ428" s="24" t="str">
        <f t="shared" si="953"/>
        <v/>
      </c>
      <c r="FA428" s="24" t="str">
        <f t="shared" si="954"/>
        <v/>
      </c>
      <c r="FB428" s="24"/>
      <c r="FC428" s="24" t="str">
        <f t="shared" si="955"/>
        <v/>
      </c>
      <c r="FD428" s="24" t="str">
        <f t="shared" si="1067"/>
        <v/>
      </c>
      <c r="FE428" s="24" t="str">
        <f t="shared" si="956"/>
        <v/>
      </c>
      <c r="FF428" s="24" t="str">
        <f t="shared" si="957"/>
        <v/>
      </c>
      <c r="FG428" s="24" t="str">
        <f t="shared" si="958"/>
        <v/>
      </c>
      <c r="FH428" s="24" t="str">
        <f t="shared" si="959"/>
        <v/>
      </c>
      <c r="FI428" s="24" t="str">
        <f t="shared" si="960"/>
        <v/>
      </c>
      <c r="FJ428" s="24" t="str">
        <f t="shared" si="961"/>
        <v/>
      </c>
      <c r="FK428" s="24" t="str">
        <f t="shared" si="962"/>
        <v/>
      </c>
      <c r="FL428" s="24" t="str">
        <f t="shared" si="963"/>
        <v/>
      </c>
      <c r="FM428" s="24" t="str">
        <f t="shared" si="964"/>
        <v/>
      </c>
      <c r="FN428" s="24"/>
      <c r="FO428" s="24" t="str">
        <f t="shared" si="965"/>
        <v/>
      </c>
      <c r="FP428" s="24" t="str">
        <f t="shared" si="1068"/>
        <v/>
      </c>
      <c r="FQ428" s="24" t="str">
        <f t="shared" si="932"/>
        <v/>
      </c>
      <c r="FR428" s="24" t="str">
        <f t="shared" si="932"/>
        <v/>
      </c>
      <c r="FS428" s="24" t="str">
        <f t="shared" si="932"/>
        <v/>
      </c>
      <c r="FT428" s="24" t="str">
        <f t="shared" si="932"/>
        <v/>
      </c>
      <c r="FU428" s="24" t="str">
        <f t="shared" si="932"/>
        <v/>
      </c>
      <c r="FV428" s="24" t="str">
        <f t="shared" si="932"/>
        <v/>
      </c>
      <c r="FW428" s="24" t="str">
        <f t="shared" si="932"/>
        <v/>
      </c>
      <c r="FX428" s="24" t="str">
        <f t="shared" si="932"/>
        <v/>
      </c>
      <c r="FY428" s="24" t="str">
        <f t="shared" si="932"/>
        <v/>
      </c>
      <c r="FZ428" s="24"/>
      <c r="GA428" s="24" t="str">
        <f t="shared" si="966"/>
        <v/>
      </c>
      <c r="GB428" s="24" t="str">
        <f t="shared" si="1069"/>
        <v/>
      </c>
      <c r="GC428" s="24" t="str">
        <f t="shared" si="933"/>
        <v/>
      </c>
      <c r="GD428" s="24" t="str">
        <f t="shared" si="933"/>
        <v/>
      </c>
      <c r="GE428" s="24" t="str">
        <f t="shared" si="933"/>
        <v/>
      </c>
      <c r="GF428" s="24" t="str">
        <f t="shared" si="933"/>
        <v/>
      </c>
      <c r="GG428" s="24" t="str">
        <f t="shared" si="933"/>
        <v/>
      </c>
      <c r="GH428" s="24" t="str">
        <f t="shared" si="933"/>
        <v/>
      </c>
      <c r="GI428" s="24" t="str">
        <f t="shared" si="933"/>
        <v/>
      </c>
      <c r="GJ428" s="24" t="str">
        <f t="shared" si="933"/>
        <v/>
      </c>
      <c r="GK428" s="24" t="str">
        <f t="shared" si="933"/>
        <v/>
      </c>
      <c r="GL428" s="24"/>
      <c r="GM428" s="24" t="str">
        <f t="shared" si="967"/>
        <v/>
      </c>
      <c r="GN428" s="24" t="str">
        <f t="shared" si="1070"/>
        <v/>
      </c>
      <c r="GO428" s="24" t="str">
        <f t="shared" si="968"/>
        <v/>
      </c>
      <c r="GP428" s="24" t="str">
        <f t="shared" si="969"/>
        <v/>
      </c>
      <c r="GQ428" s="24" t="str">
        <f t="shared" si="970"/>
        <v/>
      </c>
      <c r="GR428" s="24" t="str">
        <f t="shared" si="971"/>
        <v/>
      </c>
      <c r="GS428" s="24" t="str">
        <f t="shared" si="972"/>
        <v/>
      </c>
      <c r="GT428" s="24" t="str">
        <f t="shared" si="973"/>
        <v/>
      </c>
      <c r="GU428" s="24" t="str">
        <f t="shared" si="974"/>
        <v/>
      </c>
      <c r="GV428" s="24" t="str">
        <f t="shared" si="975"/>
        <v/>
      </c>
      <c r="GW428" s="24" t="str">
        <f t="shared" si="976"/>
        <v/>
      </c>
      <c r="GX428" s="24"/>
      <c r="GY428" s="24" t="str">
        <f t="shared" si="977"/>
        <v/>
      </c>
      <c r="GZ428" s="24" t="str">
        <f t="shared" si="1071"/>
        <v/>
      </c>
      <c r="HA428" s="24" t="str">
        <f t="shared" si="978"/>
        <v/>
      </c>
      <c r="HB428" s="24" t="str">
        <f t="shared" si="979"/>
        <v/>
      </c>
      <c r="HC428" s="24" t="str">
        <f t="shared" si="980"/>
        <v/>
      </c>
      <c r="HD428" s="24" t="str">
        <f t="shared" si="981"/>
        <v/>
      </c>
      <c r="HE428" s="24" t="str">
        <f t="shared" si="982"/>
        <v/>
      </c>
      <c r="HF428" s="24" t="str">
        <f t="shared" si="983"/>
        <v/>
      </c>
      <c r="HG428" s="24" t="str">
        <f t="shared" si="984"/>
        <v/>
      </c>
      <c r="HH428" s="24" t="str">
        <f t="shared" si="985"/>
        <v/>
      </c>
      <c r="HI428" s="24" t="str">
        <f t="shared" si="986"/>
        <v/>
      </c>
      <c r="HJ428" s="24"/>
      <c r="HK428" s="24" t="str">
        <f t="shared" si="987"/>
        <v/>
      </c>
      <c r="HL428" s="24" t="str">
        <f t="shared" si="1072"/>
        <v/>
      </c>
      <c r="HM428" s="24" t="str">
        <f t="shared" si="929"/>
        <v/>
      </c>
      <c r="HN428" s="24" t="str">
        <f t="shared" si="929"/>
        <v/>
      </c>
      <c r="HO428" s="24" t="str">
        <f t="shared" si="929"/>
        <v/>
      </c>
      <c r="HP428" s="24" t="str">
        <f t="shared" si="927"/>
        <v/>
      </c>
      <c r="HQ428" s="24" t="str">
        <f t="shared" si="927"/>
        <v/>
      </c>
      <c r="HR428" s="24" t="str">
        <f t="shared" si="927"/>
        <v/>
      </c>
      <c r="HS428" s="24" t="str">
        <f t="shared" si="927"/>
        <v/>
      </c>
      <c r="HT428" s="24" t="str">
        <f t="shared" si="927"/>
        <v/>
      </c>
      <c r="HU428" s="24" t="str">
        <f t="shared" si="927"/>
        <v/>
      </c>
      <c r="HV428" s="24"/>
      <c r="HW428" s="24" t="str">
        <f t="shared" si="988"/>
        <v/>
      </c>
      <c r="HX428" s="24" t="str">
        <f t="shared" si="1073"/>
        <v/>
      </c>
      <c r="HY428" s="24" t="str">
        <f t="shared" si="930"/>
        <v/>
      </c>
      <c r="HZ428" s="24" t="str">
        <f t="shared" si="930"/>
        <v/>
      </c>
      <c r="IA428" s="24" t="str">
        <f t="shared" si="930"/>
        <v/>
      </c>
      <c r="IB428" s="24" t="str">
        <f t="shared" si="928"/>
        <v/>
      </c>
      <c r="IC428" s="24" t="str">
        <f t="shared" si="928"/>
        <v/>
      </c>
      <c r="ID428" s="24" t="str">
        <f t="shared" si="928"/>
        <v/>
      </c>
      <c r="IE428" s="24" t="str">
        <f t="shared" si="928"/>
        <v/>
      </c>
      <c r="IF428" s="24" t="str">
        <f t="shared" si="928"/>
        <v/>
      </c>
      <c r="IG428" s="24" t="str">
        <f t="shared" si="928"/>
        <v/>
      </c>
    </row>
    <row r="429" spans="1:241" x14ac:dyDescent="0.2">
      <c r="A429" s="27">
        <v>394</v>
      </c>
      <c r="B429" s="32" t="str">
        <f>IF(AND($B$3&lt;&gt;"",$C$3&lt;&gt;"",$B$4&lt;&gt;"",$C$4&lt;&gt;"",T429&lt;&gt;""),AirMass($B$3,$C$3,$B$4,$C$4,T429),"")</f>
        <v/>
      </c>
      <c r="C429" s="36" t="e">
        <f t="shared" si="989"/>
        <v>#N/A</v>
      </c>
      <c r="D429" s="5" t="str">
        <f t="shared" si="936"/>
        <v/>
      </c>
      <c r="E429" s="14" t="str">
        <f t="shared" si="937"/>
        <v/>
      </c>
      <c r="F429" s="32" t="str">
        <f t="shared" si="990"/>
        <v/>
      </c>
      <c r="G429" s="24" t="str">
        <f t="shared" si="938"/>
        <v/>
      </c>
      <c r="H429" s="24" t="str">
        <f t="shared" si="939"/>
        <v/>
      </c>
      <c r="I429" s="24"/>
      <c r="J429" s="8" t="str">
        <f t="shared" si="940"/>
        <v/>
      </c>
      <c r="K429" s="9" t="str">
        <f t="shared" si="941"/>
        <v/>
      </c>
      <c r="L429" s="40" t="str">
        <f t="shared" si="991"/>
        <v/>
      </c>
      <c r="M429" s="24" t="str">
        <f t="shared" si="942"/>
        <v/>
      </c>
      <c r="N429" s="25" t="str">
        <f t="shared" si="943"/>
        <v/>
      </c>
      <c r="O429" s="25"/>
      <c r="P429" s="50">
        <f t="shared" si="992"/>
        <v>0</v>
      </c>
      <c r="Q429" s="50">
        <f t="shared" si="993"/>
        <v>0</v>
      </c>
      <c r="R429" s="25"/>
      <c r="S429" s="25"/>
      <c r="T429" s="16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46" t="str">
        <f t="shared" si="944"/>
        <v/>
      </c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8"/>
      <c r="AR429" s="25"/>
      <c r="AS429" s="25"/>
      <c r="AT429" s="24" t="str">
        <f t="shared" si="935"/>
        <v/>
      </c>
      <c r="AU429" s="24" t="str">
        <f t="shared" si="935"/>
        <v/>
      </c>
      <c r="AV429" s="24" t="str">
        <f t="shared" si="934"/>
        <v/>
      </c>
      <c r="AW429" s="24" t="str">
        <f t="shared" si="934"/>
        <v/>
      </c>
      <c r="AX429" s="24" t="str">
        <f t="shared" si="934"/>
        <v/>
      </c>
      <c r="AY429" s="24" t="str">
        <f t="shared" si="934"/>
        <v/>
      </c>
      <c r="AZ429" s="24" t="str">
        <f t="shared" si="934"/>
        <v/>
      </c>
      <c r="BA429" s="24" t="str">
        <f t="shared" si="934"/>
        <v/>
      </c>
      <c r="BB429" s="24" t="str">
        <f t="shared" si="934"/>
        <v/>
      </c>
      <c r="BC429" s="24" t="str">
        <f t="shared" si="934"/>
        <v/>
      </c>
      <c r="BD429" s="25" t="str">
        <f t="shared" si="934"/>
        <v/>
      </c>
      <c r="BE429" s="25"/>
      <c r="BF429" s="25"/>
      <c r="BG429" s="26" t="str">
        <f t="shared" si="994"/>
        <v/>
      </c>
      <c r="BH429" s="26" t="str">
        <f t="shared" si="995"/>
        <v/>
      </c>
      <c r="BI429" s="26" t="str">
        <f t="shared" si="996"/>
        <v/>
      </c>
      <c r="BJ429" s="26" t="str">
        <f t="shared" si="997"/>
        <v/>
      </c>
      <c r="BK429" s="26" t="str">
        <f t="shared" si="998"/>
        <v/>
      </c>
      <c r="BL429" s="26" t="str">
        <f t="shared" si="999"/>
        <v/>
      </c>
      <c r="BM429" s="26" t="str">
        <f t="shared" si="1000"/>
        <v/>
      </c>
      <c r="BN429" s="26" t="str">
        <f t="shared" si="1001"/>
        <v/>
      </c>
      <c r="BO429" s="26" t="str">
        <f t="shared" si="1002"/>
        <v/>
      </c>
      <c r="BP429" s="25"/>
      <c r="BQ429" s="25"/>
      <c r="BR429" s="25" t="str">
        <f t="shared" si="1003"/>
        <v/>
      </c>
      <c r="BS429" s="25" t="str">
        <f t="shared" si="1004"/>
        <v/>
      </c>
      <c r="BT429" s="25" t="str">
        <f t="shared" si="1005"/>
        <v/>
      </c>
      <c r="BU429" s="25" t="str">
        <f t="shared" si="1006"/>
        <v/>
      </c>
      <c r="BV429" s="25" t="str">
        <f t="shared" si="1007"/>
        <v/>
      </c>
      <c r="BW429" s="25" t="str">
        <f t="shared" si="1008"/>
        <v/>
      </c>
      <c r="BX429" s="25" t="str">
        <f t="shared" si="1009"/>
        <v/>
      </c>
      <c r="BY429" s="25" t="str">
        <f t="shared" si="1010"/>
        <v/>
      </c>
      <c r="BZ429" s="25" t="str">
        <f t="shared" si="1011"/>
        <v/>
      </c>
      <c r="CA429" s="25"/>
      <c r="CB429" s="25"/>
      <c r="CC429" s="26">
        <f t="shared" si="1012"/>
        <v>-0.23900000000000093</v>
      </c>
      <c r="CD429" s="26">
        <f t="shared" si="1013"/>
        <v>-0.17900000000000044</v>
      </c>
      <c r="CE429" s="26">
        <f t="shared" si="1014"/>
        <v>-0.54500000000000015</v>
      </c>
      <c r="CF429" s="26">
        <f t="shared" si="1015"/>
        <v>-0.48700000000000027</v>
      </c>
      <c r="CG429" s="26">
        <f t="shared" si="1016"/>
        <v>-0.55699999999999883</v>
      </c>
      <c r="CH429" s="26">
        <f t="shared" si="1017"/>
        <v>-0.11200000000000027</v>
      </c>
      <c r="CI429" s="26" t="str">
        <f t="shared" si="1018"/>
        <v/>
      </c>
      <c r="CJ429" s="26" t="str">
        <f t="shared" si="1019"/>
        <v/>
      </c>
      <c r="CK429" s="26" t="str">
        <f t="shared" si="1020"/>
        <v/>
      </c>
      <c r="CL429" s="25"/>
      <c r="CM429" s="25"/>
      <c r="CN429" s="25">
        <f t="shared" si="1021"/>
        <v>0.42099999999999937</v>
      </c>
      <c r="CO429" s="25">
        <f t="shared" si="1022"/>
        <v>0.48099999999999987</v>
      </c>
      <c r="CP429" s="25">
        <f t="shared" si="1023"/>
        <v>0.11500000000000021</v>
      </c>
      <c r="CQ429" s="25">
        <f t="shared" si="1024"/>
        <v>0.17300000000000004</v>
      </c>
      <c r="CR429" s="25">
        <f t="shared" si="1025"/>
        <v>0.10300000000000153</v>
      </c>
      <c r="CS429" s="25">
        <f t="shared" si="1026"/>
        <v>0.54800000000000004</v>
      </c>
      <c r="CT429" s="25" t="str">
        <f t="shared" si="1027"/>
        <v/>
      </c>
      <c r="CU429" s="25" t="str">
        <f t="shared" si="1028"/>
        <v/>
      </c>
      <c r="CV429" s="25" t="str">
        <f t="shared" si="1029"/>
        <v/>
      </c>
      <c r="CW429" s="25"/>
      <c r="CX429" s="25"/>
      <c r="CY429" s="25" t="str">
        <f t="shared" si="1030"/>
        <v/>
      </c>
      <c r="CZ429" s="25" t="str">
        <f t="shared" si="1031"/>
        <v/>
      </c>
      <c r="DA429" s="25" t="str">
        <f t="shared" si="1032"/>
        <v/>
      </c>
      <c r="DB429" s="25" t="str">
        <f t="shared" si="1033"/>
        <v/>
      </c>
      <c r="DC429" s="25" t="str">
        <f t="shared" si="1034"/>
        <v/>
      </c>
      <c r="DD429" s="25" t="str">
        <f t="shared" si="1035"/>
        <v/>
      </c>
      <c r="DE429" s="25" t="str">
        <f t="shared" si="1036"/>
        <v/>
      </c>
      <c r="DF429" s="25" t="str">
        <f t="shared" si="1037"/>
        <v/>
      </c>
      <c r="DG429" s="25" t="str">
        <f t="shared" si="1038"/>
        <v/>
      </c>
      <c r="DH429" s="25"/>
      <c r="DI429" s="25"/>
      <c r="DJ429" s="25" t="str">
        <f t="shared" si="1039"/>
        <v/>
      </c>
      <c r="DK429" s="25" t="str">
        <f t="shared" si="1040"/>
        <v/>
      </c>
      <c r="DL429" s="25" t="str">
        <f t="shared" si="1041"/>
        <v/>
      </c>
      <c r="DM429" s="25" t="str">
        <f t="shared" si="1042"/>
        <v/>
      </c>
      <c r="DN429" s="25" t="str">
        <f t="shared" si="1043"/>
        <v/>
      </c>
      <c r="DO429" s="25" t="str">
        <f t="shared" si="1044"/>
        <v/>
      </c>
      <c r="DP429" s="25" t="str">
        <f t="shared" si="1045"/>
        <v/>
      </c>
      <c r="DQ429" s="25" t="str">
        <f t="shared" si="1046"/>
        <v/>
      </c>
      <c r="DR429" s="25" t="str">
        <f t="shared" si="1047"/>
        <v/>
      </c>
      <c r="DS429" s="25"/>
      <c r="DT429" s="24"/>
      <c r="DU429" s="24" t="str">
        <f t="shared" si="1048"/>
        <v/>
      </c>
      <c r="DV429" s="24" t="str">
        <f t="shared" si="1049"/>
        <v/>
      </c>
      <c r="DW429" s="24" t="str">
        <f t="shared" si="1050"/>
        <v/>
      </c>
      <c r="DX429" s="24" t="str">
        <f t="shared" si="1051"/>
        <v/>
      </c>
      <c r="DY429" s="24" t="str">
        <f t="shared" si="1052"/>
        <v/>
      </c>
      <c r="DZ429" s="24" t="str">
        <f t="shared" si="1053"/>
        <v/>
      </c>
      <c r="EA429" s="24" t="str">
        <f t="shared" si="1054"/>
        <v/>
      </c>
      <c r="EB429" s="24" t="str">
        <f t="shared" si="1055"/>
        <v/>
      </c>
      <c r="EC429" s="24" t="str">
        <f t="shared" si="1056"/>
        <v/>
      </c>
      <c r="ED429" s="24"/>
      <c r="EE429" s="24"/>
      <c r="EF429" s="24" t="str">
        <f t="shared" si="1057"/>
        <v/>
      </c>
      <c r="EG429" s="24" t="str">
        <f t="shared" si="1058"/>
        <v/>
      </c>
      <c r="EH429" s="24" t="str">
        <f t="shared" si="1059"/>
        <v/>
      </c>
      <c r="EI429" s="24" t="str">
        <f t="shared" si="1060"/>
        <v/>
      </c>
      <c r="EJ429" s="24" t="str">
        <f t="shared" si="1061"/>
        <v/>
      </c>
      <c r="EK429" s="24" t="str">
        <f t="shared" si="1062"/>
        <v/>
      </c>
      <c r="EL429" s="24" t="str">
        <f t="shared" si="1063"/>
        <v/>
      </c>
      <c r="EM429" s="24" t="str">
        <f t="shared" si="1064"/>
        <v/>
      </c>
      <c r="EN429" s="24" t="str">
        <f t="shared" si="1065"/>
        <v/>
      </c>
      <c r="EO429" s="24"/>
      <c r="EP429" s="24"/>
      <c r="EQ429" s="24" t="str">
        <f t="shared" si="945"/>
        <v/>
      </c>
      <c r="ER429" s="24" t="str">
        <f t="shared" si="1066"/>
        <v/>
      </c>
      <c r="ES429" s="24" t="str">
        <f t="shared" si="946"/>
        <v/>
      </c>
      <c r="ET429" s="24" t="str">
        <f t="shared" si="947"/>
        <v/>
      </c>
      <c r="EU429" s="24" t="str">
        <f t="shared" si="948"/>
        <v/>
      </c>
      <c r="EV429" s="24" t="str">
        <f t="shared" si="949"/>
        <v/>
      </c>
      <c r="EW429" s="24" t="str">
        <f t="shared" si="950"/>
        <v/>
      </c>
      <c r="EX429" s="24" t="str">
        <f t="shared" si="951"/>
        <v/>
      </c>
      <c r="EY429" s="24" t="str">
        <f t="shared" si="952"/>
        <v/>
      </c>
      <c r="EZ429" s="24" t="str">
        <f t="shared" si="953"/>
        <v/>
      </c>
      <c r="FA429" s="24" t="str">
        <f t="shared" si="954"/>
        <v/>
      </c>
      <c r="FB429" s="24"/>
      <c r="FC429" s="24" t="str">
        <f t="shared" si="955"/>
        <v/>
      </c>
      <c r="FD429" s="24" t="str">
        <f t="shared" si="1067"/>
        <v/>
      </c>
      <c r="FE429" s="24" t="str">
        <f t="shared" si="956"/>
        <v/>
      </c>
      <c r="FF429" s="24" t="str">
        <f t="shared" si="957"/>
        <v/>
      </c>
      <c r="FG429" s="24" t="str">
        <f t="shared" si="958"/>
        <v/>
      </c>
      <c r="FH429" s="24" t="str">
        <f t="shared" si="959"/>
        <v/>
      </c>
      <c r="FI429" s="24" t="str">
        <f t="shared" si="960"/>
        <v/>
      </c>
      <c r="FJ429" s="24" t="str">
        <f t="shared" si="961"/>
        <v/>
      </c>
      <c r="FK429" s="24" t="str">
        <f t="shared" si="962"/>
        <v/>
      </c>
      <c r="FL429" s="24" t="str">
        <f t="shared" si="963"/>
        <v/>
      </c>
      <c r="FM429" s="24" t="str">
        <f t="shared" si="964"/>
        <v/>
      </c>
      <c r="FN429" s="24"/>
      <c r="FO429" s="24" t="str">
        <f t="shared" si="965"/>
        <v/>
      </c>
      <c r="FP429" s="24" t="str">
        <f t="shared" si="1068"/>
        <v/>
      </c>
      <c r="FQ429" s="24" t="str">
        <f t="shared" si="932"/>
        <v/>
      </c>
      <c r="FR429" s="24" t="str">
        <f t="shared" si="932"/>
        <v/>
      </c>
      <c r="FS429" s="24" t="str">
        <f t="shared" si="932"/>
        <v/>
      </c>
      <c r="FT429" s="24" t="str">
        <f t="shared" si="932"/>
        <v/>
      </c>
      <c r="FU429" s="24" t="str">
        <f t="shared" si="932"/>
        <v/>
      </c>
      <c r="FV429" s="24" t="str">
        <f t="shared" si="932"/>
        <v/>
      </c>
      <c r="FW429" s="24" t="str">
        <f t="shared" si="932"/>
        <v/>
      </c>
      <c r="FX429" s="24" t="str">
        <f t="shared" si="932"/>
        <v/>
      </c>
      <c r="FY429" s="24" t="str">
        <f t="shared" si="932"/>
        <v/>
      </c>
      <c r="FZ429" s="24"/>
      <c r="GA429" s="24" t="str">
        <f t="shared" si="966"/>
        <v/>
      </c>
      <c r="GB429" s="24" t="str">
        <f t="shared" si="1069"/>
        <v/>
      </c>
      <c r="GC429" s="24" t="str">
        <f t="shared" si="933"/>
        <v/>
      </c>
      <c r="GD429" s="24" t="str">
        <f t="shared" si="933"/>
        <v/>
      </c>
      <c r="GE429" s="24" t="str">
        <f t="shared" si="933"/>
        <v/>
      </c>
      <c r="GF429" s="24" t="str">
        <f t="shared" si="933"/>
        <v/>
      </c>
      <c r="GG429" s="24" t="str">
        <f t="shared" si="933"/>
        <v/>
      </c>
      <c r="GH429" s="24" t="str">
        <f t="shared" si="933"/>
        <v/>
      </c>
      <c r="GI429" s="24" t="str">
        <f t="shared" si="933"/>
        <v/>
      </c>
      <c r="GJ429" s="24" t="str">
        <f t="shared" si="933"/>
        <v/>
      </c>
      <c r="GK429" s="24" t="str">
        <f t="shared" si="933"/>
        <v/>
      </c>
      <c r="GL429" s="24"/>
      <c r="GM429" s="24" t="str">
        <f t="shared" si="967"/>
        <v/>
      </c>
      <c r="GN429" s="24" t="str">
        <f t="shared" si="1070"/>
        <v/>
      </c>
      <c r="GO429" s="24" t="str">
        <f t="shared" si="968"/>
        <v/>
      </c>
      <c r="GP429" s="24" t="str">
        <f t="shared" si="969"/>
        <v/>
      </c>
      <c r="GQ429" s="24" t="str">
        <f t="shared" si="970"/>
        <v/>
      </c>
      <c r="GR429" s="24" t="str">
        <f t="shared" si="971"/>
        <v/>
      </c>
      <c r="GS429" s="24" t="str">
        <f t="shared" si="972"/>
        <v/>
      </c>
      <c r="GT429" s="24" t="str">
        <f t="shared" si="973"/>
        <v/>
      </c>
      <c r="GU429" s="24" t="str">
        <f t="shared" si="974"/>
        <v/>
      </c>
      <c r="GV429" s="24" t="str">
        <f t="shared" si="975"/>
        <v/>
      </c>
      <c r="GW429" s="24" t="str">
        <f t="shared" si="976"/>
        <v/>
      </c>
      <c r="GX429" s="24"/>
      <c r="GY429" s="24" t="str">
        <f t="shared" si="977"/>
        <v/>
      </c>
      <c r="GZ429" s="24" t="str">
        <f t="shared" si="1071"/>
        <v/>
      </c>
      <c r="HA429" s="24" t="str">
        <f t="shared" si="978"/>
        <v/>
      </c>
      <c r="HB429" s="24" t="str">
        <f t="shared" si="979"/>
        <v/>
      </c>
      <c r="HC429" s="24" t="str">
        <f t="shared" si="980"/>
        <v/>
      </c>
      <c r="HD429" s="24" t="str">
        <f t="shared" si="981"/>
        <v/>
      </c>
      <c r="HE429" s="24" t="str">
        <f t="shared" si="982"/>
        <v/>
      </c>
      <c r="HF429" s="24" t="str">
        <f t="shared" si="983"/>
        <v/>
      </c>
      <c r="HG429" s="24" t="str">
        <f t="shared" si="984"/>
        <v/>
      </c>
      <c r="HH429" s="24" t="str">
        <f t="shared" si="985"/>
        <v/>
      </c>
      <c r="HI429" s="24" t="str">
        <f t="shared" si="986"/>
        <v/>
      </c>
      <c r="HJ429" s="24"/>
      <c r="HK429" s="24" t="str">
        <f t="shared" si="987"/>
        <v/>
      </c>
      <c r="HL429" s="24" t="str">
        <f t="shared" si="1072"/>
        <v/>
      </c>
      <c r="HM429" s="24" t="str">
        <f t="shared" si="929"/>
        <v/>
      </c>
      <c r="HN429" s="24" t="str">
        <f t="shared" si="929"/>
        <v/>
      </c>
      <c r="HO429" s="24" t="str">
        <f t="shared" si="929"/>
        <v/>
      </c>
      <c r="HP429" s="24" t="str">
        <f t="shared" si="927"/>
        <v/>
      </c>
      <c r="HQ429" s="24" t="str">
        <f t="shared" si="927"/>
        <v/>
      </c>
      <c r="HR429" s="24" t="str">
        <f t="shared" si="927"/>
        <v/>
      </c>
      <c r="HS429" s="24" t="str">
        <f t="shared" si="927"/>
        <v/>
      </c>
      <c r="HT429" s="24" t="str">
        <f t="shared" si="927"/>
        <v/>
      </c>
      <c r="HU429" s="24" t="str">
        <f t="shared" si="927"/>
        <v/>
      </c>
      <c r="HV429" s="24"/>
      <c r="HW429" s="24" t="str">
        <f t="shared" si="988"/>
        <v/>
      </c>
      <c r="HX429" s="24" t="str">
        <f t="shared" si="1073"/>
        <v/>
      </c>
      <c r="HY429" s="24" t="str">
        <f t="shared" si="930"/>
        <v/>
      </c>
      <c r="HZ429" s="24" t="str">
        <f t="shared" si="930"/>
        <v/>
      </c>
      <c r="IA429" s="24" t="str">
        <f t="shared" si="930"/>
        <v/>
      </c>
      <c r="IB429" s="24" t="str">
        <f t="shared" si="928"/>
        <v/>
      </c>
      <c r="IC429" s="24" t="str">
        <f t="shared" si="928"/>
        <v/>
      </c>
      <c r="ID429" s="24" t="str">
        <f t="shared" si="928"/>
        <v/>
      </c>
      <c r="IE429" s="24" t="str">
        <f t="shared" si="928"/>
        <v/>
      </c>
      <c r="IF429" s="24" t="str">
        <f t="shared" si="928"/>
        <v/>
      </c>
      <c r="IG429" s="24" t="str">
        <f t="shared" si="928"/>
        <v/>
      </c>
    </row>
    <row r="430" spans="1:241" x14ac:dyDescent="0.2">
      <c r="A430" s="27">
        <v>395</v>
      </c>
      <c r="B430" s="32" t="str">
        <f>IF(AND($B$3&lt;&gt;"",$C$3&lt;&gt;"",$B$4&lt;&gt;"",$C$4&lt;&gt;"",T430&lt;&gt;""),AirMass($B$3,$C$3,$B$4,$C$4,T430),"")</f>
        <v/>
      </c>
      <c r="C430" s="36" t="e">
        <f t="shared" si="989"/>
        <v>#N/A</v>
      </c>
      <c r="D430" s="5" t="str">
        <f t="shared" si="936"/>
        <v/>
      </c>
      <c r="E430" s="14" t="str">
        <f t="shared" si="937"/>
        <v/>
      </c>
      <c r="F430" s="32" t="str">
        <f t="shared" si="990"/>
        <v/>
      </c>
      <c r="G430" s="24" t="str">
        <f t="shared" si="938"/>
        <v/>
      </c>
      <c r="H430" s="24" t="str">
        <f t="shared" si="939"/>
        <v/>
      </c>
      <c r="I430" s="24"/>
      <c r="J430" s="8" t="str">
        <f t="shared" si="940"/>
        <v/>
      </c>
      <c r="K430" s="9" t="str">
        <f t="shared" si="941"/>
        <v/>
      </c>
      <c r="L430" s="40" t="str">
        <f t="shared" si="991"/>
        <v/>
      </c>
      <c r="M430" s="24" t="str">
        <f t="shared" si="942"/>
        <v/>
      </c>
      <c r="N430" s="25" t="str">
        <f t="shared" si="943"/>
        <v/>
      </c>
      <c r="O430" s="25"/>
      <c r="P430" s="50">
        <f t="shared" si="992"/>
        <v>0</v>
      </c>
      <c r="Q430" s="50">
        <f t="shared" si="993"/>
        <v>0</v>
      </c>
      <c r="R430" s="25"/>
      <c r="S430" s="25"/>
      <c r="T430" s="16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46" t="str">
        <f t="shared" si="944"/>
        <v/>
      </c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8"/>
      <c r="AR430" s="25"/>
      <c r="AS430" s="25"/>
      <c r="AT430" s="24" t="str">
        <f t="shared" si="935"/>
        <v/>
      </c>
      <c r="AU430" s="24" t="str">
        <f t="shared" si="935"/>
        <v/>
      </c>
      <c r="AV430" s="24" t="str">
        <f t="shared" si="934"/>
        <v/>
      </c>
      <c r="AW430" s="24" t="str">
        <f t="shared" si="934"/>
        <v/>
      </c>
      <c r="AX430" s="24" t="str">
        <f t="shared" si="934"/>
        <v/>
      </c>
      <c r="AY430" s="24" t="str">
        <f t="shared" si="934"/>
        <v/>
      </c>
      <c r="AZ430" s="24" t="str">
        <f t="shared" si="934"/>
        <v/>
      </c>
      <c r="BA430" s="24" t="str">
        <f t="shared" si="934"/>
        <v/>
      </c>
      <c r="BB430" s="24" t="str">
        <f t="shared" si="934"/>
        <v/>
      </c>
      <c r="BC430" s="24" t="str">
        <f t="shared" si="934"/>
        <v/>
      </c>
      <c r="BD430" s="25" t="str">
        <f t="shared" si="934"/>
        <v/>
      </c>
      <c r="BE430" s="25"/>
      <c r="BF430" s="25"/>
      <c r="BG430" s="26" t="str">
        <f t="shared" si="994"/>
        <v/>
      </c>
      <c r="BH430" s="26" t="str">
        <f t="shared" si="995"/>
        <v/>
      </c>
      <c r="BI430" s="26" t="str">
        <f t="shared" si="996"/>
        <v/>
      </c>
      <c r="BJ430" s="26" t="str">
        <f t="shared" si="997"/>
        <v/>
      </c>
      <c r="BK430" s="26" t="str">
        <f t="shared" si="998"/>
        <v/>
      </c>
      <c r="BL430" s="26" t="str">
        <f t="shared" si="999"/>
        <v/>
      </c>
      <c r="BM430" s="26" t="str">
        <f t="shared" si="1000"/>
        <v/>
      </c>
      <c r="BN430" s="26" t="str">
        <f t="shared" si="1001"/>
        <v/>
      </c>
      <c r="BO430" s="26" t="str">
        <f t="shared" si="1002"/>
        <v/>
      </c>
      <c r="BP430" s="25"/>
      <c r="BQ430" s="25"/>
      <c r="BR430" s="25" t="str">
        <f t="shared" si="1003"/>
        <v/>
      </c>
      <c r="BS430" s="25" t="str">
        <f t="shared" si="1004"/>
        <v/>
      </c>
      <c r="BT430" s="25" t="str">
        <f t="shared" si="1005"/>
        <v/>
      </c>
      <c r="BU430" s="25" t="str">
        <f t="shared" si="1006"/>
        <v/>
      </c>
      <c r="BV430" s="25" t="str">
        <f t="shared" si="1007"/>
        <v/>
      </c>
      <c r="BW430" s="25" t="str">
        <f t="shared" si="1008"/>
        <v/>
      </c>
      <c r="BX430" s="25" t="str">
        <f t="shared" si="1009"/>
        <v/>
      </c>
      <c r="BY430" s="25" t="str">
        <f t="shared" si="1010"/>
        <v/>
      </c>
      <c r="BZ430" s="25" t="str">
        <f t="shared" si="1011"/>
        <v/>
      </c>
      <c r="CA430" s="25"/>
      <c r="CB430" s="25"/>
      <c r="CC430" s="26">
        <f t="shared" si="1012"/>
        <v>-0.23900000000000093</v>
      </c>
      <c r="CD430" s="26">
        <f t="shared" si="1013"/>
        <v>-0.17900000000000044</v>
      </c>
      <c r="CE430" s="26">
        <f t="shared" si="1014"/>
        <v>-0.54500000000000015</v>
      </c>
      <c r="CF430" s="26">
        <f t="shared" si="1015"/>
        <v>-0.48700000000000027</v>
      </c>
      <c r="CG430" s="26">
        <f t="shared" si="1016"/>
        <v>-0.55699999999999883</v>
      </c>
      <c r="CH430" s="26">
        <f t="shared" si="1017"/>
        <v>-0.11200000000000027</v>
      </c>
      <c r="CI430" s="26" t="str">
        <f t="shared" si="1018"/>
        <v/>
      </c>
      <c r="CJ430" s="26" t="str">
        <f t="shared" si="1019"/>
        <v/>
      </c>
      <c r="CK430" s="26" t="str">
        <f t="shared" si="1020"/>
        <v/>
      </c>
      <c r="CL430" s="25"/>
      <c r="CM430" s="25"/>
      <c r="CN430" s="25">
        <f t="shared" si="1021"/>
        <v>0.42099999999999937</v>
      </c>
      <c r="CO430" s="25">
        <f t="shared" si="1022"/>
        <v>0.48099999999999987</v>
      </c>
      <c r="CP430" s="25">
        <f t="shared" si="1023"/>
        <v>0.11500000000000021</v>
      </c>
      <c r="CQ430" s="25">
        <f t="shared" si="1024"/>
        <v>0.17300000000000004</v>
      </c>
      <c r="CR430" s="25">
        <f t="shared" si="1025"/>
        <v>0.10300000000000153</v>
      </c>
      <c r="CS430" s="25">
        <f t="shared" si="1026"/>
        <v>0.54800000000000004</v>
      </c>
      <c r="CT430" s="25" t="str">
        <f t="shared" si="1027"/>
        <v/>
      </c>
      <c r="CU430" s="25" t="str">
        <f t="shared" si="1028"/>
        <v/>
      </c>
      <c r="CV430" s="25" t="str">
        <f t="shared" si="1029"/>
        <v/>
      </c>
      <c r="CW430" s="25"/>
      <c r="CX430" s="25"/>
      <c r="CY430" s="25" t="str">
        <f t="shared" si="1030"/>
        <v/>
      </c>
      <c r="CZ430" s="25" t="str">
        <f t="shared" si="1031"/>
        <v/>
      </c>
      <c r="DA430" s="25" t="str">
        <f t="shared" si="1032"/>
        <v/>
      </c>
      <c r="DB430" s="25" t="str">
        <f t="shared" si="1033"/>
        <v/>
      </c>
      <c r="DC430" s="25" t="str">
        <f t="shared" si="1034"/>
        <v/>
      </c>
      <c r="DD430" s="25" t="str">
        <f t="shared" si="1035"/>
        <v/>
      </c>
      <c r="DE430" s="25" t="str">
        <f t="shared" si="1036"/>
        <v/>
      </c>
      <c r="DF430" s="25" t="str">
        <f t="shared" si="1037"/>
        <v/>
      </c>
      <c r="DG430" s="25" t="str">
        <f t="shared" si="1038"/>
        <v/>
      </c>
      <c r="DH430" s="25"/>
      <c r="DI430" s="25"/>
      <c r="DJ430" s="25" t="str">
        <f t="shared" si="1039"/>
        <v/>
      </c>
      <c r="DK430" s="25" t="str">
        <f t="shared" si="1040"/>
        <v/>
      </c>
      <c r="DL430" s="25" t="str">
        <f t="shared" si="1041"/>
        <v/>
      </c>
      <c r="DM430" s="25" t="str">
        <f t="shared" si="1042"/>
        <v/>
      </c>
      <c r="DN430" s="25" t="str">
        <f t="shared" si="1043"/>
        <v/>
      </c>
      <c r="DO430" s="25" t="str">
        <f t="shared" si="1044"/>
        <v/>
      </c>
      <c r="DP430" s="25" t="str">
        <f t="shared" si="1045"/>
        <v/>
      </c>
      <c r="DQ430" s="25" t="str">
        <f t="shared" si="1046"/>
        <v/>
      </c>
      <c r="DR430" s="25" t="str">
        <f t="shared" si="1047"/>
        <v/>
      </c>
      <c r="DS430" s="25"/>
      <c r="DT430" s="24"/>
      <c r="DU430" s="24" t="str">
        <f t="shared" si="1048"/>
        <v/>
      </c>
      <c r="DV430" s="24" t="str">
        <f t="shared" si="1049"/>
        <v/>
      </c>
      <c r="DW430" s="24" t="str">
        <f t="shared" si="1050"/>
        <v/>
      </c>
      <c r="DX430" s="24" t="str">
        <f t="shared" si="1051"/>
        <v/>
      </c>
      <c r="DY430" s="24" t="str">
        <f t="shared" si="1052"/>
        <v/>
      </c>
      <c r="DZ430" s="24" t="str">
        <f t="shared" si="1053"/>
        <v/>
      </c>
      <c r="EA430" s="24" t="str">
        <f t="shared" si="1054"/>
        <v/>
      </c>
      <c r="EB430" s="24" t="str">
        <f t="shared" si="1055"/>
        <v/>
      </c>
      <c r="EC430" s="24" t="str">
        <f t="shared" si="1056"/>
        <v/>
      </c>
      <c r="ED430" s="24"/>
      <c r="EE430" s="24"/>
      <c r="EF430" s="24" t="str">
        <f t="shared" si="1057"/>
        <v/>
      </c>
      <c r="EG430" s="24" t="str">
        <f t="shared" si="1058"/>
        <v/>
      </c>
      <c r="EH430" s="24" t="str">
        <f t="shared" si="1059"/>
        <v/>
      </c>
      <c r="EI430" s="24" t="str">
        <f t="shared" si="1060"/>
        <v/>
      </c>
      <c r="EJ430" s="24" t="str">
        <f t="shared" si="1061"/>
        <v/>
      </c>
      <c r="EK430" s="24" t="str">
        <f t="shared" si="1062"/>
        <v/>
      </c>
      <c r="EL430" s="24" t="str">
        <f t="shared" si="1063"/>
        <v/>
      </c>
      <c r="EM430" s="24" t="str">
        <f t="shared" si="1064"/>
        <v/>
      </c>
      <c r="EN430" s="24" t="str">
        <f t="shared" si="1065"/>
        <v/>
      </c>
      <c r="EO430" s="24"/>
      <c r="EP430" s="24"/>
      <c r="EQ430" s="24" t="str">
        <f t="shared" si="945"/>
        <v/>
      </c>
      <c r="ER430" s="24" t="str">
        <f t="shared" si="1066"/>
        <v/>
      </c>
      <c r="ES430" s="24" t="str">
        <f t="shared" si="946"/>
        <v/>
      </c>
      <c r="ET430" s="24" t="str">
        <f t="shared" si="947"/>
        <v/>
      </c>
      <c r="EU430" s="24" t="str">
        <f t="shared" si="948"/>
        <v/>
      </c>
      <c r="EV430" s="24" t="str">
        <f t="shared" si="949"/>
        <v/>
      </c>
      <c r="EW430" s="24" t="str">
        <f t="shared" si="950"/>
        <v/>
      </c>
      <c r="EX430" s="24" t="str">
        <f t="shared" si="951"/>
        <v/>
      </c>
      <c r="EY430" s="24" t="str">
        <f t="shared" si="952"/>
        <v/>
      </c>
      <c r="EZ430" s="24" t="str">
        <f t="shared" si="953"/>
        <v/>
      </c>
      <c r="FA430" s="24" t="str">
        <f t="shared" si="954"/>
        <v/>
      </c>
      <c r="FB430" s="24"/>
      <c r="FC430" s="24" t="str">
        <f t="shared" si="955"/>
        <v/>
      </c>
      <c r="FD430" s="24" t="str">
        <f t="shared" si="1067"/>
        <v/>
      </c>
      <c r="FE430" s="24" t="str">
        <f t="shared" si="956"/>
        <v/>
      </c>
      <c r="FF430" s="24" t="str">
        <f t="shared" si="957"/>
        <v/>
      </c>
      <c r="FG430" s="24" t="str">
        <f t="shared" si="958"/>
        <v/>
      </c>
      <c r="FH430" s="24" t="str">
        <f t="shared" si="959"/>
        <v/>
      </c>
      <c r="FI430" s="24" t="str">
        <f t="shared" si="960"/>
        <v/>
      </c>
      <c r="FJ430" s="24" t="str">
        <f t="shared" si="961"/>
        <v/>
      </c>
      <c r="FK430" s="24" t="str">
        <f t="shared" si="962"/>
        <v/>
      </c>
      <c r="FL430" s="24" t="str">
        <f t="shared" si="963"/>
        <v/>
      </c>
      <c r="FM430" s="24" t="str">
        <f t="shared" si="964"/>
        <v/>
      </c>
      <c r="FN430" s="24"/>
      <c r="FO430" s="24" t="str">
        <f t="shared" si="965"/>
        <v/>
      </c>
      <c r="FP430" s="24" t="str">
        <f t="shared" si="1068"/>
        <v/>
      </c>
      <c r="FQ430" s="24" t="str">
        <f t="shared" si="932"/>
        <v/>
      </c>
      <c r="FR430" s="24" t="str">
        <f t="shared" si="932"/>
        <v/>
      </c>
      <c r="FS430" s="24" t="str">
        <f t="shared" si="932"/>
        <v/>
      </c>
      <c r="FT430" s="24" t="str">
        <f t="shared" ref="FT430:FY435" si="1074">IF(AND(EV430&lt;&gt;"",DX430&lt;&gt;""),EV430+DX430*$D$21,"")</f>
        <v/>
      </c>
      <c r="FU430" s="24" t="str">
        <f t="shared" si="1074"/>
        <v/>
      </c>
      <c r="FV430" s="24" t="str">
        <f t="shared" si="1074"/>
        <v/>
      </c>
      <c r="FW430" s="24" t="str">
        <f t="shared" si="1074"/>
        <v/>
      </c>
      <c r="FX430" s="24" t="str">
        <f t="shared" si="1074"/>
        <v/>
      </c>
      <c r="FY430" s="24" t="str">
        <f t="shared" si="1074"/>
        <v/>
      </c>
      <c r="FZ430" s="24"/>
      <c r="GA430" s="24" t="str">
        <f t="shared" si="966"/>
        <v/>
      </c>
      <c r="GB430" s="24" t="str">
        <f t="shared" si="1069"/>
        <v/>
      </c>
      <c r="GC430" s="24" t="str">
        <f t="shared" si="933"/>
        <v/>
      </c>
      <c r="GD430" s="24" t="str">
        <f t="shared" si="933"/>
        <v/>
      </c>
      <c r="GE430" s="24" t="str">
        <f t="shared" si="933"/>
        <v/>
      </c>
      <c r="GF430" s="24" t="str">
        <f t="shared" ref="GF430:GK435" si="1075">IF(AND(FH430&lt;&gt;"",DX430&lt;&gt;""),FH430+DX430*$D$20,"")</f>
        <v/>
      </c>
      <c r="GG430" s="24" t="str">
        <f t="shared" si="1075"/>
        <v/>
      </c>
      <c r="GH430" s="24" t="str">
        <f t="shared" si="1075"/>
        <v/>
      </c>
      <c r="GI430" s="24" t="str">
        <f t="shared" si="1075"/>
        <v/>
      </c>
      <c r="GJ430" s="24" t="str">
        <f t="shared" si="1075"/>
        <v/>
      </c>
      <c r="GK430" s="24" t="str">
        <f t="shared" si="1075"/>
        <v/>
      </c>
      <c r="GL430" s="24"/>
      <c r="GM430" s="24" t="str">
        <f t="shared" si="967"/>
        <v/>
      </c>
      <c r="GN430" s="24" t="str">
        <f t="shared" si="1070"/>
        <v/>
      </c>
      <c r="GO430" s="24" t="str">
        <f t="shared" si="968"/>
        <v/>
      </c>
      <c r="GP430" s="24" t="str">
        <f t="shared" si="969"/>
        <v/>
      </c>
      <c r="GQ430" s="24" t="str">
        <f t="shared" si="970"/>
        <v/>
      </c>
      <c r="GR430" s="24" t="str">
        <f t="shared" si="971"/>
        <v/>
      </c>
      <c r="GS430" s="24" t="str">
        <f t="shared" si="972"/>
        <v/>
      </c>
      <c r="GT430" s="24" t="str">
        <f t="shared" si="973"/>
        <v/>
      </c>
      <c r="GU430" s="24" t="str">
        <f t="shared" si="974"/>
        <v/>
      </c>
      <c r="GV430" s="24" t="str">
        <f t="shared" si="975"/>
        <v/>
      </c>
      <c r="GW430" s="24" t="str">
        <f t="shared" si="976"/>
        <v/>
      </c>
      <c r="GX430" s="24"/>
      <c r="GY430" s="24" t="str">
        <f t="shared" si="977"/>
        <v/>
      </c>
      <c r="GZ430" s="24" t="str">
        <f t="shared" si="1071"/>
        <v/>
      </c>
      <c r="HA430" s="24" t="str">
        <f t="shared" si="978"/>
        <v/>
      </c>
      <c r="HB430" s="24" t="str">
        <f t="shared" si="979"/>
        <v/>
      </c>
      <c r="HC430" s="24" t="str">
        <f t="shared" si="980"/>
        <v/>
      </c>
      <c r="HD430" s="24" t="str">
        <f t="shared" si="981"/>
        <v/>
      </c>
      <c r="HE430" s="24" t="str">
        <f t="shared" si="982"/>
        <v/>
      </c>
      <c r="HF430" s="24" t="str">
        <f t="shared" si="983"/>
        <v/>
      </c>
      <c r="HG430" s="24" t="str">
        <f t="shared" si="984"/>
        <v/>
      </c>
      <c r="HH430" s="24" t="str">
        <f t="shared" si="985"/>
        <v/>
      </c>
      <c r="HI430" s="24" t="str">
        <f t="shared" si="986"/>
        <v/>
      </c>
      <c r="HJ430" s="24"/>
      <c r="HK430" s="24" t="str">
        <f t="shared" si="987"/>
        <v/>
      </c>
      <c r="HL430" s="24" t="str">
        <f t="shared" si="1072"/>
        <v/>
      </c>
      <c r="HM430" s="24" t="str">
        <f t="shared" si="929"/>
        <v/>
      </c>
      <c r="HN430" s="24" t="str">
        <f t="shared" si="929"/>
        <v/>
      </c>
      <c r="HO430" s="24" t="str">
        <f t="shared" si="929"/>
        <v/>
      </c>
      <c r="HP430" s="24" t="str">
        <f t="shared" si="927"/>
        <v/>
      </c>
      <c r="HQ430" s="24" t="str">
        <f t="shared" si="927"/>
        <v/>
      </c>
      <c r="HR430" s="24" t="str">
        <f t="shared" si="927"/>
        <v/>
      </c>
      <c r="HS430" s="24" t="str">
        <f t="shared" si="927"/>
        <v/>
      </c>
      <c r="HT430" s="24" t="str">
        <f t="shared" si="927"/>
        <v/>
      </c>
      <c r="HU430" s="24" t="str">
        <f t="shared" si="927"/>
        <v/>
      </c>
      <c r="HV430" s="24"/>
      <c r="HW430" s="24" t="str">
        <f t="shared" si="988"/>
        <v/>
      </c>
      <c r="HX430" s="24" t="str">
        <f t="shared" si="1073"/>
        <v/>
      </c>
      <c r="HY430" s="24" t="str">
        <f t="shared" si="930"/>
        <v/>
      </c>
      <c r="HZ430" s="24" t="str">
        <f t="shared" si="930"/>
        <v/>
      </c>
      <c r="IA430" s="24" t="str">
        <f t="shared" si="930"/>
        <v/>
      </c>
      <c r="IB430" s="24" t="str">
        <f t="shared" si="928"/>
        <v/>
      </c>
      <c r="IC430" s="24" t="str">
        <f t="shared" si="928"/>
        <v/>
      </c>
      <c r="ID430" s="24" t="str">
        <f t="shared" si="928"/>
        <v/>
      </c>
      <c r="IE430" s="24" t="str">
        <f t="shared" si="928"/>
        <v/>
      </c>
      <c r="IF430" s="24" t="str">
        <f t="shared" si="928"/>
        <v/>
      </c>
      <c r="IG430" s="24" t="str">
        <f t="shared" si="928"/>
        <v/>
      </c>
    </row>
    <row r="431" spans="1:241" x14ac:dyDescent="0.2">
      <c r="A431" s="27">
        <v>396</v>
      </c>
      <c r="B431" s="32" t="str">
        <f>IF(AND($B$3&lt;&gt;"",$C$3&lt;&gt;"",$B$4&lt;&gt;"",$C$4&lt;&gt;"",T431&lt;&gt;""),AirMass($B$3,$C$3,$B$4,$C$4,T431),"")</f>
        <v/>
      </c>
      <c r="C431" s="36" t="e">
        <f t="shared" si="989"/>
        <v>#N/A</v>
      </c>
      <c r="D431" s="5" t="str">
        <f t="shared" si="936"/>
        <v/>
      </c>
      <c r="E431" s="14" t="str">
        <f t="shared" si="937"/>
        <v/>
      </c>
      <c r="F431" s="32" t="str">
        <f t="shared" si="990"/>
        <v/>
      </c>
      <c r="G431" s="24" t="str">
        <f t="shared" si="938"/>
        <v/>
      </c>
      <c r="H431" s="24" t="str">
        <f t="shared" si="939"/>
        <v/>
      </c>
      <c r="I431" s="24"/>
      <c r="J431" s="8" t="str">
        <f t="shared" si="940"/>
        <v/>
      </c>
      <c r="K431" s="9" t="str">
        <f t="shared" si="941"/>
        <v/>
      </c>
      <c r="L431" s="40" t="str">
        <f t="shared" si="991"/>
        <v/>
      </c>
      <c r="M431" s="24" t="str">
        <f t="shared" si="942"/>
        <v/>
      </c>
      <c r="N431" s="25" t="str">
        <f t="shared" si="943"/>
        <v/>
      </c>
      <c r="O431" s="25"/>
      <c r="P431" s="50">
        <f t="shared" si="992"/>
        <v>0</v>
      </c>
      <c r="Q431" s="50">
        <f t="shared" si="993"/>
        <v>0</v>
      </c>
      <c r="R431" s="25"/>
      <c r="S431" s="25"/>
      <c r="T431" s="16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46" t="str">
        <f t="shared" si="944"/>
        <v/>
      </c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8"/>
      <c r="AR431" s="25"/>
      <c r="AS431" s="25"/>
      <c r="AT431" s="24" t="str">
        <f t="shared" si="935"/>
        <v/>
      </c>
      <c r="AU431" s="24" t="str">
        <f t="shared" si="935"/>
        <v/>
      </c>
      <c r="AV431" s="24" t="str">
        <f t="shared" si="934"/>
        <v/>
      </c>
      <c r="AW431" s="24" t="str">
        <f t="shared" si="934"/>
        <v/>
      </c>
      <c r="AX431" s="24" t="str">
        <f t="shared" si="934"/>
        <v/>
      </c>
      <c r="AY431" s="24" t="str">
        <f t="shared" si="934"/>
        <v/>
      </c>
      <c r="AZ431" s="24" t="str">
        <f t="shared" si="934"/>
        <v/>
      </c>
      <c r="BA431" s="24" t="str">
        <f t="shared" si="934"/>
        <v/>
      </c>
      <c r="BB431" s="24" t="str">
        <f t="shared" si="934"/>
        <v/>
      </c>
      <c r="BC431" s="24" t="str">
        <f t="shared" si="934"/>
        <v/>
      </c>
      <c r="BD431" s="25" t="str">
        <f t="shared" si="934"/>
        <v/>
      </c>
      <c r="BE431" s="25"/>
      <c r="BF431" s="25"/>
      <c r="BG431" s="26" t="str">
        <f t="shared" si="994"/>
        <v/>
      </c>
      <c r="BH431" s="26" t="str">
        <f t="shared" si="995"/>
        <v/>
      </c>
      <c r="BI431" s="26" t="str">
        <f t="shared" si="996"/>
        <v/>
      </c>
      <c r="BJ431" s="26" t="str">
        <f t="shared" si="997"/>
        <v/>
      </c>
      <c r="BK431" s="26" t="str">
        <f t="shared" si="998"/>
        <v/>
      </c>
      <c r="BL431" s="26" t="str">
        <f t="shared" si="999"/>
        <v/>
      </c>
      <c r="BM431" s="26" t="str">
        <f t="shared" si="1000"/>
        <v/>
      </c>
      <c r="BN431" s="26" t="str">
        <f t="shared" si="1001"/>
        <v/>
      </c>
      <c r="BO431" s="26" t="str">
        <f t="shared" si="1002"/>
        <v/>
      </c>
      <c r="BP431" s="25"/>
      <c r="BQ431" s="25"/>
      <c r="BR431" s="25" t="str">
        <f t="shared" si="1003"/>
        <v/>
      </c>
      <c r="BS431" s="25" t="str">
        <f t="shared" si="1004"/>
        <v/>
      </c>
      <c r="BT431" s="25" t="str">
        <f t="shared" si="1005"/>
        <v/>
      </c>
      <c r="BU431" s="25" t="str">
        <f t="shared" si="1006"/>
        <v/>
      </c>
      <c r="BV431" s="25" t="str">
        <f t="shared" si="1007"/>
        <v/>
      </c>
      <c r="BW431" s="25" t="str">
        <f t="shared" si="1008"/>
        <v/>
      </c>
      <c r="BX431" s="25" t="str">
        <f t="shared" si="1009"/>
        <v/>
      </c>
      <c r="BY431" s="25" t="str">
        <f t="shared" si="1010"/>
        <v/>
      </c>
      <c r="BZ431" s="25" t="str">
        <f t="shared" si="1011"/>
        <v/>
      </c>
      <c r="CA431" s="25"/>
      <c r="CB431" s="25"/>
      <c r="CC431" s="26">
        <f t="shared" si="1012"/>
        <v>-0.23900000000000093</v>
      </c>
      <c r="CD431" s="26">
        <f t="shared" si="1013"/>
        <v>-0.17900000000000044</v>
      </c>
      <c r="CE431" s="26">
        <f t="shared" si="1014"/>
        <v>-0.54500000000000015</v>
      </c>
      <c r="CF431" s="26">
        <f t="shared" si="1015"/>
        <v>-0.48700000000000027</v>
      </c>
      <c r="CG431" s="26">
        <f t="shared" si="1016"/>
        <v>-0.55699999999999883</v>
      </c>
      <c r="CH431" s="26">
        <f t="shared" si="1017"/>
        <v>-0.11200000000000027</v>
      </c>
      <c r="CI431" s="26" t="str">
        <f t="shared" si="1018"/>
        <v/>
      </c>
      <c r="CJ431" s="26" t="str">
        <f t="shared" si="1019"/>
        <v/>
      </c>
      <c r="CK431" s="26" t="str">
        <f t="shared" si="1020"/>
        <v/>
      </c>
      <c r="CL431" s="25"/>
      <c r="CM431" s="25"/>
      <c r="CN431" s="25">
        <f t="shared" si="1021"/>
        <v>0.42099999999999937</v>
      </c>
      <c r="CO431" s="25">
        <f t="shared" si="1022"/>
        <v>0.48099999999999987</v>
      </c>
      <c r="CP431" s="25">
        <f t="shared" si="1023"/>
        <v>0.11500000000000021</v>
      </c>
      <c r="CQ431" s="25">
        <f t="shared" si="1024"/>
        <v>0.17300000000000004</v>
      </c>
      <c r="CR431" s="25">
        <f t="shared" si="1025"/>
        <v>0.10300000000000153</v>
      </c>
      <c r="CS431" s="25">
        <f t="shared" si="1026"/>
        <v>0.54800000000000004</v>
      </c>
      <c r="CT431" s="25" t="str">
        <f t="shared" si="1027"/>
        <v/>
      </c>
      <c r="CU431" s="25" t="str">
        <f t="shared" si="1028"/>
        <v/>
      </c>
      <c r="CV431" s="25" t="str">
        <f t="shared" si="1029"/>
        <v/>
      </c>
      <c r="CW431" s="25"/>
      <c r="CX431" s="25"/>
      <c r="CY431" s="25" t="str">
        <f t="shared" si="1030"/>
        <v/>
      </c>
      <c r="CZ431" s="25" t="str">
        <f t="shared" si="1031"/>
        <v/>
      </c>
      <c r="DA431" s="25" t="str">
        <f t="shared" si="1032"/>
        <v/>
      </c>
      <c r="DB431" s="25" t="str">
        <f t="shared" si="1033"/>
        <v/>
      </c>
      <c r="DC431" s="25" t="str">
        <f t="shared" si="1034"/>
        <v/>
      </c>
      <c r="DD431" s="25" t="str">
        <f t="shared" si="1035"/>
        <v/>
      </c>
      <c r="DE431" s="25" t="str">
        <f t="shared" si="1036"/>
        <v/>
      </c>
      <c r="DF431" s="25" t="str">
        <f t="shared" si="1037"/>
        <v/>
      </c>
      <c r="DG431" s="25" t="str">
        <f t="shared" si="1038"/>
        <v/>
      </c>
      <c r="DH431" s="25"/>
      <c r="DI431" s="25"/>
      <c r="DJ431" s="25" t="str">
        <f t="shared" si="1039"/>
        <v/>
      </c>
      <c r="DK431" s="25" t="str">
        <f t="shared" si="1040"/>
        <v/>
      </c>
      <c r="DL431" s="25" t="str">
        <f t="shared" si="1041"/>
        <v/>
      </c>
      <c r="DM431" s="25" t="str">
        <f t="shared" si="1042"/>
        <v/>
      </c>
      <c r="DN431" s="25" t="str">
        <f t="shared" si="1043"/>
        <v/>
      </c>
      <c r="DO431" s="25" t="str">
        <f t="shared" si="1044"/>
        <v/>
      </c>
      <c r="DP431" s="25" t="str">
        <f t="shared" si="1045"/>
        <v/>
      </c>
      <c r="DQ431" s="25" t="str">
        <f t="shared" si="1046"/>
        <v/>
      </c>
      <c r="DR431" s="25" t="str">
        <f t="shared" si="1047"/>
        <v/>
      </c>
      <c r="DS431" s="25"/>
      <c r="DT431" s="24"/>
      <c r="DU431" s="24" t="str">
        <f t="shared" si="1048"/>
        <v/>
      </c>
      <c r="DV431" s="24" t="str">
        <f t="shared" si="1049"/>
        <v/>
      </c>
      <c r="DW431" s="24" t="str">
        <f t="shared" si="1050"/>
        <v/>
      </c>
      <c r="DX431" s="24" t="str">
        <f t="shared" si="1051"/>
        <v/>
      </c>
      <c r="DY431" s="24" t="str">
        <f t="shared" si="1052"/>
        <v/>
      </c>
      <c r="DZ431" s="24" t="str">
        <f t="shared" si="1053"/>
        <v/>
      </c>
      <c r="EA431" s="24" t="str">
        <f t="shared" si="1054"/>
        <v/>
      </c>
      <c r="EB431" s="24" t="str">
        <f t="shared" si="1055"/>
        <v/>
      </c>
      <c r="EC431" s="24" t="str">
        <f t="shared" si="1056"/>
        <v/>
      </c>
      <c r="ED431" s="24"/>
      <c r="EE431" s="24"/>
      <c r="EF431" s="24" t="str">
        <f t="shared" si="1057"/>
        <v/>
      </c>
      <c r="EG431" s="24" t="str">
        <f t="shared" si="1058"/>
        <v/>
      </c>
      <c r="EH431" s="24" t="str">
        <f t="shared" si="1059"/>
        <v/>
      </c>
      <c r="EI431" s="24" t="str">
        <f t="shared" si="1060"/>
        <v/>
      </c>
      <c r="EJ431" s="24" t="str">
        <f t="shared" si="1061"/>
        <v/>
      </c>
      <c r="EK431" s="24" t="str">
        <f t="shared" si="1062"/>
        <v/>
      </c>
      <c r="EL431" s="24" t="str">
        <f t="shared" si="1063"/>
        <v/>
      </c>
      <c r="EM431" s="24" t="str">
        <f t="shared" si="1064"/>
        <v/>
      </c>
      <c r="EN431" s="24" t="str">
        <f t="shared" si="1065"/>
        <v/>
      </c>
      <c r="EO431" s="24"/>
      <c r="EP431" s="24"/>
      <c r="EQ431" s="24" t="str">
        <f t="shared" si="945"/>
        <v/>
      </c>
      <c r="ER431" s="24" t="str">
        <f t="shared" si="1066"/>
        <v/>
      </c>
      <c r="ES431" s="24" t="str">
        <f t="shared" si="946"/>
        <v/>
      </c>
      <c r="ET431" s="24" t="str">
        <f t="shared" si="947"/>
        <v/>
      </c>
      <c r="EU431" s="24" t="str">
        <f t="shared" si="948"/>
        <v/>
      </c>
      <c r="EV431" s="24" t="str">
        <f t="shared" si="949"/>
        <v/>
      </c>
      <c r="EW431" s="24" t="str">
        <f t="shared" si="950"/>
        <v/>
      </c>
      <c r="EX431" s="24" t="str">
        <f t="shared" si="951"/>
        <v/>
      </c>
      <c r="EY431" s="24" t="str">
        <f t="shared" si="952"/>
        <v/>
      </c>
      <c r="EZ431" s="24" t="str">
        <f t="shared" si="953"/>
        <v/>
      </c>
      <c r="FA431" s="24" t="str">
        <f t="shared" si="954"/>
        <v/>
      </c>
      <c r="FB431" s="24"/>
      <c r="FC431" s="24" t="str">
        <f t="shared" si="955"/>
        <v/>
      </c>
      <c r="FD431" s="24" t="str">
        <f t="shared" si="1067"/>
        <v/>
      </c>
      <c r="FE431" s="24" t="str">
        <f t="shared" si="956"/>
        <v/>
      </c>
      <c r="FF431" s="24" t="str">
        <f t="shared" si="957"/>
        <v/>
      </c>
      <c r="FG431" s="24" t="str">
        <f t="shared" si="958"/>
        <v/>
      </c>
      <c r="FH431" s="24" t="str">
        <f t="shared" si="959"/>
        <v/>
      </c>
      <c r="FI431" s="24" t="str">
        <f t="shared" si="960"/>
        <v/>
      </c>
      <c r="FJ431" s="24" t="str">
        <f t="shared" si="961"/>
        <v/>
      </c>
      <c r="FK431" s="24" t="str">
        <f t="shared" si="962"/>
        <v/>
      </c>
      <c r="FL431" s="24" t="str">
        <f t="shared" si="963"/>
        <v/>
      </c>
      <c r="FM431" s="24" t="str">
        <f t="shared" si="964"/>
        <v/>
      </c>
      <c r="FN431" s="24"/>
      <c r="FO431" s="24" t="str">
        <f t="shared" si="965"/>
        <v/>
      </c>
      <c r="FP431" s="24" t="str">
        <f t="shared" si="1068"/>
        <v/>
      </c>
      <c r="FQ431" s="24" t="str">
        <f t="shared" ref="FQ431:FS435" si="1076">IF(AND(ES431&lt;&gt;"",DU431&lt;&gt;""),ES431+DU431*$D$21,"")</f>
        <v/>
      </c>
      <c r="FR431" s="24" t="str">
        <f t="shared" si="1076"/>
        <v/>
      </c>
      <c r="FS431" s="24" t="str">
        <f t="shared" si="1076"/>
        <v/>
      </c>
      <c r="FT431" s="24" t="str">
        <f t="shared" si="1074"/>
        <v/>
      </c>
      <c r="FU431" s="24" t="str">
        <f t="shared" si="1074"/>
        <v/>
      </c>
      <c r="FV431" s="24" t="str">
        <f t="shared" si="1074"/>
        <v/>
      </c>
      <c r="FW431" s="24" t="str">
        <f t="shared" si="1074"/>
        <v/>
      </c>
      <c r="FX431" s="24" t="str">
        <f t="shared" si="1074"/>
        <v/>
      </c>
      <c r="FY431" s="24" t="str">
        <f t="shared" si="1074"/>
        <v/>
      </c>
      <c r="FZ431" s="24"/>
      <c r="GA431" s="24" t="str">
        <f t="shared" si="966"/>
        <v/>
      </c>
      <c r="GB431" s="24" t="str">
        <f t="shared" si="1069"/>
        <v/>
      </c>
      <c r="GC431" s="24" t="str">
        <f t="shared" ref="GC431:GE435" si="1077">IF(AND(FE431&lt;&gt;"",DU431&lt;&gt;""),FE431+DU431*$D$20,"")</f>
        <v/>
      </c>
      <c r="GD431" s="24" t="str">
        <f t="shared" si="1077"/>
        <v/>
      </c>
      <c r="GE431" s="24" t="str">
        <f t="shared" si="1077"/>
        <v/>
      </c>
      <c r="GF431" s="24" t="str">
        <f t="shared" si="1075"/>
        <v/>
      </c>
      <c r="GG431" s="24" t="str">
        <f t="shared" si="1075"/>
        <v/>
      </c>
      <c r="GH431" s="24" t="str">
        <f t="shared" si="1075"/>
        <v/>
      </c>
      <c r="GI431" s="24" t="str">
        <f t="shared" si="1075"/>
        <v/>
      </c>
      <c r="GJ431" s="24" t="str">
        <f t="shared" si="1075"/>
        <v/>
      </c>
      <c r="GK431" s="24" t="str">
        <f t="shared" si="1075"/>
        <v/>
      </c>
      <c r="GL431" s="24"/>
      <c r="GM431" s="24" t="str">
        <f t="shared" si="967"/>
        <v/>
      </c>
      <c r="GN431" s="24" t="str">
        <f t="shared" si="1070"/>
        <v/>
      </c>
      <c r="GO431" s="24" t="str">
        <f t="shared" ref="GO431:GQ435" si="1078">IF(AND($V431&lt;&gt;"",W431&lt;&gt;"",W$32&lt;&gt;""),$V431-W431+W$32,"")</f>
        <v/>
      </c>
      <c r="GP431" s="24" t="str">
        <f t="shared" si="1078"/>
        <v/>
      </c>
      <c r="GQ431" s="24" t="str">
        <f t="shared" si="1078"/>
        <v/>
      </c>
      <c r="GR431" s="24" t="str">
        <f t="shared" ref="GR431:GW435" si="1079">IF(AND($V431&lt;&gt;"",Z431&lt;&gt;"",Z$32&lt;&gt;""),$V431-Z431+Z$32,"")</f>
        <v/>
      </c>
      <c r="GS431" s="24" t="str">
        <f t="shared" si="1079"/>
        <v/>
      </c>
      <c r="GT431" s="24" t="str">
        <f t="shared" si="1079"/>
        <v/>
      </c>
      <c r="GU431" s="24" t="str">
        <f t="shared" si="1079"/>
        <v/>
      </c>
      <c r="GV431" s="24" t="str">
        <f t="shared" si="1079"/>
        <v/>
      </c>
      <c r="GW431" s="24" t="str">
        <f t="shared" si="1079"/>
        <v/>
      </c>
      <c r="GX431" s="24"/>
      <c r="GY431" s="24" t="str">
        <f t="shared" si="977"/>
        <v/>
      </c>
      <c r="GZ431" s="24" t="str">
        <f t="shared" si="1071"/>
        <v/>
      </c>
      <c r="HA431" s="24" t="str">
        <f t="shared" ref="HA431:HC435" si="1080">IF(AND($AH431&lt;&gt;"",AI431&lt;&gt;"",AI$32&lt;&gt;""),$AH431-AI431+AI$32,"")</f>
        <v/>
      </c>
      <c r="HB431" s="24" t="str">
        <f t="shared" si="1080"/>
        <v/>
      </c>
      <c r="HC431" s="24" t="str">
        <f t="shared" si="1080"/>
        <v/>
      </c>
      <c r="HD431" s="24" t="str">
        <f t="shared" ref="HD431:HI435" si="1081">IF(AND($AH431&lt;&gt;"",AL431&lt;&gt;"",AL$32&lt;&gt;""),$AH431-AL431+AL$32,"")</f>
        <v/>
      </c>
      <c r="HE431" s="24" t="str">
        <f t="shared" si="1081"/>
        <v/>
      </c>
      <c r="HF431" s="24" t="str">
        <f t="shared" si="1081"/>
        <v/>
      </c>
      <c r="HG431" s="24" t="str">
        <f t="shared" si="1081"/>
        <v/>
      </c>
      <c r="HH431" s="24" t="str">
        <f t="shared" si="1081"/>
        <v/>
      </c>
      <c r="HI431" s="24" t="str">
        <f t="shared" si="1081"/>
        <v/>
      </c>
      <c r="HJ431" s="24"/>
      <c r="HK431" s="24" t="str">
        <f t="shared" si="987"/>
        <v/>
      </c>
      <c r="HL431" s="24" t="str">
        <f t="shared" si="1072"/>
        <v/>
      </c>
      <c r="HM431" s="24" t="str">
        <f t="shared" si="929"/>
        <v/>
      </c>
      <c r="HN431" s="24" t="str">
        <f t="shared" si="929"/>
        <v/>
      </c>
      <c r="HO431" s="24" t="str">
        <f t="shared" si="929"/>
        <v/>
      </c>
      <c r="HP431" s="24" t="str">
        <f t="shared" si="927"/>
        <v/>
      </c>
      <c r="HQ431" s="24" t="str">
        <f t="shared" si="927"/>
        <v/>
      </c>
      <c r="HR431" s="24" t="str">
        <f t="shared" si="927"/>
        <v/>
      </c>
      <c r="HS431" s="24" t="str">
        <f t="shared" si="927"/>
        <v/>
      </c>
      <c r="HT431" s="24" t="str">
        <f t="shared" si="927"/>
        <v/>
      </c>
      <c r="HU431" s="24" t="str">
        <f t="shared" si="927"/>
        <v/>
      </c>
      <c r="HV431" s="24"/>
      <c r="HW431" s="24" t="str">
        <f t="shared" si="988"/>
        <v/>
      </c>
      <c r="HX431" s="24" t="str">
        <f t="shared" si="1073"/>
        <v/>
      </c>
      <c r="HY431" s="24" t="str">
        <f t="shared" si="930"/>
        <v/>
      </c>
      <c r="HZ431" s="24" t="str">
        <f t="shared" si="930"/>
        <v/>
      </c>
      <c r="IA431" s="24" t="str">
        <f t="shared" si="930"/>
        <v/>
      </c>
      <c r="IB431" s="24" t="str">
        <f t="shared" si="928"/>
        <v/>
      </c>
      <c r="IC431" s="24" t="str">
        <f t="shared" si="928"/>
        <v/>
      </c>
      <c r="ID431" s="24" t="str">
        <f t="shared" si="928"/>
        <v/>
      </c>
      <c r="IE431" s="24" t="str">
        <f t="shared" si="928"/>
        <v/>
      </c>
      <c r="IF431" s="24" t="str">
        <f t="shared" si="928"/>
        <v/>
      </c>
      <c r="IG431" s="24" t="str">
        <f t="shared" si="928"/>
        <v/>
      </c>
    </row>
    <row r="432" spans="1:241" x14ac:dyDescent="0.2">
      <c r="A432" s="27">
        <v>397</v>
      </c>
      <c r="B432" s="32" t="str">
        <f>IF(AND($B$3&lt;&gt;"",$C$3&lt;&gt;"",$B$4&lt;&gt;"",$C$4&lt;&gt;"",T432&lt;&gt;""),AirMass($B$3,$C$3,$B$4,$C$4,T432),"")</f>
        <v/>
      </c>
      <c r="C432" s="36" t="e">
        <f t="shared" si="989"/>
        <v>#N/A</v>
      </c>
      <c r="D432" s="5" t="str">
        <f t="shared" si="936"/>
        <v/>
      </c>
      <c r="E432" s="14" t="str">
        <f t="shared" si="937"/>
        <v/>
      </c>
      <c r="F432" s="32" t="str">
        <f t="shared" si="990"/>
        <v/>
      </c>
      <c r="G432" s="24" t="str">
        <f t="shared" si="938"/>
        <v/>
      </c>
      <c r="H432" s="24" t="str">
        <f t="shared" si="939"/>
        <v/>
      </c>
      <c r="I432" s="24"/>
      <c r="J432" s="8" t="str">
        <f t="shared" si="940"/>
        <v/>
      </c>
      <c r="K432" s="9" t="str">
        <f t="shared" si="941"/>
        <v/>
      </c>
      <c r="L432" s="40" t="str">
        <f t="shared" si="991"/>
        <v/>
      </c>
      <c r="M432" s="24" t="str">
        <f t="shared" si="942"/>
        <v/>
      </c>
      <c r="N432" s="25" t="str">
        <f t="shared" si="943"/>
        <v/>
      </c>
      <c r="O432" s="25"/>
      <c r="P432" s="50">
        <f t="shared" si="992"/>
        <v>0</v>
      </c>
      <c r="Q432" s="50">
        <f t="shared" si="993"/>
        <v>0</v>
      </c>
      <c r="R432" s="25"/>
      <c r="S432" s="25"/>
      <c r="T432" s="16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46" t="str">
        <f t="shared" si="944"/>
        <v/>
      </c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8"/>
      <c r="AR432" s="25"/>
      <c r="AS432" s="25"/>
      <c r="AT432" s="24" t="str">
        <f t="shared" si="935"/>
        <v/>
      </c>
      <c r="AU432" s="24" t="str">
        <f t="shared" si="935"/>
        <v/>
      </c>
      <c r="AV432" s="24" t="str">
        <f t="shared" si="934"/>
        <v/>
      </c>
      <c r="AW432" s="24" t="str">
        <f t="shared" si="934"/>
        <v/>
      </c>
      <c r="AX432" s="24" t="str">
        <f t="shared" si="934"/>
        <v/>
      </c>
      <c r="AY432" s="24" t="str">
        <f t="shared" si="934"/>
        <v/>
      </c>
      <c r="AZ432" s="24" t="str">
        <f t="shared" si="934"/>
        <v/>
      </c>
      <c r="BA432" s="24" t="str">
        <f t="shared" si="934"/>
        <v/>
      </c>
      <c r="BB432" s="24" t="str">
        <f t="shared" si="934"/>
        <v/>
      </c>
      <c r="BC432" s="24" t="str">
        <f t="shared" si="934"/>
        <v/>
      </c>
      <c r="BD432" s="25" t="str">
        <f t="shared" si="934"/>
        <v/>
      </c>
      <c r="BE432" s="25"/>
      <c r="BF432" s="25"/>
      <c r="BG432" s="26" t="str">
        <f t="shared" si="994"/>
        <v/>
      </c>
      <c r="BH432" s="26" t="str">
        <f t="shared" si="995"/>
        <v/>
      </c>
      <c r="BI432" s="26" t="str">
        <f t="shared" si="996"/>
        <v/>
      </c>
      <c r="BJ432" s="26" t="str">
        <f t="shared" si="997"/>
        <v/>
      </c>
      <c r="BK432" s="26" t="str">
        <f t="shared" si="998"/>
        <v/>
      </c>
      <c r="BL432" s="26" t="str">
        <f t="shared" si="999"/>
        <v/>
      </c>
      <c r="BM432" s="26" t="str">
        <f t="shared" si="1000"/>
        <v/>
      </c>
      <c r="BN432" s="26" t="str">
        <f t="shared" si="1001"/>
        <v/>
      </c>
      <c r="BO432" s="26" t="str">
        <f t="shared" si="1002"/>
        <v/>
      </c>
      <c r="BP432" s="25"/>
      <c r="BQ432" s="25"/>
      <c r="BR432" s="25" t="str">
        <f t="shared" si="1003"/>
        <v/>
      </c>
      <c r="BS432" s="25" t="str">
        <f t="shared" si="1004"/>
        <v/>
      </c>
      <c r="BT432" s="25" t="str">
        <f t="shared" si="1005"/>
        <v/>
      </c>
      <c r="BU432" s="25" t="str">
        <f t="shared" si="1006"/>
        <v/>
      </c>
      <c r="BV432" s="25" t="str">
        <f t="shared" si="1007"/>
        <v/>
      </c>
      <c r="BW432" s="25" t="str">
        <f t="shared" si="1008"/>
        <v/>
      </c>
      <c r="BX432" s="25" t="str">
        <f t="shared" si="1009"/>
        <v/>
      </c>
      <c r="BY432" s="25" t="str">
        <f t="shared" si="1010"/>
        <v/>
      </c>
      <c r="BZ432" s="25" t="str">
        <f t="shared" si="1011"/>
        <v/>
      </c>
      <c r="CA432" s="25"/>
      <c r="CB432" s="25"/>
      <c r="CC432" s="26">
        <f t="shared" si="1012"/>
        <v>-0.23900000000000093</v>
      </c>
      <c r="CD432" s="26">
        <f t="shared" si="1013"/>
        <v>-0.17900000000000044</v>
      </c>
      <c r="CE432" s="26">
        <f t="shared" si="1014"/>
        <v>-0.54500000000000015</v>
      </c>
      <c r="CF432" s="26">
        <f t="shared" si="1015"/>
        <v>-0.48700000000000027</v>
      </c>
      <c r="CG432" s="26">
        <f t="shared" si="1016"/>
        <v>-0.55699999999999883</v>
      </c>
      <c r="CH432" s="26">
        <f t="shared" si="1017"/>
        <v>-0.11200000000000027</v>
      </c>
      <c r="CI432" s="26" t="str">
        <f t="shared" si="1018"/>
        <v/>
      </c>
      <c r="CJ432" s="26" t="str">
        <f t="shared" si="1019"/>
        <v/>
      </c>
      <c r="CK432" s="26" t="str">
        <f t="shared" si="1020"/>
        <v/>
      </c>
      <c r="CL432" s="25"/>
      <c r="CM432" s="25"/>
      <c r="CN432" s="25">
        <f t="shared" si="1021"/>
        <v>0.42099999999999937</v>
      </c>
      <c r="CO432" s="25">
        <f t="shared" si="1022"/>
        <v>0.48099999999999987</v>
      </c>
      <c r="CP432" s="25">
        <f t="shared" si="1023"/>
        <v>0.11500000000000021</v>
      </c>
      <c r="CQ432" s="25">
        <f t="shared" si="1024"/>
        <v>0.17300000000000004</v>
      </c>
      <c r="CR432" s="25">
        <f t="shared" si="1025"/>
        <v>0.10300000000000153</v>
      </c>
      <c r="CS432" s="25">
        <f t="shared" si="1026"/>
        <v>0.54800000000000004</v>
      </c>
      <c r="CT432" s="25" t="str">
        <f t="shared" si="1027"/>
        <v/>
      </c>
      <c r="CU432" s="25" t="str">
        <f t="shared" si="1028"/>
        <v/>
      </c>
      <c r="CV432" s="25" t="str">
        <f t="shared" si="1029"/>
        <v/>
      </c>
      <c r="CW432" s="25"/>
      <c r="CX432" s="25"/>
      <c r="CY432" s="25" t="str">
        <f t="shared" si="1030"/>
        <v/>
      </c>
      <c r="CZ432" s="25" t="str">
        <f t="shared" si="1031"/>
        <v/>
      </c>
      <c r="DA432" s="25" t="str">
        <f t="shared" si="1032"/>
        <v/>
      </c>
      <c r="DB432" s="25" t="str">
        <f t="shared" si="1033"/>
        <v/>
      </c>
      <c r="DC432" s="25" t="str">
        <f t="shared" si="1034"/>
        <v/>
      </c>
      <c r="DD432" s="25" t="str">
        <f t="shared" si="1035"/>
        <v/>
      </c>
      <c r="DE432" s="25" t="str">
        <f t="shared" si="1036"/>
        <v/>
      </c>
      <c r="DF432" s="25" t="str">
        <f t="shared" si="1037"/>
        <v/>
      </c>
      <c r="DG432" s="25" t="str">
        <f t="shared" si="1038"/>
        <v/>
      </c>
      <c r="DH432" s="25"/>
      <c r="DI432" s="25"/>
      <c r="DJ432" s="25" t="str">
        <f t="shared" si="1039"/>
        <v/>
      </c>
      <c r="DK432" s="25" t="str">
        <f t="shared" si="1040"/>
        <v/>
      </c>
      <c r="DL432" s="25" t="str">
        <f t="shared" si="1041"/>
        <v/>
      </c>
      <c r="DM432" s="25" t="str">
        <f t="shared" si="1042"/>
        <v/>
      </c>
      <c r="DN432" s="25" t="str">
        <f t="shared" si="1043"/>
        <v/>
      </c>
      <c r="DO432" s="25" t="str">
        <f t="shared" si="1044"/>
        <v/>
      </c>
      <c r="DP432" s="25" t="str">
        <f t="shared" si="1045"/>
        <v/>
      </c>
      <c r="DQ432" s="25" t="str">
        <f t="shared" si="1046"/>
        <v/>
      </c>
      <c r="DR432" s="25" t="str">
        <f t="shared" si="1047"/>
        <v/>
      </c>
      <c r="DS432" s="25"/>
      <c r="DT432" s="24"/>
      <c r="DU432" s="24" t="str">
        <f t="shared" si="1048"/>
        <v/>
      </c>
      <c r="DV432" s="24" t="str">
        <f t="shared" si="1049"/>
        <v/>
      </c>
      <c r="DW432" s="24" t="str">
        <f t="shared" si="1050"/>
        <v/>
      </c>
      <c r="DX432" s="24" t="str">
        <f t="shared" si="1051"/>
        <v/>
      </c>
      <c r="DY432" s="24" t="str">
        <f t="shared" si="1052"/>
        <v/>
      </c>
      <c r="DZ432" s="24" t="str">
        <f t="shared" si="1053"/>
        <v/>
      </c>
      <c r="EA432" s="24" t="str">
        <f t="shared" si="1054"/>
        <v/>
      </c>
      <c r="EB432" s="24" t="str">
        <f t="shared" si="1055"/>
        <v/>
      </c>
      <c r="EC432" s="24" t="str">
        <f t="shared" si="1056"/>
        <v/>
      </c>
      <c r="ED432" s="24"/>
      <c r="EE432" s="24"/>
      <c r="EF432" s="24" t="str">
        <f t="shared" si="1057"/>
        <v/>
      </c>
      <c r="EG432" s="24" t="str">
        <f t="shared" si="1058"/>
        <v/>
      </c>
      <c r="EH432" s="24" t="str">
        <f t="shared" si="1059"/>
        <v/>
      </c>
      <c r="EI432" s="24" t="str">
        <f t="shared" si="1060"/>
        <v/>
      </c>
      <c r="EJ432" s="24" t="str">
        <f t="shared" si="1061"/>
        <v/>
      </c>
      <c r="EK432" s="24" t="str">
        <f t="shared" si="1062"/>
        <v/>
      </c>
      <c r="EL432" s="24" t="str">
        <f t="shared" si="1063"/>
        <v/>
      </c>
      <c r="EM432" s="24" t="str">
        <f t="shared" si="1064"/>
        <v/>
      </c>
      <c r="EN432" s="24" t="str">
        <f t="shared" si="1065"/>
        <v/>
      </c>
      <c r="EO432" s="24"/>
      <c r="EP432" s="24"/>
      <c r="EQ432" s="24" t="str">
        <f t="shared" si="945"/>
        <v/>
      </c>
      <c r="ER432" s="24" t="str">
        <f t="shared" si="1066"/>
        <v/>
      </c>
      <c r="ES432" s="24" t="str">
        <f t="shared" si="946"/>
        <v/>
      </c>
      <c r="ET432" s="24" t="str">
        <f t="shared" si="947"/>
        <v/>
      </c>
      <c r="EU432" s="24" t="str">
        <f t="shared" si="948"/>
        <v/>
      </c>
      <c r="EV432" s="24" t="str">
        <f t="shared" si="949"/>
        <v/>
      </c>
      <c r="EW432" s="24" t="str">
        <f t="shared" si="950"/>
        <v/>
      </c>
      <c r="EX432" s="24" t="str">
        <f t="shared" si="951"/>
        <v/>
      </c>
      <c r="EY432" s="24" t="str">
        <f t="shared" si="952"/>
        <v/>
      </c>
      <c r="EZ432" s="24" t="str">
        <f t="shared" si="953"/>
        <v/>
      </c>
      <c r="FA432" s="24" t="str">
        <f t="shared" si="954"/>
        <v/>
      </c>
      <c r="FB432" s="24"/>
      <c r="FC432" s="24" t="str">
        <f t="shared" si="955"/>
        <v/>
      </c>
      <c r="FD432" s="24" t="str">
        <f t="shared" si="1067"/>
        <v/>
      </c>
      <c r="FE432" s="24" t="str">
        <f t="shared" si="956"/>
        <v/>
      </c>
      <c r="FF432" s="24" t="str">
        <f t="shared" si="957"/>
        <v/>
      </c>
      <c r="FG432" s="24" t="str">
        <f t="shared" si="958"/>
        <v/>
      </c>
      <c r="FH432" s="24" t="str">
        <f t="shared" si="959"/>
        <v/>
      </c>
      <c r="FI432" s="24" t="str">
        <f t="shared" si="960"/>
        <v/>
      </c>
      <c r="FJ432" s="24" t="str">
        <f t="shared" si="961"/>
        <v/>
      </c>
      <c r="FK432" s="24" t="str">
        <f t="shared" si="962"/>
        <v/>
      </c>
      <c r="FL432" s="24" t="str">
        <f t="shared" si="963"/>
        <v/>
      </c>
      <c r="FM432" s="24" t="str">
        <f t="shared" si="964"/>
        <v/>
      </c>
      <c r="FN432" s="24"/>
      <c r="FO432" s="24" t="str">
        <f t="shared" si="965"/>
        <v/>
      </c>
      <c r="FP432" s="24" t="str">
        <f t="shared" si="1068"/>
        <v/>
      </c>
      <c r="FQ432" s="24" t="str">
        <f t="shared" si="1076"/>
        <v/>
      </c>
      <c r="FR432" s="24" t="str">
        <f t="shared" si="1076"/>
        <v/>
      </c>
      <c r="FS432" s="24" t="str">
        <f t="shared" si="1076"/>
        <v/>
      </c>
      <c r="FT432" s="24" t="str">
        <f t="shared" si="1074"/>
        <v/>
      </c>
      <c r="FU432" s="24" t="str">
        <f t="shared" si="1074"/>
        <v/>
      </c>
      <c r="FV432" s="24" t="str">
        <f t="shared" si="1074"/>
        <v/>
      </c>
      <c r="FW432" s="24" t="str">
        <f t="shared" si="1074"/>
        <v/>
      </c>
      <c r="FX432" s="24" t="str">
        <f t="shared" si="1074"/>
        <v/>
      </c>
      <c r="FY432" s="24" t="str">
        <f t="shared" si="1074"/>
        <v/>
      </c>
      <c r="FZ432" s="24"/>
      <c r="GA432" s="24" t="str">
        <f t="shared" si="966"/>
        <v/>
      </c>
      <c r="GB432" s="24" t="str">
        <f t="shared" si="1069"/>
        <v/>
      </c>
      <c r="GC432" s="24" t="str">
        <f t="shared" si="1077"/>
        <v/>
      </c>
      <c r="GD432" s="24" t="str">
        <f t="shared" si="1077"/>
        <v/>
      </c>
      <c r="GE432" s="24" t="str">
        <f t="shared" si="1077"/>
        <v/>
      </c>
      <c r="GF432" s="24" t="str">
        <f t="shared" si="1075"/>
        <v/>
      </c>
      <c r="GG432" s="24" t="str">
        <f t="shared" si="1075"/>
        <v/>
      </c>
      <c r="GH432" s="24" t="str">
        <f t="shared" si="1075"/>
        <v/>
      </c>
      <c r="GI432" s="24" t="str">
        <f t="shared" si="1075"/>
        <v/>
      </c>
      <c r="GJ432" s="24" t="str">
        <f t="shared" si="1075"/>
        <v/>
      </c>
      <c r="GK432" s="24" t="str">
        <f t="shared" si="1075"/>
        <v/>
      </c>
      <c r="GL432" s="24"/>
      <c r="GM432" s="24" t="str">
        <f t="shared" si="967"/>
        <v/>
      </c>
      <c r="GN432" s="24" t="str">
        <f t="shared" si="1070"/>
        <v/>
      </c>
      <c r="GO432" s="24" t="str">
        <f t="shared" si="1078"/>
        <v/>
      </c>
      <c r="GP432" s="24" t="str">
        <f t="shared" si="1078"/>
        <v/>
      </c>
      <c r="GQ432" s="24" t="str">
        <f t="shared" si="1078"/>
        <v/>
      </c>
      <c r="GR432" s="24" t="str">
        <f t="shared" si="1079"/>
        <v/>
      </c>
      <c r="GS432" s="24" t="str">
        <f t="shared" si="1079"/>
        <v/>
      </c>
      <c r="GT432" s="24" t="str">
        <f t="shared" si="1079"/>
        <v/>
      </c>
      <c r="GU432" s="24" t="str">
        <f t="shared" si="1079"/>
        <v/>
      </c>
      <c r="GV432" s="24" t="str">
        <f t="shared" si="1079"/>
        <v/>
      </c>
      <c r="GW432" s="24" t="str">
        <f t="shared" si="1079"/>
        <v/>
      </c>
      <c r="GX432" s="24"/>
      <c r="GY432" s="24" t="str">
        <f t="shared" si="977"/>
        <v/>
      </c>
      <c r="GZ432" s="24" t="str">
        <f t="shared" si="1071"/>
        <v/>
      </c>
      <c r="HA432" s="24" t="str">
        <f t="shared" si="1080"/>
        <v/>
      </c>
      <c r="HB432" s="24" t="str">
        <f t="shared" si="1080"/>
        <v/>
      </c>
      <c r="HC432" s="24" t="str">
        <f t="shared" si="1080"/>
        <v/>
      </c>
      <c r="HD432" s="24" t="str">
        <f t="shared" si="1081"/>
        <v/>
      </c>
      <c r="HE432" s="24" t="str">
        <f t="shared" si="1081"/>
        <v/>
      </c>
      <c r="HF432" s="24" t="str">
        <f t="shared" si="1081"/>
        <v/>
      </c>
      <c r="HG432" s="24" t="str">
        <f t="shared" si="1081"/>
        <v/>
      </c>
      <c r="HH432" s="24" t="str">
        <f t="shared" si="1081"/>
        <v/>
      </c>
      <c r="HI432" s="24" t="str">
        <f t="shared" si="1081"/>
        <v/>
      </c>
      <c r="HJ432" s="24"/>
      <c r="HK432" s="24" t="str">
        <f t="shared" si="987"/>
        <v/>
      </c>
      <c r="HL432" s="24" t="str">
        <f t="shared" si="1072"/>
        <v/>
      </c>
      <c r="HM432" s="24" t="str">
        <f t="shared" si="929"/>
        <v/>
      </c>
      <c r="HN432" s="24" t="str">
        <f t="shared" si="929"/>
        <v/>
      </c>
      <c r="HO432" s="24" t="str">
        <f t="shared" si="929"/>
        <v/>
      </c>
      <c r="HP432" s="24" t="str">
        <f t="shared" si="927"/>
        <v/>
      </c>
      <c r="HQ432" s="24" t="str">
        <f t="shared" si="927"/>
        <v/>
      </c>
      <c r="HR432" s="24" t="str">
        <f t="shared" si="927"/>
        <v/>
      </c>
      <c r="HS432" s="24" t="str">
        <f t="shared" si="927"/>
        <v/>
      </c>
      <c r="HT432" s="24" t="str">
        <f t="shared" si="927"/>
        <v/>
      </c>
      <c r="HU432" s="24" t="str">
        <f t="shared" si="927"/>
        <v/>
      </c>
      <c r="HV432" s="24"/>
      <c r="HW432" s="24" t="str">
        <f t="shared" si="988"/>
        <v/>
      </c>
      <c r="HX432" s="24" t="str">
        <f t="shared" si="1073"/>
        <v/>
      </c>
      <c r="HY432" s="24" t="str">
        <f t="shared" si="930"/>
        <v/>
      </c>
      <c r="HZ432" s="24" t="str">
        <f t="shared" si="930"/>
        <v/>
      </c>
      <c r="IA432" s="24" t="str">
        <f t="shared" si="930"/>
        <v/>
      </c>
      <c r="IB432" s="24" t="str">
        <f t="shared" si="928"/>
        <v/>
      </c>
      <c r="IC432" s="24" t="str">
        <f t="shared" si="928"/>
        <v/>
      </c>
      <c r="ID432" s="24" t="str">
        <f t="shared" si="928"/>
        <v/>
      </c>
      <c r="IE432" s="24" t="str">
        <f t="shared" si="928"/>
        <v/>
      </c>
      <c r="IF432" s="24" t="str">
        <f t="shared" si="928"/>
        <v/>
      </c>
      <c r="IG432" s="24" t="str">
        <f t="shared" si="928"/>
        <v/>
      </c>
    </row>
    <row r="433" spans="1:241" x14ac:dyDescent="0.2">
      <c r="A433" s="27">
        <v>398</v>
      </c>
      <c r="B433" s="32" t="str">
        <f>IF(AND($B$3&lt;&gt;"",$C$3&lt;&gt;"",$B$4&lt;&gt;"",$C$4&lt;&gt;"",T433&lt;&gt;""),AirMass($B$3,$C$3,$B$4,$C$4,T433),"")</f>
        <v/>
      </c>
      <c r="C433" s="36" t="e">
        <f t="shared" si="989"/>
        <v>#N/A</v>
      </c>
      <c r="D433" s="5" t="str">
        <f t="shared" si="936"/>
        <v/>
      </c>
      <c r="E433" s="14" t="str">
        <f t="shared" si="937"/>
        <v/>
      </c>
      <c r="F433" s="32" t="str">
        <f t="shared" si="990"/>
        <v/>
      </c>
      <c r="G433" s="24" t="str">
        <f t="shared" si="938"/>
        <v/>
      </c>
      <c r="H433" s="24" t="str">
        <f t="shared" si="939"/>
        <v/>
      </c>
      <c r="I433" s="24"/>
      <c r="J433" s="8" t="str">
        <f t="shared" si="940"/>
        <v/>
      </c>
      <c r="K433" s="9" t="str">
        <f t="shared" si="941"/>
        <v/>
      </c>
      <c r="L433" s="40" t="str">
        <f t="shared" si="991"/>
        <v/>
      </c>
      <c r="M433" s="24" t="str">
        <f t="shared" si="942"/>
        <v/>
      </c>
      <c r="N433" s="25" t="str">
        <f t="shared" si="943"/>
        <v/>
      </c>
      <c r="O433" s="25"/>
      <c r="P433" s="50">
        <f t="shared" si="992"/>
        <v>0</v>
      </c>
      <c r="Q433" s="50">
        <f t="shared" si="993"/>
        <v>0</v>
      </c>
      <c r="R433" s="25"/>
      <c r="S433" s="25"/>
      <c r="T433" s="16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46" t="str">
        <f t="shared" si="944"/>
        <v/>
      </c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8"/>
      <c r="AR433" s="25"/>
      <c r="AS433" s="25"/>
      <c r="AT433" s="24" t="str">
        <f t="shared" si="935"/>
        <v/>
      </c>
      <c r="AU433" s="24" t="str">
        <f t="shared" si="935"/>
        <v/>
      </c>
      <c r="AV433" s="24" t="str">
        <f t="shared" si="934"/>
        <v/>
      </c>
      <c r="AW433" s="24" t="str">
        <f t="shared" si="934"/>
        <v/>
      </c>
      <c r="AX433" s="24" t="str">
        <f t="shared" si="934"/>
        <v/>
      </c>
      <c r="AY433" s="24" t="str">
        <f t="shared" si="934"/>
        <v/>
      </c>
      <c r="AZ433" s="24" t="str">
        <f t="shared" si="934"/>
        <v/>
      </c>
      <c r="BA433" s="24" t="str">
        <f t="shared" si="934"/>
        <v/>
      </c>
      <c r="BB433" s="24" t="str">
        <f t="shared" si="934"/>
        <v/>
      </c>
      <c r="BC433" s="24" t="str">
        <f t="shared" si="934"/>
        <v/>
      </c>
      <c r="BD433" s="25" t="str">
        <f t="shared" si="934"/>
        <v/>
      </c>
      <c r="BE433" s="25"/>
      <c r="BF433" s="25"/>
      <c r="BG433" s="26" t="str">
        <f t="shared" si="994"/>
        <v/>
      </c>
      <c r="BH433" s="26" t="str">
        <f t="shared" si="995"/>
        <v/>
      </c>
      <c r="BI433" s="26" t="str">
        <f t="shared" si="996"/>
        <v/>
      </c>
      <c r="BJ433" s="26" t="str">
        <f t="shared" si="997"/>
        <v/>
      </c>
      <c r="BK433" s="26" t="str">
        <f t="shared" si="998"/>
        <v/>
      </c>
      <c r="BL433" s="26" t="str">
        <f t="shared" si="999"/>
        <v/>
      </c>
      <c r="BM433" s="26" t="str">
        <f t="shared" si="1000"/>
        <v/>
      </c>
      <c r="BN433" s="26" t="str">
        <f t="shared" si="1001"/>
        <v/>
      </c>
      <c r="BO433" s="26" t="str">
        <f t="shared" si="1002"/>
        <v/>
      </c>
      <c r="BP433" s="25"/>
      <c r="BQ433" s="25"/>
      <c r="BR433" s="25" t="str">
        <f t="shared" si="1003"/>
        <v/>
      </c>
      <c r="BS433" s="25" t="str">
        <f t="shared" si="1004"/>
        <v/>
      </c>
      <c r="BT433" s="25" t="str">
        <f t="shared" si="1005"/>
        <v/>
      </c>
      <c r="BU433" s="25" t="str">
        <f t="shared" si="1006"/>
        <v/>
      </c>
      <c r="BV433" s="25" t="str">
        <f t="shared" si="1007"/>
        <v/>
      </c>
      <c r="BW433" s="25" t="str">
        <f t="shared" si="1008"/>
        <v/>
      </c>
      <c r="BX433" s="25" t="str">
        <f t="shared" si="1009"/>
        <v/>
      </c>
      <c r="BY433" s="25" t="str">
        <f t="shared" si="1010"/>
        <v/>
      </c>
      <c r="BZ433" s="25" t="str">
        <f t="shared" si="1011"/>
        <v/>
      </c>
      <c r="CA433" s="25"/>
      <c r="CB433" s="25"/>
      <c r="CC433" s="26">
        <f t="shared" si="1012"/>
        <v>-0.23900000000000093</v>
      </c>
      <c r="CD433" s="26">
        <f t="shared" si="1013"/>
        <v>-0.17900000000000044</v>
      </c>
      <c r="CE433" s="26">
        <f t="shared" si="1014"/>
        <v>-0.54500000000000015</v>
      </c>
      <c r="CF433" s="26">
        <f t="shared" si="1015"/>
        <v>-0.48700000000000027</v>
      </c>
      <c r="CG433" s="26">
        <f t="shared" si="1016"/>
        <v>-0.55699999999999883</v>
      </c>
      <c r="CH433" s="26">
        <f t="shared" si="1017"/>
        <v>-0.11200000000000027</v>
      </c>
      <c r="CI433" s="26" t="str">
        <f t="shared" si="1018"/>
        <v/>
      </c>
      <c r="CJ433" s="26" t="str">
        <f t="shared" si="1019"/>
        <v/>
      </c>
      <c r="CK433" s="26" t="str">
        <f t="shared" si="1020"/>
        <v/>
      </c>
      <c r="CL433" s="25"/>
      <c r="CM433" s="25"/>
      <c r="CN433" s="25">
        <f t="shared" si="1021"/>
        <v>0.42099999999999937</v>
      </c>
      <c r="CO433" s="25">
        <f t="shared" si="1022"/>
        <v>0.48099999999999987</v>
      </c>
      <c r="CP433" s="25">
        <f t="shared" si="1023"/>
        <v>0.11500000000000021</v>
      </c>
      <c r="CQ433" s="25">
        <f t="shared" si="1024"/>
        <v>0.17300000000000004</v>
      </c>
      <c r="CR433" s="25">
        <f t="shared" si="1025"/>
        <v>0.10300000000000153</v>
      </c>
      <c r="CS433" s="25">
        <f t="shared" si="1026"/>
        <v>0.54800000000000004</v>
      </c>
      <c r="CT433" s="25" t="str">
        <f t="shared" si="1027"/>
        <v/>
      </c>
      <c r="CU433" s="25" t="str">
        <f t="shared" si="1028"/>
        <v/>
      </c>
      <c r="CV433" s="25" t="str">
        <f t="shared" si="1029"/>
        <v/>
      </c>
      <c r="CW433" s="25"/>
      <c r="CX433" s="25"/>
      <c r="CY433" s="25" t="str">
        <f t="shared" si="1030"/>
        <v/>
      </c>
      <c r="CZ433" s="25" t="str">
        <f t="shared" si="1031"/>
        <v/>
      </c>
      <c r="DA433" s="25" t="str">
        <f t="shared" si="1032"/>
        <v/>
      </c>
      <c r="DB433" s="25" t="str">
        <f t="shared" si="1033"/>
        <v/>
      </c>
      <c r="DC433" s="25" t="str">
        <f t="shared" si="1034"/>
        <v/>
      </c>
      <c r="DD433" s="25" t="str">
        <f t="shared" si="1035"/>
        <v/>
      </c>
      <c r="DE433" s="25" t="str">
        <f t="shared" si="1036"/>
        <v/>
      </c>
      <c r="DF433" s="25" t="str">
        <f t="shared" si="1037"/>
        <v/>
      </c>
      <c r="DG433" s="25" t="str">
        <f t="shared" si="1038"/>
        <v/>
      </c>
      <c r="DH433" s="25"/>
      <c r="DI433" s="25"/>
      <c r="DJ433" s="25" t="str">
        <f t="shared" si="1039"/>
        <v/>
      </c>
      <c r="DK433" s="25" t="str">
        <f t="shared" si="1040"/>
        <v/>
      </c>
      <c r="DL433" s="25" t="str">
        <f t="shared" si="1041"/>
        <v/>
      </c>
      <c r="DM433" s="25" t="str">
        <f t="shared" si="1042"/>
        <v/>
      </c>
      <c r="DN433" s="25" t="str">
        <f t="shared" si="1043"/>
        <v/>
      </c>
      <c r="DO433" s="25" t="str">
        <f t="shared" si="1044"/>
        <v/>
      </c>
      <c r="DP433" s="25" t="str">
        <f t="shared" si="1045"/>
        <v/>
      </c>
      <c r="DQ433" s="25" t="str">
        <f t="shared" si="1046"/>
        <v/>
      </c>
      <c r="DR433" s="25" t="str">
        <f t="shared" si="1047"/>
        <v/>
      </c>
      <c r="DS433" s="25"/>
      <c r="DT433" s="24"/>
      <c r="DU433" s="24" t="str">
        <f t="shared" si="1048"/>
        <v/>
      </c>
      <c r="DV433" s="24" t="str">
        <f t="shared" si="1049"/>
        <v/>
      </c>
      <c r="DW433" s="24" t="str">
        <f t="shared" si="1050"/>
        <v/>
      </c>
      <c r="DX433" s="24" t="str">
        <f t="shared" si="1051"/>
        <v/>
      </c>
      <c r="DY433" s="24" t="str">
        <f t="shared" si="1052"/>
        <v/>
      </c>
      <c r="DZ433" s="24" t="str">
        <f t="shared" si="1053"/>
        <v/>
      </c>
      <c r="EA433" s="24" t="str">
        <f t="shared" si="1054"/>
        <v/>
      </c>
      <c r="EB433" s="24" t="str">
        <f t="shared" si="1055"/>
        <v/>
      </c>
      <c r="EC433" s="24" t="str">
        <f t="shared" si="1056"/>
        <v/>
      </c>
      <c r="ED433" s="24"/>
      <c r="EE433" s="24"/>
      <c r="EF433" s="24" t="str">
        <f t="shared" si="1057"/>
        <v/>
      </c>
      <c r="EG433" s="24" t="str">
        <f t="shared" si="1058"/>
        <v/>
      </c>
      <c r="EH433" s="24" t="str">
        <f t="shared" si="1059"/>
        <v/>
      </c>
      <c r="EI433" s="24" t="str">
        <f t="shared" si="1060"/>
        <v/>
      </c>
      <c r="EJ433" s="24" t="str">
        <f t="shared" si="1061"/>
        <v/>
      </c>
      <c r="EK433" s="24" t="str">
        <f t="shared" si="1062"/>
        <v/>
      </c>
      <c r="EL433" s="24" t="str">
        <f t="shared" si="1063"/>
        <v/>
      </c>
      <c r="EM433" s="24" t="str">
        <f t="shared" si="1064"/>
        <v/>
      </c>
      <c r="EN433" s="24" t="str">
        <f t="shared" si="1065"/>
        <v/>
      </c>
      <c r="EO433" s="24"/>
      <c r="EP433" s="24"/>
      <c r="EQ433" s="24" t="str">
        <f t="shared" si="945"/>
        <v/>
      </c>
      <c r="ER433" s="24" t="str">
        <f t="shared" si="1066"/>
        <v/>
      </c>
      <c r="ES433" s="24" t="str">
        <f t="shared" si="946"/>
        <v/>
      </c>
      <c r="ET433" s="24" t="str">
        <f t="shared" si="947"/>
        <v/>
      </c>
      <c r="EU433" s="24" t="str">
        <f t="shared" si="948"/>
        <v/>
      </c>
      <c r="EV433" s="24" t="str">
        <f t="shared" si="949"/>
        <v/>
      </c>
      <c r="EW433" s="24" t="str">
        <f t="shared" si="950"/>
        <v/>
      </c>
      <c r="EX433" s="24" t="str">
        <f t="shared" si="951"/>
        <v/>
      </c>
      <c r="EY433" s="24" t="str">
        <f t="shared" si="952"/>
        <v/>
      </c>
      <c r="EZ433" s="24" t="str">
        <f t="shared" si="953"/>
        <v/>
      </c>
      <c r="FA433" s="24" t="str">
        <f t="shared" si="954"/>
        <v/>
      </c>
      <c r="FB433" s="24"/>
      <c r="FC433" s="24" t="str">
        <f t="shared" si="955"/>
        <v/>
      </c>
      <c r="FD433" s="24" t="str">
        <f t="shared" si="1067"/>
        <v/>
      </c>
      <c r="FE433" s="24" t="str">
        <f t="shared" si="956"/>
        <v/>
      </c>
      <c r="FF433" s="24" t="str">
        <f t="shared" si="957"/>
        <v/>
      </c>
      <c r="FG433" s="24" t="str">
        <f t="shared" si="958"/>
        <v/>
      </c>
      <c r="FH433" s="24" t="str">
        <f t="shared" si="959"/>
        <v/>
      </c>
      <c r="FI433" s="24" t="str">
        <f t="shared" si="960"/>
        <v/>
      </c>
      <c r="FJ433" s="24" t="str">
        <f t="shared" si="961"/>
        <v/>
      </c>
      <c r="FK433" s="24" t="str">
        <f t="shared" si="962"/>
        <v/>
      </c>
      <c r="FL433" s="24" t="str">
        <f t="shared" si="963"/>
        <v/>
      </c>
      <c r="FM433" s="24" t="str">
        <f t="shared" si="964"/>
        <v/>
      </c>
      <c r="FN433" s="24"/>
      <c r="FO433" s="24" t="str">
        <f t="shared" si="965"/>
        <v/>
      </c>
      <c r="FP433" s="24" t="str">
        <f t="shared" si="1068"/>
        <v/>
      </c>
      <c r="FQ433" s="24" t="str">
        <f t="shared" si="1076"/>
        <v/>
      </c>
      <c r="FR433" s="24" t="str">
        <f t="shared" si="1076"/>
        <v/>
      </c>
      <c r="FS433" s="24" t="str">
        <f t="shared" si="1076"/>
        <v/>
      </c>
      <c r="FT433" s="24" t="str">
        <f t="shared" si="1074"/>
        <v/>
      </c>
      <c r="FU433" s="24" t="str">
        <f t="shared" si="1074"/>
        <v/>
      </c>
      <c r="FV433" s="24" t="str">
        <f t="shared" si="1074"/>
        <v/>
      </c>
      <c r="FW433" s="24" t="str">
        <f t="shared" si="1074"/>
        <v/>
      </c>
      <c r="FX433" s="24" t="str">
        <f t="shared" si="1074"/>
        <v/>
      </c>
      <c r="FY433" s="24" t="str">
        <f t="shared" si="1074"/>
        <v/>
      </c>
      <c r="FZ433" s="24"/>
      <c r="GA433" s="24" t="str">
        <f t="shared" si="966"/>
        <v/>
      </c>
      <c r="GB433" s="24" t="str">
        <f t="shared" si="1069"/>
        <v/>
      </c>
      <c r="GC433" s="24" t="str">
        <f t="shared" si="1077"/>
        <v/>
      </c>
      <c r="GD433" s="24" t="str">
        <f t="shared" si="1077"/>
        <v/>
      </c>
      <c r="GE433" s="24" t="str">
        <f t="shared" si="1077"/>
        <v/>
      </c>
      <c r="GF433" s="24" t="str">
        <f t="shared" si="1075"/>
        <v/>
      </c>
      <c r="GG433" s="24" t="str">
        <f t="shared" si="1075"/>
        <v/>
      </c>
      <c r="GH433" s="24" t="str">
        <f t="shared" si="1075"/>
        <v/>
      </c>
      <c r="GI433" s="24" t="str">
        <f t="shared" si="1075"/>
        <v/>
      </c>
      <c r="GJ433" s="24" t="str">
        <f t="shared" si="1075"/>
        <v/>
      </c>
      <c r="GK433" s="24" t="str">
        <f t="shared" si="1075"/>
        <v/>
      </c>
      <c r="GL433" s="24"/>
      <c r="GM433" s="24" t="str">
        <f t="shared" si="967"/>
        <v/>
      </c>
      <c r="GN433" s="24" t="str">
        <f t="shared" si="1070"/>
        <v/>
      </c>
      <c r="GO433" s="24" t="str">
        <f t="shared" si="1078"/>
        <v/>
      </c>
      <c r="GP433" s="24" t="str">
        <f t="shared" si="1078"/>
        <v/>
      </c>
      <c r="GQ433" s="24" t="str">
        <f t="shared" si="1078"/>
        <v/>
      </c>
      <c r="GR433" s="24" t="str">
        <f t="shared" si="1079"/>
        <v/>
      </c>
      <c r="GS433" s="24" t="str">
        <f t="shared" si="1079"/>
        <v/>
      </c>
      <c r="GT433" s="24" t="str">
        <f t="shared" si="1079"/>
        <v/>
      </c>
      <c r="GU433" s="24" t="str">
        <f t="shared" si="1079"/>
        <v/>
      </c>
      <c r="GV433" s="24" t="str">
        <f t="shared" si="1079"/>
        <v/>
      </c>
      <c r="GW433" s="24" t="str">
        <f t="shared" si="1079"/>
        <v/>
      </c>
      <c r="GX433" s="24"/>
      <c r="GY433" s="24" t="str">
        <f t="shared" si="977"/>
        <v/>
      </c>
      <c r="GZ433" s="24" t="str">
        <f t="shared" si="1071"/>
        <v/>
      </c>
      <c r="HA433" s="24" t="str">
        <f t="shared" si="1080"/>
        <v/>
      </c>
      <c r="HB433" s="24" t="str">
        <f t="shared" si="1080"/>
        <v/>
      </c>
      <c r="HC433" s="24" t="str">
        <f t="shared" si="1080"/>
        <v/>
      </c>
      <c r="HD433" s="24" t="str">
        <f t="shared" si="1081"/>
        <v/>
      </c>
      <c r="HE433" s="24" t="str">
        <f t="shared" si="1081"/>
        <v/>
      </c>
      <c r="HF433" s="24" t="str">
        <f t="shared" si="1081"/>
        <v/>
      </c>
      <c r="HG433" s="24" t="str">
        <f t="shared" si="1081"/>
        <v/>
      </c>
      <c r="HH433" s="24" t="str">
        <f t="shared" si="1081"/>
        <v/>
      </c>
      <c r="HI433" s="24" t="str">
        <f t="shared" si="1081"/>
        <v/>
      </c>
      <c r="HJ433" s="24"/>
      <c r="HK433" s="24" t="str">
        <f t="shared" si="987"/>
        <v/>
      </c>
      <c r="HL433" s="24" t="str">
        <f t="shared" si="1072"/>
        <v/>
      </c>
      <c r="HM433" s="24" t="str">
        <f t="shared" si="929"/>
        <v/>
      </c>
      <c r="HN433" s="24" t="str">
        <f t="shared" si="929"/>
        <v/>
      </c>
      <c r="HO433" s="24" t="str">
        <f t="shared" si="929"/>
        <v/>
      </c>
      <c r="HP433" s="24" t="str">
        <f t="shared" si="927"/>
        <v/>
      </c>
      <c r="HQ433" s="24" t="str">
        <f t="shared" si="927"/>
        <v/>
      </c>
      <c r="HR433" s="24" t="str">
        <f t="shared" si="927"/>
        <v/>
      </c>
      <c r="HS433" s="24" t="str">
        <f t="shared" si="927"/>
        <v/>
      </c>
      <c r="HT433" s="24" t="str">
        <f t="shared" si="927"/>
        <v/>
      </c>
      <c r="HU433" s="24" t="str">
        <f t="shared" si="927"/>
        <v/>
      </c>
      <c r="HV433" s="24"/>
      <c r="HW433" s="24" t="str">
        <f t="shared" si="988"/>
        <v/>
      </c>
      <c r="HX433" s="24" t="str">
        <f t="shared" si="1073"/>
        <v/>
      </c>
      <c r="HY433" s="24" t="str">
        <f t="shared" si="930"/>
        <v/>
      </c>
      <c r="HZ433" s="24" t="str">
        <f t="shared" si="930"/>
        <v/>
      </c>
      <c r="IA433" s="24" t="str">
        <f t="shared" si="930"/>
        <v/>
      </c>
      <c r="IB433" s="24" t="str">
        <f t="shared" si="928"/>
        <v/>
      </c>
      <c r="IC433" s="24" t="str">
        <f t="shared" si="928"/>
        <v/>
      </c>
      <c r="ID433" s="24" t="str">
        <f t="shared" si="928"/>
        <v/>
      </c>
      <c r="IE433" s="24" t="str">
        <f t="shared" si="928"/>
        <v/>
      </c>
      <c r="IF433" s="24" t="str">
        <f t="shared" si="928"/>
        <v/>
      </c>
      <c r="IG433" s="24" t="str">
        <f t="shared" si="928"/>
        <v/>
      </c>
    </row>
    <row r="434" spans="1:241" x14ac:dyDescent="0.2">
      <c r="A434" s="27">
        <v>399</v>
      </c>
      <c r="B434" s="32" t="str">
        <f>IF(AND($B$3&lt;&gt;"",$C$3&lt;&gt;"",$B$4&lt;&gt;"",$C$4&lt;&gt;"",T434&lt;&gt;""),AirMass($B$3,$C$3,$B$4,$C$4,T434),"")</f>
        <v/>
      </c>
      <c r="C434" s="36" t="e">
        <f t="shared" si="989"/>
        <v>#N/A</v>
      </c>
      <c r="D434" s="5" t="str">
        <f t="shared" si="936"/>
        <v/>
      </c>
      <c r="E434" s="14" t="str">
        <f t="shared" si="937"/>
        <v/>
      </c>
      <c r="F434" s="32" t="str">
        <f t="shared" si="990"/>
        <v/>
      </c>
      <c r="G434" s="24" t="str">
        <f t="shared" si="938"/>
        <v/>
      </c>
      <c r="H434" s="24" t="str">
        <f t="shared" si="939"/>
        <v/>
      </c>
      <c r="I434" s="24"/>
      <c r="J434" s="8" t="str">
        <f t="shared" si="940"/>
        <v/>
      </c>
      <c r="K434" s="9" t="str">
        <f t="shared" si="941"/>
        <v/>
      </c>
      <c r="L434" s="40" t="str">
        <f t="shared" si="991"/>
        <v/>
      </c>
      <c r="M434" s="24" t="str">
        <f t="shared" si="942"/>
        <v/>
      </c>
      <c r="N434" s="25" t="str">
        <f t="shared" si="943"/>
        <v/>
      </c>
      <c r="O434" s="25"/>
      <c r="P434" s="50">
        <f t="shared" si="992"/>
        <v>0</v>
      </c>
      <c r="Q434" s="50">
        <f t="shared" si="993"/>
        <v>0</v>
      </c>
      <c r="R434" s="25"/>
      <c r="S434" s="25"/>
      <c r="T434" s="16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46" t="str">
        <f t="shared" si="944"/>
        <v/>
      </c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8"/>
      <c r="AR434" s="25"/>
      <c r="AS434" s="25"/>
      <c r="AT434" s="24" t="str">
        <f t="shared" si="935"/>
        <v/>
      </c>
      <c r="AU434" s="24" t="str">
        <f t="shared" si="935"/>
        <v/>
      </c>
      <c r="AV434" s="24" t="str">
        <f t="shared" si="934"/>
        <v/>
      </c>
      <c r="AW434" s="24" t="str">
        <f t="shared" si="934"/>
        <v/>
      </c>
      <c r="AX434" s="24" t="str">
        <f t="shared" si="934"/>
        <v/>
      </c>
      <c r="AY434" s="24" t="str">
        <f t="shared" si="934"/>
        <v/>
      </c>
      <c r="AZ434" s="24" t="str">
        <f t="shared" si="934"/>
        <v/>
      </c>
      <c r="BA434" s="24" t="str">
        <f t="shared" si="934"/>
        <v/>
      </c>
      <c r="BB434" s="24" t="str">
        <f t="shared" si="934"/>
        <v/>
      </c>
      <c r="BC434" s="24" t="str">
        <f t="shared" si="934"/>
        <v/>
      </c>
      <c r="BD434" s="25" t="str">
        <f t="shared" si="934"/>
        <v/>
      </c>
      <c r="BE434" s="25"/>
      <c r="BF434" s="25"/>
      <c r="BG434" s="26" t="str">
        <f t="shared" si="994"/>
        <v/>
      </c>
      <c r="BH434" s="26" t="str">
        <f t="shared" si="995"/>
        <v/>
      </c>
      <c r="BI434" s="26" t="str">
        <f t="shared" si="996"/>
        <v/>
      </c>
      <c r="BJ434" s="26" t="str">
        <f t="shared" si="997"/>
        <v/>
      </c>
      <c r="BK434" s="26" t="str">
        <f t="shared" si="998"/>
        <v/>
      </c>
      <c r="BL434" s="26" t="str">
        <f t="shared" si="999"/>
        <v/>
      </c>
      <c r="BM434" s="26" t="str">
        <f t="shared" si="1000"/>
        <v/>
      </c>
      <c r="BN434" s="26" t="str">
        <f t="shared" si="1001"/>
        <v/>
      </c>
      <c r="BO434" s="26" t="str">
        <f t="shared" si="1002"/>
        <v/>
      </c>
      <c r="BP434" s="25"/>
      <c r="BQ434" s="25"/>
      <c r="BR434" s="25" t="str">
        <f t="shared" si="1003"/>
        <v/>
      </c>
      <c r="BS434" s="25" t="str">
        <f t="shared" si="1004"/>
        <v/>
      </c>
      <c r="BT434" s="25" t="str">
        <f t="shared" si="1005"/>
        <v/>
      </c>
      <c r="BU434" s="25" t="str">
        <f t="shared" si="1006"/>
        <v/>
      </c>
      <c r="BV434" s="25" t="str">
        <f t="shared" si="1007"/>
        <v/>
      </c>
      <c r="BW434" s="25" t="str">
        <f t="shared" si="1008"/>
        <v/>
      </c>
      <c r="BX434" s="25" t="str">
        <f t="shared" si="1009"/>
        <v/>
      </c>
      <c r="BY434" s="25" t="str">
        <f t="shared" si="1010"/>
        <v/>
      </c>
      <c r="BZ434" s="25" t="str">
        <f t="shared" si="1011"/>
        <v/>
      </c>
      <c r="CA434" s="25"/>
      <c r="CB434" s="25"/>
      <c r="CC434" s="26">
        <f t="shared" si="1012"/>
        <v>-0.23900000000000093</v>
      </c>
      <c r="CD434" s="26">
        <f t="shared" si="1013"/>
        <v>-0.17900000000000044</v>
      </c>
      <c r="CE434" s="26">
        <f t="shared" si="1014"/>
        <v>-0.54500000000000015</v>
      </c>
      <c r="CF434" s="26">
        <f t="shared" si="1015"/>
        <v>-0.48700000000000027</v>
      </c>
      <c r="CG434" s="26">
        <f t="shared" si="1016"/>
        <v>-0.55699999999999883</v>
      </c>
      <c r="CH434" s="26">
        <f t="shared" si="1017"/>
        <v>-0.11200000000000027</v>
      </c>
      <c r="CI434" s="26" t="str">
        <f t="shared" si="1018"/>
        <v/>
      </c>
      <c r="CJ434" s="26" t="str">
        <f t="shared" si="1019"/>
        <v/>
      </c>
      <c r="CK434" s="26" t="str">
        <f t="shared" si="1020"/>
        <v/>
      </c>
      <c r="CL434" s="25"/>
      <c r="CM434" s="25"/>
      <c r="CN434" s="25">
        <f t="shared" si="1021"/>
        <v>0.42099999999999937</v>
      </c>
      <c r="CO434" s="25">
        <f t="shared" si="1022"/>
        <v>0.48099999999999987</v>
      </c>
      <c r="CP434" s="25">
        <f t="shared" si="1023"/>
        <v>0.11500000000000021</v>
      </c>
      <c r="CQ434" s="25">
        <f t="shared" si="1024"/>
        <v>0.17300000000000004</v>
      </c>
      <c r="CR434" s="25">
        <f t="shared" si="1025"/>
        <v>0.10300000000000153</v>
      </c>
      <c r="CS434" s="25">
        <f t="shared" si="1026"/>
        <v>0.54800000000000004</v>
      </c>
      <c r="CT434" s="25" t="str">
        <f t="shared" si="1027"/>
        <v/>
      </c>
      <c r="CU434" s="25" t="str">
        <f t="shared" si="1028"/>
        <v/>
      </c>
      <c r="CV434" s="25" t="str">
        <f t="shared" si="1029"/>
        <v/>
      </c>
      <c r="CW434" s="25"/>
      <c r="CX434" s="25"/>
      <c r="CY434" s="25" t="str">
        <f t="shared" si="1030"/>
        <v/>
      </c>
      <c r="CZ434" s="25" t="str">
        <f t="shared" si="1031"/>
        <v/>
      </c>
      <c r="DA434" s="25" t="str">
        <f t="shared" si="1032"/>
        <v/>
      </c>
      <c r="DB434" s="25" t="str">
        <f t="shared" si="1033"/>
        <v/>
      </c>
      <c r="DC434" s="25" t="str">
        <f t="shared" si="1034"/>
        <v/>
      </c>
      <c r="DD434" s="25" t="str">
        <f t="shared" si="1035"/>
        <v/>
      </c>
      <c r="DE434" s="25" t="str">
        <f t="shared" si="1036"/>
        <v/>
      </c>
      <c r="DF434" s="25" t="str">
        <f t="shared" si="1037"/>
        <v/>
      </c>
      <c r="DG434" s="25" t="str">
        <f t="shared" si="1038"/>
        <v/>
      </c>
      <c r="DH434" s="25"/>
      <c r="DI434" s="25"/>
      <c r="DJ434" s="25" t="str">
        <f t="shared" si="1039"/>
        <v/>
      </c>
      <c r="DK434" s="25" t="str">
        <f t="shared" si="1040"/>
        <v/>
      </c>
      <c r="DL434" s="25" t="str">
        <f t="shared" si="1041"/>
        <v/>
      </c>
      <c r="DM434" s="25" t="str">
        <f t="shared" si="1042"/>
        <v/>
      </c>
      <c r="DN434" s="25" t="str">
        <f t="shared" si="1043"/>
        <v/>
      </c>
      <c r="DO434" s="25" t="str">
        <f t="shared" si="1044"/>
        <v/>
      </c>
      <c r="DP434" s="25" t="str">
        <f t="shared" si="1045"/>
        <v/>
      </c>
      <c r="DQ434" s="25" t="str">
        <f t="shared" si="1046"/>
        <v/>
      </c>
      <c r="DR434" s="25" t="str">
        <f t="shared" si="1047"/>
        <v/>
      </c>
      <c r="DS434" s="25"/>
      <c r="DT434" s="24"/>
      <c r="DU434" s="24" t="str">
        <f t="shared" si="1048"/>
        <v/>
      </c>
      <c r="DV434" s="24" t="str">
        <f t="shared" si="1049"/>
        <v/>
      </c>
      <c r="DW434" s="24" t="str">
        <f t="shared" si="1050"/>
        <v/>
      </c>
      <c r="DX434" s="24" t="str">
        <f t="shared" si="1051"/>
        <v/>
      </c>
      <c r="DY434" s="24" t="str">
        <f t="shared" si="1052"/>
        <v/>
      </c>
      <c r="DZ434" s="24" t="str">
        <f t="shared" si="1053"/>
        <v/>
      </c>
      <c r="EA434" s="24" t="str">
        <f t="shared" si="1054"/>
        <v/>
      </c>
      <c r="EB434" s="24" t="str">
        <f t="shared" si="1055"/>
        <v/>
      </c>
      <c r="EC434" s="24" t="str">
        <f t="shared" si="1056"/>
        <v/>
      </c>
      <c r="ED434" s="24"/>
      <c r="EE434" s="24"/>
      <c r="EF434" s="24" t="str">
        <f t="shared" si="1057"/>
        <v/>
      </c>
      <c r="EG434" s="24" t="str">
        <f t="shared" si="1058"/>
        <v/>
      </c>
      <c r="EH434" s="24" t="str">
        <f t="shared" si="1059"/>
        <v/>
      </c>
      <c r="EI434" s="24" t="str">
        <f t="shared" si="1060"/>
        <v/>
      </c>
      <c r="EJ434" s="24" t="str">
        <f t="shared" si="1061"/>
        <v/>
      </c>
      <c r="EK434" s="24" t="str">
        <f t="shared" si="1062"/>
        <v/>
      </c>
      <c r="EL434" s="24" t="str">
        <f t="shared" si="1063"/>
        <v/>
      </c>
      <c r="EM434" s="24" t="str">
        <f t="shared" si="1064"/>
        <v/>
      </c>
      <c r="EN434" s="24" t="str">
        <f t="shared" si="1065"/>
        <v/>
      </c>
      <c r="EO434" s="24"/>
      <c r="EP434" s="24"/>
      <c r="EQ434" s="24" t="str">
        <f t="shared" si="945"/>
        <v/>
      </c>
      <c r="ER434" s="24" t="str">
        <f t="shared" si="1066"/>
        <v/>
      </c>
      <c r="ES434" s="24" t="str">
        <f t="shared" si="946"/>
        <v/>
      </c>
      <c r="ET434" s="24" t="str">
        <f t="shared" si="947"/>
        <v/>
      </c>
      <c r="EU434" s="24" t="str">
        <f t="shared" si="948"/>
        <v/>
      </c>
      <c r="EV434" s="24" t="str">
        <f t="shared" si="949"/>
        <v/>
      </c>
      <c r="EW434" s="24" t="str">
        <f t="shared" si="950"/>
        <v/>
      </c>
      <c r="EX434" s="24" t="str">
        <f t="shared" si="951"/>
        <v/>
      </c>
      <c r="EY434" s="24" t="str">
        <f t="shared" si="952"/>
        <v/>
      </c>
      <c r="EZ434" s="24" t="str">
        <f t="shared" si="953"/>
        <v/>
      </c>
      <c r="FA434" s="24" t="str">
        <f t="shared" si="954"/>
        <v/>
      </c>
      <c r="FB434" s="24"/>
      <c r="FC434" s="24" t="str">
        <f t="shared" si="955"/>
        <v/>
      </c>
      <c r="FD434" s="24" t="str">
        <f t="shared" si="1067"/>
        <v/>
      </c>
      <c r="FE434" s="24" t="str">
        <f t="shared" si="956"/>
        <v/>
      </c>
      <c r="FF434" s="24" t="str">
        <f t="shared" si="957"/>
        <v/>
      </c>
      <c r="FG434" s="24" t="str">
        <f t="shared" si="958"/>
        <v/>
      </c>
      <c r="FH434" s="24" t="str">
        <f t="shared" si="959"/>
        <v/>
      </c>
      <c r="FI434" s="24" t="str">
        <f t="shared" si="960"/>
        <v/>
      </c>
      <c r="FJ434" s="24" t="str">
        <f t="shared" si="961"/>
        <v/>
      </c>
      <c r="FK434" s="24" t="str">
        <f t="shared" si="962"/>
        <v/>
      </c>
      <c r="FL434" s="24" t="str">
        <f t="shared" si="963"/>
        <v/>
      </c>
      <c r="FM434" s="24" t="str">
        <f t="shared" si="964"/>
        <v/>
      </c>
      <c r="FN434" s="24"/>
      <c r="FO434" s="24" t="str">
        <f t="shared" si="965"/>
        <v/>
      </c>
      <c r="FP434" s="24" t="str">
        <f t="shared" si="1068"/>
        <v/>
      </c>
      <c r="FQ434" s="24" t="str">
        <f t="shared" si="1076"/>
        <v/>
      </c>
      <c r="FR434" s="24" t="str">
        <f t="shared" si="1076"/>
        <v/>
      </c>
      <c r="FS434" s="24" t="str">
        <f t="shared" si="1076"/>
        <v/>
      </c>
      <c r="FT434" s="24" t="str">
        <f t="shared" si="1074"/>
        <v/>
      </c>
      <c r="FU434" s="24" t="str">
        <f t="shared" si="1074"/>
        <v/>
      </c>
      <c r="FV434" s="24" t="str">
        <f t="shared" si="1074"/>
        <v/>
      </c>
      <c r="FW434" s="24" t="str">
        <f t="shared" si="1074"/>
        <v/>
      </c>
      <c r="FX434" s="24" t="str">
        <f t="shared" si="1074"/>
        <v/>
      </c>
      <c r="FY434" s="24" t="str">
        <f t="shared" si="1074"/>
        <v/>
      </c>
      <c r="FZ434" s="24"/>
      <c r="GA434" s="24" t="str">
        <f t="shared" si="966"/>
        <v/>
      </c>
      <c r="GB434" s="24" t="str">
        <f t="shared" si="1069"/>
        <v/>
      </c>
      <c r="GC434" s="24" t="str">
        <f t="shared" si="1077"/>
        <v/>
      </c>
      <c r="GD434" s="24" t="str">
        <f t="shared" si="1077"/>
        <v/>
      </c>
      <c r="GE434" s="24" t="str">
        <f t="shared" si="1077"/>
        <v/>
      </c>
      <c r="GF434" s="24" t="str">
        <f t="shared" si="1075"/>
        <v/>
      </c>
      <c r="GG434" s="24" t="str">
        <f t="shared" si="1075"/>
        <v/>
      </c>
      <c r="GH434" s="24" t="str">
        <f t="shared" si="1075"/>
        <v/>
      </c>
      <c r="GI434" s="24" t="str">
        <f t="shared" si="1075"/>
        <v/>
      </c>
      <c r="GJ434" s="24" t="str">
        <f t="shared" si="1075"/>
        <v/>
      </c>
      <c r="GK434" s="24" t="str">
        <f t="shared" si="1075"/>
        <v/>
      </c>
      <c r="GL434" s="24"/>
      <c r="GM434" s="24" t="str">
        <f t="shared" si="967"/>
        <v/>
      </c>
      <c r="GN434" s="24" t="str">
        <f t="shared" si="1070"/>
        <v/>
      </c>
      <c r="GO434" s="24" t="str">
        <f t="shared" si="1078"/>
        <v/>
      </c>
      <c r="GP434" s="24" t="str">
        <f t="shared" si="1078"/>
        <v/>
      </c>
      <c r="GQ434" s="24" t="str">
        <f t="shared" si="1078"/>
        <v/>
      </c>
      <c r="GR434" s="24" t="str">
        <f t="shared" si="1079"/>
        <v/>
      </c>
      <c r="GS434" s="24" t="str">
        <f t="shared" si="1079"/>
        <v/>
      </c>
      <c r="GT434" s="24" t="str">
        <f t="shared" si="1079"/>
        <v/>
      </c>
      <c r="GU434" s="24" t="str">
        <f t="shared" si="1079"/>
        <v/>
      </c>
      <c r="GV434" s="24" t="str">
        <f t="shared" si="1079"/>
        <v/>
      </c>
      <c r="GW434" s="24" t="str">
        <f t="shared" si="1079"/>
        <v/>
      </c>
      <c r="GX434" s="24"/>
      <c r="GY434" s="24" t="str">
        <f t="shared" si="977"/>
        <v/>
      </c>
      <c r="GZ434" s="24" t="str">
        <f t="shared" si="1071"/>
        <v/>
      </c>
      <c r="HA434" s="24" t="str">
        <f t="shared" si="1080"/>
        <v/>
      </c>
      <c r="HB434" s="24" t="str">
        <f t="shared" si="1080"/>
        <v/>
      </c>
      <c r="HC434" s="24" t="str">
        <f t="shared" si="1080"/>
        <v/>
      </c>
      <c r="HD434" s="24" t="str">
        <f t="shared" si="1081"/>
        <v/>
      </c>
      <c r="HE434" s="24" t="str">
        <f t="shared" si="1081"/>
        <v/>
      </c>
      <c r="HF434" s="24" t="str">
        <f t="shared" si="1081"/>
        <v/>
      </c>
      <c r="HG434" s="24" t="str">
        <f t="shared" si="1081"/>
        <v/>
      </c>
      <c r="HH434" s="24" t="str">
        <f t="shared" si="1081"/>
        <v/>
      </c>
      <c r="HI434" s="24" t="str">
        <f t="shared" si="1081"/>
        <v/>
      </c>
      <c r="HJ434" s="24"/>
      <c r="HK434" s="24" t="str">
        <f t="shared" si="987"/>
        <v/>
      </c>
      <c r="HL434" s="24" t="str">
        <f t="shared" si="1072"/>
        <v/>
      </c>
      <c r="HM434" s="24" t="str">
        <f t="shared" si="929"/>
        <v/>
      </c>
      <c r="HN434" s="24" t="str">
        <f t="shared" si="929"/>
        <v/>
      </c>
      <c r="HO434" s="24" t="str">
        <f t="shared" si="929"/>
        <v/>
      </c>
      <c r="HP434" s="24" t="str">
        <f t="shared" si="927"/>
        <v/>
      </c>
      <c r="HQ434" s="24" t="str">
        <f t="shared" si="927"/>
        <v/>
      </c>
      <c r="HR434" s="24" t="str">
        <f t="shared" si="927"/>
        <v/>
      </c>
      <c r="HS434" s="24" t="str">
        <f t="shared" si="927"/>
        <v/>
      </c>
      <c r="HT434" s="24" t="str">
        <f t="shared" si="927"/>
        <v/>
      </c>
      <c r="HU434" s="24" t="str">
        <f t="shared" si="927"/>
        <v/>
      </c>
      <c r="HV434" s="24"/>
      <c r="HW434" s="24" t="str">
        <f t="shared" si="988"/>
        <v/>
      </c>
      <c r="HX434" s="24" t="str">
        <f t="shared" si="1073"/>
        <v/>
      </c>
      <c r="HY434" s="24" t="str">
        <f t="shared" si="930"/>
        <v/>
      </c>
      <c r="HZ434" s="24" t="str">
        <f t="shared" si="930"/>
        <v/>
      </c>
      <c r="IA434" s="24" t="str">
        <f t="shared" si="930"/>
        <v/>
      </c>
      <c r="IB434" s="24" t="str">
        <f t="shared" si="928"/>
        <v/>
      </c>
      <c r="IC434" s="24" t="str">
        <f t="shared" si="928"/>
        <v/>
      </c>
      <c r="ID434" s="24" t="str">
        <f t="shared" si="928"/>
        <v/>
      </c>
      <c r="IE434" s="24" t="str">
        <f t="shared" si="928"/>
        <v/>
      </c>
      <c r="IF434" s="24" t="str">
        <f t="shared" si="928"/>
        <v/>
      </c>
      <c r="IG434" s="24" t="str">
        <f t="shared" si="928"/>
        <v/>
      </c>
    </row>
    <row r="435" spans="1:241" x14ac:dyDescent="0.2">
      <c r="A435" s="27">
        <v>400</v>
      </c>
      <c r="B435" s="32" t="str">
        <f>IF(AND($B$3&lt;&gt;"",$C$3&lt;&gt;"",$B$4&lt;&gt;"",$C$4&lt;&gt;"",T435&lt;&gt;""),AirMass($B$3,$C$3,$B$4,$C$4,T435),"")</f>
        <v/>
      </c>
      <c r="C435" s="36" t="e">
        <f t="shared" si="989"/>
        <v>#N/A</v>
      </c>
      <c r="D435" s="5" t="str">
        <f t="shared" si="936"/>
        <v/>
      </c>
      <c r="E435" s="14" t="str">
        <f t="shared" si="937"/>
        <v/>
      </c>
      <c r="F435" s="32" t="str">
        <f t="shared" si="990"/>
        <v/>
      </c>
      <c r="G435" s="24" t="str">
        <f t="shared" si="938"/>
        <v/>
      </c>
      <c r="H435" s="24" t="str">
        <f t="shared" si="939"/>
        <v/>
      </c>
      <c r="I435" s="24"/>
      <c r="J435" s="8" t="str">
        <f t="shared" si="940"/>
        <v/>
      </c>
      <c r="K435" s="9" t="str">
        <f t="shared" si="941"/>
        <v/>
      </c>
      <c r="L435" s="40" t="str">
        <f t="shared" si="991"/>
        <v/>
      </c>
      <c r="M435" s="24" t="str">
        <f t="shared" si="942"/>
        <v/>
      </c>
      <c r="N435" s="25" t="str">
        <f t="shared" si="943"/>
        <v/>
      </c>
      <c r="O435" s="25"/>
      <c r="P435" s="50">
        <f t="shared" si="992"/>
        <v>0</v>
      </c>
      <c r="Q435" s="50">
        <f t="shared" si="993"/>
        <v>0</v>
      </c>
      <c r="R435" s="25"/>
      <c r="S435" s="25"/>
      <c r="T435" s="16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46" t="str">
        <f t="shared" si="944"/>
        <v/>
      </c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8"/>
      <c r="AR435" s="25"/>
      <c r="AS435" s="25"/>
      <c r="AT435" s="24" t="str">
        <f t="shared" si="935"/>
        <v/>
      </c>
      <c r="AU435" s="24" t="str">
        <f t="shared" si="935"/>
        <v/>
      </c>
      <c r="AV435" s="24" t="str">
        <f t="shared" si="934"/>
        <v/>
      </c>
      <c r="AW435" s="24" t="str">
        <f t="shared" si="934"/>
        <v/>
      </c>
      <c r="AX435" s="24" t="str">
        <f t="shared" si="934"/>
        <v/>
      </c>
      <c r="AY435" s="24" t="str">
        <f t="shared" si="934"/>
        <v/>
      </c>
      <c r="AZ435" s="24" t="str">
        <f t="shared" si="934"/>
        <v/>
      </c>
      <c r="BA435" s="24" t="str">
        <f t="shared" si="934"/>
        <v/>
      </c>
      <c r="BB435" s="24" t="str">
        <f t="shared" si="934"/>
        <v/>
      </c>
      <c r="BC435" s="24" t="str">
        <f t="shared" si="934"/>
        <v/>
      </c>
      <c r="BD435" s="25" t="str">
        <f t="shared" si="934"/>
        <v/>
      </c>
      <c r="BE435" s="25"/>
      <c r="BF435" s="25"/>
      <c r="BG435" s="26" t="str">
        <f t="shared" si="994"/>
        <v/>
      </c>
      <c r="BH435" s="26" t="str">
        <f t="shared" si="995"/>
        <v/>
      </c>
      <c r="BI435" s="26" t="str">
        <f t="shared" si="996"/>
        <v/>
      </c>
      <c r="BJ435" s="26" t="str">
        <f t="shared" si="997"/>
        <v/>
      </c>
      <c r="BK435" s="26" t="str">
        <f t="shared" si="998"/>
        <v/>
      </c>
      <c r="BL435" s="26" t="str">
        <f t="shared" si="999"/>
        <v/>
      </c>
      <c r="BM435" s="26" t="str">
        <f t="shared" si="1000"/>
        <v/>
      </c>
      <c r="BN435" s="26" t="str">
        <f t="shared" si="1001"/>
        <v/>
      </c>
      <c r="BO435" s="26" t="str">
        <f t="shared" si="1002"/>
        <v/>
      </c>
      <c r="BP435" s="25"/>
      <c r="BQ435" s="25"/>
      <c r="BR435" s="25" t="str">
        <f t="shared" si="1003"/>
        <v/>
      </c>
      <c r="BS435" s="25" t="str">
        <f t="shared" si="1004"/>
        <v/>
      </c>
      <c r="BT435" s="25" t="str">
        <f t="shared" si="1005"/>
        <v/>
      </c>
      <c r="BU435" s="25" t="str">
        <f t="shared" si="1006"/>
        <v/>
      </c>
      <c r="BV435" s="25" t="str">
        <f t="shared" si="1007"/>
        <v/>
      </c>
      <c r="BW435" s="25" t="str">
        <f t="shared" si="1008"/>
        <v/>
      </c>
      <c r="BX435" s="25" t="str">
        <f t="shared" si="1009"/>
        <v/>
      </c>
      <c r="BY435" s="25" t="str">
        <f t="shared" si="1010"/>
        <v/>
      </c>
      <c r="BZ435" s="25" t="str">
        <f t="shared" si="1011"/>
        <v/>
      </c>
      <c r="CA435" s="25"/>
      <c r="CB435" s="25"/>
      <c r="CC435" s="26">
        <f t="shared" si="1012"/>
        <v>-0.23900000000000093</v>
      </c>
      <c r="CD435" s="26">
        <f t="shared" si="1013"/>
        <v>-0.17900000000000044</v>
      </c>
      <c r="CE435" s="26">
        <f t="shared" si="1014"/>
        <v>-0.54500000000000015</v>
      </c>
      <c r="CF435" s="26">
        <f t="shared" si="1015"/>
        <v>-0.48700000000000027</v>
      </c>
      <c r="CG435" s="26">
        <f t="shared" si="1016"/>
        <v>-0.55699999999999883</v>
      </c>
      <c r="CH435" s="26">
        <f t="shared" si="1017"/>
        <v>-0.11200000000000027</v>
      </c>
      <c r="CI435" s="26" t="str">
        <f t="shared" si="1018"/>
        <v/>
      </c>
      <c r="CJ435" s="26" t="str">
        <f t="shared" si="1019"/>
        <v/>
      </c>
      <c r="CK435" s="26" t="str">
        <f t="shared" si="1020"/>
        <v/>
      </c>
      <c r="CL435" s="25"/>
      <c r="CM435" s="25"/>
      <c r="CN435" s="25">
        <f t="shared" si="1021"/>
        <v>0.42099999999999937</v>
      </c>
      <c r="CO435" s="25">
        <f t="shared" si="1022"/>
        <v>0.48099999999999987</v>
      </c>
      <c r="CP435" s="25">
        <f t="shared" si="1023"/>
        <v>0.11500000000000021</v>
      </c>
      <c r="CQ435" s="25">
        <f t="shared" si="1024"/>
        <v>0.17300000000000004</v>
      </c>
      <c r="CR435" s="25">
        <f t="shared" si="1025"/>
        <v>0.10300000000000153</v>
      </c>
      <c r="CS435" s="25">
        <f t="shared" si="1026"/>
        <v>0.54800000000000004</v>
      </c>
      <c r="CT435" s="25" t="str">
        <f t="shared" si="1027"/>
        <v/>
      </c>
      <c r="CU435" s="25" t="str">
        <f t="shared" si="1028"/>
        <v/>
      </c>
      <c r="CV435" s="25" t="str">
        <f t="shared" si="1029"/>
        <v/>
      </c>
      <c r="CW435" s="25"/>
      <c r="CX435" s="25"/>
      <c r="CY435" s="25" t="str">
        <f t="shared" si="1030"/>
        <v/>
      </c>
      <c r="CZ435" s="25" t="str">
        <f t="shared" si="1031"/>
        <v/>
      </c>
      <c r="DA435" s="25" t="str">
        <f t="shared" si="1032"/>
        <v/>
      </c>
      <c r="DB435" s="25" t="str">
        <f t="shared" si="1033"/>
        <v/>
      </c>
      <c r="DC435" s="25" t="str">
        <f t="shared" si="1034"/>
        <v/>
      </c>
      <c r="DD435" s="25" t="str">
        <f t="shared" si="1035"/>
        <v/>
      </c>
      <c r="DE435" s="25" t="str">
        <f t="shared" si="1036"/>
        <v/>
      </c>
      <c r="DF435" s="25" t="str">
        <f t="shared" si="1037"/>
        <v/>
      </c>
      <c r="DG435" s="25" t="str">
        <f t="shared" si="1038"/>
        <v/>
      </c>
      <c r="DH435" s="25"/>
      <c r="DI435" s="25"/>
      <c r="DJ435" s="25" t="str">
        <f t="shared" si="1039"/>
        <v/>
      </c>
      <c r="DK435" s="25" t="str">
        <f t="shared" si="1040"/>
        <v/>
      </c>
      <c r="DL435" s="25" t="str">
        <f t="shared" si="1041"/>
        <v/>
      </c>
      <c r="DM435" s="25" t="str">
        <f t="shared" si="1042"/>
        <v/>
      </c>
      <c r="DN435" s="25" t="str">
        <f t="shared" si="1043"/>
        <v/>
      </c>
      <c r="DO435" s="25" t="str">
        <f t="shared" si="1044"/>
        <v/>
      </c>
      <c r="DP435" s="25" t="str">
        <f t="shared" si="1045"/>
        <v/>
      </c>
      <c r="DQ435" s="25" t="str">
        <f t="shared" si="1046"/>
        <v/>
      </c>
      <c r="DR435" s="25" t="str">
        <f t="shared" si="1047"/>
        <v/>
      </c>
      <c r="DS435" s="25"/>
      <c r="DT435" s="24"/>
      <c r="DU435" s="24" t="str">
        <f t="shared" si="1048"/>
        <v/>
      </c>
      <c r="DV435" s="24" t="str">
        <f t="shared" si="1049"/>
        <v/>
      </c>
      <c r="DW435" s="24" t="str">
        <f t="shared" si="1050"/>
        <v/>
      </c>
      <c r="DX435" s="24" t="str">
        <f t="shared" si="1051"/>
        <v/>
      </c>
      <c r="DY435" s="24" t="str">
        <f t="shared" si="1052"/>
        <v/>
      </c>
      <c r="DZ435" s="24" t="str">
        <f t="shared" si="1053"/>
        <v/>
      </c>
      <c r="EA435" s="24" t="str">
        <f t="shared" si="1054"/>
        <v/>
      </c>
      <c r="EB435" s="24" t="str">
        <f t="shared" si="1055"/>
        <v/>
      </c>
      <c r="EC435" s="24" t="str">
        <f t="shared" si="1056"/>
        <v/>
      </c>
      <c r="ED435" s="24"/>
      <c r="EE435" s="24"/>
      <c r="EF435" s="24" t="str">
        <f t="shared" si="1057"/>
        <v/>
      </c>
      <c r="EG435" s="24" t="str">
        <f t="shared" si="1058"/>
        <v/>
      </c>
      <c r="EH435" s="24" t="str">
        <f t="shared" si="1059"/>
        <v/>
      </c>
      <c r="EI435" s="24" t="str">
        <f t="shared" si="1060"/>
        <v/>
      </c>
      <c r="EJ435" s="24" t="str">
        <f t="shared" si="1061"/>
        <v/>
      </c>
      <c r="EK435" s="24" t="str">
        <f t="shared" si="1062"/>
        <v/>
      </c>
      <c r="EL435" s="24" t="str">
        <f t="shared" si="1063"/>
        <v/>
      </c>
      <c r="EM435" s="24" t="str">
        <f t="shared" si="1064"/>
        <v/>
      </c>
      <c r="EN435" s="24" t="str">
        <f t="shared" si="1065"/>
        <v/>
      </c>
      <c r="EO435" s="24"/>
      <c r="EP435" s="24"/>
      <c r="EQ435" s="24" t="str">
        <f t="shared" si="945"/>
        <v/>
      </c>
      <c r="ER435" s="24" t="str">
        <f t="shared" si="1066"/>
        <v/>
      </c>
      <c r="ES435" s="24" t="str">
        <f t="shared" si="946"/>
        <v/>
      </c>
      <c r="ET435" s="24" t="str">
        <f t="shared" si="947"/>
        <v/>
      </c>
      <c r="EU435" s="24" t="str">
        <f t="shared" si="948"/>
        <v/>
      </c>
      <c r="EV435" s="24" t="str">
        <f t="shared" si="949"/>
        <v/>
      </c>
      <c r="EW435" s="24" t="str">
        <f t="shared" si="950"/>
        <v/>
      </c>
      <c r="EX435" s="24" t="str">
        <f t="shared" si="951"/>
        <v/>
      </c>
      <c r="EY435" s="24" t="str">
        <f t="shared" si="952"/>
        <v/>
      </c>
      <c r="EZ435" s="24" t="str">
        <f t="shared" si="953"/>
        <v/>
      </c>
      <c r="FA435" s="24" t="str">
        <f t="shared" si="954"/>
        <v/>
      </c>
      <c r="FB435" s="24"/>
      <c r="FC435" s="24" t="str">
        <f t="shared" si="955"/>
        <v/>
      </c>
      <c r="FD435" s="24" t="str">
        <f t="shared" si="1067"/>
        <v/>
      </c>
      <c r="FE435" s="24" t="str">
        <f t="shared" si="956"/>
        <v/>
      </c>
      <c r="FF435" s="24" t="str">
        <f t="shared" si="957"/>
        <v/>
      </c>
      <c r="FG435" s="24" t="str">
        <f t="shared" si="958"/>
        <v/>
      </c>
      <c r="FH435" s="24" t="str">
        <f t="shared" si="959"/>
        <v/>
      </c>
      <c r="FI435" s="24" t="str">
        <f t="shared" si="960"/>
        <v/>
      </c>
      <c r="FJ435" s="24" t="str">
        <f t="shared" si="961"/>
        <v/>
      </c>
      <c r="FK435" s="24" t="str">
        <f t="shared" si="962"/>
        <v/>
      </c>
      <c r="FL435" s="24" t="str">
        <f t="shared" si="963"/>
        <v/>
      </c>
      <c r="FM435" s="24" t="str">
        <f t="shared" si="964"/>
        <v/>
      </c>
      <c r="FN435" s="24"/>
      <c r="FO435" s="24" t="str">
        <f t="shared" si="965"/>
        <v/>
      </c>
      <c r="FP435" s="24" t="str">
        <f t="shared" si="1068"/>
        <v/>
      </c>
      <c r="FQ435" s="24" t="str">
        <f t="shared" si="1076"/>
        <v/>
      </c>
      <c r="FR435" s="24" t="str">
        <f t="shared" si="1076"/>
        <v/>
      </c>
      <c r="FS435" s="24" t="str">
        <f t="shared" si="1076"/>
        <v/>
      </c>
      <c r="FT435" s="24" t="str">
        <f t="shared" si="1074"/>
        <v/>
      </c>
      <c r="FU435" s="24" t="str">
        <f t="shared" si="1074"/>
        <v/>
      </c>
      <c r="FV435" s="24" t="str">
        <f t="shared" si="1074"/>
        <v/>
      </c>
      <c r="FW435" s="24" t="str">
        <f t="shared" si="1074"/>
        <v/>
      </c>
      <c r="FX435" s="24" t="str">
        <f t="shared" si="1074"/>
        <v/>
      </c>
      <c r="FY435" s="24" t="str">
        <f t="shared" si="1074"/>
        <v/>
      </c>
      <c r="FZ435" s="24"/>
      <c r="GA435" s="24" t="str">
        <f t="shared" si="966"/>
        <v/>
      </c>
      <c r="GB435" s="24" t="str">
        <f t="shared" si="1069"/>
        <v/>
      </c>
      <c r="GC435" s="24" t="str">
        <f t="shared" si="1077"/>
        <v/>
      </c>
      <c r="GD435" s="24" t="str">
        <f t="shared" si="1077"/>
        <v/>
      </c>
      <c r="GE435" s="24" t="str">
        <f t="shared" si="1077"/>
        <v/>
      </c>
      <c r="GF435" s="24" t="str">
        <f t="shared" si="1075"/>
        <v/>
      </c>
      <c r="GG435" s="24" t="str">
        <f t="shared" si="1075"/>
        <v/>
      </c>
      <c r="GH435" s="24" t="str">
        <f t="shared" si="1075"/>
        <v/>
      </c>
      <c r="GI435" s="24" t="str">
        <f t="shared" si="1075"/>
        <v/>
      </c>
      <c r="GJ435" s="24" t="str">
        <f t="shared" si="1075"/>
        <v/>
      </c>
      <c r="GK435" s="24" t="str">
        <f t="shared" si="1075"/>
        <v/>
      </c>
      <c r="GL435" s="24"/>
      <c r="GM435" s="24" t="str">
        <f t="shared" si="967"/>
        <v/>
      </c>
      <c r="GN435" s="24" t="str">
        <f t="shared" si="1070"/>
        <v/>
      </c>
      <c r="GO435" s="24" t="str">
        <f t="shared" si="1078"/>
        <v/>
      </c>
      <c r="GP435" s="24" t="str">
        <f t="shared" si="1078"/>
        <v/>
      </c>
      <c r="GQ435" s="24" t="str">
        <f t="shared" si="1078"/>
        <v/>
      </c>
      <c r="GR435" s="24" t="str">
        <f t="shared" si="1079"/>
        <v/>
      </c>
      <c r="GS435" s="24" t="str">
        <f t="shared" si="1079"/>
        <v/>
      </c>
      <c r="GT435" s="24" t="str">
        <f t="shared" si="1079"/>
        <v/>
      </c>
      <c r="GU435" s="24" t="str">
        <f t="shared" si="1079"/>
        <v/>
      </c>
      <c r="GV435" s="24" t="str">
        <f t="shared" si="1079"/>
        <v/>
      </c>
      <c r="GW435" s="24" t="str">
        <f t="shared" si="1079"/>
        <v/>
      </c>
      <c r="GX435" s="24"/>
      <c r="GY435" s="24" t="str">
        <f t="shared" si="977"/>
        <v/>
      </c>
      <c r="GZ435" s="24" t="str">
        <f t="shared" si="1071"/>
        <v/>
      </c>
      <c r="HA435" s="24" t="str">
        <f t="shared" si="1080"/>
        <v/>
      </c>
      <c r="HB435" s="24" t="str">
        <f t="shared" si="1080"/>
        <v/>
      </c>
      <c r="HC435" s="24" t="str">
        <f t="shared" si="1080"/>
        <v/>
      </c>
      <c r="HD435" s="24" t="str">
        <f t="shared" si="1081"/>
        <v/>
      </c>
      <c r="HE435" s="24" t="str">
        <f t="shared" si="1081"/>
        <v/>
      </c>
      <c r="HF435" s="24" t="str">
        <f t="shared" si="1081"/>
        <v/>
      </c>
      <c r="HG435" s="24" t="str">
        <f t="shared" si="1081"/>
        <v/>
      </c>
      <c r="HH435" s="24" t="str">
        <f t="shared" si="1081"/>
        <v/>
      </c>
      <c r="HI435" s="24" t="str">
        <f t="shared" si="1081"/>
        <v/>
      </c>
      <c r="HJ435" s="24"/>
      <c r="HK435" s="24" t="str">
        <f t="shared" si="987"/>
        <v/>
      </c>
      <c r="HL435" s="24" t="str">
        <f t="shared" si="1072"/>
        <v/>
      </c>
      <c r="HM435" s="24" t="str">
        <f t="shared" si="929"/>
        <v/>
      </c>
      <c r="HN435" s="24" t="str">
        <f t="shared" si="929"/>
        <v/>
      </c>
      <c r="HO435" s="24" t="str">
        <f t="shared" si="929"/>
        <v/>
      </c>
      <c r="HP435" s="24" t="str">
        <f t="shared" si="927"/>
        <v/>
      </c>
      <c r="HQ435" s="24" t="str">
        <f t="shared" si="927"/>
        <v/>
      </c>
      <c r="HR435" s="24" t="str">
        <f t="shared" si="927"/>
        <v/>
      </c>
      <c r="HS435" s="24" t="str">
        <f t="shared" si="927"/>
        <v/>
      </c>
      <c r="HT435" s="24" t="str">
        <f t="shared" si="927"/>
        <v/>
      </c>
      <c r="HU435" s="24" t="str">
        <f t="shared" si="927"/>
        <v/>
      </c>
      <c r="HV435" s="24"/>
      <c r="HW435" s="24" t="str">
        <f t="shared" si="988"/>
        <v/>
      </c>
      <c r="HX435" s="24" t="str">
        <f t="shared" si="1073"/>
        <v/>
      </c>
      <c r="HY435" s="24" t="str">
        <f t="shared" si="930"/>
        <v/>
      </c>
      <c r="HZ435" s="24" t="str">
        <f t="shared" si="930"/>
        <v/>
      </c>
      <c r="IA435" s="24" t="str">
        <f t="shared" si="930"/>
        <v/>
      </c>
      <c r="IB435" s="24" t="str">
        <f t="shared" si="928"/>
        <v/>
      </c>
      <c r="IC435" s="24" t="str">
        <f t="shared" si="928"/>
        <v/>
      </c>
      <c r="ID435" s="24" t="str">
        <f t="shared" si="928"/>
        <v/>
      </c>
      <c r="IE435" s="24" t="str">
        <f t="shared" si="928"/>
        <v/>
      </c>
      <c r="IF435" s="24" t="str">
        <f t="shared" si="928"/>
        <v/>
      </c>
      <c r="IG435" s="24" t="str">
        <f t="shared" si="928"/>
        <v/>
      </c>
    </row>
    <row r="436" spans="1:241" s="10" customFormat="1" x14ac:dyDescent="0.2">
      <c r="A436" s="10" t="s">
        <v>23</v>
      </c>
      <c r="C436" s="11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3"/>
      <c r="O436" s="13"/>
      <c r="P436" s="13"/>
      <c r="Q436" s="13"/>
      <c r="R436" s="13"/>
      <c r="S436" s="13"/>
      <c r="T436" s="12"/>
      <c r="U436" s="12"/>
      <c r="V436" s="12"/>
      <c r="W436" s="12"/>
      <c r="X436" s="12"/>
      <c r="Y436" s="12"/>
      <c r="Z436" s="12"/>
      <c r="AA436" s="12"/>
      <c r="AB436" s="12"/>
      <c r="AC436" s="12"/>
      <c r="AD436" s="12"/>
      <c r="AE436" s="12"/>
      <c r="AF436" s="12"/>
      <c r="AG436" s="12"/>
      <c r="AH436" s="12"/>
      <c r="AI436" s="12"/>
      <c r="AJ436" s="12"/>
      <c r="AK436" s="12"/>
      <c r="AL436" s="12"/>
      <c r="AM436" s="12"/>
      <c r="AN436" s="12"/>
      <c r="AO436" s="12"/>
      <c r="AP436" s="12"/>
      <c r="AQ436" s="13"/>
      <c r="AR436" s="13"/>
      <c r="AS436" s="13"/>
      <c r="AT436" s="12"/>
      <c r="AU436" s="12"/>
      <c r="AV436" s="12"/>
      <c r="AW436" s="12"/>
      <c r="AX436" s="12"/>
      <c r="AY436" s="12"/>
      <c r="AZ436" s="12"/>
      <c r="BA436" s="12"/>
      <c r="BB436" s="12"/>
      <c r="BC436" s="12"/>
      <c r="BD436" s="13"/>
      <c r="BE436" s="13"/>
      <c r="BF436" s="13"/>
      <c r="BG436" s="13"/>
      <c r="BH436" s="13"/>
      <c r="BI436" s="13"/>
      <c r="BJ436" s="13"/>
      <c r="BK436" s="13"/>
      <c r="BL436" s="13"/>
      <c r="BM436" s="13"/>
      <c r="BN436" s="13"/>
      <c r="BO436" s="13"/>
      <c r="BP436" s="13"/>
      <c r="BQ436" s="13"/>
      <c r="BR436" s="13"/>
      <c r="BS436" s="13"/>
      <c r="BT436" s="13"/>
      <c r="BU436" s="13"/>
      <c r="BV436" s="13"/>
      <c r="BW436" s="13"/>
      <c r="BX436" s="13"/>
      <c r="BY436" s="13"/>
      <c r="BZ436" s="13"/>
      <c r="CA436" s="13"/>
      <c r="CB436" s="13"/>
      <c r="CC436" s="13"/>
      <c r="CD436" s="13"/>
      <c r="CE436" s="13"/>
      <c r="CF436" s="13"/>
      <c r="CG436" s="13"/>
      <c r="CH436" s="13"/>
      <c r="CI436" s="13"/>
      <c r="CJ436" s="13"/>
      <c r="CK436" s="13"/>
      <c r="CL436" s="13"/>
      <c r="CM436" s="13"/>
      <c r="CN436" s="13"/>
      <c r="CO436" s="13"/>
      <c r="CP436" s="13"/>
      <c r="CQ436" s="13"/>
      <c r="CR436" s="13"/>
      <c r="CS436" s="13"/>
      <c r="CT436" s="13"/>
      <c r="CU436" s="13"/>
      <c r="CV436" s="13"/>
      <c r="CW436" s="13"/>
      <c r="CX436" s="13"/>
      <c r="CY436" s="13"/>
      <c r="CZ436" s="13"/>
      <c r="DA436" s="13"/>
      <c r="DB436" s="13"/>
      <c r="DC436" s="13"/>
      <c r="DD436" s="13"/>
      <c r="DE436" s="13"/>
      <c r="DF436" s="13"/>
      <c r="DG436" s="13"/>
      <c r="DH436" s="13"/>
      <c r="DI436" s="13"/>
      <c r="DJ436" s="13"/>
      <c r="DK436" s="13"/>
      <c r="DL436" s="13"/>
      <c r="DM436" s="13"/>
      <c r="DN436" s="13"/>
      <c r="DO436" s="13"/>
      <c r="DP436" s="13"/>
      <c r="DQ436" s="13"/>
      <c r="DR436" s="13"/>
      <c r="DS436" s="13"/>
      <c r="DT436" s="12"/>
      <c r="DU436" s="12"/>
      <c r="DV436" s="12"/>
      <c r="DW436" s="12"/>
      <c r="DX436" s="12"/>
      <c r="DY436" s="12"/>
      <c r="DZ436" s="12"/>
      <c r="EA436" s="12"/>
      <c r="EB436" s="12"/>
      <c r="EC436" s="12"/>
      <c r="ED436" s="12"/>
      <c r="EE436" s="12"/>
      <c r="EF436" s="12"/>
      <c r="EG436" s="12"/>
      <c r="EH436" s="12"/>
      <c r="EI436" s="12"/>
      <c r="EJ436" s="12"/>
      <c r="EK436" s="12"/>
      <c r="EL436" s="12"/>
      <c r="EM436" s="12"/>
      <c r="EN436" s="12"/>
      <c r="EO436" s="12"/>
      <c r="EP436" s="12"/>
      <c r="EQ436" s="12"/>
      <c r="ER436" s="12"/>
      <c r="ES436" s="12"/>
      <c r="ET436" s="12"/>
      <c r="EU436" s="12"/>
      <c r="EV436" s="12"/>
      <c r="EW436" s="12"/>
      <c r="EX436" s="12"/>
      <c r="EY436" s="12"/>
      <c r="EZ436" s="12"/>
      <c r="FA436" s="12"/>
      <c r="FB436" s="12"/>
      <c r="FC436" s="12"/>
      <c r="FD436" s="12"/>
      <c r="FE436" s="12"/>
      <c r="FF436" s="12"/>
      <c r="FG436" s="12"/>
      <c r="FH436" s="12"/>
      <c r="FI436" s="12"/>
      <c r="FJ436" s="12"/>
      <c r="FK436" s="12"/>
      <c r="FL436" s="12"/>
      <c r="FM436" s="12"/>
      <c r="FN436" s="12"/>
      <c r="FO436" s="12"/>
      <c r="FP436" s="12"/>
      <c r="FQ436" s="12"/>
      <c r="FR436" s="12"/>
      <c r="FS436" s="12"/>
      <c r="FT436" s="12"/>
      <c r="FU436" s="12"/>
      <c r="FV436" s="12"/>
      <c r="FW436" s="12"/>
      <c r="FX436" s="12"/>
      <c r="FY436" s="12"/>
      <c r="FZ436" s="12"/>
      <c r="GA436" s="12"/>
      <c r="GB436" s="12"/>
      <c r="GC436" s="12"/>
      <c r="GD436" s="12"/>
      <c r="GE436" s="12"/>
      <c r="GF436" s="12"/>
      <c r="GG436" s="12"/>
      <c r="GH436" s="12"/>
      <c r="GI436" s="12"/>
      <c r="GJ436" s="12"/>
      <c r="GK436" s="12"/>
      <c r="GL436" s="12"/>
      <c r="GM436" s="12"/>
      <c r="GN436" s="12"/>
      <c r="GO436" s="12"/>
      <c r="GP436" s="12"/>
      <c r="GQ436" s="12"/>
      <c r="GR436" s="12"/>
      <c r="GS436" s="12"/>
      <c r="GT436" s="12"/>
      <c r="GU436" s="12"/>
      <c r="GV436" s="12"/>
      <c r="GW436" s="12"/>
      <c r="GX436" s="12"/>
      <c r="GY436" s="12"/>
      <c r="GZ436" s="12"/>
      <c r="HA436" s="12"/>
      <c r="HB436" s="12"/>
      <c r="HC436" s="12"/>
      <c r="HD436" s="12"/>
      <c r="HE436" s="12"/>
      <c r="HF436" s="12"/>
      <c r="HG436" s="12"/>
      <c r="HH436" s="12"/>
      <c r="HI436" s="12"/>
      <c r="HJ436" s="12"/>
      <c r="HK436" s="12"/>
      <c r="HL436" s="12"/>
      <c r="HM436" s="12"/>
      <c r="HN436" s="12"/>
      <c r="HO436" s="12"/>
      <c r="HP436" s="12"/>
      <c r="HQ436" s="12"/>
      <c r="HR436" s="12"/>
      <c r="HS436" s="12"/>
      <c r="HT436" s="12"/>
      <c r="HU436" s="12"/>
      <c r="HV436" s="12"/>
      <c r="HW436" s="12"/>
      <c r="HX436" s="12"/>
      <c r="HY436" s="12"/>
      <c r="HZ436" s="12"/>
      <c r="IA436" s="12"/>
      <c r="IB436" s="12"/>
      <c r="IC436" s="12"/>
      <c r="ID436" s="12"/>
      <c r="IE436" s="12"/>
      <c r="IF436" s="12"/>
      <c r="IG436" s="12"/>
    </row>
  </sheetData>
  <sheetProtection sheet="1" objects="1" scenarios="1"/>
  <mergeCells count="12">
    <mergeCell ref="B8:C8"/>
    <mergeCell ref="B2:C2"/>
    <mergeCell ref="B5:C5"/>
    <mergeCell ref="B6:C6"/>
    <mergeCell ref="B7:C7"/>
    <mergeCell ref="J34:N34"/>
    <mergeCell ref="B9:C9"/>
    <mergeCell ref="B10:C10"/>
    <mergeCell ref="B11:C11"/>
    <mergeCell ref="B12:C12"/>
    <mergeCell ref="B14:C14"/>
    <mergeCell ref="D34:H34"/>
  </mergeCells>
  <conditionalFormatting sqref="A24">
    <cfRule type="expression" dxfId="6" priority="9">
      <formula>$B$24=0</formula>
    </cfRule>
    <cfRule type="expression" dxfId="5" priority="10">
      <formula>$B$24&lt;&gt;0</formula>
    </cfRule>
  </conditionalFormatting>
  <conditionalFormatting sqref="A25">
    <cfRule type="expression" dxfId="4" priority="7">
      <formula>$B$25=0</formula>
    </cfRule>
    <cfRule type="expression" dxfId="3" priority="8">
      <formula>$B$25&lt;&gt;0</formula>
    </cfRule>
  </conditionalFormatting>
  <conditionalFormatting sqref="A23">
    <cfRule type="expression" dxfId="2" priority="6">
      <formula>NOT($C$23)</formula>
    </cfRule>
  </conditionalFormatting>
  <conditionalFormatting sqref="B23">
    <cfRule type="expression" dxfId="1" priority="4">
      <formula>LEFT($C$23,1)&lt;&gt;"2"</formula>
    </cfRule>
    <cfRule type="expression" dxfId="0" priority="5">
      <formula>LEFT($C$23,1)="2"</formula>
    </cfRule>
  </conditionalFormatting>
  <dataValidations count="3">
    <dataValidation type="list" allowBlank="1" showInputMessage="1" showErrorMessage="1" sqref="F4">
      <formula1>$IF$3:$IF$4</formula1>
    </dataValidation>
    <dataValidation type="list" allowBlank="1" showInputMessage="1" showErrorMessage="1" sqref="B24:B26">
      <formula1>$ID$3:$ID$4</formula1>
    </dataValidation>
    <dataValidation type="list" allowBlank="1" showInputMessage="1" showErrorMessage="1" sqref="C23">
      <formula1>$IE$3:$IE$5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_Export">
                <anchor moveWithCells="1" sizeWithCells="1">
                  <from>
                    <xdr:col>3</xdr:col>
                    <xdr:colOff>142875</xdr:colOff>
                    <xdr:row>1</xdr:row>
                    <xdr:rowOff>9525</xdr:rowOff>
                  </from>
                  <to>
                    <xdr:col>6</xdr:col>
                    <xdr:colOff>57150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04"/>
  <sheetViews>
    <sheetView workbookViewId="0">
      <selection activeCell="Q1" sqref="Q1"/>
    </sheetView>
  </sheetViews>
  <sheetFormatPr defaultRowHeight="12.75" x14ac:dyDescent="0.2"/>
  <cols>
    <col min="1" max="1" width="12.5703125" style="69" bestFit="1" customWidth="1"/>
    <col min="2" max="3" width="9.140625" style="68"/>
    <col min="4" max="4" width="12" style="68" bestFit="1" customWidth="1"/>
    <col min="5" max="5" width="10.85546875" bestFit="1" customWidth="1"/>
    <col min="6" max="6" width="12" bestFit="1" customWidth="1"/>
  </cols>
  <sheetData>
    <row r="1" spans="1:10" x14ac:dyDescent="0.2">
      <c r="F1" s="68"/>
    </row>
    <row r="2" spans="1:10" x14ac:dyDescent="0.2">
      <c r="E2" s="68"/>
      <c r="F2" s="68" t="s">
        <v>132</v>
      </c>
      <c r="G2" s="68">
        <f>MAX(G5:G261)</f>
        <v>2.9168369820862239E-2</v>
      </c>
    </row>
    <row r="3" spans="1:10" x14ac:dyDescent="0.2">
      <c r="D3" s="68">
        <f>AVERAGE(D5:D261)</f>
        <v>2.6886366372334155E-2</v>
      </c>
      <c r="E3" s="68">
        <f>AVERAGE(E5:E261)</f>
        <v>2.3341957512805898E-2</v>
      </c>
      <c r="F3" s="68" t="s">
        <v>133</v>
      </c>
      <c r="G3" s="68">
        <f>AVERAGE(G5:G261)</f>
        <v>7.4334811235431892E-3</v>
      </c>
    </row>
    <row r="4" spans="1:10" x14ac:dyDescent="0.2">
      <c r="A4" s="69" t="s">
        <v>1</v>
      </c>
      <c r="B4" s="68" t="s">
        <v>137</v>
      </c>
      <c r="C4" s="68" t="s">
        <v>138</v>
      </c>
      <c r="D4" s="68" t="s">
        <v>129</v>
      </c>
      <c r="E4" t="s">
        <v>130</v>
      </c>
      <c r="G4" s="68" t="s">
        <v>131</v>
      </c>
      <c r="I4" t="s">
        <v>136</v>
      </c>
      <c r="J4" t="s">
        <v>135</v>
      </c>
    </row>
    <row r="5" spans="1:10" x14ac:dyDescent="0.2">
      <c r="A5" s="69">
        <v>2458217.268623</v>
      </c>
      <c r="B5" s="68">
        <v>10.928167292748556</v>
      </c>
      <c r="C5" s="68">
        <v>10.921213015350775</v>
      </c>
      <c r="D5" s="68">
        <v>2.5662781907075816E-2</v>
      </c>
      <c r="E5" s="68">
        <v>2.6141771459499467E-2</v>
      </c>
      <c r="F5" s="68"/>
      <c r="G5" s="68">
        <f>ABS(B5-C5)</f>
        <v>6.9542773977815386E-3</v>
      </c>
      <c r="I5">
        <v>10.837441078500854</v>
      </c>
      <c r="J5">
        <v>10.837441078500852</v>
      </c>
    </row>
    <row r="6" spans="1:10" x14ac:dyDescent="0.2">
      <c r="A6" s="69">
        <v>2458217.2691199998</v>
      </c>
      <c r="B6" s="68">
        <v>10.894350379429973</v>
      </c>
      <c r="C6" s="68">
        <v>10.889004515942446</v>
      </c>
      <c r="D6" s="68">
        <v>2.2045172062909579E-2</v>
      </c>
      <c r="E6" s="68">
        <v>1.8010577790875174E-2</v>
      </c>
      <c r="F6" s="68"/>
      <c r="G6" s="68">
        <f t="shared" ref="G6:G69" si="0">ABS(B6-C6)</f>
        <v>5.3458634875269695E-3</v>
      </c>
      <c r="I6">
        <v>10.81396194258577</v>
      </c>
      <c r="J6">
        <v>10.813012829660126</v>
      </c>
    </row>
    <row r="7" spans="1:10" x14ac:dyDescent="0.2">
      <c r="A7" s="69">
        <v>2458217.270116</v>
      </c>
      <c r="B7" s="68">
        <v>10.862187150714055</v>
      </c>
      <c r="C7" s="68">
        <v>10.861849692062705</v>
      </c>
      <c r="D7" s="68">
        <v>2.3783969348594485E-2</v>
      </c>
      <c r="E7" s="68">
        <v>1.8099428059750466E-2</v>
      </c>
      <c r="F7" s="68"/>
      <c r="G7" s="68">
        <f t="shared" si="0"/>
        <v>3.3745865134982012E-4</v>
      </c>
      <c r="I7">
        <v>10.77552388769687</v>
      </c>
      <c r="J7">
        <v>10.778211482713971</v>
      </c>
    </row>
    <row r="8" spans="1:10" x14ac:dyDescent="0.2">
      <c r="A8" s="69">
        <v>2458217.2706129998</v>
      </c>
      <c r="B8" s="68">
        <v>10.87026608096801</v>
      </c>
      <c r="C8" s="68">
        <v>10.871299284073684</v>
      </c>
      <c r="D8" s="68">
        <v>3.2187699066331579E-2</v>
      </c>
      <c r="E8" s="68">
        <v>3.2718312141680611E-2</v>
      </c>
      <c r="F8" s="68"/>
      <c r="G8" s="68">
        <f t="shared" si="0"/>
        <v>1.0332031056741187E-3</v>
      </c>
      <c r="I8">
        <v>10.78928759493234</v>
      </c>
      <c r="J8">
        <v>10.789584529260566</v>
      </c>
    </row>
    <row r="9" spans="1:10" x14ac:dyDescent="0.2">
      <c r="A9" s="69">
        <v>2458217.2711109999</v>
      </c>
      <c r="B9" s="68">
        <v>10.810669091715431</v>
      </c>
      <c r="C9" s="68">
        <v>10.804477544897985</v>
      </c>
      <c r="D9" s="68">
        <v>3.3019926292613327E-2</v>
      </c>
      <c r="E9" s="68">
        <v>1.9028777980608924E-2</v>
      </c>
      <c r="F9" s="68"/>
      <c r="G9" s="68">
        <f t="shared" si="0"/>
        <v>6.1915468174458255E-3</v>
      </c>
      <c r="I9">
        <v>10.724915101215126</v>
      </c>
      <c r="J9">
        <v>10.727997425560284</v>
      </c>
    </row>
    <row r="10" spans="1:10" x14ac:dyDescent="0.2">
      <c r="A10" s="69">
        <v>2458217.2716089999</v>
      </c>
      <c r="B10" s="68">
        <v>10.835049884190099</v>
      </c>
      <c r="C10" s="68">
        <v>10.831555005099339</v>
      </c>
      <c r="D10" s="68">
        <v>2.8402931977887253E-2</v>
      </c>
      <c r="E10" s="68">
        <v>2.264091083257859E-2</v>
      </c>
      <c r="F10" s="68"/>
      <c r="G10" s="68">
        <f t="shared" si="0"/>
        <v>3.4948790907591842E-3</v>
      </c>
      <c r="I10">
        <v>10.747643879023324</v>
      </c>
      <c r="J10">
        <v>10.748203456959351</v>
      </c>
    </row>
    <row r="11" spans="1:10" x14ac:dyDescent="0.2">
      <c r="A11" s="69">
        <v>2458217.2721060002</v>
      </c>
      <c r="B11" s="68">
        <v>10.822806797836451</v>
      </c>
      <c r="C11" s="68">
        <v>10.8120459252657</v>
      </c>
      <c r="D11" s="68">
        <v>9.9998484194772051E-3</v>
      </c>
      <c r="E11" s="68">
        <v>1.2339065184090978E-2</v>
      </c>
      <c r="F11" s="68"/>
      <c r="G11" s="68">
        <f t="shared" si="0"/>
        <v>1.076087257075109E-2</v>
      </c>
      <c r="I11">
        <v>10.731170906979797</v>
      </c>
      <c r="J11">
        <v>10.73592799058207</v>
      </c>
    </row>
    <row r="12" spans="1:10" x14ac:dyDescent="0.2">
      <c r="A12" s="69">
        <v>2458217.2726039998</v>
      </c>
      <c r="B12" s="68">
        <v>10.811603863467434</v>
      </c>
      <c r="C12" s="68">
        <v>10.80702923507455</v>
      </c>
      <c r="D12" s="68">
        <v>1.7949163558580238E-2</v>
      </c>
      <c r="E12" s="68">
        <v>1.3934435475875716E-2</v>
      </c>
      <c r="F12" s="68"/>
      <c r="G12" s="68">
        <f t="shared" si="0"/>
        <v>4.5746283928842502E-3</v>
      </c>
      <c r="I12">
        <v>10.724615035977672</v>
      </c>
      <c r="J12">
        <v>10.723713785988034</v>
      </c>
    </row>
    <row r="13" spans="1:10" x14ac:dyDescent="0.2">
      <c r="A13" s="69">
        <v>2458217.2731019999</v>
      </c>
      <c r="B13" s="68">
        <v>10.854701443052429</v>
      </c>
      <c r="C13" s="68">
        <v>10.851247048049464</v>
      </c>
      <c r="D13" s="68">
        <v>4.5024503080837622E-2</v>
      </c>
      <c r="E13" s="68">
        <v>3.8572340180835593E-2</v>
      </c>
      <c r="F13" s="68"/>
      <c r="G13" s="68">
        <f t="shared" si="0"/>
        <v>3.4543950029650716E-3</v>
      </c>
      <c r="I13">
        <v>10.764133485014803</v>
      </c>
      <c r="J13">
        <v>10.768748330252066</v>
      </c>
    </row>
    <row r="14" spans="1:10" x14ac:dyDescent="0.2">
      <c r="A14" s="69">
        <v>2458217.2736</v>
      </c>
      <c r="B14" s="68">
        <v>10.828696037926486</v>
      </c>
      <c r="C14" s="68">
        <v>10.807340614142896</v>
      </c>
      <c r="D14" s="68">
        <v>2.1773876320571792E-2</v>
      </c>
      <c r="E14" s="68">
        <v>1.9777078187756425E-2</v>
      </c>
      <c r="F14" s="68"/>
      <c r="G14" s="68">
        <f t="shared" si="0"/>
        <v>2.1355423783589345E-2</v>
      </c>
      <c r="I14">
        <v>10.727027647659087</v>
      </c>
      <c r="J14">
        <v>10.735671839502535</v>
      </c>
    </row>
    <row r="15" spans="1:10" x14ac:dyDescent="0.2">
      <c r="A15" s="69">
        <v>2458217.2740969998</v>
      </c>
      <c r="B15" s="68">
        <v>10.848942510587761</v>
      </c>
      <c r="C15" s="68">
        <v>10.838051707301895</v>
      </c>
      <c r="D15" s="68">
        <v>2.506955077455977E-2</v>
      </c>
      <c r="E15" s="68">
        <v>2.3213658541150137E-2</v>
      </c>
      <c r="F15" s="68"/>
      <c r="G15" s="68">
        <f t="shared" si="0"/>
        <v>1.0890803285866113E-2</v>
      </c>
      <c r="I15">
        <v>10.755535215033111</v>
      </c>
      <c r="J15">
        <v>10.758980543789777</v>
      </c>
    </row>
    <row r="16" spans="1:10" x14ac:dyDescent="0.2">
      <c r="A16" s="69">
        <v>2458217.2745949998</v>
      </c>
      <c r="B16" s="68">
        <v>10.841104469985481</v>
      </c>
      <c r="C16" s="68">
        <v>10.829912964679082</v>
      </c>
      <c r="D16" s="68">
        <v>1.392150115587242E-2</v>
      </c>
      <c r="E16" s="68">
        <v>1.999668803113578E-2</v>
      </c>
      <c r="F16" s="68"/>
      <c r="G16" s="68">
        <f t="shared" si="0"/>
        <v>1.1191505306399563E-2</v>
      </c>
      <c r="I16">
        <v>10.752411576491527</v>
      </c>
      <c r="J16">
        <v>10.748599612617193</v>
      </c>
    </row>
    <row r="17" spans="1:10" x14ac:dyDescent="0.2">
      <c r="A17" s="69">
        <v>2458217.2750929999</v>
      </c>
      <c r="B17" s="68">
        <v>10.845179422990212</v>
      </c>
      <c r="C17" s="68">
        <v>10.844406372666265</v>
      </c>
      <c r="D17" s="68">
        <v>2.5255792002269135E-2</v>
      </c>
      <c r="E17" s="68">
        <v>2.6495940781455705E-2</v>
      </c>
      <c r="F17" s="68"/>
      <c r="G17" s="68">
        <f t="shared" si="0"/>
        <v>7.730503239464781E-4</v>
      </c>
      <c r="I17">
        <v>10.765194891328202</v>
      </c>
      <c r="J17">
        <v>10.769863866354191</v>
      </c>
    </row>
    <row r="18" spans="1:10" x14ac:dyDescent="0.2">
      <c r="A18" s="69">
        <v>2458217.2755900002</v>
      </c>
      <c r="B18" s="68">
        <v>10.862020201833014</v>
      </c>
      <c r="C18" s="68">
        <v>10.855972803816341</v>
      </c>
      <c r="D18" s="68">
        <v>2.6556200110384797E-2</v>
      </c>
      <c r="E18" s="68">
        <v>2.0481362470414783E-2</v>
      </c>
      <c r="F18" s="68"/>
      <c r="G18" s="68">
        <f t="shared" si="0"/>
        <v>6.0473980166726449E-3</v>
      </c>
      <c r="I18">
        <v>10.775597832006246</v>
      </c>
      <c r="J18">
        <v>10.775884437083727</v>
      </c>
    </row>
    <row r="19" spans="1:10" x14ac:dyDescent="0.2">
      <c r="A19" s="69">
        <v>2458217.2760879998</v>
      </c>
      <c r="B19" s="68">
        <v>10.874566679427152</v>
      </c>
      <c r="C19" s="68">
        <v>10.868304805254418</v>
      </c>
      <c r="D19" s="68">
        <v>3.4242525438917676E-2</v>
      </c>
      <c r="E19" s="68">
        <v>3.1095085788030063E-2</v>
      </c>
      <c r="F19" s="68"/>
      <c r="G19" s="68">
        <f t="shared" si="0"/>
        <v>6.261874172734494E-3</v>
      </c>
      <c r="I19">
        <v>10.782806443031085</v>
      </c>
      <c r="J19">
        <v>10.784231652140988</v>
      </c>
    </row>
    <row r="20" spans="1:10" x14ac:dyDescent="0.2">
      <c r="A20" s="69">
        <v>2458217.2765859999</v>
      </c>
      <c r="B20" s="68">
        <v>10.872756032527597</v>
      </c>
      <c r="C20" s="68">
        <v>10.866244197765242</v>
      </c>
      <c r="D20" s="68">
        <v>1.3395719019878337E-2</v>
      </c>
      <c r="E20" s="68">
        <v>7.1893160705958116E-3</v>
      </c>
      <c r="F20" s="68"/>
      <c r="G20" s="68">
        <f t="shared" si="0"/>
        <v>6.5118347623549511E-3</v>
      </c>
      <c r="I20">
        <v>10.787856507930499</v>
      </c>
      <c r="J20">
        <v>10.79096384687603</v>
      </c>
    </row>
    <row r="21" spans="1:10" x14ac:dyDescent="0.2">
      <c r="A21" s="69">
        <v>2458217.2770830002</v>
      </c>
      <c r="B21" s="68">
        <v>10.875532986920549</v>
      </c>
      <c r="C21" s="68">
        <v>10.869871061591626</v>
      </c>
      <c r="D21" s="68">
        <v>2.7110539982528173E-2</v>
      </c>
      <c r="E21" s="68">
        <v>1.9997701459428151E-2</v>
      </c>
      <c r="F21" s="68"/>
      <c r="G21" s="68">
        <f t="shared" si="0"/>
        <v>5.6619253289227345E-3</v>
      </c>
      <c r="I21">
        <v>10.79181326974286</v>
      </c>
      <c r="J21">
        <v>10.78937216761072</v>
      </c>
    </row>
    <row r="22" spans="1:10" x14ac:dyDescent="0.2">
      <c r="A22" s="69">
        <v>2458217.2775809998</v>
      </c>
      <c r="B22" s="68">
        <v>10.887295535364293</v>
      </c>
      <c r="C22" s="68">
        <v>10.870154144067932</v>
      </c>
      <c r="D22" s="68">
        <v>1.3884440696829072E-2</v>
      </c>
      <c r="E22" s="68">
        <v>1.4836925446752561E-2</v>
      </c>
      <c r="F22" s="68"/>
      <c r="G22" s="68">
        <f t="shared" si="0"/>
        <v>1.7141391296361164E-2</v>
      </c>
      <c r="I22">
        <v>10.789863120846933</v>
      </c>
      <c r="J22">
        <v>10.796290084908103</v>
      </c>
    </row>
    <row r="23" spans="1:10" x14ac:dyDescent="0.2">
      <c r="A23" s="69">
        <v>2458217.2780789998</v>
      </c>
      <c r="B23" s="68">
        <v>10.877056521491985</v>
      </c>
      <c r="C23" s="68">
        <v>10.866419233214755</v>
      </c>
      <c r="D23" s="68">
        <v>2.5204900949826952E-2</v>
      </c>
      <c r="E23" s="68">
        <v>2.7564512911854831E-2</v>
      </c>
      <c r="F23" s="68"/>
      <c r="G23" s="68">
        <f t="shared" si="0"/>
        <v>1.0637288277230539E-2</v>
      </c>
      <c r="I23">
        <v>10.798908898821741</v>
      </c>
      <c r="J23">
        <v>10.801631844570361</v>
      </c>
    </row>
    <row r="24" spans="1:10" x14ac:dyDescent="0.2">
      <c r="A24" s="69">
        <v>2458217.2785760001</v>
      </c>
      <c r="B24" s="68">
        <v>10.912793560640397</v>
      </c>
      <c r="C24" s="68">
        <v>10.90909858348447</v>
      </c>
      <c r="D24" s="68">
        <v>3.6887608402046017E-2</v>
      </c>
      <c r="E24" s="68">
        <v>2.4480327160467611E-2</v>
      </c>
      <c r="F24" s="68"/>
      <c r="G24" s="68">
        <f t="shared" si="0"/>
        <v>3.6949771559271483E-3</v>
      </c>
      <c r="I24">
        <v>10.829266619410646</v>
      </c>
      <c r="J24">
        <v>10.833282153730861</v>
      </c>
    </row>
    <row r="25" spans="1:10" x14ac:dyDescent="0.2">
      <c r="A25" s="69">
        <v>2458217.2790740002</v>
      </c>
      <c r="B25" s="68">
        <v>10.940096264531507</v>
      </c>
      <c r="C25" s="68">
        <v>10.91864039516436</v>
      </c>
      <c r="D25" s="68">
        <v>2.1053938657522253E-2</v>
      </c>
      <c r="E25" s="68">
        <v>7.6441406119669656E-3</v>
      </c>
      <c r="F25" s="68"/>
      <c r="G25" s="68">
        <f t="shared" si="0"/>
        <v>2.1455869367146718E-2</v>
      </c>
      <c r="I25">
        <v>10.837755561023314</v>
      </c>
      <c r="J25">
        <v>10.848870789446863</v>
      </c>
    </row>
    <row r="26" spans="1:10" x14ac:dyDescent="0.2">
      <c r="A26" s="69">
        <v>2458217.2795719998</v>
      </c>
      <c r="B26" s="68">
        <v>10.911267230544125</v>
      </c>
      <c r="C26" s="68">
        <v>10.915527415672495</v>
      </c>
      <c r="D26" s="68">
        <v>2.6996317213556435E-2</v>
      </c>
      <c r="E26" s="68">
        <v>4.3849129438599997E-2</v>
      </c>
      <c r="F26" s="68"/>
      <c r="G26" s="68">
        <f t="shared" si="0"/>
        <v>4.2601851283698977E-3</v>
      </c>
      <c r="I26">
        <v>10.838922447492322</v>
      </c>
      <c r="J26">
        <v>10.821963866764113</v>
      </c>
    </row>
    <row r="27" spans="1:10" x14ac:dyDescent="0.2">
      <c r="A27" s="69">
        <v>2458217.2800690001</v>
      </c>
      <c r="B27" s="68">
        <v>10.939025049772608</v>
      </c>
      <c r="C27" s="68">
        <v>10.927012297902964</v>
      </c>
      <c r="D27" s="68">
        <v>3.1480587902720188E-2</v>
      </c>
      <c r="E27" s="68">
        <v>3.2179566492241733E-2</v>
      </c>
      <c r="F27" s="68"/>
      <c r="G27" s="68">
        <f t="shared" si="0"/>
        <v>1.2012751869644234E-2</v>
      </c>
      <c r="I27">
        <v>10.849944638472396</v>
      </c>
      <c r="J27">
        <v>10.857744448337955</v>
      </c>
    </row>
    <row r="28" spans="1:10" x14ac:dyDescent="0.2">
      <c r="A28" s="69">
        <v>2458217.2805670002</v>
      </c>
      <c r="B28" s="68">
        <v>10.968645630033008</v>
      </c>
      <c r="C28" s="68">
        <v>10.961533845796545</v>
      </c>
      <c r="D28" s="68">
        <v>3.1338392156234858E-2</v>
      </c>
      <c r="E28" s="68">
        <v>3.0223681438525909E-2</v>
      </c>
      <c r="F28" s="68"/>
      <c r="G28" s="68">
        <f t="shared" si="0"/>
        <v>7.1117842364625261E-3</v>
      </c>
      <c r="I28">
        <v>10.883852881374215</v>
      </c>
      <c r="J28">
        <v>10.886903183622261</v>
      </c>
    </row>
    <row r="29" spans="1:10" x14ac:dyDescent="0.2">
      <c r="A29" s="69">
        <v>2458217.2810650002</v>
      </c>
      <c r="B29" s="68">
        <v>10.922240614078078</v>
      </c>
      <c r="C29" s="68">
        <v>10.929168758925821</v>
      </c>
      <c r="D29" s="68">
        <v>4.6890224364469858E-2</v>
      </c>
      <c r="E29" s="68">
        <v>2.5684053941658437E-2</v>
      </c>
      <c r="F29" s="68"/>
      <c r="G29" s="68">
        <f t="shared" si="0"/>
        <v>6.9281448477429564E-3</v>
      </c>
      <c r="I29">
        <v>10.861848187770045</v>
      </c>
      <c r="J29">
        <v>10.856502276926991</v>
      </c>
    </row>
    <row r="30" spans="1:10" x14ac:dyDescent="0.2">
      <c r="A30" s="69">
        <v>2458217.281562</v>
      </c>
      <c r="B30" s="68">
        <v>10.997584903239584</v>
      </c>
      <c r="C30" s="68">
        <v>10.985280729359554</v>
      </c>
      <c r="D30" s="68">
        <v>4.8920211136057157E-2</v>
      </c>
      <c r="E30" s="68">
        <v>4.6606235102058545E-2</v>
      </c>
      <c r="F30" s="68"/>
      <c r="G30" s="68">
        <f t="shared" si="0"/>
        <v>1.2304173880030689E-2</v>
      </c>
      <c r="I30">
        <v>10.911243454271009</v>
      </c>
      <c r="J30">
        <v>10.922069758492627</v>
      </c>
    </row>
    <row r="31" spans="1:10" x14ac:dyDescent="0.2">
      <c r="A31" s="69">
        <v>2458217.2820600001</v>
      </c>
      <c r="B31" s="68">
        <v>10.976908108771923</v>
      </c>
      <c r="C31" s="68">
        <v>10.962616572356877</v>
      </c>
      <c r="D31" s="68">
        <v>1.9173324209203906E-2</v>
      </c>
      <c r="E31" s="68">
        <v>2.4794193994837871E-2</v>
      </c>
      <c r="F31" s="68"/>
      <c r="G31" s="68">
        <f t="shared" si="0"/>
        <v>1.4291536415045769E-2</v>
      </c>
      <c r="I31">
        <v>10.887720348546308</v>
      </c>
      <c r="J31">
        <v>10.89828136958255</v>
      </c>
    </row>
    <row r="32" spans="1:10" x14ac:dyDescent="0.2">
      <c r="A32" s="69">
        <v>2458217.2825580002</v>
      </c>
      <c r="B32" s="68">
        <v>11.009006149137671</v>
      </c>
      <c r="C32" s="68">
        <v>11.008224765372963</v>
      </c>
      <c r="D32" s="68">
        <v>1.7511780020996334E-2</v>
      </c>
      <c r="E32" s="68">
        <v>2.2240203130702775E-2</v>
      </c>
      <c r="F32" s="68"/>
      <c r="G32" s="68">
        <f t="shared" si="0"/>
        <v>7.8138376470704429E-4</v>
      </c>
      <c r="I32">
        <v>10.932062951236347</v>
      </c>
      <c r="J32">
        <v>10.934475245521861</v>
      </c>
    </row>
    <row r="33" spans="1:10" x14ac:dyDescent="0.2">
      <c r="A33" s="69">
        <v>2458217.2830559998</v>
      </c>
      <c r="B33" s="68">
        <v>10.997049847026284</v>
      </c>
      <c r="C33" s="68">
        <v>10.99239319901711</v>
      </c>
      <c r="D33" s="68">
        <v>7.6910425658980198E-3</v>
      </c>
      <c r="E33" s="68">
        <v>1.4428172578808031E-2</v>
      </c>
      <c r="F33" s="68"/>
      <c r="G33" s="68">
        <f t="shared" si="0"/>
        <v>4.6566480091740914E-3</v>
      </c>
      <c r="I33">
        <v>10.924561756320907</v>
      </c>
      <c r="J33">
        <v>10.921707632983354</v>
      </c>
    </row>
    <row r="34" spans="1:10" x14ac:dyDescent="0.2">
      <c r="A34" s="69">
        <v>2458217.2835530001</v>
      </c>
      <c r="B34" s="68">
        <v>11.017004440406465</v>
      </c>
      <c r="C34" s="68">
        <v>11.002562401350142</v>
      </c>
      <c r="D34" s="68">
        <v>2.842159573865715E-2</v>
      </c>
      <c r="E34" s="68">
        <v>2.0434003756010684E-2</v>
      </c>
      <c r="F34" s="68"/>
      <c r="G34" s="68">
        <f t="shared" si="0"/>
        <v>1.4442039056323352E-2</v>
      </c>
      <c r="I34">
        <v>10.935520944169193</v>
      </c>
      <c r="J34">
        <v>10.932097519651633</v>
      </c>
    </row>
    <row r="35" spans="1:10" x14ac:dyDescent="0.2">
      <c r="A35" s="69">
        <v>2458217.2840510001</v>
      </c>
      <c r="B35" s="68">
        <v>11.007758964533794</v>
      </c>
      <c r="C35" s="68">
        <v>11.014567202825598</v>
      </c>
      <c r="D35" s="68">
        <v>1.7147377840947737E-2</v>
      </c>
      <c r="E35" s="68">
        <v>1.2923126572415476E-2</v>
      </c>
      <c r="F35" s="68"/>
      <c r="G35" s="68">
        <f t="shared" si="0"/>
        <v>6.8082382918035478E-3</v>
      </c>
      <c r="I35">
        <v>10.942515154090842</v>
      </c>
      <c r="J35">
        <v>10.944182447944042</v>
      </c>
    </row>
    <row r="36" spans="1:10" x14ac:dyDescent="0.2">
      <c r="A36" s="69">
        <v>2458217.2845490002</v>
      </c>
      <c r="B36" s="68">
        <v>11.059228785205425</v>
      </c>
      <c r="C36" s="68">
        <v>11.046679261951546</v>
      </c>
      <c r="D36" s="68">
        <v>4.5048883712028469E-2</v>
      </c>
      <c r="E36" s="68">
        <v>4.0406237013016176E-2</v>
      </c>
      <c r="F36" s="68"/>
      <c r="G36" s="68">
        <f t="shared" si="0"/>
        <v>1.2549523253879258E-2</v>
      </c>
      <c r="I36">
        <v>10.978389636859395</v>
      </c>
      <c r="J36">
        <v>10.980971419971567</v>
      </c>
    </row>
    <row r="37" spans="1:10" x14ac:dyDescent="0.2">
      <c r="A37" s="69">
        <v>2458217.285046</v>
      </c>
      <c r="B37" s="68">
        <v>11.019096809256292</v>
      </c>
      <c r="C37" s="68">
        <v>11.014945906172587</v>
      </c>
      <c r="D37" s="68">
        <v>3.0410661239610125E-2</v>
      </c>
      <c r="E37" s="68">
        <v>2.870125477185748E-2</v>
      </c>
      <c r="F37" s="68"/>
      <c r="G37" s="68">
        <f t="shared" si="0"/>
        <v>4.1509030837048044E-3</v>
      </c>
      <c r="I37">
        <v>10.950866535132421</v>
      </c>
      <c r="J37">
        <v>10.951963482113859</v>
      </c>
    </row>
    <row r="38" spans="1:10" x14ac:dyDescent="0.2">
      <c r="A38" s="69">
        <v>2458217.2855440001</v>
      </c>
      <c r="B38" s="68">
        <v>11.02914044950858</v>
      </c>
      <c r="C38" s="68">
        <v>11.032047450355252</v>
      </c>
      <c r="D38" s="68">
        <v>1.4568870885154992E-2</v>
      </c>
      <c r="E38" s="68">
        <v>1.9538171862239676E-2</v>
      </c>
      <c r="F38" s="68"/>
      <c r="G38" s="68">
        <f t="shared" si="0"/>
        <v>2.9070008466725028E-3</v>
      </c>
      <c r="I38">
        <v>10.958970192813654</v>
      </c>
      <c r="J38">
        <v>10.95846214750444</v>
      </c>
    </row>
    <row r="39" spans="1:10" x14ac:dyDescent="0.2">
      <c r="A39" s="69">
        <v>2458217.2860420002</v>
      </c>
      <c r="B39" s="68">
        <v>11.050110058109894</v>
      </c>
      <c r="C39" s="68">
        <v>11.04024394457042</v>
      </c>
      <c r="D39" s="68">
        <v>3.5451603446497441E-2</v>
      </c>
      <c r="E39" s="68">
        <v>2.1397985696307666E-2</v>
      </c>
      <c r="F39" s="68"/>
      <c r="G39" s="68">
        <f t="shared" si="0"/>
        <v>9.8661135394735311E-3</v>
      </c>
      <c r="I39">
        <v>10.968719218741727</v>
      </c>
      <c r="J39">
        <v>10.971574242239507</v>
      </c>
    </row>
    <row r="40" spans="1:10" x14ac:dyDescent="0.2">
      <c r="A40" s="69">
        <v>2458217.286539</v>
      </c>
      <c r="B40" s="68">
        <v>11.076047828467869</v>
      </c>
      <c r="C40" s="68">
        <v>11.073875761143938</v>
      </c>
      <c r="D40" s="68">
        <v>2.2774831262623581E-2</v>
      </c>
      <c r="E40" s="68">
        <v>1.6891204525395217E-2</v>
      </c>
      <c r="F40" s="68"/>
      <c r="G40" s="68">
        <f t="shared" si="0"/>
        <v>2.1720673239311594E-3</v>
      </c>
      <c r="I40">
        <v>11.006147738874821</v>
      </c>
      <c r="J40">
        <v>11.011744721643788</v>
      </c>
    </row>
    <row r="41" spans="1:10" x14ac:dyDescent="0.2">
      <c r="A41" s="69">
        <v>2458217.2870370001</v>
      </c>
      <c r="B41" s="68">
        <v>11.090169316853045</v>
      </c>
      <c r="C41" s="68">
        <v>11.097967384898226</v>
      </c>
      <c r="D41" s="68">
        <v>2.5849488249386977E-2</v>
      </c>
      <c r="E41" s="68">
        <v>2.8569039320745348E-2</v>
      </c>
      <c r="F41" s="68"/>
      <c r="G41" s="68">
        <f t="shared" si="0"/>
        <v>7.798068045181239E-3</v>
      </c>
      <c r="I41">
        <v>11.022117205144433</v>
      </c>
      <c r="J41">
        <v>11.025093122822524</v>
      </c>
    </row>
    <row r="42" spans="1:10" x14ac:dyDescent="0.2">
      <c r="A42" s="69">
        <v>2458217.2875350001</v>
      </c>
      <c r="B42" s="68">
        <v>11.108819340058098</v>
      </c>
      <c r="C42" s="68">
        <v>11.091339270100434</v>
      </c>
      <c r="D42" s="68">
        <v>3.4810590326882912E-2</v>
      </c>
      <c r="E42" s="68">
        <v>3.0185689884067425E-2</v>
      </c>
      <c r="F42" s="68"/>
      <c r="G42" s="68">
        <f t="shared" si="0"/>
        <v>1.7480069957663602E-2</v>
      </c>
      <c r="I42">
        <v>11.029207561848283</v>
      </c>
      <c r="J42">
        <v>11.038397444414562</v>
      </c>
    </row>
    <row r="43" spans="1:10" x14ac:dyDescent="0.2">
      <c r="A43" s="69">
        <v>2458217.288032</v>
      </c>
      <c r="B43" s="68">
        <v>11.106207511404852</v>
      </c>
      <c r="C43" s="68">
        <v>11.108797315446393</v>
      </c>
      <c r="D43" s="68">
        <v>3.283550900011957E-2</v>
      </c>
      <c r="E43" s="68">
        <v>2.9744480375537417E-2</v>
      </c>
      <c r="F43" s="68"/>
      <c r="G43" s="68">
        <f t="shared" si="0"/>
        <v>2.5898040415412993E-3</v>
      </c>
      <c r="I43">
        <v>11.03741554365314</v>
      </c>
      <c r="J43">
        <v>11.035636633233318</v>
      </c>
    </row>
    <row r="44" spans="1:10" x14ac:dyDescent="0.2">
      <c r="A44" s="69">
        <v>2458217.28853</v>
      </c>
      <c r="B44" s="68">
        <v>11.095243720094819</v>
      </c>
      <c r="C44" s="68">
        <v>11.098829890500484</v>
      </c>
      <c r="D44" s="68">
        <v>2.523745603927521E-2</v>
      </c>
      <c r="E44" s="68">
        <v>9.0053863930225839E-3</v>
      </c>
      <c r="F44" s="68"/>
      <c r="G44" s="68">
        <f t="shared" si="0"/>
        <v>3.5861704056650012E-3</v>
      </c>
      <c r="I44">
        <v>11.034177228686469</v>
      </c>
      <c r="J44">
        <v>11.034733373243107</v>
      </c>
    </row>
    <row r="45" spans="1:10" x14ac:dyDescent="0.2">
      <c r="A45" s="69">
        <v>2458217.2890280001</v>
      </c>
      <c r="B45" s="68">
        <v>11.146963370536797</v>
      </c>
      <c r="C45" s="68">
        <v>11.148982110219423</v>
      </c>
      <c r="D45" s="68">
        <v>2.7935518688287749E-2</v>
      </c>
      <c r="E45" s="68">
        <v>3.1184722542812564E-2</v>
      </c>
      <c r="F45" s="68"/>
      <c r="G45" s="68">
        <f t="shared" si="0"/>
        <v>2.0187396826258919E-3</v>
      </c>
      <c r="I45">
        <v>11.069492539778423</v>
      </c>
      <c r="J45">
        <v>11.071731357337546</v>
      </c>
    </row>
    <row r="46" spans="1:10" x14ac:dyDescent="0.2">
      <c r="A46" s="69">
        <v>2458217.2895249999</v>
      </c>
      <c r="B46" s="68">
        <v>11.132534735957924</v>
      </c>
      <c r="C46" s="68">
        <v>11.128409593845516</v>
      </c>
      <c r="D46" s="68">
        <v>3.1533700518639352E-2</v>
      </c>
      <c r="E46" s="68">
        <v>3.0673940609434375E-2</v>
      </c>
      <c r="F46" s="68"/>
      <c r="G46" s="68">
        <f t="shared" si="0"/>
        <v>4.1251421124073318E-3</v>
      </c>
      <c r="I46">
        <v>11.062258779306092</v>
      </c>
      <c r="J46">
        <v>11.062720055058621</v>
      </c>
    </row>
    <row r="47" spans="1:10" x14ac:dyDescent="0.2">
      <c r="A47" s="69">
        <v>2458217.290023</v>
      </c>
      <c r="B47" s="68">
        <v>11.155845222328979</v>
      </c>
      <c r="C47" s="68">
        <v>11.155986412601683</v>
      </c>
      <c r="D47" s="68">
        <v>3.3853911047303779E-2</v>
      </c>
      <c r="E47" s="68">
        <v>2.9323839828586242E-2</v>
      </c>
      <c r="F47" s="68"/>
      <c r="G47" s="68">
        <f t="shared" si="0"/>
        <v>1.4119027270353968E-4</v>
      </c>
      <c r="I47">
        <v>11.081431094280296</v>
      </c>
      <c r="J47">
        <v>11.087936205756582</v>
      </c>
    </row>
    <row r="48" spans="1:10" x14ac:dyDescent="0.2">
      <c r="A48" s="69">
        <v>2458217.290521</v>
      </c>
      <c r="B48" s="68">
        <v>11.118699795111533</v>
      </c>
      <c r="C48" s="68">
        <v>11.115380379521085</v>
      </c>
      <c r="D48" s="68">
        <v>2.3358296047755734E-2</v>
      </c>
      <c r="E48" s="68">
        <v>2.1910594093725793E-2</v>
      </c>
      <c r="F48" s="68"/>
      <c r="G48" s="68">
        <f t="shared" si="0"/>
        <v>3.3194155904485712E-3</v>
      </c>
      <c r="I48">
        <v>11.052474414627108</v>
      </c>
      <c r="J48">
        <v>11.041248370748747</v>
      </c>
    </row>
    <row r="49" spans="1:10" x14ac:dyDescent="0.2">
      <c r="A49" s="69">
        <v>2458217.2910190001</v>
      </c>
      <c r="B49" s="68">
        <v>11.162874744345791</v>
      </c>
      <c r="C49" s="68">
        <v>11.173024453175282</v>
      </c>
      <c r="D49" s="68">
        <v>3.6625516115140228E-2</v>
      </c>
      <c r="E49" s="68">
        <v>2.4080344078298965E-2</v>
      </c>
      <c r="F49" s="68"/>
      <c r="G49" s="68">
        <f t="shared" si="0"/>
        <v>1.0149708829491288E-2</v>
      </c>
      <c r="I49">
        <v>11.093860847385782</v>
      </c>
      <c r="J49">
        <v>11.090903255969925</v>
      </c>
    </row>
    <row r="50" spans="1:10" x14ac:dyDescent="0.2">
      <c r="A50" s="69">
        <v>2458217.2915159999</v>
      </c>
      <c r="B50" s="68">
        <v>11.136036158628984</v>
      </c>
      <c r="C50" s="68">
        <v>11.133793239078344</v>
      </c>
      <c r="D50" s="68">
        <v>2.6748792729460607E-2</v>
      </c>
      <c r="E50" s="68">
        <v>2.2370655284296884E-2</v>
      </c>
      <c r="F50" s="68"/>
      <c r="G50" s="68">
        <f t="shared" si="0"/>
        <v>2.2429195506408206E-3</v>
      </c>
      <c r="I50">
        <v>11.063950516591719</v>
      </c>
      <c r="J50">
        <v>11.068433091973995</v>
      </c>
    </row>
    <row r="51" spans="1:10" x14ac:dyDescent="0.2">
      <c r="A51" s="69">
        <v>2458217.292014</v>
      </c>
      <c r="B51" s="68">
        <v>11.146330659775701</v>
      </c>
      <c r="C51" s="68">
        <v>11.140675226407398</v>
      </c>
      <c r="D51" s="68">
        <v>3.2796326217508262E-2</v>
      </c>
      <c r="E51" s="68">
        <v>3.233494944094098E-2</v>
      </c>
      <c r="F51" s="68"/>
      <c r="G51" s="68">
        <f t="shared" si="0"/>
        <v>5.6554333683038749E-3</v>
      </c>
      <c r="I51">
        <v>11.076387047281628</v>
      </c>
      <c r="J51">
        <v>11.078883328103529</v>
      </c>
    </row>
    <row r="52" spans="1:10" x14ac:dyDescent="0.2">
      <c r="A52" s="69">
        <v>2458217.2925120001</v>
      </c>
      <c r="B52" s="68">
        <v>11.190089581298372</v>
      </c>
      <c r="C52" s="68">
        <v>11.179172219562192</v>
      </c>
      <c r="D52" s="68">
        <v>2.9259748837278072E-2</v>
      </c>
      <c r="E52" s="68">
        <v>2.5236901784850267E-2</v>
      </c>
      <c r="F52" s="68"/>
      <c r="G52" s="68">
        <f t="shared" si="0"/>
        <v>1.0917361736179743E-2</v>
      </c>
      <c r="I52">
        <v>11.112458432470367</v>
      </c>
      <c r="J52">
        <v>11.117382402369017</v>
      </c>
    </row>
    <row r="53" spans="1:10" x14ac:dyDescent="0.2">
      <c r="A53" s="69">
        <v>2458217.2930089999</v>
      </c>
      <c r="B53" s="68">
        <v>11.189098648953857</v>
      </c>
      <c r="C53" s="68">
        <v>11.190015923353457</v>
      </c>
      <c r="D53" s="68">
        <v>2.4111868862714807E-2</v>
      </c>
      <c r="E53" s="68">
        <v>2.856434034509436E-2</v>
      </c>
      <c r="F53" s="68"/>
      <c r="G53" s="68">
        <f t="shared" si="0"/>
        <v>9.1727439959932155E-4</v>
      </c>
      <c r="I53">
        <v>11.122997690989871</v>
      </c>
      <c r="J53">
        <v>11.119791563615498</v>
      </c>
    </row>
    <row r="54" spans="1:10" x14ac:dyDescent="0.2">
      <c r="A54" s="69">
        <v>2458217.293507</v>
      </c>
      <c r="B54" s="68">
        <v>11.215264633726605</v>
      </c>
      <c r="C54" s="68">
        <v>11.211323596657797</v>
      </c>
      <c r="D54" s="68">
        <v>3.0654984764650568E-2</v>
      </c>
      <c r="E54" s="68">
        <v>1.5209069036803255E-2</v>
      </c>
      <c r="F54" s="68"/>
      <c r="G54" s="68">
        <f t="shared" si="0"/>
        <v>3.9410370688077734E-3</v>
      </c>
      <c r="I54">
        <v>11.134969639908332</v>
      </c>
      <c r="J54">
        <v>11.137724807151891</v>
      </c>
    </row>
    <row r="55" spans="1:10" x14ac:dyDescent="0.2">
      <c r="A55" s="69">
        <v>2458217.294005</v>
      </c>
      <c r="B55" s="68">
        <v>11.179475159116606</v>
      </c>
      <c r="C55" s="68">
        <v>11.172849041910409</v>
      </c>
      <c r="D55" s="68">
        <v>3.2474533888930776E-2</v>
      </c>
      <c r="E55" s="68">
        <v>2.1070929357955626E-2</v>
      </c>
      <c r="F55" s="68"/>
      <c r="G55" s="68">
        <f t="shared" si="0"/>
        <v>6.6261172061974349E-3</v>
      </c>
      <c r="I55">
        <v>11.109997304331181</v>
      </c>
      <c r="J55">
        <v>11.108596561235673</v>
      </c>
    </row>
    <row r="56" spans="1:10" x14ac:dyDescent="0.2">
      <c r="A56" s="69">
        <v>2458217.2945019999</v>
      </c>
      <c r="B56" s="68">
        <v>11.186278338375443</v>
      </c>
      <c r="C56" s="68">
        <v>11.201126882751863</v>
      </c>
      <c r="D56" s="68">
        <v>1.7338217419066597E-2</v>
      </c>
      <c r="E56" s="68">
        <v>1.5667481524675661E-2</v>
      </c>
      <c r="F56" s="68"/>
      <c r="G56" s="68">
        <f t="shared" si="0"/>
        <v>1.4848544376420136E-2</v>
      </c>
      <c r="I56">
        <v>11.139090262959057</v>
      </c>
      <c r="J56">
        <v>11.130593699247255</v>
      </c>
    </row>
    <row r="57" spans="1:10" x14ac:dyDescent="0.2">
      <c r="A57" s="69">
        <v>2458217.2949999999</v>
      </c>
      <c r="B57" s="68">
        <v>11.190817587369494</v>
      </c>
      <c r="C57" s="68">
        <v>11.192660952514531</v>
      </c>
      <c r="D57" s="68">
        <v>2.1474530824787511E-2</v>
      </c>
      <c r="E57" s="68">
        <v>2.2008829983225925E-2</v>
      </c>
      <c r="F57" s="68"/>
      <c r="G57" s="68">
        <f t="shared" si="0"/>
        <v>1.8433651450369126E-3</v>
      </c>
      <c r="I57">
        <v>11.130975962493316</v>
      </c>
      <c r="J57">
        <v>11.128797596199563</v>
      </c>
    </row>
    <row r="58" spans="1:10" x14ac:dyDescent="0.2">
      <c r="A58" s="69">
        <v>2458217.295498</v>
      </c>
      <c r="B58" s="68">
        <v>11.198866120952459</v>
      </c>
      <c r="C58" s="68">
        <v>11.208141231018724</v>
      </c>
      <c r="D58" s="68">
        <v>1.5823242138883573E-2</v>
      </c>
      <c r="E58" s="68">
        <v>1.2643916378047688E-2</v>
      </c>
      <c r="F58" s="68"/>
      <c r="G58" s="68">
        <f t="shared" si="0"/>
        <v>9.2751100662642472E-3</v>
      </c>
      <c r="I58">
        <v>11.142148323737336</v>
      </c>
      <c r="J58">
        <v>11.139581442036359</v>
      </c>
    </row>
    <row r="59" spans="1:10" x14ac:dyDescent="0.2">
      <c r="A59" s="69">
        <v>2458217.2959949998</v>
      </c>
      <c r="B59" s="68">
        <v>11.213296645272175</v>
      </c>
      <c r="C59" s="68">
        <v>11.204774527219406</v>
      </c>
      <c r="D59" s="68">
        <v>2.6694883293026637E-2</v>
      </c>
      <c r="E59" s="68">
        <v>2.0710692546152647E-2</v>
      </c>
      <c r="F59" s="68"/>
      <c r="G59" s="68">
        <f t="shared" si="0"/>
        <v>8.5221180527685902E-3</v>
      </c>
      <c r="I59">
        <v>11.159253843139927</v>
      </c>
      <c r="J59">
        <v>11.156619858813663</v>
      </c>
    </row>
    <row r="60" spans="1:10" x14ac:dyDescent="0.2">
      <c r="A60" s="69">
        <v>2458217.2964929999</v>
      </c>
      <c r="B60" s="68">
        <v>11.187068375603273</v>
      </c>
      <c r="C60" s="68">
        <v>11.19047395697641</v>
      </c>
      <c r="D60" s="68">
        <v>3.1107831696528247E-2</v>
      </c>
      <c r="E60" s="68">
        <v>2.2720175094189478E-2</v>
      </c>
      <c r="F60" s="68"/>
      <c r="G60" s="68">
        <f t="shared" si="0"/>
        <v>3.4055813731370677E-3</v>
      </c>
      <c r="I60">
        <v>11.146144206010257</v>
      </c>
      <c r="J60">
        <v>11.137104336438519</v>
      </c>
    </row>
    <row r="61" spans="1:10" x14ac:dyDescent="0.2">
      <c r="A61" s="69">
        <v>2458217.296991</v>
      </c>
      <c r="B61" s="68">
        <v>11.219483742409523</v>
      </c>
      <c r="C61" s="68">
        <v>11.218233517353193</v>
      </c>
      <c r="D61" s="68">
        <v>3.246230532550981E-2</v>
      </c>
      <c r="E61" s="68">
        <v>2.5824704023044532E-2</v>
      </c>
      <c r="F61" s="68"/>
      <c r="G61" s="68">
        <f t="shared" si="0"/>
        <v>1.2502250563297679E-3</v>
      </c>
      <c r="I61">
        <v>11.161304541951374</v>
      </c>
      <c r="J61">
        <v>11.164215749618714</v>
      </c>
    </row>
    <row r="62" spans="1:10" x14ac:dyDescent="0.2">
      <c r="A62" s="69">
        <v>2458217.2974879998</v>
      </c>
      <c r="B62" s="68">
        <v>11.243891076749783</v>
      </c>
      <c r="C62" s="68">
        <v>11.240445124622008</v>
      </c>
      <c r="D62" s="68">
        <v>2.0906320579195118E-2</v>
      </c>
      <c r="E62" s="68">
        <v>1.8059956627635293E-2</v>
      </c>
      <c r="F62" s="68"/>
      <c r="G62" s="68">
        <f t="shared" si="0"/>
        <v>3.4459521277749872E-3</v>
      </c>
      <c r="I62">
        <v>11.17375269202069</v>
      </c>
      <c r="J62">
        <v>11.177616010358157</v>
      </c>
    </row>
    <row r="63" spans="1:10" x14ac:dyDescent="0.2">
      <c r="A63" s="69">
        <v>2458217.2979859998</v>
      </c>
      <c r="B63" s="68">
        <v>11.234424057326736</v>
      </c>
      <c r="C63" s="68">
        <v>11.235415560598247</v>
      </c>
      <c r="D63" s="68">
        <v>2.9428217272036636E-2</v>
      </c>
      <c r="E63" s="68">
        <v>2.2387455501263507E-2</v>
      </c>
      <c r="F63" s="68"/>
      <c r="G63" s="68">
        <f t="shared" si="0"/>
        <v>9.9150327151065198E-4</v>
      </c>
      <c r="I63">
        <v>11.167358810501165</v>
      </c>
      <c r="J63">
        <v>11.167416045075724</v>
      </c>
    </row>
    <row r="64" spans="1:10" x14ac:dyDescent="0.2">
      <c r="A64" s="69">
        <v>2458217.2984839999</v>
      </c>
      <c r="B64" s="68">
        <v>11.249080635397831</v>
      </c>
      <c r="C64" s="68">
        <v>11.248380980029699</v>
      </c>
      <c r="D64" s="68">
        <v>1.6415722115680983E-2</v>
      </c>
      <c r="E64" s="68">
        <v>2.0438003724943306E-2</v>
      </c>
      <c r="F64" s="68"/>
      <c r="G64" s="68">
        <f t="shared" si="0"/>
        <v>6.9965536813221263E-4</v>
      </c>
      <c r="I64">
        <v>11.186911404882624</v>
      </c>
      <c r="J64">
        <v>11.184795077515917</v>
      </c>
    </row>
    <row r="65" spans="1:10" x14ac:dyDescent="0.2">
      <c r="A65" s="69">
        <v>2458217.2989810002</v>
      </c>
      <c r="B65" s="68">
        <v>11.221937448314016</v>
      </c>
      <c r="C65" s="68">
        <v>11.218986967154969</v>
      </c>
      <c r="D65" s="68">
        <v>9.7838974701624434E-3</v>
      </c>
      <c r="E65" s="68">
        <v>1.6249173572583011E-2</v>
      </c>
      <c r="F65" s="68"/>
      <c r="G65" s="68">
        <f t="shared" si="0"/>
        <v>2.9504811590470581E-3</v>
      </c>
      <c r="I65">
        <v>11.161351846248484</v>
      </c>
      <c r="J65">
        <v>11.161460886266147</v>
      </c>
    </row>
    <row r="66" spans="1:10" x14ac:dyDescent="0.2">
      <c r="A66" s="69">
        <v>2458217.2994789998</v>
      </c>
      <c r="B66" s="68">
        <v>11.245336521164461</v>
      </c>
      <c r="C66" s="68">
        <v>11.244329805022593</v>
      </c>
      <c r="D66" s="68">
        <v>2.9834699605826662E-2</v>
      </c>
      <c r="E66" s="68">
        <v>2.3036429348324675E-2</v>
      </c>
      <c r="F66" s="68"/>
      <c r="G66" s="68">
        <f t="shared" si="0"/>
        <v>1.0067161418678694E-3</v>
      </c>
      <c r="I66">
        <v>11.18416827527375</v>
      </c>
      <c r="J66">
        <v>11.184621304853829</v>
      </c>
    </row>
    <row r="67" spans="1:10" x14ac:dyDescent="0.2">
      <c r="A67" s="69">
        <v>2458217.2999769999</v>
      </c>
      <c r="B67" s="68">
        <v>11.269281745551178</v>
      </c>
      <c r="C67" s="68">
        <v>11.276884385304948</v>
      </c>
      <c r="D67" s="68">
        <v>2.4732097755987004E-2</v>
      </c>
      <c r="E67" s="68">
        <v>1.7290445351306343E-2</v>
      </c>
      <c r="F67" s="68"/>
      <c r="G67" s="68">
        <f t="shared" si="0"/>
        <v>7.6026397537702906E-3</v>
      </c>
      <c r="I67">
        <v>11.208948835910142</v>
      </c>
      <c r="J67">
        <v>11.205762363010797</v>
      </c>
    </row>
    <row r="68" spans="1:10" x14ac:dyDescent="0.2">
      <c r="A68" s="69">
        <v>2458217.3004749999</v>
      </c>
      <c r="B68" s="68">
        <v>11.291002766723539</v>
      </c>
      <c r="C68" s="68">
        <v>11.293866538646135</v>
      </c>
      <c r="D68" s="68">
        <v>1.8285468037860686E-2</v>
      </c>
      <c r="E68" s="68">
        <v>2.1489081535289053E-2</v>
      </c>
      <c r="F68" s="68"/>
      <c r="G68" s="68">
        <f t="shared" si="0"/>
        <v>2.8637719225965697E-3</v>
      </c>
      <c r="I68">
        <v>11.226738624040735</v>
      </c>
      <c r="J68">
        <v>11.227678781587395</v>
      </c>
    </row>
    <row r="69" spans="1:10" x14ac:dyDescent="0.2">
      <c r="A69" s="69">
        <v>2458217.3009720002</v>
      </c>
      <c r="B69" s="68">
        <v>11.287035482978659</v>
      </c>
      <c r="C69" s="68">
        <v>11.292120616581082</v>
      </c>
      <c r="D69" s="68">
        <v>1.7415143628622766E-2</v>
      </c>
      <c r="E69" s="68">
        <v>9.5803888350301982E-3</v>
      </c>
      <c r="F69" s="68"/>
      <c r="G69" s="68">
        <f t="shared" si="0"/>
        <v>5.0851336024226867E-3</v>
      </c>
      <c r="I69">
        <v>11.229111218861325</v>
      </c>
      <c r="J69">
        <v>11.227923154241191</v>
      </c>
    </row>
    <row r="70" spans="1:10" x14ac:dyDescent="0.2">
      <c r="A70" s="69">
        <v>2458217.3014699998</v>
      </c>
      <c r="B70" s="68">
        <v>11.312933546156216</v>
      </c>
      <c r="C70" s="68">
        <v>11.311645682411852</v>
      </c>
      <c r="D70" s="68">
        <v>2.0741004732872239E-2</v>
      </c>
      <c r="E70" s="68">
        <v>2.0559844645712189E-2</v>
      </c>
      <c r="F70" s="68"/>
      <c r="G70" s="68">
        <f t="shared" ref="G70:G133" si="1">ABS(B70-C70)</f>
        <v>1.2878637443645147E-3</v>
      </c>
      <c r="I70">
        <v>11.240791917477905</v>
      </c>
      <c r="J70">
        <v>11.242662634573771</v>
      </c>
    </row>
    <row r="71" spans="1:10" x14ac:dyDescent="0.2">
      <c r="A71" s="69">
        <v>2458217.3019679999</v>
      </c>
      <c r="B71" s="68">
        <v>11.273297837800138</v>
      </c>
      <c r="C71" s="68">
        <v>11.269945837264588</v>
      </c>
      <c r="D71" s="68">
        <v>2.3200161249782178E-2</v>
      </c>
      <c r="E71" s="68">
        <v>1.4854078328517201E-2</v>
      </c>
      <c r="F71" s="68"/>
      <c r="G71" s="68">
        <f t="shared" si="1"/>
        <v>3.3520005355498483E-3</v>
      </c>
      <c r="I71">
        <v>11.209088496953116</v>
      </c>
      <c r="J71">
        <v>11.218480504872318</v>
      </c>
    </row>
    <row r="72" spans="1:10" x14ac:dyDescent="0.2">
      <c r="A72" s="69">
        <v>2458217.3024650002</v>
      </c>
      <c r="B72" s="68">
        <v>11.283719426799264</v>
      </c>
      <c r="C72" s="68">
        <v>11.290087172449113</v>
      </c>
      <c r="D72" s="68">
        <v>1.7384441629571569E-2</v>
      </c>
      <c r="E72" s="68">
        <v>1.6986666653203652E-2</v>
      </c>
      <c r="F72" s="68"/>
      <c r="G72" s="68">
        <f t="shared" si="1"/>
        <v>6.3677456498485441E-3</v>
      </c>
      <c r="I72">
        <v>11.226975892388984</v>
      </c>
      <c r="J72">
        <v>11.222264829843462</v>
      </c>
    </row>
    <row r="73" spans="1:10" x14ac:dyDescent="0.2">
      <c r="A73" s="69">
        <v>2458217.3029629998</v>
      </c>
      <c r="B73" s="68">
        <v>11.329291188764509</v>
      </c>
      <c r="C73" s="68">
        <v>11.33657573850237</v>
      </c>
      <c r="D73" s="68">
        <v>4.1268337829007413E-2</v>
      </c>
      <c r="E73" s="68">
        <v>3.7048666106379392E-2</v>
      </c>
      <c r="F73" s="68"/>
      <c r="G73" s="68">
        <f t="shared" si="1"/>
        <v>7.284549737860857E-3</v>
      </c>
      <c r="I73">
        <v>11.264429015454901</v>
      </c>
      <c r="J73">
        <v>11.268027275152688</v>
      </c>
    </row>
    <row r="74" spans="1:10" x14ac:dyDescent="0.2">
      <c r="A74" s="69">
        <v>2458217.3034609999</v>
      </c>
      <c r="B74" s="68">
        <v>11.289629521147335</v>
      </c>
      <c r="C74" s="68">
        <v>11.292785254437641</v>
      </c>
      <c r="D74" s="68">
        <v>2.3196822079188183E-2</v>
      </c>
      <c r="E74" s="68">
        <v>2.7853749241787261E-2</v>
      </c>
      <c r="F74" s="68"/>
      <c r="G74" s="68">
        <f t="shared" si="1"/>
        <v>3.1557332903062729E-3</v>
      </c>
      <c r="I74">
        <v>11.229883130103671</v>
      </c>
      <c r="J74">
        <v>11.219927340871513</v>
      </c>
    </row>
    <row r="75" spans="1:10" x14ac:dyDescent="0.2">
      <c r="A75" s="69">
        <v>2458217.3039580001</v>
      </c>
      <c r="B75" s="68">
        <v>11.314719762888394</v>
      </c>
      <c r="C75" s="68">
        <v>11.329137752265629</v>
      </c>
      <c r="D75" s="68">
        <v>4.2779702093164056E-2</v>
      </c>
      <c r="E75" s="68">
        <v>4.239585050715855E-2</v>
      </c>
      <c r="F75" s="68"/>
      <c r="G75" s="68">
        <f t="shared" si="1"/>
        <v>1.4417989377234264E-2</v>
      </c>
      <c r="I75">
        <v>11.262261224246112</v>
      </c>
      <c r="J75">
        <v>11.259968065541726</v>
      </c>
    </row>
    <row r="76" spans="1:10" x14ac:dyDescent="0.2">
      <c r="A76" s="69">
        <v>2458217.3044560002</v>
      </c>
      <c r="B76" s="68">
        <v>11.336465172601985</v>
      </c>
      <c r="C76" s="68">
        <v>11.327737857119814</v>
      </c>
      <c r="D76" s="68">
        <v>4.0007737086990673E-2</v>
      </c>
      <c r="E76" s="68">
        <v>4.0321497217863586E-2</v>
      </c>
      <c r="F76" s="68"/>
      <c r="G76" s="68">
        <f t="shared" si="1"/>
        <v>8.727315482170539E-3</v>
      </c>
      <c r="I76">
        <v>11.267918099216638</v>
      </c>
      <c r="J76">
        <v>11.274349684050108</v>
      </c>
    </row>
    <row r="77" spans="1:10" x14ac:dyDescent="0.2">
      <c r="A77" s="69">
        <v>2458217.3049539998</v>
      </c>
      <c r="B77" s="68">
        <v>11.27783601193053</v>
      </c>
      <c r="C77" s="68">
        <v>11.298928922614833</v>
      </c>
      <c r="D77" s="68">
        <v>5.0868942276785914E-2</v>
      </c>
      <c r="E77" s="68">
        <v>4.4691046918804586E-2</v>
      </c>
      <c r="F77" s="68"/>
      <c r="G77" s="68">
        <f t="shared" si="1"/>
        <v>2.1092910684302524E-2</v>
      </c>
      <c r="I77">
        <v>11.237925760919367</v>
      </c>
      <c r="J77">
        <v>11.229800078736742</v>
      </c>
    </row>
    <row r="78" spans="1:10" x14ac:dyDescent="0.2">
      <c r="A78" s="69">
        <v>2458217.3054510001</v>
      </c>
      <c r="B78" s="68">
        <v>11.304553370630172</v>
      </c>
      <c r="C78" s="68">
        <v>11.303117571478623</v>
      </c>
      <c r="D78" s="68">
        <v>3.1900826134883611E-2</v>
      </c>
      <c r="E78" s="68">
        <v>2.2983377647374053E-2</v>
      </c>
      <c r="F78" s="68"/>
      <c r="G78" s="68">
        <f t="shared" si="1"/>
        <v>1.435799151549233E-3</v>
      </c>
      <c r="I78">
        <v>11.250581549833504</v>
      </c>
      <c r="J78">
        <v>11.253302921621968</v>
      </c>
    </row>
    <row r="79" spans="1:10" x14ac:dyDescent="0.2">
      <c r="A79" s="69">
        <v>2458217.3059490002</v>
      </c>
      <c r="B79" s="68">
        <v>11.321474958634886</v>
      </c>
      <c r="C79" s="68">
        <v>11.321322717984719</v>
      </c>
      <c r="D79" s="68">
        <v>1.7897312016240129E-2</v>
      </c>
      <c r="E79" s="68">
        <v>2.1308989561497609E-2</v>
      </c>
      <c r="F79" s="68"/>
      <c r="G79" s="68">
        <f t="shared" si="1"/>
        <v>1.5224065016639088E-4</v>
      </c>
      <c r="I79">
        <v>11.260817488677796</v>
      </c>
      <c r="J79">
        <v>11.26231074787718</v>
      </c>
    </row>
    <row r="80" spans="1:10" x14ac:dyDescent="0.2">
      <c r="A80" s="69">
        <v>2458217.3064469998</v>
      </c>
      <c r="B80" s="68">
        <v>11.313573574320481</v>
      </c>
      <c r="C80" s="68">
        <v>11.313936758257716</v>
      </c>
      <c r="D80" s="68">
        <v>9.6369731281094589E-3</v>
      </c>
      <c r="E80" s="68">
        <v>6.334503488939572E-3</v>
      </c>
      <c r="F80" s="68"/>
      <c r="G80" s="68">
        <f t="shared" si="1"/>
        <v>3.6318393723533404E-4</v>
      </c>
      <c r="I80">
        <v>11.25893050663138</v>
      </c>
      <c r="J80">
        <v>11.257999850728098</v>
      </c>
    </row>
    <row r="81" spans="1:10" x14ac:dyDescent="0.2">
      <c r="A81" s="69">
        <v>2458217.3069440001</v>
      </c>
      <c r="B81" s="68">
        <v>11.320697206889074</v>
      </c>
      <c r="C81" s="68">
        <v>11.320301023998459</v>
      </c>
      <c r="D81" s="68">
        <v>1.3114242543141658E-2</v>
      </c>
      <c r="E81" s="68">
        <v>8.1530007308187481E-3</v>
      </c>
      <c r="F81" s="68"/>
      <c r="G81" s="68">
        <f t="shared" si="1"/>
        <v>3.9618289061493783E-4</v>
      </c>
      <c r="I81">
        <v>11.262081660108436</v>
      </c>
      <c r="J81">
        <v>11.261032671872959</v>
      </c>
    </row>
    <row r="82" spans="1:10" x14ac:dyDescent="0.2">
      <c r="A82" s="69">
        <v>2458217.3074420001</v>
      </c>
      <c r="B82" s="68">
        <v>11.314291436292862</v>
      </c>
      <c r="C82" s="68">
        <v>11.305856410694602</v>
      </c>
      <c r="D82" s="68">
        <v>1.616046000758543E-2</v>
      </c>
      <c r="E82" s="68">
        <v>1.3792234294073171E-2</v>
      </c>
      <c r="F82" s="68"/>
      <c r="G82" s="68">
        <f t="shared" si="1"/>
        <v>8.4350255982599265E-3</v>
      </c>
      <c r="I82">
        <v>11.253460108704807</v>
      </c>
      <c r="J82">
        <v>11.254394955331643</v>
      </c>
    </row>
    <row r="83" spans="1:10" x14ac:dyDescent="0.2">
      <c r="A83" s="69">
        <v>2458217.3079400002</v>
      </c>
      <c r="B83" s="68">
        <v>11.336405062973043</v>
      </c>
      <c r="C83" s="68">
        <v>11.334228894457503</v>
      </c>
      <c r="D83" s="68">
        <v>3.8605724015090812E-2</v>
      </c>
      <c r="E83" s="68">
        <v>2.8364171962778736E-2</v>
      </c>
      <c r="F83" s="68"/>
      <c r="G83" s="68">
        <f t="shared" si="1"/>
        <v>2.1761685155397004E-3</v>
      </c>
      <c r="I83">
        <v>11.280076311834792</v>
      </c>
      <c r="J83">
        <v>11.288576379935632</v>
      </c>
    </row>
    <row r="84" spans="1:10" x14ac:dyDescent="0.2">
      <c r="A84" s="69">
        <v>2458217.3084379998</v>
      </c>
      <c r="B84" s="68">
        <v>11.359130679264034</v>
      </c>
      <c r="C84" s="68">
        <v>11.355135068752544</v>
      </c>
      <c r="D84" s="68">
        <v>2.1654761119367354E-2</v>
      </c>
      <c r="E84" s="68">
        <v>2.1974693516608374E-2</v>
      </c>
      <c r="F84" s="68"/>
      <c r="G84" s="68">
        <f t="shared" si="1"/>
        <v>3.9956105114899998E-3</v>
      </c>
      <c r="I84">
        <v>11.30127807575739</v>
      </c>
      <c r="J84">
        <v>11.305566340284736</v>
      </c>
    </row>
    <row r="85" spans="1:10" x14ac:dyDescent="0.2">
      <c r="A85" s="69">
        <v>2458217.3089350001</v>
      </c>
      <c r="B85" s="68">
        <v>11.350850196737206</v>
      </c>
      <c r="C85" s="68">
        <v>11.34772132207978</v>
      </c>
      <c r="D85" s="68">
        <v>2.6735749833815808E-2</v>
      </c>
      <c r="E85" s="68">
        <v>2.9884216121641233E-2</v>
      </c>
      <c r="F85" s="68"/>
      <c r="G85" s="68">
        <f t="shared" si="1"/>
        <v>3.1288746574258397E-3</v>
      </c>
      <c r="I85">
        <v>11.287328241035119</v>
      </c>
      <c r="J85">
        <v>11.285479512294538</v>
      </c>
    </row>
    <row r="86" spans="1:10" x14ac:dyDescent="0.2">
      <c r="A86" s="69">
        <v>2458217.3094330002</v>
      </c>
      <c r="B86" s="68">
        <v>11.364990525991656</v>
      </c>
      <c r="C86" s="68">
        <v>11.349597585771688</v>
      </c>
      <c r="D86" s="68">
        <v>4.226207603713017E-2</v>
      </c>
      <c r="E86" s="68">
        <v>4.215840668004054E-2</v>
      </c>
      <c r="F86" s="68"/>
      <c r="G86" s="68">
        <f t="shared" si="1"/>
        <v>1.5392940219967954E-2</v>
      </c>
      <c r="I86">
        <v>11.295407169661692</v>
      </c>
      <c r="J86">
        <v>11.306379354037484</v>
      </c>
    </row>
    <row r="87" spans="1:10" x14ac:dyDescent="0.2">
      <c r="A87" s="69">
        <v>2458217.3099310002</v>
      </c>
      <c r="B87" s="68">
        <v>11.351464331405095</v>
      </c>
      <c r="C87" s="68">
        <v>11.338564202464388</v>
      </c>
      <c r="D87" s="68">
        <v>1.7326017492526633E-2</v>
      </c>
      <c r="E87" s="68">
        <v>1.8086479373583143E-2</v>
      </c>
      <c r="F87" s="68"/>
      <c r="G87" s="68">
        <f t="shared" si="1"/>
        <v>1.2900128940707134E-2</v>
      </c>
      <c r="I87">
        <v>11.285553900519972</v>
      </c>
      <c r="J87">
        <v>11.285953656097101</v>
      </c>
    </row>
    <row r="88" spans="1:10" x14ac:dyDescent="0.2">
      <c r="A88" s="69">
        <v>2458217.3108330001</v>
      </c>
      <c r="B88" s="68">
        <v>11.415712115703407</v>
      </c>
      <c r="C88" s="68">
        <v>11.393425007936541</v>
      </c>
      <c r="D88" s="68">
        <v>4.4086975863910569E-2</v>
      </c>
      <c r="E88" s="68">
        <v>3.7402158337701871E-2</v>
      </c>
      <c r="F88" s="68"/>
      <c r="G88" s="68">
        <f t="shared" si="1"/>
        <v>2.2287107766866043E-2</v>
      </c>
      <c r="I88">
        <v>11.332427836482966</v>
      </c>
      <c r="J88">
        <v>11.340215137678143</v>
      </c>
    </row>
    <row r="89" spans="1:10" x14ac:dyDescent="0.2">
      <c r="A89" s="69">
        <v>2458217.3113310002</v>
      </c>
      <c r="B89" s="68">
        <v>11.379767105688757</v>
      </c>
      <c r="C89" s="68">
        <v>11.378232718991461</v>
      </c>
      <c r="D89" s="68">
        <v>3.0559757214956226E-2</v>
      </c>
      <c r="E89" s="68">
        <v>3.1361484086863484E-2</v>
      </c>
      <c r="F89" s="68"/>
      <c r="G89" s="68">
        <f t="shared" si="1"/>
        <v>1.5343866972958864E-3</v>
      </c>
      <c r="I89">
        <v>11.316551692438168</v>
      </c>
      <c r="J89">
        <v>11.320612541388334</v>
      </c>
    </row>
    <row r="90" spans="1:10" x14ac:dyDescent="0.2">
      <c r="A90" s="69">
        <v>2458217.3118289998</v>
      </c>
      <c r="B90" s="68">
        <v>11.371463211094737</v>
      </c>
      <c r="C90" s="68">
        <v>11.362418663322579</v>
      </c>
      <c r="D90" s="68">
        <v>3.0317055397976116E-2</v>
      </c>
      <c r="E90" s="68">
        <v>2.6065006842643384E-2</v>
      </c>
      <c r="F90" s="68"/>
      <c r="G90" s="68">
        <f t="shared" si="1"/>
        <v>9.044547772157685E-3</v>
      </c>
      <c r="I90">
        <v>11.302096743125157</v>
      </c>
      <c r="J90">
        <v>11.302897012237752</v>
      </c>
    </row>
    <row r="91" spans="1:10" x14ac:dyDescent="0.2">
      <c r="A91" s="69">
        <v>2458217.3123260001</v>
      </c>
      <c r="B91" s="68">
        <v>11.371952582228511</v>
      </c>
      <c r="C91" s="68">
        <v>11.379142596280394</v>
      </c>
      <c r="D91" s="68">
        <v>3.4345179370738964E-2</v>
      </c>
      <c r="E91" s="68">
        <v>2.7450844398636157E-2</v>
      </c>
      <c r="F91" s="68"/>
      <c r="G91" s="68">
        <f t="shared" si="1"/>
        <v>7.1900140518827982E-3</v>
      </c>
      <c r="I91">
        <v>11.327324165377696</v>
      </c>
      <c r="J91">
        <v>11.32462428044388</v>
      </c>
    </row>
    <row r="92" spans="1:10" x14ac:dyDescent="0.2">
      <c r="A92" s="69">
        <v>2458217.3128240001</v>
      </c>
      <c r="B92" s="68">
        <v>11.362214939113755</v>
      </c>
      <c r="C92" s="68">
        <v>11.373535924570556</v>
      </c>
      <c r="D92" s="68">
        <v>2.1109479421239266E-2</v>
      </c>
      <c r="E92" s="68">
        <v>1.4610953673735114E-2</v>
      </c>
      <c r="F92" s="68"/>
      <c r="G92" s="68">
        <f t="shared" si="1"/>
        <v>1.1320985456800159E-2</v>
      </c>
      <c r="I92">
        <v>11.322552361277118</v>
      </c>
      <c r="J92">
        <v>11.323082459959416</v>
      </c>
    </row>
    <row r="93" spans="1:10" x14ac:dyDescent="0.2">
      <c r="A93" s="69">
        <v>2458217.3133220002</v>
      </c>
      <c r="B93" s="68">
        <v>11.375471942241736</v>
      </c>
      <c r="C93" s="68">
        <v>11.389290677924526</v>
      </c>
      <c r="D93" s="68">
        <v>1.7330654176068432E-2</v>
      </c>
      <c r="E93" s="68">
        <v>1.7140368200975264E-2</v>
      </c>
      <c r="F93" s="68"/>
      <c r="G93" s="68">
        <f t="shared" si="1"/>
        <v>1.3818735682789907E-2</v>
      </c>
      <c r="I93">
        <v>11.327973746568452</v>
      </c>
      <c r="J93">
        <v>11.323544949792932</v>
      </c>
    </row>
    <row r="94" spans="1:10" x14ac:dyDescent="0.2">
      <c r="A94" s="69">
        <v>2458217.313819</v>
      </c>
      <c r="B94" s="68">
        <v>11.394629082866443</v>
      </c>
      <c r="C94" s="68">
        <v>11.413142793003184</v>
      </c>
      <c r="D94" s="68">
        <v>1.1215430647120179E-2</v>
      </c>
      <c r="E94" s="68">
        <v>7.5172562557641242E-3</v>
      </c>
      <c r="F94" s="68"/>
      <c r="G94" s="68">
        <f t="shared" si="1"/>
        <v>1.8513710136740968E-2</v>
      </c>
      <c r="I94">
        <v>11.347116582101757</v>
      </c>
      <c r="J94">
        <v>11.337416139081556</v>
      </c>
    </row>
    <row r="95" spans="1:10" x14ac:dyDescent="0.2">
      <c r="A95" s="69">
        <v>2458217.3143170001</v>
      </c>
      <c r="B95" s="68">
        <v>11.365144958305896</v>
      </c>
      <c r="C95" s="68">
        <v>11.358179260126825</v>
      </c>
      <c r="D95" s="68">
        <v>3.3000259619370191E-2</v>
      </c>
      <c r="E95" s="68">
        <v>2.4130904072979496E-2</v>
      </c>
      <c r="F95" s="68"/>
      <c r="G95" s="68">
        <f t="shared" si="1"/>
        <v>6.9656981790711114E-3</v>
      </c>
      <c r="I95">
        <v>11.311103939049341</v>
      </c>
      <c r="J95">
        <v>11.316615729959075</v>
      </c>
    </row>
    <row r="96" spans="1:10" x14ac:dyDescent="0.2">
      <c r="A96" s="69">
        <v>2458217.3148150002</v>
      </c>
      <c r="B96" s="68">
        <v>11.386326483187299</v>
      </c>
      <c r="C96" s="68">
        <v>11.401981516143218</v>
      </c>
      <c r="D96" s="68">
        <v>2.3895834947693217E-2</v>
      </c>
      <c r="E96" s="68">
        <v>1.7621972484147038E-2</v>
      </c>
      <c r="F96" s="68"/>
      <c r="G96" s="68">
        <f t="shared" si="1"/>
        <v>1.5655032955919523E-2</v>
      </c>
      <c r="I96">
        <v>11.339697068510278</v>
      </c>
      <c r="J96">
        <v>11.341541970488157</v>
      </c>
    </row>
    <row r="97" spans="1:10" x14ac:dyDescent="0.2">
      <c r="A97" s="69">
        <v>2458217.315312</v>
      </c>
      <c r="B97" s="68">
        <v>11.37834578878933</v>
      </c>
      <c r="C97" s="68">
        <v>11.382792442069613</v>
      </c>
      <c r="D97" s="68">
        <v>2.0417431299244383E-2</v>
      </c>
      <c r="E97" s="68">
        <v>2.0380371685000499E-2</v>
      </c>
      <c r="F97" s="68"/>
      <c r="G97" s="68">
        <f t="shared" si="1"/>
        <v>4.4466532802829306E-3</v>
      </c>
      <c r="I97">
        <v>11.331026050510062</v>
      </c>
      <c r="J97">
        <v>11.333167070910482</v>
      </c>
    </row>
    <row r="98" spans="1:10" x14ac:dyDescent="0.2">
      <c r="A98" s="69">
        <v>2458217.3158100001</v>
      </c>
      <c r="B98" s="68">
        <v>11.385272341335236</v>
      </c>
      <c r="C98" s="68">
        <v>11.381313525472867</v>
      </c>
      <c r="D98" s="68">
        <v>1.7523423218539835E-2</v>
      </c>
      <c r="E98" s="68">
        <v>2.0583574980222681E-2</v>
      </c>
      <c r="F98" s="68"/>
      <c r="G98" s="68">
        <f t="shared" si="1"/>
        <v>3.9588158623686809E-3</v>
      </c>
      <c r="I98">
        <v>11.325129643238975</v>
      </c>
      <c r="J98">
        <v>11.326020187684341</v>
      </c>
    </row>
    <row r="99" spans="1:10" x14ac:dyDescent="0.2">
      <c r="A99" s="69">
        <v>2458217.3163080001</v>
      </c>
      <c r="B99" s="68">
        <v>11.374805396925142</v>
      </c>
      <c r="C99" s="68">
        <v>11.36162112961305</v>
      </c>
      <c r="D99" s="68">
        <v>1.2025498347380675E-2</v>
      </c>
      <c r="E99" s="68">
        <v>9.6784489658260243E-3</v>
      </c>
      <c r="F99" s="68"/>
      <c r="G99" s="68">
        <f t="shared" si="1"/>
        <v>1.3184267312091436E-2</v>
      </c>
      <c r="I99">
        <v>11.313050393762374</v>
      </c>
      <c r="J99">
        <v>11.319307107291506</v>
      </c>
    </row>
    <row r="100" spans="1:10" x14ac:dyDescent="0.2">
      <c r="A100" s="69">
        <v>2458217.3168060002</v>
      </c>
      <c r="B100" s="68">
        <v>11.405090226784637</v>
      </c>
      <c r="C100" s="68">
        <v>11.409771478927135</v>
      </c>
      <c r="D100" s="68">
        <v>9.6586385386509491E-3</v>
      </c>
      <c r="E100" s="68">
        <v>1.3113867742751476E-2</v>
      </c>
      <c r="F100" s="68"/>
      <c r="G100" s="68">
        <f t="shared" si="1"/>
        <v>4.6812521424985931E-3</v>
      </c>
      <c r="I100">
        <v>11.347036412813525</v>
      </c>
      <c r="J100">
        <v>11.333028011021616</v>
      </c>
    </row>
    <row r="101" spans="1:10" x14ac:dyDescent="0.2">
      <c r="A101" s="69">
        <v>2458217.317303</v>
      </c>
      <c r="B101" s="68">
        <v>11.413002659285089</v>
      </c>
      <c r="C101" s="68">
        <v>11.423324952014362</v>
      </c>
      <c r="D101" s="68">
        <v>3.690463465724747E-2</v>
      </c>
      <c r="E101" s="68">
        <v>3.6569699152713193E-2</v>
      </c>
      <c r="F101" s="68"/>
      <c r="G101" s="68">
        <f t="shared" si="1"/>
        <v>1.032229272927232E-2</v>
      </c>
      <c r="I101">
        <v>11.356993779481273</v>
      </c>
      <c r="J101">
        <v>11.349367774354207</v>
      </c>
    </row>
    <row r="102" spans="1:10" x14ac:dyDescent="0.2">
      <c r="A102" s="69">
        <v>2458217.3178010001</v>
      </c>
      <c r="B102" s="68">
        <v>11.388991927078456</v>
      </c>
      <c r="C102" s="68">
        <v>11.380775999865071</v>
      </c>
      <c r="D102" s="68">
        <v>2.1953883027843075E-2</v>
      </c>
      <c r="E102" s="68">
        <v>8.8485199124466035E-3</v>
      </c>
      <c r="F102" s="68"/>
      <c r="G102" s="68">
        <f t="shared" si="1"/>
        <v>8.2159272133850436E-3</v>
      </c>
      <c r="I102">
        <v>11.323649242808498</v>
      </c>
      <c r="J102">
        <v>11.325902738135502</v>
      </c>
    </row>
    <row r="103" spans="1:10" x14ac:dyDescent="0.2">
      <c r="A103" s="69">
        <v>2458217.3182990002</v>
      </c>
      <c r="B103" s="68">
        <v>11.386997243503018</v>
      </c>
      <c r="C103" s="68">
        <v>11.404424773884109</v>
      </c>
      <c r="D103" s="68">
        <v>3.1767240326986912E-2</v>
      </c>
      <c r="E103" s="68">
        <v>1.9023912524308791E-2</v>
      </c>
      <c r="F103" s="68"/>
      <c r="G103" s="68">
        <f t="shared" si="1"/>
        <v>1.7427530381091572E-2</v>
      </c>
      <c r="I103">
        <v>11.348030640126481</v>
      </c>
      <c r="J103">
        <v>11.344029661758702</v>
      </c>
    </row>
    <row r="104" spans="1:10" x14ac:dyDescent="0.2">
      <c r="A104" s="69">
        <v>2458217.318796</v>
      </c>
      <c r="B104" s="68">
        <v>11.410794706333556</v>
      </c>
      <c r="C104" s="68">
        <v>11.402121348931454</v>
      </c>
      <c r="D104" s="68">
        <v>1.7091987426120742E-2</v>
      </c>
      <c r="E104" s="68">
        <v>2.1989343862771925E-2</v>
      </c>
      <c r="F104" s="68"/>
      <c r="G104" s="68">
        <f t="shared" si="1"/>
        <v>8.6733574021025106E-3</v>
      </c>
      <c r="I104">
        <v>11.348939712881124</v>
      </c>
      <c r="J104">
        <v>11.358226221140471</v>
      </c>
    </row>
    <row r="105" spans="1:10" x14ac:dyDescent="0.2">
      <c r="A105" s="69">
        <v>2458217.319294</v>
      </c>
      <c r="B105" s="68">
        <v>11.395605251577125</v>
      </c>
      <c r="C105" s="68">
        <v>11.387747194422294</v>
      </c>
      <c r="D105" s="68">
        <v>2.6639149141159633E-2</v>
      </c>
      <c r="E105" s="68">
        <v>2.4302609976495512E-2</v>
      </c>
      <c r="F105" s="68"/>
      <c r="G105" s="68">
        <f t="shared" si="1"/>
        <v>7.8580571548307887E-3</v>
      </c>
      <c r="I105">
        <v>11.327569047836819</v>
      </c>
      <c r="J105">
        <v>11.326600102800917</v>
      </c>
    </row>
    <row r="106" spans="1:10" x14ac:dyDescent="0.2">
      <c r="A106" s="69">
        <v>2458217.3197920001</v>
      </c>
      <c r="B106" s="68">
        <v>11.402042996039262</v>
      </c>
      <c r="C106" s="68">
        <v>11.393707776395877</v>
      </c>
      <c r="D106" s="68">
        <v>2.5874372751222677E-2</v>
      </c>
      <c r="E106" s="68">
        <v>1.8432305896900671E-2</v>
      </c>
      <c r="F106" s="68"/>
      <c r="G106" s="68">
        <f t="shared" si="1"/>
        <v>8.3352196433850168E-3</v>
      </c>
      <c r="I106">
        <v>11.349280435698878</v>
      </c>
      <c r="J106">
        <v>11.346895601756911</v>
      </c>
    </row>
    <row r="107" spans="1:10" x14ac:dyDescent="0.2">
      <c r="A107" s="69">
        <v>2458217.3202889999</v>
      </c>
      <c r="B107" s="68">
        <v>11.471214378326366</v>
      </c>
      <c r="C107" s="68">
        <v>11.471716268157314</v>
      </c>
      <c r="D107" s="68">
        <v>2.1146921007006582E-2</v>
      </c>
      <c r="E107" s="68">
        <v>1.7086808410882944E-2</v>
      </c>
      <c r="F107" s="68"/>
      <c r="G107" s="68">
        <f t="shared" si="1"/>
        <v>5.0188983094834327E-4</v>
      </c>
      <c r="I107">
        <v>11.401485652946688</v>
      </c>
      <c r="J107">
        <v>11.409429904169045</v>
      </c>
    </row>
    <row r="108" spans="1:10" x14ac:dyDescent="0.2">
      <c r="A108" s="69">
        <v>2458217.320787</v>
      </c>
      <c r="B108" s="68">
        <v>11.397357763092486</v>
      </c>
      <c r="C108" s="68">
        <v>11.39223130076315</v>
      </c>
      <c r="D108" s="68">
        <v>3.9427000168080116E-2</v>
      </c>
      <c r="E108" s="68">
        <v>2.9047670674872714E-2</v>
      </c>
      <c r="F108" s="68"/>
      <c r="G108" s="68">
        <f t="shared" si="1"/>
        <v>5.1264623293363343E-3</v>
      </c>
      <c r="I108">
        <v>11.343987505722753</v>
      </c>
      <c r="J108">
        <v>11.34960265873818</v>
      </c>
    </row>
    <row r="109" spans="1:10" x14ac:dyDescent="0.2">
      <c r="A109" s="69">
        <v>2458217.3212850001</v>
      </c>
      <c r="B109" s="68">
        <v>11.371043941513518</v>
      </c>
      <c r="C109" s="68">
        <v>11.390208620701726</v>
      </c>
      <c r="D109" s="68">
        <v>1.6000811615861948E-2</v>
      </c>
      <c r="E109" s="68">
        <v>1.0767272666344649E-2</v>
      </c>
      <c r="F109" s="68"/>
      <c r="G109" s="68">
        <f t="shared" si="1"/>
        <v>1.9164679188207856E-2</v>
      </c>
      <c r="I109">
        <v>11.331769743002338</v>
      </c>
      <c r="J109">
        <v>11.327367758701273</v>
      </c>
    </row>
    <row r="110" spans="1:10" x14ac:dyDescent="0.2">
      <c r="A110" s="69">
        <v>2458217.3217819999</v>
      </c>
      <c r="B110" s="68">
        <v>11.407158269791262</v>
      </c>
      <c r="C110" s="68">
        <v>11.3916064328755</v>
      </c>
      <c r="D110" s="68">
        <v>7.8886293581910058E-3</v>
      </c>
      <c r="E110" s="68">
        <v>1.0943761790898393E-2</v>
      </c>
      <c r="F110" s="68"/>
      <c r="G110" s="68">
        <f t="shared" si="1"/>
        <v>1.5551836915761896E-2</v>
      </c>
      <c r="I110">
        <v>11.343249016893347</v>
      </c>
      <c r="J110">
        <v>11.343072497512779</v>
      </c>
    </row>
    <row r="111" spans="1:10" x14ac:dyDescent="0.2">
      <c r="A111" s="69">
        <v>2458217.32228</v>
      </c>
      <c r="B111" s="68">
        <v>11.426065238454994</v>
      </c>
      <c r="C111" s="68">
        <v>11.417771186154397</v>
      </c>
      <c r="D111" s="68">
        <v>1.6593712464108384E-2</v>
      </c>
      <c r="E111" s="68">
        <v>8.4812664220996706E-3</v>
      </c>
      <c r="F111" s="68"/>
      <c r="G111" s="68">
        <f t="shared" si="1"/>
        <v>8.2940523005969879E-3</v>
      </c>
      <c r="I111">
        <v>11.36596853624428</v>
      </c>
      <c r="J111">
        <v>11.365530068515296</v>
      </c>
    </row>
    <row r="112" spans="1:10" x14ac:dyDescent="0.2">
      <c r="A112" s="69">
        <v>2458217.322778</v>
      </c>
      <c r="B112" s="68">
        <v>11.38669651772144</v>
      </c>
      <c r="C112" s="68">
        <v>11.386203420218258</v>
      </c>
      <c r="D112" s="68">
        <v>4.1957014854011702E-2</v>
      </c>
      <c r="E112" s="68">
        <v>3.2744260601810279E-2</v>
      </c>
      <c r="F112" s="68"/>
      <c r="G112" s="68">
        <f t="shared" si="1"/>
        <v>4.930975031811613E-4</v>
      </c>
      <c r="I112">
        <v>11.331148549998952</v>
      </c>
      <c r="J112">
        <v>11.334725305837418</v>
      </c>
    </row>
    <row r="113" spans="1:10" x14ac:dyDescent="0.2">
      <c r="A113" s="69">
        <v>2458217.3232749999</v>
      </c>
      <c r="B113" s="68">
        <v>11.384902557818009</v>
      </c>
      <c r="C113" s="68">
        <v>11.360885040747741</v>
      </c>
      <c r="D113" s="68">
        <v>2.3060915592432014E-2</v>
      </c>
      <c r="E113" s="68">
        <v>1.1942126846345902E-2</v>
      </c>
      <c r="F113" s="68"/>
      <c r="G113" s="68">
        <f t="shared" si="1"/>
        <v>2.4017517070268113E-2</v>
      </c>
      <c r="I113">
        <v>11.324269776149338</v>
      </c>
      <c r="J113">
        <v>11.332710350595946</v>
      </c>
    </row>
    <row r="114" spans="1:10" x14ac:dyDescent="0.2">
      <c r="A114" s="69">
        <v>2458217.3237729999</v>
      </c>
      <c r="B114" s="68">
        <v>11.39645461947373</v>
      </c>
      <c r="C114" s="68">
        <v>11.400797832444269</v>
      </c>
      <c r="D114" s="68">
        <v>6.4198528202730077E-3</v>
      </c>
      <c r="E114" s="68">
        <v>1.3255426367959577E-2</v>
      </c>
      <c r="F114" s="68"/>
      <c r="G114" s="68">
        <f t="shared" si="1"/>
        <v>4.3432129705394118E-3</v>
      </c>
      <c r="I114">
        <v>11.35226804422399</v>
      </c>
      <c r="J114">
        <v>11.350741852231833</v>
      </c>
    </row>
    <row r="115" spans="1:10" x14ac:dyDescent="0.2">
      <c r="A115" s="69">
        <v>2458217.324271</v>
      </c>
      <c r="B115" s="68">
        <v>11.426967519503625</v>
      </c>
      <c r="C115" s="68">
        <v>11.432058987965128</v>
      </c>
      <c r="D115" s="68">
        <v>8.8233139151275095E-3</v>
      </c>
      <c r="E115" s="68">
        <v>1.3482533610126163E-2</v>
      </c>
      <c r="F115" s="68"/>
      <c r="G115" s="68">
        <f t="shared" si="1"/>
        <v>5.0914684615026573E-3</v>
      </c>
      <c r="I115">
        <v>11.378551024434477</v>
      </c>
      <c r="J115">
        <v>11.370119269876026</v>
      </c>
    </row>
    <row r="116" spans="1:10" x14ac:dyDescent="0.2">
      <c r="A116" s="69">
        <v>2458217.3247690001</v>
      </c>
      <c r="B116" s="68">
        <v>11.446593594060031</v>
      </c>
      <c r="C116" s="68">
        <v>11.435457387016418</v>
      </c>
      <c r="D116" s="68">
        <v>2.105004418828519E-2</v>
      </c>
      <c r="E116" s="68">
        <v>1.323109691340878E-2</v>
      </c>
      <c r="F116" s="68"/>
      <c r="G116" s="68">
        <f t="shared" si="1"/>
        <v>1.1136207043612956E-2</v>
      </c>
      <c r="I116">
        <v>11.374483541152925</v>
      </c>
      <c r="J116">
        <v>11.380897777786247</v>
      </c>
    </row>
    <row r="117" spans="1:10" x14ac:dyDescent="0.2">
      <c r="A117" s="69">
        <v>2458217.3252659999</v>
      </c>
      <c r="B117" s="68">
        <v>11.414626757180782</v>
      </c>
      <c r="C117" s="68">
        <v>11.421650720606912</v>
      </c>
      <c r="D117" s="68">
        <v>3.1287133155005899E-2</v>
      </c>
      <c r="E117" s="68">
        <v>3.1528682271066137E-2</v>
      </c>
      <c r="F117" s="68"/>
      <c r="G117" s="68">
        <f t="shared" si="1"/>
        <v>7.0239634261302086E-3</v>
      </c>
      <c r="I117">
        <v>11.366983625732265</v>
      </c>
      <c r="J117">
        <v>11.367561412781981</v>
      </c>
    </row>
    <row r="118" spans="1:10" x14ac:dyDescent="0.2">
      <c r="A118" s="69">
        <v>2458217.325764</v>
      </c>
      <c r="B118" s="68">
        <v>11.430531706111559</v>
      </c>
      <c r="C118" s="68">
        <v>11.426025857606803</v>
      </c>
      <c r="D118" s="68">
        <v>1.6086300683870049E-2</v>
      </c>
      <c r="E118" s="68">
        <v>1.7335882875090629E-2</v>
      </c>
      <c r="F118" s="68"/>
      <c r="G118" s="68">
        <f t="shared" si="1"/>
        <v>4.5058485047562158E-3</v>
      </c>
      <c r="I118">
        <v>11.369004337040879</v>
      </c>
      <c r="J118">
        <v>11.367454244515367</v>
      </c>
    </row>
    <row r="119" spans="1:10" x14ac:dyDescent="0.2">
      <c r="A119" s="69">
        <v>2458217.326262</v>
      </c>
      <c r="B119" s="68">
        <v>11.439987279992797</v>
      </c>
      <c r="C119" s="68">
        <v>11.423260447048969</v>
      </c>
      <c r="D119" s="68">
        <v>2.3648241110342871E-2</v>
      </c>
      <c r="E119" s="68">
        <v>2.5019199116150085E-2</v>
      </c>
      <c r="F119" s="68"/>
      <c r="G119" s="68">
        <f t="shared" si="1"/>
        <v>1.672683294382793E-2</v>
      </c>
      <c r="I119">
        <v>11.369283725665378</v>
      </c>
      <c r="J119">
        <v>11.36969894462309</v>
      </c>
    </row>
    <row r="120" spans="1:10" x14ac:dyDescent="0.2">
      <c r="A120" s="69">
        <v>2458217.3267589998</v>
      </c>
      <c r="B120" s="68">
        <v>11.425973809908998</v>
      </c>
      <c r="C120" s="68">
        <v>11.424956213021327</v>
      </c>
      <c r="D120" s="68">
        <v>1.3087207576615533E-2</v>
      </c>
      <c r="E120" s="68">
        <v>1.2840108615187482E-2</v>
      </c>
      <c r="F120" s="68"/>
      <c r="G120" s="68">
        <f t="shared" si="1"/>
        <v>1.0175968876708907E-3</v>
      </c>
      <c r="I120">
        <v>11.365119883596032</v>
      </c>
      <c r="J120">
        <v>11.367596131131682</v>
      </c>
    </row>
    <row r="121" spans="1:10" x14ac:dyDescent="0.2">
      <c r="A121" s="69">
        <v>2458217.3272569999</v>
      </c>
      <c r="B121" s="68">
        <v>11.401257705493881</v>
      </c>
      <c r="C121" s="68">
        <v>11.408070470111847</v>
      </c>
      <c r="D121" s="68">
        <v>1.5471986909088313E-2</v>
      </c>
      <c r="E121" s="68">
        <v>1.3260713963126702E-2</v>
      </c>
      <c r="F121" s="68"/>
      <c r="G121" s="68">
        <f t="shared" si="1"/>
        <v>6.8127646179654278E-3</v>
      </c>
      <c r="I121">
        <v>11.361150197312867</v>
      </c>
      <c r="J121">
        <v>11.355702279076938</v>
      </c>
    </row>
    <row r="122" spans="1:10" x14ac:dyDescent="0.2">
      <c r="A122" s="69">
        <v>2458217.327755</v>
      </c>
      <c r="B122" s="68">
        <v>11.443092338648858</v>
      </c>
      <c r="C122" s="68">
        <v>11.446095224448209</v>
      </c>
      <c r="D122" s="68">
        <v>1.0089304827855944E-2</v>
      </c>
      <c r="E122" s="68">
        <v>5.8120912935154551E-3</v>
      </c>
      <c r="F122" s="68"/>
      <c r="G122" s="68">
        <f t="shared" si="1"/>
        <v>3.0028857993507074E-3</v>
      </c>
      <c r="I122">
        <v>11.387149341166124</v>
      </c>
      <c r="J122">
        <v>11.379277023826956</v>
      </c>
    </row>
    <row r="123" spans="1:10" x14ac:dyDescent="0.2">
      <c r="A123" s="69">
        <v>2458217.3282519998</v>
      </c>
      <c r="B123" s="68">
        <v>11.45779810468386</v>
      </c>
      <c r="C123" s="68">
        <v>11.443229471843244</v>
      </c>
      <c r="D123" s="68">
        <v>1.240709842673348E-2</v>
      </c>
      <c r="E123" s="68">
        <v>1.4549252036942257E-2</v>
      </c>
      <c r="F123" s="68"/>
      <c r="G123" s="68">
        <f t="shared" si="1"/>
        <v>1.4568632840616047E-2</v>
      </c>
      <c r="I123">
        <v>11.381561940222761</v>
      </c>
      <c r="J123">
        <v>11.387464961652087</v>
      </c>
    </row>
    <row r="124" spans="1:10" x14ac:dyDescent="0.2">
      <c r="A124" s="69">
        <v>2458217.3287499999</v>
      </c>
      <c r="B124" s="68">
        <v>11.46149677947146</v>
      </c>
      <c r="C124" s="68">
        <v>11.465283094551458</v>
      </c>
      <c r="D124" s="68">
        <v>1.5727188035662334E-2</v>
      </c>
      <c r="E124" s="68">
        <v>1.4739074190454513E-2</v>
      </c>
      <c r="F124" s="68"/>
      <c r="G124" s="68">
        <f t="shared" si="1"/>
        <v>3.7863150799974932E-3</v>
      </c>
      <c r="I124">
        <v>11.396049468061777</v>
      </c>
      <c r="J124">
        <v>11.388504622167227</v>
      </c>
    </row>
    <row r="125" spans="1:10" x14ac:dyDescent="0.2">
      <c r="A125" s="69">
        <v>2458217.3292479999</v>
      </c>
      <c r="B125" s="68">
        <v>11.397262667343748</v>
      </c>
      <c r="C125" s="68">
        <v>11.393076339498862</v>
      </c>
      <c r="D125" s="68">
        <v>1.3291164588064454E-2</v>
      </c>
      <c r="E125" s="68">
        <v>5.5932071378782741E-3</v>
      </c>
      <c r="F125" s="68"/>
      <c r="G125" s="68">
        <f t="shared" si="1"/>
        <v>4.1863278448861507E-3</v>
      </c>
      <c r="I125">
        <v>11.342930236476214</v>
      </c>
      <c r="J125">
        <v>11.340589464081427</v>
      </c>
    </row>
    <row r="126" spans="1:10" x14ac:dyDescent="0.2">
      <c r="A126" s="69">
        <v>2458217.3297450002</v>
      </c>
      <c r="B126" s="68">
        <v>11.429201613865979</v>
      </c>
      <c r="C126" s="68">
        <v>11.409235423220759</v>
      </c>
      <c r="D126" s="68">
        <v>3.8018625404995524E-2</v>
      </c>
      <c r="E126" s="68">
        <v>3.6105776871957353E-2</v>
      </c>
      <c r="F126" s="68"/>
      <c r="G126" s="68">
        <f t="shared" si="1"/>
        <v>1.9966190645220649E-2</v>
      </c>
      <c r="I126">
        <v>11.352112381740248</v>
      </c>
      <c r="J126">
        <v>11.35440940104837</v>
      </c>
    </row>
    <row r="127" spans="1:10" x14ac:dyDescent="0.2">
      <c r="A127" s="69">
        <v>2458217.3418060001</v>
      </c>
      <c r="B127" s="68">
        <v>11.356163366099493</v>
      </c>
      <c r="C127" s="68">
        <v>11.353961119331126</v>
      </c>
      <c r="D127" s="68">
        <v>2.0438584216272961E-2</v>
      </c>
      <c r="E127" s="68">
        <v>2.2916775488784371E-2</v>
      </c>
      <c r="F127" s="68"/>
      <c r="G127" s="68">
        <f t="shared" si="1"/>
        <v>2.2022467683662228E-3</v>
      </c>
      <c r="I127">
        <v>11.29347165113893</v>
      </c>
      <c r="J127">
        <v>11.291209684697513</v>
      </c>
    </row>
    <row r="128" spans="1:10" x14ac:dyDescent="0.2">
      <c r="A128" s="69">
        <v>2458217.3425349998</v>
      </c>
      <c r="B128" s="68">
        <v>11.34622936590347</v>
      </c>
      <c r="C128" s="68">
        <v>11.337821215191815</v>
      </c>
      <c r="D128" s="68">
        <v>9.4582790904287443E-3</v>
      </c>
      <c r="E128" s="68">
        <v>1.3150017535774428E-2</v>
      </c>
      <c r="F128" s="68"/>
      <c r="G128" s="68">
        <f t="shared" si="1"/>
        <v>8.408150711655793E-3</v>
      </c>
      <c r="I128">
        <v>11.274133929251271</v>
      </c>
      <c r="J128">
        <v>11.271264846581374</v>
      </c>
    </row>
    <row r="129" spans="1:10" x14ac:dyDescent="0.2">
      <c r="A129" s="69">
        <v>2458217.3430440002</v>
      </c>
      <c r="B129" s="68">
        <v>11.344614362991232</v>
      </c>
      <c r="C129" s="68">
        <v>11.34250133656275</v>
      </c>
      <c r="D129" s="68">
        <v>3.3858625908412952E-2</v>
      </c>
      <c r="E129" s="68">
        <v>2.2606216901103756E-2</v>
      </c>
      <c r="F129" s="68"/>
      <c r="G129" s="68">
        <f t="shared" si="1"/>
        <v>2.113026428482101E-3</v>
      </c>
      <c r="I129">
        <v>11.275371518780643</v>
      </c>
      <c r="J129">
        <v>11.27819700415146</v>
      </c>
    </row>
    <row r="130" spans="1:10" x14ac:dyDescent="0.2">
      <c r="A130" s="69">
        <v>2458217.3435419998</v>
      </c>
      <c r="B130" s="68">
        <v>11.337891591378098</v>
      </c>
      <c r="C130" s="68">
        <v>11.349609894731069</v>
      </c>
      <c r="D130" s="68">
        <v>2.2290968763964272E-2</v>
      </c>
      <c r="E130" s="68">
        <v>1.7234996133809233E-2</v>
      </c>
      <c r="F130" s="68"/>
      <c r="G130" s="68">
        <f t="shared" si="1"/>
        <v>1.1718303352971304E-2</v>
      </c>
      <c r="I130">
        <v>11.28153524673902</v>
      </c>
      <c r="J130">
        <v>11.277668141212757</v>
      </c>
    </row>
    <row r="131" spans="1:10" x14ac:dyDescent="0.2">
      <c r="A131" s="69">
        <v>2458217.3440390001</v>
      </c>
      <c r="B131" s="68">
        <v>11.317260815020722</v>
      </c>
      <c r="C131" s="68">
        <v>11.30829412916693</v>
      </c>
      <c r="D131" s="68">
        <v>2.2103663694323629E-2</v>
      </c>
      <c r="E131" s="68">
        <v>2.6261613987993041E-2</v>
      </c>
      <c r="F131" s="68"/>
      <c r="G131" s="68">
        <f t="shared" si="1"/>
        <v>8.9666858537924554E-3</v>
      </c>
      <c r="I131">
        <v>11.244580283838303</v>
      </c>
      <c r="J131">
        <v>11.246585276343469</v>
      </c>
    </row>
    <row r="132" spans="1:10" x14ac:dyDescent="0.2">
      <c r="A132" s="69">
        <v>2458217.3445370002</v>
      </c>
      <c r="B132" s="68">
        <v>11.325193210849084</v>
      </c>
      <c r="C132" s="68">
        <v>11.324129554380766</v>
      </c>
      <c r="D132" s="68">
        <v>3.12554525332834E-2</v>
      </c>
      <c r="E132" s="68">
        <v>3.0789756433849607E-2</v>
      </c>
      <c r="F132" s="68"/>
      <c r="G132" s="68">
        <f t="shared" si="1"/>
        <v>1.0636564683181859E-3</v>
      </c>
      <c r="I132">
        <v>11.257906446962465</v>
      </c>
      <c r="J132">
        <v>11.25669223307527</v>
      </c>
    </row>
    <row r="133" spans="1:10" x14ac:dyDescent="0.2">
      <c r="A133" s="69">
        <v>2458217.3450349998</v>
      </c>
      <c r="B133" s="68">
        <v>11.282162440811561</v>
      </c>
      <c r="C133" s="68">
        <v>11.284690988246957</v>
      </c>
      <c r="D133" s="68">
        <v>2.5314798840261075E-2</v>
      </c>
      <c r="E133" s="68">
        <v>1.8627756704398146E-2</v>
      </c>
      <c r="F133" s="68"/>
      <c r="G133" s="68">
        <f t="shared" si="1"/>
        <v>2.5285474353964332E-3</v>
      </c>
      <c r="I133">
        <v>11.226318887172207</v>
      </c>
      <c r="J133">
        <v>11.223379604266684</v>
      </c>
    </row>
    <row r="134" spans="1:10" x14ac:dyDescent="0.2">
      <c r="A134" s="69">
        <v>2458217.3455320001</v>
      </c>
      <c r="B134" s="68">
        <v>11.260197673973133</v>
      </c>
      <c r="C134" s="68">
        <v>11.260992374684051</v>
      </c>
      <c r="D134" s="68">
        <v>2.555978744742373E-2</v>
      </c>
      <c r="E134" s="68">
        <v>2.2629896678571751E-2</v>
      </c>
      <c r="F134" s="68"/>
      <c r="G134" s="68">
        <f t="shared" ref="G134:G197" si="2">ABS(B134-C134)</f>
        <v>7.9470071091769512E-4</v>
      </c>
      <c r="I134">
        <v>11.203788262984652</v>
      </c>
      <c r="J134">
        <v>11.205191347993269</v>
      </c>
    </row>
    <row r="135" spans="1:10" x14ac:dyDescent="0.2">
      <c r="A135" s="69">
        <v>2458217.3460300001</v>
      </c>
      <c r="B135" s="68">
        <v>11.260528895568315</v>
      </c>
      <c r="C135" s="68">
        <v>11.261377097882081</v>
      </c>
      <c r="D135" s="68">
        <v>1.8204935190063633E-2</v>
      </c>
      <c r="E135" s="68">
        <v>1.7260837377269113E-2</v>
      </c>
      <c r="F135" s="68"/>
      <c r="G135" s="68">
        <f t="shared" si="2"/>
        <v>8.4820231376525612E-4</v>
      </c>
      <c r="I135">
        <v>11.202977800392064</v>
      </c>
      <c r="J135">
        <v>11.201254994475415</v>
      </c>
    </row>
    <row r="136" spans="1:10" x14ac:dyDescent="0.2">
      <c r="A136" s="69">
        <v>2458217.3465280002</v>
      </c>
      <c r="B136" s="68">
        <v>11.275927022371418</v>
      </c>
      <c r="C136" s="68">
        <v>11.271067245833569</v>
      </c>
      <c r="D136" s="68">
        <v>2.0328647033268289E-2</v>
      </c>
      <c r="E136" s="68">
        <v>1.9989463156401672E-2</v>
      </c>
      <c r="F136" s="68"/>
      <c r="G136" s="68">
        <f t="shared" si="2"/>
        <v>4.8597765378488589E-3</v>
      </c>
      <c r="I136">
        <v>11.203614487115074</v>
      </c>
      <c r="J136">
        <v>11.20856518398238</v>
      </c>
    </row>
    <row r="137" spans="1:10" x14ac:dyDescent="0.2">
      <c r="A137" s="69">
        <v>2458217.347025</v>
      </c>
      <c r="B137" s="68">
        <v>11.22817540998072</v>
      </c>
      <c r="C137" s="68">
        <v>11.235878831483461</v>
      </c>
      <c r="D137" s="68">
        <v>3.5039089021748904E-2</v>
      </c>
      <c r="E137" s="68">
        <v>2.8311202426134031E-2</v>
      </c>
      <c r="F137" s="68"/>
      <c r="G137" s="68">
        <f t="shared" si="2"/>
        <v>7.7034215027413921E-3</v>
      </c>
      <c r="I137">
        <v>11.167218375847542</v>
      </c>
      <c r="J137">
        <v>11.161635479676002</v>
      </c>
    </row>
    <row r="138" spans="1:10" x14ac:dyDescent="0.2">
      <c r="A138" s="69">
        <v>2458217.3475230001</v>
      </c>
      <c r="B138" s="68">
        <v>11.267337479421931</v>
      </c>
      <c r="C138" s="68">
        <v>11.280159152286918</v>
      </c>
      <c r="D138" s="68">
        <v>3.0378543363566282E-2</v>
      </c>
      <c r="E138" s="68">
        <v>1.8639668671558703E-2</v>
      </c>
      <c r="F138" s="68"/>
      <c r="G138" s="68">
        <f t="shared" si="2"/>
        <v>1.2821672864987477E-2</v>
      </c>
      <c r="I138">
        <v>11.207454665599547</v>
      </c>
      <c r="J138">
        <v>11.206644291931669</v>
      </c>
    </row>
    <row r="139" spans="1:10" x14ac:dyDescent="0.2">
      <c r="A139" s="69">
        <v>2458217.3480210002</v>
      </c>
      <c r="B139" s="68">
        <v>11.259278489909802</v>
      </c>
      <c r="C139" s="68">
        <v>11.261960192393014</v>
      </c>
      <c r="D139" s="68">
        <v>1.8371197568801644E-2</v>
      </c>
      <c r="E139" s="68">
        <v>2.1786193850503306E-2</v>
      </c>
      <c r="F139" s="68"/>
      <c r="G139" s="68">
        <f t="shared" si="2"/>
        <v>2.6817024832119785E-3</v>
      </c>
      <c r="I139">
        <v>11.188286602953193</v>
      </c>
      <c r="J139">
        <v>11.192893126673736</v>
      </c>
    </row>
    <row r="140" spans="1:10" x14ac:dyDescent="0.2">
      <c r="A140" s="69">
        <v>2458217.3485190002</v>
      </c>
      <c r="B140" s="68">
        <v>11.216479196178197</v>
      </c>
      <c r="C140" s="68">
        <v>11.212145229685488</v>
      </c>
      <c r="D140" s="68">
        <v>2.4292156896389729E-2</v>
      </c>
      <c r="E140" s="68">
        <v>1.5876198633484929E-2</v>
      </c>
      <c r="F140" s="68"/>
      <c r="G140" s="68">
        <f t="shared" si="2"/>
        <v>4.3339664927088961E-3</v>
      </c>
      <c r="I140">
        <v>11.150073246182236</v>
      </c>
      <c r="J140">
        <v>11.146229888368746</v>
      </c>
    </row>
    <row r="141" spans="1:10" x14ac:dyDescent="0.2">
      <c r="A141" s="69">
        <v>2458217.3490160001</v>
      </c>
      <c r="B141" s="68">
        <v>11.199096270579465</v>
      </c>
      <c r="C141" s="68">
        <v>11.206722091198948</v>
      </c>
      <c r="D141" s="68">
        <v>1.8934606286201163E-2</v>
      </c>
      <c r="E141" s="68">
        <v>1.813544515834176E-2</v>
      </c>
      <c r="F141" s="68"/>
      <c r="G141" s="68">
        <f t="shared" si="2"/>
        <v>7.6258206194825817E-3</v>
      </c>
      <c r="I141">
        <v>11.138009610976541</v>
      </c>
      <c r="J141">
        <v>11.141330534306549</v>
      </c>
    </row>
    <row r="142" spans="1:10" x14ac:dyDescent="0.2">
      <c r="A142" s="69">
        <v>2458217.3495140001</v>
      </c>
      <c r="B142" s="68">
        <v>11.169162985307395</v>
      </c>
      <c r="C142" s="68">
        <v>11.164468691901623</v>
      </c>
      <c r="D142" s="68">
        <v>3.0658519454668746E-2</v>
      </c>
      <c r="E142" s="68">
        <v>2.7395589524057413E-2</v>
      </c>
      <c r="F142" s="68"/>
      <c r="G142" s="68">
        <f t="shared" si="2"/>
        <v>4.6942934057714325E-3</v>
      </c>
      <c r="I142">
        <v>11.097011146431607</v>
      </c>
      <c r="J142">
        <v>11.096593838148051</v>
      </c>
    </row>
    <row r="143" spans="1:10" x14ac:dyDescent="0.2">
      <c r="A143" s="69">
        <v>2458217.3500120002</v>
      </c>
      <c r="B143" s="68">
        <v>11.175469589214464</v>
      </c>
      <c r="C143" s="68">
        <v>11.177645484290787</v>
      </c>
      <c r="D143" s="68">
        <v>3.5456997144266304E-2</v>
      </c>
      <c r="E143" s="68">
        <v>2.8117173818551403E-2</v>
      </c>
      <c r="F143" s="68"/>
      <c r="G143" s="68">
        <f t="shared" si="2"/>
        <v>2.1758950763235418E-3</v>
      </c>
      <c r="I143">
        <v>11.108744333488003</v>
      </c>
      <c r="J143">
        <v>11.110715398200563</v>
      </c>
    </row>
    <row r="144" spans="1:10" x14ac:dyDescent="0.2">
      <c r="A144" s="69">
        <v>2458217.350509</v>
      </c>
      <c r="B144" s="68">
        <v>11.150829594423669</v>
      </c>
      <c r="C144" s="68">
        <v>11.158400783579914</v>
      </c>
      <c r="D144" s="68">
        <v>2.0241021992511873E-2</v>
      </c>
      <c r="E144" s="68">
        <v>1.7646964878817645E-2</v>
      </c>
      <c r="F144" s="68"/>
      <c r="G144" s="68">
        <f t="shared" si="2"/>
        <v>7.5711891562448841E-3</v>
      </c>
      <c r="I144">
        <v>11.087438796256007</v>
      </c>
      <c r="J144">
        <v>11.079111305635429</v>
      </c>
    </row>
    <row r="145" spans="1:10" x14ac:dyDescent="0.2">
      <c r="A145" s="69">
        <v>2458217.3510070001</v>
      </c>
      <c r="B145" s="68">
        <v>11.165571807988668</v>
      </c>
      <c r="C145" s="68">
        <v>11.171214480399909</v>
      </c>
      <c r="D145" s="68">
        <v>2.2790213454209476E-2</v>
      </c>
      <c r="E145" s="68">
        <v>2.4528608766697681E-2</v>
      </c>
      <c r="F145" s="68"/>
      <c r="G145" s="68">
        <f t="shared" si="2"/>
        <v>5.6426724112412785E-3</v>
      </c>
      <c r="I145">
        <v>11.097503962433443</v>
      </c>
      <c r="J145">
        <v>11.094759807296464</v>
      </c>
    </row>
    <row r="146" spans="1:10" x14ac:dyDescent="0.2">
      <c r="A146" s="69">
        <v>2458217.3515050001</v>
      </c>
      <c r="B146" s="68">
        <v>11.128132704567905</v>
      </c>
      <c r="C146" s="68">
        <v>11.129855747228293</v>
      </c>
      <c r="D146" s="68">
        <v>3.144459188642356E-2</v>
      </c>
      <c r="E146" s="68">
        <v>2.1383192268787186E-2</v>
      </c>
      <c r="F146" s="68"/>
      <c r="G146" s="68">
        <f t="shared" si="2"/>
        <v>1.7230426603873639E-3</v>
      </c>
      <c r="I146">
        <v>11.056613057363236</v>
      </c>
      <c r="J146">
        <v>11.055422136003122</v>
      </c>
    </row>
    <row r="147" spans="1:10" x14ac:dyDescent="0.2">
      <c r="A147" s="69">
        <v>2458217.352002</v>
      </c>
      <c r="B147" s="68">
        <v>11.114405921731754</v>
      </c>
      <c r="C147" s="68">
        <v>11.114527994817671</v>
      </c>
      <c r="D147" s="68">
        <v>1.8948488266623344E-2</v>
      </c>
      <c r="E147" s="68">
        <v>2.4058393846155546E-2</v>
      </c>
      <c r="F147" s="68"/>
      <c r="G147" s="68">
        <f t="shared" si="2"/>
        <v>1.2207308591705157E-4</v>
      </c>
      <c r="I147">
        <v>11.040612922822042</v>
      </c>
      <c r="J147">
        <v>11.04443688351928</v>
      </c>
    </row>
    <row r="148" spans="1:10" x14ac:dyDescent="0.2">
      <c r="A148" s="69">
        <v>2458217.3525</v>
      </c>
      <c r="B148" s="68">
        <v>11.106017354572586</v>
      </c>
      <c r="C148" s="68">
        <v>11.11187590087159</v>
      </c>
      <c r="D148" s="68">
        <v>2.7476370881473255E-2</v>
      </c>
      <c r="E148" s="68">
        <v>2.7836002716035327E-2</v>
      </c>
      <c r="F148" s="68"/>
      <c r="G148" s="68">
        <f t="shared" si="2"/>
        <v>5.8585462990041748E-3</v>
      </c>
      <c r="I148">
        <v>11.041542949754387</v>
      </c>
      <c r="J148">
        <v>11.04964202497581</v>
      </c>
    </row>
    <row r="149" spans="1:10" x14ac:dyDescent="0.2">
      <c r="A149" s="69">
        <v>2458217.3529980001</v>
      </c>
      <c r="B149" s="68">
        <v>11.100229382255408</v>
      </c>
      <c r="C149" s="68">
        <v>11.100596631601727</v>
      </c>
      <c r="D149" s="68">
        <v>2.1921633601798482E-2</v>
      </c>
      <c r="E149" s="68">
        <v>1.9583395402429964E-2</v>
      </c>
      <c r="F149" s="68"/>
      <c r="G149" s="68">
        <f t="shared" si="2"/>
        <v>3.6724934631848782E-4</v>
      </c>
      <c r="I149">
        <v>11.026744270588688</v>
      </c>
      <c r="J149">
        <v>11.027448111862734</v>
      </c>
    </row>
    <row r="150" spans="1:10" x14ac:dyDescent="0.2">
      <c r="A150" s="69">
        <v>2458217.3534949999</v>
      </c>
      <c r="B150" s="68">
        <v>11.09111019011346</v>
      </c>
      <c r="C150" s="68">
        <v>11.086295753311207</v>
      </c>
      <c r="D150" s="68">
        <v>4.6761013392437503E-2</v>
      </c>
      <c r="E150" s="68">
        <v>4.5502153201591324E-2</v>
      </c>
      <c r="F150" s="68"/>
      <c r="G150" s="68">
        <f t="shared" si="2"/>
        <v>4.8144368022526862E-3</v>
      </c>
      <c r="I150">
        <v>11.013156683131783</v>
      </c>
      <c r="J150">
        <v>11.013160321311313</v>
      </c>
    </row>
    <row r="151" spans="1:10" x14ac:dyDescent="0.2">
      <c r="A151" s="69">
        <v>2458217.353993</v>
      </c>
      <c r="B151" s="68">
        <v>11.089854667704259</v>
      </c>
      <c r="C151" s="68">
        <v>11.083641506333706</v>
      </c>
      <c r="D151" s="68">
        <v>2.0623900409838986E-2</v>
      </c>
      <c r="E151" s="68">
        <v>2.1435439475141153E-2</v>
      </c>
      <c r="F151" s="68"/>
      <c r="G151" s="68">
        <f t="shared" si="2"/>
        <v>6.2131613705531663E-3</v>
      </c>
      <c r="I151">
        <v>11.011329348023374</v>
      </c>
      <c r="J151">
        <v>11.015795403024619</v>
      </c>
    </row>
    <row r="152" spans="1:10" x14ac:dyDescent="0.2">
      <c r="A152" s="69">
        <v>2458217.3544910001</v>
      </c>
      <c r="B152" s="68">
        <v>11.057669215609303</v>
      </c>
      <c r="C152" s="68">
        <v>11.058516505691678</v>
      </c>
      <c r="D152" s="68">
        <v>1.3708284617187018E-2</v>
      </c>
      <c r="E152" s="68">
        <v>1.5976072121319417E-2</v>
      </c>
      <c r="F152" s="68"/>
      <c r="G152" s="68">
        <f t="shared" si="2"/>
        <v>8.4729008237438563E-4</v>
      </c>
      <c r="I152">
        <v>10.987894198041552</v>
      </c>
      <c r="J152">
        <v>10.986767839796121</v>
      </c>
    </row>
    <row r="153" spans="1:10" x14ac:dyDescent="0.2">
      <c r="A153" s="69">
        <v>2458217.3549879999</v>
      </c>
      <c r="B153" s="68">
        <v>11.043284096242553</v>
      </c>
      <c r="C153" s="68">
        <v>11.03638817880916</v>
      </c>
      <c r="D153" s="68">
        <v>1.3139924870700944E-2</v>
      </c>
      <c r="E153" s="68">
        <v>1.5447664783578886E-2</v>
      </c>
      <c r="F153" s="68"/>
      <c r="G153" s="68">
        <f t="shared" si="2"/>
        <v>6.8959174333933504E-3</v>
      </c>
      <c r="I153">
        <v>10.963864793731005</v>
      </c>
      <c r="J153">
        <v>10.965858253004457</v>
      </c>
    </row>
    <row r="154" spans="1:10" x14ac:dyDescent="0.2">
      <c r="A154" s="69">
        <v>2458217.355486</v>
      </c>
      <c r="B154" s="68">
        <v>11.039388494519264</v>
      </c>
      <c r="C154" s="68">
        <v>11.042772313666063</v>
      </c>
      <c r="D154" s="68">
        <v>1.2462698470045924E-2</v>
      </c>
      <c r="E154" s="68">
        <v>9.1139662261183196E-3</v>
      </c>
      <c r="F154" s="68"/>
      <c r="G154" s="68">
        <f t="shared" si="2"/>
        <v>3.3838191467996381E-3</v>
      </c>
      <c r="I154">
        <v>10.964312131891184</v>
      </c>
      <c r="J154">
        <v>10.964530295412409</v>
      </c>
    </row>
    <row r="155" spans="1:10" x14ac:dyDescent="0.2">
      <c r="A155" s="69">
        <v>2458217.355984</v>
      </c>
      <c r="B155" s="68">
        <v>11.066994262707945</v>
      </c>
      <c r="C155" s="68">
        <v>11.057245785146049</v>
      </c>
      <c r="D155" s="68">
        <v>4.5411314173945526E-2</v>
      </c>
      <c r="E155" s="68">
        <v>3.9422832494310889E-2</v>
      </c>
      <c r="F155" s="68"/>
      <c r="G155" s="68">
        <f t="shared" si="2"/>
        <v>9.7484775618958963E-3</v>
      </c>
      <c r="I155">
        <v>10.978937810213957</v>
      </c>
      <c r="J155">
        <v>10.979970354993034</v>
      </c>
    </row>
    <row r="156" spans="1:10" x14ac:dyDescent="0.2">
      <c r="A156" s="69">
        <v>2458217.3564809998</v>
      </c>
      <c r="B156" s="68">
        <v>11.02795492728788</v>
      </c>
      <c r="C156" s="68">
        <v>11.022217054443573</v>
      </c>
      <c r="D156" s="68">
        <v>4.0845812352140409E-2</v>
      </c>
      <c r="E156" s="68">
        <v>3.7382130475327291E-2</v>
      </c>
      <c r="F156" s="68"/>
      <c r="G156" s="68">
        <f t="shared" si="2"/>
        <v>5.7378728443069349E-3</v>
      </c>
      <c r="I156">
        <v>10.950954903415939</v>
      </c>
      <c r="J156">
        <v>10.955885141325609</v>
      </c>
    </row>
    <row r="157" spans="1:10" x14ac:dyDescent="0.2">
      <c r="A157" s="69">
        <v>2458217.3569789999</v>
      </c>
      <c r="B157" s="68">
        <v>11.037020638867331</v>
      </c>
      <c r="C157" s="68">
        <v>11.024994040427311</v>
      </c>
      <c r="D157" s="68">
        <v>4.5776200523469229E-2</v>
      </c>
      <c r="E157" s="68">
        <v>4.0063474826632452E-2</v>
      </c>
      <c r="F157" s="68"/>
      <c r="G157" s="68">
        <f t="shared" si="2"/>
        <v>1.2026598440019853E-2</v>
      </c>
      <c r="I157">
        <v>10.954966960638027</v>
      </c>
      <c r="J157">
        <v>10.957512292818601</v>
      </c>
    </row>
    <row r="158" spans="1:10" x14ac:dyDescent="0.2">
      <c r="A158" s="69">
        <v>2458217.357477</v>
      </c>
      <c r="B158" s="68">
        <v>10.998821462854339</v>
      </c>
      <c r="C158" s="68">
        <v>10.981876613555267</v>
      </c>
      <c r="D158" s="68">
        <v>2.1717546627490956E-2</v>
      </c>
      <c r="E158" s="68">
        <v>1.3468494646375905E-2</v>
      </c>
      <c r="F158" s="68"/>
      <c r="G158" s="68">
        <f t="shared" si="2"/>
        <v>1.6944849299072473E-2</v>
      </c>
      <c r="I158">
        <v>10.916596935299557</v>
      </c>
      <c r="J158">
        <v>10.915905747131378</v>
      </c>
    </row>
    <row r="159" spans="1:10" x14ac:dyDescent="0.2">
      <c r="A159" s="69">
        <v>2458217.357975</v>
      </c>
      <c r="B159" s="68">
        <v>11.035362065315013</v>
      </c>
      <c r="C159" s="68">
        <v>11.022623891024658</v>
      </c>
      <c r="D159" s="68">
        <v>3.9553104922493039E-2</v>
      </c>
      <c r="E159" s="68">
        <v>2.800061671225261E-2</v>
      </c>
      <c r="F159" s="68"/>
      <c r="G159" s="68">
        <f t="shared" si="2"/>
        <v>1.2738174290355175E-2</v>
      </c>
      <c r="I159">
        <v>10.952989916174962</v>
      </c>
      <c r="J159">
        <v>10.958323302364109</v>
      </c>
    </row>
    <row r="160" spans="1:10" x14ac:dyDescent="0.2">
      <c r="A160" s="69">
        <v>2458217.3584719999</v>
      </c>
      <c r="B160" s="68">
        <v>11.036142203742919</v>
      </c>
      <c r="C160" s="68">
        <v>11.038189729441234</v>
      </c>
      <c r="D160" s="68">
        <v>2.5070334776253544E-2</v>
      </c>
      <c r="E160" s="68">
        <v>1.2069212615007818E-2</v>
      </c>
      <c r="F160" s="68"/>
      <c r="G160" s="68">
        <f t="shared" si="2"/>
        <v>2.0475256983143453E-3</v>
      </c>
      <c r="I160">
        <v>10.95679958391513</v>
      </c>
      <c r="J160">
        <v>10.961634623650326</v>
      </c>
    </row>
    <row r="161" spans="1:10" x14ac:dyDescent="0.2">
      <c r="A161" s="69">
        <v>2458217.3589699999</v>
      </c>
      <c r="B161" s="68">
        <v>10.999637747478708</v>
      </c>
      <c r="C161" s="68">
        <v>11.011721649238316</v>
      </c>
      <c r="D161" s="68">
        <v>9.5849984775377914E-3</v>
      </c>
      <c r="E161" s="68">
        <v>1.8184264750664765E-2</v>
      </c>
      <c r="F161" s="68"/>
      <c r="G161" s="68">
        <f t="shared" si="2"/>
        <v>1.208390175960794E-2</v>
      </c>
      <c r="I161">
        <v>10.948198776405539</v>
      </c>
      <c r="J161">
        <v>10.943123101534503</v>
      </c>
    </row>
    <row r="162" spans="1:10" x14ac:dyDescent="0.2">
      <c r="A162" s="69">
        <v>2458217.359468</v>
      </c>
      <c r="B162" s="68">
        <v>11.043876605899337</v>
      </c>
      <c r="C162" s="68">
        <v>11.027594162399327</v>
      </c>
      <c r="D162" s="68">
        <v>2.0016415603512736E-2</v>
      </c>
      <c r="E162" s="68">
        <v>1.5957065362491564E-2</v>
      </c>
      <c r="F162" s="68"/>
      <c r="G162" s="68">
        <f t="shared" si="2"/>
        <v>1.6282443500010402E-2</v>
      </c>
      <c r="I162">
        <v>10.960783235200582</v>
      </c>
      <c r="J162">
        <v>10.966995294611635</v>
      </c>
    </row>
    <row r="163" spans="1:10" x14ac:dyDescent="0.2">
      <c r="A163" s="69">
        <v>2458217.3599649998</v>
      </c>
      <c r="B163" s="68">
        <v>11.052211359511114</v>
      </c>
      <c r="C163" s="68">
        <v>11.056829812040279</v>
      </c>
      <c r="D163" s="68">
        <v>1.1574634460683854E-2</v>
      </c>
      <c r="E163" s="68">
        <v>1.6696337023620514E-2</v>
      </c>
      <c r="F163" s="68"/>
      <c r="G163" s="68">
        <f t="shared" si="2"/>
        <v>4.6184525291650402E-3</v>
      </c>
      <c r="I163">
        <v>10.974187081887713</v>
      </c>
      <c r="J163">
        <v>10.971243929984993</v>
      </c>
    </row>
    <row r="164" spans="1:10" x14ac:dyDescent="0.2">
      <c r="A164" s="69">
        <v>2458217.3604629999</v>
      </c>
      <c r="B164" s="68">
        <v>11.058754102625192</v>
      </c>
      <c r="C164" s="68">
        <v>11.042873178648726</v>
      </c>
      <c r="D164" s="68">
        <v>3.2493965541125061E-2</v>
      </c>
      <c r="E164" s="68">
        <v>2.2416210940093537E-2</v>
      </c>
      <c r="F164" s="68"/>
      <c r="G164" s="68">
        <f t="shared" si="2"/>
        <v>1.5880923976466121E-2</v>
      </c>
      <c r="I164">
        <v>10.967013907301208</v>
      </c>
      <c r="J164">
        <v>10.968993227776236</v>
      </c>
    </row>
    <row r="165" spans="1:10" x14ac:dyDescent="0.2">
      <c r="A165" s="69">
        <v>2458217.360961</v>
      </c>
      <c r="B165" s="68">
        <v>11.028875981458178</v>
      </c>
      <c r="C165" s="68">
        <v>11.012989972829807</v>
      </c>
      <c r="D165" s="68">
        <v>4.1810287538888671E-2</v>
      </c>
      <c r="E165" s="68">
        <v>2.6314409685923693E-2</v>
      </c>
      <c r="F165" s="68"/>
      <c r="G165" s="68">
        <f t="shared" si="2"/>
        <v>1.5886008628370973E-2</v>
      </c>
      <c r="I165">
        <v>10.940340090666815</v>
      </c>
      <c r="J165">
        <v>10.947171617614316</v>
      </c>
    </row>
    <row r="166" spans="1:10" x14ac:dyDescent="0.2">
      <c r="A166" s="69">
        <v>2458217.3614579998</v>
      </c>
      <c r="B166" s="68">
        <v>11.05144571029094</v>
      </c>
      <c r="C166" s="68">
        <v>11.060345201534574</v>
      </c>
      <c r="D166" s="68">
        <v>2.5998095498555612E-2</v>
      </c>
      <c r="E166" s="68">
        <v>2.4352469654648809E-2</v>
      </c>
      <c r="F166" s="68"/>
      <c r="G166" s="68">
        <f t="shared" si="2"/>
        <v>8.8994912436337614E-3</v>
      </c>
      <c r="I166">
        <v>10.986169137404779</v>
      </c>
      <c r="J166">
        <v>10.986201527576975</v>
      </c>
    </row>
    <row r="167" spans="1:10" x14ac:dyDescent="0.2">
      <c r="A167" s="69">
        <v>2458217.3619559999</v>
      </c>
      <c r="B167" s="68">
        <v>11.074231913933955</v>
      </c>
      <c r="C167" s="68">
        <v>11.079509702599553</v>
      </c>
      <c r="D167" s="68">
        <v>2.1328639942679434E-2</v>
      </c>
      <c r="E167" s="68">
        <v>2.2438312171949509E-2</v>
      </c>
      <c r="F167" s="68"/>
      <c r="G167" s="68">
        <f t="shared" si="2"/>
        <v>5.2777886655981376E-3</v>
      </c>
      <c r="I167">
        <v>10.994381481834333</v>
      </c>
      <c r="J167">
        <v>10.991154799604045</v>
      </c>
    </row>
    <row r="168" spans="1:10" x14ac:dyDescent="0.2">
      <c r="A168" s="69">
        <v>2458217.3624539999</v>
      </c>
      <c r="B168" s="68">
        <v>11.066871815021413</v>
      </c>
      <c r="C168" s="68">
        <v>11.065949588154416</v>
      </c>
      <c r="D168" s="68">
        <v>2.9194858174735775E-2</v>
      </c>
      <c r="E168" s="68">
        <v>2.1017857873217933E-2</v>
      </c>
      <c r="F168" s="68"/>
      <c r="G168" s="68">
        <f t="shared" si="2"/>
        <v>9.2222686699727774E-4</v>
      </c>
      <c r="I168">
        <v>10.9846717400104</v>
      </c>
      <c r="J168">
        <v>10.983568906328182</v>
      </c>
    </row>
    <row r="169" spans="1:10" x14ac:dyDescent="0.2">
      <c r="A169" s="69">
        <v>2458217.3629510002</v>
      </c>
      <c r="B169" s="68">
        <v>11.041788941174991</v>
      </c>
      <c r="C169" s="68">
        <v>11.037161447737903</v>
      </c>
      <c r="D169" s="68">
        <v>2.9955569095024653E-2</v>
      </c>
      <c r="E169" s="68">
        <v>3.0426813535779314E-2</v>
      </c>
      <c r="F169" s="68"/>
      <c r="G169" s="68">
        <f t="shared" si="2"/>
        <v>4.6274934370877929E-3</v>
      </c>
      <c r="I169">
        <v>10.966505577326012</v>
      </c>
      <c r="J169">
        <v>10.96643616240253</v>
      </c>
    </row>
    <row r="170" spans="1:10" x14ac:dyDescent="0.2">
      <c r="A170" s="69">
        <v>2458217.3634489998</v>
      </c>
      <c r="B170" s="68">
        <v>11.098048323001315</v>
      </c>
      <c r="C170" s="68">
        <v>11.091484709266551</v>
      </c>
      <c r="D170" s="68">
        <v>3.445290032108065E-2</v>
      </c>
      <c r="E170" s="68">
        <v>2.2896682737316095E-2</v>
      </c>
      <c r="F170" s="68"/>
      <c r="G170" s="68">
        <f t="shared" si="2"/>
        <v>6.5636137347642176E-3</v>
      </c>
      <c r="I170">
        <v>11.01632084589486</v>
      </c>
      <c r="J170">
        <v>11.017397971754699</v>
      </c>
    </row>
    <row r="171" spans="1:10" x14ac:dyDescent="0.2">
      <c r="A171" s="69">
        <v>2458217.3639469999</v>
      </c>
      <c r="B171" s="68">
        <v>11.047628846020663</v>
      </c>
      <c r="C171" s="68">
        <v>11.056856794723428</v>
      </c>
      <c r="D171" s="68">
        <v>3.9973742307664283E-2</v>
      </c>
      <c r="E171" s="68">
        <v>2.3098852138522794E-2</v>
      </c>
      <c r="F171" s="68"/>
      <c r="G171" s="68">
        <f t="shared" si="2"/>
        <v>9.2279487027653317E-3</v>
      </c>
      <c r="I171">
        <v>10.985894531876077</v>
      </c>
      <c r="J171">
        <v>10.980683752986513</v>
      </c>
    </row>
    <row r="172" spans="1:10" x14ac:dyDescent="0.2">
      <c r="A172" s="69">
        <v>2458217.3644440002</v>
      </c>
      <c r="B172" s="68">
        <v>11.072127423579708</v>
      </c>
      <c r="C172" s="68">
        <v>11.057990472717222</v>
      </c>
      <c r="D172" s="68">
        <v>3.5539369826857473E-2</v>
      </c>
      <c r="E172" s="68">
        <v>2.2656575841723883E-2</v>
      </c>
      <c r="F172" s="68"/>
      <c r="G172" s="68">
        <f t="shared" si="2"/>
        <v>1.4136950862486231E-2</v>
      </c>
      <c r="I172">
        <v>10.986338619157488</v>
      </c>
      <c r="J172">
        <v>10.993924844845145</v>
      </c>
    </row>
    <row r="173" spans="1:10" x14ac:dyDescent="0.2">
      <c r="A173" s="69">
        <v>2458217.3649419998</v>
      </c>
      <c r="B173" s="68">
        <v>11.053429468749039</v>
      </c>
      <c r="C173" s="68">
        <v>11.048605994711545</v>
      </c>
      <c r="D173" s="68">
        <v>3.1078119324262344E-2</v>
      </c>
      <c r="E173" s="68">
        <v>2.6373040348577598E-2</v>
      </c>
      <c r="F173" s="68"/>
      <c r="G173" s="68">
        <f t="shared" si="2"/>
        <v>4.8234740374937246E-3</v>
      </c>
      <c r="I173">
        <v>10.978023962115573</v>
      </c>
      <c r="J173">
        <v>10.974732842673953</v>
      </c>
    </row>
    <row r="174" spans="1:10" x14ac:dyDescent="0.2">
      <c r="A174" s="69">
        <v>2458217.3654399998</v>
      </c>
      <c r="B174" s="68">
        <v>11.051998541943705</v>
      </c>
      <c r="C174" s="68">
        <v>11.058560931255828</v>
      </c>
      <c r="D174" s="68">
        <v>2.5577948197101647E-2</v>
      </c>
      <c r="E174" s="68">
        <v>1.802386031257867E-2</v>
      </c>
      <c r="F174" s="68"/>
      <c r="G174" s="68">
        <f t="shared" si="2"/>
        <v>6.5623893121227184E-3</v>
      </c>
      <c r="I174">
        <v>10.994542281208945</v>
      </c>
      <c r="J174">
        <v>10.992360077936931</v>
      </c>
    </row>
    <row r="175" spans="1:10" x14ac:dyDescent="0.2">
      <c r="A175" s="69">
        <v>2458217.3659379999</v>
      </c>
      <c r="B175" s="68">
        <v>11.047369402960699</v>
      </c>
      <c r="C175" s="68">
        <v>11.047982965279289</v>
      </c>
      <c r="D175" s="68">
        <v>1.7808709278191601E-2</v>
      </c>
      <c r="E175" s="68">
        <v>2.0744738948651663E-2</v>
      </c>
      <c r="F175" s="68"/>
      <c r="G175" s="68">
        <f t="shared" si="2"/>
        <v>6.1356231858944454E-4</v>
      </c>
      <c r="I175">
        <v>10.983086740929457</v>
      </c>
      <c r="J175">
        <v>10.984067358989407</v>
      </c>
    </row>
    <row r="176" spans="1:10" x14ac:dyDescent="0.2">
      <c r="A176" s="69">
        <v>2458217.3664350002</v>
      </c>
      <c r="B176" s="68">
        <v>11.094543041867299</v>
      </c>
      <c r="C176" s="68">
        <v>11.090293156111144</v>
      </c>
      <c r="D176" s="68">
        <v>3.8437673298453115E-2</v>
      </c>
      <c r="E176" s="68">
        <v>4.1374153635026036E-2</v>
      </c>
      <c r="F176" s="68"/>
      <c r="G176" s="68">
        <f t="shared" si="2"/>
        <v>4.2498857561543701E-3</v>
      </c>
      <c r="I176">
        <v>11.014575479931901</v>
      </c>
      <c r="J176">
        <v>11.014750359428717</v>
      </c>
    </row>
    <row r="177" spans="1:10" x14ac:dyDescent="0.2">
      <c r="A177" s="69">
        <v>2458217.3669329998</v>
      </c>
      <c r="B177" s="68">
        <v>11.092519034385555</v>
      </c>
      <c r="C177" s="68">
        <v>11.079272870217949</v>
      </c>
      <c r="D177" s="68">
        <v>4.720045083417742E-2</v>
      </c>
      <c r="E177" s="68">
        <v>5.8934442134216017E-2</v>
      </c>
      <c r="F177" s="68"/>
      <c r="G177" s="68">
        <f t="shared" si="2"/>
        <v>1.3246164167606267E-2</v>
      </c>
      <c r="I177">
        <v>11.020768303988064</v>
      </c>
      <c r="J177">
        <v>11.020424772976659</v>
      </c>
    </row>
    <row r="178" spans="1:10" x14ac:dyDescent="0.2">
      <c r="A178" s="69">
        <v>2458217.3674309999</v>
      </c>
      <c r="B178" s="68">
        <v>11.076609262069303</v>
      </c>
      <c r="C178" s="68">
        <v>11.080070405923303</v>
      </c>
      <c r="D178" s="68">
        <v>1.5292598341060787E-2</v>
      </c>
      <c r="E178" s="68">
        <v>2.3671928493086365E-2</v>
      </c>
      <c r="F178" s="68"/>
      <c r="G178" s="68">
        <f t="shared" si="2"/>
        <v>3.4611438540004258E-3</v>
      </c>
      <c r="I178">
        <v>11.018516666456435</v>
      </c>
      <c r="J178">
        <v>11.012914273510239</v>
      </c>
    </row>
    <row r="179" spans="1:10" x14ac:dyDescent="0.2">
      <c r="A179" s="69">
        <v>2458217.3679280002</v>
      </c>
      <c r="B179" s="68">
        <v>11.107625032525663</v>
      </c>
      <c r="C179" s="68">
        <v>11.096931444882422</v>
      </c>
      <c r="D179" s="68">
        <v>4.9081675904654974E-2</v>
      </c>
      <c r="E179" s="68">
        <v>3.4815629678966932E-2</v>
      </c>
      <c r="F179" s="68"/>
      <c r="G179" s="68">
        <f t="shared" si="2"/>
        <v>1.0693587643240576E-2</v>
      </c>
      <c r="I179">
        <v>11.034393124775136</v>
      </c>
      <c r="J179">
        <v>11.032695137423966</v>
      </c>
    </row>
    <row r="180" spans="1:10" x14ac:dyDescent="0.2">
      <c r="A180" s="69">
        <v>2458217.3684259998</v>
      </c>
      <c r="B180" s="68">
        <v>11.08188502958509</v>
      </c>
      <c r="C180" s="68">
        <v>11.090590067627977</v>
      </c>
      <c r="D180" s="68">
        <v>2.6630614865648855E-2</v>
      </c>
      <c r="E180" s="68">
        <v>2.7134446117826401E-2</v>
      </c>
      <c r="F180" s="68"/>
      <c r="G180" s="68">
        <f t="shared" si="2"/>
        <v>8.7050380428870255E-3</v>
      </c>
      <c r="I180">
        <v>11.025414120900026</v>
      </c>
      <c r="J180">
        <v>11.022190141285284</v>
      </c>
    </row>
    <row r="181" spans="1:10" x14ac:dyDescent="0.2">
      <c r="A181" s="69">
        <v>2458217.3689239998</v>
      </c>
      <c r="B181" s="68">
        <v>11.11816995234841</v>
      </c>
      <c r="C181" s="68">
        <v>11.109501638577635</v>
      </c>
      <c r="D181" s="68">
        <v>4.0259006757023888E-2</v>
      </c>
      <c r="E181" s="68">
        <v>3.1788828940700967E-2</v>
      </c>
      <c r="F181" s="68"/>
      <c r="G181" s="68">
        <f t="shared" si="2"/>
        <v>8.6683137707748159E-3</v>
      </c>
      <c r="I181">
        <v>11.043716570172078</v>
      </c>
      <c r="J181">
        <v>11.053393097948641</v>
      </c>
    </row>
    <row r="182" spans="1:10" x14ac:dyDescent="0.2">
      <c r="A182" s="69">
        <v>2458217.3694210001</v>
      </c>
      <c r="B182" s="68">
        <v>11.109657044839933</v>
      </c>
      <c r="C182" s="68">
        <v>11.10479765335481</v>
      </c>
      <c r="D182" s="68">
        <v>2.8297719120950113E-2</v>
      </c>
      <c r="E182" s="68">
        <v>2.4100148445836817E-2</v>
      </c>
      <c r="F182" s="68"/>
      <c r="G182" s="68">
        <f t="shared" si="2"/>
        <v>4.8593914851231546E-3</v>
      </c>
      <c r="I182">
        <v>11.02977796263508</v>
      </c>
      <c r="J182">
        <v>11.025286618807156</v>
      </c>
    </row>
    <row r="183" spans="1:10" x14ac:dyDescent="0.2">
      <c r="A183" s="69">
        <v>2458217.3699190002</v>
      </c>
      <c r="B183" s="68">
        <v>11.121595293068369</v>
      </c>
      <c r="C183" s="68">
        <v>11.115926611933176</v>
      </c>
      <c r="D183" s="68">
        <v>1.9825885184544586E-2</v>
      </c>
      <c r="E183" s="68">
        <v>2.2701300623738065E-2</v>
      </c>
      <c r="F183" s="68"/>
      <c r="G183" s="68">
        <f t="shared" si="2"/>
        <v>5.6686811351926991E-3</v>
      </c>
      <c r="I183">
        <v>11.058669205278257</v>
      </c>
      <c r="J183">
        <v>11.058609738128439</v>
      </c>
    </row>
    <row r="184" spans="1:10" x14ac:dyDescent="0.2">
      <c r="A184" s="69">
        <v>2458217.3704169998</v>
      </c>
      <c r="B184" s="68">
        <v>11.130546924561413</v>
      </c>
      <c r="C184" s="68">
        <v>11.124741212536234</v>
      </c>
      <c r="D184" s="68">
        <v>1.5255806126199024E-2</v>
      </c>
      <c r="E184" s="68">
        <v>1.3268548645486898E-2</v>
      </c>
      <c r="F184" s="68"/>
      <c r="G184" s="68">
        <f t="shared" si="2"/>
        <v>5.8057120251788774E-3</v>
      </c>
      <c r="I184">
        <v>11.058633481361069</v>
      </c>
      <c r="J184">
        <v>11.061080224068027</v>
      </c>
    </row>
    <row r="185" spans="1:10" x14ac:dyDescent="0.2">
      <c r="A185" s="69">
        <v>2458217.3709140001</v>
      </c>
      <c r="B185" s="68">
        <v>11.145902022794152</v>
      </c>
      <c r="C185" s="68">
        <v>11.145583348597119</v>
      </c>
      <c r="D185" s="68">
        <v>2.077044549597085E-2</v>
      </c>
      <c r="E185" s="68">
        <v>1.2901463098897998E-2</v>
      </c>
      <c r="F185" s="68"/>
      <c r="G185" s="68">
        <f t="shared" si="2"/>
        <v>3.1867419703246469E-4</v>
      </c>
      <c r="I185">
        <v>11.083307966541961</v>
      </c>
      <c r="J185">
        <v>11.075183120171326</v>
      </c>
    </row>
    <row r="186" spans="1:10" x14ac:dyDescent="0.2">
      <c r="A186" s="69">
        <v>2458217.3714120002</v>
      </c>
      <c r="B186" s="68">
        <v>11.148322510194944</v>
      </c>
      <c r="C186" s="68">
        <v>11.141627288910351</v>
      </c>
      <c r="D186" s="68">
        <v>3.2761407847989941E-2</v>
      </c>
      <c r="E186" s="68">
        <v>2.6327177260065969E-2</v>
      </c>
      <c r="F186" s="68"/>
      <c r="G186" s="68">
        <f t="shared" si="2"/>
        <v>6.6952212845929893E-3</v>
      </c>
      <c r="I186">
        <v>11.082183863002278</v>
      </c>
      <c r="J186">
        <v>11.079788590754228</v>
      </c>
    </row>
    <row r="187" spans="1:10" x14ac:dyDescent="0.2">
      <c r="A187" s="69">
        <v>2458217.3719100002</v>
      </c>
      <c r="B187" s="68">
        <v>11.150276601147487</v>
      </c>
      <c r="C187" s="68">
        <v>11.140776420627683</v>
      </c>
      <c r="D187" s="68">
        <v>1.6951179268704413E-2</v>
      </c>
      <c r="E187" s="68">
        <v>2.2774140122107614E-2</v>
      </c>
      <c r="F187" s="68"/>
      <c r="G187" s="68">
        <f t="shared" si="2"/>
        <v>9.500180519804502E-3</v>
      </c>
      <c r="I187">
        <v>11.071415889503321</v>
      </c>
      <c r="J187">
        <v>11.079431257006222</v>
      </c>
    </row>
    <row r="188" spans="1:10" x14ac:dyDescent="0.2">
      <c r="A188" s="69">
        <v>2458217.372407</v>
      </c>
      <c r="B188" s="68">
        <v>11.161034620687245</v>
      </c>
      <c r="C188" s="68">
        <v>11.163968696701559</v>
      </c>
      <c r="D188" s="68">
        <v>1.9782897998130908E-2</v>
      </c>
      <c r="E188" s="68">
        <v>2.3644046493655473E-2</v>
      </c>
      <c r="F188" s="68"/>
      <c r="G188" s="68">
        <f t="shared" si="2"/>
        <v>2.9340760143146127E-3</v>
      </c>
      <c r="I188">
        <v>11.091138086128398</v>
      </c>
      <c r="J188">
        <v>11.089239043270636</v>
      </c>
    </row>
    <row r="189" spans="1:10" x14ac:dyDescent="0.2">
      <c r="A189" s="69">
        <v>2458217.3729050001</v>
      </c>
      <c r="B189" s="68">
        <v>11.202338516966913</v>
      </c>
      <c r="C189" s="68">
        <v>11.197754168581119</v>
      </c>
      <c r="D189" s="68">
        <v>3.9880794418353564E-2</v>
      </c>
      <c r="E189" s="68">
        <v>2.8186729578809588E-2</v>
      </c>
      <c r="F189" s="68"/>
      <c r="G189" s="68">
        <f t="shared" si="2"/>
        <v>4.5843483857943568E-3</v>
      </c>
      <c r="I189">
        <v>11.118935314426018</v>
      </c>
      <c r="J189">
        <v>11.121220260102772</v>
      </c>
    </row>
    <row r="190" spans="1:10" x14ac:dyDescent="0.2">
      <c r="A190" s="69">
        <v>2458217.3734030002</v>
      </c>
      <c r="B190" s="68">
        <v>11.165916717865324</v>
      </c>
      <c r="C190" s="68">
        <v>11.159039659374093</v>
      </c>
      <c r="D190" s="68">
        <v>1.5139697113835556E-2</v>
      </c>
      <c r="E190" s="68">
        <v>1.6645292176109258E-2</v>
      </c>
      <c r="F190" s="68"/>
      <c r="G190" s="68">
        <f t="shared" si="2"/>
        <v>6.8770584912307697E-3</v>
      </c>
      <c r="I190">
        <v>11.088171543390791</v>
      </c>
      <c r="J190">
        <v>11.095204161688917</v>
      </c>
    </row>
    <row r="191" spans="1:10" x14ac:dyDescent="0.2">
      <c r="A191" s="69">
        <v>2458217.3739</v>
      </c>
      <c r="B191" s="68">
        <v>11.186485630310839</v>
      </c>
      <c r="C191" s="68">
        <v>11.188661898522822</v>
      </c>
      <c r="D191" s="68">
        <v>1.6846048058078423E-2</v>
      </c>
      <c r="E191" s="68">
        <v>1.9063582571785441E-2</v>
      </c>
      <c r="F191" s="68"/>
      <c r="G191" s="68">
        <f t="shared" si="2"/>
        <v>2.1762682119828014E-3</v>
      </c>
      <c r="I191">
        <v>11.110873651098018</v>
      </c>
      <c r="J191">
        <v>11.110459529345981</v>
      </c>
    </row>
    <row r="192" spans="1:10" x14ac:dyDescent="0.2">
      <c r="A192" s="69">
        <v>2458217.3743980001</v>
      </c>
      <c r="B192" s="68">
        <v>11.170978593732285</v>
      </c>
      <c r="C192" s="68">
        <v>11.165658689556759</v>
      </c>
      <c r="D192" s="68">
        <v>3.2764183226332073E-2</v>
      </c>
      <c r="E192" s="68">
        <v>3.1866181454543098E-2</v>
      </c>
      <c r="F192" s="68"/>
      <c r="G192" s="68">
        <f t="shared" si="2"/>
        <v>5.319904175525636E-3</v>
      </c>
      <c r="I192">
        <v>11.090960171034469</v>
      </c>
      <c r="J192">
        <v>11.095326730749603</v>
      </c>
    </row>
    <row r="193" spans="1:10" x14ac:dyDescent="0.2">
      <c r="A193" s="69">
        <v>2458217.3748960001</v>
      </c>
      <c r="B193" s="68">
        <v>11.192793738378755</v>
      </c>
      <c r="C193" s="68">
        <v>11.192802575472284</v>
      </c>
      <c r="D193" s="68">
        <v>4.2306223528898325E-2</v>
      </c>
      <c r="E193" s="68">
        <v>3.7219000919488272E-2</v>
      </c>
      <c r="F193" s="68"/>
      <c r="G193" s="68">
        <f t="shared" si="2"/>
        <v>8.8370935280579488E-6</v>
      </c>
      <c r="I193">
        <v>11.124906724794528</v>
      </c>
      <c r="J193">
        <v>11.127995038101865</v>
      </c>
    </row>
    <row r="194" spans="1:10" x14ac:dyDescent="0.2">
      <c r="A194" s="69">
        <v>2458217.3753940002</v>
      </c>
      <c r="B194" s="68">
        <v>11.160033968183404</v>
      </c>
      <c r="C194" s="68">
        <v>11.166920272132694</v>
      </c>
      <c r="D194" s="68">
        <v>2.0404265738795294E-2</v>
      </c>
      <c r="E194" s="68">
        <v>1.6993696735506551E-2</v>
      </c>
      <c r="F194" s="68"/>
      <c r="G194" s="68">
        <f t="shared" si="2"/>
        <v>6.8863039492903511E-3</v>
      </c>
      <c r="I194">
        <v>11.098329571202312</v>
      </c>
      <c r="J194">
        <v>11.095657893874666</v>
      </c>
    </row>
    <row r="195" spans="1:10" x14ac:dyDescent="0.2">
      <c r="A195" s="69">
        <v>2458217.375891</v>
      </c>
      <c r="B195" s="68">
        <v>11.177637022003966</v>
      </c>
      <c r="C195" s="68">
        <v>11.176048266622919</v>
      </c>
      <c r="D195" s="68">
        <v>1.9474138375435275E-2</v>
      </c>
      <c r="E195" s="68">
        <v>2.0523665314190507E-2</v>
      </c>
      <c r="F195" s="68"/>
      <c r="G195" s="68">
        <f t="shared" si="2"/>
        <v>1.5887553810465249E-3</v>
      </c>
      <c r="I195">
        <v>11.10536429507234</v>
      </c>
      <c r="J195">
        <v>11.108328148807979</v>
      </c>
    </row>
    <row r="196" spans="1:10" x14ac:dyDescent="0.2">
      <c r="A196" s="69">
        <v>2458217.3763890001</v>
      </c>
      <c r="B196" s="68">
        <v>11.190083237748022</v>
      </c>
      <c r="C196" s="68">
        <v>11.196303557397668</v>
      </c>
      <c r="D196" s="68">
        <v>3.1129783583710186E-2</v>
      </c>
      <c r="E196" s="68">
        <v>1.8339782569845621E-2</v>
      </c>
      <c r="F196" s="68"/>
      <c r="G196" s="68">
        <f t="shared" si="2"/>
        <v>6.2203196496461999E-3</v>
      </c>
      <c r="I196">
        <v>11.127660310517966</v>
      </c>
      <c r="J196">
        <v>11.128155458450786</v>
      </c>
    </row>
    <row r="197" spans="1:10" x14ac:dyDescent="0.2">
      <c r="A197" s="69">
        <v>2458217.3768870002</v>
      </c>
      <c r="B197" s="68">
        <v>11.195333918578728</v>
      </c>
      <c r="C197" s="68">
        <v>11.208757964986676</v>
      </c>
      <c r="D197" s="68">
        <v>1.3614047656559205E-2</v>
      </c>
      <c r="E197" s="68">
        <v>1.8554760753682426E-2</v>
      </c>
      <c r="F197" s="68"/>
      <c r="G197" s="68">
        <f t="shared" si="2"/>
        <v>1.3424046407948254E-2</v>
      </c>
      <c r="I197">
        <v>11.135887563415826</v>
      </c>
      <c r="J197">
        <v>11.122065836254004</v>
      </c>
    </row>
    <row r="198" spans="1:10" x14ac:dyDescent="0.2">
      <c r="A198" s="69">
        <v>2458217.377384</v>
      </c>
      <c r="B198" s="68">
        <v>11.165631727662962</v>
      </c>
      <c r="C198" s="68">
        <v>11.180631731950124</v>
      </c>
      <c r="D198" s="68">
        <v>3.0729136427670316E-2</v>
      </c>
      <c r="E198" s="68">
        <v>1.648515465067776E-2</v>
      </c>
      <c r="F198" s="68"/>
      <c r="G198" s="68">
        <f t="shared" ref="G198:G261" si="3">ABS(B198-C198)</f>
        <v>1.5000004287161417E-2</v>
      </c>
      <c r="I198">
        <v>11.119494224657382</v>
      </c>
      <c r="J198">
        <v>11.109268036896017</v>
      </c>
    </row>
    <row r="199" spans="1:10" x14ac:dyDescent="0.2">
      <c r="A199" s="69">
        <v>2458217.3778820001</v>
      </c>
      <c r="B199" s="68">
        <v>11.204141108206629</v>
      </c>
      <c r="C199" s="68">
        <v>11.213270110121989</v>
      </c>
      <c r="D199" s="68">
        <v>2.0959624176555135E-2</v>
      </c>
      <c r="E199" s="68">
        <v>2.2760501987843466E-2</v>
      </c>
      <c r="F199" s="68"/>
      <c r="G199" s="68">
        <f t="shared" si="3"/>
        <v>9.1290019153600355E-3</v>
      </c>
      <c r="I199">
        <v>11.145264146380265</v>
      </c>
      <c r="J199">
        <v>11.146024414246265</v>
      </c>
    </row>
    <row r="200" spans="1:10" x14ac:dyDescent="0.2">
      <c r="A200" s="69">
        <v>2458217.3783800001</v>
      </c>
      <c r="B200" s="68">
        <v>11.234823897115271</v>
      </c>
      <c r="C200" s="68">
        <v>11.234972454853034</v>
      </c>
      <c r="D200" s="68">
        <v>5.0398068714705653E-2</v>
      </c>
      <c r="E200" s="68">
        <v>3.8176386882363966E-2</v>
      </c>
      <c r="F200" s="68"/>
      <c r="G200" s="68">
        <f t="shared" si="3"/>
        <v>1.4855773776289993E-4</v>
      </c>
      <c r="I200">
        <v>11.15881493465468</v>
      </c>
      <c r="J200">
        <v>11.154652283996043</v>
      </c>
    </row>
    <row r="201" spans="1:10" x14ac:dyDescent="0.2">
      <c r="A201" s="69">
        <v>2458217.378877</v>
      </c>
      <c r="B201" s="68">
        <v>11.22515070650028</v>
      </c>
      <c r="C201" s="68">
        <v>11.227496951953043</v>
      </c>
      <c r="D201" s="68">
        <v>3.198855685460858E-2</v>
      </c>
      <c r="E201" s="68">
        <v>2.0512934617475668E-2</v>
      </c>
      <c r="F201" s="68"/>
      <c r="G201" s="68">
        <f t="shared" si="3"/>
        <v>2.3462454527631849E-3</v>
      </c>
      <c r="I201">
        <v>11.151855138351207</v>
      </c>
      <c r="J201">
        <v>11.152409290385174</v>
      </c>
    </row>
    <row r="202" spans="1:10" x14ac:dyDescent="0.2">
      <c r="A202" s="69">
        <v>2458217.379375</v>
      </c>
      <c r="B202" s="68">
        <v>11.259622071587579</v>
      </c>
      <c r="C202" s="68">
        <v>11.24609120446995</v>
      </c>
      <c r="D202" s="68">
        <v>2.7501444849636337E-2</v>
      </c>
      <c r="E202" s="68">
        <v>2.0476992192755176E-2</v>
      </c>
      <c r="F202" s="68"/>
      <c r="G202" s="68">
        <f t="shared" si="3"/>
        <v>1.3530867117628631E-2</v>
      </c>
      <c r="I202">
        <v>11.177185618795599</v>
      </c>
      <c r="J202">
        <v>11.18619153181068</v>
      </c>
    </row>
    <row r="203" spans="1:10" x14ac:dyDescent="0.2">
      <c r="A203" s="69">
        <v>2458217.3798730001</v>
      </c>
      <c r="B203" s="68">
        <v>11.235080662213383</v>
      </c>
      <c r="C203" s="68">
        <v>11.233604661863851</v>
      </c>
      <c r="D203" s="68">
        <v>3.3712715682891428E-2</v>
      </c>
      <c r="E203" s="68">
        <v>2.1012687345940462E-2</v>
      </c>
      <c r="F203" s="68"/>
      <c r="G203" s="68">
        <f t="shared" si="3"/>
        <v>1.4760003495322138E-3</v>
      </c>
      <c r="I203">
        <v>11.171247235455818</v>
      </c>
      <c r="J203">
        <v>11.167693211415704</v>
      </c>
    </row>
    <row r="204" spans="1:10" x14ac:dyDescent="0.2">
      <c r="A204" s="69">
        <v>2458217.3803699999</v>
      </c>
      <c r="B204" s="68">
        <v>11.232375278478569</v>
      </c>
      <c r="C204" s="68">
        <v>11.219900090024701</v>
      </c>
      <c r="D204" s="68">
        <v>3.3743910684364137E-2</v>
      </c>
      <c r="E204" s="68">
        <v>2.8164765526196671E-2</v>
      </c>
      <c r="F204" s="68"/>
      <c r="G204" s="68">
        <f t="shared" si="3"/>
        <v>1.2475188453867858E-2</v>
      </c>
      <c r="I204">
        <v>11.15891771958502</v>
      </c>
      <c r="J204">
        <v>11.161529034190702</v>
      </c>
    </row>
    <row r="205" spans="1:10" x14ac:dyDescent="0.2">
      <c r="A205" s="69">
        <v>2458217.380868</v>
      </c>
      <c r="B205" s="68">
        <v>11.231102595399086</v>
      </c>
      <c r="C205" s="68">
        <v>11.227728729187319</v>
      </c>
      <c r="D205" s="68">
        <v>2.552763124191126E-2</v>
      </c>
      <c r="E205" s="68">
        <v>1.8780464197400978E-2</v>
      </c>
      <c r="F205" s="68"/>
      <c r="G205" s="68">
        <f t="shared" si="3"/>
        <v>3.3738662117670515E-3</v>
      </c>
      <c r="I205">
        <v>11.156556653447185</v>
      </c>
      <c r="J205">
        <v>11.156589952202374</v>
      </c>
    </row>
    <row r="206" spans="1:10" x14ac:dyDescent="0.2">
      <c r="A206" s="69">
        <v>2458217.381366</v>
      </c>
      <c r="B206" s="68">
        <v>11.19841260849018</v>
      </c>
      <c r="C206" s="68">
        <v>11.191119484645121</v>
      </c>
      <c r="D206" s="68">
        <v>1.8482947914695468E-2</v>
      </c>
      <c r="E206" s="68">
        <v>1.6332517831257314E-2</v>
      </c>
      <c r="F206" s="68"/>
      <c r="G206" s="68">
        <f t="shared" si="3"/>
        <v>7.2931238450593128E-3</v>
      </c>
      <c r="I206">
        <v>11.138290671827017</v>
      </c>
      <c r="J206">
        <v>11.138082620783146</v>
      </c>
    </row>
    <row r="207" spans="1:10" x14ac:dyDescent="0.2">
      <c r="A207" s="69">
        <v>2458217.3898149999</v>
      </c>
      <c r="B207" s="68">
        <v>11.349039551615098</v>
      </c>
      <c r="C207" s="68">
        <v>11.342636709492202</v>
      </c>
      <c r="D207" s="68">
        <v>3.202220963341576E-2</v>
      </c>
      <c r="E207" s="68">
        <v>3.3072658641466468E-2</v>
      </c>
      <c r="F207" s="68"/>
      <c r="G207" s="68">
        <f t="shared" si="3"/>
        <v>6.4028421228954358E-3</v>
      </c>
      <c r="I207">
        <v>11.277647798129401</v>
      </c>
      <c r="J207">
        <v>11.286376777236844</v>
      </c>
    </row>
    <row r="208" spans="1:10" x14ac:dyDescent="0.2">
      <c r="A208" s="69">
        <v>2458217.3903120002</v>
      </c>
      <c r="B208" s="68">
        <v>11.332044420057457</v>
      </c>
      <c r="C208" s="68">
        <v>11.322664358661989</v>
      </c>
      <c r="D208" s="68">
        <v>1.0909075570445822E-2</v>
      </c>
      <c r="E208" s="68">
        <v>1.2340132329320458E-2</v>
      </c>
      <c r="F208" s="68"/>
      <c r="G208" s="68">
        <f t="shared" si="3"/>
        <v>9.3800613954684309E-3</v>
      </c>
      <c r="I208">
        <v>11.264562838966318</v>
      </c>
      <c r="J208">
        <v>11.263651565958568</v>
      </c>
    </row>
    <row r="209" spans="1:10" x14ac:dyDescent="0.2">
      <c r="A209" s="69">
        <v>2458217.3908099998</v>
      </c>
      <c r="B209" s="68">
        <v>11.352203475382916</v>
      </c>
      <c r="C209" s="68">
        <v>11.361772658332169</v>
      </c>
      <c r="D209" s="68">
        <v>6.6554693190844279E-3</v>
      </c>
      <c r="E209" s="68">
        <v>1.5815424726941894E-2</v>
      </c>
      <c r="F209" s="68"/>
      <c r="G209" s="68">
        <f t="shared" si="3"/>
        <v>9.5691829492530189E-3</v>
      </c>
      <c r="I209">
        <v>11.289967863918015</v>
      </c>
      <c r="J209">
        <v>11.293590830080802</v>
      </c>
    </row>
    <row r="210" spans="1:10" x14ac:dyDescent="0.2">
      <c r="A210" s="69">
        <v>2458217.3913079998</v>
      </c>
      <c r="B210" s="68">
        <v>11.352269200442128</v>
      </c>
      <c r="C210" s="68">
        <v>11.357814454261151</v>
      </c>
      <c r="D210" s="68">
        <v>3.1512378760381168E-2</v>
      </c>
      <c r="E210" s="68">
        <v>2.9069901717883862E-2</v>
      </c>
      <c r="F210" s="68"/>
      <c r="G210" s="68">
        <f t="shared" si="3"/>
        <v>5.5452538190223777E-3</v>
      </c>
      <c r="I210">
        <v>11.293068850799417</v>
      </c>
      <c r="J210">
        <v>11.289719025919945</v>
      </c>
    </row>
    <row r="211" spans="1:10" x14ac:dyDescent="0.2">
      <c r="A211" s="69">
        <v>2458217.3918059999</v>
      </c>
      <c r="B211" s="68">
        <v>11.340966953453469</v>
      </c>
      <c r="C211" s="68">
        <v>11.339266325076649</v>
      </c>
      <c r="D211" s="68">
        <v>1.9209276657989705E-2</v>
      </c>
      <c r="E211" s="68">
        <v>2.0168817634795621E-2</v>
      </c>
      <c r="F211" s="68"/>
      <c r="G211" s="68">
        <f t="shared" si="3"/>
        <v>1.70062837682039E-3</v>
      </c>
      <c r="I211">
        <v>11.269022186329545</v>
      </c>
      <c r="J211">
        <v>11.27792030523687</v>
      </c>
    </row>
    <row r="212" spans="1:10" x14ac:dyDescent="0.2">
      <c r="A212" s="69">
        <v>2458217.3923030002</v>
      </c>
      <c r="B212" s="68">
        <v>11.339661448243698</v>
      </c>
      <c r="C212" s="68">
        <v>11.33853691432437</v>
      </c>
      <c r="D212" s="68">
        <v>1.7708499507159324E-2</v>
      </c>
      <c r="E212" s="68">
        <v>2.5448513047610609E-2</v>
      </c>
      <c r="F212" s="68"/>
      <c r="G212" s="68">
        <f t="shared" si="3"/>
        <v>1.1245339193273196E-3</v>
      </c>
      <c r="I212">
        <v>11.278172637587422</v>
      </c>
      <c r="J212">
        <v>11.278544348500214</v>
      </c>
    </row>
    <row r="213" spans="1:10" x14ac:dyDescent="0.2">
      <c r="A213" s="69">
        <v>2458217.3928009998</v>
      </c>
      <c r="B213" s="68">
        <v>11.326141204111664</v>
      </c>
      <c r="C213" s="68">
        <v>11.310425248487633</v>
      </c>
      <c r="D213" s="68">
        <v>2.8368503010309434E-2</v>
      </c>
      <c r="E213" s="68">
        <v>3.154550757949303E-2</v>
      </c>
      <c r="F213" s="68"/>
      <c r="G213" s="68">
        <f t="shared" si="3"/>
        <v>1.5715955624031608E-2</v>
      </c>
      <c r="I213">
        <v>11.26314818870298</v>
      </c>
      <c r="J213">
        <v>11.259494819917686</v>
      </c>
    </row>
    <row r="214" spans="1:10" x14ac:dyDescent="0.2">
      <c r="A214" s="69">
        <v>2458217.3932989999</v>
      </c>
      <c r="B214" s="68">
        <v>11.295121746576323</v>
      </c>
      <c r="C214" s="68">
        <v>11.288927919460162</v>
      </c>
      <c r="D214" s="68">
        <v>2.3644429571857691E-2</v>
      </c>
      <c r="E214" s="68">
        <v>2.0820672373350935E-2</v>
      </c>
      <c r="F214" s="68"/>
      <c r="G214" s="68">
        <f t="shared" si="3"/>
        <v>6.1938271161601222E-3</v>
      </c>
      <c r="I214">
        <v>11.23716805911125</v>
      </c>
      <c r="J214">
        <v>11.244962738093358</v>
      </c>
    </row>
    <row r="215" spans="1:10" x14ac:dyDescent="0.2">
      <c r="A215" s="69">
        <v>2458217.3937960002</v>
      </c>
      <c r="B215" s="68">
        <v>11.353795435918164</v>
      </c>
      <c r="C215" s="68">
        <v>11.362635165281631</v>
      </c>
      <c r="D215" s="68">
        <v>1.9815398682814581E-2</v>
      </c>
      <c r="E215" s="68">
        <v>2.221060167283603E-2</v>
      </c>
      <c r="F215" s="68"/>
      <c r="G215" s="68">
        <f t="shared" si="3"/>
        <v>8.8397293634674412E-3</v>
      </c>
      <c r="I215">
        <v>11.307560451043983</v>
      </c>
      <c r="J215">
        <v>11.310753190685576</v>
      </c>
    </row>
    <row r="216" spans="1:10" x14ac:dyDescent="0.2">
      <c r="A216" s="69">
        <v>2458217.3942940002</v>
      </c>
      <c r="B216" s="68">
        <v>11.328878762903051</v>
      </c>
      <c r="C216" s="68">
        <v>11.318159973640221</v>
      </c>
      <c r="D216" s="68">
        <v>3.0786950712551057E-2</v>
      </c>
      <c r="E216" s="68">
        <v>3.0506790848918514E-2</v>
      </c>
      <c r="F216" s="68"/>
      <c r="G216" s="68">
        <f t="shared" si="3"/>
        <v>1.0718789262829986E-2</v>
      </c>
      <c r="I216">
        <v>11.274332061280811</v>
      </c>
      <c r="J216">
        <v>11.265785961282573</v>
      </c>
    </row>
    <row r="217" spans="1:10" x14ac:dyDescent="0.2">
      <c r="A217" s="69">
        <v>2458217.3947919998</v>
      </c>
      <c r="B217" s="68">
        <v>11.381806758252807</v>
      </c>
      <c r="C217" s="68">
        <v>11.381542461115261</v>
      </c>
      <c r="D217" s="68">
        <v>2.7542234903060302E-2</v>
      </c>
      <c r="E217" s="68">
        <v>3.1577063759764781E-2</v>
      </c>
      <c r="F217" s="68"/>
      <c r="G217" s="68">
        <f t="shared" si="3"/>
        <v>2.6429713754616557E-4</v>
      </c>
      <c r="I217">
        <v>11.312552910743074</v>
      </c>
      <c r="J217">
        <v>11.315833735565541</v>
      </c>
    </row>
    <row r="218" spans="1:10" x14ac:dyDescent="0.2">
      <c r="A218" s="69">
        <v>2458217.3952890001</v>
      </c>
      <c r="B218" s="68">
        <v>11.343211363242446</v>
      </c>
      <c r="C218" s="68">
        <v>11.329448565871312</v>
      </c>
      <c r="D218" s="68">
        <v>2.5195433952373822E-2</v>
      </c>
      <c r="E218" s="68">
        <v>1.7713559830718699E-2</v>
      </c>
      <c r="F218" s="68"/>
      <c r="G218" s="68">
        <f t="shared" si="3"/>
        <v>1.3762797371134283E-2</v>
      </c>
      <c r="I218">
        <v>11.272122031147683</v>
      </c>
      <c r="J218">
        <v>11.277598241476282</v>
      </c>
    </row>
    <row r="219" spans="1:10" x14ac:dyDescent="0.2">
      <c r="A219" s="69">
        <v>2458217.3957870002</v>
      </c>
      <c r="B219" s="68">
        <v>11.340331453978694</v>
      </c>
      <c r="C219" s="68">
        <v>11.348031959003253</v>
      </c>
      <c r="D219" s="68">
        <v>3.022929892552639E-2</v>
      </c>
      <c r="E219" s="68">
        <v>1.0917381181827539E-2</v>
      </c>
      <c r="F219" s="68"/>
      <c r="G219" s="68">
        <f t="shared" si="3"/>
        <v>7.7005050245588791E-3</v>
      </c>
      <c r="I219">
        <v>11.285725477523712</v>
      </c>
      <c r="J219">
        <v>11.283304642261649</v>
      </c>
    </row>
    <row r="220" spans="1:10" x14ac:dyDescent="0.2">
      <c r="A220" s="69">
        <v>2458217.3962849998</v>
      </c>
      <c r="B220" s="68">
        <v>11.389306762702674</v>
      </c>
      <c r="C220" s="68">
        <v>11.389068550306106</v>
      </c>
      <c r="D220" s="68">
        <v>3.1844735033598949E-2</v>
      </c>
      <c r="E220" s="68">
        <v>3.3076287955036844E-2</v>
      </c>
      <c r="F220" s="68"/>
      <c r="G220" s="68">
        <f t="shared" si="3"/>
        <v>2.3821239656740545E-4</v>
      </c>
      <c r="I220">
        <v>11.326040666122573</v>
      </c>
      <c r="J220">
        <v>11.323840626805735</v>
      </c>
    </row>
    <row r="221" spans="1:10" x14ac:dyDescent="0.2">
      <c r="A221" s="69">
        <v>2458217.3967820001</v>
      </c>
      <c r="B221" s="68">
        <v>11.331739307031429</v>
      </c>
      <c r="C221" s="68">
        <v>11.341898157504703</v>
      </c>
      <c r="D221" s="68">
        <v>1.4872395097874282E-2</v>
      </c>
      <c r="E221" s="68">
        <v>2.7207371263023972E-2</v>
      </c>
      <c r="F221" s="68"/>
      <c r="G221" s="68">
        <f t="shared" si="3"/>
        <v>1.0158850473274583E-2</v>
      </c>
      <c r="I221">
        <v>11.290169957498263</v>
      </c>
      <c r="J221">
        <v>11.276292715609683</v>
      </c>
    </row>
    <row r="222" spans="1:10" x14ac:dyDescent="0.2">
      <c r="A222" s="69">
        <v>2458217.3972800002</v>
      </c>
      <c r="B222" s="68">
        <v>11.369241924048124</v>
      </c>
      <c r="C222" s="68">
        <v>11.358883443048628</v>
      </c>
      <c r="D222" s="68">
        <v>2.1590339182332604E-2</v>
      </c>
      <c r="E222" s="68">
        <v>1.3653582705229036E-2</v>
      </c>
      <c r="F222" s="68"/>
      <c r="G222" s="68">
        <f t="shared" si="3"/>
        <v>1.0358480999496322E-2</v>
      </c>
      <c r="I222">
        <v>11.301318411862859</v>
      </c>
      <c r="J222">
        <v>11.301047878917551</v>
      </c>
    </row>
    <row r="223" spans="1:10" x14ac:dyDescent="0.2">
      <c r="A223" s="69">
        <v>2458217.3977780002</v>
      </c>
      <c r="B223" s="68">
        <v>11.378869889297931</v>
      </c>
      <c r="C223" s="68">
        <v>11.364161997449555</v>
      </c>
      <c r="D223" s="68">
        <v>1.9887817257352978E-2</v>
      </c>
      <c r="E223" s="68">
        <v>2.4130936080994078E-2</v>
      </c>
      <c r="F223" s="68"/>
      <c r="G223" s="68">
        <f t="shared" si="3"/>
        <v>1.4707891848376065E-2</v>
      </c>
      <c r="I223">
        <v>11.305013094742426</v>
      </c>
      <c r="J223">
        <v>11.305279919008273</v>
      </c>
    </row>
    <row r="224" spans="1:10" x14ac:dyDescent="0.2">
      <c r="A224" s="69">
        <v>2458217.398275</v>
      </c>
      <c r="B224" s="68">
        <v>11.368233682516644</v>
      </c>
      <c r="C224" s="68">
        <v>11.348034979310375</v>
      </c>
      <c r="D224" s="68">
        <v>1.1564304547668942E-2</v>
      </c>
      <c r="E224" s="68">
        <v>1.7578541166375954E-2</v>
      </c>
      <c r="F224" s="68"/>
      <c r="G224" s="68">
        <f t="shared" si="3"/>
        <v>2.0198703206268931E-2</v>
      </c>
      <c r="I224">
        <v>11.290597479368666</v>
      </c>
      <c r="J224">
        <v>11.306259929467304</v>
      </c>
    </row>
    <row r="225" spans="1:10" x14ac:dyDescent="0.2">
      <c r="A225" s="69">
        <v>2458217.3987730001</v>
      </c>
      <c r="B225" s="68">
        <v>11.367695476884693</v>
      </c>
      <c r="C225" s="68">
        <v>11.353754242567263</v>
      </c>
      <c r="D225" s="68">
        <v>1.891984491983412E-2</v>
      </c>
      <c r="E225" s="68">
        <v>2.4538081010191948E-2</v>
      </c>
      <c r="F225" s="68"/>
      <c r="G225" s="68">
        <f t="shared" si="3"/>
        <v>1.3941234317430329E-2</v>
      </c>
      <c r="I225">
        <v>11.301409957499546</v>
      </c>
      <c r="J225">
        <v>11.300009066206377</v>
      </c>
    </row>
    <row r="226" spans="1:10" x14ac:dyDescent="0.2">
      <c r="A226" s="69">
        <v>2458217.3992710002</v>
      </c>
      <c r="B226" s="68">
        <v>11.371496816430934</v>
      </c>
      <c r="C226" s="68">
        <v>11.374233355693919</v>
      </c>
      <c r="D226" s="68">
        <v>4.4774856990844547E-2</v>
      </c>
      <c r="E226" s="68">
        <v>3.7437272474532511E-2</v>
      </c>
      <c r="F226" s="68"/>
      <c r="G226" s="68">
        <f t="shared" si="3"/>
        <v>2.7365392629850049E-3</v>
      </c>
      <c r="I226">
        <v>11.312903903731081</v>
      </c>
      <c r="J226">
        <v>11.32028286469599</v>
      </c>
    </row>
    <row r="227" spans="1:10" x14ac:dyDescent="0.2">
      <c r="A227" s="69">
        <v>2458217.3997689998</v>
      </c>
      <c r="B227" s="68">
        <v>11.365937454676642</v>
      </c>
      <c r="C227" s="68">
        <v>11.363984682207336</v>
      </c>
      <c r="D227" s="68">
        <v>3.2223215892600326E-2</v>
      </c>
      <c r="E227" s="68">
        <v>2.921258072756272E-2</v>
      </c>
      <c r="F227" s="68"/>
      <c r="G227" s="68">
        <f t="shared" si="3"/>
        <v>1.9527724693055859E-3</v>
      </c>
      <c r="I227">
        <v>11.315986403438137</v>
      </c>
      <c r="J227">
        <v>11.315851539850563</v>
      </c>
    </row>
    <row r="228" spans="1:10" x14ac:dyDescent="0.2">
      <c r="A228" s="69">
        <v>2458217.4002660001</v>
      </c>
      <c r="B228" s="68">
        <v>11.417341996700495</v>
      </c>
      <c r="C228" s="68">
        <v>11.395187123562954</v>
      </c>
      <c r="D228" s="68">
        <v>2.5696760428408828E-2</v>
      </c>
      <c r="E228" s="68">
        <v>2.0984899668172772E-2</v>
      </c>
      <c r="F228" s="68"/>
      <c r="G228" s="68">
        <f t="shared" si="3"/>
        <v>2.2154873137541387E-2</v>
      </c>
      <c r="I228">
        <v>11.330084602149286</v>
      </c>
      <c r="J228">
        <v>11.344750097676851</v>
      </c>
    </row>
    <row r="229" spans="1:10" x14ac:dyDescent="0.2">
      <c r="A229" s="69">
        <v>2458217.4007640001</v>
      </c>
      <c r="B229" s="68">
        <v>11.401728154842163</v>
      </c>
      <c r="C229" s="68">
        <v>11.391876346504134</v>
      </c>
      <c r="D229" s="68">
        <v>4.3056240121278011E-2</v>
      </c>
      <c r="E229" s="68">
        <v>3.1266170560888117E-2</v>
      </c>
      <c r="F229" s="68"/>
      <c r="G229" s="68">
        <f t="shared" si="3"/>
        <v>9.8518083380287891E-3</v>
      </c>
      <c r="I229">
        <v>11.333203164154661</v>
      </c>
      <c r="J229">
        <v>11.338005072109864</v>
      </c>
    </row>
    <row r="230" spans="1:10" x14ac:dyDescent="0.2">
      <c r="A230" s="69">
        <v>2458217.4012620002</v>
      </c>
      <c r="B230" s="68">
        <v>11.360916791881595</v>
      </c>
      <c r="C230" s="68">
        <v>11.366296221669273</v>
      </c>
      <c r="D230" s="68">
        <v>2.6597264285785752E-2</v>
      </c>
      <c r="E230" s="68">
        <v>1.8918518627355767E-2</v>
      </c>
      <c r="F230" s="68"/>
      <c r="G230" s="68">
        <f t="shared" si="3"/>
        <v>5.3794297876788022E-3</v>
      </c>
      <c r="I230">
        <v>11.315269255931275</v>
      </c>
      <c r="J230">
        <v>11.306502834666141</v>
      </c>
    </row>
    <row r="231" spans="1:10" x14ac:dyDescent="0.2">
      <c r="A231" s="69">
        <v>2458217.401759</v>
      </c>
      <c r="B231" s="68">
        <v>11.40784793638643</v>
      </c>
      <c r="C231" s="68">
        <v>11.394610790356325</v>
      </c>
      <c r="D231" s="68">
        <v>3.7618055425180159E-2</v>
      </c>
      <c r="E231" s="68">
        <v>2.8785485585303246E-2</v>
      </c>
      <c r="F231" s="68"/>
      <c r="G231" s="68">
        <f t="shared" si="3"/>
        <v>1.3237146030105507E-2</v>
      </c>
      <c r="I231">
        <v>11.337266947067461</v>
      </c>
      <c r="J231">
        <v>11.347487305112944</v>
      </c>
    </row>
    <row r="232" spans="1:10" x14ac:dyDescent="0.2">
      <c r="A232" s="69">
        <v>2458217.4022570001</v>
      </c>
      <c r="B232" s="68">
        <v>11.39420528966683</v>
      </c>
      <c r="C232" s="68">
        <v>11.392983415153431</v>
      </c>
      <c r="D232" s="68">
        <v>3.1621797174897291E-2</v>
      </c>
      <c r="E232" s="68">
        <v>2.388387427494091E-2</v>
      </c>
      <c r="F232" s="68"/>
      <c r="G232" s="68">
        <f t="shared" si="3"/>
        <v>1.2218745133996123E-3</v>
      </c>
      <c r="I232">
        <v>11.352060336784897</v>
      </c>
      <c r="J232">
        <v>11.345601204528718</v>
      </c>
    </row>
    <row r="233" spans="1:10" x14ac:dyDescent="0.2">
      <c r="A233" s="69">
        <v>2458217.4027550002</v>
      </c>
      <c r="B233" s="68">
        <v>11.369090023329607</v>
      </c>
      <c r="C233" s="68">
        <v>11.354948520932888</v>
      </c>
      <c r="D233" s="68">
        <v>3.3476210835672732E-2</v>
      </c>
      <c r="E233" s="68">
        <v>3.4879549433624146E-2</v>
      </c>
      <c r="F233" s="68"/>
      <c r="G233" s="68">
        <f t="shared" si="3"/>
        <v>1.4141502396718408E-2</v>
      </c>
      <c r="I233">
        <v>11.329103204133277</v>
      </c>
      <c r="J233">
        <v>11.327961109803857</v>
      </c>
    </row>
    <row r="234" spans="1:10" x14ac:dyDescent="0.2">
      <c r="A234" s="69">
        <v>2458217.403252</v>
      </c>
      <c r="B234" s="68">
        <v>11.365440766584227</v>
      </c>
      <c r="C234" s="68">
        <v>11.373708497004996</v>
      </c>
      <c r="D234" s="68">
        <v>5.5657045681377186E-2</v>
      </c>
      <c r="E234" s="68">
        <v>4.7702403629586478E-2</v>
      </c>
      <c r="F234" s="68"/>
      <c r="G234" s="68">
        <f t="shared" si="3"/>
        <v>8.2677304207692259E-3</v>
      </c>
      <c r="I234">
        <v>11.325598922525046</v>
      </c>
      <c r="J234">
        <v>11.328050447058004</v>
      </c>
    </row>
    <row r="235" spans="1:10" x14ac:dyDescent="0.2">
      <c r="A235" s="69">
        <v>2458217.4037500001</v>
      </c>
      <c r="B235" s="68">
        <v>11.412720924293337</v>
      </c>
      <c r="C235" s="68">
        <v>11.418931695860953</v>
      </c>
      <c r="D235" s="68">
        <v>3.2141120143382877E-2</v>
      </c>
      <c r="E235" s="68">
        <v>3.6302768608287024E-2</v>
      </c>
      <c r="F235" s="68"/>
      <c r="G235" s="68">
        <f t="shared" si="3"/>
        <v>6.2107715676162911E-3</v>
      </c>
      <c r="I235">
        <v>11.364404223942442</v>
      </c>
      <c r="J235">
        <v>11.358570760450576</v>
      </c>
    </row>
    <row r="236" spans="1:10" x14ac:dyDescent="0.2">
      <c r="A236" s="69">
        <v>2458217.4042480001</v>
      </c>
      <c r="B236" s="68">
        <v>11.4572777808218</v>
      </c>
      <c r="C236" s="68">
        <v>11.470075973355046</v>
      </c>
      <c r="D236" s="68">
        <v>3.6271574478834036E-2</v>
      </c>
      <c r="E236" s="68">
        <v>3.1852028045057906E-2</v>
      </c>
      <c r="F236" s="68"/>
      <c r="G236" s="68">
        <f t="shared" si="3"/>
        <v>1.2798192533246322E-2</v>
      </c>
      <c r="I236">
        <v>11.398473490809202</v>
      </c>
      <c r="J236">
        <v>11.390185335790333</v>
      </c>
    </row>
    <row r="237" spans="1:10" x14ac:dyDescent="0.2">
      <c r="A237" s="69">
        <v>2458217.4047449999</v>
      </c>
      <c r="B237" s="68">
        <v>11.411936859425927</v>
      </c>
      <c r="C237" s="68">
        <v>11.416221618963215</v>
      </c>
      <c r="D237" s="68">
        <v>5.1007065452140933E-2</v>
      </c>
      <c r="E237" s="68">
        <v>4.1369842126425561E-2</v>
      </c>
      <c r="F237" s="68"/>
      <c r="G237" s="68">
        <f t="shared" si="3"/>
        <v>4.2847595372883518E-3</v>
      </c>
      <c r="I237">
        <v>11.355301645642998</v>
      </c>
      <c r="J237">
        <v>11.357097171857228</v>
      </c>
    </row>
    <row r="238" spans="1:10" x14ac:dyDescent="0.2">
      <c r="A238" s="69">
        <v>2458217.405243</v>
      </c>
      <c r="B238" s="68">
        <v>11.382452821374265</v>
      </c>
      <c r="C238" s="68">
        <v>11.383399550902249</v>
      </c>
      <c r="D238" s="68">
        <v>1.3496382167004169E-2</v>
      </c>
      <c r="E238" s="68">
        <v>6.0493825861810532E-3</v>
      </c>
      <c r="F238" s="68"/>
      <c r="G238" s="68">
        <f t="shared" si="3"/>
        <v>9.4672952798369181E-4</v>
      </c>
      <c r="I238">
        <v>11.337885950421066</v>
      </c>
      <c r="J238">
        <v>11.342021669346421</v>
      </c>
    </row>
    <row r="239" spans="1:10" x14ac:dyDescent="0.2">
      <c r="A239" s="69">
        <v>2458217.4057410001</v>
      </c>
      <c r="B239" s="68">
        <v>11.391437827072744</v>
      </c>
      <c r="C239" s="68">
        <v>11.381277356988775</v>
      </c>
      <c r="D239" s="68">
        <v>3.1982553927649267E-2</v>
      </c>
      <c r="E239" s="68">
        <v>2.4407544870946936E-2</v>
      </c>
      <c r="F239" s="68"/>
      <c r="G239" s="68">
        <f t="shared" si="3"/>
        <v>1.0160470083969031E-2</v>
      </c>
      <c r="I239">
        <v>11.339347377185106</v>
      </c>
      <c r="J239">
        <v>11.337144042458684</v>
      </c>
    </row>
    <row r="240" spans="1:10" x14ac:dyDescent="0.2">
      <c r="A240" s="69">
        <v>2458217.4062379999</v>
      </c>
      <c r="B240" s="68">
        <v>11.430625249801851</v>
      </c>
      <c r="C240" s="68">
        <v>11.415188000858805</v>
      </c>
      <c r="D240" s="68">
        <v>3.4944267110424407E-2</v>
      </c>
      <c r="E240" s="68">
        <v>2.5123576069042749E-2</v>
      </c>
      <c r="F240" s="68"/>
      <c r="G240" s="68">
        <f t="shared" si="3"/>
        <v>1.54372489430461E-2</v>
      </c>
      <c r="I240">
        <v>11.359647651553816</v>
      </c>
      <c r="J240">
        <v>11.352308403456396</v>
      </c>
    </row>
    <row r="241" spans="1:10" x14ac:dyDescent="0.2">
      <c r="A241" s="69">
        <v>2458217.406736</v>
      </c>
      <c r="B241" s="68">
        <v>11.38526772824739</v>
      </c>
      <c r="C241" s="68">
        <v>11.356099358426528</v>
      </c>
      <c r="D241" s="68">
        <v>3.1720815203236045E-2</v>
      </c>
      <c r="E241" s="68">
        <v>2.5204550560777278E-2</v>
      </c>
      <c r="F241" s="68"/>
      <c r="G241" s="68">
        <f t="shared" si="3"/>
        <v>2.9168369820862239E-2</v>
      </c>
      <c r="I241">
        <v>11.322019322105165</v>
      </c>
      <c r="J241">
        <v>11.323569533442265</v>
      </c>
    </row>
    <row r="242" spans="1:10" x14ac:dyDescent="0.2">
      <c r="A242" s="69">
        <v>2458217.407234</v>
      </c>
      <c r="B242" s="68">
        <v>11.365385373563695</v>
      </c>
      <c r="C242" s="68">
        <v>11.360127047801067</v>
      </c>
      <c r="D242" s="68">
        <v>1.9046971772913222E-2</v>
      </c>
      <c r="E242" s="68">
        <v>2.0413852862236313E-2</v>
      </c>
      <c r="F242" s="68"/>
      <c r="G242" s="68">
        <f t="shared" si="3"/>
        <v>5.2583257626288571E-3</v>
      </c>
      <c r="I242">
        <v>11.321959681275251</v>
      </c>
      <c r="J242">
        <v>11.315908615723979</v>
      </c>
    </row>
    <row r="243" spans="1:10" x14ac:dyDescent="0.2">
      <c r="A243" s="69">
        <v>2458217.4077309999</v>
      </c>
      <c r="B243" s="68">
        <v>11.415112877156615</v>
      </c>
      <c r="C243" s="68">
        <v>11.402003909609592</v>
      </c>
      <c r="D243" s="68">
        <v>2.9484668863944585E-2</v>
      </c>
      <c r="E243" s="68">
        <v>9.1931555260284115E-3</v>
      </c>
      <c r="F243" s="68"/>
      <c r="G243" s="68">
        <f t="shared" si="3"/>
        <v>1.3108967547022843E-2</v>
      </c>
      <c r="I243">
        <v>11.349508404749939</v>
      </c>
      <c r="J243">
        <v>11.36206939876825</v>
      </c>
    </row>
    <row r="244" spans="1:10" x14ac:dyDescent="0.2">
      <c r="A244" s="69">
        <v>2458217.4082289999</v>
      </c>
      <c r="B244" s="68">
        <v>11.448911615073015</v>
      </c>
      <c r="C244" s="68">
        <v>11.437700386294965</v>
      </c>
      <c r="D244" s="68">
        <v>6.3469484497033948E-2</v>
      </c>
      <c r="E244" s="68">
        <v>4.7375244553776508E-2</v>
      </c>
      <c r="F244" s="68"/>
      <c r="G244" s="68">
        <f t="shared" si="3"/>
        <v>1.1211228778050142E-2</v>
      </c>
      <c r="I244">
        <v>11.37316580188766</v>
      </c>
      <c r="J244">
        <v>11.379913143829164</v>
      </c>
    </row>
    <row r="245" spans="1:10" x14ac:dyDescent="0.2">
      <c r="A245" s="69">
        <v>2458217.408727</v>
      </c>
      <c r="B245" s="68">
        <v>11.412926873965036</v>
      </c>
      <c r="C245" s="68">
        <v>11.394582259529065</v>
      </c>
      <c r="D245" s="68">
        <v>3.1321454814672078E-2</v>
      </c>
      <c r="E245" s="68">
        <v>2.7008497539416153E-2</v>
      </c>
      <c r="F245" s="68"/>
      <c r="G245" s="68">
        <f t="shared" si="3"/>
        <v>1.8344614435971351E-2</v>
      </c>
      <c r="I245">
        <v>11.330801318289938</v>
      </c>
      <c r="J245">
        <v>11.351445803298743</v>
      </c>
    </row>
    <row r="246" spans="1:10" x14ac:dyDescent="0.2">
      <c r="A246" s="69">
        <v>2458217.4092250001</v>
      </c>
      <c r="B246" s="68">
        <v>11.42393027592796</v>
      </c>
      <c r="C246" s="68">
        <v>11.435263340303353</v>
      </c>
      <c r="D246" s="68">
        <v>1.8101546938718589E-2</v>
      </c>
      <c r="E246" s="68">
        <v>2.137830062873658E-2</v>
      </c>
      <c r="F246" s="68"/>
      <c r="G246" s="68">
        <f t="shared" si="3"/>
        <v>1.133306437539261E-2</v>
      </c>
      <c r="I246">
        <v>11.384156256556624</v>
      </c>
      <c r="J246">
        <v>11.377747703576347</v>
      </c>
    </row>
    <row r="247" spans="1:10" x14ac:dyDescent="0.2">
      <c r="A247" s="69">
        <v>2458217.4097219999</v>
      </c>
      <c r="B247" s="68">
        <v>11.426955548752145</v>
      </c>
      <c r="C247" s="68">
        <v>11.418436710366729</v>
      </c>
      <c r="D247" s="68">
        <v>2.3856870819725786E-2</v>
      </c>
      <c r="E247" s="68">
        <v>1.9323901054664683E-2</v>
      </c>
      <c r="F247" s="68"/>
      <c r="G247" s="68">
        <f t="shared" si="3"/>
        <v>8.5188383854166716E-3</v>
      </c>
      <c r="I247">
        <v>11.353291036913225</v>
      </c>
      <c r="J247">
        <v>11.362769699130874</v>
      </c>
    </row>
    <row r="248" spans="1:10" x14ac:dyDescent="0.2">
      <c r="A248" s="69">
        <v>2458217.41022</v>
      </c>
      <c r="B248" s="68">
        <v>11.381497498608487</v>
      </c>
      <c r="C248" s="68">
        <v>11.374813211794219</v>
      </c>
      <c r="D248" s="68">
        <v>5.1465635377664722E-2</v>
      </c>
      <c r="E248" s="68">
        <v>3.3175152801183702E-2</v>
      </c>
      <c r="F248" s="68"/>
      <c r="G248" s="68">
        <f t="shared" si="3"/>
        <v>6.6842868142682477E-3</v>
      </c>
      <c r="I248">
        <v>11.324889559670233</v>
      </c>
      <c r="J248">
        <v>11.336091109274593</v>
      </c>
    </row>
    <row r="249" spans="1:10" x14ac:dyDescent="0.2">
      <c r="A249" s="69">
        <v>2458217.410718</v>
      </c>
      <c r="B249" s="68">
        <v>11.421285276732485</v>
      </c>
      <c r="C249" s="68">
        <v>11.423817224223114</v>
      </c>
      <c r="D249" s="68">
        <v>3.8307180120839716E-2</v>
      </c>
      <c r="E249" s="68">
        <v>2.6268427142410039E-2</v>
      </c>
      <c r="F249" s="68"/>
      <c r="G249" s="68">
        <f t="shared" si="3"/>
        <v>2.5319474906293493E-3</v>
      </c>
      <c r="I249">
        <v>11.365182658304015</v>
      </c>
      <c r="J249">
        <v>11.367702895104287</v>
      </c>
    </row>
    <row r="250" spans="1:10" x14ac:dyDescent="0.2">
      <c r="A250" s="69">
        <v>2458217.4112149999</v>
      </c>
      <c r="B250" s="68">
        <v>11.43253734116619</v>
      </c>
      <c r="C250" s="68">
        <v>11.425042736719524</v>
      </c>
      <c r="D250" s="68">
        <v>3.597538613925929E-2</v>
      </c>
      <c r="E250" s="68">
        <v>2.3292405023118141E-2</v>
      </c>
      <c r="F250" s="68"/>
      <c r="G250" s="68">
        <f t="shared" si="3"/>
        <v>7.4946044466663864E-3</v>
      </c>
      <c r="I250">
        <v>11.369512486398831</v>
      </c>
      <c r="J250">
        <v>11.370708494528969</v>
      </c>
    </row>
    <row r="251" spans="1:10" x14ac:dyDescent="0.2">
      <c r="A251" s="69">
        <v>2458217.4117129999</v>
      </c>
      <c r="B251" s="68">
        <v>11.433488217869074</v>
      </c>
      <c r="C251" s="68">
        <v>11.434475883772068</v>
      </c>
      <c r="D251" s="68">
        <v>1.5500560452769872E-2</v>
      </c>
      <c r="E251" s="68">
        <v>1.6778643287448759E-2</v>
      </c>
      <c r="F251" s="68"/>
      <c r="G251" s="68">
        <f t="shared" si="3"/>
        <v>9.8766590299348422E-4</v>
      </c>
      <c r="I251">
        <v>11.383697081121392</v>
      </c>
      <c r="J251">
        <v>11.383274356094853</v>
      </c>
    </row>
    <row r="252" spans="1:10" x14ac:dyDescent="0.2">
      <c r="A252" s="69">
        <v>2458217.412211</v>
      </c>
      <c r="B252" s="68">
        <v>11.401695195838263</v>
      </c>
      <c r="C252" s="68">
        <v>11.387047686826078</v>
      </c>
      <c r="D252" s="68">
        <v>2.5117463491631166E-2</v>
      </c>
      <c r="E252" s="68">
        <v>1.5575772858006307E-2</v>
      </c>
      <c r="F252" s="68"/>
      <c r="G252" s="68">
        <f t="shared" si="3"/>
        <v>1.4647509012185367E-2</v>
      </c>
      <c r="I252">
        <v>11.342175067271157</v>
      </c>
      <c r="J252">
        <v>11.342109699690718</v>
      </c>
    </row>
    <row r="253" spans="1:10" x14ac:dyDescent="0.2">
      <c r="A253" s="69">
        <v>2458217.4127079998</v>
      </c>
      <c r="B253" s="68">
        <v>11.386179085743697</v>
      </c>
      <c r="C253" s="68">
        <v>11.391014695741426</v>
      </c>
      <c r="D253" s="68">
        <v>4.5250516827903507E-2</v>
      </c>
      <c r="E253" s="68">
        <v>2.6214263267848981E-2</v>
      </c>
      <c r="F253" s="68"/>
      <c r="G253" s="68">
        <f t="shared" si="3"/>
        <v>4.8356099977286959E-3</v>
      </c>
      <c r="I253">
        <v>11.344138577458443</v>
      </c>
      <c r="J253">
        <v>11.342234899712425</v>
      </c>
    </row>
    <row r="254" spans="1:10" x14ac:dyDescent="0.2">
      <c r="A254" s="69">
        <v>2458217.4132059999</v>
      </c>
      <c r="B254" s="68">
        <v>11.399693089838719</v>
      </c>
      <c r="C254" s="68">
        <v>11.397565771914453</v>
      </c>
      <c r="D254" s="68">
        <v>3.4654762543119721E-2</v>
      </c>
      <c r="E254" s="68">
        <v>2.3577605906640372E-2</v>
      </c>
      <c r="F254" s="68"/>
      <c r="G254" s="68">
        <f t="shared" si="3"/>
        <v>2.1273179242662366E-3</v>
      </c>
      <c r="I254">
        <v>11.341354385028275</v>
      </c>
      <c r="J254">
        <v>11.339411118707909</v>
      </c>
    </row>
    <row r="255" spans="1:10" x14ac:dyDescent="0.2">
      <c r="A255" s="69">
        <v>2458217.4137039999</v>
      </c>
      <c r="B255" s="68">
        <v>11.409987413625069</v>
      </c>
      <c r="C255" s="68">
        <v>11.386642610710652</v>
      </c>
      <c r="D255" s="68">
        <v>4.329121780394117E-2</v>
      </c>
      <c r="E255" s="68">
        <v>3.0737814481869467E-2</v>
      </c>
      <c r="F255" s="68"/>
      <c r="G255" s="68">
        <f t="shared" si="3"/>
        <v>2.3344802914417428E-2</v>
      </c>
      <c r="I255">
        <v>11.345989166252304</v>
      </c>
      <c r="J255">
        <v>11.347594784499206</v>
      </c>
    </row>
    <row r="256" spans="1:10" x14ac:dyDescent="0.2">
      <c r="A256" s="69">
        <v>2458217.4142009998</v>
      </c>
      <c r="B256" s="68">
        <v>11.43653332402585</v>
      </c>
      <c r="C256" s="68">
        <v>11.43302639527438</v>
      </c>
      <c r="D256" s="68">
        <v>6.3562043690854622E-2</v>
      </c>
      <c r="E256" s="68">
        <v>4.2185235493659066E-2</v>
      </c>
      <c r="F256" s="68"/>
      <c r="G256" s="68">
        <f t="shared" si="3"/>
        <v>3.5069287514701841E-3</v>
      </c>
      <c r="I256">
        <v>11.383380736116324</v>
      </c>
      <c r="J256">
        <v>11.386515743175039</v>
      </c>
    </row>
    <row r="257" spans="1:10" x14ac:dyDescent="0.2">
      <c r="A257" s="69">
        <v>2458217.4146989998</v>
      </c>
      <c r="B257" s="68">
        <v>11.426473132262993</v>
      </c>
      <c r="C257" s="68">
        <v>11.42503376222958</v>
      </c>
      <c r="D257" s="68">
        <v>3.5745572727239237E-2</v>
      </c>
      <c r="E257" s="68">
        <v>3.3895578926887451E-2</v>
      </c>
      <c r="F257" s="68"/>
      <c r="G257" s="68">
        <f t="shared" si="3"/>
        <v>1.439370033413212E-3</v>
      </c>
      <c r="I257">
        <v>11.369705250605422</v>
      </c>
      <c r="J257">
        <v>11.377347013986887</v>
      </c>
    </row>
    <row r="258" spans="1:10" x14ac:dyDescent="0.2">
      <c r="A258" s="69">
        <v>2458217.4151969999</v>
      </c>
      <c r="B258" s="68">
        <v>11.443250955086858</v>
      </c>
      <c r="C258" s="68">
        <v>11.460180356300322</v>
      </c>
      <c r="D258" s="68">
        <v>3.0293004971480471E-2</v>
      </c>
      <c r="E258" s="68">
        <v>2.0423555280698991E-2</v>
      </c>
      <c r="F258" s="68"/>
      <c r="G258" s="68">
        <f t="shared" si="3"/>
        <v>1.6929401213463535E-2</v>
      </c>
      <c r="I258">
        <v>11.400901000197877</v>
      </c>
      <c r="J258">
        <v>11.38513062979319</v>
      </c>
    </row>
    <row r="259" spans="1:10" x14ac:dyDescent="0.2">
      <c r="A259" s="69">
        <v>2458217.4156940002</v>
      </c>
      <c r="B259" s="68">
        <v>11.442028880129827</v>
      </c>
      <c r="C259" s="68">
        <v>11.430925503811205</v>
      </c>
      <c r="D259" s="68">
        <v>2.0401372084871271E-2</v>
      </c>
      <c r="E259" s="68">
        <v>1.8867348052984935E-2</v>
      </c>
      <c r="F259" s="68"/>
      <c r="G259" s="68">
        <f t="shared" si="3"/>
        <v>1.1103376318622793E-2</v>
      </c>
      <c r="I259">
        <v>11.376720205328335</v>
      </c>
      <c r="J259">
        <v>11.382231029810674</v>
      </c>
    </row>
    <row r="260" spans="1:10" x14ac:dyDescent="0.2">
      <c r="A260" s="69">
        <v>2458217.4161919998</v>
      </c>
      <c r="B260" s="68">
        <v>11.440925911620655</v>
      </c>
      <c r="C260" s="68">
        <v>11.44167594388327</v>
      </c>
      <c r="D260" s="68">
        <v>5.5195324331364565E-2</v>
      </c>
      <c r="E260" s="68">
        <v>5.3301934525967529E-2</v>
      </c>
      <c r="F260" s="68"/>
      <c r="G260" s="68">
        <f t="shared" si="3"/>
        <v>7.5003226261571854E-4</v>
      </c>
      <c r="I260">
        <v>11.387734341409631</v>
      </c>
      <c r="J260">
        <v>11.386374863070673</v>
      </c>
    </row>
    <row r="261" spans="1:10" x14ac:dyDescent="0.2">
      <c r="A261" s="69">
        <v>2458217.4166899999</v>
      </c>
      <c r="B261" s="68">
        <v>11.43662874724861</v>
      </c>
      <c r="C261" s="68">
        <v>11.439983260568768</v>
      </c>
      <c r="D261" s="68">
        <v>1.5827403487731616E-2</v>
      </c>
      <c r="E261" s="68">
        <v>1.3479375915510702E-2</v>
      </c>
      <c r="F261" s="68"/>
      <c r="G261" s="68">
        <f t="shared" si="3"/>
        <v>3.3545133201577926E-3</v>
      </c>
      <c r="I261">
        <v>11.379342171020646</v>
      </c>
      <c r="J261">
        <v>11.386950549947704</v>
      </c>
    </row>
    <row r="262" spans="1:10" x14ac:dyDescent="0.2">
      <c r="I262" t="s">
        <v>134</v>
      </c>
      <c r="J262" t="s">
        <v>134</v>
      </c>
    </row>
    <row r="263" spans="1:10" x14ac:dyDescent="0.2">
      <c r="I263" t="s">
        <v>134</v>
      </c>
      <c r="J263" t="s">
        <v>134</v>
      </c>
    </row>
    <row r="264" spans="1:10" x14ac:dyDescent="0.2">
      <c r="I264" t="s">
        <v>134</v>
      </c>
      <c r="J264" t="s">
        <v>134</v>
      </c>
    </row>
    <row r="265" spans="1:10" x14ac:dyDescent="0.2">
      <c r="I265" t="s">
        <v>134</v>
      </c>
      <c r="J265" t="s">
        <v>134</v>
      </c>
    </row>
    <row r="266" spans="1:10" x14ac:dyDescent="0.2">
      <c r="I266" t="s">
        <v>134</v>
      </c>
      <c r="J266" t="s">
        <v>134</v>
      </c>
    </row>
    <row r="267" spans="1:10" x14ac:dyDescent="0.2">
      <c r="I267" t="s">
        <v>134</v>
      </c>
      <c r="J267" t="s">
        <v>134</v>
      </c>
    </row>
    <row r="268" spans="1:10" x14ac:dyDescent="0.2">
      <c r="I268" t="s">
        <v>134</v>
      </c>
      <c r="J268" t="s">
        <v>134</v>
      </c>
    </row>
    <row r="269" spans="1:10" x14ac:dyDescent="0.2">
      <c r="I269" t="s">
        <v>134</v>
      </c>
      <c r="J269" t="s">
        <v>134</v>
      </c>
    </row>
    <row r="270" spans="1:10" x14ac:dyDescent="0.2">
      <c r="I270" t="s">
        <v>134</v>
      </c>
      <c r="J270" t="s">
        <v>134</v>
      </c>
    </row>
    <row r="271" spans="1:10" x14ac:dyDescent="0.2">
      <c r="I271" t="s">
        <v>134</v>
      </c>
      <c r="J271" t="s">
        <v>134</v>
      </c>
    </row>
    <row r="272" spans="1:10" x14ac:dyDescent="0.2">
      <c r="I272" t="s">
        <v>134</v>
      </c>
      <c r="J272" t="s">
        <v>134</v>
      </c>
    </row>
    <row r="273" spans="9:10" x14ac:dyDescent="0.2">
      <c r="I273" t="s">
        <v>134</v>
      </c>
      <c r="J273" t="s">
        <v>134</v>
      </c>
    </row>
    <row r="274" spans="9:10" x14ac:dyDescent="0.2">
      <c r="I274" t="s">
        <v>134</v>
      </c>
      <c r="J274" t="s">
        <v>134</v>
      </c>
    </row>
    <row r="275" spans="9:10" x14ac:dyDescent="0.2">
      <c r="I275" t="s">
        <v>134</v>
      </c>
      <c r="J275" t="s">
        <v>134</v>
      </c>
    </row>
    <row r="276" spans="9:10" x14ac:dyDescent="0.2">
      <c r="I276" t="s">
        <v>134</v>
      </c>
      <c r="J276" t="s">
        <v>134</v>
      </c>
    </row>
    <row r="277" spans="9:10" x14ac:dyDescent="0.2">
      <c r="I277" t="s">
        <v>134</v>
      </c>
      <c r="J277" t="s">
        <v>134</v>
      </c>
    </row>
    <row r="278" spans="9:10" x14ac:dyDescent="0.2">
      <c r="I278" t="s">
        <v>134</v>
      </c>
      <c r="J278" t="s">
        <v>134</v>
      </c>
    </row>
    <row r="279" spans="9:10" x14ac:dyDescent="0.2">
      <c r="I279" t="s">
        <v>134</v>
      </c>
      <c r="J279" t="s">
        <v>134</v>
      </c>
    </row>
    <row r="280" spans="9:10" x14ac:dyDescent="0.2">
      <c r="I280" t="s">
        <v>134</v>
      </c>
      <c r="J280" t="s">
        <v>134</v>
      </c>
    </row>
    <row r="281" spans="9:10" x14ac:dyDescent="0.2">
      <c r="I281" t="s">
        <v>134</v>
      </c>
      <c r="J281" t="s">
        <v>134</v>
      </c>
    </row>
    <row r="282" spans="9:10" x14ac:dyDescent="0.2">
      <c r="I282" t="s">
        <v>134</v>
      </c>
      <c r="J282" t="s">
        <v>134</v>
      </c>
    </row>
    <row r="283" spans="9:10" x14ac:dyDescent="0.2">
      <c r="I283" t="s">
        <v>134</v>
      </c>
      <c r="J283" t="s">
        <v>134</v>
      </c>
    </row>
    <row r="284" spans="9:10" x14ac:dyDescent="0.2">
      <c r="I284" t="s">
        <v>134</v>
      </c>
      <c r="J284" t="s">
        <v>134</v>
      </c>
    </row>
    <row r="285" spans="9:10" x14ac:dyDescent="0.2">
      <c r="I285" t="s">
        <v>134</v>
      </c>
      <c r="J285" t="s">
        <v>134</v>
      </c>
    </row>
    <row r="286" spans="9:10" x14ac:dyDescent="0.2">
      <c r="I286" t="s">
        <v>134</v>
      </c>
      <c r="J286" t="s">
        <v>134</v>
      </c>
    </row>
    <row r="287" spans="9:10" x14ac:dyDescent="0.2">
      <c r="I287" t="s">
        <v>134</v>
      </c>
      <c r="J287" t="s">
        <v>134</v>
      </c>
    </row>
    <row r="288" spans="9:10" x14ac:dyDescent="0.2">
      <c r="I288" t="s">
        <v>134</v>
      </c>
      <c r="J288" t="s">
        <v>134</v>
      </c>
    </row>
    <row r="289" spans="9:10" x14ac:dyDescent="0.2">
      <c r="I289" t="s">
        <v>134</v>
      </c>
      <c r="J289" t="s">
        <v>134</v>
      </c>
    </row>
    <row r="290" spans="9:10" x14ac:dyDescent="0.2">
      <c r="I290" t="s">
        <v>134</v>
      </c>
      <c r="J290" t="s">
        <v>134</v>
      </c>
    </row>
    <row r="291" spans="9:10" x14ac:dyDescent="0.2">
      <c r="I291" t="s">
        <v>134</v>
      </c>
      <c r="J291" t="s">
        <v>134</v>
      </c>
    </row>
    <row r="292" spans="9:10" x14ac:dyDescent="0.2">
      <c r="I292" t="s">
        <v>134</v>
      </c>
      <c r="J292" t="s">
        <v>134</v>
      </c>
    </row>
    <row r="293" spans="9:10" x14ac:dyDescent="0.2">
      <c r="I293" t="s">
        <v>134</v>
      </c>
      <c r="J293" t="s">
        <v>134</v>
      </c>
    </row>
    <row r="294" spans="9:10" x14ac:dyDescent="0.2">
      <c r="I294" t="s">
        <v>134</v>
      </c>
      <c r="J294" t="s">
        <v>134</v>
      </c>
    </row>
    <row r="295" spans="9:10" x14ac:dyDescent="0.2">
      <c r="I295" t="s">
        <v>134</v>
      </c>
      <c r="J295" t="s">
        <v>134</v>
      </c>
    </row>
    <row r="296" spans="9:10" x14ac:dyDescent="0.2">
      <c r="I296" t="s">
        <v>134</v>
      </c>
      <c r="J296" t="s">
        <v>134</v>
      </c>
    </row>
    <row r="297" spans="9:10" x14ac:dyDescent="0.2">
      <c r="I297" t="s">
        <v>134</v>
      </c>
      <c r="J297" t="s">
        <v>134</v>
      </c>
    </row>
    <row r="298" spans="9:10" x14ac:dyDescent="0.2">
      <c r="I298" t="s">
        <v>134</v>
      </c>
      <c r="J298" t="s">
        <v>134</v>
      </c>
    </row>
    <row r="299" spans="9:10" x14ac:dyDescent="0.2">
      <c r="I299" t="s">
        <v>134</v>
      </c>
      <c r="J299" t="s">
        <v>134</v>
      </c>
    </row>
    <row r="300" spans="9:10" x14ac:dyDescent="0.2">
      <c r="I300" t="s">
        <v>134</v>
      </c>
      <c r="J300" t="s">
        <v>134</v>
      </c>
    </row>
    <row r="301" spans="9:10" x14ac:dyDescent="0.2">
      <c r="I301" t="s">
        <v>134</v>
      </c>
      <c r="J301" t="s">
        <v>134</v>
      </c>
    </row>
    <row r="302" spans="9:10" x14ac:dyDescent="0.2">
      <c r="I302" t="s">
        <v>134</v>
      </c>
      <c r="J302" t="s">
        <v>134</v>
      </c>
    </row>
    <row r="303" spans="9:10" x14ac:dyDescent="0.2">
      <c r="I303" t="s">
        <v>134</v>
      </c>
      <c r="J303" t="s">
        <v>134</v>
      </c>
    </row>
    <row r="304" spans="9:10" x14ac:dyDescent="0.2">
      <c r="I304" t="s">
        <v>134</v>
      </c>
      <c r="J304" t="s">
        <v>134</v>
      </c>
    </row>
    <row r="305" spans="9:10" x14ac:dyDescent="0.2">
      <c r="I305" t="s">
        <v>134</v>
      </c>
      <c r="J305" t="s">
        <v>134</v>
      </c>
    </row>
    <row r="306" spans="9:10" x14ac:dyDescent="0.2">
      <c r="I306" t="s">
        <v>134</v>
      </c>
      <c r="J306" t="s">
        <v>134</v>
      </c>
    </row>
    <row r="307" spans="9:10" x14ac:dyDescent="0.2">
      <c r="I307" t="s">
        <v>134</v>
      </c>
      <c r="J307" t="s">
        <v>134</v>
      </c>
    </row>
    <row r="308" spans="9:10" x14ac:dyDescent="0.2">
      <c r="I308" t="s">
        <v>134</v>
      </c>
      <c r="J308" t="s">
        <v>134</v>
      </c>
    </row>
    <row r="309" spans="9:10" x14ac:dyDescent="0.2">
      <c r="I309" t="s">
        <v>134</v>
      </c>
      <c r="J309" t="s">
        <v>134</v>
      </c>
    </row>
    <row r="310" spans="9:10" x14ac:dyDescent="0.2">
      <c r="I310" t="s">
        <v>134</v>
      </c>
      <c r="J310" t="s">
        <v>134</v>
      </c>
    </row>
    <row r="311" spans="9:10" x14ac:dyDescent="0.2">
      <c r="I311" t="s">
        <v>134</v>
      </c>
      <c r="J311" t="s">
        <v>134</v>
      </c>
    </row>
    <row r="312" spans="9:10" x14ac:dyDescent="0.2">
      <c r="I312" t="s">
        <v>134</v>
      </c>
      <c r="J312" t="s">
        <v>134</v>
      </c>
    </row>
    <row r="313" spans="9:10" x14ac:dyDescent="0.2">
      <c r="I313" t="s">
        <v>134</v>
      </c>
      <c r="J313" t="s">
        <v>134</v>
      </c>
    </row>
    <row r="314" spans="9:10" x14ac:dyDescent="0.2">
      <c r="I314" t="s">
        <v>134</v>
      </c>
      <c r="J314" t="s">
        <v>134</v>
      </c>
    </row>
    <row r="315" spans="9:10" x14ac:dyDescent="0.2">
      <c r="I315" t="s">
        <v>134</v>
      </c>
      <c r="J315" t="s">
        <v>134</v>
      </c>
    </row>
    <row r="316" spans="9:10" x14ac:dyDescent="0.2">
      <c r="I316" t="s">
        <v>134</v>
      </c>
      <c r="J316" t="s">
        <v>134</v>
      </c>
    </row>
    <row r="317" spans="9:10" x14ac:dyDescent="0.2">
      <c r="I317" t="s">
        <v>134</v>
      </c>
      <c r="J317" t="s">
        <v>134</v>
      </c>
    </row>
    <row r="318" spans="9:10" x14ac:dyDescent="0.2">
      <c r="I318" t="s">
        <v>134</v>
      </c>
      <c r="J318" t="s">
        <v>134</v>
      </c>
    </row>
    <row r="319" spans="9:10" x14ac:dyDescent="0.2">
      <c r="I319" t="s">
        <v>134</v>
      </c>
      <c r="J319" t="s">
        <v>134</v>
      </c>
    </row>
    <row r="320" spans="9:10" x14ac:dyDescent="0.2">
      <c r="I320" t="s">
        <v>134</v>
      </c>
      <c r="J320" t="s">
        <v>134</v>
      </c>
    </row>
    <row r="321" spans="9:10" x14ac:dyDescent="0.2">
      <c r="I321" t="s">
        <v>134</v>
      </c>
      <c r="J321" t="s">
        <v>134</v>
      </c>
    </row>
    <row r="322" spans="9:10" x14ac:dyDescent="0.2">
      <c r="I322" t="s">
        <v>134</v>
      </c>
      <c r="J322" t="s">
        <v>134</v>
      </c>
    </row>
    <row r="323" spans="9:10" x14ac:dyDescent="0.2">
      <c r="I323" t="s">
        <v>134</v>
      </c>
      <c r="J323" t="s">
        <v>134</v>
      </c>
    </row>
    <row r="324" spans="9:10" x14ac:dyDescent="0.2">
      <c r="I324" t="s">
        <v>134</v>
      </c>
      <c r="J324" t="s">
        <v>134</v>
      </c>
    </row>
    <row r="325" spans="9:10" x14ac:dyDescent="0.2">
      <c r="I325" t="s">
        <v>134</v>
      </c>
      <c r="J325" t="s">
        <v>134</v>
      </c>
    </row>
    <row r="326" spans="9:10" x14ac:dyDescent="0.2">
      <c r="I326" t="s">
        <v>134</v>
      </c>
      <c r="J326" t="s">
        <v>134</v>
      </c>
    </row>
    <row r="327" spans="9:10" x14ac:dyDescent="0.2">
      <c r="I327" t="s">
        <v>134</v>
      </c>
      <c r="J327" t="s">
        <v>134</v>
      </c>
    </row>
    <row r="328" spans="9:10" x14ac:dyDescent="0.2">
      <c r="I328" t="s">
        <v>134</v>
      </c>
      <c r="J328" t="s">
        <v>134</v>
      </c>
    </row>
    <row r="329" spans="9:10" x14ac:dyDescent="0.2">
      <c r="I329" t="s">
        <v>134</v>
      </c>
      <c r="J329" t="s">
        <v>134</v>
      </c>
    </row>
    <row r="330" spans="9:10" x14ac:dyDescent="0.2">
      <c r="I330" t="s">
        <v>134</v>
      </c>
      <c r="J330" t="s">
        <v>134</v>
      </c>
    </row>
    <row r="331" spans="9:10" x14ac:dyDescent="0.2">
      <c r="I331" t="s">
        <v>134</v>
      </c>
      <c r="J331" t="s">
        <v>134</v>
      </c>
    </row>
    <row r="332" spans="9:10" x14ac:dyDescent="0.2">
      <c r="I332" t="s">
        <v>134</v>
      </c>
      <c r="J332" t="s">
        <v>134</v>
      </c>
    </row>
    <row r="333" spans="9:10" x14ac:dyDescent="0.2">
      <c r="I333" t="s">
        <v>134</v>
      </c>
      <c r="J333" t="s">
        <v>134</v>
      </c>
    </row>
    <row r="334" spans="9:10" x14ac:dyDescent="0.2">
      <c r="I334" t="s">
        <v>134</v>
      </c>
      <c r="J334" t="s">
        <v>134</v>
      </c>
    </row>
    <row r="335" spans="9:10" x14ac:dyDescent="0.2">
      <c r="I335" t="s">
        <v>134</v>
      </c>
      <c r="J335" t="s">
        <v>134</v>
      </c>
    </row>
    <row r="336" spans="9:10" x14ac:dyDescent="0.2">
      <c r="I336" t="s">
        <v>134</v>
      </c>
      <c r="J336" t="s">
        <v>134</v>
      </c>
    </row>
    <row r="337" spans="9:10" x14ac:dyDescent="0.2">
      <c r="I337" t="s">
        <v>134</v>
      </c>
      <c r="J337" t="s">
        <v>134</v>
      </c>
    </row>
    <row r="338" spans="9:10" x14ac:dyDescent="0.2">
      <c r="I338" t="s">
        <v>134</v>
      </c>
      <c r="J338" t="s">
        <v>134</v>
      </c>
    </row>
    <row r="339" spans="9:10" x14ac:dyDescent="0.2">
      <c r="I339" t="s">
        <v>134</v>
      </c>
      <c r="J339" t="s">
        <v>134</v>
      </c>
    </row>
    <row r="340" spans="9:10" x14ac:dyDescent="0.2">
      <c r="I340" t="s">
        <v>134</v>
      </c>
      <c r="J340" t="s">
        <v>134</v>
      </c>
    </row>
    <row r="341" spans="9:10" x14ac:dyDescent="0.2">
      <c r="I341" t="s">
        <v>134</v>
      </c>
      <c r="J341" t="s">
        <v>134</v>
      </c>
    </row>
    <row r="342" spans="9:10" x14ac:dyDescent="0.2">
      <c r="I342" t="s">
        <v>134</v>
      </c>
      <c r="J342" t="s">
        <v>134</v>
      </c>
    </row>
    <row r="343" spans="9:10" x14ac:dyDescent="0.2">
      <c r="I343" t="s">
        <v>134</v>
      </c>
      <c r="J343" t="s">
        <v>134</v>
      </c>
    </row>
    <row r="344" spans="9:10" x14ac:dyDescent="0.2">
      <c r="I344" t="s">
        <v>134</v>
      </c>
      <c r="J344" t="s">
        <v>134</v>
      </c>
    </row>
    <row r="345" spans="9:10" x14ac:dyDescent="0.2">
      <c r="I345" t="s">
        <v>134</v>
      </c>
      <c r="J345" t="s">
        <v>134</v>
      </c>
    </row>
    <row r="346" spans="9:10" x14ac:dyDescent="0.2">
      <c r="I346" t="s">
        <v>134</v>
      </c>
      <c r="J346" t="s">
        <v>134</v>
      </c>
    </row>
    <row r="347" spans="9:10" x14ac:dyDescent="0.2">
      <c r="I347" t="s">
        <v>134</v>
      </c>
      <c r="J347" t="s">
        <v>134</v>
      </c>
    </row>
    <row r="348" spans="9:10" x14ac:dyDescent="0.2">
      <c r="I348" t="s">
        <v>134</v>
      </c>
      <c r="J348" t="s">
        <v>134</v>
      </c>
    </row>
    <row r="349" spans="9:10" x14ac:dyDescent="0.2">
      <c r="I349" t="s">
        <v>134</v>
      </c>
      <c r="J349" t="s">
        <v>134</v>
      </c>
    </row>
    <row r="350" spans="9:10" x14ac:dyDescent="0.2">
      <c r="I350" t="s">
        <v>134</v>
      </c>
      <c r="J350" t="s">
        <v>134</v>
      </c>
    </row>
    <row r="351" spans="9:10" x14ac:dyDescent="0.2">
      <c r="I351" t="s">
        <v>134</v>
      </c>
      <c r="J351" t="s">
        <v>134</v>
      </c>
    </row>
    <row r="352" spans="9:10" x14ac:dyDescent="0.2">
      <c r="I352" t="s">
        <v>134</v>
      </c>
      <c r="J352" t="s">
        <v>134</v>
      </c>
    </row>
    <row r="353" spans="9:10" x14ac:dyDescent="0.2">
      <c r="I353" t="s">
        <v>134</v>
      </c>
      <c r="J353" t="s">
        <v>134</v>
      </c>
    </row>
    <row r="354" spans="9:10" x14ac:dyDescent="0.2">
      <c r="I354" t="s">
        <v>134</v>
      </c>
      <c r="J354" t="s">
        <v>134</v>
      </c>
    </row>
    <row r="355" spans="9:10" x14ac:dyDescent="0.2">
      <c r="I355" t="s">
        <v>134</v>
      </c>
      <c r="J355" t="s">
        <v>134</v>
      </c>
    </row>
    <row r="356" spans="9:10" x14ac:dyDescent="0.2">
      <c r="I356" t="s">
        <v>134</v>
      </c>
      <c r="J356" t="s">
        <v>134</v>
      </c>
    </row>
    <row r="357" spans="9:10" x14ac:dyDescent="0.2">
      <c r="I357" t="s">
        <v>134</v>
      </c>
      <c r="J357" t="s">
        <v>134</v>
      </c>
    </row>
    <row r="358" spans="9:10" x14ac:dyDescent="0.2">
      <c r="I358" t="s">
        <v>134</v>
      </c>
      <c r="J358" t="s">
        <v>134</v>
      </c>
    </row>
    <row r="359" spans="9:10" x14ac:dyDescent="0.2">
      <c r="I359" t="s">
        <v>134</v>
      </c>
      <c r="J359" t="s">
        <v>134</v>
      </c>
    </row>
    <row r="360" spans="9:10" x14ac:dyDescent="0.2">
      <c r="I360" t="s">
        <v>134</v>
      </c>
      <c r="J360" t="s">
        <v>134</v>
      </c>
    </row>
    <row r="361" spans="9:10" x14ac:dyDescent="0.2">
      <c r="I361" t="s">
        <v>134</v>
      </c>
      <c r="J361" t="s">
        <v>134</v>
      </c>
    </row>
    <row r="362" spans="9:10" x14ac:dyDescent="0.2">
      <c r="I362" t="s">
        <v>134</v>
      </c>
      <c r="J362" t="s">
        <v>134</v>
      </c>
    </row>
    <row r="363" spans="9:10" x14ac:dyDescent="0.2">
      <c r="I363" t="s">
        <v>134</v>
      </c>
      <c r="J363" t="s">
        <v>134</v>
      </c>
    </row>
    <row r="364" spans="9:10" x14ac:dyDescent="0.2">
      <c r="I364" t="s">
        <v>134</v>
      </c>
      <c r="J364" t="s">
        <v>134</v>
      </c>
    </row>
    <row r="365" spans="9:10" x14ac:dyDescent="0.2">
      <c r="I365" t="s">
        <v>134</v>
      </c>
      <c r="J365" t="s">
        <v>134</v>
      </c>
    </row>
    <row r="366" spans="9:10" x14ac:dyDescent="0.2">
      <c r="I366" t="s">
        <v>134</v>
      </c>
      <c r="J366" t="s">
        <v>134</v>
      </c>
    </row>
    <row r="367" spans="9:10" x14ac:dyDescent="0.2">
      <c r="I367" t="s">
        <v>134</v>
      </c>
      <c r="J367" t="s">
        <v>134</v>
      </c>
    </row>
    <row r="368" spans="9:10" x14ac:dyDescent="0.2">
      <c r="I368" t="s">
        <v>134</v>
      </c>
      <c r="J368" t="s">
        <v>134</v>
      </c>
    </row>
    <row r="369" spans="9:10" x14ac:dyDescent="0.2">
      <c r="I369" t="s">
        <v>134</v>
      </c>
      <c r="J369" t="s">
        <v>134</v>
      </c>
    </row>
    <row r="370" spans="9:10" x14ac:dyDescent="0.2">
      <c r="I370" t="s">
        <v>134</v>
      </c>
      <c r="J370" t="s">
        <v>134</v>
      </c>
    </row>
    <row r="371" spans="9:10" x14ac:dyDescent="0.2">
      <c r="I371" t="s">
        <v>134</v>
      </c>
      <c r="J371" t="s">
        <v>134</v>
      </c>
    </row>
    <row r="372" spans="9:10" x14ac:dyDescent="0.2">
      <c r="I372" t="s">
        <v>134</v>
      </c>
      <c r="J372" t="s">
        <v>134</v>
      </c>
    </row>
    <row r="373" spans="9:10" x14ac:dyDescent="0.2">
      <c r="I373" t="s">
        <v>134</v>
      </c>
      <c r="J373" t="s">
        <v>134</v>
      </c>
    </row>
    <row r="374" spans="9:10" x14ac:dyDescent="0.2">
      <c r="I374" t="s">
        <v>134</v>
      </c>
      <c r="J374" t="s">
        <v>134</v>
      </c>
    </row>
    <row r="375" spans="9:10" x14ac:dyDescent="0.2">
      <c r="I375" t="s">
        <v>134</v>
      </c>
      <c r="J375" t="s">
        <v>134</v>
      </c>
    </row>
    <row r="376" spans="9:10" x14ac:dyDescent="0.2">
      <c r="I376" t="s">
        <v>134</v>
      </c>
      <c r="J376" t="s">
        <v>134</v>
      </c>
    </row>
    <row r="377" spans="9:10" x14ac:dyDescent="0.2">
      <c r="I377" t="s">
        <v>134</v>
      </c>
      <c r="J377" t="s">
        <v>134</v>
      </c>
    </row>
    <row r="378" spans="9:10" x14ac:dyDescent="0.2">
      <c r="I378" t="s">
        <v>134</v>
      </c>
      <c r="J378" t="s">
        <v>134</v>
      </c>
    </row>
    <row r="379" spans="9:10" x14ac:dyDescent="0.2">
      <c r="I379" t="s">
        <v>134</v>
      </c>
      <c r="J379" t="s">
        <v>134</v>
      </c>
    </row>
    <row r="380" spans="9:10" x14ac:dyDescent="0.2">
      <c r="I380" t="s">
        <v>134</v>
      </c>
      <c r="J380" t="s">
        <v>134</v>
      </c>
    </row>
    <row r="381" spans="9:10" x14ac:dyDescent="0.2">
      <c r="I381" t="s">
        <v>134</v>
      </c>
      <c r="J381" t="s">
        <v>134</v>
      </c>
    </row>
    <row r="382" spans="9:10" x14ac:dyDescent="0.2">
      <c r="I382" t="s">
        <v>134</v>
      </c>
      <c r="J382" t="s">
        <v>134</v>
      </c>
    </row>
    <row r="383" spans="9:10" x14ac:dyDescent="0.2">
      <c r="I383" t="s">
        <v>134</v>
      </c>
      <c r="J383" t="s">
        <v>134</v>
      </c>
    </row>
    <row r="384" spans="9:10" x14ac:dyDescent="0.2">
      <c r="I384" t="s">
        <v>134</v>
      </c>
      <c r="J384" t="s">
        <v>134</v>
      </c>
    </row>
    <row r="385" spans="9:10" x14ac:dyDescent="0.2">
      <c r="I385" t="s">
        <v>134</v>
      </c>
      <c r="J385" t="s">
        <v>134</v>
      </c>
    </row>
    <row r="386" spans="9:10" x14ac:dyDescent="0.2">
      <c r="I386" t="s">
        <v>134</v>
      </c>
      <c r="J386" t="s">
        <v>134</v>
      </c>
    </row>
    <row r="387" spans="9:10" x14ac:dyDescent="0.2">
      <c r="I387" t="s">
        <v>134</v>
      </c>
      <c r="J387" t="s">
        <v>134</v>
      </c>
    </row>
    <row r="388" spans="9:10" x14ac:dyDescent="0.2">
      <c r="I388" t="s">
        <v>134</v>
      </c>
      <c r="J388" t="s">
        <v>134</v>
      </c>
    </row>
    <row r="389" spans="9:10" x14ac:dyDescent="0.2">
      <c r="I389" t="s">
        <v>134</v>
      </c>
      <c r="J389" t="s">
        <v>134</v>
      </c>
    </row>
    <row r="390" spans="9:10" x14ac:dyDescent="0.2">
      <c r="I390" t="s">
        <v>134</v>
      </c>
      <c r="J390" t="s">
        <v>134</v>
      </c>
    </row>
    <row r="391" spans="9:10" x14ac:dyDescent="0.2">
      <c r="I391" t="s">
        <v>134</v>
      </c>
      <c r="J391" t="s">
        <v>134</v>
      </c>
    </row>
    <row r="392" spans="9:10" x14ac:dyDescent="0.2">
      <c r="I392" t="s">
        <v>134</v>
      </c>
      <c r="J392" t="s">
        <v>134</v>
      </c>
    </row>
    <row r="393" spans="9:10" x14ac:dyDescent="0.2">
      <c r="I393" t="s">
        <v>134</v>
      </c>
      <c r="J393" t="s">
        <v>134</v>
      </c>
    </row>
    <row r="394" spans="9:10" x14ac:dyDescent="0.2">
      <c r="I394" t="s">
        <v>134</v>
      </c>
      <c r="J394" t="s">
        <v>134</v>
      </c>
    </row>
    <row r="395" spans="9:10" x14ac:dyDescent="0.2">
      <c r="I395" t="s">
        <v>134</v>
      </c>
      <c r="J395" t="s">
        <v>134</v>
      </c>
    </row>
    <row r="396" spans="9:10" x14ac:dyDescent="0.2">
      <c r="I396" t="s">
        <v>134</v>
      </c>
      <c r="J396" t="s">
        <v>134</v>
      </c>
    </row>
    <row r="397" spans="9:10" x14ac:dyDescent="0.2">
      <c r="I397" t="s">
        <v>134</v>
      </c>
      <c r="J397" t="s">
        <v>134</v>
      </c>
    </row>
    <row r="398" spans="9:10" x14ac:dyDescent="0.2">
      <c r="I398" t="s">
        <v>134</v>
      </c>
      <c r="J398" t="s">
        <v>134</v>
      </c>
    </row>
    <row r="399" spans="9:10" x14ac:dyDescent="0.2">
      <c r="I399" t="s">
        <v>134</v>
      </c>
      <c r="J399" t="s">
        <v>134</v>
      </c>
    </row>
    <row r="400" spans="9:10" x14ac:dyDescent="0.2">
      <c r="I400" t="s">
        <v>134</v>
      </c>
      <c r="J400" t="s">
        <v>134</v>
      </c>
    </row>
    <row r="401" spans="9:10" x14ac:dyDescent="0.2">
      <c r="I401" t="s">
        <v>134</v>
      </c>
      <c r="J401" t="s">
        <v>134</v>
      </c>
    </row>
    <row r="402" spans="9:10" x14ac:dyDescent="0.2">
      <c r="I402" t="s">
        <v>134</v>
      </c>
      <c r="J402" t="s">
        <v>134</v>
      </c>
    </row>
    <row r="403" spans="9:10" x14ac:dyDescent="0.2">
      <c r="I403" t="s">
        <v>134</v>
      </c>
      <c r="J403" t="s">
        <v>134</v>
      </c>
    </row>
    <row r="404" spans="9:10" x14ac:dyDescent="0.2">
      <c r="I404" t="s">
        <v>134</v>
      </c>
      <c r="J404" t="s">
        <v>134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0"/>
  <sheetViews>
    <sheetView workbookViewId="0">
      <selection activeCell="B19" sqref="B19"/>
    </sheetView>
  </sheetViews>
  <sheetFormatPr defaultRowHeight="12.75" x14ac:dyDescent="0.2"/>
  <sheetData>
    <row r="3" spans="1:2" x14ac:dyDescent="0.2">
      <c r="A3" t="s">
        <v>19</v>
      </c>
      <c r="B3" t="s">
        <v>4</v>
      </c>
    </row>
    <row r="4" spans="1:2" x14ac:dyDescent="0.2">
      <c r="A4">
        <v>-6.2E-2</v>
      </c>
      <c r="B4">
        <v>0.317</v>
      </c>
    </row>
    <row r="5" spans="1:2" x14ac:dyDescent="0.2">
      <c r="A5">
        <v>1.264</v>
      </c>
      <c r="B5">
        <v>1.4079999999999999</v>
      </c>
    </row>
    <row r="6" spans="1:2" x14ac:dyDescent="0.2">
      <c r="A6">
        <v>1.093</v>
      </c>
      <c r="B6">
        <v>1.274</v>
      </c>
    </row>
    <row r="7" spans="1:2" x14ac:dyDescent="0.2">
      <c r="A7">
        <v>1.135</v>
      </c>
      <c r="B7">
        <v>1.3089999999999999</v>
      </c>
    </row>
    <row r="8" spans="1:2" x14ac:dyDescent="0.2">
      <c r="A8">
        <v>0.128</v>
      </c>
      <c r="B8">
        <v>0.44900000000000001</v>
      </c>
    </row>
    <row r="9" spans="1:2" x14ac:dyDescent="0.2">
      <c r="A9">
        <v>1.0760000000000001</v>
      </c>
      <c r="B9">
        <v>1.2749999999999999</v>
      </c>
    </row>
    <row r="10" spans="1:2" x14ac:dyDescent="0.2">
      <c r="A10">
        <v>0.60599999999999998</v>
      </c>
      <c r="B10">
        <v>0.89</v>
      </c>
    </row>
    <row r="11" spans="1:2" x14ac:dyDescent="0.2">
      <c r="A11">
        <v>0.28999999999999998</v>
      </c>
      <c r="B11">
        <v>0.61799999999999999</v>
      </c>
    </row>
    <row r="12" spans="1:2" x14ac:dyDescent="0.2">
      <c r="A12">
        <v>1.052</v>
      </c>
      <c r="B12">
        <v>1.252</v>
      </c>
    </row>
    <row r="13" spans="1:2" x14ac:dyDescent="0.2">
      <c r="A13">
        <v>0.40500000000000003</v>
      </c>
      <c r="B13">
        <v>0.69899999999999995</v>
      </c>
    </row>
    <row r="14" spans="1:2" x14ac:dyDescent="0.2">
      <c r="A14">
        <v>1</v>
      </c>
      <c r="B14">
        <v>1.1910000000000001</v>
      </c>
    </row>
    <row r="15" spans="1:2" x14ac:dyDescent="0.2">
      <c r="A15">
        <v>0.97899999999999998</v>
      </c>
      <c r="B15">
        <v>1.1850000000000001</v>
      </c>
    </row>
    <row r="16" spans="1:2" x14ac:dyDescent="0.2">
      <c r="A16">
        <v>0.72899999999999998</v>
      </c>
      <c r="B16">
        <v>0.98599999999999999</v>
      </c>
    </row>
    <row r="19" spans="1:2" x14ac:dyDescent="0.2">
      <c r="A19">
        <f>SLOPE(B4:B16,A4:A16)</f>
        <v>0.83512602842189121</v>
      </c>
      <c r="B19" s="68">
        <f>1/A19</f>
        <v>1.1974240605213389</v>
      </c>
    </row>
    <row r="20" spans="1:2" x14ac:dyDescent="0.2">
      <c r="A20">
        <f>SLOPE(A4:A16,B4:B16)</f>
        <v>1.1961622480335519</v>
      </c>
      <c r="B20" s="68">
        <f>A20</f>
        <v>1.1961622480335519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VSF</vt:lpstr>
      <vt:lpstr>Transformation</vt:lpstr>
      <vt:lpstr>compare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</dc:creator>
  <cp:lastModifiedBy>Pyatnytskyy, Maksym (GfK)</cp:lastModifiedBy>
  <dcterms:created xsi:type="dcterms:W3CDTF">2018-04-21T08:42:44Z</dcterms:created>
  <dcterms:modified xsi:type="dcterms:W3CDTF">2018-07-02T15:52:20Z</dcterms:modified>
</cp:coreProperties>
</file>